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codeName="{51196F13-6AD0-C1B8-E2B4-A1F9AE17003E}"/>
  <workbookPr codeName="ThisWorkbook"/>
  <mc:AlternateContent xmlns:mc="http://schemas.openxmlformats.org/markup-compatibility/2006">
    <mc:Choice Requires="x15">
      <x15ac:absPath xmlns:x15ac="http://schemas.microsoft.com/office/spreadsheetml/2010/11/ac" url="G:\My Drive\OCIO - Broadband\Broadband Grants v. 2\Technical Review\Staging\301926 - Green Township - Green Township Broadband\"/>
    </mc:Choice>
  </mc:AlternateContent>
  <xr:revisionPtr revIDLastSave="0" documentId="8_{E9A2673B-7C8D-4384-B384-22FC9E4FB814}" xr6:coauthVersionLast="43" xr6:coauthVersionMax="43" xr10:uidLastSave="{00000000-0000-0000-0000-000000000000}"/>
  <workbookProtection workbookAlgorithmName="SHA-512" workbookHashValue="xRBJCoQwmFq69CyIxQ39s5/EylZ409nRfE0NqPr8SeQZmVisQ69GnNzhypmQ/keHELyeboXUy/65r2NJkesckA==" workbookSaltValue="iAr0mlSjktDyZIpo9yvKJw==" workbookSpinCount="100000" lockStructure="1"/>
  <bookViews>
    <workbookView xWindow="-120" yWindow="-120" windowWidth="38640" windowHeight="21240" tabRatio="500" activeTab="4"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B'!$A$26:$Q$5012</definedName>
    <definedName name="AppDetail">'Exhibit B'!$C$27</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B'!$E$21:$H$21</definedName>
    <definedName name="ExhC">'Exhibit C'!$C$18</definedName>
    <definedName name="ExhCEntry">'Exhibit C'!$A$31,'Exhibit C'!$A$36,'Exhibit C'!$D$50,'Exhibit C'!$F$53,'Exhibit C'!$J$53,'Exhibit C'!$F$54,'Exhibit C'!$J$54,'Exhibit C'!$F$55,'Exhibit C'!$J$55,'Exhibit C'!$A$59,'Exhibit C'!$A$63,'Exhibit C'!$A$68,'Exhibit C'!$A$78,'Exhibit C'!$A$83,'Exhibit C'!$C$87,'Exhibit C'!$C$89,'Exhibit C'!$C$91,'Exhibit C'!$C$93,'Exhibit C'!$L$99,'Exhibit C'!$L$101,'Exhibit C'!$A$106,'Exhibit C'!$A$115,'Exhibit C'!$A$120,'Exhibit C'!$A$125,'Exhibit C'!$C$18</definedName>
    <definedName name="ExhD" localSheetId="5">'Exh D (2)'!$C$15</definedName>
    <definedName name="ExhD">'Exhibit D'!$C$15</definedName>
    <definedName name="ExhD.1" localSheetId="7">'Exh D.1 (2)'!$B$13</definedName>
    <definedName name="ExhD.1">'Exhibit D.1'!$B$13</definedName>
    <definedName name="FFTH_CB">'Exhibit B'!$E$16</definedName>
    <definedName name="Fixed_Wireless">Menu!$C$21</definedName>
    <definedName name="FTTH">Menu!$C$17</definedName>
    <definedName name="Home">Menu!$C$12</definedName>
    <definedName name="Infrastructure_Type">'Exhibit B'!$E$22</definedName>
    <definedName name="Infrastructure_Type1">Summary!$R$7</definedName>
    <definedName name="Infrastructure_Type2">Summary!$B$13</definedName>
    <definedName name="Insfrastructure_Type">'Exhibit B'!$E$22</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D.1'!$G$47</definedName>
    <definedName name="Proportional_Allocated_Cost_Outside_TSA">Summary!$J$7</definedName>
    <definedName name="PTE">Menu!$C$24</definedName>
    <definedName name="PTEA">Menu!$C$24</definedName>
    <definedName name="PTEQ">Summary!$A$14</definedName>
    <definedName name="Tot_Sq_Miles">'Exhibit B'!$E$27</definedName>
    <definedName name="Total_Estimated_Costs">Summary!$H$7</definedName>
    <definedName name="Total_Estimated_Costs___Total_Units_Served">Summary!$I$7</definedName>
    <definedName name="Total_HSBs">'Exhibit B'!$I$27</definedName>
    <definedName name="Total_HSBs_Served">'Exhibit B'!$M$27</definedName>
    <definedName name="TotalEstCost" localSheetId="5">'Exh D (2)'!$F$29</definedName>
    <definedName name="TotalEstCost">'Exhibit D'!$F$32</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iterateCount="20"/>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J59" i="1" l="1"/>
  <c r="L28" i="3"/>
  <c r="K28" i="3"/>
  <c r="J28" i="3"/>
  <c r="J4996" i="3"/>
  <c r="K5009" i="3"/>
  <c r="L5010" i="3"/>
  <c r="K5010" i="3"/>
  <c r="J5010" i="3"/>
  <c r="L5009" i="3"/>
  <c r="J5009" i="3"/>
  <c r="L5008" i="3"/>
  <c r="K5008" i="3"/>
  <c r="J5008" i="3"/>
  <c r="L5007" i="3"/>
  <c r="K5007" i="3"/>
  <c r="J5007" i="3"/>
  <c r="L5006" i="3"/>
  <c r="K5006" i="3"/>
  <c r="J5006" i="3"/>
  <c r="L5005" i="3"/>
  <c r="K5005" i="3"/>
  <c r="J5005" i="3"/>
  <c r="L5004" i="3"/>
  <c r="K5004" i="3"/>
  <c r="J5004" i="3"/>
  <c r="L5003" i="3"/>
  <c r="K5003" i="3"/>
  <c r="J5003" i="3"/>
  <c r="L5002" i="3"/>
  <c r="K5002" i="3"/>
  <c r="J5002" i="3"/>
  <c r="L5001" i="3"/>
  <c r="K5001" i="3"/>
  <c r="J5001" i="3"/>
  <c r="L5000" i="3"/>
  <c r="K5000" i="3"/>
  <c r="J5000" i="3"/>
  <c r="L4999" i="3"/>
  <c r="K4999" i="3"/>
  <c r="J4999" i="3"/>
  <c r="L4998" i="3"/>
  <c r="K4998" i="3"/>
  <c r="J4998" i="3"/>
  <c r="L4997" i="3"/>
  <c r="K4997" i="3"/>
  <c r="J4997" i="3"/>
  <c r="L4996" i="3"/>
  <c r="K4996" i="3"/>
  <c r="L4995" i="3"/>
  <c r="K4995" i="3"/>
  <c r="J4995" i="3"/>
  <c r="L4994" i="3"/>
  <c r="K4994" i="3"/>
  <c r="J4994" i="3"/>
  <c r="L4993" i="3"/>
  <c r="K4993" i="3"/>
  <c r="J4993" i="3"/>
  <c r="L4992" i="3"/>
  <c r="K4992" i="3"/>
  <c r="J4992" i="3"/>
  <c r="L4991" i="3"/>
  <c r="K4991" i="3"/>
  <c r="J4991" i="3"/>
  <c r="L4990" i="3"/>
  <c r="K4990" i="3"/>
  <c r="J4990" i="3"/>
  <c r="L4989" i="3"/>
  <c r="K4989" i="3"/>
  <c r="J4989" i="3"/>
  <c r="L4988" i="3"/>
  <c r="K4988" i="3"/>
  <c r="J4988" i="3"/>
  <c r="L4987" i="3"/>
  <c r="K4987" i="3"/>
  <c r="J4987" i="3"/>
  <c r="L4986" i="3"/>
  <c r="K4986" i="3"/>
  <c r="J4986" i="3"/>
  <c r="L4985" i="3"/>
  <c r="K4985" i="3"/>
  <c r="J4985" i="3"/>
  <c r="L4984" i="3"/>
  <c r="K4984" i="3"/>
  <c r="J4984" i="3"/>
  <c r="L4983" i="3"/>
  <c r="K4983" i="3"/>
  <c r="J4983" i="3"/>
  <c r="L4982" i="3"/>
  <c r="K4982" i="3"/>
  <c r="J4982" i="3"/>
  <c r="L4981" i="3"/>
  <c r="K4981" i="3"/>
  <c r="J4981" i="3"/>
  <c r="L4980" i="3"/>
  <c r="K4980" i="3"/>
  <c r="J4980" i="3"/>
  <c r="L4979" i="3"/>
  <c r="K4979" i="3"/>
  <c r="J4979" i="3"/>
  <c r="L4978" i="3"/>
  <c r="K4978" i="3"/>
  <c r="J4978" i="3"/>
  <c r="L4977" i="3"/>
  <c r="K4977" i="3"/>
  <c r="J4977" i="3"/>
  <c r="L4976" i="3"/>
  <c r="K4976" i="3"/>
  <c r="J4976" i="3"/>
  <c r="L4975" i="3"/>
  <c r="K4975" i="3"/>
  <c r="J4975" i="3"/>
  <c r="L4974" i="3"/>
  <c r="K4974" i="3"/>
  <c r="J4974" i="3"/>
  <c r="L4973" i="3"/>
  <c r="K4973" i="3"/>
  <c r="J4973" i="3"/>
  <c r="L4972" i="3"/>
  <c r="K4972" i="3"/>
  <c r="J4972" i="3"/>
  <c r="L4971" i="3"/>
  <c r="K4971" i="3"/>
  <c r="J4971" i="3"/>
  <c r="L4970" i="3"/>
  <c r="K4970" i="3"/>
  <c r="J4970" i="3"/>
  <c r="L4969" i="3"/>
  <c r="K4969" i="3"/>
  <c r="J4969" i="3"/>
  <c r="L4968" i="3"/>
  <c r="K4968" i="3"/>
  <c r="J4968" i="3"/>
  <c r="L4967" i="3"/>
  <c r="K4967" i="3"/>
  <c r="J4967" i="3"/>
  <c r="L4966" i="3"/>
  <c r="K4966" i="3"/>
  <c r="J4966" i="3"/>
  <c r="L4965" i="3"/>
  <c r="K4965" i="3"/>
  <c r="J4965" i="3"/>
  <c r="L4964" i="3"/>
  <c r="K4964" i="3"/>
  <c r="J4964" i="3"/>
  <c r="L4963" i="3"/>
  <c r="K4963" i="3"/>
  <c r="J4963" i="3"/>
  <c r="L4962" i="3"/>
  <c r="K4962" i="3"/>
  <c r="J4962" i="3"/>
  <c r="L4961" i="3"/>
  <c r="K4961" i="3"/>
  <c r="J4961" i="3"/>
  <c r="L4960" i="3"/>
  <c r="K4960" i="3"/>
  <c r="J4960" i="3"/>
  <c r="L4959" i="3"/>
  <c r="K4959" i="3"/>
  <c r="J4959" i="3"/>
  <c r="L4958" i="3"/>
  <c r="K4958" i="3"/>
  <c r="J4958" i="3"/>
  <c r="L4957" i="3"/>
  <c r="K4957" i="3"/>
  <c r="J4957" i="3"/>
  <c r="L4956" i="3"/>
  <c r="K4956" i="3"/>
  <c r="J4956" i="3"/>
  <c r="L4955" i="3"/>
  <c r="K4955" i="3"/>
  <c r="J4955" i="3"/>
  <c r="L4954" i="3"/>
  <c r="K4954" i="3"/>
  <c r="J4954" i="3"/>
  <c r="L4953" i="3"/>
  <c r="K4953" i="3"/>
  <c r="J4953" i="3"/>
  <c r="L4952" i="3"/>
  <c r="K4952" i="3"/>
  <c r="J4952" i="3"/>
  <c r="L4951" i="3"/>
  <c r="K4951" i="3"/>
  <c r="J4951" i="3"/>
  <c r="L4950" i="3"/>
  <c r="K4950" i="3"/>
  <c r="J4950" i="3"/>
  <c r="L4949" i="3"/>
  <c r="K4949" i="3"/>
  <c r="J4949" i="3"/>
  <c r="L4948" i="3"/>
  <c r="K4948" i="3"/>
  <c r="J4948" i="3"/>
  <c r="L4947" i="3"/>
  <c r="K4947" i="3"/>
  <c r="J4947" i="3"/>
  <c r="L4946" i="3"/>
  <c r="K4946" i="3"/>
  <c r="J4946" i="3"/>
  <c r="L4945" i="3"/>
  <c r="K4945" i="3"/>
  <c r="J4945" i="3"/>
  <c r="L4944" i="3"/>
  <c r="K4944" i="3"/>
  <c r="J4944" i="3"/>
  <c r="L4943" i="3"/>
  <c r="K4943" i="3"/>
  <c r="J4943" i="3"/>
  <c r="L4942" i="3"/>
  <c r="K4942" i="3"/>
  <c r="J4942" i="3"/>
  <c r="L4941" i="3"/>
  <c r="K4941" i="3"/>
  <c r="J4941" i="3"/>
  <c r="L4940" i="3"/>
  <c r="K4940" i="3"/>
  <c r="J4940" i="3"/>
  <c r="L4939" i="3"/>
  <c r="K4939" i="3"/>
  <c r="J4939" i="3"/>
  <c r="L4938" i="3"/>
  <c r="K4938" i="3"/>
  <c r="J4938" i="3"/>
  <c r="L4937" i="3"/>
  <c r="K4937" i="3"/>
  <c r="J4937" i="3"/>
  <c r="L4936" i="3"/>
  <c r="K4936" i="3"/>
  <c r="J4936" i="3"/>
  <c r="L4935" i="3"/>
  <c r="K4935" i="3"/>
  <c r="J4935" i="3"/>
  <c r="L4934" i="3"/>
  <c r="K4934" i="3"/>
  <c r="J4934" i="3"/>
  <c r="L4933" i="3"/>
  <c r="K4933" i="3"/>
  <c r="J4933" i="3"/>
  <c r="L4932" i="3"/>
  <c r="K4932" i="3"/>
  <c r="J4932" i="3"/>
  <c r="L4931" i="3"/>
  <c r="K4931" i="3"/>
  <c r="J4931" i="3"/>
  <c r="L4930" i="3"/>
  <c r="K4930" i="3"/>
  <c r="J4930" i="3"/>
  <c r="L4929" i="3"/>
  <c r="K4929" i="3"/>
  <c r="J4929" i="3"/>
  <c r="L4928" i="3"/>
  <c r="K4928" i="3"/>
  <c r="J4928" i="3"/>
  <c r="L4927" i="3"/>
  <c r="K4927" i="3"/>
  <c r="J4927" i="3"/>
  <c r="L4926" i="3"/>
  <c r="K4926" i="3"/>
  <c r="J4926" i="3"/>
  <c r="L4925" i="3"/>
  <c r="K4925" i="3"/>
  <c r="J4925" i="3"/>
  <c r="L4924" i="3"/>
  <c r="K4924" i="3"/>
  <c r="J4924" i="3"/>
  <c r="L4923" i="3"/>
  <c r="K4923" i="3"/>
  <c r="J4923" i="3"/>
  <c r="L4922" i="3"/>
  <c r="K4922" i="3"/>
  <c r="J4922" i="3"/>
  <c r="L4921" i="3"/>
  <c r="K4921" i="3"/>
  <c r="J4921" i="3"/>
  <c r="L4920" i="3"/>
  <c r="K4920" i="3"/>
  <c r="J4920" i="3"/>
  <c r="L4919" i="3"/>
  <c r="K4919" i="3"/>
  <c r="J4919" i="3"/>
  <c r="L4918" i="3"/>
  <c r="K4918" i="3"/>
  <c r="J4918" i="3"/>
  <c r="L4917" i="3"/>
  <c r="K4917" i="3"/>
  <c r="J4917" i="3"/>
  <c r="L4916" i="3"/>
  <c r="K4916" i="3"/>
  <c r="J4916" i="3"/>
  <c r="L4915" i="3"/>
  <c r="K4915" i="3"/>
  <c r="J4915" i="3"/>
  <c r="L4914" i="3"/>
  <c r="K4914" i="3"/>
  <c r="J4914" i="3"/>
  <c r="L4913" i="3"/>
  <c r="K4913" i="3"/>
  <c r="J4913" i="3"/>
  <c r="L4912" i="3"/>
  <c r="K4912" i="3"/>
  <c r="J4912" i="3"/>
  <c r="L4911" i="3"/>
  <c r="K4911" i="3"/>
  <c r="J4911" i="3"/>
  <c r="L4910" i="3"/>
  <c r="K4910" i="3"/>
  <c r="J4910" i="3"/>
  <c r="L4909" i="3"/>
  <c r="K4909" i="3"/>
  <c r="J4909" i="3"/>
  <c r="L4908" i="3"/>
  <c r="K4908" i="3"/>
  <c r="J4908" i="3"/>
  <c r="L4907" i="3"/>
  <c r="K4907" i="3"/>
  <c r="J4907" i="3"/>
  <c r="L4906" i="3"/>
  <c r="K4906" i="3"/>
  <c r="J4906" i="3"/>
  <c r="L4905" i="3"/>
  <c r="K4905" i="3"/>
  <c r="J4905" i="3"/>
  <c r="L4904" i="3"/>
  <c r="K4904" i="3"/>
  <c r="J4904" i="3"/>
  <c r="L4903" i="3"/>
  <c r="K4903" i="3"/>
  <c r="J4903" i="3"/>
  <c r="L4902" i="3"/>
  <c r="K4902" i="3"/>
  <c r="J4902" i="3"/>
  <c r="L4901" i="3"/>
  <c r="K4901" i="3"/>
  <c r="J4901" i="3"/>
  <c r="L4900" i="3"/>
  <c r="K4900" i="3"/>
  <c r="J4900" i="3"/>
  <c r="L4899" i="3"/>
  <c r="K4899" i="3"/>
  <c r="J4899" i="3"/>
  <c r="L4898" i="3"/>
  <c r="K4898" i="3"/>
  <c r="J4898" i="3"/>
  <c r="L4897" i="3"/>
  <c r="K4897" i="3"/>
  <c r="J4897" i="3"/>
  <c r="L4896" i="3"/>
  <c r="K4896" i="3"/>
  <c r="J4896" i="3"/>
  <c r="L4895" i="3"/>
  <c r="K4895" i="3"/>
  <c r="J4895" i="3"/>
  <c r="L4894" i="3"/>
  <c r="K4894" i="3"/>
  <c r="J4894" i="3"/>
  <c r="L4893" i="3"/>
  <c r="K4893" i="3"/>
  <c r="J4893" i="3"/>
  <c r="L4892" i="3"/>
  <c r="K4892" i="3"/>
  <c r="J4892" i="3"/>
  <c r="L4891" i="3"/>
  <c r="K4891" i="3"/>
  <c r="J4891" i="3"/>
  <c r="L4890" i="3"/>
  <c r="K4890" i="3"/>
  <c r="J4890" i="3"/>
  <c r="L4889" i="3"/>
  <c r="K4889" i="3"/>
  <c r="J4889" i="3"/>
  <c r="L4888" i="3"/>
  <c r="K4888" i="3"/>
  <c r="J4888" i="3"/>
  <c r="L4887" i="3"/>
  <c r="K4887" i="3"/>
  <c r="J4887" i="3"/>
  <c r="L4886" i="3"/>
  <c r="K4886" i="3"/>
  <c r="J4886" i="3"/>
  <c r="L4885" i="3"/>
  <c r="K4885" i="3"/>
  <c r="J4885" i="3"/>
  <c r="L4884" i="3"/>
  <c r="K4884" i="3"/>
  <c r="J4884" i="3"/>
  <c r="L4883" i="3"/>
  <c r="K4883" i="3"/>
  <c r="J4883" i="3"/>
  <c r="L4882" i="3"/>
  <c r="K4882" i="3"/>
  <c r="J4882" i="3"/>
  <c r="L4881" i="3"/>
  <c r="K4881" i="3"/>
  <c r="J4881" i="3"/>
  <c r="L4880" i="3"/>
  <c r="K4880" i="3"/>
  <c r="J4880" i="3"/>
  <c r="L4879" i="3"/>
  <c r="K4879" i="3"/>
  <c r="J4879" i="3"/>
  <c r="L4878" i="3"/>
  <c r="K4878" i="3"/>
  <c r="J4878" i="3"/>
  <c r="L4877" i="3"/>
  <c r="K4877" i="3"/>
  <c r="J4877" i="3"/>
  <c r="L4876" i="3"/>
  <c r="K4876" i="3"/>
  <c r="J4876" i="3"/>
  <c r="L4875" i="3"/>
  <c r="K4875" i="3"/>
  <c r="J4875" i="3"/>
  <c r="L4874" i="3"/>
  <c r="K4874" i="3"/>
  <c r="J4874" i="3"/>
  <c r="L4873" i="3"/>
  <c r="K4873" i="3"/>
  <c r="J4873" i="3"/>
  <c r="L4872" i="3"/>
  <c r="K4872" i="3"/>
  <c r="J4872" i="3"/>
  <c r="L4871" i="3"/>
  <c r="K4871" i="3"/>
  <c r="J4871" i="3"/>
  <c r="L4870" i="3"/>
  <c r="K4870" i="3"/>
  <c r="J4870" i="3"/>
  <c r="L4869" i="3"/>
  <c r="K4869" i="3"/>
  <c r="J4869" i="3"/>
  <c r="L4868" i="3"/>
  <c r="K4868" i="3"/>
  <c r="J4868" i="3"/>
  <c r="L4867" i="3"/>
  <c r="K4867" i="3"/>
  <c r="J4867" i="3"/>
  <c r="L4866" i="3"/>
  <c r="K4866" i="3"/>
  <c r="J4866" i="3"/>
  <c r="L4865" i="3"/>
  <c r="K4865" i="3"/>
  <c r="J4865" i="3"/>
  <c r="L4864" i="3"/>
  <c r="K4864" i="3"/>
  <c r="J4864" i="3"/>
  <c r="L4863" i="3"/>
  <c r="K4863" i="3"/>
  <c r="J4863" i="3"/>
  <c r="L4862" i="3"/>
  <c r="K4862" i="3"/>
  <c r="J4862" i="3"/>
  <c r="L4861" i="3"/>
  <c r="K4861" i="3"/>
  <c r="J4861" i="3"/>
  <c r="L4860" i="3"/>
  <c r="K4860" i="3"/>
  <c r="J4860" i="3"/>
  <c r="L4859" i="3"/>
  <c r="K4859" i="3"/>
  <c r="J4859" i="3"/>
  <c r="L4858" i="3"/>
  <c r="K4858" i="3"/>
  <c r="J4858" i="3"/>
  <c r="L4857" i="3"/>
  <c r="K4857" i="3"/>
  <c r="J4857" i="3"/>
  <c r="L4856" i="3"/>
  <c r="K4856" i="3"/>
  <c r="J4856" i="3"/>
  <c r="L4855" i="3"/>
  <c r="K4855" i="3"/>
  <c r="J4855" i="3"/>
  <c r="L4854" i="3"/>
  <c r="K4854" i="3"/>
  <c r="J4854" i="3"/>
  <c r="L4853" i="3"/>
  <c r="K4853" i="3"/>
  <c r="J4853" i="3"/>
  <c r="L4852" i="3"/>
  <c r="K4852" i="3"/>
  <c r="J4852" i="3"/>
  <c r="L4851" i="3"/>
  <c r="K4851" i="3"/>
  <c r="J4851" i="3"/>
  <c r="L4850" i="3"/>
  <c r="K4850" i="3"/>
  <c r="J4850" i="3"/>
  <c r="L4849" i="3"/>
  <c r="K4849" i="3"/>
  <c r="J4849" i="3"/>
  <c r="L4848" i="3"/>
  <c r="K4848" i="3"/>
  <c r="J4848" i="3"/>
  <c r="L4847" i="3"/>
  <c r="K4847" i="3"/>
  <c r="J4847" i="3"/>
  <c r="L4846" i="3"/>
  <c r="K4846" i="3"/>
  <c r="J4846" i="3"/>
  <c r="L4845" i="3"/>
  <c r="K4845" i="3"/>
  <c r="J4845" i="3"/>
  <c r="L4844" i="3"/>
  <c r="K4844" i="3"/>
  <c r="J4844" i="3"/>
  <c r="L4843" i="3"/>
  <c r="K4843" i="3"/>
  <c r="J4843" i="3"/>
  <c r="L4842" i="3"/>
  <c r="K4842" i="3"/>
  <c r="J4842" i="3"/>
  <c r="L4841" i="3"/>
  <c r="K4841" i="3"/>
  <c r="J4841" i="3"/>
  <c r="L4840" i="3"/>
  <c r="K4840" i="3"/>
  <c r="J4840" i="3"/>
  <c r="L4839" i="3"/>
  <c r="K4839" i="3"/>
  <c r="J4839" i="3"/>
  <c r="L4838" i="3"/>
  <c r="K4838" i="3"/>
  <c r="J4838" i="3"/>
  <c r="L4837" i="3"/>
  <c r="K4837" i="3"/>
  <c r="J4837" i="3"/>
  <c r="L4836" i="3"/>
  <c r="K4836" i="3"/>
  <c r="J4836" i="3"/>
  <c r="L4835" i="3"/>
  <c r="K4835" i="3"/>
  <c r="J4835" i="3"/>
  <c r="L4834" i="3"/>
  <c r="K4834" i="3"/>
  <c r="J4834" i="3"/>
  <c r="L4833" i="3"/>
  <c r="K4833" i="3"/>
  <c r="J4833" i="3"/>
  <c r="L4832" i="3"/>
  <c r="K4832" i="3"/>
  <c r="J4832" i="3"/>
  <c r="L4831" i="3"/>
  <c r="K4831" i="3"/>
  <c r="J4831" i="3"/>
  <c r="L4830" i="3"/>
  <c r="K4830" i="3"/>
  <c r="J4830" i="3"/>
  <c r="L4829" i="3"/>
  <c r="K4829" i="3"/>
  <c r="J4829" i="3"/>
  <c r="L4828" i="3"/>
  <c r="K4828" i="3"/>
  <c r="J4828" i="3"/>
  <c r="L4827" i="3"/>
  <c r="K4827" i="3"/>
  <c r="J4827" i="3"/>
  <c r="L4826" i="3"/>
  <c r="K4826" i="3"/>
  <c r="J4826" i="3"/>
  <c r="L4825" i="3"/>
  <c r="K4825" i="3"/>
  <c r="J4825" i="3"/>
  <c r="L4824" i="3"/>
  <c r="K4824" i="3"/>
  <c r="J4824" i="3"/>
  <c r="L4823" i="3"/>
  <c r="K4823" i="3"/>
  <c r="J4823" i="3"/>
  <c r="L4822" i="3"/>
  <c r="K4822" i="3"/>
  <c r="J4822" i="3"/>
  <c r="L4821" i="3"/>
  <c r="K4821" i="3"/>
  <c r="J4821" i="3"/>
  <c r="L4820" i="3"/>
  <c r="K4820" i="3"/>
  <c r="J4820" i="3"/>
  <c r="L4819" i="3"/>
  <c r="K4819" i="3"/>
  <c r="J4819" i="3"/>
  <c r="L4818" i="3"/>
  <c r="K4818" i="3"/>
  <c r="J4818" i="3"/>
  <c r="L4817" i="3"/>
  <c r="K4817" i="3"/>
  <c r="J4817" i="3"/>
  <c r="L4816" i="3"/>
  <c r="K4816" i="3"/>
  <c r="J4816" i="3"/>
  <c r="L4815" i="3"/>
  <c r="K4815" i="3"/>
  <c r="J4815" i="3"/>
  <c r="L4814" i="3"/>
  <c r="K4814" i="3"/>
  <c r="J4814" i="3"/>
  <c r="L4813" i="3"/>
  <c r="K4813" i="3"/>
  <c r="J4813" i="3"/>
  <c r="L4812" i="3"/>
  <c r="K4812" i="3"/>
  <c r="J4812" i="3"/>
  <c r="L4811" i="3"/>
  <c r="K4811" i="3"/>
  <c r="J4811" i="3"/>
  <c r="L4810" i="3"/>
  <c r="K4810" i="3"/>
  <c r="J4810" i="3"/>
  <c r="L4809" i="3"/>
  <c r="K4809" i="3"/>
  <c r="J4809" i="3"/>
  <c r="L4808" i="3"/>
  <c r="K4808" i="3"/>
  <c r="J4808" i="3"/>
  <c r="L4807" i="3"/>
  <c r="K4807" i="3"/>
  <c r="J4807" i="3"/>
  <c r="L4806" i="3"/>
  <c r="K4806" i="3"/>
  <c r="J4806" i="3"/>
  <c r="L4805" i="3"/>
  <c r="K4805" i="3"/>
  <c r="J4805" i="3"/>
  <c r="L4804" i="3"/>
  <c r="K4804" i="3"/>
  <c r="J4804" i="3"/>
  <c r="L4803" i="3"/>
  <c r="K4803" i="3"/>
  <c r="J4803" i="3"/>
  <c r="L4802" i="3"/>
  <c r="K4802" i="3"/>
  <c r="J4802" i="3"/>
  <c r="L4801" i="3"/>
  <c r="K4801" i="3"/>
  <c r="J4801" i="3"/>
  <c r="L4800" i="3"/>
  <c r="K4800" i="3"/>
  <c r="J4800" i="3"/>
  <c r="L4799" i="3"/>
  <c r="K4799" i="3"/>
  <c r="J4799" i="3"/>
  <c r="L4798" i="3"/>
  <c r="K4798" i="3"/>
  <c r="J4798" i="3"/>
  <c r="L4797" i="3"/>
  <c r="K4797" i="3"/>
  <c r="J4797" i="3"/>
  <c r="L4796" i="3"/>
  <c r="K4796" i="3"/>
  <c r="J4796" i="3"/>
  <c r="L4795" i="3"/>
  <c r="K4795" i="3"/>
  <c r="J4795" i="3"/>
  <c r="L4794" i="3"/>
  <c r="K4794" i="3"/>
  <c r="J4794" i="3"/>
  <c r="L4793" i="3"/>
  <c r="K4793" i="3"/>
  <c r="J4793" i="3"/>
  <c r="L4792" i="3"/>
  <c r="K4792" i="3"/>
  <c r="J4792" i="3"/>
  <c r="L4791" i="3"/>
  <c r="K4791" i="3"/>
  <c r="J4791" i="3"/>
  <c r="L4790" i="3"/>
  <c r="K4790" i="3"/>
  <c r="J4790" i="3"/>
  <c r="L4789" i="3"/>
  <c r="K4789" i="3"/>
  <c r="J4789" i="3"/>
  <c r="L4788" i="3"/>
  <c r="K4788" i="3"/>
  <c r="J4788" i="3"/>
  <c r="L4787" i="3"/>
  <c r="K4787" i="3"/>
  <c r="J4787" i="3"/>
  <c r="L4786" i="3"/>
  <c r="K4786" i="3"/>
  <c r="J4786" i="3"/>
  <c r="L4785" i="3"/>
  <c r="K4785" i="3"/>
  <c r="J4785" i="3"/>
  <c r="L4784" i="3"/>
  <c r="K4784" i="3"/>
  <c r="J4784" i="3"/>
  <c r="L4783" i="3"/>
  <c r="K4783" i="3"/>
  <c r="J4783" i="3"/>
  <c r="L4782" i="3"/>
  <c r="K4782" i="3"/>
  <c r="J4782" i="3"/>
  <c r="L4781" i="3"/>
  <c r="K4781" i="3"/>
  <c r="J4781" i="3"/>
  <c r="L4780" i="3"/>
  <c r="K4780" i="3"/>
  <c r="J4780" i="3"/>
  <c r="L4779" i="3"/>
  <c r="K4779" i="3"/>
  <c r="J4779" i="3"/>
  <c r="L4778" i="3"/>
  <c r="K4778" i="3"/>
  <c r="J4778" i="3"/>
  <c r="L4777" i="3"/>
  <c r="K4777" i="3"/>
  <c r="J4777" i="3"/>
  <c r="L4776" i="3"/>
  <c r="K4776" i="3"/>
  <c r="J4776" i="3"/>
  <c r="L4775" i="3"/>
  <c r="K4775" i="3"/>
  <c r="J4775" i="3"/>
  <c r="L4774" i="3"/>
  <c r="K4774" i="3"/>
  <c r="J4774" i="3"/>
  <c r="L4773" i="3"/>
  <c r="K4773" i="3"/>
  <c r="J4773" i="3"/>
  <c r="L4772" i="3"/>
  <c r="K4772" i="3"/>
  <c r="J4772" i="3"/>
  <c r="L4771" i="3"/>
  <c r="K4771" i="3"/>
  <c r="J4771" i="3"/>
  <c r="L4770" i="3"/>
  <c r="K4770" i="3"/>
  <c r="J4770" i="3"/>
  <c r="L4769" i="3"/>
  <c r="K4769" i="3"/>
  <c r="J4769" i="3"/>
  <c r="L4768" i="3"/>
  <c r="K4768" i="3"/>
  <c r="J4768" i="3"/>
  <c r="L4767" i="3"/>
  <c r="K4767" i="3"/>
  <c r="J4767" i="3"/>
  <c r="L4766" i="3"/>
  <c r="K4766" i="3"/>
  <c r="J4766" i="3"/>
  <c r="L4765" i="3"/>
  <c r="K4765" i="3"/>
  <c r="J4765" i="3"/>
  <c r="L4764" i="3"/>
  <c r="K4764" i="3"/>
  <c r="J4764" i="3"/>
  <c r="L4763" i="3"/>
  <c r="K4763" i="3"/>
  <c r="J4763" i="3"/>
  <c r="L4762" i="3"/>
  <c r="K4762" i="3"/>
  <c r="J4762" i="3"/>
  <c r="L4761" i="3"/>
  <c r="K4761" i="3"/>
  <c r="J4761" i="3"/>
  <c r="L4760" i="3"/>
  <c r="K4760" i="3"/>
  <c r="J4760" i="3"/>
  <c r="L4759" i="3"/>
  <c r="K4759" i="3"/>
  <c r="J4759" i="3"/>
  <c r="L4758" i="3"/>
  <c r="K4758" i="3"/>
  <c r="J4758" i="3"/>
  <c r="L4757" i="3"/>
  <c r="K4757" i="3"/>
  <c r="J4757" i="3"/>
  <c r="L4756" i="3"/>
  <c r="K4756" i="3"/>
  <c r="J4756" i="3"/>
  <c r="L4755" i="3"/>
  <c r="K4755" i="3"/>
  <c r="J4755" i="3"/>
  <c r="L4754" i="3"/>
  <c r="K4754" i="3"/>
  <c r="J4754" i="3"/>
  <c r="L4753" i="3"/>
  <c r="K4753" i="3"/>
  <c r="J4753" i="3"/>
  <c r="L4752" i="3"/>
  <c r="K4752" i="3"/>
  <c r="J4752" i="3"/>
  <c r="L4751" i="3"/>
  <c r="K4751" i="3"/>
  <c r="J4751" i="3"/>
  <c r="L4750" i="3"/>
  <c r="K4750" i="3"/>
  <c r="J4750" i="3"/>
  <c r="L4749" i="3"/>
  <c r="K4749" i="3"/>
  <c r="J4749" i="3"/>
  <c r="L4748" i="3"/>
  <c r="K4748" i="3"/>
  <c r="J4748" i="3"/>
  <c r="L4747" i="3"/>
  <c r="K4747" i="3"/>
  <c r="J4747" i="3"/>
  <c r="L4746" i="3"/>
  <c r="K4746" i="3"/>
  <c r="J4746" i="3"/>
  <c r="L4745" i="3"/>
  <c r="K4745" i="3"/>
  <c r="J4745" i="3"/>
  <c r="L4744" i="3"/>
  <c r="K4744" i="3"/>
  <c r="J4744" i="3"/>
  <c r="L4743" i="3"/>
  <c r="K4743" i="3"/>
  <c r="J4743" i="3"/>
  <c r="L4742" i="3"/>
  <c r="K4742" i="3"/>
  <c r="J4742" i="3"/>
  <c r="L4741" i="3"/>
  <c r="K4741" i="3"/>
  <c r="J4741" i="3"/>
  <c r="L4740" i="3"/>
  <c r="K4740" i="3"/>
  <c r="J4740" i="3"/>
  <c r="L4739" i="3"/>
  <c r="K4739" i="3"/>
  <c r="J4739" i="3"/>
  <c r="L4738" i="3"/>
  <c r="K4738" i="3"/>
  <c r="J4738" i="3"/>
  <c r="L4737" i="3"/>
  <c r="K4737" i="3"/>
  <c r="J4737" i="3"/>
  <c r="L4736" i="3"/>
  <c r="K4736" i="3"/>
  <c r="J4736" i="3"/>
  <c r="L4735" i="3"/>
  <c r="K4735" i="3"/>
  <c r="J4735" i="3"/>
  <c r="L4734" i="3"/>
  <c r="K4734" i="3"/>
  <c r="J4734" i="3"/>
  <c r="L4733" i="3"/>
  <c r="K4733" i="3"/>
  <c r="J4733" i="3"/>
  <c r="L4732" i="3"/>
  <c r="K4732" i="3"/>
  <c r="J4732" i="3"/>
  <c r="L4731" i="3"/>
  <c r="K4731" i="3"/>
  <c r="J4731" i="3"/>
  <c r="L4730" i="3"/>
  <c r="K4730" i="3"/>
  <c r="J4730" i="3"/>
  <c r="L4729" i="3"/>
  <c r="K4729" i="3"/>
  <c r="J4729" i="3"/>
  <c r="L4728" i="3"/>
  <c r="K4728" i="3"/>
  <c r="J4728" i="3"/>
  <c r="L4727" i="3"/>
  <c r="K4727" i="3"/>
  <c r="J4727" i="3"/>
  <c r="L4726" i="3"/>
  <c r="K4726" i="3"/>
  <c r="J4726" i="3"/>
  <c r="L4725" i="3"/>
  <c r="K4725" i="3"/>
  <c r="J4725" i="3"/>
  <c r="L4724" i="3"/>
  <c r="K4724" i="3"/>
  <c r="J4724" i="3"/>
  <c r="L4723" i="3"/>
  <c r="K4723" i="3"/>
  <c r="J4723" i="3"/>
  <c r="L4722" i="3"/>
  <c r="K4722" i="3"/>
  <c r="J4722" i="3"/>
  <c r="L4721" i="3"/>
  <c r="K4721" i="3"/>
  <c r="J4721" i="3"/>
  <c r="L4720" i="3"/>
  <c r="K4720" i="3"/>
  <c r="J4720" i="3"/>
  <c r="L4719" i="3"/>
  <c r="K4719" i="3"/>
  <c r="J4719" i="3"/>
  <c r="L4718" i="3"/>
  <c r="K4718" i="3"/>
  <c r="J4718" i="3"/>
  <c r="L4717" i="3"/>
  <c r="K4717" i="3"/>
  <c r="J4717" i="3"/>
  <c r="L4716" i="3"/>
  <c r="K4716" i="3"/>
  <c r="J4716" i="3"/>
  <c r="L4715" i="3"/>
  <c r="K4715" i="3"/>
  <c r="J4715" i="3"/>
  <c r="L4714" i="3"/>
  <c r="K4714" i="3"/>
  <c r="J4714" i="3"/>
  <c r="L4713" i="3"/>
  <c r="K4713" i="3"/>
  <c r="J4713" i="3"/>
  <c r="L4712" i="3"/>
  <c r="K4712" i="3"/>
  <c r="J4712" i="3"/>
  <c r="L4711" i="3"/>
  <c r="K4711" i="3"/>
  <c r="J4711" i="3"/>
  <c r="L4710" i="3"/>
  <c r="K4710" i="3"/>
  <c r="J4710" i="3"/>
  <c r="L4709" i="3"/>
  <c r="K4709" i="3"/>
  <c r="J4709" i="3"/>
  <c r="L4708" i="3"/>
  <c r="K4708" i="3"/>
  <c r="J4708" i="3"/>
  <c r="L4707" i="3"/>
  <c r="K4707" i="3"/>
  <c r="J4707" i="3"/>
  <c r="L4706" i="3"/>
  <c r="K4706" i="3"/>
  <c r="J4706" i="3"/>
  <c r="L4705" i="3"/>
  <c r="K4705" i="3"/>
  <c r="J4705" i="3"/>
  <c r="L4704" i="3"/>
  <c r="K4704" i="3"/>
  <c r="J4704" i="3"/>
  <c r="L4703" i="3"/>
  <c r="K4703" i="3"/>
  <c r="J4703" i="3"/>
  <c r="L4702" i="3"/>
  <c r="K4702" i="3"/>
  <c r="J4702" i="3"/>
  <c r="L4701" i="3"/>
  <c r="K4701" i="3"/>
  <c r="J4701" i="3"/>
  <c r="L4700" i="3"/>
  <c r="K4700" i="3"/>
  <c r="J4700" i="3"/>
  <c r="L4699" i="3"/>
  <c r="K4699" i="3"/>
  <c r="J4699" i="3"/>
  <c r="L4698" i="3"/>
  <c r="K4698" i="3"/>
  <c r="J4698" i="3"/>
  <c r="L4697" i="3"/>
  <c r="K4697" i="3"/>
  <c r="J4697" i="3"/>
  <c r="L4696" i="3"/>
  <c r="K4696" i="3"/>
  <c r="J4696" i="3"/>
  <c r="L4695" i="3"/>
  <c r="K4695" i="3"/>
  <c r="J4695" i="3"/>
  <c r="L4694" i="3"/>
  <c r="K4694" i="3"/>
  <c r="J4694" i="3"/>
  <c r="L4693" i="3"/>
  <c r="K4693" i="3"/>
  <c r="J4693" i="3"/>
  <c r="L4692" i="3"/>
  <c r="K4692" i="3"/>
  <c r="J4692" i="3"/>
  <c r="L4691" i="3"/>
  <c r="K4691" i="3"/>
  <c r="J4691" i="3"/>
  <c r="L4690" i="3"/>
  <c r="K4690" i="3"/>
  <c r="J4690" i="3"/>
  <c r="L4689" i="3"/>
  <c r="K4689" i="3"/>
  <c r="J4689" i="3"/>
  <c r="L4688" i="3"/>
  <c r="K4688" i="3"/>
  <c r="J4688" i="3"/>
  <c r="L4687" i="3"/>
  <c r="K4687" i="3"/>
  <c r="J4687" i="3"/>
  <c r="L4686" i="3"/>
  <c r="K4686" i="3"/>
  <c r="J4686" i="3"/>
  <c r="L4685" i="3"/>
  <c r="K4685" i="3"/>
  <c r="J4685" i="3"/>
  <c r="L4684" i="3"/>
  <c r="K4684" i="3"/>
  <c r="J4684" i="3"/>
  <c r="L4683" i="3"/>
  <c r="K4683" i="3"/>
  <c r="J4683" i="3"/>
  <c r="L4682" i="3"/>
  <c r="K4682" i="3"/>
  <c r="J4682" i="3"/>
  <c r="L4681" i="3"/>
  <c r="K4681" i="3"/>
  <c r="J4681" i="3"/>
  <c r="L4680" i="3"/>
  <c r="K4680" i="3"/>
  <c r="J4680" i="3"/>
  <c r="L4679" i="3"/>
  <c r="K4679" i="3"/>
  <c r="J4679" i="3"/>
  <c r="L4678" i="3"/>
  <c r="K4678" i="3"/>
  <c r="J4678" i="3"/>
  <c r="L4677" i="3"/>
  <c r="K4677" i="3"/>
  <c r="J4677" i="3"/>
  <c r="L4676" i="3"/>
  <c r="K4676" i="3"/>
  <c r="J4676" i="3"/>
  <c r="L4675" i="3"/>
  <c r="K4675" i="3"/>
  <c r="J4675" i="3"/>
  <c r="L4674" i="3"/>
  <c r="K4674" i="3"/>
  <c r="J4674" i="3"/>
  <c r="L4673" i="3"/>
  <c r="K4673" i="3"/>
  <c r="J4673" i="3"/>
  <c r="L4672" i="3"/>
  <c r="K4672" i="3"/>
  <c r="J4672" i="3"/>
  <c r="L4671" i="3"/>
  <c r="K4671" i="3"/>
  <c r="J4671" i="3"/>
  <c r="L4670" i="3"/>
  <c r="K4670" i="3"/>
  <c r="J4670" i="3"/>
  <c r="L4669" i="3"/>
  <c r="K4669" i="3"/>
  <c r="J4669" i="3"/>
  <c r="L4668" i="3"/>
  <c r="K4668" i="3"/>
  <c r="J4668" i="3"/>
  <c r="L4667" i="3"/>
  <c r="K4667" i="3"/>
  <c r="J4667" i="3"/>
  <c r="L4666" i="3"/>
  <c r="K4666" i="3"/>
  <c r="J4666" i="3"/>
  <c r="L4665" i="3"/>
  <c r="K4665" i="3"/>
  <c r="J4665" i="3"/>
  <c r="L4664" i="3"/>
  <c r="K4664" i="3"/>
  <c r="J4664" i="3"/>
  <c r="L4663" i="3"/>
  <c r="K4663" i="3"/>
  <c r="J4663" i="3"/>
  <c r="L4662" i="3"/>
  <c r="K4662" i="3"/>
  <c r="J4662" i="3"/>
  <c r="L4661" i="3"/>
  <c r="K4661" i="3"/>
  <c r="J4661" i="3"/>
  <c r="L4660" i="3"/>
  <c r="K4660" i="3"/>
  <c r="J4660" i="3"/>
  <c r="L4659" i="3"/>
  <c r="K4659" i="3"/>
  <c r="J4659" i="3"/>
  <c r="L4658" i="3"/>
  <c r="K4658" i="3"/>
  <c r="J4658" i="3"/>
  <c r="L4657" i="3"/>
  <c r="K4657" i="3"/>
  <c r="J4657" i="3"/>
  <c r="L4656" i="3"/>
  <c r="K4656" i="3"/>
  <c r="J4656" i="3"/>
  <c r="L4655" i="3"/>
  <c r="K4655" i="3"/>
  <c r="J4655" i="3"/>
  <c r="L4654" i="3"/>
  <c r="K4654" i="3"/>
  <c r="J4654" i="3"/>
  <c r="L4653" i="3"/>
  <c r="K4653" i="3"/>
  <c r="J4653" i="3"/>
  <c r="L4652" i="3"/>
  <c r="K4652" i="3"/>
  <c r="J4652" i="3"/>
  <c r="L4651" i="3"/>
  <c r="K4651" i="3"/>
  <c r="J4651" i="3"/>
  <c r="L4650" i="3"/>
  <c r="K4650" i="3"/>
  <c r="J4650" i="3"/>
  <c r="L4649" i="3"/>
  <c r="K4649" i="3"/>
  <c r="J4649" i="3"/>
  <c r="L4648" i="3"/>
  <c r="K4648" i="3"/>
  <c r="J4648" i="3"/>
  <c r="L4647" i="3"/>
  <c r="K4647" i="3"/>
  <c r="J4647" i="3"/>
  <c r="L4646" i="3"/>
  <c r="K4646" i="3"/>
  <c r="J4646" i="3"/>
  <c r="L4645" i="3"/>
  <c r="K4645" i="3"/>
  <c r="J4645" i="3"/>
  <c r="L4644" i="3"/>
  <c r="K4644" i="3"/>
  <c r="J4644" i="3"/>
  <c r="L4643" i="3"/>
  <c r="K4643" i="3"/>
  <c r="J4643" i="3"/>
  <c r="L4642" i="3"/>
  <c r="K4642" i="3"/>
  <c r="J4642" i="3"/>
  <c r="L4641" i="3"/>
  <c r="K4641" i="3"/>
  <c r="J4641" i="3"/>
  <c r="L4640" i="3"/>
  <c r="K4640" i="3"/>
  <c r="J4640" i="3"/>
  <c r="L4639" i="3"/>
  <c r="K4639" i="3"/>
  <c r="J4639" i="3"/>
  <c r="L4638" i="3"/>
  <c r="K4638" i="3"/>
  <c r="J4638" i="3"/>
  <c r="L4637" i="3"/>
  <c r="K4637" i="3"/>
  <c r="J4637" i="3"/>
  <c r="L4636" i="3"/>
  <c r="K4636" i="3"/>
  <c r="J4636" i="3"/>
  <c r="L4635" i="3"/>
  <c r="K4635" i="3"/>
  <c r="J4635" i="3"/>
  <c r="L4634" i="3"/>
  <c r="K4634" i="3"/>
  <c r="J4634" i="3"/>
  <c r="L4633" i="3"/>
  <c r="K4633" i="3"/>
  <c r="J4633" i="3"/>
  <c r="L4632" i="3"/>
  <c r="K4632" i="3"/>
  <c r="J4632" i="3"/>
  <c r="L4631" i="3"/>
  <c r="K4631" i="3"/>
  <c r="J4631" i="3"/>
  <c r="L4630" i="3"/>
  <c r="K4630" i="3"/>
  <c r="J4630" i="3"/>
  <c r="L4629" i="3"/>
  <c r="K4629" i="3"/>
  <c r="J4629" i="3"/>
  <c r="L4628" i="3"/>
  <c r="K4628" i="3"/>
  <c r="J4628" i="3"/>
  <c r="L4627" i="3"/>
  <c r="K4627" i="3"/>
  <c r="J4627" i="3"/>
  <c r="L4626" i="3"/>
  <c r="K4626" i="3"/>
  <c r="J4626" i="3"/>
  <c r="L4625" i="3"/>
  <c r="K4625" i="3"/>
  <c r="J4625" i="3"/>
  <c r="L4624" i="3"/>
  <c r="K4624" i="3"/>
  <c r="J4624" i="3"/>
  <c r="L4623" i="3"/>
  <c r="K4623" i="3"/>
  <c r="J4623" i="3"/>
  <c r="L4622" i="3"/>
  <c r="K4622" i="3"/>
  <c r="J4622" i="3"/>
  <c r="L4621" i="3"/>
  <c r="K4621" i="3"/>
  <c r="J4621" i="3"/>
  <c r="L4620" i="3"/>
  <c r="K4620" i="3"/>
  <c r="J4620" i="3"/>
  <c r="L4619" i="3"/>
  <c r="K4619" i="3"/>
  <c r="J4619" i="3"/>
  <c r="L4618" i="3"/>
  <c r="K4618" i="3"/>
  <c r="J4618" i="3"/>
  <c r="L4617" i="3"/>
  <c r="K4617" i="3"/>
  <c r="J4617" i="3"/>
  <c r="L4616" i="3"/>
  <c r="K4616" i="3"/>
  <c r="J4616" i="3"/>
  <c r="L4615" i="3"/>
  <c r="K4615" i="3"/>
  <c r="J4615" i="3"/>
  <c r="L4614" i="3"/>
  <c r="K4614" i="3"/>
  <c r="J4614" i="3"/>
  <c r="L4613" i="3"/>
  <c r="K4613" i="3"/>
  <c r="J4613" i="3"/>
  <c r="L4612" i="3"/>
  <c r="K4612" i="3"/>
  <c r="J4612" i="3"/>
  <c r="L4611" i="3"/>
  <c r="K4611" i="3"/>
  <c r="J4611" i="3"/>
  <c r="L4610" i="3"/>
  <c r="K4610" i="3"/>
  <c r="J4610" i="3"/>
  <c r="L4609" i="3"/>
  <c r="K4609" i="3"/>
  <c r="J4609" i="3"/>
  <c r="L4608" i="3"/>
  <c r="K4608" i="3"/>
  <c r="J4608" i="3"/>
  <c r="L4607" i="3"/>
  <c r="K4607" i="3"/>
  <c r="J4607" i="3"/>
  <c r="L4606" i="3"/>
  <c r="K4606" i="3"/>
  <c r="J4606" i="3"/>
  <c r="L4605" i="3"/>
  <c r="K4605" i="3"/>
  <c r="J4605" i="3"/>
  <c r="L4604" i="3"/>
  <c r="K4604" i="3"/>
  <c r="J4604" i="3"/>
  <c r="L4603" i="3"/>
  <c r="K4603" i="3"/>
  <c r="J4603" i="3"/>
  <c r="L4602" i="3"/>
  <c r="K4602" i="3"/>
  <c r="J4602" i="3"/>
  <c r="L4601" i="3"/>
  <c r="K4601" i="3"/>
  <c r="J4601" i="3"/>
  <c r="L4600" i="3"/>
  <c r="K4600" i="3"/>
  <c r="J4600" i="3"/>
  <c r="L4599" i="3"/>
  <c r="K4599" i="3"/>
  <c r="J4599" i="3"/>
  <c r="L4598" i="3"/>
  <c r="K4598" i="3"/>
  <c r="J4598" i="3"/>
  <c r="L4597" i="3"/>
  <c r="K4597" i="3"/>
  <c r="J4597" i="3"/>
  <c r="L4596" i="3"/>
  <c r="K4596" i="3"/>
  <c r="J4596" i="3"/>
  <c r="L4595" i="3"/>
  <c r="K4595" i="3"/>
  <c r="J4595" i="3"/>
  <c r="L4594" i="3"/>
  <c r="K4594" i="3"/>
  <c r="J4594" i="3"/>
  <c r="L4593" i="3"/>
  <c r="K4593" i="3"/>
  <c r="J4593" i="3"/>
  <c r="L4592" i="3"/>
  <c r="K4592" i="3"/>
  <c r="J4592" i="3"/>
  <c r="L4591" i="3"/>
  <c r="K4591" i="3"/>
  <c r="J4591" i="3"/>
  <c r="L4590" i="3"/>
  <c r="K4590" i="3"/>
  <c r="J4590" i="3"/>
  <c r="L4589" i="3"/>
  <c r="K4589" i="3"/>
  <c r="J4589" i="3"/>
  <c r="L4588" i="3"/>
  <c r="K4588" i="3"/>
  <c r="J4588" i="3"/>
  <c r="L4587" i="3"/>
  <c r="K4587" i="3"/>
  <c r="J4587" i="3"/>
  <c r="L4586" i="3"/>
  <c r="K4586" i="3"/>
  <c r="J4586" i="3"/>
  <c r="L4585" i="3"/>
  <c r="K4585" i="3"/>
  <c r="J4585" i="3"/>
  <c r="L4584" i="3"/>
  <c r="K4584" i="3"/>
  <c r="J4584" i="3"/>
  <c r="L4583" i="3"/>
  <c r="K4583" i="3"/>
  <c r="J4583" i="3"/>
  <c r="L4582" i="3"/>
  <c r="K4582" i="3"/>
  <c r="J4582" i="3"/>
  <c r="L4581" i="3"/>
  <c r="K4581" i="3"/>
  <c r="J4581" i="3"/>
  <c r="L4580" i="3"/>
  <c r="K4580" i="3"/>
  <c r="J4580" i="3"/>
  <c r="L4579" i="3"/>
  <c r="K4579" i="3"/>
  <c r="J4579" i="3"/>
  <c r="L4578" i="3"/>
  <c r="K4578" i="3"/>
  <c r="J4578" i="3"/>
  <c r="L4577" i="3"/>
  <c r="K4577" i="3"/>
  <c r="J4577" i="3"/>
  <c r="L4576" i="3"/>
  <c r="K4576" i="3"/>
  <c r="J4576" i="3"/>
  <c r="L4575" i="3"/>
  <c r="K4575" i="3"/>
  <c r="J4575" i="3"/>
  <c r="L4574" i="3"/>
  <c r="K4574" i="3"/>
  <c r="J4574" i="3"/>
  <c r="L4573" i="3"/>
  <c r="K4573" i="3"/>
  <c r="J4573" i="3"/>
  <c r="L4572" i="3"/>
  <c r="K4572" i="3"/>
  <c r="J4572" i="3"/>
  <c r="L4571" i="3"/>
  <c r="K4571" i="3"/>
  <c r="J4571" i="3"/>
  <c r="L4570" i="3"/>
  <c r="K4570" i="3"/>
  <c r="J4570" i="3"/>
  <c r="L4569" i="3"/>
  <c r="K4569" i="3"/>
  <c r="J4569" i="3"/>
  <c r="L4568" i="3"/>
  <c r="K4568" i="3"/>
  <c r="J4568" i="3"/>
  <c r="L4567" i="3"/>
  <c r="K4567" i="3"/>
  <c r="J4567" i="3"/>
  <c r="L4566" i="3"/>
  <c r="K4566" i="3"/>
  <c r="J4566" i="3"/>
  <c r="L4565" i="3"/>
  <c r="K4565" i="3"/>
  <c r="J4565" i="3"/>
  <c r="L4564" i="3"/>
  <c r="K4564" i="3"/>
  <c r="J4564" i="3"/>
  <c r="L4563" i="3"/>
  <c r="K4563" i="3"/>
  <c r="J4563" i="3"/>
  <c r="L4562" i="3"/>
  <c r="K4562" i="3"/>
  <c r="J4562" i="3"/>
  <c r="L4561" i="3"/>
  <c r="K4561" i="3"/>
  <c r="J4561" i="3"/>
  <c r="L4560" i="3"/>
  <c r="K4560" i="3"/>
  <c r="J4560" i="3"/>
  <c r="L4559" i="3"/>
  <c r="K4559" i="3"/>
  <c r="J4559" i="3"/>
  <c r="L4558" i="3"/>
  <c r="K4558" i="3"/>
  <c r="J4558" i="3"/>
  <c r="L4557" i="3"/>
  <c r="K4557" i="3"/>
  <c r="J4557" i="3"/>
  <c r="L4556" i="3"/>
  <c r="K4556" i="3"/>
  <c r="J4556" i="3"/>
  <c r="L4555" i="3"/>
  <c r="K4555" i="3"/>
  <c r="J4555" i="3"/>
  <c r="L4554" i="3"/>
  <c r="K4554" i="3"/>
  <c r="J4554" i="3"/>
  <c r="L4553" i="3"/>
  <c r="K4553" i="3"/>
  <c r="J4553" i="3"/>
  <c r="L4552" i="3"/>
  <c r="K4552" i="3"/>
  <c r="J4552" i="3"/>
  <c r="L4551" i="3"/>
  <c r="K4551" i="3"/>
  <c r="J4551" i="3"/>
  <c r="L4550" i="3"/>
  <c r="K4550" i="3"/>
  <c r="J4550" i="3"/>
  <c r="L4549" i="3"/>
  <c r="K4549" i="3"/>
  <c r="J4549" i="3"/>
  <c r="L4548" i="3"/>
  <c r="K4548" i="3"/>
  <c r="J4548" i="3"/>
  <c r="L4547" i="3"/>
  <c r="K4547" i="3"/>
  <c r="J4547" i="3"/>
  <c r="L4546" i="3"/>
  <c r="K4546" i="3"/>
  <c r="J4546" i="3"/>
  <c r="L4545" i="3"/>
  <c r="K4545" i="3"/>
  <c r="J4545" i="3"/>
  <c r="L4544" i="3"/>
  <c r="K4544" i="3"/>
  <c r="J4544" i="3"/>
  <c r="L4543" i="3"/>
  <c r="K4543" i="3"/>
  <c r="J4543" i="3"/>
  <c r="L4542" i="3"/>
  <c r="K4542" i="3"/>
  <c r="J4542" i="3"/>
  <c r="L4541" i="3"/>
  <c r="K4541" i="3"/>
  <c r="J4541" i="3"/>
  <c r="L4540" i="3"/>
  <c r="K4540" i="3"/>
  <c r="J4540" i="3"/>
  <c r="L4539" i="3"/>
  <c r="K4539" i="3"/>
  <c r="J4539" i="3"/>
  <c r="L4538" i="3"/>
  <c r="K4538" i="3"/>
  <c r="J4538" i="3"/>
  <c r="L4537" i="3"/>
  <c r="K4537" i="3"/>
  <c r="J4537" i="3"/>
  <c r="L4536" i="3"/>
  <c r="K4536" i="3"/>
  <c r="J4536" i="3"/>
  <c r="L4535" i="3"/>
  <c r="K4535" i="3"/>
  <c r="J4535" i="3"/>
  <c r="L4534" i="3"/>
  <c r="K4534" i="3"/>
  <c r="J4534" i="3"/>
  <c r="L4533" i="3"/>
  <c r="K4533" i="3"/>
  <c r="J4533" i="3"/>
  <c r="L4532" i="3"/>
  <c r="K4532" i="3"/>
  <c r="J4532" i="3"/>
  <c r="L4531" i="3"/>
  <c r="K4531" i="3"/>
  <c r="J4531" i="3"/>
  <c r="L4530" i="3"/>
  <c r="K4530" i="3"/>
  <c r="J4530" i="3"/>
  <c r="L4529" i="3"/>
  <c r="K4529" i="3"/>
  <c r="J4529" i="3"/>
  <c r="L4528" i="3"/>
  <c r="K4528" i="3"/>
  <c r="J4528" i="3"/>
  <c r="L4527" i="3"/>
  <c r="K4527" i="3"/>
  <c r="J4527" i="3"/>
  <c r="L4526" i="3"/>
  <c r="K4526" i="3"/>
  <c r="J4526" i="3"/>
  <c r="L4525" i="3"/>
  <c r="K4525" i="3"/>
  <c r="J4525" i="3"/>
  <c r="L4524" i="3"/>
  <c r="K4524" i="3"/>
  <c r="J4524" i="3"/>
  <c r="L4523" i="3"/>
  <c r="K4523" i="3"/>
  <c r="J4523" i="3"/>
  <c r="L4522" i="3"/>
  <c r="K4522" i="3"/>
  <c r="J4522" i="3"/>
  <c r="L4521" i="3"/>
  <c r="K4521" i="3"/>
  <c r="J4521" i="3"/>
  <c r="L4520" i="3"/>
  <c r="K4520" i="3"/>
  <c r="J4520" i="3"/>
  <c r="L4519" i="3"/>
  <c r="K4519" i="3"/>
  <c r="J4519" i="3"/>
  <c r="L4518" i="3"/>
  <c r="K4518" i="3"/>
  <c r="J4518" i="3"/>
  <c r="L4517" i="3"/>
  <c r="K4517" i="3"/>
  <c r="J4517" i="3"/>
  <c r="L4516" i="3"/>
  <c r="K4516" i="3"/>
  <c r="J4516" i="3"/>
  <c r="L4515" i="3"/>
  <c r="K4515" i="3"/>
  <c r="J4515" i="3"/>
  <c r="L4514" i="3"/>
  <c r="K4514" i="3"/>
  <c r="J4514" i="3"/>
  <c r="L4513" i="3"/>
  <c r="K4513" i="3"/>
  <c r="J4513" i="3"/>
  <c r="L4512" i="3"/>
  <c r="K4512" i="3"/>
  <c r="J4512" i="3"/>
  <c r="L4511" i="3"/>
  <c r="K4511" i="3"/>
  <c r="J4511" i="3"/>
  <c r="L4510" i="3"/>
  <c r="K4510" i="3"/>
  <c r="J4510" i="3"/>
  <c r="L4509" i="3"/>
  <c r="K4509" i="3"/>
  <c r="J4509" i="3"/>
  <c r="L4508" i="3"/>
  <c r="K4508" i="3"/>
  <c r="J4508" i="3"/>
  <c r="L4507" i="3"/>
  <c r="K4507" i="3"/>
  <c r="J4507" i="3"/>
  <c r="L4506" i="3"/>
  <c r="K4506" i="3"/>
  <c r="J4506" i="3"/>
  <c r="L4505" i="3"/>
  <c r="K4505" i="3"/>
  <c r="J4505" i="3"/>
  <c r="L4504" i="3"/>
  <c r="K4504" i="3"/>
  <c r="J4504" i="3"/>
  <c r="L4503" i="3"/>
  <c r="K4503" i="3"/>
  <c r="J4503" i="3"/>
  <c r="L4502" i="3"/>
  <c r="K4502" i="3"/>
  <c r="J4502" i="3"/>
  <c r="L4501" i="3"/>
  <c r="K4501" i="3"/>
  <c r="J4501" i="3"/>
  <c r="L4500" i="3"/>
  <c r="K4500" i="3"/>
  <c r="J4500" i="3"/>
  <c r="L4499" i="3"/>
  <c r="K4499" i="3"/>
  <c r="J4499" i="3"/>
  <c r="L4498" i="3"/>
  <c r="K4498" i="3"/>
  <c r="J4498" i="3"/>
  <c r="L4497" i="3"/>
  <c r="K4497" i="3"/>
  <c r="J4497" i="3"/>
  <c r="L4496" i="3"/>
  <c r="K4496" i="3"/>
  <c r="J4496" i="3"/>
  <c r="L4495" i="3"/>
  <c r="K4495" i="3"/>
  <c r="J4495" i="3"/>
  <c r="L4494" i="3"/>
  <c r="K4494" i="3"/>
  <c r="J4494" i="3"/>
  <c r="L4493" i="3"/>
  <c r="K4493" i="3"/>
  <c r="J4493" i="3"/>
  <c r="L4492" i="3"/>
  <c r="K4492" i="3"/>
  <c r="J4492" i="3"/>
  <c r="L4491" i="3"/>
  <c r="K4491" i="3"/>
  <c r="J4491" i="3"/>
  <c r="L4490" i="3"/>
  <c r="K4490" i="3"/>
  <c r="J4490" i="3"/>
  <c r="L4489" i="3"/>
  <c r="K4489" i="3"/>
  <c r="J4489" i="3"/>
  <c r="L4488" i="3"/>
  <c r="K4488" i="3"/>
  <c r="J4488" i="3"/>
  <c r="L4487" i="3"/>
  <c r="K4487" i="3"/>
  <c r="J4487" i="3"/>
  <c r="L4486" i="3"/>
  <c r="K4486" i="3"/>
  <c r="J4486" i="3"/>
  <c r="L4485" i="3"/>
  <c r="K4485" i="3"/>
  <c r="J4485" i="3"/>
  <c r="L4484" i="3"/>
  <c r="K4484" i="3"/>
  <c r="J4484" i="3"/>
  <c r="L4483" i="3"/>
  <c r="K4483" i="3"/>
  <c r="J4483" i="3"/>
  <c r="L4482" i="3"/>
  <c r="K4482" i="3"/>
  <c r="J4482" i="3"/>
  <c r="L4481" i="3"/>
  <c r="K4481" i="3"/>
  <c r="J4481" i="3"/>
  <c r="L4480" i="3"/>
  <c r="K4480" i="3"/>
  <c r="J4480" i="3"/>
  <c r="L4479" i="3"/>
  <c r="K4479" i="3"/>
  <c r="J4479" i="3"/>
  <c r="L4478" i="3"/>
  <c r="K4478" i="3"/>
  <c r="J4478" i="3"/>
  <c r="L4477" i="3"/>
  <c r="K4477" i="3"/>
  <c r="J4477" i="3"/>
  <c r="L4476" i="3"/>
  <c r="K4476" i="3"/>
  <c r="J4476" i="3"/>
  <c r="L4475" i="3"/>
  <c r="K4475" i="3"/>
  <c r="J4475" i="3"/>
  <c r="L4474" i="3"/>
  <c r="K4474" i="3"/>
  <c r="J4474" i="3"/>
  <c r="L4473" i="3"/>
  <c r="K4473" i="3"/>
  <c r="J4473" i="3"/>
  <c r="L4472" i="3"/>
  <c r="K4472" i="3"/>
  <c r="J4472" i="3"/>
  <c r="L4471" i="3"/>
  <c r="K4471" i="3"/>
  <c r="J4471" i="3"/>
  <c r="L4470" i="3"/>
  <c r="K4470" i="3"/>
  <c r="J4470" i="3"/>
  <c r="L4469" i="3"/>
  <c r="K4469" i="3"/>
  <c r="J4469" i="3"/>
  <c r="L4468" i="3"/>
  <c r="K4468" i="3"/>
  <c r="J4468" i="3"/>
  <c r="L4467" i="3"/>
  <c r="K4467" i="3"/>
  <c r="J4467" i="3"/>
  <c r="L4466" i="3"/>
  <c r="K4466" i="3"/>
  <c r="J4466" i="3"/>
  <c r="L4465" i="3"/>
  <c r="K4465" i="3"/>
  <c r="J4465" i="3"/>
  <c r="L4464" i="3"/>
  <c r="K4464" i="3"/>
  <c r="J4464" i="3"/>
  <c r="L4463" i="3"/>
  <c r="K4463" i="3"/>
  <c r="J4463" i="3"/>
  <c r="L4462" i="3"/>
  <c r="K4462" i="3"/>
  <c r="J4462" i="3"/>
  <c r="L4461" i="3"/>
  <c r="K4461" i="3"/>
  <c r="J4461" i="3"/>
  <c r="L4460" i="3"/>
  <c r="K4460" i="3"/>
  <c r="J4460" i="3"/>
  <c r="L4459" i="3"/>
  <c r="K4459" i="3"/>
  <c r="J4459" i="3"/>
  <c r="L4458" i="3"/>
  <c r="K4458" i="3"/>
  <c r="J4458" i="3"/>
  <c r="L4457" i="3"/>
  <c r="K4457" i="3"/>
  <c r="J4457" i="3"/>
  <c r="L4456" i="3"/>
  <c r="K4456" i="3"/>
  <c r="J4456" i="3"/>
  <c r="L4455" i="3"/>
  <c r="K4455" i="3"/>
  <c r="J4455" i="3"/>
  <c r="L4454" i="3"/>
  <c r="K4454" i="3"/>
  <c r="J4454" i="3"/>
  <c r="L4453" i="3"/>
  <c r="K4453" i="3"/>
  <c r="J4453" i="3"/>
  <c r="L4452" i="3"/>
  <c r="K4452" i="3"/>
  <c r="J4452" i="3"/>
  <c r="L4451" i="3"/>
  <c r="K4451" i="3"/>
  <c r="J4451" i="3"/>
  <c r="L4450" i="3"/>
  <c r="K4450" i="3"/>
  <c r="J4450" i="3"/>
  <c r="L4449" i="3"/>
  <c r="K4449" i="3"/>
  <c r="J4449" i="3"/>
  <c r="L4448" i="3"/>
  <c r="K4448" i="3"/>
  <c r="J4448" i="3"/>
  <c r="L4447" i="3"/>
  <c r="K4447" i="3"/>
  <c r="J4447" i="3"/>
  <c r="L4446" i="3"/>
  <c r="K4446" i="3"/>
  <c r="J4446" i="3"/>
  <c r="L4445" i="3"/>
  <c r="K4445" i="3"/>
  <c r="J4445" i="3"/>
  <c r="L4444" i="3"/>
  <c r="K4444" i="3"/>
  <c r="J4444" i="3"/>
  <c r="L4443" i="3"/>
  <c r="K4443" i="3"/>
  <c r="J4443" i="3"/>
  <c r="L4442" i="3"/>
  <c r="K4442" i="3"/>
  <c r="J4442" i="3"/>
  <c r="L4441" i="3"/>
  <c r="K4441" i="3"/>
  <c r="J4441" i="3"/>
  <c r="L4440" i="3"/>
  <c r="K4440" i="3"/>
  <c r="J4440" i="3"/>
  <c r="L4439" i="3"/>
  <c r="K4439" i="3"/>
  <c r="J4439" i="3"/>
  <c r="L4438" i="3"/>
  <c r="K4438" i="3"/>
  <c r="J4438" i="3"/>
  <c r="L4437" i="3"/>
  <c r="K4437" i="3"/>
  <c r="J4437" i="3"/>
  <c r="L4436" i="3"/>
  <c r="K4436" i="3"/>
  <c r="J4436" i="3"/>
  <c r="L4435" i="3"/>
  <c r="K4435" i="3"/>
  <c r="J4435" i="3"/>
  <c r="L4434" i="3"/>
  <c r="K4434" i="3"/>
  <c r="J4434" i="3"/>
  <c r="L4433" i="3"/>
  <c r="K4433" i="3"/>
  <c r="J4433" i="3"/>
  <c r="L4432" i="3"/>
  <c r="K4432" i="3"/>
  <c r="J4432" i="3"/>
  <c r="L4431" i="3"/>
  <c r="K4431" i="3"/>
  <c r="J4431" i="3"/>
  <c r="L4430" i="3"/>
  <c r="K4430" i="3"/>
  <c r="J4430" i="3"/>
  <c r="L4429" i="3"/>
  <c r="K4429" i="3"/>
  <c r="J4429" i="3"/>
  <c r="L4428" i="3"/>
  <c r="K4428" i="3"/>
  <c r="J4428" i="3"/>
  <c r="L4427" i="3"/>
  <c r="K4427" i="3"/>
  <c r="J4427" i="3"/>
  <c r="L4426" i="3"/>
  <c r="K4426" i="3"/>
  <c r="J4426" i="3"/>
  <c r="L4425" i="3"/>
  <c r="K4425" i="3"/>
  <c r="J4425" i="3"/>
  <c r="L4424" i="3"/>
  <c r="K4424" i="3"/>
  <c r="J4424" i="3"/>
  <c r="L4423" i="3"/>
  <c r="K4423" i="3"/>
  <c r="J4423" i="3"/>
  <c r="L4422" i="3"/>
  <c r="K4422" i="3"/>
  <c r="J4422" i="3"/>
  <c r="L4421" i="3"/>
  <c r="K4421" i="3"/>
  <c r="J4421" i="3"/>
  <c r="L4420" i="3"/>
  <c r="K4420" i="3"/>
  <c r="J4420" i="3"/>
  <c r="L4419" i="3"/>
  <c r="K4419" i="3"/>
  <c r="J4419" i="3"/>
  <c r="L4418" i="3"/>
  <c r="K4418" i="3"/>
  <c r="J4418" i="3"/>
  <c r="L4417" i="3"/>
  <c r="K4417" i="3"/>
  <c r="J4417" i="3"/>
  <c r="L4416" i="3"/>
  <c r="K4416" i="3"/>
  <c r="J4416" i="3"/>
  <c r="L4415" i="3"/>
  <c r="K4415" i="3"/>
  <c r="J4415" i="3"/>
  <c r="L4414" i="3"/>
  <c r="K4414" i="3"/>
  <c r="J4414" i="3"/>
  <c r="L4413" i="3"/>
  <c r="K4413" i="3"/>
  <c r="J4413" i="3"/>
  <c r="L4412" i="3"/>
  <c r="K4412" i="3"/>
  <c r="J4412" i="3"/>
  <c r="L4411" i="3"/>
  <c r="K4411" i="3"/>
  <c r="J4411" i="3"/>
  <c r="L4410" i="3"/>
  <c r="K4410" i="3"/>
  <c r="J4410" i="3"/>
  <c r="L4409" i="3"/>
  <c r="K4409" i="3"/>
  <c r="J4409" i="3"/>
  <c r="L4408" i="3"/>
  <c r="K4408" i="3"/>
  <c r="J4408" i="3"/>
  <c r="L4407" i="3"/>
  <c r="K4407" i="3"/>
  <c r="J4407" i="3"/>
  <c r="L4406" i="3"/>
  <c r="K4406" i="3"/>
  <c r="J4406" i="3"/>
  <c r="L4405" i="3"/>
  <c r="K4405" i="3"/>
  <c r="J4405" i="3"/>
  <c r="L4404" i="3"/>
  <c r="K4404" i="3"/>
  <c r="J4404" i="3"/>
  <c r="L4403" i="3"/>
  <c r="K4403" i="3"/>
  <c r="J4403" i="3"/>
  <c r="L4402" i="3"/>
  <c r="K4402" i="3"/>
  <c r="J4402" i="3"/>
  <c r="L4401" i="3"/>
  <c r="K4401" i="3"/>
  <c r="J4401" i="3"/>
  <c r="L4400" i="3"/>
  <c r="K4400" i="3"/>
  <c r="J4400" i="3"/>
  <c r="L4399" i="3"/>
  <c r="K4399" i="3"/>
  <c r="J4399" i="3"/>
  <c r="L4398" i="3"/>
  <c r="K4398" i="3"/>
  <c r="J4398" i="3"/>
  <c r="L4397" i="3"/>
  <c r="K4397" i="3"/>
  <c r="J4397" i="3"/>
  <c r="L4396" i="3"/>
  <c r="K4396" i="3"/>
  <c r="J4396" i="3"/>
  <c r="L4395" i="3"/>
  <c r="K4395" i="3"/>
  <c r="J4395" i="3"/>
  <c r="L4394" i="3"/>
  <c r="K4394" i="3"/>
  <c r="J4394" i="3"/>
  <c r="L4393" i="3"/>
  <c r="K4393" i="3"/>
  <c r="J4393" i="3"/>
  <c r="L4392" i="3"/>
  <c r="K4392" i="3"/>
  <c r="J4392" i="3"/>
  <c r="L4391" i="3"/>
  <c r="K4391" i="3"/>
  <c r="J4391" i="3"/>
  <c r="L4390" i="3"/>
  <c r="K4390" i="3"/>
  <c r="J4390" i="3"/>
  <c r="L4389" i="3"/>
  <c r="K4389" i="3"/>
  <c r="J4389" i="3"/>
  <c r="L4388" i="3"/>
  <c r="K4388" i="3"/>
  <c r="J4388" i="3"/>
  <c r="L4387" i="3"/>
  <c r="K4387" i="3"/>
  <c r="J4387" i="3"/>
  <c r="L4386" i="3"/>
  <c r="K4386" i="3"/>
  <c r="J4386" i="3"/>
  <c r="L4385" i="3"/>
  <c r="K4385" i="3"/>
  <c r="J4385" i="3"/>
  <c r="L4384" i="3"/>
  <c r="K4384" i="3"/>
  <c r="J4384" i="3"/>
  <c r="L4383" i="3"/>
  <c r="K4383" i="3"/>
  <c r="J4383" i="3"/>
  <c r="L4382" i="3"/>
  <c r="K4382" i="3"/>
  <c r="J4382" i="3"/>
  <c r="L4381" i="3"/>
  <c r="K4381" i="3"/>
  <c r="J4381" i="3"/>
  <c r="L4380" i="3"/>
  <c r="K4380" i="3"/>
  <c r="J4380" i="3"/>
  <c r="L4379" i="3"/>
  <c r="K4379" i="3"/>
  <c r="J4379" i="3"/>
  <c r="L4378" i="3"/>
  <c r="K4378" i="3"/>
  <c r="J4378" i="3"/>
  <c r="L4377" i="3"/>
  <c r="K4377" i="3"/>
  <c r="J4377" i="3"/>
  <c r="L4376" i="3"/>
  <c r="K4376" i="3"/>
  <c r="J4376" i="3"/>
  <c r="L4375" i="3"/>
  <c r="K4375" i="3"/>
  <c r="J4375" i="3"/>
  <c r="L4374" i="3"/>
  <c r="K4374" i="3"/>
  <c r="J4374" i="3"/>
  <c r="L4373" i="3"/>
  <c r="K4373" i="3"/>
  <c r="J4373" i="3"/>
  <c r="L4372" i="3"/>
  <c r="K4372" i="3"/>
  <c r="J4372" i="3"/>
  <c r="L4371" i="3"/>
  <c r="K4371" i="3"/>
  <c r="J4371" i="3"/>
  <c r="L4370" i="3"/>
  <c r="K4370" i="3"/>
  <c r="J4370" i="3"/>
  <c r="L4369" i="3"/>
  <c r="K4369" i="3"/>
  <c r="J4369" i="3"/>
  <c r="L4368" i="3"/>
  <c r="K4368" i="3"/>
  <c r="J4368" i="3"/>
  <c r="L4367" i="3"/>
  <c r="K4367" i="3"/>
  <c r="J4367" i="3"/>
  <c r="L4366" i="3"/>
  <c r="K4366" i="3"/>
  <c r="J4366" i="3"/>
  <c r="L4365" i="3"/>
  <c r="K4365" i="3"/>
  <c r="J4365" i="3"/>
  <c r="L4364" i="3"/>
  <c r="K4364" i="3"/>
  <c r="J4364" i="3"/>
  <c r="L4363" i="3"/>
  <c r="K4363" i="3"/>
  <c r="J4363" i="3"/>
  <c r="L4362" i="3"/>
  <c r="K4362" i="3"/>
  <c r="J4362" i="3"/>
  <c r="L4361" i="3"/>
  <c r="K4361" i="3"/>
  <c r="J4361" i="3"/>
  <c r="L4360" i="3"/>
  <c r="K4360" i="3"/>
  <c r="J4360" i="3"/>
  <c r="L4359" i="3"/>
  <c r="K4359" i="3"/>
  <c r="J4359" i="3"/>
  <c r="L4358" i="3"/>
  <c r="K4358" i="3"/>
  <c r="J4358" i="3"/>
  <c r="L4357" i="3"/>
  <c r="K4357" i="3"/>
  <c r="J4357" i="3"/>
  <c r="L4356" i="3"/>
  <c r="K4356" i="3"/>
  <c r="J4356" i="3"/>
  <c r="L4355" i="3"/>
  <c r="K4355" i="3"/>
  <c r="J4355" i="3"/>
  <c r="L4354" i="3"/>
  <c r="K4354" i="3"/>
  <c r="J4354" i="3"/>
  <c r="L4353" i="3"/>
  <c r="K4353" i="3"/>
  <c r="J4353" i="3"/>
  <c r="L4352" i="3"/>
  <c r="K4352" i="3"/>
  <c r="J4352" i="3"/>
  <c r="L4351" i="3"/>
  <c r="K4351" i="3"/>
  <c r="J4351" i="3"/>
  <c r="L4350" i="3"/>
  <c r="K4350" i="3"/>
  <c r="J4350" i="3"/>
  <c r="L4349" i="3"/>
  <c r="K4349" i="3"/>
  <c r="J4349" i="3"/>
  <c r="L4348" i="3"/>
  <c r="K4348" i="3"/>
  <c r="J4348" i="3"/>
  <c r="L4347" i="3"/>
  <c r="K4347" i="3"/>
  <c r="J4347" i="3"/>
  <c r="L4346" i="3"/>
  <c r="K4346" i="3"/>
  <c r="J4346" i="3"/>
  <c r="L4345" i="3"/>
  <c r="K4345" i="3"/>
  <c r="J4345" i="3"/>
  <c r="L4344" i="3"/>
  <c r="K4344" i="3"/>
  <c r="J4344" i="3"/>
  <c r="L4343" i="3"/>
  <c r="K4343" i="3"/>
  <c r="J4343" i="3"/>
  <c r="L4342" i="3"/>
  <c r="K4342" i="3"/>
  <c r="J4342" i="3"/>
  <c r="L4341" i="3"/>
  <c r="K4341" i="3"/>
  <c r="J4341" i="3"/>
  <c r="L4340" i="3"/>
  <c r="K4340" i="3"/>
  <c r="J4340" i="3"/>
  <c r="L4339" i="3"/>
  <c r="K4339" i="3"/>
  <c r="J4339" i="3"/>
  <c r="L4338" i="3"/>
  <c r="K4338" i="3"/>
  <c r="J4338" i="3"/>
  <c r="L4337" i="3"/>
  <c r="K4337" i="3"/>
  <c r="J4337" i="3"/>
  <c r="L4336" i="3"/>
  <c r="K4336" i="3"/>
  <c r="J4336" i="3"/>
  <c r="L4335" i="3"/>
  <c r="K4335" i="3"/>
  <c r="J4335" i="3"/>
  <c r="L4334" i="3"/>
  <c r="K4334" i="3"/>
  <c r="J4334" i="3"/>
  <c r="L4333" i="3"/>
  <c r="K4333" i="3"/>
  <c r="J4333" i="3"/>
  <c r="L4332" i="3"/>
  <c r="K4332" i="3"/>
  <c r="J4332" i="3"/>
  <c r="L4331" i="3"/>
  <c r="K4331" i="3"/>
  <c r="J4331" i="3"/>
  <c r="L4330" i="3"/>
  <c r="K4330" i="3"/>
  <c r="J4330" i="3"/>
  <c r="L4329" i="3"/>
  <c r="K4329" i="3"/>
  <c r="J4329" i="3"/>
  <c r="L4328" i="3"/>
  <c r="K4328" i="3"/>
  <c r="J4328" i="3"/>
  <c r="L4327" i="3"/>
  <c r="K4327" i="3"/>
  <c r="J4327" i="3"/>
  <c r="L4326" i="3"/>
  <c r="K4326" i="3"/>
  <c r="J4326" i="3"/>
  <c r="L4325" i="3"/>
  <c r="K4325" i="3"/>
  <c r="J4325" i="3"/>
  <c r="L4324" i="3"/>
  <c r="K4324" i="3"/>
  <c r="J4324" i="3"/>
  <c r="L4323" i="3"/>
  <c r="K4323" i="3"/>
  <c r="J4323" i="3"/>
  <c r="L4322" i="3"/>
  <c r="K4322" i="3"/>
  <c r="J4322" i="3"/>
  <c r="L4321" i="3"/>
  <c r="K4321" i="3"/>
  <c r="J4321" i="3"/>
  <c r="L4320" i="3"/>
  <c r="K4320" i="3"/>
  <c r="J4320" i="3"/>
  <c r="L4319" i="3"/>
  <c r="K4319" i="3"/>
  <c r="J4319" i="3"/>
  <c r="L4318" i="3"/>
  <c r="K4318" i="3"/>
  <c r="J4318" i="3"/>
  <c r="L4317" i="3"/>
  <c r="K4317" i="3"/>
  <c r="J4317" i="3"/>
  <c r="L4316" i="3"/>
  <c r="K4316" i="3"/>
  <c r="J4316" i="3"/>
  <c r="L4315" i="3"/>
  <c r="K4315" i="3"/>
  <c r="J4315" i="3"/>
  <c r="L4314" i="3"/>
  <c r="K4314" i="3"/>
  <c r="J4314" i="3"/>
  <c r="L4313" i="3"/>
  <c r="K4313" i="3"/>
  <c r="J4313" i="3"/>
  <c r="L4312" i="3"/>
  <c r="K4312" i="3"/>
  <c r="J4312" i="3"/>
  <c r="L4311" i="3"/>
  <c r="K4311" i="3"/>
  <c r="J4311" i="3"/>
  <c r="L4310" i="3"/>
  <c r="K4310" i="3"/>
  <c r="J4310" i="3"/>
  <c r="L4309" i="3"/>
  <c r="K4309" i="3"/>
  <c r="J4309" i="3"/>
  <c r="L4308" i="3"/>
  <c r="K4308" i="3"/>
  <c r="J4308" i="3"/>
  <c r="L4307" i="3"/>
  <c r="K4307" i="3"/>
  <c r="J4307" i="3"/>
  <c r="L4306" i="3"/>
  <c r="K4306" i="3"/>
  <c r="J4306" i="3"/>
  <c r="L4305" i="3"/>
  <c r="K4305" i="3"/>
  <c r="J4305" i="3"/>
  <c r="L4304" i="3"/>
  <c r="K4304" i="3"/>
  <c r="J4304" i="3"/>
  <c r="L4303" i="3"/>
  <c r="K4303" i="3"/>
  <c r="J4303" i="3"/>
  <c r="L4302" i="3"/>
  <c r="K4302" i="3"/>
  <c r="J4302" i="3"/>
  <c r="L4301" i="3"/>
  <c r="K4301" i="3"/>
  <c r="J4301" i="3"/>
  <c r="L4300" i="3"/>
  <c r="K4300" i="3"/>
  <c r="J4300" i="3"/>
  <c r="L4299" i="3"/>
  <c r="K4299" i="3"/>
  <c r="J4299" i="3"/>
  <c r="L4298" i="3"/>
  <c r="K4298" i="3"/>
  <c r="J4298" i="3"/>
  <c r="L4297" i="3"/>
  <c r="K4297" i="3"/>
  <c r="J4297" i="3"/>
  <c r="L4296" i="3"/>
  <c r="K4296" i="3"/>
  <c r="J4296" i="3"/>
  <c r="L4295" i="3"/>
  <c r="K4295" i="3"/>
  <c r="J4295" i="3"/>
  <c r="L4294" i="3"/>
  <c r="K4294" i="3"/>
  <c r="J4294" i="3"/>
  <c r="L4293" i="3"/>
  <c r="K4293" i="3"/>
  <c r="J4293" i="3"/>
  <c r="L4292" i="3"/>
  <c r="K4292" i="3"/>
  <c r="J4292" i="3"/>
  <c r="L4291" i="3"/>
  <c r="K4291" i="3"/>
  <c r="J4291" i="3"/>
  <c r="L4290" i="3"/>
  <c r="K4290" i="3"/>
  <c r="J4290" i="3"/>
  <c r="L4289" i="3"/>
  <c r="K4289" i="3"/>
  <c r="J4289" i="3"/>
  <c r="L4288" i="3"/>
  <c r="K4288" i="3"/>
  <c r="J4288" i="3"/>
  <c r="L4287" i="3"/>
  <c r="K4287" i="3"/>
  <c r="J4287" i="3"/>
  <c r="L4286" i="3"/>
  <c r="K4286" i="3"/>
  <c r="J4286" i="3"/>
  <c r="L4285" i="3"/>
  <c r="K4285" i="3"/>
  <c r="J4285" i="3"/>
  <c r="L4284" i="3"/>
  <c r="K4284" i="3"/>
  <c r="J4284" i="3"/>
  <c r="L4283" i="3"/>
  <c r="K4283" i="3"/>
  <c r="J4283" i="3"/>
  <c r="L4282" i="3"/>
  <c r="K4282" i="3"/>
  <c r="J4282" i="3"/>
  <c r="L4281" i="3"/>
  <c r="K4281" i="3"/>
  <c r="J4281" i="3"/>
  <c r="L4280" i="3"/>
  <c r="K4280" i="3"/>
  <c r="J4280" i="3"/>
  <c r="L4279" i="3"/>
  <c r="K4279" i="3"/>
  <c r="J4279" i="3"/>
  <c r="L4278" i="3"/>
  <c r="K4278" i="3"/>
  <c r="J4278" i="3"/>
  <c r="L4277" i="3"/>
  <c r="K4277" i="3"/>
  <c r="J4277" i="3"/>
  <c r="L4276" i="3"/>
  <c r="K4276" i="3"/>
  <c r="J4276" i="3"/>
  <c r="L4275" i="3"/>
  <c r="K4275" i="3"/>
  <c r="J4275" i="3"/>
  <c r="L4274" i="3"/>
  <c r="K4274" i="3"/>
  <c r="J4274" i="3"/>
  <c r="L4273" i="3"/>
  <c r="K4273" i="3"/>
  <c r="J4273" i="3"/>
  <c r="L4272" i="3"/>
  <c r="K4272" i="3"/>
  <c r="J4272" i="3"/>
  <c r="L4271" i="3"/>
  <c r="K4271" i="3"/>
  <c r="J4271" i="3"/>
  <c r="L4270" i="3"/>
  <c r="K4270" i="3"/>
  <c r="J4270" i="3"/>
  <c r="L4269" i="3"/>
  <c r="K4269" i="3"/>
  <c r="J4269" i="3"/>
  <c r="L4268" i="3"/>
  <c r="K4268" i="3"/>
  <c r="J4268" i="3"/>
  <c r="L4267" i="3"/>
  <c r="K4267" i="3"/>
  <c r="J4267" i="3"/>
  <c r="L4266" i="3"/>
  <c r="K4266" i="3"/>
  <c r="J4266" i="3"/>
  <c r="L4265" i="3"/>
  <c r="K4265" i="3"/>
  <c r="J4265" i="3"/>
  <c r="L4264" i="3"/>
  <c r="K4264" i="3"/>
  <c r="J4264" i="3"/>
  <c r="L4263" i="3"/>
  <c r="K4263" i="3"/>
  <c r="J4263" i="3"/>
  <c r="L4262" i="3"/>
  <c r="K4262" i="3"/>
  <c r="J4262" i="3"/>
  <c r="L4261" i="3"/>
  <c r="K4261" i="3"/>
  <c r="J4261" i="3"/>
  <c r="L4260" i="3"/>
  <c r="K4260" i="3"/>
  <c r="J4260" i="3"/>
  <c r="L4259" i="3"/>
  <c r="K4259" i="3"/>
  <c r="J4259" i="3"/>
  <c r="L4258" i="3"/>
  <c r="K4258" i="3"/>
  <c r="J4258" i="3"/>
  <c r="L4257" i="3"/>
  <c r="K4257" i="3"/>
  <c r="J4257" i="3"/>
  <c r="L4256" i="3"/>
  <c r="K4256" i="3"/>
  <c r="J4256" i="3"/>
  <c r="L4255" i="3"/>
  <c r="K4255" i="3"/>
  <c r="J4255" i="3"/>
  <c r="L4254" i="3"/>
  <c r="K4254" i="3"/>
  <c r="J4254" i="3"/>
  <c r="L4253" i="3"/>
  <c r="K4253" i="3"/>
  <c r="J4253" i="3"/>
  <c r="L4252" i="3"/>
  <c r="K4252" i="3"/>
  <c r="J4252" i="3"/>
  <c r="L4251" i="3"/>
  <c r="K4251" i="3"/>
  <c r="J4251" i="3"/>
  <c r="L4250" i="3"/>
  <c r="K4250" i="3"/>
  <c r="J4250" i="3"/>
  <c r="L4249" i="3"/>
  <c r="K4249" i="3"/>
  <c r="J4249" i="3"/>
  <c r="L4248" i="3"/>
  <c r="K4248" i="3"/>
  <c r="J4248" i="3"/>
  <c r="L4247" i="3"/>
  <c r="K4247" i="3"/>
  <c r="J4247" i="3"/>
  <c r="L4246" i="3"/>
  <c r="K4246" i="3"/>
  <c r="J4246" i="3"/>
  <c r="L4245" i="3"/>
  <c r="K4245" i="3"/>
  <c r="J4245" i="3"/>
  <c r="L4244" i="3"/>
  <c r="K4244" i="3"/>
  <c r="J4244" i="3"/>
  <c r="L4243" i="3"/>
  <c r="K4243" i="3"/>
  <c r="J4243" i="3"/>
  <c r="L4242" i="3"/>
  <c r="K4242" i="3"/>
  <c r="J4242" i="3"/>
  <c r="L4241" i="3"/>
  <c r="K4241" i="3"/>
  <c r="J4241" i="3"/>
  <c r="L4240" i="3"/>
  <c r="K4240" i="3"/>
  <c r="J4240" i="3"/>
  <c r="L4239" i="3"/>
  <c r="K4239" i="3"/>
  <c r="J4239" i="3"/>
  <c r="L4238" i="3"/>
  <c r="K4238" i="3"/>
  <c r="J4238" i="3"/>
  <c r="L4237" i="3"/>
  <c r="K4237" i="3"/>
  <c r="J4237" i="3"/>
  <c r="L4236" i="3"/>
  <c r="K4236" i="3"/>
  <c r="J4236" i="3"/>
  <c r="L4235" i="3"/>
  <c r="K4235" i="3"/>
  <c r="J4235" i="3"/>
  <c r="L4234" i="3"/>
  <c r="K4234" i="3"/>
  <c r="J4234" i="3"/>
  <c r="L4233" i="3"/>
  <c r="K4233" i="3"/>
  <c r="J4233" i="3"/>
  <c r="L4232" i="3"/>
  <c r="K4232" i="3"/>
  <c r="J4232" i="3"/>
  <c r="L4231" i="3"/>
  <c r="K4231" i="3"/>
  <c r="J4231" i="3"/>
  <c r="L4230" i="3"/>
  <c r="K4230" i="3"/>
  <c r="J4230" i="3"/>
  <c r="L4229" i="3"/>
  <c r="K4229" i="3"/>
  <c r="J4229" i="3"/>
  <c r="L4228" i="3"/>
  <c r="K4228" i="3"/>
  <c r="J4228" i="3"/>
  <c r="L4227" i="3"/>
  <c r="K4227" i="3"/>
  <c r="J4227" i="3"/>
  <c r="L4226" i="3"/>
  <c r="K4226" i="3"/>
  <c r="J4226" i="3"/>
  <c r="L4225" i="3"/>
  <c r="K4225" i="3"/>
  <c r="J4225" i="3"/>
  <c r="L4224" i="3"/>
  <c r="K4224" i="3"/>
  <c r="J4224" i="3"/>
  <c r="L4223" i="3"/>
  <c r="K4223" i="3"/>
  <c r="J4223" i="3"/>
  <c r="L4222" i="3"/>
  <c r="K4222" i="3"/>
  <c r="J4222" i="3"/>
  <c r="L4221" i="3"/>
  <c r="K4221" i="3"/>
  <c r="J4221" i="3"/>
  <c r="L4220" i="3"/>
  <c r="K4220" i="3"/>
  <c r="J4220" i="3"/>
  <c r="L4219" i="3"/>
  <c r="K4219" i="3"/>
  <c r="J4219" i="3"/>
  <c r="L4218" i="3"/>
  <c r="K4218" i="3"/>
  <c r="J4218" i="3"/>
  <c r="L4217" i="3"/>
  <c r="K4217" i="3"/>
  <c r="J4217" i="3"/>
  <c r="L4216" i="3"/>
  <c r="K4216" i="3"/>
  <c r="J4216" i="3"/>
  <c r="L4215" i="3"/>
  <c r="K4215" i="3"/>
  <c r="J4215" i="3"/>
  <c r="L4214" i="3"/>
  <c r="K4214" i="3"/>
  <c r="J4214" i="3"/>
  <c r="L4213" i="3"/>
  <c r="K4213" i="3"/>
  <c r="J4213" i="3"/>
  <c r="L4212" i="3"/>
  <c r="K4212" i="3"/>
  <c r="J4212" i="3"/>
  <c r="L4211" i="3"/>
  <c r="K4211" i="3"/>
  <c r="J4211" i="3"/>
  <c r="L4210" i="3"/>
  <c r="K4210" i="3"/>
  <c r="J4210" i="3"/>
  <c r="L4209" i="3"/>
  <c r="K4209" i="3"/>
  <c r="J4209" i="3"/>
  <c r="L4208" i="3"/>
  <c r="K4208" i="3"/>
  <c r="J4208" i="3"/>
  <c r="L4207" i="3"/>
  <c r="K4207" i="3"/>
  <c r="J4207" i="3"/>
  <c r="L4206" i="3"/>
  <c r="K4206" i="3"/>
  <c r="J4206" i="3"/>
  <c r="L4205" i="3"/>
  <c r="K4205" i="3"/>
  <c r="J4205" i="3"/>
  <c r="L4204" i="3"/>
  <c r="K4204" i="3"/>
  <c r="J4204" i="3"/>
  <c r="L4203" i="3"/>
  <c r="K4203" i="3"/>
  <c r="J4203" i="3"/>
  <c r="L4202" i="3"/>
  <c r="K4202" i="3"/>
  <c r="J4202" i="3"/>
  <c r="L4201" i="3"/>
  <c r="K4201" i="3"/>
  <c r="J4201" i="3"/>
  <c r="L4200" i="3"/>
  <c r="K4200" i="3"/>
  <c r="J4200" i="3"/>
  <c r="L4199" i="3"/>
  <c r="K4199" i="3"/>
  <c r="J4199" i="3"/>
  <c r="L4198" i="3"/>
  <c r="K4198" i="3"/>
  <c r="J4198" i="3"/>
  <c r="L4197" i="3"/>
  <c r="K4197" i="3"/>
  <c r="J4197" i="3"/>
  <c r="L4196" i="3"/>
  <c r="K4196" i="3"/>
  <c r="J4196" i="3"/>
  <c r="L4195" i="3"/>
  <c r="K4195" i="3"/>
  <c r="J4195" i="3"/>
  <c r="L4194" i="3"/>
  <c r="K4194" i="3"/>
  <c r="J4194" i="3"/>
  <c r="L4193" i="3"/>
  <c r="K4193" i="3"/>
  <c r="J4193" i="3"/>
  <c r="L4192" i="3"/>
  <c r="K4192" i="3"/>
  <c r="J4192" i="3"/>
  <c r="L4191" i="3"/>
  <c r="K4191" i="3"/>
  <c r="J4191" i="3"/>
  <c r="L4190" i="3"/>
  <c r="K4190" i="3"/>
  <c r="J4190" i="3"/>
  <c r="L4189" i="3"/>
  <c r="K4189" i="3"/>
  <c r="J4189" i="3"/>
  <c r="L4188" i="3"/>
  <c r="K4188" i="3"/>
  <c r="J4188" i="3"/>
  <c r="L4187" i="3"/>
  <c r="K4187" i="3"/>
  <c r="J4187" i="3"/>
  <c r="L4186" i="3"/>
  <c r="K4186" i="3"/>
  <c r="J4186" i="3"/>
  <c r="L4185" i="3"/>
  <c r="K4185" i="3"/>
  <c r="J4185" i="3"/>
  <c r="L4184" i="3"/>
  <c r="K4184" i="3"/>
  <c r="J4184" i="3"/>
  <c r="L4183" i="3"/>
  <c r="K4183" i="3"/>
  <c r="J4183" i="3"/>
  <c r="L4182" i="3"/>
  <c r="K4182" i="3"/>
  <c r="J4182" i="3"/>
  <c r="L4181" i="3"/>
  <c r="K4181" i="3"/>
  <c r="J4181" i="3"/>
  <c r="L4180" i="3"/>
  <c r="K4180" i="3"/>
  <c r="J4180" i="3"/>
  <c r="L4179" i="3"/>
  <c r="K4179" i="3"/>
  <c r="J4179" i="3"/>
  <c r="L4178" i="3"/>
  <c r="K4178" i="3"/>
  <c r="J4178" i="3"/>
  <c r="L4177" i="3"/>
  <c r="K4177" i="3"/>
  <c r="J4177" i="3"/>
  <c r="L4176" i="3"/>
  <c r="K4176" i="3"/>
  <c r="J4176" i="3"/>
  <c r="L4175" i="3"/>
  <c r="K4175" i="3"/>
  <c r="J4175" i="3"/>
  <c r="L4174" i="3"/>
  <c r="K4174" i="3"/>
  <c r="J4174" i="3"/>
  <c r="L4173" i="3"/>
  <c r="K4173" i="3"/>
  <c r="J4173" i="3"/>
  <c r="L4172" i="3"/>
  <c r="K4172" i="3"/>
  <c r="J4172" i="3"/>
  <c r="L4171" i="3"/>
  <c r="K4171" i="3"/>
  <c r="J4171" i="3"/>
  <c r="L4170" i="3"/>
  <c r="K4170" i="3"/>
  <c r="J4170" i="3"/>
  <c r="L4169" i="3"/>
  <c r="K4169" i="3"/>
  <c r="J4169" i="3"/>
  <c r="L4168" i="3"/>
  <c r="K4168" i="3"/>
  <c r="J4168" i="3"/>
  <c r="L4167" i="3"/>
  <c r="K4167" i="3"/>
  <c r="J4167" i="3"/>
  <c r="L4166" i="3"/>
  <c r="K4166" i="3"/>
  <c r="J4166" i="3"/>
  <c r="L4165" i="3"/>
  <c r="K4165" i="3"/>
  <c r="J4165" i="3"/>
  <c r="L4164" i="3"/>
  <c r="K4164" i="3"/>
  <c r="J4164" i="3"/>
  <c r="L4163" i="3"/>
  <c r="K4163" i="3"/>
  <c r="J4163" i="3"/>
  <c r="L4162" i="3"/>
  <c r="K4162" i="3"/>
  <c r="J4162" i="3"/>
  <c r="L4161" i="3"/>
  <c r="K4161" i="3"/>
  <c r="J4161" i="3"/>
  <c r="L4160" i="3"/>
  <c r="K4160" i="3"/>
  <c r="J4160" i="3"/>
  <c r="L4159" i="3"/>
  <c r="K4159" i="3"/>
  <c r="J4159" i="3"/>
  <c r="L4158" i="3"/>
  <c r="K4158" i="3"/>
  <c r="J4158" i="3"/>
  <c r="L4157" i="3"/>
  <c r="K4157" i="3"/>
  <c r="J4157" i="3"/>
  <c r="L4156" i="3"/>
  <c r="K4156" i="3"/>
  <c r="J4156" i="3"/>
  <c r="L4155" i="3"/>
  <c r="K4155" i="3"/>
  <c r="J4155" i="3"/>
  <c r="L4154" i="3"/>
  <c r="K4154" i="3"/>
  <c r="J4154" i="3"/>
  <c r="L4153" i="3"/>
  <c r="K4153" i="3"/>
  <c r="J4153" i="3"/>
  <c r="L4152" i="3"/>
  <c r="K4152" i="3"/>
  <c r="J4152" i="3"/>
  <c r="L4151" i="3"/>
  <c r="K4151" i="3"/>
  <c r="J4151" i="3"/>
  <c r="L4150" i="3"/>
  <c r="K4150" i="3"/>
  <c r="J4150" i="3"/>
  <c r="L4149" i="3"/>
  <c r="K4149" i="3"/>
  <c r="J4149" i="3"/>
  <c r="L4148" i="3"/>
  <c r="K4148" i="3"/>
  <c r="J4148" i="3"/>
  <c r="L4147" i="3"/>
  <c r="K4147" i="3"/>
  <c r="J4147" i="3"/>
  <c r="L4146" i="3"/>
  <c r="K4146" i="3"/>
  <c r="J4146" i="3"/>
  <c r="L4145" i="3"/>
  <c r="K4145" i="3"/>
  <c r="J4145" i="3"/>
  <c r="L4144" i="3"/>
  <c r="K4144" i="3"/>
  <c r="J4144" i="3"/>
  <c r="L4143" i="3"/>
  <c r="K4143" i="3"/>
  <c r="J4143" i="3"/>
  <c r="L4142" i="3"/>
  <c r="K4142" i="3"/>
  <c r="J4142" i="3"/>
  <c r="L4141" i="3"/>
  <c r="K4141" i="3"/>
  <c r="J4141" i="3"/>
  <c r="L4140" i="3"/>
  <c r="K4140" i="3"/>
  <c r="J4140" i="3"/>
  <c r="L4139" i="3"/>
  <c r="K4139" i="3"/>
  <c r="J4139" i="3"/>
  <c r="L4138" i="3"/>
  <c r="K4138" i="3"/>
  <c r="J4138" i="3"/>
  <c r="L4137" i="3"/>
  <c r="K4137" i="3"/>
  <c r="J4137" i="3"/>
  <c r="L4136" i="3"/>
  <c r="K4136" i="3"/>
  <c r="J4136" i="3"/>
  <c r="L4135" i="3"/>
  <c r="K4135" i="3"/>
  <c r="J4135" i="3"/>
  <c r="L4134" i="3"/>
  <c r="K4134" i="3"/>
  <c r="J4134" i="3"/>
  <c r="L4133" i="3"/>
  <c r="K4133" i="3"/>
  <c r="J4133" i="3"/>
  <c r="L4132" i="3"/>
  <c r="K4132" i="3"/>
  <c r="J4132" i="3"/>
  <c r="L4131" i="3"/>
  <c r="K4131" i="3"/>
  <c r="J4131" i="3"/>
  <c r="L4130" i="3"/>
  <c r="K4130" i="3"/>
  <c r="J4130" i="3"/>
  <c r="L4129" i="3"/>
  <c r="K4129" i="3"/>
  <c r="J4129" i="3"/>
  <c r="L4128" i="3"/>
  <c r="K4128" i="3"/>
  <c r="J4128" i="3"/>
  <c r="L4127" i="3"/>
  <c r="K4127" i="3"/>
  <c r="J4127" i="3"/>
  <c r="L4126" i="3"/>
  <c r="K4126" i="3"/>
  <c r="J4126" i="3"/>
  <c r="L4125" i="3"/>
  <c r="K4125" i="3"/>
  <c r="J4125" i="3"/>
  <c r="L4124" i="3"/>
  <c r="K4124" i="3"/>
  <c r="J4124" i="3"/>
  <c r="L4123" i="3"/>
  <c r="K4123" i="3"/>
  <c r="J4123" i="3"/>
  <c r="L4122" i="3"/>
  <c r="K4122" i="3"/>
  <c r="J4122" i="3"/>
  <c r="L4121" i="3"/>
  <c r="K4121" i="3"/>
  <c r="J4121" i="3"/>
  <c r="L4120" i="3"/>
  <c r="K4120" i="3"/>
  <c r="J4120" i="3"/>
  <c r="L4119" i="3"/>
  <c r="K4119" i="3"/>
  <c r="J4119" i="3"/>
  <c r="L4118" i="3"/>
  <c r="K4118" i="3"/>
  <c r="J4118" i="3"/>
  <c r="L4117" i="3"/>
  <c r="K4117" i="3"/>
  <c r="J4117" i="3"/>
  <c r="L4116" i="3"/>
  <c r="K4116" i="3"/>
  <c r="J4116" i="3"/>
  <c r="L4115" i="3"/>
  <c r="K4115" i="3"/>
  <c r="J4115" i="3"/>
  <c r="L4114" i="3"/>
  <c r="K4114" i="3"/>
  <c r="J4114" i="3"/>
  <c r="L4113" i="3"/>
  <c r="K4113" i="3"/>
  <c r="J4113" i="3"/>
  <c r="L4112" i="3"/>
  <c r="K4112" i="3"/>
  <c r="J4112" i="3"/>
  <c r="L4111" i="3"/>
  <c r="K4111" i="3"/>
  <c r="J4111" i="3"/>
  <c r="L4110" i="3"/>
  <c r="K4110" i="3"/>
  <c r="J4110" i="3"/>
  <c r="L4109" i="3"/>
  <c r="K4109" i="3"/>
  <c r="J4109" i="3"/>
  <c r="L4108" i="3"/>
  <c r="K4108" i="3"/>
  <c r="J4108" i="3"/>
  <c r="L4107" i="3"/>
  <c r="K4107" i="3"/>
  <c r="J4107" i="3"/>
  <c r="L4106" i="3"/>
  <c r="K4106" i="3"/>
  <c r="J4106" i="3"/>
  <c r="L4105" i="3"/>
  <c r="K4105" i="3"/>
  <c r="J4105" i="3"/>
  <c r="L4104" i="3"/>
  <c r="K4104" i="3"/>
  <c r="J4104" i="3"/>
  <c r="L4103" i="3"/>
  <c r="K4103" i="3"/>
  <c r="J4103" i="3"/>
  <c r="L4102" i="3"/>
  <c r="K4102" i="3"/>
  <c r="J4102" i="3"/>
  <c r="L4101" i="3"/>
  <c r="K4101" i="3"/>
  <c r="J4101" i="3"/>
  <c r="L4100" i="3"/>
  <c r="K4100" i="3"/>
  <c r="J4100" i="3"/>
  <c r="L4099" i="3"/>
  <c r="K4099" i="3"/>
  <c r="J4099" i="3"/>
  <c r="L4098" i="3"/>
  <c r="K4098" i="3"/>
  <c r="J4098" i="3"/>
  <c r="L4097" i="3"/>
  <c r="K4097" i="3"/>
  <c r="J4097" i="3"/>
  <c r="L4096" i="3"/>
  <c r="K4096" i="3"/>
  <c r="J4096" i="3"/>
  <c r="L4095" i="3"/>
  <c r="K4095" i="3"/>
  <c r="J4095" i="3"/>
  <c r="L4094" i="3"/>
  <c r="K4094" i="3"/>
  <c r="J4094" i="3"/>
  <c r="L4093" i="3"/>
  <c r="K4093" i="3"/>
  <c r="J4093" i="3"/>
  <c r="L4092" i="3"/>
  <c r="K4092" i="3"/>
  <c r="J4092" i="3"/>
  <c r="L4091" i="3"/>
  <c r="K4091" i="3"/>
  <c r="J4091" i="3"/>
  <c r="L4090" i="3"/>
  <c r="K4090" i="3"/>
  <c r="J4090" i="3"/>
  <c r="L4089" i="3"/>
  <c r="K4089" i="3"/>
  <c r="J4089" i="3"/>
  <c r="L4088" i="3"/>
  <c r="K4088" i="3"/>
  <c r="J4088" i="3"/>
  <c r="L4087" i="3"/>
  <c r="K4087" i="3"/>
  <c r="J4087" i="3"/>
  <c r="L4086" i="3"/>
  <c r="K4086" i="3"/>
  <c r="J4086" i="3"/>
  <c r="L4085" i="3"/>
  <c r="K4085" i="3"/>
  <c r="J4085" i="3"/>
  <c r="L4084" i="3"/>
  <c r="K4084" i="3"/>
  <c r="J4084" i="3"/>
  <c r="L4083" i="3"/>
  <c r="K4083" i="3"/>
  <c r="J4083" i="3"/>
  <c r="L4082" i="3"/>
  <c r="K4082" i="3"/>
  <c r="J4082" i="3"/>
  <c r="L4081" i="3"/>
  <c r="K4081" i="3"/>
  <c r="J4081" i="3"/>
  <c r="L4080" i="3"/>
  <c r="K4080" i="3"/>
  <c r="J4080" i="3"/>
  <c r="L4079" i="3"/>
  <c r="K4079" i="3"/>
  <c r="J4079" i="3"/>
  <c r="L4078" i="3"/>
  <c r="K4078" i="3"/>
  <c r="J4078" i="3"/>
  <c r="L4077" i="3"/>
  <c r="K4077" i="3"/>
  <c r="J4077" i="3"/>
  <c r="L4076" i="3"/>
  <c r="K4076" i="3"/>
  <c r="J4076" i="3"/>
  <c r="L4075" i="3"/>
  <c r="K4075" i="3"/>
  <c r="J4075" i="3"/>
  <c r="L4074" i="3"/>
  <c r="K4074" i="3"/>
  <c r="J4074" i="3"/>
  <c r="L4073" i="3"/>
  <c r="K4073" i="3"/>
  <c r="J4073" i="3"/>
  <c r="L4072" i="3"/>
  <c r="K4072" i="3"/>
  <c r="J4072" i="3"/>
  <c r="L4071" i="3"/>
  <c r="K4071" i="3"/>
  <c r="J4071" i="3"/>
  <c r="L4070" i="3"/>
  <c r="K4070" i="3"/>
  <c r="J4070" i="3"/>
  <c r="L4069" i="3"/>
  <c r="K4069" i="3"/>
  <c r="J4069" i="3"/>
  <c r="L4068" i="3"/>
  <c r="K4068" i="3"/>
  <c r="J4068" i="3"/>
  <c r="L4067" i="3"/>
  <c r="K4067" i="3"/>
  <c r="J4067" i="3"/>
  <c r="L4066" i="3"/>
  <c r="K4066" i="3"/>
  <c r="J4066" i="3"/>
  <c r="L4065" i="3"/>
  <c r="K4065" i="3"/>
  <c r="J4065" i="3"/>
  <c r="L4064" i="3"/>
  <c r="K4064" i="3"/>
  <c r="J4064" i="3"/>
  <c r="L4063" i="3"/>
  <c r="K4063" i="3"/>
  <c r="J4063" i="3"/>
  <c r="L4062" i="3"/>
  <c r="K4062" i="3"/>
  <c r="J4062" i="3"/>
  <c r="L4061" i="3"/>
  <c r="K4061" i="3"/>
  <c r="J4061" i="3"/>
  <c r="L4060" i="3"/>
  <c r="K4060" i="3"/>
  <c r="J4060" i="3"/>
  <c r="L4059" i="3"/>
  <c r="K4059" i="3"/>
  <c r="J4059" i="3"/>
  <c r="L4058" i="3"/>
  <c r="K4058" i="3"/>
  <c r="J4058" i="3"/>
  <c r="L4057" i="3"/>
  <c r="K4057" i="3"/>
  <c r="J4057" i="3"/>
  <c r="L4056" i="3"/>
  <c r="K4056" i="3"/>
  <c r="J4056" i="3"/>
  <c r="L4055" i="3"/>
  <c r="K4055" i="3"/>
  <c r="J4055" i="3"/>
  <c r="L4054" i="3"/>
  <c r="K4054" i="3"/>
  <c r="J4054" i="3"/>
  <c r="L4053" i="3"/>
  <c r="K4053" i="3"/>
  <c r="J4053" i="3"/>
  <c r="L4052" i="3"/>
  <c r="K4052" i="3"/>
  <c r="J4052" i="3"/>
  <c r="L4051" i="3"/>
  <c r="K4051" i="3"/>
  <c r="J4051" i="3"/>
  <c r="L4050" i="3"/>
  <c r="K4050" i="3"/>
  <c r="J4050" i="3"/>
  <c r="L4049" i="3"/>
  <c r="K4049" i="3"/>
  <c r="J4049" i="3"/>
  <c r="L4048" i="3"/>
  <c r="K4048" i="3"/>
  <c r="J4048" i="3"/>
  <c r="L4047" i="3"/>
  <c r="K4047" i="3"/>
  <c r="J4047" i="3"/>
  <c r="L4046" i="3"/>
  <c r="K4046" i="3"/>
  <c r="J4046" i="3"/>
  <c r="L4045" i="3"/>
  <c r="K4045" i="3"/>
  <c r="J4045" i="3"/>
  <c r="L4044" i="3"/>
  <c r="K4044" i="3"/>
  <c r="J4044" i="3"/>
  <c r="L4043" i="3"/>
  <c r="K4043" i="3"/>
  <c r="J4043" i="3"/>
  <c r="L4042" i="3"/>
  <c r="K4042" i="3"/>
  <c r="J4042" i="3"/>
  <c r="L4041" i="3"/>
  <c r="K4041" i="3"/>
  <c r="J4041" i="3"/>
  <c r="L4040" i="3"/>
  <c r="K4040" i="3"/>
  <c r="J4040" i="3"/>
  <c r="L4039" i="3"/>
  <c r="K4039" i="3"/>
  <c r="J4039" i="3"/>
  <c r="L4038" i="3"/>
  <c r="K4038" i="3"/>
  <c r="J4038" i="3"/>
  <c r="L4037" i="3"/>
  <c r="K4037" i="3"/>
  <c r="J4037" i="3"/>
  <c r="L4036" i="3"/>
  <c r="K4036" i="3"/>
  <c r="J4036" i="3"/>
  <c r="L4035" i="3"/>
  <c r="K4035" i="3"/>
  <c r="J4035" i="3"/>
  <c r="L4034" i="3"/>
  <c r="K4034" i="3"/>
  <c r="J4034" i="3"/>
  <c r="L4033" i="3"/>
  <c r="K4033" i="3"/>
  <c r="J4033" i="3"/>
  <c r="L4032" i="3"/>
  <c r="K4032" i="3"/>
  <c r="J4032" i="3"/>
  <c r="L4031" i="3"/>
  <c r="K4031" i="3"/>
  <c r="J4031" i="3"/>
  <c r="L4030" i="3"/>
  <c r="K4030" i="3"/>
  <c r="J4030" i="3"/>
  <c r="L4029" i="3"/>
  <c r="K4029" i="3"/>
  <c r="J4029" i="3"/>
  <c r="L4028" i="3"/>
  <c r="K4028" i="3"/>
  <c r="J4028" i="3"/>
  <c r="L4027" i="3"/>
  <c r="K4027" i="3"/>
  <c r="J4027" i="3"/>
  <c r="L4026" i="3"/>
  <c r="K4026" i="3"/>
  <c r="J4026" i="3"/>
  <c r="L4025" i="3"/>
  <c r="K4025" i="3"/>
  <c r="J4025" i="3"/>
  <c r="L4024" i="3"/>
  <c r="K4024" i="3"/>
  <c r="J4024" i="3"/>
  <c r="L4023" i="3"/>
  <c r="K4023" i="3"/>
  <c r="J4023" i="3"/>
  <c r="L4022" i="3"/>
  <c r="K4022" i="3"/>
  <c r="J4022" i="3"/>
  <c r="L4021" i="3"/>
  <c r="K4021" i="3"/>
  <c r="J4021" i="3"/>
  <c r="L4020" i="3"/>
  <c r="K4020" i="3"/>
  <c r="J4020" i="3"/>
  <c r="L4019" i="3"/>
  <c r="K4019" i="3"/>
  <c r="J4019" i="3"/>
  <c r="L4018" i="3"/>
  <c r="K4018" i="3"/>
  <c r="J4018" i="3"/>
  <c r="L4017" i="3"/>
  <c r="K4017" i="3"/>
  <c r="J4017" i="3"/>
  <c r="L4016" i="3"/>
  <c r="K4016" i="3"/>
  <c r="J4016" i="3"/>
  <c r="L4015" i="3"/>
  <c r="K4015" i="3"/>
  <c r="J4015" i="3"/>
  <c r="L4014" i="3"/>
  <c r="K4014" i="3"/>
  <c r="J4014" i="3"/>
  <c r="L4013" i="3"/>
  <c r="K4013" i="3"/>
  <c r="J4013" i="3"/>
  <c r="L4012" i="3"/>
  <c r="K4012" i="3"/>
  <c r="J4012" i="3"/>
  <c r="L4011" i="3"/>
  <c r="K4011" i="3"/>
  <c r="J4011" i="3"/>
  <c r="L4010" i="3"/>
  <c r="K4010" i="3"/>
  <c r="J4010" i="3"/>
  <c r="L4009" i="3"/>
  <c r="K4009" i="3"/>
  <c r="J4009" i="3"/>
  <c r="L4008" i="3"/>
  <c r="K4008" i="3"/>
  <c r="J4008" i="3"/>
  <c r="L4007" i="3"/>
  <c r="K4007" i="3"/>
  <c r="J4007" i="3"/>
  <c r="L4006" i="3"/>
  <c r="K4006" i="3"/>
  <c r="J4006" i="3"/>
  <c r="L4005" i="3"/>
  <c r="K4005" i="3"/>
  <c r="J4005" i="3"/>
  <c r="L4004" i="3"/>
  <c r="K4004" i="3"/>
  <c r="J4004" i="3"/>
  <c r="L4003" i="3"/>
  <c r="K4003" i="3"/>
  <c r="J4003" i="3"/>
  <c r="L4002" i="3"/>
  <c r="K4002" i="3"/>
  <c r="J4002" i="3"/>
  <c r="L4001" i="3"/>
  <c r="K4001" i="3"/>
  <c r="J4001" i="3"/>
  <c r="L4000" i="3"/>
  <c r="K4000" i="3"/>
  <c r="J4000" i="3"/>
  <c r="L3999" i="3"/>
  <c r="K3999" i="3"/>
  <c r="J3999" i="3"/>
  <c r="L3998" i="3"/>
  <c r="K3998" i="3"/>
  <c r="J3998" i="3"/>
  <c r="L3997" i="3"/>
  <c r="K3997" i="3"/>
  <c r="J3997" i="3"/>
  <c r="L3996" i="3"/>
  <c r="K3996" i="3"/>
  <c r="J3996" i="3"/>
  <c r="L3995" i="3"/>
  <c r="K3995" i="3"/>
  <c r="J3995" i="3"/>
  <c r="L3994" i="3"/>
  <c r="K3994" i="3"/>
  <c r="J3994" i="3"/>
  <c r="L3993" i="3"/>
  <c r="K3993" i="3"/>
  <c r="J3993" i="3"/>
  <c r="L3992" i="3"/>
  <c r="K3992" i="3"/>
  <c r="J3992" i="3"/>
  <c r="L3991" i="3"/>
  <c r="K3991" i="3"/>
  <c r="J3991" i="3"/>
  <c r="L3990" i="3"/>
  <c r="K3990" i="3"/>
  <c r="J3990" i="3"/>
  <c r="L3989" i="3"/>
  <c r="K3989" i="3"/>
  <c r="J3989" i="3"/>
  <c r="L3988" i="3"/>
  <c r="K3988" i="3"/>
  <c r="J3988" i="3"/>
  <c r="L3987" i="3"/>
  <c r="K3987" i="3"/>
  <c r="J3987" i="3"/>
  <c r="L3986" i="3"/>
  <c r="K3986" i="3"/>
  <c r="J3986" i="3"/>
  <c r="L3985" i="3"/>
  <c r="K3985" i="3"/>
  <c r="J3985" i="3"/>
  <c r="L3984" i="3"/>
  <c r="K3984" i="3"/>
  <c r="J3984" i="3"/>
  <c r="L3983" i="3"/>
  <c r="K3983" i="3"/>
  <c r="J3983" i="3"/>
  <c r="L3982" i="3"/>
  <c r="K3982" i="3"/>
  <c r="J3982" i="3"/>
  <c r="L3981" i="3"/>
  <c r="K3981" i="3"/>
  <c r="J3981" i="3"/>
  <c r="L3980" i="3"/>
  <c r="K3980" i="3"/>
  <c r="J3980" i="3"/>
  <c r="L3979" i="3"/>
  <c r="K3979" i="3"/>
  <c r="J3979" i="3"/>
  <c r="L3978" i="3"/>
  <c r="K3978" i="3"/>
  <c r="J3978" i="3"/>
  <c r="L3977" i="3"/>
  <c r="K3977" i="3"/>
  <c r="J3977" i="3"/>
  <c r="L3976" i="3"/>
  <c r="K3976" i="3"/>
  <c r="J3976" i="3"/>
  <c r="L3975" i="3"/>
  <c r="K3975" i="3"/>
  <c r="J3975" i="3"/>
  <c r="L3974" i="3"/>
  <c r="K3974" i="3"/>
  <c r="J3974" i="3"/>
  <c r="L3973" i="3"/>
  <c r="K3973" i="3"/>
  <c r="J3973" i="3"/>
  <c r="L3972" i="3"/>
  <c r="K3972" i="3"/>
  <c r="J3972" i="3"/>
  <c r="L3971" i="3"/>
  <c r="K3971" i="3"/>
  <c r="J3971" i="3"/>
  <c r="L3970" i="3"/>
  <c r="K3970" i="3"/>
  <c r="J3970" i="3"/>
  <c r="L3969" i="3"/>
  <c r="K3969" i="3"/>
  <c r="J3969" i="3"/>
  <c r="L3968" i="3"/>
  <c r="K3968" i="3"/>
  <c r="J3968" i="3"/>
  <c r="L3967" i="3"/>
  <c r="K3967" i="3"/>
  <c r="J3967" i="3"/>
  <c r="L3966" i="3"/>
  <c r="K3966" i="3"/>
  <c r="J3966" i="3"/>
  <c r="L3965" i="3"/>
  <c r="K3965" i="3"/>
  <c r="J3965" i="3"/>
  <c r="L3964" i="3"/>
  <c r="K3964" i="3"/>
  <c r="J3964" i="3"/>
  <c r="L3963" i="3"/>
  <c r="K3963" i="3"/>
  <c r="J3963" i="3"/>
  <c r="L3962" i="3"/>
  <c r="K3962" i="3"/>
  <c r="J3962" i="3"/>
  <c r="L3961" i="3"/>
  <c r="K3961" i="3"/>
  <c r="J3961" i="3"/>
  <c r="L3960" i="3"/>
  <c r="K3960" i="3"/>
  <c r="J3960" i="3"/>
  <c r="L3959" i="3"/>
  <c r="K3959" i="3"/>
  <c r="J3959" i="3"/>
  <c r="L3958" i="3"/>
  <c r="K3958" i="3"/>
  <c r="J3958" i="3"/>
  <c r="L3957" i="3"/>
  <c r="K3957" i="3"/>
  <c r="J3957" i="3"/>
  <c r="L3956" i="3"/>
  <c r="K3956" i="3"/>
  <c r="J3956" i="3"/>
  <c r="L3955" i="3"/>
  <c r="K3955" i="3"/>
  <c r="J3955" i="3"/>
  <c r="L3954" i="3"/>
  <c r="K3954" i="3"/>
  <c r="J3954" i="3"/>
  <c r="L3953" i="3"/>
  <c r="K3953" i="3"/>
  <c r="J3953" i="3"/>
  <c r="L3952" i="3"/>
  <c r="K3952" i="3"/>
  <c r="J3952" i="3"/>
  <c r="L3951" i="3"/>
  <c r="K3951" i="3"/>
  <c r="J3951" i="3"/>
  <c r="L3950" i="3"/>
  <c r="K3950" i="3"/>
  <c r="J3950" i="3"/>
  <c r="L3949" i="3"/>
  <c r="K3949" i="3"/>
  <c r="J3949" i="3"/>
  <c r="L3948" i="3"/>
  <c r="K3948" i="3"/>
  <c r="J3948" i="3"/>
  <c r="L3947" i="3"/>
  <c r="K3947" i="3"/>
  <c r="J3947" i="3"/>
  <c r="L3946" i="3"/>
  <c r="K3946" i="3"/>
  <c r="J3946" i="3"/>
  <c r="L3945" i="3"/>
  <c r="K3945" i="3"/>
  <c r="J3945" i="3"/>
  <c r="L3944" i="3"/>
  <c r="K3944" i="3"/>
  <c r="J3944" i="3"/>
  <c r="L3943" i="3"/>
  <c r="K3943" i="3"/>
  <c r="J3943" i="3"/>
  <c r="L3942" i="3"/>
  <c r="K3942" i="3"/>
  <c r="J3942" i="3"/>
  <c r="L3941" i="3"/>
  <c r="K3941" i="3"/>
  <c r="J3941" i="3"/>
  <c r="L3940" i="3"/>
  <c r="K3940" i="3"/>
  <c r="J3940" i="3"/>
  <c r="L3939" i="3"/>
  <c r="K3939" i="3"/>
  <c r="J3939" i="3"/>
  <c r="L3938" i="3"/>
  <c r="K3938" i="3"/>
  <c r="J3938" i="3"/>
  <c r="L3937" i="3"/>
  <c r="K3937" i="3"/>
  <c r="J3937" i="3"/>
  <c r="L3936" i="3"/>
  <c r="K3936" i="3"/>
  <c r="J3936" i="3"/>
  <c r="L3935" i="3"/>
  <c r="K3935" i="3"/>
  <c r="J3935" i="3"/>
  <c r="L3934" i="3"/>
  <c r="K3934" i="3"/>
  <c r="J3934" i="3"/>
  <c r="L3933" i="3"/>
  <c r="K3933" i="3"/>
  <c r="J3933" i="3"/>
  <c r="L3932" i="3"/>
  <c r="K3932" i="3"/>
  <c r="J3932" i="3"/>
  <c r="L3931" i="3"/>
  <c r="K3931" i="3"/>
  <c r="J3931" i="3"/>
  <c r="L3930" i="3"/>
  <c r="K3930" i="3"/>
  <c r="J3930" i="3"/>
  <c r="L3929" i="3"/>
  <c r="K3929" i="3"/>
  <c r="J3929" i="3"/>
  <c r="L3928" i="3"/>
  <c r="K3928" i="3"/>
  <c r="J3928" i="3"/>
  <c r="L3927" i="3"/>
  <c r="K3927" i="3"/>
  <c r="J3927" i="3"/>
  <c r="L3926" i="3"/>
  <c r="K3926" i="3"/>
  <c r="J3926" i="3"/>
  <c r="L3925" i="3"/>
  <c r="K3925" i="3"/>
  <c r="J3925" i="3"/>
  <c r="L3924" i="3"/>
  <c r="K3924" i="3"/>
  <c r="J3924" i="3"/>
  <c r="L3923" i="3"/>
  <c r="K3923" i="3"/>
  <c r="J3923" i="3"/>
  <c r="L3922" i="3"/>
  <c r="K3922" i="3"/>
  <c r="J3922" i="3"/>
  <c r="L3921" i="3"/>
  <c r="K3921" i="3"/>
  <c r="J3921" i="3"/>
  <c r="L3920" i="3"/>
  <c r="K3920" i="3"/>
  <c r="J3920" i="3"/>
  <c r="L3919" i="3"/>
  <c r="K3919" i="3"/>
  <c r="J3919" i="3"/>
  <c r="L3918" i="3"/>
  <c r="K3918" i="3"/>
  <c r="J3918" i="3"/>
  <c r="L3917" i="3"/>
  <c r="K3917" i="3"/>
  <c r="J3917" i="3"/>
  <c r="L3916" i="3"/>
  <c r="K3916" i="3"/>
  <c r="J3916" i="3"/>
  <c r="L3915" i="3"/>
  <c r="K3915" i="3"/>
  <c r="J3915" i="3"/>
  <c r="L3914" i="3"/>
  <c r="K3914" i="3"/>
  <c r="J3914" i="3"/>
  <c r="L3913" i="3"/>
  <c r="K3913" i="3"/>
  <c r="J3913" i="3"/>
  <c r="L3912" i="3"/>
  <c r="K3912" i="3"/>
  <c r="J3912" i="3"/>
  <c r="L3911" i="3"/>
  <c r="K3911" i="3"/>
  <c r="J3911" i="3"/>
  <c r="L3910" i="3"/>
  <c r="K3910" i="3"/>
  <c r="J3910" i="3"/>
  <c r="L3909" i="3"/>
  <c r="K3909" i="3"/>
  <c r="J3909" i="3"/>
  <c r="L3908" i="3"/>
  <c r="K3908" i="3"/>
  <c r="J3908" i="3"/>
  <c r="L3907" i="3"/>
  <c r="K3907" i="3"/>
  <c r="J3907" i="3"/>
  <c r="L3906" i="3"/>
  <c r="K3906" i="3"/>
  <c r="J3906" i="3"/>
  <c r="L3905" i="3"/>
  <c r="K3905" i="3"/>
  <c r="J3905" i="3"/>
  <c r="L3904" i="3"/>
  <c r="K3904" i="3"/>
  <c r="J3904" i="3"/>
  <c r="L3903" i="3"/>
  <c r="K3903" i="3"/>
  <c r="J3903" i="3"/>
  <c r="L3902" i="3"/>
  <c r="K3902" i="3"/>
  <c r="J3902" i="3"/>
  <c r="L3901" i="3"/>
  <c r="K3901" i="3"/>
  <c r="J3901" i="3"/>
  <c r="L3900" i="3"/>
  <c r="K3900" i="3"/>
  <c r="J3900" i="3"/>
  <c r="L3899" i="3"/>
  <c r="K3899" i="3"/>
  <c r="J3899" i="3"/>
  <c r="L3898" i="3"/>
  <c r="K3898" i="3"/>
  <c r="J3898" i="3"/>
  <c r="L3897" i="3"/>
  <c r="K3897" i="3"/>
  <c r="J3897" i="3"/>
  <c r="L3896" i="3"/>
  <c r="K3896" i="3"/>
  <c r="J3896" i="3"/>
  <c r="L3895" i="3"/>
  <c r="K3895" i="3"/>
  <c r="J3895" i="3"/>
  <c r="L3894" i="3"/>
  <c r="K3894" i="3"/>
  <c r="J3894" i="3"/>
  <c r="L3893" i="3"/>
  <c r="K3893" i="3"/>
  <c r="J3893" i="3"/>
  <c r="L3892" i="3"/>
  <c r="K3892" i="3"/>
  <c r="J3892" i="3"/>
  <c r="L3891" i="3"/>
  <c r="K3891" i="3"/>
  <c r="J3891" i="3"/>
  <c r="L3890" i="3"/>
  <c r="K3890" i="3"/>
  <c r="J3890" i="3"/>
  <c r="L3889" i="3"/>
  <c r="K3889" i="3"/>
  <c r="J3889" i="3"/>
  <c r="L3888" i="3"/>
  <c r="K3888" i="3"/>
  <c r="J3888" i="3"/>
  <c r="L3887" i="3"/>
  <c r="K3887" i="3"/>
  <c r="J3887" i="3"/>
  <c r="L3886" i="3"/>
  <c r="K3886" i="3"/>
  <c r="J3886" i="3"/>
  <c r="L3885" i="3"/>
  <c r="K3885" i="3"/>
  <c r="J3885" i="3"/>
  <c r="L3884" i="3"/>
  <c r="K3884" i="3"/>
  <c r="J3884" i="3"/>
  <c r="L3883" i="3"/>
  <c r="K3883" i="3"/>
  <c r="J3883" i="3"/>
  <c r="L3882" i="3"/>
  <c r="K3882" i="3"/>
  <c r="J3882" i="3"/>
  <c r="L3881" i="3"/>
  <c r="K3881" i="3"/>
  <c r="J3881" i="3"/>
  <c r="L3880" i="3"/>
  <c r="K3880" i="3"/>
  <c r="J3880" i="3"/>
  <c r="L3879" i="3"/>
  <c r="K3879" i="3"/>
  <c r="J3879" i="3"/>
  <c r="L3878" i="3"/>
  <c r="K3878" i="3"/>
  <c r="J3878" i="3"/>
  <c r="L3877" i="3"/>
  <c r="K3877" i="3"/>
  <c r="J3877" i="3"/>
  <c r="L3876" i="3"/>
  <c r="K3876" i="3"/>
  <c r="J3876" i="3"/>
  <c r="L3875" i="3"/>
  <c r="K3875" i="3"/>
  <c r="J3875" i="3"/>
  <c r="L3874" i="3"/>
  <c r="K3874" i="3"/>
  <c r="J3874" i="3"/>
  <c r="L3873" i="3"/>
  <c r="K3873" i="3"/>
  <c r="J3873" i="3"/>
  <c r="L3872" i="3"/>
  <c r="K3872" i="3"/>
  <c r="J3872" i="3"/>
  <c r="L3871" i="3"/>
  <c r="K3871" i="3"/>
  <c r="J3871" i="3"/>
  <c r="L3870" i="3"/>
  <c r="K3870" i="3"/>
  <c r="J3870" i="3"/>
  <c r="L3869" i="3"/>
  <c r="K3869" i="3"/>
  <c r="J3869" i="3"/>
  <c r="L3868" i="3"/>
  <c r="K3868" i="3"/>
  <c r="J3868" i="3"/>
  <c r="L3867" i="3"/>
  <c r="K3867" i="3"/>
  <c r="J3867" i="3"/>
  <c r="L3866" i="3"/>
  <c r="K3866" i="3"/>
  <c r="J3866" i="3"/>
  <c r="L3865" i="3"/>
  <c r="K3865" i="3"/>
  <c r="J3865" i="3"/>
  <c r="L3864" i="3"/>
  <c r="K3864" i="3"/>
  <c r="J3864" i="3"/>
  <c r="L3863" i="3"/>
  <c r="K3863" i="3"/>
  <c r="J3863" i="3"/>
  <c r="L3862" i="3"/>
  <c r="K3862" i="3"/>
  <c r="J3862" i="3"/>
  <c r="L3861" i="3"/>
  <c r="K3861" i="3"/>
  <c r="J3861" i="3"/>
  <c r="L3860" i="3"/>
  <c r="K3860" i="3"/>
  <c r="J3860" i="3"/>
  <c r="L3859" i="3"/>
  <c r="K3859" i="3"/>
  <c r="J3859" i="3"/>
  <c r="L3858" i="3"/>
  <c r="K3858" i="3"/>
  <c r="J3858" i="3"/>
  <c r="L3857" i="3"/>
  <c r="K3857" i="3"/>
  <c r="J3857" i="3"/>
  <c r="L3856" i="3"/>
  <c r="K3856" i="3"/>
  <c r="J3856" i="3"/>
  <c r="L3855" i="3"/>
  <c r="K3855" i="3"/>
  <c r="J3855" i="3"/>
  <c r="L3854" i="3"/>
  <c r="K3854" i="3"/>
  <c r="J3854" i="3"/>
  <c r="L3853" i="3"/>
  <c r="K3853" i="3"/>
  <c r="J3853" i="3"/>
  <c r="L3852" i="3"/>
  <c r="K3852" i="3"/>
  <c r="J3852" i="3"/>
  <c r="L3851" i="3"/>
  <c r="K3851" i="3"/>
  <c r="J3851" i="3"/>
  <c r="L3850" i="3"/>
  <c r="K3850" i="3"/>
  <c r="J3850" i="3"/>
  <c r="L3849" i="3"/>
  <c r="K3849" i="3"/>
  <c r="J3849" i="3"/>
  <c r="L3848" i="3"/>
  <c r="K3848" i="3"/>
  <c r="J3848" i="3"/>
  <c r="L3847" i="3"/>
  <c r="K3847" i="3"/>
  <c r="J3847" i="3"/>
  <c r="L3846" i="3"/>
  <c r="K3846" i="3"/>
  <c r="J3846" i="3"/>
  <c r="L3845" i="3"/>
  <c r="K3845" i="3"/>
  <c r="J3845" i="3"/>
  <c r="L3844" i="3"/>
  <c r="K3844" i="3"/>
  <c r="J3844" i="3"/>
  <c r="L3843" i="3"/>
  <c r="K3843" i="3"/>
  <c r="J3843" i="3"/>
  <c r="L3842" i="3"/>
  <c r="K3842" i="3"/>
  <c r="J3842" i="3"/>
  <c r="L3841" i="3"/>
  <c r="K3841" i="3"/>
  <c r="J3841" i="3"/>
  <c r="L3840" i="3"/>
  <c r="K3840" i="3"/>
  <c r="J3840" i="3"/>
  <c r="L3839" i="3"/>
  <c r="K3839" i="3"/>
  <c r="J3839" i="3"/>
  <c r="L3838" i="3"/>
  <c r="K3838" i="3"/>
  <c r="J3838" i="3"/>
  <c r="L3837" i="3"/>
  <c r="K3837" i="3"/>
  <c r="J3837" i="3"/>
  <c r="L3836" i="3"/>
  <c r="K3836" i="3"/>
  <c r="J3836" i="3"/>
  <c r="L3835" i="3"/>
  <c r="K3835" i="3"/>
  <c r="J3835" i="3"/>
  <c r="L3834" i="3"/>
  <c r="K3834" i="3"/>
  <c r="J3834" i="3"/>
  <c r="L3833" i="3"/>
  <c r="K3833" i="3"/>
  <c r="J3833" i="3"/>
  <c r="L3832" i="3"/>
  <c r="K3832" i="3"/>
  <c r="J3832" i="3"/>
  <c r="L3831" i="3"/>
  <c r="K3831" i="3"/>
  <c r="J3831" i="3"/>
  <c r="L3830" i="3"/>
  <c r="K3830" i="3"/>
  <c r="J3830" i="3"/>
  <c r="L3829" i="3"/>
  <c r="K3829" i="3"/>
  <c r="J3829" i="3"/>
  <c r="L3828" i="3"/>
  <c r="K3828" i="3"/>
  <c r="J3828" i="3"/>
  <c r="L3827" i="3"/>
  <c r="K3827" i="3"/>
  <c r="J3827" i="3"/>
  <c r="L3826" i="3"/>
  <c r="K3826" i="3"/>
  <c r="J3826" i="3"/>
  <c r="L3825" i="3"/>
  <c r="K3825" i="3"/>
  <c r="J3825" i="3"/>
  <c r="L3824" i="3"/>
  <c r="K3824" i="3"/>
  <c r="J3824" i="3"/>
  <c r="L3823" i="3"/>
  <c r="K3823" i="3"/>
  <c r="J3823" i="3"/>
  <c r="L3822" i="3"/>
  <c r="K3822" i="3"/>
  <c r="J3822" i="3"/>
  <c r="L3821" i="3"/>
  <c r="K3821" i="3"/>
  <c r="J3821" i="3"/>
  <c r="L3820" i="3"/>
  <c r="K3820" i="3"/>
  <c r="J3820" i="3"/>
  <c r="L3819" i="3"/>
  <c r="K3819" i="3"/>
  <c r="J3819" i="3"/>
  <c r="L3818" i="3"/>
  <c r="K3818" i="3"/>
  <c r="J3818" i="3"/>
  <c r="L3817" i="3"/>
  <c r="K3817" i="3"/>
  <c r="J3817" i="3"/>
  <c r="L3816" i="3"/>
  <c r="K3816" i="3"/>
  <c r="J3816" i="3"/>
  <c r="L3815" i="3"/>
  <c r="K3815" i="3"/>
  <c r="J3815" i="3"/>
  <c r="L3814" i="3"/>
  <c r="K3814" i="3"/>
  <c r="J3814" i="3"/>
  <c r="L3813" i="3"/>
  <c r="K3813" i="3"/>
  <c r="J3813" i="3"/>
  <c r="L3812" i="3"/>
  <c r="K3812" i="3"/>
  <c r="J3812" i="3"/>
  <c r="L3811" i="3"/>
  <c r="K3811" i="3"/>
  <c r="J3811" i="3"/>
  <c r="L3810" i="3"/>
  <c r="K3810" i="3"/>
  <c r="J3810" i="3"/>
  <c r="L3809" i="3"/>
  <c r="K3809" i="3"/>
  <c r="J3809" i="3"/>
  <c r="L3808" i="3"/>
  <c r="K3808" i="3"/>
  <c r="J3808" i="3"/>
  <c r="L3807" i="3"/>
  <c r="K3807" i="3"/>
  <c r="J3807" i="3"/>
  <c r="L3806" i="3"/>
  <c r="K3806" i="3"/>
  <c r="J3806" i="3"/>
  <c r="L3805" i="3"/>
  <c r="K3805" i="3"/>
  <c r="J3805" i="3"/>
  <c r="L3804" i="3"/>
  <c r="K3804" i="3"/>
  <c r="J3804" i="3"/>
  <c r="L3803" i="3"/>
  <c r="K3803" i="3"/>
  <c r="J3803" i="3"/>
  <c r="L3802" i="3"/>
  <c r="K3802" i="3"/>
  <c r="J3802" i="3"/>
  <c r="L3801" i="3"/>
  <c r="K3801" i="3"/>
  <c r="J3801" i="3"/>
  <c r="L3800" i="3"/>
  <c r="K3800" i="3"/>
  <c r="J3800" i="3"/>
  <c r="L3799" i="3"/>
  <c r="K3799" i="3"/>
  <c r="J3799" i="3"/>
  <c r="L3798" i="3"/>
  <c r="K3798" i="3"/>
  <c r="J3798" i="3"/>
  <c r="L3797" i="3"/>
  <c r="K3797" i="3"/>
  <c r="J3797" i="3"/>
  <c r="L3796" i="3"/>
  <c r="K3796" i="3"/>
  <c r="J3796" i="3"/>
  <c r="L3795" i="3"/>
  <c r="K3795" i="3"/>
  <c r="J3795" i="3"/>
  <c r="L3794" i="3"/>
  <c r="K3794" i="3"/>
  <c r="J3794" i="3"/>
  <c r="L3793" i="3"/>
  <c r="K3793" i="3"/>
  <c r="J3793" i="3"/>
  <c r="L3792" i="3"/>
  <c r="K3792" i="3"/>
  <c r="J3792" i="3"/>
  <c r="L3791" i="3"/>
  <c r="K3791" i="3"/>
  <c r="J3791" i="3"/>
  <c r="L3790" i="3"/>
  <c r="K3790" i="3"/>
  <c r="J3790" i="3"/>
  <c r="L3789" i="3"/>
  <c r="K3789" i="3"/>
  <c r="J3789" i="3"/>
  <c r="L3788" i="3"/>
  <c r="K3788" i="3"/>
  <c r="J3788" i="3"/>
  <c r="L3787" i="3"/>
  <c r="K3787" i="3"/>
  <c r="J3787" i="3"/>
  <c r="L3786" i="3"/>
  <c r="K3786" i="3"/>
  <c r="J3786" i="3"/>
  <c r="L3785" i="3"/>
  <c r="K3785" i="3"/>
  <c r="J3785" i="3"/>
  <c r="L3784" i="3"/>
  <c r="K3784" i="3"/>
  <c r="J3784" i="3"/>
  <c r="L3783" i="3"/>
  <c r="K3783" i="3"/>
  <c r="J3783" i="3"/>
  <c r="L3782" i="3"/>
  <c r="K3782" i="3"/>
  <c r="J3782" i="3"/>
  <c r="L3781" i="3"/>
  <c r="K3781" i="3"/>
  <c r="J3781" i="3"/>
  <c r="L3780" i="3"/>
  <c r="K3780" i="3"/>
  <c r="J3780" i="3"/>
  <c r="L3779" i="3"/>
  <c r="K3779" i="3"/>
  <c r="J3779" i="3"/>
  <c r="L3778" i="3"/>
  <c r="K3778" i="3"/>
  <c r="J3778" i="3"/>
  <c r="L3777" i="3"/>
  <c r="K3777" i="3"/>
  <c r="J3777" i="3"/>
  <c r="L3776" i="3"/>
  <c r="K3776" i="3"/>
  <c r="J3776" i="3"/>
  <c r="L3775" i="3"/>
  <c r="K3775" i="3"/>
  <c r="J3775" i="3"/>
  <c r="L3774" i="3"/>
  <c r="K3774" i="3"/>
  <c r="J3774" i="3"/>
  <c r="L3773" i="3"/>
  <c r="K3773" i="3"/>
  <c r="J3773" i="3"/>
  <c r="L3772" i="3"/>
  <c r="K3772" i="3"/>
  <c r="J3772" i="3"/>
  <c r="L3771" i="3"/>
  <c r="K3771" i="3"/>
  <c r="J3771" i="3"/>
  <c r="L3770" i="3"/>
  <c r="K3770" i="3"/>
  <c r="J3770" i="3"/>
  <c r="L3769" i="3"/>
  <c r="K3769" i="3"/>
  <c r="J3769" i="3"/>
  <c r="L3768" i="3"/>
  <c r="K3768" i="3"/>
  <c r="J3768" i="3"/>
  <c r="L3767" i="3"/>
  <c r="K3767" i="3"/>
  <c r="J3767" i="3"/>
  <c r="L3766" i="3"/>
  <c r="K3766" i="3"/>
  <c r="J3766" i="3"/>
  <c r="L3765" i="3"/>
  <c r="K3765" i="3"/>
  <c r="J3765" i="3"/>
  <c r="L3764" i="3"/>
  <c r="K3764" i="3"/>
  <c r="J3764" i="3"/>
  <c r="L3763" i="3"/>
  <c r="K3763" i="3"/>
  <c r="J3763" i="3"/>
  <c r="L3762" i="3"/>
  <c r="K3762" i="3"/>
  <c r="J3762" i="3"/>
  <c r="L3761" i="3"/>
  <c r="K3761" i="3"/>
  <c r="J3761" i="3"/>
  <c r="L3760" i="3"/>
  <c r="K3760" i="3"/>
  <c r="J3760" i="3"/>
  <c r="L3759" i="3"/>
  <c r="K3759" i="3"/>
  <c r="J3759" i="3"/>
  <c r="L3758" i="3"/>
  <c r="K3758" i="3"/>
  <c r="J3758" i="3"/>
  <c r="L3757" i="3"/>
  <c r="K3757" i="3"/>
  <c r="J3757" i="3"/>
  <c r="L3756" i="3"/>
  <c r="K3756" i="3"/>
  <c r="J3756" i="3"/>
  <c r="L3755" i="3"/>
  <c r="K3755" i="3"/>
  <c r="J3755" i="3"/>
  <c r="L3754" i="3"/>
  <c r="K3754" i="3"/>
  <c r="J3754" i="3"/>
  <c r="L3753" i="3"/>
  <c r="K3753" i="3"/>
  <c r="J3753" i="3"/>
  <c r="L3752" i="3"/>
  <c r="K3752" i="3"/>
  <c r="J3752" i="3"/>
  <c r="L3751" i="3"/>
  <c r="K3751" i="3"/>
  <c r="J3751" i="3"/>
  <c r="L3750" i="3"/>
  <c r="K3750" i="3"/>
  <c r="J3750" i="3"/>
  <c r="L3749" i="3"/>
  <c r="K3749" i="3"/>
  <c r="J3749" i="3"/>
  <c r="L3748" i="3"/>
  <c r="K3748" i="3"/>
  <c r="J3748" i="3"/>
  <c r="L3747" i="3"/>
  <c r="K3747" i="3"/>
  <c r="J3747" i="3"/>
  <c r="L3746" i="3"/>
  <c r="K3746" i="3"/>
  <c r="J3746" i="3"/>
  <c r="L3745" i="3"/>
  <c r="K3745" i="3"/>
  <c r="J3745" i="3"/>
  <c r="L3744" i="3"/>
  <c r="K3744" i="3"/>
  <c r="J3744" i="3"/>
  <c r="L3743" i="3"/>
  <c r="K3743" i="3"/>
  <c r="J3743" i="3"/>
  <c r="L3742" i="3"/>
  <c r="K3742" i="3"/>
  <c r="J3742" i="3"/>
  <c r="L3741" i="3"/>
  <c r="K3741" i="3"/>
  <c r="J3741" i="3"/>
  <c r="L3740" i="3"/>
  <c r="K3740" i="3"/>
  <c r="J3740" i="3"/>
  <c r="L3739" i="3"/>
  <c r="K3739" i="3"/>
  <c r="J3739" i="3"/>
  <c r="L3738" i="3"/>
  <c r="K3738" i="3"/>
  <c r="J3738" i="3"/>
  <c r="L3737" i="3"/>
  <c r="K3737" i="3"/>
  <c r="J3737" i="3"/>
  <c r="L3736" i="3"/>
  <c r="K3736" i="3"/>
  <c r="J3736" i="3"/>
  <c r="L3735" i="3"/>
  <c r="K3735" i="3"/>
  <c r="J3735" i="3"/>
  <c r="L3734" i="3"/>
  <c r="K3734" i="3"/>
  <c r="J3734" i="3"/>
  <c r="L3733" i="3"/>
  <c r="K3733" i="3"/>
  <c r="J3733" i="3"/>
  <c r="L3732" i="3"/>
  <c r="K3732" i="3"/>
  <c r="J3732" i="3"/>
  <c r="L3731" i="3"/>
  <c r="K3731" i="3"/>
  <c r="J3731" i="3"/>
  <c r="L3730" i="3"/>
  <c r="K3730" i="3"/>
  <c r="J3730" i="3"/>
  <c r="L3729" i="3"/>
  <c r="K3729" i="3"/>
  <c r="J3729" i="3"/>
  <c r="L3728" i="3"/>
  <c r="K3728" i="3"/>
  <c r="J3728" i="3"/>
  <c r="L3727" i="3"/>
  <c r="K3727" i="3"/>
  <c r="J3727" i="3"/>
  <c r="L3726" i="3"/>
  <c r="K3726" i="3"/>
  <c r="J3726" i="3"/>
  <c r="L3725" i="3"/>
  <c r="K3725" i="3"/>
  <c r="J3725" i="3"/>
  <c r="L3724" i="3"/>
  <c r="K3724" i="3"/>
  <c r="J3724" i="3"/>
  <c r="L3723" i="3"/>
  <c r="K3723" i="3"/>
  <c r="J3723" i="3"/>
  <c r="L3722" i="3"/>
  <c r="K3722" i="3"/>
  <c r="J3722" i="3"/>
  <c r="L3721" i="3"/>
  <c r="K3721" i="3"/>
  <c r="J3721" i="3"/>
  <c r="L3720" i="3"/>
  <c r="K3720" i="3"/>
  <c r="J3720" i="3"/>
  <c r="L3719" i="3"/>
  <c r="K3719" i="3"/>
  <c r="J3719" i="3"/>
  <c r="L3718" i="3"/>
  <c r="K3718" i="3"/>
  <c r="J3718" i="3"/>
  <c r="L3717" i="3"/>
  <c r="K3717" i="3"/>
  <c r="J3717" i="3"/>
  <c r="L3716" i="3"/>
  <c r="K3716" i="3"/>
  <c r="J3716" i="3"/>
  <c r="L3715" i="3"/>
  <c r="K3715" i="3"/>
  <c r="J3715" i="3"/>
  <c r="L3714" i="3"/>
  <c r="K3714" i="3"/>
  <c r="J3714" i="3"/>
  <c r="L3713" i="3"/>
  <c r="K3713" i="3"/>
  <c r="J3713" i="3"/>
  <c r="L3712" i="3"/>
  <c r="K3712" i="3"/>
  <c r="J3712" i="3"/>
  <c r="L3711" i="3"/>
  <c r="K3711" i="3"/>
  <c r="J3711" i="3"/>
  <c r="L3710" i="3"/>
  <c r="K3710" i="3"/>
  <c r="J3710" i="3"/>
  <c r="L3709" i="3"/>
  <c r="K3709" i="3"/>
  <c r="J3709" i="3"/>
  <c r="L3708" i="3"/>
  <c r="K3708" i="3"/>
  <c r="J3708" i="3"/>
  <c r="L3707" i="3"/>
  <c r="K3707" i="3"/>
  <c r="J3707" i="3"/>
  <c r="L3706" i="3"/>
  <c r="K3706" i="3"/>
  <c r="J3706" i="3"/>
  <c r="L3705" i="3"/>
  <c r="K3705" i="3"/>
  <c r="J3705" i="3"/>
  <c r="L3704" i="3"/>
  <c r="K3704" i="3"/>
  <c r="J3704" i="3"/>
  <c r="L3703" i="3"/>
  <c r="K3703" i="3"/>
  <c r="J3703" i="3"/>
  <c r="L3702" i="3"/>
  <c r="K3702" i="3"/>
  <c r="J3702" i="3"/>
  <c r="L3701" i="3"/>
  <c r="K3701" i="3"/>
  <c r="J3701" i="3"/>
  <c r="L3700" i="3"/>
  <c r="K3700" i="3"/>
  <c r="J3700" i="3"/>
  <c r="L3699" i="3"/>
  <c r="K3699" i="3"/>
  <c r="J3699" i="3"/>
  <c r="L3698" i="3"/>
  <c r="K3698" i="3"/>
  <c r="J3698" i="3"/>
  <c r="L3697" i="3"/>
  <c r="K3697" i="3"/>
  <c r="J3697" i="3"/>
  <c r="L3696" i="3"/>
  <c r="K3696" i="3"/>
  <c r="J3696" i="3"/>
  <c r="L3695" i="3"/>
  <c r="K3695" i="3"/>
  <c r="J3695" i="3"/>
  <c r="L3694" i="3"/>
  <c r="K3694" i="3"/>
  <c r="J3694" i="3"/>
  <c r="L3693" i="3"/>
  <c r="K3693" i="3"/>
  <c r="J3693" i="3"/>
  <c r="L3692" i="3"/>
  <c r="K3692" i="3"/>
  <c r="J3692" i="3"/>
  <c r="L3691" i="3"/>
  <c r="K3691" i="3"/>
  <c r="J3691" i="3"/>
  <c r="L3690" i="3"/>
  <c r="K3690" i="3"/>
  <c r="J3690" i="3"/>
  <c r="L3689" i="3"/>
  <c r="K3689" i="3"/>
  <c r="J3689" i="3"/>
  <c r="L3688" i="3"/>
  <c r="K3688" i="3"/>
  <c r="J3688" i="3"/>
  <c r="L3687" i="3"/>
  <c r="K3687" i="3"/>
  <c r="J3687" i="3"/>
  <c r="L3686" i="3"/>
  <c r="K3686" i="3"/>
  <c r="J3686" i="3"/>
  <c r="L3685" i="3"/>
  <c r="K3685" i="3"/>
  <c r="J3685" i="3"/>
  <c r="L3684" i="3"/>
  <c r="K3684" i="3"/>
  <c r="J3684" i="3"/>
  <c r="L3683" i="3"/>
  <c r="K3683" i="3"/>
  <c r="J3683" i="3"/>
  <c r="L3682" i="3"/>
  <c r="K3682" i="3"/>
  <c r="J3682" i="3"/>
  <c r="L3681" i="3"/>
  <c r="K3681" i="3"/>
  <c r="J3681" i="3"/>
  <c r="L3680" i="3"/>
  <c r="K3680" i="3"/>
  <c r="J3680" i="3"/>
  <c r="L3679" i="3"/>
  <c r="K3679" i="3"/>
  <c r="J3679" i="3"/>
  <c r="L3678" i="3"/>
  <c r="K3678" i="3"/>
  <c r="J3678" i="3"/>
  <c r="L3677" i="3"/>
  <c r="K3677" i="3"/>
  <c r="J3677" i="3"/>
  <c r="L3676" i="3"/>
  <c r="K3676" i="3"/>
  <c r="J3676" i="3"/>
  <c r="L3675" i="3"/>
  <c r="K3675" i="3"/>
  <c r="J3675" i="3"/>
  <c r="L3674" i="3"/>
  <c r="K3674" i="3"/>
  <c r="J3674" i="3"/>
  <c r="L3673" i="3"/>
  <c r="K3673" i="3"/>
  <c r="J3673" i="3"/>
  <c r="L3672" i="3"/>
  <c r="K3672" i="3"/>
  <c r="J3672" i="3"/>
  <c r="L3671" i="3"/>
  <c r="K3671" i="3"/>
  <c r="J3671" i="3"/>
  <c r="L3670" i="3"/>
  <c r="K3670" i="3"/>
  <c r="J3670" i="3"/>
  <c r="L3669" i="3"/>
  <c r="K3669" i="3"/>
  <c r="J3669" i="3"/>
  <c r="L3668" i="3"/>
  <c r="K3668" i="3"/>
  <c r="J3668" i="3"/>
  <c r="L3667" i="3"/>
  <c r="K3667" i="3"/>
  <c r="J3667" i="3"/>
  <c r="L3666" i="3"/>
  <c r="K3666" i="3"/>
  <c r="J3666" i="3"/>
  <c r="L3665" i="3"/>
  <c r="K3665" i="3"/>
  <c r="J3665" i="3"/>
  <c r="L3664" i="3"/>
  <c r="K3664" i="3"/>
  <c r="J3664" i="3"/>
  <c r="L3663" i="3"/>
  <c r="K3663" i="3"/>
  <c r="J3663" i="3"/>
  <c r="L3662" i="3"/>
  <c r="K3662" i="3"/>
  <c r="J3662" i="3"/>
  <c r="L3661" i="3"/>
  <c r="K3661" i="3"/>
  <c r="J3661" i="3"/>
  <c r="L3660" i="3"/>
  <c r="K3660" i="3"/>
  <c r="J3660" i="3"/>
  <c r="L3659" i="3"/>
  <c r="K3659" i="3"/>
  <c r="J3659" i="3"/>
  <c r="L3658" i="3"/>
  <c r="K3658" i="3"/>
  <c r="J3658" i="3"/>
  <c r="L3657" i="3"/>
  <c r="K3657" i="3"/>
  <c r="J3657" i="3"/>
  <c r="L3656" i="3"/>
  <c r="K3656" i="3"/>
  <c r="J3656" i="3"/>
  <c r="L3655" i="3"/>
  <c r="K3655" i="3"/>
  <c r="J3655" i="3"/>
  <c r="L3654" i="3"/>
  <c r="K3654" i="3"/>
  <c r="J3654" i="3"/>
  <c r="L3653" i="3"/>
  <c r="K3653" i="3"/>
  <c r="J3653" i="3"/>
  <c r="L3652" i="3"/>
  <c r="K3652" i="3"/>
  <c r="J3652" i="3"/>
  <c r="L3651" i="3"/>
  <c r="K3651" i="3"/>
  <c r="J3651" i="3"/>
  <c r="L3650" i="3"/>
  <c r="K3650" i="3"/>
  <c r="J3650" i="3"/>
  <c r="L3649" i="3"/>
  <c r="K3649" i="3"/>
  <c r="J3649" i="3"/>
  <c r="L3648" i="3"/>
  <c r="K3648" i="3"/>
  <c r="J3648" i="3"/>
  <c r="L3647" i="3"/>
  <c r="K3647" i="3"/>
  <c r="J3647" i="3"/>
  <c r="L3646" i="3"/>
  <c r="K3646" i="3"/>
  <c r="J3646" i="3"/>
  <c r="L3645" i="3"/>
  <c r="K3645" i="3"/>
  <c r="J3645" i="3"/>
  <c r="L3644" i="3"/>
  <c r="K3644" i="3"/>
  <c r="J3644" i="3"/>
  <c r="L3643" i="3"/>
  <c r="K3643" i="3"/>
  <c r="J3643" i="3"/>
  <c r="L3642" i="3"/>
  <c r="K3642" i="3"/>
  <c r="J3642" i="3"/>
  <c r="L3641" i="3"/>
  <c r="K3641" i="3"/>
  <c r="J3641" i="3"/>
  <c r="L3640" i="3"/>
  <c r="K3640" i="3"/>
  <c r="J3640" i="3"/>
  <c r="L3639" i="3"/>
  <c r="K3639" i="3"/>
  <c r="J3639" i="3"/>
  <c r="L3638" i="3"/>
  <c r="K3638" i="3"/>
  <c r="J3638" i="3"/>
  <c r="L3637" i="3"/>
  <c r="K3637" i="3"/>
  <c r="J3637" i="3"/>
  <c r="L3636" i="3"/>
  <c r="K3636" i="3"/>
  <c r="J3636" i="3"/>
  <c r="L3635" i="3"/>
  <c r="K3635" i="3"/>
  <c r="J3635" i="3"/>
  <c r="L3634" i="3"/>
  <c r="K3634" i="3"/>
  <c r="J3634" i="3"/>
  <c r="L3633" i="3"/>
  <c r="K3633" i="3"/>
  <c r="J3633" i="3"/>
  <c r="L3632" i="3"/>
  <c r="K3632" i="3"/>
  <c r="J3632" i="3"/>
  <c r="L3631" i="3"/>
  <c r="K3631" i="3"/>
  <c r="J3631" i="3"/>
  <c r="L3630" i="3"/>
  <c r="K3630" i="3"/>
  <c r="J3630" i="3"/>
  <c r="L3629" i="3"/>
  <c r="K3629" i="3"/>
  <c r="J3629" i="3"/>
  <c r="L3628" i="3"/>
  <c r="K3628" i="3"/>
  <c r="J3628" i="3"/>
  <c r="L3627" i="3"/>
  <c r="K3627" i="3"/>
  <c r="J3627" i="3"/>
  <c r="L3626" i="3"/>
  <c r="K3626" i="3"/>
  <c r="J3626" i="3"/>
  <c r="L3625" i="3"/>
  <c r="K3625" i="3"/>
  <c r="J3625" i="3"/>
  <c r="L3624" i="3"/>
  <c r="K3624" i="3"/>
  <c r="J3624" i="3"/>
  <c r="L3623" i="3"/>
  <c r="K3623" i="3"/>
  <c r="J3623" i="3"/>
  <c r="L3622" i="3"/>
  <c r="K3622" i="3"/>
  <c r="J3622" i="3"/>
  <c r="L3621" i="3"/>
  <c r="K3621" i="3"/>
  <c r="J3621" i="3"/>
  <c r="L3620" i="3"/>
  <c r="K3620" i="3"/>
  <c r="J3620" i="3"/>
  <c r="L3619" i="3"/>
  <c r="K3619" i="3"/>
  <c r="J3619" i="3"/>
  <c r="L3618" i="3"/>
  <c r="K3618" i="3"/>
  <c r="J3618" i="3"/>
  <c r="L3617" i="3"/>
  <c r="K3617" i="3"/>
  <c r="J3617" i="3"/>
  <c r="L3616" i="3"/>
  <c r="K3616" i="3"/>
  <c r="J3616" i="3"/>
  <c r="L3615" i="3"/>
  <c r="K3615" i="3"/>
  <c r="J3615" i="3"/>
  <c r="L3614" i="3"/>
  <c r="K3614" i="3"/>
  <c r="J3614" i="3"/>
  <c r="L3613" i="3"/>
  <c r="K3613" i="3"/>
  <c r="J3613" i="3"/>
  <c r="L3612" i="3"/>
  <c r="K3612" i="3"/>
  <c r="J3612" i="3"/>
  <c r="L3611" i="3"/>
  <c r="K3611" i="3"/>
  <c r="J3611" i="3"/>
  <c r="L3610" i="3"/>
  <c r="K3610" i="3"/>
  <c r="J3610" i="3"/>
  <c r="L3609" i="3"/>
  <c r="K3609" i="3"/>
  <c r="J3609" i="3"/>
  <c r="L3608" i="3"/>
  <c r="K3608" i="3"/>
  <c r="J3608" i="3"/>
  <c r="L3607" i="3"/>
  <c r="K3607" i="3"/>
  <c r="J3607" i="3"/>
  <c r="L3606" i="3"/>
  <c r="K3606" i="3"/>
  <c r="J3606" i="3"/>
  <c r="L3605" i="3"/>
  <c r="K3605" i="3"/>
  <c r="J3605" i="3"/>
  <c r="L3604" i="3"/>
  <c r="K3604" i="3"/>
  <c r="J3604" i="3"/>
  <c r="L3603" i="3"/>
  <c r="K3603" i="3"/>
  <c r="J3603" i="3"/>
  <c r="L3602" i="3"/>
  <c r="K3602" i="3"/>
  <c r="J3602" i="3"/>
  <c r="L3601" i="3"/>
  <c r="K3601" i="3"/>
  <c r="J3601" i="3"/>
  <c r="L3600" i="3"/>
  <c r="K3600" i="3"/>
  <c r="J3600" i="3"/>
  <c r="L3599" i="3"/>
  <c r="K3599" i="3"/>
  <c r="J3599" i="3"/>
  <c r="L3598" i="3"/>
  <c r="K3598" i="3"/>
  <c r="J3598" i="3"/>
  <c r="L3597" i="3"/>
  <c r="K3597" i="3"/>
  <c r="J3597" i="3"/>
  <c r="L3596" i="3"/>
  <c r="K3596" i="3"/>
  <c r="J3596" i="3"/>
  <c r="L3595" i="3"/>
  <c r="K3595" i="3"/>
  <c r="J3595" i="3"/>
  <c r="L3594" i="3"/>
  <c r="K3594" i="3"/>
  <c r="J3594" i="3"/>
  <c r="L3593" i="3"/>
  <c r="K3593" i="3"/>
  <c r="J3593" i="3"/>
  <c r="L3592" i="3"/>
  <c r="K3592" i="3"/>
  <c r="J3592" i="3"/>
  <c r="L3591" i="3"/>
  <c r="K3591" i="3"/>
  <c r="J3591" i="3"/>
  <c r="L3590" i="3"/>
  <c r="K3590" i="3"/>
  <c r="J3590" i="3"/>
  <c r="L3589" i="3"/>
  <c r="K3589" i="3"/>
  <c r="J3589" i="3"/>
  <c r="L3588" i="3"/>
  <c r="K3588" i="3"/>
  <c r="J3588" i="3"/>
  <c r="L3587" i="3"/>
  <c r="K3587" i="3"/>
  <c r="J3587" i="3"/>
  <c r="L3586" i="3"/>
  <c r="K3586" i="3"/>
  <c r="J3586" i="3"/>
  <c r="L3585" i="3"/>
  <c r="K3585" i="3"/>
  <c r="J3585" i="3"/>
  <c r="L3584" i="3"/>
  <c r="K3584" i="3"/>
  <c r="J3584" i="3"/>
  <c r="L3583" i="3"/>
  <c r="K3583" i="3"/>
  <c r="J3583" i="3"/>
  <c r="L3582" i="3"/>
  <c r="K3582" i="3"/>
  <c r="J3582" i="3"/>
  <c r="L3581" i="3"/>
  <c r="K3581" i="3"/>
  <c r="J3581" i="3"/>
  <c r="L3580" i="3"/>
  <c r="K3580" i="3"/>
  <c r="J3580" i="3"/>
  <c r="L3579" i="3"/>
  <c r="K3579" i="3"/>
  <c r="J3579" i="3"/>
  <c r="L3578" i="3"/>
  <c r="K3578" i="3"/>
  <c r="J3578" i="3"/>
  <c r="L3577" i="3"/>
  <c r="K3577" i="3"/>
  <c r="J3577" i="3"/>
  <c r="L3576" i="3"/>
  <c r="K3576" i="3"/>
  <c r="J3576" i="3"/>
  <c r="L3575" i="3"/>
  <c r="K3575" i="3"/>
  <c r="J3575" i="3"/>
  <c r="L3574" i="3"/>
  <c r="K3574" i="3"/>
  <c r="J3574" i="3"/>
  <c r="L3573" i="3"/>
  <c r="K3573" i="3"/>
  <c r="J3573" i="3"/>
  <c r="L3572" i="3"/>
  <c r="K3572" i="3"/>
  <c r="J3572" i="3"/>
  <c r="L3571" i="3"/>
  <c r="K3571" i="3"/>
  <c r="J3571" i="3"/>
  <c r="L3570" i="3"/>
  <c r="K3570" i="3"/>
  <c r="J3570" i="3"/>
  <c r="L3569" i="3"/>
  <c r="K3569" i="3"/>
  <c r="J3569" i="3"/>
  <c r="L3568" i="3"/>
  <c r="K3568" i="3"/>
  <c r="J3568" i="3"/>
  <c r="L3567" i="3"/>
  <c r="K3567" i="3"/>
  <c r="J3567" i="3"/>
  <c r="L3566" i="3"/>
  <c r="K3566" i="3"/>
  <c r="J3566" i="3"/>
  <c r="L3565" i="3"/>
  <c r="K3565" i="3"/>
  <c r="J3565" i="3"/>
  <c r="L3564" i="3"/>
  <c r="K3564" i="3"/>
  <c r="J3564" i="3"/>
  <c r="L3563" i="3"/>
  <c r="K3563" i="3"/>
  <c r="J3563" i="3"/>
  <c r="L3562" i="3"/>
  <c r="K3562" i="3"/>
  <c r="J3562" i="3"/>
  <c r="L3561" i="3"/>
  <c r="K3561" i="3"/>
  <c r="J3561" i="3"/>
  <c r="L3560" i="3"/>
  <c r="K3560" i="3"/>
  <c r="J3560" i="3"/>
  <c r="L3559" i="3"/>
  <c r="K3559" i="3"/>
  <c r="J3559" i="3"/>
  <c r="L3558" i="3"/>
  <c r="K3558" i="3"/>
  <c r="J3558" i="3"/>
  <c r="L3557" i="3"/>
  <c r="K3557" i="3"/>
  <c r="J3557" i="3"/>
  <c r="L3556" i="3"/>
  <c r="K3556" i="3"/>
  <c r="J3556" i="3"/>
  <c r="L3555" i="3"/>
  <c r="K3555" i="3"/>
  <c r="J3555" i="3"/>
  <c r="L3554" i="3"/>
  <c r="K3554" i="3"/>
  <c r="J3554" i="3"/>
  <c r="L3553" i="3"/>
  <c r="K3553" i="3"/>
  <c r="J3553" i="3"/>
  <c r="L3552" i="3"/>
  <c r="K3552" i="3"/>
  <c r="J3552" i="3"/>
  <c r="L3551" i="3"/>
  <c r="K3551" i="3"/>
  <c r="J3551" i="3"/>
  <c r="L3550" i="3"/>
  <c r="K3550" i="3"/>
  <c r="J3550" i="3"/>
  <c r="L3549" i="3"/>
  <c r="K3549" i="3"/>
  <c r="J3549" i="3"/>
  <c r="L3548" i="3"/>
  <c r="K3548" i="3"/>
  <c r="J3548" i="3"/>
  <c r="L3547" i="3"/>
  <c r="K3547" i="3"/>
  <c r="J3547" i="3"/>
  <c r="L3546" i="3"/>
  <c r="K3546" i="3"/>
  <c r="J3546" i="3"/>
  <c r="L3545" i="3"/>
  <c r="K3545" i="3"/>
  <c r="J3545" i="3"/>
  <c r="L3544" i="3"/>
  <c r="K3544" i="3"/>
  <c r="J3544" i="3"/>
  <c r="L3543" i="3"/>
  <c r="K3543" i="3"/>
  <c r="J3543" i="3"/>
  <c r="L3542" i="3"/>
  <c r="K3542" i="3"/>
  <c r="J3542" i="3"/>
  <c r="L3541" i="3"/>
  <c r="K3541" i="3"/>
  <c r="J3541" i="3"/>
  <c r="L3540" i="3"/>
  <c r="K3540" i="3"/>
  <c r="J3540" i="3"/>
  <c r="L3539" i="3"/>
  <c r="K3539" i="3"/>
  <c r="J3539" i="3"/>
  <c r="L3538" i="3"/>
  <c r="K3538" i="3"/>
  <c r="J3538" i="3"/>
  <c r="L3537" i="3"/>
  <c r="K3537" i="3"/>
  <c r="J3537" i="3"/>
  <c r="L3536" i="3"/>
  <c r="K3536" i="3"/>
  <c r="J3536" i="3"/>
  <c r="L3535" i="3"/>
  <c r="K3535" i="3"/>
  <c r="J3535" i="3"/>
  <c r="L3534" i="3"/>
  <c r="K3534" i="3"/>
  <c r="J3534" i="3"/>
  <c r="L3533" i="3"/>
  <c r="K3533" i="3"/>
  <c r="J3533" i="3"/>
  <c r="L3532" i="3"/>
  <c r="K3532" i="3"/>
  <c r="J3532" i="3"/>
  <c r="L3531" i="3"/>
  <c r="K3531" i="3"/>
  <c r="J3531" i="3"/>
  <c r="L3530" i="3"/>
  <c r="K3530" i="3"/>
  <c r="J3530" i="3"/>
  <c r="L3529" i="3"/>
  <c r="K3529" i="3"/>
  <c r="J3529" i="3"/>
  <c r="L3528" i="3"/>
  <c r="K3528" i="3"/>
  <c r="J3528" i="3"/>
  <c r="L3527" i="3"/>
  <c r="K3527" i="3"/>
  <c r="J3527" i="3"/>
  <c r="L3526" i="3"/>
  <c r="K3526" i="3"/>
  <c r="J3526" i="3"/>
  <c r="L3525" i="3"/>
  <c r="K3525" i="3"/>
  <c r="J3525" i="3"/>
  <c r="L3524" i="3"/>
  <c r="K3524" i="3"/>
  <c r="J3524" i="3"/>
  <c r="L3523" i="3"/>
  <c r="K3523" i="3"/>
  <c r="J3523" i="3"/>
  <c r="L3522" i="3"/>
  <c r="K3522" i="3"/>
  <c r="J3522" i="3"/>
  <c r="L3521" i="3"/>
  <c r="K3521" i="3"/>
  <c r="J3521" i="3"/>
  <c r="L3520" i="3"/>
  <c r="K3520" i="3"/>
  <c r="J3520" i="3"/>
  <c r="L3519" i="3"/>
  <c r="K3519" i="3"/>
  <c r="J3519" i="3"/>
  <c r="L3518" i="3"/>
  <c r="K3518" i="3"/>
  <c r="J3518" i="3"/>
  <c r="L3517" i="3"/>
  <c r="K3517" i="3"/>
  <c r="J3517" i="3"/>
  <c r="L3516" i="3"/>
  <c r="K3516" i="3"/>
  <c r="J3516" i="3"/>
  <c r="L3515" i="3"/>
  <c r="K3515" i="3"/>
  <c r="J3515" i="3"/>
  <c r="L3514" i="3"/>
  <c r="K3514" i="3"/>
  <c r="J3514" i="3"/>
  <c r="L3513" i="3"/>
  <c r="K3513" i="3"/>
  <c r="J3513" i="3"/>
  <c r="L3512" i="3"/>
  <c r="K3512" i="3"/>
  <c r="J3512" i="3"/>
  <c r="L3511" i="3"/>
  <c r="K3511" i="3"/>
  <c r="J3511" i="3"/>
  <c r="L3510" i="3"/>
  <c r="K3510" i="3"/>
  <c r="J3510" i="3"/>
  <c r="L3509" i="3"/>
  <c r="K3509" i="3"/>
  <c r="J3509" i="3"/>
  <c r="L3508" i="3"/>
  <c r="K3508" i="3"/>
  <c r="J3508" i="3"/>
  <c r="L3507" i="3"/>
  <c r="K3507" i="3"/>
  <c r="J3507" i="3"/>
  <c r="L3506" i="3"/>
  <c r="K3506" i="3"/>
  <c r="J3506" i="3"/>
  <c r="L3505" i="3"/>
  <c r="K3505" i="3"/>
  <c r="J3505" i="3"/>
  <c r="L3504" i="3"/>
  <c r="K3504" i="3"/>
  <c r="J3504" i="3"/>
  <c r="L3503" i="3"/>
  <c r="K3503" i="3"/>
  <c r="J3503" i="3"/>
  <c r="L3502" i="3"/>
  <c r="K3502" i="3"/>
  <c r="J3502" i="3"/>
  <c r="L3501" i="3"/>
  <c r="K3501" i="3"/>
  <c r="J3501" i="3"/>
  <c r="L3500" i="3"/>
  <c r="K3500" i="3"/>
  <c r="J3500" i="3"/>
  <c r="L3499" i="3"/>
  <c r="K3499" i="3"/>
  <c r="J3499" i="3"/>
  <c r="L3498" i="3"/>
  <c r="K3498" i="3"/>
  <c r="J3498" i="3"/>
  <c r="L3497" i="3"/>
  <c r="K3497" i="3"/>
  <c r="J3497" i="3"/>
  <c r="L3496" i="3"/>
  <c r="K3496" i="3"/>
  <c r="J3496" i="3"/>
  <c r="L3495" i="3"/>
  <c r="K3495" i="3"/>
  <c r="J3495" i="3"/>
  <c r="L3494" i="3"/>
  <c r="K3494" i="3"/>
  <c r="J3494" i="3"/>
  <c r="L3493" i="3"/>
  <c r="K3493" i="3"/>
  <c r="J3493" i="3"/>
  <c r="L3492" i="3"/>
  <c r="K3492" i="3"/>
  <c r="J3492" i="3"/>
  <c r="L3491" i="3"/>
  <c r="K3491" i="3"/>
  <c r="J3491" i="3"/>
  <c r="L3490" i="3"/>
  <c r="K3490" i="3"/>
  <c r="J3490" i="3"/>
  <c r="L3489" i="3"/>
  <c r="K3489" i="3"/>
  <c r="J3489" i="3"/>
  <c r="L3488" i="3"/>
  <c r="K3488" i="3"/>
  <c r="J3488" i="3"/>
  <c r="L3487" i="3"/>
  <c r="K3487" i="3"/>
  <c r="J3487" i="3"/>
  <c r="L3486" i="3"/>
  <c r="K3486" i="3"/>
  <c r="J3486" i="3"/>
  <c r="L3485" i="3"/>
  <c r="K3485" i="3"/>
  <c r="J3485" i="3"/>
  <c r="L3484" i="3"/>
  <c r="K3484" i="3"/>
  <c r="J3484" i="3"/>
  <c r="L3483" i="3"/>
  <c r="K3483" i="3"/>
  <c r="J3483" i="3"/>
  <c r="L3482" i="3"/>
  <c r="K3482" i="3"/>
  <c r="J3482" i="3"/>
  <c r="L3481" i="3"/>
  <c r="K3481" i="3"/>
  <c r="J3481" i="3"/>
  <c r="L3480" i="3"/>
  <c r="K3480" i="3"/>
  <c r="J3480" i="3"/>
  <c r="L3479" i="3"/>
  <c r="K3479" i="3"/>
  <c r="J3479" i="3"/>
  <c r="L3478" i="3"/>
  <c r="K3478" i="3"/>
  <c r="J3478" i="3"/>
  <c r="L3477" i="3"/>
  <c r="K3477" i="3"/>
  <c r="J3477" i="3"/>
  <c r="L3476" i="3"/>
  <c r="K3476" i="3"/>
  <c r="J3476" i="3"/>
  <c r="L3475" i="3"/>
  <c r="K3475" i="3"/>
  <c r="J3475" i="3"/>
  <c r="L3474" i="3"/>
  <c r="K3474" i="3"/>
  <c r="J3474" i="3"/>
  <c r="L3473" i="3"/>
  <c r="K3473" i="3"/>
  <c r="J3473" i="3"/>
  <c r="L3472" i="3"/>
  <c r="K3472" i="3"/>
  <c r="J3472" i="3"/>
  <c r="L3471" i="3"/>
  <c r="K3471" i="3"/>
  <c r="J3471" i="3"/>
  <c r="L3470" i="3"/>
  <c r="K3470" i="3"/>
  <c r="J3470" i="3"/>
  <c r="L3469" i="3"/>
  <c r="K3469" i="3"/>
  <c r="J3469" i="3"/>
  <c r="L3468" i="3"/>
  <c r="K3468" i="3"/>
  <c r="J3468" i="3"/>
  <c r="L3467" i="3"/>
  <c r="K3467" i="3"/>
  <c r="J3467" i="3"/>
  <c r="L3466" i="3"/>
  <c r="K3466" i="3"/>
  <c r="J3466" i="3"/>
  <c r="L3465" i="3"/>
  <c r="K3465" i="3"/>
  <c r="J3465" i="3"/>
  <c r="L3464" i="3"/>
  <c r="K3464" i="3"/>
  <c r="J3464" i="3"/>
  <c r="L3463" i="3"/>
  <c r="K3463" i="3"/>
  <c r="J3463" i="3"/>
  <c r="L3462" i="3"/>
  <c r="K3462" i="3"/>
  <c r="J3462" i="3"/>
  <c r="L3461" i="3"/>
  <c r="K3461" i="3"/>
  <c r="J3461" i="3"/>
  <c r="L3460" i="3"/>
  <c r="K3460" i="3"/>
  <c r="J3460" i="3"/>
  <c r="L3459" i="3"/>
  <c r="K3459" i="3"/>
  <c r="J3459" i="3"/>
  <c r="L3458" i="3"/>
  <c r="K3458" i="3"/>
  <c r="J3458" i="3"/>
  <c r="L3457" i="3"/>
  <c r="K3457" i="3"/>
  <c r="J3457" i="3"/>
  <c r="L3456" i="3"/>
  <c r="K3456" i="3"/>
  <c r="J3456" i="3"/>
  <c r="L3455" i="3"/>
  <c r="K3455" i="3"/>
  <c r="J3455" i="3"/>
  <c r="L3454" i="3"/>
  <c r="K3454" i="3"/>
  <c r="J3454" i="3"/>
  <c r="L3453" i="3"/>
  <c r="K3453" i="3"/>
  <c r="J3453" i="3"/>
  <c r="L3452" i="3"/>
  <c r="K3452" i="3"/>
  <c r="J3452" i="3"/>
  <c r="L3451" i="3"/>
  <c r="K3451" i="3"/>
  <c r="J3451" i="3"/>
  <c r="L3450" i="3"/>
  <c r="K3450" i="3"/>
  <c r="J3450" i="3"/>
  <c r="L3449" i="3"/>
  <c r="K3449" i="3"/>
  <c r="J3449" i="3"/>
  <c r="L3448" i="3"/>
  <c r="K3448" i="3"/>
  <c r="J3448" i="3"/>
  <c r="L3447" i="3"/>
  <c r="K3447" i="3"/>
  <c r="J3447" i="3"/>
  <c r="L3446" i="3"/>
  <c r="K3446" i="3"/>
  <c r="J3446" i="3"/>
  <c r="L3445" i="3"/>
  <c r="K3445" i="3"/>
  <c r="J3445" i="3"/>
  <c r="L3444" i="3"/>
  <c r="K3444" i="3"/>
  <c r="J3444" i="3"/>
  <c r="L3443" i="3"/>
  <c r="K3443" i="3"/>
  <c r="J3443" i="3"/>
  <c r="L3442" i="3"/>
  <c r="K3442" i="3"/>
  <c r="J3442" i="3"/>
  <c r="L3441" i="3"/>
  <c r="K3441" i="3"/>
  <c r="J3441" i="3"/>
  <c r="L3440" i="3"/>
  <c r="K3440" i="3"/>
  <c r="J3440" i="3"/>
  <c r="L3439" i="3"/>
  <c r="K3439" i="3"/>
  <c r="J3439" i="3"/>
  <c r="L3438" i="3"/>
  <c r="K3438" i="3"/>
  <c r="J3438" i="3"/>
  <c r="L3437" i="3"/>
  <c r="K3437" i="3"/>
  <c r="J3437" i="3"/>
  <c r="L3436" i="3"/>
  <c r="K3436" i="3"/>
  <c r="J3436" i="3"/>
  <c r="L3435" i="3"/>
  <c r="K3435" i="3"/>
  <c r="J3435" i="3"/>
  <c r="L3434" i="3"/>
  <c r="K3434" i="3"/>
  <c r="J3434" i="3"/>
  <c r="L3433" i="3"/>
  <c r="K3433" i="3"/>
  <c r="J3433" i="3"/>
  <c r="L3432" i="3"/>
  <c r="K3432" i="3"/>
  <c r="J3432" i="3"/>
  <c r="L3431" i="3"/>
  <c r="K3431" i="3"/>
  <c r="J3431" i="3"/>
  <c r="L3430" i="3"/>
  <c r="K3430" i="3"/>
  <c r="J3430" i="3"/>
  <c r="L3429" i="3"/>
  <c r="K3429" i="3"/>
  <c r="J3429" i="3"/>
  <c r="L3428" i="3"/>
  <c r="K3428" i="3"/>
  <c r="J3428" i="3"/>
  <c r="L3427" i="3"/>
  <c r="K3427" i="3"/>
  <c r="J3427" i="3"/>
  <c r="L3426" i="3"/>
  <c r="K3426" i="3"/>
  <c r="J3426" i="3"/>
  <c r="L3425" i="3"/>
  <c r="K3425" i="3"/>
  <c r="J3425" i="3"/>
  <c r="L3424" i="3"/>
  <c r="K3424" i="3"/>
  <c r="J3424" i="3"/>
  <c r="L3423" i="3"/>
  <c r="K3423" i="3"/>
  <c r="J3423" i="3"/>
  <c r="L3422" i="3"/>
  <c r="K3422" i="3"/>
  <c r="J3422" i="3"/>
  <c r="L3421" i="3"/>
  <c r="K3421" i="3"/>
  <c r="J3421" i="3"/>
  <c r="L3420" i="3"/>
  <c r="K3420" i="3"/>
  <c r="J3420" i="3"/>
  <c r="L3419" i="3"/>
  <c r="K3419" i="3"/>
  <c r="J3419" i="3"/>
  <c r="L3418" i="3"/>
  <c r="K3418" i="3"/>
  <c r="J3418" i="3"/>
  <c r="L3417" i="3"/>
  <c r="K3417" i="3"/>
  <c r="J3417" i="3"/>
  <c r="L3416" i="3"/>
  <c r="K3416" i="3"/>
  <c r="J3416" i="3"/>
  <c r="L3415" i="3"/>
  <c r="K3415" i="3"/>
  <c r="J3415" i="3"/>
  <c r="L3414" i="3"/>
  <c r="K3414" i="3"/>
  <c r="J3414" i="3"/>
  <c r="L3413" i="3"/>
  <c r="K3413" i="3"/>
  <c r="J3413" i="3"/>
  <c r="L3412" i="3"/>
  <c r="K3412" i="3"/>
  <c r="J3412" i="3"/>
  <c r="L3411" i="3"/>
  <c r="K3411" i="3"/>
  <c r="J3411" i="3"/>
  <c r="L3410" i="3"/>
  <c r="K3410" i="3"/>
  <c r="J3410" i="3"/>
  <c r="L3409" i="3"/>
  <c r="K3409" i="3"/>
  <c r="J3409" i="3"/>
  <c r="L3408" i="3"/>
  <c r="K3408" i="3"/>
  <c r="J3408" i="3"/>
  <c r="L3407" i="3"/>
  <c r="K3407" i="3"/>
  <c r="J3407" i="3"/>
  <c r="L3406" i="3"/>
  <c r="K3406" i="3"/>
  <c r="J3406" i="3"/>
  <c r="L3405" i="3"/>
  <c r="K3405" i="3"/>
  <c r="J3405" i="3"/>
  <c r="L3404" i="3"/>
  <c r="K3404" i="3"/>
  <c r="J3404" i="3"/>
  <c r="L3403" i="3"/>
  <c r="K3403" i="3"/>
  <c r="J3403" i="3"/>
  <c r="L3402" i="3"/>
  <c r="K3402" i="3"/>
  <c r="J3402" i="3"/>
  <c r="L3401" i="3"/>
  <c r="K3401" i="3"/>
  <c r="J3401" i="3"/>
  <c r="L3400" i="3"/>
  <c r="K3400" i="3"/>
  <c r="J3400" i="3"/>
  <c r="L3399" i="3"/>
  <c r="K3399" i="3"/>
  <c r="J3399" i="3"/>
  <c r="L3398" i="3"/>
  <c r="K3398" i="3"/>
  <c r="J3398" i="3"/>
  <c r="L3397" i="3"/>
  <c r="K3397" i="3"/>
  <c r="J3397" i="3"/>
  <c r="L3396" i="3"/>
  <c r="K3396" i="3"/>
  <c r="J3396" i="3"/>
  <c r="L3395" i="3"/>
  <c r="K3395" i="3"/>
  <c r="J3395" i="3"/>
  <c r="L3394" i="3"/>
  <c r="K3394" i="3"/>
  <c r="J3394" i="3"/>
  <c r="L3393" i="3"/>
  <c r="K3393" i="3"/>
  <c r="J3393" i="3"/>
  <c r="L3392" i="3"/>
  <c r="K3392" i="3"/>
  <c r="J3392" i="3"/>
  <c r="L3391" i="3"/>
  <c r="K3391" i="3"/>
  <c r="J3391" i="3"/>
  <c r="L3390" i="3"/>
  <c r="K3390" i="3"/>
  <c r="J3390" i="3"/>
  <c r="L3389" i="3"/>
  <c r="K3389" i="3"/>
  <c r="J3389" i="3"/>
  <c r="L3388" i="3"/>
  <c r="K3388" i="3"/>
  <c r="J3388" i="3"/>
  <c r="L3387" i="3"/>
  <c r="K3387" i="3"/>
  <c r="J3387" i="3"/>
  <c r="L3386" i="3"/>
  <c r="K3386" i="3"/>
  <c r="J3386" i="3"/>
  <c r="L3385" i="3"/>
  <c r="K3385" i="3"/>
  <c r="J3385" i="3"/>
  <c r="L3384" i="3"/>
  <c r="K3384" i="3"/>
  <c r="J3384" i="3"/>
  <c r="L3383" i="3"/>
  <c r="K3383" i="3"/>
  <c r="J3383" i="3"/>
  <c r="L3382" i="3"/>
  <c r="K3382" i="3"/>
  <c r="J3382" i="3"/>
  <c r="L3381" i="3"/>
  <c r="K3381" i="3"/>
  <c r="J3381" i="3"/>
  <c r="L3380" i="3"/>
  <c r="K3380" i="3"/>
  <c r="J3380" i="3"/>
  <c r="L3379" i="3"/>
  <c r="K3379" i="3"/>
  <c r="J3379" i="3"/>
  <c r="L3378" i="3"/>
  <c r="K3378" i="3"/>
  <c r="J3378" i="3"/>
  <c r="L3377" i="3"/>
  <c r="K3377" i="3"/>
  <c r="J3377" i="3"/>
  <c r="L3376" i="3"/>
  <c r="K3376" i="3"/>
  <c r="J3376" i="3"/>
  <c r="L3375" i="3"/>
  <c r="K3375" i="3"/>
  <c r="J3375" i="3"/>
  <c r="L3374" i="3"/>
  <c r="K3374" i="3"/>
  <c r="J3374" i="3"/>
  <c r="L3373" i="3"/>
  <c r="K3373" i="3"/>
  <c r="J3373" i="3"/>
  <c r="L3372" i="3"/>
  <c r="K3372" i="3"/>
  <c r="J3372" i="3"/>
  <c r="L3371" i="3"/>
  <c r="K3371" i="3"/>
  <c r="J3371" i="3"/>
  <c r="L3370" i="3"/>
  <c r="K3370" i="3"/>
  <c r="J3370" i="3"/>
  <c r="L3369" i="3"/>
  <c r="K3369" i="3"/>
  <c r="J3369" i="3"/>
  <c r="L3368" i="3"/>
  <c r="K3368" i="3"/>
  <c r="J3368" i="3"/>
  <c r="L3367" i="3"/>
  <c r="K3367" i="3"/>
  <c r="J3367" i="3"/>
  <c r="L3366" i="3"/>
  <c r="K3366" i="3"/>
  <c r="J3366" i="3"/>
  <c r="L3365" i="3"/>
  <c r="K3365" i="3"/>
  <c r="J3365" i="3"/>
  <c r="L3364" i="3"/>
  <c r="K3364" i="3"/>
  <c r="J3364" i="3"/>
  <c r="L3363" i="3"/>
  <c r="K3363" i="3"/>
  <c r="J3363" i="3"/>
  <c r="L3362" i="3"/>
  <c r="K3362" i="3"/>
  <c r="J3362" i="3"/>
  <c r="L3361" i="3"/>
  <c r="K3361" i="3"/>
  <c r="J3361" i="3"/>
  <c r="L3360" i="3"/>
  <c r="K3360" i="3"/>
  <c r="J3360" i="3"/>
  <c r="L3359" i="3"/>
  <c r="K3359" i="3"/>
  <c r="J3359" i="3"/>
  <c r="L3358" i="3"/>
  <c r="K3358" i="3"/>
  <c r="J3358" i="3"/>
  <c r="L3357" i="3"/>
  <c r="K3357" i="3"/>
  <c r="J3357" i="3"/>
  <c r="L3356" i="3"/>
  <c r="K3356" i="3"/>
  <c r="J3356" i="3"/>
  <c r="L3355" i="3"/>
  <c r="K3355" i="3"/>
  <c r="J3355" i="3"/>
  <c r="L3354" i="3"/>
  <c r="K3354" i="3"/>
  <c r="J3354" i="3"/>
  <c r="L3353" i="3"/>
  <c r="K3353" i="3"/>
  <c r="J3353" i="3"/>
  <c r="L3352" i="3"/>
  <c r="K3352" i="3"/>
  <c r="J3352" i="3"/>
  <c r="L3351" i="3"/>
  <c r="K3351" i="3"/>
  <c r="J3351" i="3"/>
  <c r="L3350" i="3"/>
  <c r="K3350" i="3"/>
  <c r="J3350" i="3"/>
  <c r="L3349" i="3"/>
  <c r="K3349" i="3"/>
  <c r="J3349" i="3"/>
  <c r="L3348" i="3"/>
  <c r="K3348" i="3"/>
  <c r="J3348" i="3"/>
  <c r="L3347" i="3"/>
  <c r="K3347" i="3"/>
  <c r="J3347" i="3"/>
  <c r="L3346" i="3"/>
  <c r="K3346" i="3"/>
  <c r="J3346" i="3"/>
  <c r="L3345" i="3"/>
  <c r="K3345" i="3"/>
  <c r="J3345" i="3"/>
  <c r="L3344" i="3"/>
  <c r="K3344" i="3"/>
  <c r="J3344" i="3"/>
  <c r="L3343" i="3"/>
  <c r="K3343" i="3"/>
  <c r="J3343" i="3"/>
  <c r="L3342" i="3"/>
  <c r="K3342" i="3"/>
  <c r="J3342" i="3"/>
  <c r="L3341" i="3"/>
  <c r="K3341" i="3"/>
  <c r="J3341" i="3"/>
  <c r="L3340" i="3"/>
  <c r="K3340" i="3"/>
  <c r="J3340" i="3"/>
  <c r="L3339" i="3"/>
  <c r="K3339" i="3"/>
  <c r="J3339" i="3"/>
  <c r="L3338" i="3"/>
  <c r="K3338" i="3"/>
  <c r="J3338" i="3"/>
  <c r="L3337" i="3"/>
  <c r="K3337" i="3"/>
  <c r="J3337" i="3"/>
  <c r="L3336" i="3"/>
  <c r="K3336" i="3"/>
  <c r="J3336" i="3"/>
  <c r="L3335" i="3"/>
  <c r="K3335" i="3"/>
  <c r="J3335" i="3"/>
  <c r="L3334" i="3"/>
  <c r="K3334" i="3"/>
  <c r="J3334" i="3"/>
  <c r="L3333" i="3"/>
  <c r="K3333" i="3"/>
  <c r="J3333" i="3"/>
  <c r="L3332" i="3"/>
  <c r="K3332" i="3"/>
  <c r="J3332" i="3"/>
  <c r="L3331" i="3"/>
  <c r="K3331" i="3"/>
  <c r="J3331" i="3"/>
  <c r="L3330" i="3"/>
  <c r="K3330" i="3"/>
  <c r="J3330" i="3"/>
  <c r="L3329" i="3"/>
  <c r="K3329" i="3"/>
  <c r="J3329" i="3"/>
  <c r="L3328" i="3"/>
  <c r="K3328" i="3"/>
  <c r="J3328" i="3"/>
  <c r="L3327" i="3"/>
  <c r="K3327" i="3"/>
  <c r="J3327" i="3"/>
  <c r="L3326" i="3"/>
  <c r="K3326" i="3"/>
  <c r="J3326" i="3"/>
  <c r="L3325" i="3"/>
  <c r="K3325" i="3"/>
  <c r="J3325" i="3"/>
  <c r="L3324" i="3"/>
  <c r="K3324" i="3"/>
  <c r="J3324" i="3"/>
  <c r="L3323" i="3"/>
  <c r="K3323" i="3"/>
  <c r="J3323" i="3"/>
  <c r="L3322" i="3"/>
  <c r="K3322" i="3"/>
  <c r="J3322" i="3"/>
  <c r="L3321" i="3"/>
  <c r="K3321" i="3"/>
  <c r="J3321" i="3"/>
  <c r="L3320" i="3"/>
  <c r="K3320" i="3"/>
  <c r="J3320" i="3"/>
  <c r="L3319" i="3"/>
  <c r="K3319" i="3"/>
  <c r="J3319" i="3"/>
  <c r="L3318" i="3"/>
  <c r="K3318" i="3"/>
  <c r="J3318" i="3"/>
  <c r="L3317" i="3"/>
  <c r="K3317" i="3"/>
  <c r="J3317" i="3"/>
  <c r="L3316" i="3"/>
  <c r="K3316" i="3"/>
  <c r="J3316" i="3"/>
  <c r="L3315" i="3"/>
  <c r="K3315" i="3"/>
  <c r="J3315" i="3"/>
  <c r="L3314" i="3"/>
  <c r="K3314" i="3"/>
  <c r="J3314" i="3"/>
  <c r="L3313" i="3"/>
  <c r="K3313" i="3"/>
  <c r="J3313" i="3"/>
  <c r="L3312" i="3"/>
  <c r="K3312" i="3"/>
  <c r="J3312" i="3"/>
  <c r="L3311" i="3"/>
  <c r="K3311" i="3"/>
  <c r="J3311" i="3"/>
  <c r="L3310" i="3"/>
  <c r="K3310" i="3"/>
  <c r="J3310" i="3"/>
  <c r="L3309" i="3"/>
  <c r="K3309" i="3"/>
  <c r="J3309" i="3"/>
  <c r="L3308" i="3"/>
  <c r="K3308" i="3"/>
  <c r="J3308" i="3"/>
  <c r="L3307" i="3"/>
  <c r="K3307" i="3"/>
  <c r="J3307" i="3"/>
  <c r="L3306" i="3"/>
  <c r="K3306" i="3"/>
  <c r="J3306" i="3"/>
  <c r="L3305" i="3"/>
  <c r="K3305" i="3"/>
  <c r="J3305" i="3"/>
  <c r="L3304" i="3"/>
  <c r="K3304" i="3"/>
  <c r="J3304" i="3"/>
  <c r="L3303" i="3"/>
  <c r="K3303" i="3"/>
  <c r="J3303" i="3"/>
  <c r="L3302" i="3"/>
  <c r="K3302" i="3"/>
  <c r="J3302" i="3"/>
  <c r="L3301" i="3"/>
  <c r="K3301" i="3"/>
  <c r="J3301" i="3"/>
  <c r="L3300" i="3"/>
  <c r="K3300" i="3"/>
  <c r="J3300" i="3"/>
  <c r="L3299" i="3"/>
  <c r="K3299" i="3"/>
  <c r="J3299" i="3"/>
  <c r="L3298" i="3"/>
  <c r="K3298" i="3"/>
  <c r="J3298" i="3"/>
  <c r="L3297" i="3"/>
  <c r="K3297" i="3"/>
  <c r="J3297" i="3"/>
  <c r="L3296" i="3"/>
  <c r="K3296" i="3"/>
  <c r="J3296" i="3"/>
  <c r="L3295" i="3"/>
  <c r="K3295" i="3"/>
  <c r="J3295" i="3"/>
  <c r="L3294" i="3"/>
  <c r="K3294" i="3"/>
  <c r="J3294" i="3"/>
  <c r="L3293" i="3"/>
  <c r="K3293" i="3"/>
  <c r="J3293" i="3"/>
  <c r="L3292" i="3"/>
  <c r="K3292" i="3"/>
  <c r="J3292" i="3"/>
  <c r="L3291" i="3"/>
  <c r="K3291" i="3"/>
  <c r="J3291" i="3"/>
  <c r="L3290" i="3"/>
  <c r="K3290" i="3"/>
  <c r="J3290" i="3"/>
  <c r="L3289" i="3"/>
  <c r="K3289" i="3"/>
  <c r="J3289" i="3"/>
  <c r="L3288" i="3"/>
  <c r="K3288" i="3"/>
  <c r="J3288" i="3"/>
  <c r="L3287" i="3"/>
  <c r="K3287" i="3"/>
  <c r="J3287" i="3"/>
  <c r="L3286" i="3"/>
  <c r="K3286" i="3"/>
  <c r="J3286" i="3"/>
  <c r="L3285" i="3"/>
  <c r="K3285" i="3"/>
  <c r="J3285" i="3"/>
  <c r="L3284" i="3"/>
  <c r="K3284" i="3"/>
  <c r="J3284" i="3"/>
  <c r="L3283" i="3"/>
  <c r="K3283" i="3"/>
  <c r="J3283" i="3"/>
  <c r="L3282" i="3"/>
  <c r="K3282" i="3"/>
  <c r="J3282" i="3"/>
  <c r="L3281" i="3"/>
  <c r="K3281" i="3"/>
  <c r="J3281" i="3"/>
  <c r="L3280" i="3"/>
  <c r="K3280" i="3"/>
  <c r="J3280" i="3"/>
  <c r="L3279" i="3"/>
  <c r="K3279" i="3"/>
  <c r="J3279" i="3"/>
  <c r="L3278" i="3"/>
  <c r="K3278" i="3"/>
  <c r="J3278" i="3"/>
  <c r="L3277" i="3"/>
  <c r="K3277" i="3"/>
  <c r="J3277" i="3"/>
  <c r="L3276" i="3"/>
  <c r="K3276" i="3"/>
  <c r="J3276" i="3"/>
  <c r="L3275" i="3"/>
  <c r="K3275" i="3"/>
  <c r="J3275" i="3"/>
  <c r="L3274" i="3"/>
  <c r="K3274" i="3"/>
  <c r="J3274" i="3"/>
  <c r="L3273" i="3"/>
  <c r="K3273" i="3"/>
  <c r="J3273" i="3"/>
  <c r="L3272" i="3"/>
  <c r="K3272" i="3"/>
  <c r="J3272" i="3"/>
  <c r="L3271" i="3"/>
  <c r="K3271" i="3"/>
  <c r="J3271" i="3"/>
  <c r="L3270" i="3"/>
  <c r="K3270" i="3"/>
  <c r="J3270" i="3"/>
  <c r="L3269" i="3"/>
  <c r="K3269" i="3"/>
  <c r="J3269" i="3"/>
  <c r="L3268" i="3"/>
  <c r="K3268" i="3"/>
  <c r="J3268" i="3"/>
  <c r="L3267" i="3"/>
  <c r="K3267" i="3"/>
  <c r="J3267" i="3"/>
  <c r="L3266" i="3"/>
  <c r="K3266" i="3"/>
  <c r="J3266" i="3"/>
  <c r="L3265" i="3"/>
  <c r="K3265" i="3"/>
  <c r="J3265" i="3"/>
  <c r="L3264" i="3"/>
  <c r="K3264" i="3"/>
  <c r="J3264" i="3"/>
  <c r="L3263" i="3"/>
  <c r="K3263" i="3"/>
  <c r="J3263" i="3"/>
  <c r="L3262" i="3"/>
  <c r="K3262" i="3"/>
  <c r="J3262" i="3"/>
  <c r="L3261" i="3"/>
  <c r="K3261" i="3"/>
  <c r="J3261" i="3"/>
  <c r="L3260" i="3"/>
  <c r="K3260" i="3"/>
  <c r="J3260" i="3"/>
  <c r="L3259" i="3"/>
  <c r="K3259" i="3"/>
  <c r="J3259" i="3"/>
  <c r="L3258" i="3"/>
  <c r="K3258" i="3"/>
  <c r="J3258" i="3"/>
  <c r="L3257" i="3"/>
  <c r="K3257" i="3"/>
  <c r="J3257" i="3"/>
  <c r="L3256" i="3"/>
  <c r="K3256" i="3"/>
  <c r="J3256" i="3"/>
  <c r="L3255" i="3"/>
  <c r="K3255" i="3"/>
  <c r="J3255" i="3"/>
  <c r="L3254" i="3"/>
  <c r="K3254" i="3"/>
  <c r="J3254" i="3"/>
  <c r="L3253" i="3"/>
  <c r="K3253" i="3"/>
  <c r="J3253" i="3"/>
  <c r="L3252" i="3"/>
  <c r="K3252" i="3"/>
  <c r="J3252" i="3"/>
  <c r="L3251" i="3"/>
  <c r="K3251" i="3"/>
  <c r="J3251" i="3"/>
  <c r="L3250" i="3"/>
  <c r="K3250" i="3"/>
  <c r="J3250" i="3"/>
  <c r="L3249" i="3"/>
  <c r="K3249" i="3"/>
  <c r="J3249" i="3"/>
  <c r="L3248" i="3"/>
  <c r="K3248" i="3"/>
  <c r="J3248" i="3"/>
  <c r="L3247" i="3"/>
  <c r="K3247" i="3"/>
  <c r="J3247" i="3"/>
  <c r="L3246" i="3"/>
  <c r="K3246" i="3"/>
  <c r="J3246" i="3"/>
  <c r="L3245" i="3"/>
  <c r="K3245" i="3"/>
  <c r="J3245" i="3"/>
  <c r="L3244" i="3"/>
  <c r="K3244" i="3"/>
  <c r="J3244" i="3"/>
  <c r="L3243" i="3"/>
  <c r="K3243" i="3"/>
  <c r="J3243" i="3"/>
  <c r="L3242" i="3"/>
  <c r="K3242" i="3"/>
  <c r="J3242" i="3"/>
  <c r="L3241" i="3"/>
  <c r="K3241" i="3"/>
  <c r="J3241" i="3"/>
  <c r="L3240" i="3"/>
  <c r="K3240" i="3"/>
  <c r="J3240" i="3"/>
  <c r="L3239" i="3"/>
  <c r="K3239" i="3"/>
  <c r="J3239" i="3"/>
  <c r="L3238" i="3"/>
  <c r="K3238" i="3"/>
  <c r="J3238" i="3"/>
  <c r="L3237" i="3"/>
  <c r="K3237" i="3"/>
  <c r="J3237" i="3"/>
  <c r="L3236" i="3"/>
  <c r="K3236" i="3"/>
  <c r="J3236" i="3"/>
  <c r="L3235" i="3"/>
  <c r="K3235" i="3"/>
  <c r="J3235" i="3"/>
  <c r="L3234" i="3"/>
  <c r="K3234" i="3"/>
  <c r="J3234" i="3"/>
  <c r="L3233" i="3"/>
  <c r="K3233" i="3"/>
  <c r="J3233" i="3"/>
  <c r="L3232" i="3"/>
  <c r="K3232" i="3"/>
  <c r="J3232" i="3"/>
  <c r="L3231" i="3"/>
  <c r="K3231" i="3"/>
  <c r="J3231" i="3"/>
  <c r="L3230" i="3"/>
  <c r="K3230" i="3"/>
  <c r="J3230" i="3"/>
  <c r="L3229" i="3"/>
  <c r="K3229" i="3"/>
  <c r="J3229" i="3"/>
  <c r="L3228" i="3"/>
  <c r="K3228" i="3"/>
  <c r="J3228" i="3"/>
  <c r="L3227" i="3"/>
  <c r="K3227" i="3"/>
  <c r="J3227" i="3"/>
  <c r="L3226" i="3"/>
  <c r="K3226" i="3"/>
  <c r="J3226" i="3"/>
  <c r="L3225" i="3"/>
  <c r="K3225" i="3"/>
  <c r="J3225" i="3"/>
  <c r="L3224" i="3"/>
  <c r="K3224" i="3"/>
  <c r="J3224" i="3"/>
  <c r="L3223" i="3"/>
  <c r="K3223" i="3"/>
  <c r="J3223" i="3"/>
  <c r="L3222" i="3"/>
  <c r="K3222" i="3"/>
  <c r="J3222" i="3"/>
  <c r="L3221" i="3"/>
  <c r="K3221" i="3"/>
  <c r="J3221" i="3"/>
  <c r="L3220" i="3"/>
  <c r="K3220" i="3"/>
  <c r="J3220" i="3"/>
  <c r="L3219" i="3"/>
  <c r="K3219" i="3"/>
  <c r="J3219" i="3"/>
  <c r="L3218" i="3"/>
  <c r="K3218" i="3"/>
  <c r="J3218" i="3"/>
  <c r="L3217" i="3"/>
  <c r="K3217" i="3"/>
  <c r="J3217" i="3"/>
  <c r="L3216" i="3"/>
  <c r="K3216" i="3"/>
  <c r="J3216" i="3"/>
  <c r="L3215" i="3"/>
  <c r="K3215" i="3"/>
  <c r="J3215" i="3"/>
  <c r="L3214" i="3"/>
  <c r="K3214" i="3"/>
  <c r="J3214" i="3"/>
  <c r="L3213" i="3"/>
  <c r="K3213" i="3"/>
  <c r="J3213" i="3"/>
  <c r="L3212" i="3"/>
  <c r="K3212" i="3"/>
  <c r="J3212" i="3"/>
  <c r="L3211" i="3"/>
  <c r="K3211" i="3"/>
  <c r="J3211" i="3"/>
  <c r="L3210" i="3"/>
  <c r="K3210" i="3"/>
  <c r="J3210" i="3"/>
  <c r="L3209" i="3"/>
  <c r="K3209" i="3"/>
  <c r="J3209" i="3"/>
  <c r="L3208" i="3"/>
  <c r="K3208" i="3"/>
  <c r="J3208" i="3"/>
  <c r="L3207" i="3"/>
  <c r="K3207" i="3"/>
  <c r="J3207" i="3"/>
  <c r="L3206" i="3"/>
  <c r="K3206" i="3"/>
  <c r="J3206" i="3"/>
  <c r="L3205" i="3"/>
  <c r="K3205" i="3"/>
  <c r="J3205" i="3"/>
  <c r="L3204" i="3"/>
  <c r="K3204" i="3"/>
  <c r="J3204" i="3"/>
  <c r="L3203" i="3"/>
  <c r="K3203" i="3"/>
  <c r="J3203" i="3"/>
  <c r="L3202" i="3"/>
  <c r="K3202" i="3"/>
  <c r="J3202" i="3"/>
  <c r="L3201" i="3"/>
  <c r="K3201" i="3"/>
  <c r="J3201" i="3"/>
  <c r="L3200" i="3"/>
  <c r="K3200" i="3"/>
  <c r="J3200" i="3"/>
  <c r="L3199" i="3"/>
  <c r="K3199" i="3"/>
  <c r="J3199" i="3"/>
  <c r="L3198" i="3"/>
  <c r="K3198" i="3"/>
  <c r="J3198" i="3"/>
  <c r="L3197" i="3"/>
  <c r="K3197" i="3"/>
  <c r="J3197" i="3"/>
  <c r="L3196" i="3"/>
  <c r="K3196" i="3"/>
  <c r="J3196" i="3"/>
  <c r="L3195" i="3"/>
  <c r="K3195" i="3"/>
  <c r="J3195" i="3"/>
  <c r="L3194" i="3"/>
  <c r="K3194" i="3"/>
  <c r="J3194" i="3"/>
  <c r="L3193" i="3"/>
  <c r="K3193" i="3"/>
  <c r="J3193" i="3"/>
  <c r="L3192" i="3"/>
  <c r="K3192" i="3"/>
  <c r="J3192" i="3"/>
  <c r="L3191" i="3"/>
  <c r="K3191" i="3"/>
  <c r="J3191" i="3"/>
  <c r="L3190" i="3"/>
  <c r="K3190" i="3"/>
  <c r="J3190" i="3"/>
  <c r="L3189" i="3"/>
  <c r="K3189" i="3"/>
  <c r="J3189" i="3"/>
  <c r="L3188" i="3"/>
  <c r="K3188" i="3"/>
  <c r="J3188" i="3"/>
  <c r="L3187" i="3"/>
  <c r="K3187" i="3"/>
  <c r="J3187" i="3"/>
  <c r="L3186" i="3"/>
  <c r="K3186" i="3"/>
  <c r="J3186" i="3"/>
  <c r="L3185" i="3"/>
  <c r="K3185" i="3"/>
  <c r="J3185" i="3"/>
  <c r="L3184" i="3"/>
  <c r="K3184" i="3"/>
  <c r="J3184" i="3"/>
  <c r="L3183" i="3"/>
  <c r="K3183" i="3"/>
  <c r="J3183" i="3"/>
  <c r="L3182" i="3"/>
  <c r="K3182" i="3"/>
  <c r="J3182" i="3"/>
  <c r="L3181" i="3"/>
  <c r="K3181" i="3"/>
  <c r="J3181" i="3"/>
  <c r="L3180" i="3"/>
  <c r="K3180" i="3"/>
  <c r="J3180" i="3"/>
  <c r="L3179" i="3"/>
  <c r="K3179" i="3"/>
  <c r="J3179" i="3"/>
  <c r="L3178" i="3"/>
  <c r="K3178" i="3"/>
  <c r="J3178" i="3"/>
  <c r="L3177" i="3"/>
  <c r="K3177" i="3"/>
  <c r="J3177" i="3"/>
  <c r="L3176" i="3"/>
  <c r="K3176" i="3"/>
  <c r="J3176" i="3"/>
  <c r="L3175" i="3"/>
  <c r="K3175" i="3"/>
  <c r="J3175" i="3"/>
  <c r="L3174" i="3"/>
  <c r="K3174" i="3"/>
  <c r="J3174" i="3"/>
  <c r="L3173" i="3"/>
  <c r="K3173" i="3"/>
  <c r="J3173" i="3"/>
  <c r="L3172" i="3"/>
  <c r="K3172" i="3"/>
  <c r="J3172" i="3"/>
  <c r="L3171" i="3"/>
  <c r="K3171" i="3"/>
  <c r="J3171" i="3"/>
  <c r="L3170" i="3"/>
  <c r="K3170" i="3"/>
  <c r="J3170" i="3"/>
  <c r="L3169" i="3"/>
  <c r="K3169" i="3"/>
  <c r="J3169" i="3"/>
  <c r="L3168" i="3"/>
  <c r="K3168" i="3"/>
  <c r="J3168" i="3"/>
  <c r="L3167" i="3"/>
  <c r="K3167" i="3"/>
  <c r="J3167" i="3"/>
  <c r="L3166" i="3"/>
  <c r="K3166" i="3"/>
  <c r="J3166" i="3"/>
  <c r="L3165" i="3"/>
  <c r="K3165" i="3"/>
  <c r="J3165" i="3"/>
  <c r="L3164" i="3"/>
  <c r="K3164" i="3"/>
  <c r="J3164" i="3"/>
  <c r="L3163" i="3"/>
  <c r="K3163" i="3"/>
  <c r="J3163" i="3"/>
  <c r="L3162" i="3"/>
  <c r="K3162" i="3"/>
  <c r="J3162" i="3"/>
  <c r="L3161" i="3"/>
  <c r="K3161" i="3"/>
  <c r="J3161" i="3"/>
  <c r="L3160" i="3"/>
  <c r="K3160" i="3"/>
  <c r="J3160" i="3"/>
  <c r="L3159" i="3"/>
  <c r="K3159" i="3"/>
  <c r="J3159" i="3"/>
  <c r="L3158" i="3"/>
  <c r="K3158" i="3"/>
  <c r="J3158" i="3"/>
  <c r="L3157" i="3"/>
  <c r="K3157" i="3"/>
  <c r="J3157" i="3"/>
  <c r="L3156" i="3"/>
  <c r="K3156" i="3"/>
  <c r="J3156" i="3"/>
  <c r="L3155" i="3"/>
  <c r="K3155" i="3"/>
  <c r="J3155" i="3"/>
  <c r="L3154" i="3"/>
  <c r="K3154" i="3"/>
  <c r="J3154" i="3"/>
  <c r="L3153" i="3"/>
  <c r="K3153" i="3"/>
  <c r="J3153" i="3"/>
  <c r="L3152" i="3"/>
  <c r="K3152" i="3"/>
  <c r="J3152" i="3"/>
  <c r="L3151" i="3"/>
  <c r="K3151" i="3"/>
  <c r="J3151" i="3"/>
  <c r="L3150" i="3"/>
  <c r="K3150" i="3"/>
  <c r="J3150" i="3"/>
  <c r="L3149" i="3"/>
  <c r="K3149" i="3"/>
  <c r="J3149" i="3"/>
  <c r="L3148" i="3"/>
  <c r="K3148" i="3"/>
  <c r="J3148" i="3"/>
  <c r="L3147" i="3"/>
  <c r="K3147" i="3"/>
  <c r="J3147" i="3"/>
  <c r="L3146" i="3"/>
  <c r="K3146" i="3"/>
  <c r="J3146" i="3"/>
  <c r="L3145" i="3"/>
  <c r="K3145" i="3"/>
  <c r="J3145" i="3"/>
  <c r="L3144" i="3"/>
  <c r="K3144" i="3"/>
  <c r="J3144" i="3"/>
  <c r="L3143" i="3"/>
  <c r="K3143" i="3"/>
  <c r="J3143" i="3"/>
  <c r="L3142" i="3"/>
  <c r="K3142" i="3"/>
  <c r="J3142" i="3"/>
  <c r="L3141" i="3"/>
  <c r="K3141" i="3"/>
  <c r="J3141" i="3"/>
  <c r="L3140" i="3"/>
  <c r="K3140" i="3"/>
  <c r="J3140" i="3"/>
  <c r="L3139" i="3"/>
  <c r="K3139" i="3"/>
  <c r="J3139" i="3"/>
  <c r="L3138" i="3"/>
  <c r="K3138" i="3"/>
  <c r="J3138" i="3"/>
  <c r="L3137" i="3"/>
  <c r="K3137" i="3"/>
  <c r="J3137" i="3"/>
  <c r="L3136" i="3"/>
  <c r="K3136" i="3"/>
  <c r="J3136" i="3"/>
  <c r="L3135" i="3"/>
  <c r="K3135" i="3"/>
  <c r="J3135" i="3"/>
  <c r="L3134" i="3"/>
  <c r="K3134" i="3"/>
  <c r="J3134" i="3"/>
  <c r="L3133" i="3"/>
  <c r="K3133" i="3"/>
  <c r="J3133" i="3"/>
  <c r="L3132" i="3"/>
  <c r="K3132" i="3"/>
  <c r="J3132" i="3"/>
  <c r="L3131" i="3"/>
  <c r="K3131" i="3"/>
  <c r="J3131" i="3"/>
  <c r="L3130" i="3"/>
  <c r="K3130" i="3"/>
  <c r="J3130" i="3"/>
  <c r="L3129" i="3"/>
  <c r="K3129" i="3"/>
  <c r="J3129" i="3"/>
  <c r="L3128" i="3"/>
  <c r="K3128" i="3"/>
  <c r="J3128" i="3"/>
  <c r="L3127" i="3"/>
  <c r="K3127" i="3"/>
  <c r="J3127" i="3"/>
  <c r="L3126" i="3"/>
  <c r="K3126" i="3"/>
  <c r="J3126" i="3"/>
  <c r="L3125" i="3"/>
  <c r="K3125" i="3"/>
  <c r="J3125" i="3"/>
  <c r="L3124" i="3"/>
  <c r="K3124" i="3"/>
  <c r="J3124" i="3"/>
  <c r="L3123" i="3"/>
  <c r="K3123" i="3"/>
  <c r="J3123" i="3"/>
  <c r="L3122" i="3"/>
  <c r="K3122" i="3"/>
  <c r="J3122" i="3"/>
  <c r="L3121" i="3"/>
  <c r="K3121" i="3"/>
  <c r="J3121" i="3"/>
  <c r="L3120" i="3"/>
  <c r="K3120" i="3"/>
  <c r="J3120" i="3"/>
  <c r="L3119" i="3"/>
  <c r="K3119" i="3"/>
  <c r="J3119" i="3"/>
  <c r="L3118" i="3"/>
  <c r="K3118" i="3"/>
  <c r="J3118" i="3"/>
  <c r="L3117" i="3"/>
  <c r="K3117" i="3"/>
  <c r="J3117" i="3"/>
  <c r="L3116" i="3"/>
  <c r="K3116" i="3"/>
  <c r="J3116" i="3"/>
  <c r="L3115" i="3"/>
  <c r="K3115" i="3"/>
  <c r="J3115" i="3"/>
  <c r="L3114" i="3"/>
  <c r="K3114" i="3"/>
  <c r="J3114" i="3"/>
  <c r="L3113" i="3"/>
  <c r="K3113" i="3"/>
  <c r="J3113" i="3"/>
  <c r="L3112" i="3"/>
  <c r="K3112" i="3"/>
  <c r="J3112" i="3"/>
  <c r="L3111" i="3"/>
  <c r="K3111" i="3"/>
  <c r="J3111" i="3"/>
  <c r="L3110" i="3"/>
  <c r="K3110" i="3"/>
  <c r="J3110" i="3"/>
  <c r="L3109" i="3"/>
  <c r="K3109" i="3"/>
  <c r="J3109" i="3"/>
  <c r="L3108" i="3"/>
  <c r="K3108" i="3"/>
  <c r="J3108" i="3"/>
  <c r="L3107" i="3"/>
  <c r="K3107" i="3"/>
  <c r="J3107" i="3"/>
  <c r="L3106" i="3"/>
  <c r="K3106" i="3"/>
  <c r="J3106" i="3"/>
  <c r="L3105" i="3"/>
  <c r="K3105" i="3"/>
  <c r="J3105" i="3"/>
  <c r="L3104" i="3"/>
  <c r="K3104" i="3"/>
  <c r="J3104" i="3"/>
  <c r="L3103" i="3"/>
  <c r="K3103" i="3"/>
  <c r="J3103" i="3"/>
  <c r="L3102" i="3"/>
  <c r="K3102" i="3"/>
  <c r="J3102" i="3"/>
  <c r="L3101" i="3"/>
  <c r="K3101" i="3"/>
  <c r="J3101" i="3"/>
  <c r="L3100" i="3"/>
  <c r="K3100" i="3"/>
  <c r="J3100" i="3"/>
  <c r="L3099" i="3"/>
  <c r="K3099" i="3"/>
  <c r="J3099" i="3"/>
  <c r="L3098" i="3"/>
  <c r="K3098" i="3"/>
  <c r="J3098" i="3"/>
  <c r="L3097" i="3"/>
  <c r="K3097" i="3"/>
  <c r="J3097" i="3"/>
  <c r="L3096" i="3"/>
  <c r="K3096" i="3"/>
  <c r="J3096" i="3"/>
  <c r="L3095" i="3"/>
  <c r="K3095" i="3"/>
  <c r="J3095" i="3"/>
  <c r="L3094" i="3"/>
  <c r="K3094" i="3"/>
  <c r="J3094" i="3"/>
  <c r="L3093" i="3"/>
  <c r="K3093" i="3"/>
  <c r="J3093" i="3"/>
  <c r="L3092" i="3"/>
  <c r="K3092" i="3"/>
  <c r="J3092" i="3"/>
  <c r="L3091" i="3"/>
  <c r="K3091" i="3"/>
  <c r="J3091" i="3"/>
  <c r="L3090" i="3"/>
  <c r="K3090" i="3"/>
  <c r="J3090" i="3"/>
  <c r="L3089" i="3"/>
  <c r="K3089" i="3"/>
  <c r="J3089" i="3"/>
  <c r="L3088" i="3"/>
  <c r="K3088" i="3"/>
  <c r="J3088" i="3"/>
  <c r="L3087" i="3"/>
  <c r="K3087" i="3"/>
  <c r="J3087" i="3"/>
  <c r="L3086" i="3"/>
  <c r="K3086" i="3"/>
  <c r="J3086" i="3"/>
  <c r="L3085" i="3"/>
  <c r="K3085" i="3"/>
  <c r="J3085" i="3"/>
  <c r="L3084" i="3"/>
  <c r="K3084" i="3"/>
  <c r="J3084" i="3"/>
  <c r="L3083" i="3"/>
  <c r="K3083" i="3"/>
  <c r="J3083" i="3"/>
  <c r="L3082" i="3"/>
  <c r="K3082" i="3"/>
  <c r="J3082" i="3"/>
  <c r="L3081" i="3"/>
  <c r="K3081" i="3"/>
  <c r="J3081" i="3"/>
  <c r="L3080" i="3"/>
  <c r="K3080" i="3"/>
  <c r="J3080" i="3"/>
  <c r="L3079" i="3"/>
  <c r="K3079" i="3"/>
  <c r="J3079" i="3"/>
  <c r="L3078" i="3"/>
  <c r="K3078" i="3"/>
  <c r="J3078" i="3"/>
  <c r="L3077" i="3"/>
  <c r="K3077" i="3"/>
  <c r="J3077" i="3"/>
  <c r="L3076" i="3"/>
  <c r="K3076" i="3"/>
  <c r="J3076" i="3"/>
  <c r="L3075" i="3"/>
  <c r="K3075" i="3"/>
  <c r="J3075" i="3"/>
  <c r="L3074" i="3"/>
  <c r="K3074" i="3"/>
  <c r="J3074" i="3"/>
  <c r="L3073" i="3"/>
  <c r="K3073" i="3"/>
  <c r="J3073" i="3"/>
  <c r="L3072" i="3"/>
  <c r="K3072" i="3"/>
  <c r="J3072" i="3"/>
  <c r="L3071" i="3"/>
  <c r="K3071" i="3"/>
  <c r="J3071" i="3"/>
  <c r="L3070" i="3"/>
  <c r="K3070" i="3"/>
  <c r="J3070" i="3"/>
  <c r="L3069" i="3"/>
  <c r="K3069" i="3"/>
  <c r="J3069" i="3"/>
  <c r="L3068" i="3"/>
  <c r="K3068" i="3"/>
  <c r="J3068" i="3"/>
  <c r="L3067" i="3"/>
  <c r="K3067" i="3"/>
  <c r="J3067" i="3"/>
  <c r="L3066" i="3"/>
  <c r="K3066" i="3"/>
  <c r="J3066" i="3"/>
  <c r="L3065" i="3"/>
  <c r="K3065" i="3"/>
  <c r="J3065" i="3"/>
  <c r="L3064" i="3"/>
  <c r="K3064" i="3"/>
  <c r="J3064" i="3"/>
  <c r="L3063" i="3"/>
  <c r="K3063" i="3"/>
  <c r="J3063" i="3"/>
  <c r="L3062" i="3"/>
  <c r="K3062" i="3"/>
  <c r="J3062" i="3"/>
  <c r="L3061" i="3"/>
  <c r="K3061" i="3"/>
  <c r="J3061" i="3"/>
  <c r="L3060" i="3"/>
  <c r="K3060" i="3"/>
  <c r="J3060" i="3"/>
  <c r="L3059" i="3"/>
  <c r="K3059" i="3"/>
  <c r="J3059" i="3"/>
  <c r="L3058" i="3"/>
  <c r="K3058" i="3"/>
  <c r="J3058" i="3"/>
  <c r="L3057" i="3"/>
  <c r="K3057" i="3"/>
  <c r="J3057" i="3"/>
  <c r="L3056" i="3"/>
  <c r="K3056" i="3"/>
  <c r="J3056" i="3"/>
  <c r="L3055" i="3"/>
  <c r="K3055" i="3"/>
  <c r="J3055" i="3"/>
  <c r="L3054" i="3"/>
  <c r="K3054" i="3"/>
  <c r="J3054" i="3"/>
  <c r="L3053" i="3"/>
  <c r="K3053" i="3"/>
  <c r="J3053" i="3"/>
  <c r="L3052" i="3"/>
  <c r="K3052" i="3"/>
  <c r="J3052" i="3"/>
  <c r="L3051" i="3"/>
  <c r="K3051" i="3"/>
  <c r="J3051" i="3"/>
  <c r="L3050" i="3"/>
  <c r="K3050" i="3"/>
  <c r="J3050" i="3"/>
  <c r="L3049" i="3"/>
  <c r="K3049" i="3"/>
  <c r="J3049" i="3"/>
  <c r="L3048" i="3"/>
  <c r="K3048" i="3"/>
  <c r="J3048" i="3"/>
  <c r="L3047" i="3"/>
  <c r="K3047" i="3"/>
  <c r="J3047" i="3"/>
  <c r="L3046" i="3"/>
  <c r="K3046" i="3"/>
  <c r="J3046" i="3"/>
  <c r="L3045" i="3"/>
  <c r="K3045" i="3"/>
  <c r="J3045" i="3"/>
  <c r="L3044" i="3"/>
  <c r="K3044" i="3"/>
  <c r="J3044" i="3"/>
  <c r="L3043" i="3"/>
  <c r="K3043" i="3"/>
  <c r="J3043" i="3"/>
  <c r="L3042" i="3"/>
  <c r="K3042" i="3"/>
  <c r="J3042" i="3"/>
  <c r="L3041" i="3"/>
  <c r="K3041" i="3"/>
  <c r="J3041" i="3"/>
  <c r="L3040" i="3"/>
  <c r="K3040" i="3"/>
  <c r="J3040" i="3"/>
  <c r="L3039" i="3"/>
  <c r="K3039" i="3"/>
  <c r="J3039" i="3"/>
  <c r="L3038" i="3"/>
  <c r="K3038" i="3"/>
  <c r="J3038" i="3"/>
  <c r="L3037" i="3"/>
  <c r="K3037" i="3"/>
  <c r="J3037" i="3"/>
  <c r="L3036" i="3"/>
  <c r="K3036" i="3"/>
  <c r="J3036" i="3"/>
  <c r="L3035" i="3"/>
  <c r="K3035" i="3"/>
  <c r="J3035" i="3"/>
  <c r="L3034" i="3"/>
  <c r="K3034" i="3"/>
  <c r="J3034" i="3"/>
  <c r="L3033" i="3"/>
  <c r="K3033" i="3"/>
  <c r="J3033" i="3"/>
  <c r="L3032" i="3"/>
  <c r="K3032" i="3"/>
  <c r="J3032" i="3"/>
  <c r="L3031" i="3"/>
  <c r="K3031" i="3"/>
  <c r="J3031" i="3"/>
  <c r="L3030" i="3"/>
  <c r="K3030" i="3"/>
  <c r="J3030" i="3"/>
  <c r="L3029" i="3"/>
  <c r="K3029" i="3"/>
  <c r="J3029" i="3"/>
  <c r="L3028" i="3"/>
  <c r="K3028" i="3"/>
  <c r="J3028" i="3"/>
  <c r="L3027" i="3"/>
  <c r="K3027" i="3"/>
  <c r="J3027" i="3"/>
  <c r="L3026" i="3"/>
  <c r="K3026" i="3"/>
  <c r="J3026" i="3"/>
  <c r="L3025" i="3"/>
  <c r="K3025" i="3"/>
  <c r="J3025" i="3"/>
  <c r="L3024" i="3"/>
  <c r="K3024" i="3"/>
  <c r="J3024" i="3"/>
  <c r="L3023" i="3"/>
  <c r="K3023" i="3"/>
  <c r="J3023" i="3"/>
  <c r="L3022" i="3"/>
  <c r="K3022" i="3"/>
  <c r="J3022" i="3"/>
  <c r="L3021" i="3"/>
  <c r="K3021" i="3"/>
  <c r="J3021" i="3"/>
  <c r="L3020" i="3"/>
  <c r="K3020" i="3"/>
  <c r="J3020" i="3"/>
  <c r="L3019" i="3"/>
  <c r="K3019" i="3"/>
  <c r="J3019" i="3"/>
  <c r="L3018" i="3"/>
  <c r="K3018" i="3"/>
  <c r="J3018" i="3"/>
  <c r="L3017" i="3"/>
  <c r="K3017" i="3"/>
  <c r="J3017" i="3"/>
  <c r="L3016" i="3"/>
  <c r="K3016" i="3"/>
  <c r="J3016" i="3"/>
  <c r="L3015" i="3"/>
  <c r="K3015" i="3"/>
  <c r="J3015" i="3"/>
  <c r="L3014" i="3"/>
  <c r="K3014" i="3"/>
  <c r="J3014" i="3"/>
  <c r="L3013" i="3"/>
  <c r="K3013" i="3"/>
  <c r="J3013" i="3"/>
  <c r="L3012" i="3"/>
  <c r="K3012" i="3"/>
  <c r="J3012" i="3"/>
  <c r="L3011" i="3"/>
  <c r="K3011" i="3"/>
  <c r="J3011" i="3"/>
  <c r="L3010" i="3"/>
  <c r="K3010" i="3"/>
  <c r="J3010" i="3"/>
  <c r="L3009" i="3"/>
  <c r="K3009" i="3"/>
  <c r="J3009" i="3"/>
  <c r="L3008" i="3"/>
  <c r="K3008" i="3"/>
  <c r="J3008" i="3"/>
  <c r="L3007" i="3"/>
  <c r="K3007" i="3"/>
  <c r="J3007" i="3"/>
  <c r="L3006" i="3"/>
  <c r="K3006" i="3"/>
  <c r="J3006" i="3"/>
  <c r="L3005" i="3"/>
  <c r="K3005" i="3"/>
  <c r="J3005" i="3"/>
  <c r="L3004" i="3"/>
  <c r="K3004" i="3"/>
  <c r="J3004" i="3"/>
  <c r="L3003" i="3"/>
  <c r="K3003" i="3"/>
  <c r="J3003" i="3"/>
  <c r="L3002" i="3"/>
  <c r="K3002" i="3"/>
  <c r="J3002" i="3"/>
  <c r="L3001" i="3"/>
  <c r="K3001" i="3"/>
  <c r="J3001" i="3"/>
  <c r="L3000" i="3"/>
  <c r="K3000" i="3"/>
  <c r="J3000" i="3"/>
  <c r="L2999" i="3"/>
  <c r="K2999" i="3"/>
  <c r="J2999" i="3"/>
  <c r="L2998" i="3"/>
  <c r="K2998" i="3"/>
  <c r="J2998" i="3"/>
  <c r="L2997" i="3"/>
  <c r="K2997" i="3"/>
  <c r="J2997" i="3"/>
  <c r="L2996" i="3"/>
  <c r="K2996" i="3"/>
  <c r="J2996" i="3"/>
  <c r="L2995" i="3"/>
  <c r="K2995" i="3"/>
  <c r="J2995" i="3"/>
  <c r="L2994" i="3"/>
  <c r="K2994" i="3"/>
  <c r="J2994" i="3"/>
  <c r="L2993" i="3"/>
  <c r="K2993" i="3"/>
  <c r="J2993" i="3"/>
  <c r="L2992" i="3"/>
  <c r="K2992" i="3"/>
  <c r="J2992" i="3"/>
  <c r="L2991" i="3"/>
  <c r="K2991" i="3"/>
  <c r="J2991" i="3"/>
  <c r="L2990" i="3"/>
  <c r="K2990" i="3"/>
  <c r="J2990" i="3"/>
  <c r="L2989" i="3"/>
  <c r="K2989" i="3"/>
  <c r="J2989" i="3"/>
  <c r="L2988" i="3"/>
  <c r="K2988" i="3"/>
  <c r="J2988" i="3"/>
  <c r="L2987" i="3"/>
  <c r="K2987" i="3"/>
  <c r="J2987" i="3"/>
  <c r="L2986" i="3"/>
  <c r="K2986" i="3"/>
  <c r="J2986" i="3"/>
  <c r="L2985" i="3"/>
  <c r="K2985" i="3"/>
  <c r="J2985" i="3"/>
  <c r="L2984" i="3"/>
  <c r="K2984" i="3"/>
  <c r="J2984" i="3"/>
  <c r="L2983" i="3"/>
  <c r="K2983" i="3"/>
  <c r="J2983" i="3"/>
  <c r="L2982" i="3"/>
  <c r="K2982" i="3"/>
  <c r="J2982" i="3"/>
  <c r="L2981" i="3"/>
  <c r="K2981" i="3"/>
  <c r="J2981" i="3"/>
  <c r="L2980" i="3"/>
  <c r="K2980" i="3"/>
  <c r="J2980" i="3"/>
  <c r="L2979" i="3"/>
  <c r="K2979" i="3"/>
  <c r="J2979" i="3"/>
  <c r="L2978" i="3"/>
  <c r="K2978" i="3"/>
  <c r="J2978" i="3"/>
  <c r="L2977" i="3"/>
  <c r="K2977" i="3"/>
  <c r="J2977" i="3"/>
  <c r="L2976" i="3"/>
  <c r="K2976" i="3"/>
  <c r="J2976" i="3"/>
  <c r="L2975" i="3"/>
  <c r="K2975" i="3"/>
  <c r="J2975" i="3"/>
  <c r="L2974" i="3"/>
  <c r="K2974" i="3"/>
  <c r="J2974" i="3"/>
  <c r="L2973" i="3"/>
  <c r="K2973" i="3"/>
  <c r="J2973" i="3"/>
  <c r="L2972" i="3"/>
  <c r="K2972" i="3"/>
  <c r="J2972" i="3"/>
  <c r="L2971" i="3"/>
  <c r="K2971" i="3"/>
  <c r="J2971" i="3"/>
  <c r="L2970" i="3"/>
  <c r="K2970" i="3"/>
  <c r="J2970" i="3"/>
  <c r="L2969" i="3"/>
  <c r="K2969" i="3"/>
  <c r="J2969" i="3"/>
  <c r="L2968" i="3"/>
  <c r="K2968" i="3"/>
  <c r="J2968" i="3"/>
  <c r="L2967" i="3"/>
  <c r="K2967" i="3"/>
  <c r="J2967" i="3"/>
  <c r="L2966" i="3"/>
  <c r="K2966" i="3"/>
  <c r="J2966" i="3"/>
  <c r="L2965" i="3"/>
  <c r="K2965" i="3"/>
  <c r="J2965" i="3"/>
  <c r="L2964" i="3"/>
  <c r="K2964" i="3"/>
  <c r="J2964" i="3"/>
  <c r="L2963" i="3"/>
  <c r="K2963" i="3"/>
  <c r="J2963" i="3"/>
  <c r="L2962" i="3"/>
  <c r="K2962" i="3"/>
  <c r="J2962" i="3"/>
  <c r="L2961" i="3"/>
  <c r="K2961" i="3"/>
  <c r="J2961" i="3"/>
  <c r="L2960" i="3"/>
  <c r="K2960" i="3"/>
  <c r="J2960" i="3"/>
  <c r="L2959" i="3"/>
  <c r="K2959" i="3"/>
  <c r="J2959" i="3"/>
  <c r="L2958" i="3"/>
  <c r="K2958" i="3"/>
  <c r="J2958" i="3"/>
  <c r="L2957" i="3"/>
  <c r="K2957" i="3"/>
  <c r="J2957" i="3"/>
  <c r="L2956" i="3"/>
  <c r="K2956" i="3"/>
  <c r="J2956" i="3"/>
  <c r="L2955" i="3"/>
  <c r="K2955" i="3"/>
  <c r="J2955" i="3"/>
  <c r="L2954" i="3"/>
  <c r="K2954" i="3"/>
  <c r="J2954" i="3"/>
  <c r="L2953" i="3"/>
  <c r="K2953" i="3"/>
  <c r="J2953" i="3"/>
  <c r="L2952" i="3"/>
  <c r="K2952" i="3"/>
  <c r="J2952" i="3"/>
  <c r="L2951" i="3"/>
  <c r="K2951" i="3"/>
  <c r="J2951" i="3"/>
  <c r="L2950" i="3"/>
  <c r="K2950" i="3"/>
  <c r="J2950" i="3"/>
  <c r="L2949" i="3"/>
  <c r="K2949" i="3"/>
  <c r="J2949" i="3"/>
  <c r="L2948" i="3"/>
  <c r="K2948" i="3"/>
  <c r="J2948" i="3"/>
  <c r="L2947" i="3"/>
  <c r="K2947" i="3"/>
  <c r="J2947" i="3"/>
  <c r="L2946" i="3"/>
  <c r="K2946" i="3"/>
  <c r="J2946" i="3"/>
  <c r="L2945" i="3"/>
  <c r="K2945" i="3"/>
  <c r="J2945" i="3"/>
  <c r="L2944" i="3"/>
  <c r="K2944" i="3"/>
  <c r="J2944" i="3"/>
  <c r="L2943" i="3"/>
  <c r="K2943" i="3"/>
  <c r="J2943" i="3"/>
  <c r="L2942" i="3"/>
  <c r="K2942" i="3"/>
  <c r="J2942" i="3"/>
  <c r="L2941" i="3"/>
  <c r="K2941" i="3"/>
  <c r="J2941" i="3"/>
  <c r="L2940" i="3"/>
  <c r="K2940" i="3"/>
  <c r="J2940" i="3"/>
  <c r="L2939" i="3"/>
  <c r="K2939" i="3"/>
  <c r="J2939" i="3"/>
  <c r="L2938" i="3"/>
  <c r="K2938" i="3"/>
  <c r="J2938" i="3"/>
  <c r="L2937" i="3"/>
  <c r="K2937" i="3"/>
  <c r="J2937" i="3"/>
  <c r="L2936" i="3"/>
  <c r="K2936" i="3"/>
  <c r="J2936" i="3"/>
  <c r="L2935" i="3"/>
  <c r="K2935" i="3"/>
  <c r="J2935" i="3"/>
  <c r="L2934" i="3"/>
  <c r="K2934" i="3"/>
  <c r="J2934" i="3"/>
  <c r="L2933" i="3"/>
  <c r="K2933" i="3"/>
  <c r="J2933" i="3"/>
  <c r="L2932" i="3"/>
  <c r="K2932" i="3"/>
  <c r="J2932" i="3"/>
  <c r="L2931" i="3"/>
  <c r="K2931" i="3"/>
  <c r="J2931" i="3"/>
  <c r="L2930" i="3"/>
  <c r="K2930" i="3"/>
  <c r="J2930" i="3"/>
  <c r="L2929" i="3"/>
  <c r="K2929" i="3"/>
  <c r="J2929" i="3"/>
  <c r="L2928" i="3"/>
  <c r="K2928" i="3"/>
  <c r="J2928" i="3"/>
  <c r="L2927" i="3"/>
  <c r="K2927" i="3"/>
  <c r="J2927" i="3"/>
  <c r="L2926" i="3"/>
  <c r="K2926" i="3"/>
  <c r="J2926" i="3"/>
  <c r="L2925" i="3"/>
  <c r="K2925" i="3"/>
  <c r="J2925" i="3"/>
  <c r="L2924" i="3"/>
  <c r="K2924" i="3"/>
  <c r="J2924" i="3"/>
  <c r="L2923" i="3"/>
  <c r="K2923" i="3"/>
  <c r="J2923" i="3"/>
  <c r="L2922" i="3"/>
  <c r="K2922" i="3"/>
  <c r="J2922" i="3"/>
  <c r="L2921" i="3"/>
  <c r="K2921" i="3"/>
  <c r="J2921" i="3"/>
  <c r="L2920" i="3"/>
  <c r="K2920" i="3"/>
  <c r="J2920" i="3"/>
  <c r="L2919" i="3"/>
  <c r="K2919" i="3"/>
  <c r="J2919" i="3"/>
  <c r="L2918" i="3"/>
  <c r="K2918" i="3"/>
  <c r="J2918" i="3"/>
  <c r="L2917" i="3"/>
  <c r="K2917" i="3"/>
  <c r="J2917" i="3"/>
  <c r="L2916" i="3"/>
  <c r="K2916" i="3"/>
  <c r="J2916" i="3"/>
  <c r="L2915" i="3"/>
  <c r="K2915" i="3"/>
  <c r="J2915" i="3"/>
  <c r="L2914" i="3"/>
  <c r="K2914" i="3"/>
  <c r="J2914" i="3"/>
  <c r="L2913" i="3"/>
  <c r="K2913" i="3"/>
  <c r="J2913" i="3"/>
  <c r="L2912" i="3"/>
  <c r="K2912" i="3"/>
  <c r="J2912" i="3"/>
  <c r="L2911" i="3"/>
  <c r="K2911" i="3"/>
  <c r="J2911" i="3"/>
  <c r="L2910" i="3"/>
  <c r="K2910" i="3"/>
  <c r="J2910" i="3"/>
  <c r="L2909" i="3"/>
  <c r="K2909" i="3"/>
  <c r="J2909" i="3"/>
  <c r="L2908" i="3"/>
  <c r="K2908" i="3"/>
  <c r="J2908" i="3"/>
  <c r="L2907" i="3"/>
  <c r="K2907" i="3"/>
  <c r="J2907" i="3"/>
  <c r="L2906" i="3"/>
  <c r="K2906" i="3"/>
  <c r="J2906" i="3"/>
  <c r="L2905" i="3"/>
  <c r="K2905" i="3"/>
  <c r="J2905" i="3"/>
  <c r="L2904" i="3"/>
  <c r="K2904" i="3"/>
  <c r="J2904" i="3"/>
  <c r="L2903" i="3"/>
  <c r="K2903" i="3"/>
  <c r="J2903" i="3"/>
  <c r="L2902" i="3"/>
  <c r="K2902" i="3"/>
  <c r="J2902" i="3"/>
  <c r="L2901" i="3"/>
  <c r="K2901" i="3"/>
  <c r="J2901" i="3"/>
  <c r="L2900" i="3"/>
  <c r="K2900" i="3"/>
  <c r="J2900" i="3"/>
  <c r="L2899" i="3"/>
  <c r="K2899" i="3"/>
  <c r="J2899" i="3"/>
  <c r="L2898" i="3"/>
  <c r="K2898" i="3"/>
  <c r="J2898" i="3"/>
  <c r="L2897" i="3"/>
  <c r="K2897" i="3"/>
  <c r="J2897" i="3"/>
  <c r="L2896" i="3"/>
  <c r="K2896" i="3"/>
  <c r="J2896" i="3"/>
  <c r="L2895" i="3"/>
  <c r="K2895" i="3"/>
  <c r="J2895" i="3"/>
  <c r="L2894" i="3"/>
  <c r="K2894" i="3"/>
  <c r="J2894" i="3"/>
  <c r="L2893" i="3"/>
  <c r="K2893" i="3"/>
  <c r="J2893" i="3"/>
  <c r="L2892" i="3"/>
  <c r="K2892" i="3"/>
  <c r="J2892" i="3"/>
  <c r="L2891" i="3"/>
  <c r="K2891" i="3"/>
  <c r="J2891" i="3"/>
  <c r="L2890" i="3"/>
  <c r="K2890" i="3"/>
  <c r="J2890" i="3"/>
  <c r="L2889" i="3"/>
  <c r="K2889" i="3"/>
  <c r="J2889" i="3"/>
  <c r="L2888" i="3"/>
  <c r="K2888" i="3"/>
  <c r="J2888" i="3"/>
  <c r="L2887" i="3"/>
  <c r="K2887" i="3"/>
  <c r="J2887" i="3"/>
  <c r="L2886" i="3"/>
  <c r="K2886" i="3"/>
  <c r="J2886" i="3"/>
  <c r="L2885" i="3"/>
  <c r="K2885" i="3"/>
  <c r="J2885" i="3"/>
  <c r="L2884" i="3"/>
  <c r="K2884" i="3"/>
  <c r="J2884" i="3"/>
  <c r="L2883" i="3"/>
  <c r="K2883" i="3"/>
  <c r="J2883" i="3"/>
  <c r="L2882" i="3"/>
  <c r="K2882" i="3"/>
  <c r="J2882" i="3"/>
  <c r="L2881" i="3"/>
  <c r="K2881" i="3"/>
  <c r="J2881" i="3"/>
  <c r="L2880" i="3"/>
  <c r="K2880" i="3"/>
  <c r="J2880" i="3"/>
  <c r="L2879" i="3"/>
  <c r="K2879" i="3"/>
  <c r="J2879" i="3"/>
  <c r="L2878" i="3"/>
  <c r="K2878" i="3"/>
  <c r="J2878" i="3"/>
  <c r="L2877" i="3"/>
  <c r="K2877" i="3"/>
  <c r="J2877" i="3"/>
  <c r="L2876" i="3"/>
  <c r="K2876" i="3"/>
  <c r="J2876" i="3"/>
  <c r="L2875" i="3"/>
  <c r="K2875" i="3"/>
  <c r="J2875" i="3"/>
  <c r="L2874" i="3"/>
  <c r="K2874" i="3"/>
  <c r="J2874" i="3"/>
  <c r="L2873" i="3"/>
  <c r="K2873" i="3"/>
  <c r="J2873" i="3"/>
  <c r="L2872" i="3"/>
  <c r="K2872" i="3"/>
  <c r="J2872" i="3"/>
  <c r="L2871" i="3"/>
  <c r="K2871" i="3"/>
  <c r="J2871" i="3"/>
  <c r="L2870" i="3"/>
  <c r="K2870" i="3"/>
  <c r="J2870" i="3"/>
  <c r="L2869" i="3"/>
  <c r="K2869" i="3"/>
  <c r="J2869" i="3"/>
  <c r="L2868" i="3"/>
  <c r="K2868" i="3"/>
  <c r="J2868" i="3"/>
  <c r="L2867" i="3"/>
  <c r="K2867" i="3"/>
  <c r="J2867" i="3"/>
  <c r="L2866" i="3"/>
  <c r="K2866" i="3"/>
  <c r="J2866" i="3"/>
  <c r="L2865" i="3"/>
  <c r="K2865" i="3"/>
  <c r="J2865" i="3"/>
  <c r="L2864" i="3"/>
  <c r="K2864" i="3"/>
  <c r="J2864" i="3"/>
  <c r="L2863" i="3"/>
  <c r="K2863" i="3"/>
  <c r="J2863" i="3"/>
  <c r="L2862" i="3"/>
  <c r="K2862" i="3"/>
  <c r="J2862" i="3"/>
  <c r="L2861" i="3"/>
  <c r="K2861" i="3"/>
  <c r="J2861" i="3"/>
  <c r="L2860" i="3"/>
  <c r="K2860" i="3"/>
  <c r="J2860" i="3"/>
  <c r="L2859" i="3"/>
  <c r="K2859" i="3"/>
  <c r="J2859" i="3"/>
  <c r="L2858" i="3"/>
  <c r="K2858" i="3"/>
  <c r="J2858" i="3"/>
  <c r="L2857" i="3"/>
  <c r="K2857" i="3"/>
  <c r="J2857" i="3"/>
  <c r="L2856" i="3"/>
  <c r="K2856" i="3"/>
  <c r="J2856" i="3"/>
  <c r="L2855" i="3"/>
  <c r="K2855" i="3"/>
  <c r="J2855" i="3"/>
  <c r="L2854" i="3"/>
  <c r="K2854" i="3"/>
  <c r="J2854" i="3"/>
  <c r="L2853" i="3"/>
  <c r="K2853" i="3"/>
  <c r="J2853" i="3"/>
  <c r="L2852" i="3"/>
  <c r="K2852" i="3"/>
  <c r="J2852" i="3"/>
  <c r="L2851" i="3"/>
  <c r="K2851" i="3"/>
  <c r="J2851" i="3"/>
  <c r="L2850" i="3"/>
  <c r="K2850" i="3"/>
  <c r="J2850" i="3"/>
  <c r="L2849" i="3"/>
  <c r="K2849" i="3"/>
  <c r="J2849" i="3"/>
  <c r="L2848" i="3"/>
  <c r="K2848" i="3"/>
  <c r="J2848" i="3"/>
  <c r="L2847" i="3"/>
  <c r="K2847" i="3"/>
  <c r="J2847" i="3"/>
  <c r="L2846" i="3"/>
  <c r="K2846" i="3"/>
  <c r="J2846" i="3"/>
  <c r="L2845" i="3"/>
  <c r="K2845" i="3"/>
  <c r="J2845" i="3"/>
  <c r="L2844" i="3"/>
  <c r="K2844" i="3"/>
  <c r="J2844" i="3"/>
  <c r="L2843" i="3"/>
  <c r="K2843" i="3"/>
  <c r="J2843" i="3"/>
  <c r="L2842" i="3"/>
  <c r="K2842" i="3"/>
  <c r="J2842" i="3"/>
  <c r="L2841" i="3"/>
  <c r="K2841" i="3"/>
  <c r="J2841" i="3"/>
  <c r="L2840" i="3"/>
  <c r="K2840" i="3"/>
  <c r="J2840" i="3"/>
  <c r="L2839" i="3"/>
  <c r="K2839" i="3"/>
  <c r="J2839" i="3"/>
  <c r="L2838" i="3"/>
  <c r="K2838" i="3"/>
  <c r="J2838" i="3"/>
  <c r="L2837" i="3"/>
  <c r="K2837" i="3"/>
  <c r="J2837" i="3"/>
  <c r="L2836" i="3"/>
  <c r="K2836" i="3"/>
  <c r="J2836" i="3"/>
  <c r="L2835" i="3"/>
  <c r="K2835" i="3"/>
  <c r="J2835" i="3"/>
  <c r="L2834" i="3"/>
  <c r="K2834" i="3"/>
  <c r="J2834" i="3"/>
  <c r="L2833" i="3"/>
  <c r="K2833" i="3"/>
  <c r="J2833" i="3"/>
  <c r="L2832" i="3"/>
  <c r="K2832" i="3"/>
  <c r="J2832" i="3"/>
  <c r="L2831" i="3"/>
  <c r="K2831" i="3"/>
  <c r="J2831" i="3"/>
  <c r="L2830" i="3"/>
  <c r="K2830" i="3"/>
  <c r="J2830" i="3"/>
  <c r="L2829" i="3"/>
  <c r="K2829" i="3"/>
  <c r="J2829" i="3"/>
  <c r="L2828" i="3"/>
  <c r="K2828" i="3"/>
  <c r="J2828" i="3"/>
  <c r="L2827" i="3"/>
  <c r="K2827" i="3"/>
  <c r="J2827" i="3"/>
  <c r="L2826" i="3"/>
  <c r="K2826" i="3"/>
  <c r="J2826" i="3"/>
  <c r="L2825" i="3"/>
  <c r="K2825" i="3"/>
  <c r="J2825" i="3"/>
  <c r="L2824" i="3"/>
  <c r="K2824" i="3"/>
  <c r="J2824" i="3"/>
  <c r="L2823" i="3"/>
  <c r="K2823" i="3"/>
  <c r="J2823" i="3"/>
  <c r="L2822" i="3"/>
  <c r="K2822" i="3"/>
  <c r="J2822" i="3"/>
  <c r="L2821" i="3"/>
  <c r="K2821" i="3"/>
  <c r="J2821" i="3"/>
  <c r="L2820" i="3"/>
  <c r="K2820" i="3"/>
  <c r="J2820" i="3"/>
  <c r="L2819" i="3"/>
  <c r="K2819" i="3"/>
  <c r="J2819" i="3"/>
  <c r="L2818" i="3"/>
  <c r="K2818" i="3"/>
  <c r="J2818" i="3"/>
  <c r="L2817" i="3"/>
  <c r="K2817" i="3"/>
  <c r="J2817" i="3"/>
  <c r="L2816" i="3"/>
  <c r="K2816" i="3"/>
  <c r="J2816" i="3"/>
  <c r="L2815" i="3"/>
  <c r="K2815" i="3"/>
  <c r="J2815" i="3"/>
  <c r="L2814" i="3"/>
  <c r="K2814" i="3"/>
  <c r="J2814" i="3"/>
  <c r="L2813" i="3"/>
  <c r="K2813" i="3"/>
  <c r="J2813" i="3"/>
  <c r="L2812" i="3"/>
  <c r="K2812" i="3"/>
  <c r="J2812" i="3"/>
  <c r="L2811" i="3"/>
  <c r="K2811" i="3"/>
  <c r="J2811" i="3"/>
  <c r="L2810" i="3"/>
  <c r="K2810" i="3"/>
  <c r="J2810" i="3"/>
  <c r="L2809" i="3"/>
  <c r="K2809" i="3"/>
  <c r="J2809" i="3"/>
  <c r="L2808" i="3"/>
  <c r="K2808" i="3"/>
  <c r="J2808" i="3"/>
  <c r="L2807" i="3"/>
  <c r="K2807" i="3"/>
  <c r="J2807" i="3"/>
  <c r="L2806" i="3"/>
  <c r="K2806" i="3"/>
  <c r="J2806" i="3"/>
  <c r="L2805" i="3"/>
  <c r="K2805" i="3"/>
  <c r="J2805" i="3"/>
  <c r="L2804" i="3"/>
  <c r="K2804" i="3"/>
  <c r="J2804" i="3"/>
  <c r="L2803" i="3"/>
  <c r="K2803" i="3"/>
  <c r="J2803" i="3"/>
  <c r="L2802" i="3"/>
  <c r="K2802" i="3"/>
  <c r="J2802" i="3"/>
  <c r="L2801" i="3"/>
  <c r="K2801" i="3"/>
  <c r="J2801" i="3"/>
  <c r="L2800" i="3"/>
  <c r="K2800" i="3"/>
  <c r="J2800" i="3"/>
  <c r="L2799" i="3"/>
  <c r="K2799" i="3"/>
  <c r="J2799" i="3"/>
  <c r="L2798" i="3"/>
  <c r="K2798" i="3"/>
  <c r="J2798" i="3"/>
  <c r="L2797" i="3"/>
  <c r="K2797" i="3"/>
  <c r="J2797" i="3"/>
  <c r="L2796" i="3"/>
  <c r="K2796" i="3"/>
  <c r="J2796" i="3"/>
  <c r="L2795" i="3"/>
  <c r="K2795" i="3"/>
  <c r="J2795" i="3"/>
  <c r="L2794" i="3"/>
  <c r="K2794" i="3"/>
  <c r="J2794" i="3"/>
  <c r="L2793" i="3"/>
  <c r="K2793" i="3"/>
  <c r="J2793" i="3"/>
  <c r="L2792" i="3"/>
  <c r="K2792" i="3"/>
  <c r="J2792" i="3"/>
  <c r="L2791" i="3"/>
  <c r="K2791" i="3"/>
  <c r="J2791" i="3"/>
  <c r="L2790" i="3"/>
  <c r="K2790" i="3"/>
  <c r="J2790" i="3"/>
  <c r="L2789" i="3"/>
  <c r="K2789" i="3"/>
  <c r="J2789" i="3"/>
  <c r="L2788" i="3"/>
  <c r="K2788" i="3"/>
  <c r="J2788" i="3"/>
  <c r="L2787" i="3"/>
  <c r="K2787" i="3"/>
  <c r="J2787" i="3"/>
  <c r="L2786" i="3"/>
  <c r="K2786" i="3"/>
  <c r="J2786" i="3"/>
  <c r="L2785" i="3"/>
  <c r="K2785" i="3"/>
  <c r="J2785" i="3"/>
  <c r="L2784" i="3"/>
  <c r="K2784" i="3"/>
  <c r="J2784" i="3"/>
  <c r="L2783" i="3"/>
  <c r="K2783" i="3"/>
  <c r="J2783" i="3"/>
  <c r="L2782" i="3"/>
  <c r="K2782" i="3"/>
  <c r="J2782" i="3"/>
  <c r="L2781" i="3"/>
  <c r="K2781" i="3"/>
  <c r="J2781" i="3"/>
  <c r="L2780" i="3"/>
  <c r="K2780" i="3"/>
  <c r="J2780" i="3"/>
  <c r="L2779" i="3"/>
  <c r="K2779" i="3"/>
  <c r="J2779" i="3"/>
  <c r="L2778" i="3"/>
  <c r="K2778" i="3"/>
  <c r="J2778" i="3"/>
  <c r="L2777" i="3"/>
  <c r="K2777" i="3"/>
  <c r="J2777" i="3"/>
  <c r="L2776" i="3"/>
  <c r="K2776" i="3"/>
  <c r="J2776" i="3"/>
  <c r="L2775" i="3"/>
  <c r="K2775" i="3"/>
  <c r="J2775" i="3"/>
  <c r="L2774" i="3"/>
  <c r="K2774" i="3"/>
  <c r="J2774" i="3"/>
  <c r="L2773" i="3"/>
  <c r="K2773" i="3"/>
  <c r="J2773" i="3"/>
  <c r="L2772" i="3"/>
  <c r="K2772" i="3"/>
  <c r="J2772" i="3"/>
  <c r="L2771" i="3"/>
  <c r="K2771" i="3"/>
  <c r="J2771" i="3"/>
  <c r="L2770" i="3"/>
  <c r="K2770" i="3"/>
  <c r="J2770" i="3"/>
  <c r="L2769" i="3"/>
  <c r="K2769" i="3"/>
  <c r="J2769" i="3"/>
  <c r="L2768" i="3"/>
  <c r="K2768" i="3"/>
  <c r="J2768" i="3"/>
  <c r="L2767" i="3"/>
  <c r="K2767" i="3"/>
  <c r="J2767" i="3"/>
  <c r="L2766" i="3"/>
  <c r="K2766" i="3"/>
  <c r="J2766" i="3"/>
  <c r="L2765" i="3"/>
  <c r="K2765" i="3"/>
  <c r="J2765" i="3"/>
  <c r="L2764" i="3"/>
  <c r="K2764" i="3"/>
  <c r="J2764" i="3"/>
  <c r="L2763" i="3"/>
  <c r="K2763" i="3"/>
  <c r="J2763" i="3"/>
  <c r="L2762" i="3"/>
  <c r="K2762" i="3"/>
  <c r="J2762" i="3"/>
  <c r="L2761" i="3"/>
  <c r="K2761" i="3"/>
  <c r="J2761" i="3"/>
  <c r="L2760" i="3"/>
  <c r="K2760" i="3"/>
  <c r="J2760" i="3"/>
  <c r="L2759" i="3"/>
  <c r="K2759" i="3"/>
  <c r="J2759" i="3"/>
  <c r="L2758" i="3"/>
  <c r="K2758" i="3"/>
  <c r="J2758" i="3"/>
  <c r="L2757" i="3"/>
  <c r="K2757" i="3"/>
  <c r="J2757" i="3"/>
  <c r="L2756" i="3"/>
  <c r="K2756" i="3"/>
  <c r="J2756" i="3"/>
  <c r="L2755" i="3"/>
  <c r="K2755" i="3"/>
  <c r="J2755" i="3"/>
  <c r="L2754" i="3"/>
  <c r="K2754" i="3"/>
  <c r="J2754" i="3"/>
  <c r="L2753" i="3"/>
  <c r="K2753" i="3"/>
  <c r="J2753" i="3"/>
  <c r="L2752" i="3"/>
  <c r="K2752" i="3"/>
  <c r="J2752" i="3"/>
  <c r="L2751" i="3"/>
  <c r="K2751" i="3"/>
  <c r="J2751" i="3"/>
  <c r="L2750" i="3"/>
  <c r="K2750" i="3"/>
  <c r="J2750" i="3"/>
  <c r="L2749" i="3"/>
  <c r="K2749" i="3"/>
  <c r="J2749" i="3"/>
  <c r="L2748" i="3"/>
  <c r="K2748" i="3"/>
  <c r="J2748" i="3"/>
  <c r="L2747" i="3"/>
  <c r="K2747" i="3"/>
  <c r="J2747" i="3"/>
  <c r="L2746" i="3"/>
  <c r="K2746" i="3"/>
  <c r="J2746" i="3"/>
  <c r="L2745" i="3"/>
  <c r="K2745" i="3"/>
  <c r="J2745" i="3"/>
  <c r="L2744" i="3"/>
  <c r="K2744" i="3"/>
  <c r="J2744" i="3"/>
  <c r="L2743" i="3"/>
  <c r="K2743" i="3"/>
  <c r="J2743" i="3"/>
  <c r="L2742" i="3"/>
  <c r="K2742" i="3"/>
  <c r="J2742" i="3"/>
  <c r="L2741" i="3"/>
  <c r="K2741" i="3"/>
  <c r="J2741" i="3"/>
  <c r="L2740" i="3"/>
  <c r="K2740" i="3"/>
  <c r="J2740" i="3"/>
  <c r="L2739" i="3"/>
  <c r="K2739" i="3"/>
  <c r="J2739" i="3"/>
  <c r="L2738" i="3"/>
  <c r="K2738" i="3"/>
  <c r="J2738" i="3"/>
  <c r="L2737" i="3"/>
  <c r="K2737" i="3"/>
  <c r="J2737" i="3"/>
  <c r="L2736" i="3"/>
  <c r="K2736" i="3"/>
  <c r="J2736" i="3"/>
  <c r="L2735" i="3"/>
  <c r="K2735" i="3"/>
  <c r="J2735" i="3"/>
  <c r="L2734" i="3"/>
  <c r="K2734" i="3"/>
  <c r="J2734" i="3"/>
  <c r="L2733" i="3"/>
  <c r="K2733" i="3"/>
  <c r="J2733" i="3"/>
  <c r="L2732" i="3"/>
  <c r="K2732" i="3"/>
  <c r="J2732" i="3"/>
  <c r="L2731" i="3"/>
  <c r="K2731" i="3"/>
  <c r="J2731" i="3"/>
  <c r="L2730" i="3"/>
  <c r="K2730" i="3"/>
  <c r="J2730" i="3"/>
  <c r="L2729" i="3"/>
  <c r="K2729" i="3"/>
  <c r="J2729" i="3"/>
  <c r="L2728" i="3"/>
  <c r="K2728" i="3"/>
  <c r="J2728" i="3"/>
  <c r="L2727" i="3"/>
  <c r="K2727" i="3"/>
  <c r="J2727" i="3"/>
  <c r="L2726" i="3"/>
  <c r="K2726" i="3"/>
  <c r="J2726" i="3"/>
  <c r="L2725" i="3"/>
  <c r="K2725" i="3"/>
  <c r="J2725" i="3"/>
  <c r="L2724" i="3"/>
  <c r="K2724" i="3"/>
  <c r="J2724" i="3"/>
  <c r="L2723" i="3"/>
  <c r="K2723" i="3"/>
  <c r="J2723" i="3"/>
  <c r="L2722" i="3"/>
  <c r="K2722" i="3"/>
  <c r="J2722" i="3"/>
  <c r="L2721" i="3"/>
  <c r="K2721" i="3"/>
  <c r="J2721" i="3"/>
  <c r="L2720" i="3"/>
  <c r="K2720" i="3"/>
  <c r="J2720" i="3"/>
  <c r="L2719" i="3"/>
  <c r="K2719" i="3"/>
  <c r="J2719" i="3"/>
  <c r="L2718" i="3"/>
  <c r="K2718" i="3"/>
  <c r="J2718" i="3"/>
  <c r="L2717" i="3"/>
  <c r="K2717" i="3"/>
  <c r="J2717" i="3"/>
  <c r="L2716" i="3"/>
  <c r="K2716" i="3"/>
  <c r="J2716" i="3"/>
  <c r="L2715" i="3"/>
  <c r="K2715" i="3"/>
  <c r="J2715" i="3"/>
  <c r="L2714" i="3"/>
  <c r="K2714" i="3"/>
  <c r="J2714" i="3"/>
  <c r="L2713" i="3"/>
  <c r="K2713" i="3"/>
  <c r="J2713" i="3"/>
  <c r="L2712" i="3"/>
  <c r="K2712" i="3"/>
  <c r="J2712" i="3"/>
  <c r="L2711" i="3"/>
  <c r="K2711" i="3"/>
  <c r="J2711" i="3"/>
  <c r="L2710" i="3"/>
  <c r="K2710" i="3"/>
  <c r="J2710" i="3"/>
  <c r="L2709" i="3"/>
  <c r="K2709" i="3"/>
  <c r="J2709" i="3"/>
  <c r="L2708" i="3"/>
  <c r="K2708" i="3"/>
  <c r="J2708" i="3"/>
  <c r="L2707" i="3"/>
  <c r="K2707" i="3"/>
  <c r="J2707" i="3"/>
  <c r="L2706" i="3"/>
  <c r="K2706" i="3"/>
  <c r="J2706" i="3"/>
  <c r="L2705" i="3"/>
  <c r="K2705" i="3"/>
  <c r="J2705" i="3"/>
  <c r="L2704" i="3"/>
  <c r="K2704" i="3"/>
  <c r="J2704" i="3"/>
  <c r="L2703" i="3"/>
  <c r="K2703" i="3"/>
  <c r="J2703" i="3"/>
  <c r="L2702" i="3"/>
  <c r="K2702" i="3"/>
  <c r="J2702" i="3"/>
  <c r="L2701" i="3"/>
  <c r="K2701" i="3"/>
  <c r="J2701" i="3"/>
  <c r="L2700" i="3"/>
  <c r="K2700" i="3"/>
  <c r="J2700" i="3"/>
  <c r="L2699" i="3"/>
  <c r="K2699" i="3"/>
  <c r="J2699" i="3"/>
  <c r="L2698" i="3"/>
  <c r="K2698" i="3"/>
  <c r="J2698" i="3"/>
  <c r="L2697" i="3"/>
  <c r="K2697" i="3"/>
  <c r="J2697" i="3"/>
  <c r="L2696" i="3"/>
  <c r="K2696" i="3"/>
  <c r="J2696" i="3"/>
  <c r="L2695" i="3"/>
  <c r="K2695" i="3"/>
  <c r="J2695" i="3"/>
  <c r="L2694" i="3"/>
  <c r="K2694" i="3"/>
  <c r="J2694" i="3"/>
  <c r="L2693" i="3"/>
  <c r="K2693" i="3"/>
  <c r="J2693" i="3"/>
  <c r="L2692" i="3"/>
  <c r="K2692" i="3"/>
  <c r="J2692" i="3"/>
  <c r="L2691" i="3"/>
  <c r="K2691" i="3"/>
  <c r="J2691" i="3"/>
  <c r="L2690" i="3"/>
  <c r="K2690" i="3"/>
  <c r="J2690" i="3"/>
  <c r="L2689" i="3"/>
  <c r="K2689" i="3"/>
  <c r="J2689" i="3"/>
  <c r="L2688" i="3"/>
  <c r="K2688" i="3"/>
  <c r="J2688" i="3"/>
  <c r="L2687" i="3"/>
  <c r="K2687" i="3"/>
  <c r="J2687" i="3"/>
  <c r="L2686" i="3"/>
  <c r="K2686" i="3"/>
  <c r="J2686" i="3"/>
  <c r="L2685" i="3"/>
  <c r="K2685" i="3"/>
  <c r="J2685" i="3"/>
  <c r="L2684" i="3"/>
  <c r="K2684" i="3"/>
  <c r="J2684" i="3"/>
  <c r="L2683" i="3"/>
  <c r="K2683" i="3"/>
  <c r="J2683" i="3"/>
  <c r="L2682" i="3"/>
  <c r="K2682" i="3"/>
  <c r="J2682" i="3"/>
  <c r="L2681" i="3"/>
  <c r="K2681" i="3"/>
  <c r="J2681" i="3"/>
  <c r="L2680" i="3"/>
  <c r="K2680" i="3"/>
  <c r="J2680" i="3"/>
  <c r="L2679" i="3"/>
  <c r="K2679" i="3"/>
  <c r="J2679" i="3"/>
  <c r="L2678" i="3"/>
  <c r="K2678" i="3"/>
  <c r="J2678" i="3"/>
  <c r="L2677" i="3"/>
  <c r="K2677" i="3"/>
  <c r="J2677" i="3"/>
  <c r="L2676" i="3"/>
  <c r="K2676" i="3"/>
  <c r="J2676" i="3"/>
  <c r="L2675" i="3"/>
  <c r="K2675" i="3"/>
  <c r="J2675" i="3"/>
  <c r="L2674" i="3"/>
  <c r="K2674" i="3"/>
  <c r="J2674" i="3"/>
  <c r="L2673" i="3"/>
  <c r="K2673" i="3"/>
  <c r="J2673" i="3"/>
  <c r="L2672" i="3"/>
  <c r="K2672" i="3"/>
  <c r="J2672" i="3"/>
  <c r="L2671" i="3"/>
  <c r="K2671" i="3"/>
  <c r="J2671" i="3"/>
  <c r="L2670" i="3"/>
  <c r="K2670" i="3"/>
  <c r="J2670" i="3"/>
  <c r="L2669" i="3"/>
  <c r="K2669" i="3"/>
  <c r="J2669" i="3"/>
  <c r="L2668" i="3"/>
  <c r="K2668" i="3"/>
  <c r="J2668" i="3"/>
  <c r="L2667" i="3"/>
  <c r="K2667" i="3"/>
  <c r="J2667" i="3"/>
  <c r="L2666" i="3"/>
  <c r="K2666" i="3"/>
  <c r="J2666" i="3"/>
  <c r="L2665" i="3"/>
  <c r="K2665" i="3"/>
  <c r="J2665" i="3"/>
  <c r="L2664" i="3"/>
  <c r="K2664" i="3"/>
  <c r="J2664" i="3"/>
  <c r="L2663" i="3"/>
  <c r="K2663" i="3"/>
  <c r="J2663" i="3"/>
  <c r="L2662" i="3"/>
  <c r="K2662" i="3"/>
  <c r="J2662" i="3"/>
  <c r="L2661" i="3"/>
  <c r="K2661" i="3"/>
  <c r="J2661" i="3"/>
  <c r="L2660" i="3"/>
  <c r="K2660" i="3"/>
  <c r="J2660" i="3"/>
  <c r="L2659" i="3"/>
  <c r="K2659" i="3"/>
  <c r="J2659" i="3"/>
  <c r="L2658" i="3"/>
  <c r="K2658" i="3"/>
  <c r="J2658" i="3"/>
  <c r="L2657" i="3"/>
  <c r="K2657" i="3"/>
  <c r="J2657" i="3"/>
  <c r="L2656" i="3"/>
  <c r="K2656" i="3"/>
  <c r="J2656" i="3"/>
  <c r="L2655" i="3"/>
  <c r="K2655" i="3"/>
  <c r="J2655" i="3"/>
  <c r="L2654" i="3"/>
  <c r="K2654" i="3"/>
  <c r="J2654" i="3"/>
  <c r="L2653" i="3"/>
  <c r="K2653" i="3"/>
  <c r="J2653" i="3"/>
  <c r="L2652" i="3"/>
  <c r="K2652" i="3"/>
  <c r="J2652" i="3"/>
  <c r="L2651" i="3"/>
  <c r="K2651" i="3"/>
  <c r="J2651" i="3"/>
  <c r="L2650" i="3"/>
  <c r="K2650" i="3"/>
  <c r="J2650" i="3"/>
  <c r="L2649" i="3"/>
  <c r="K2649" i="3"/>
  <c r="J2649" i="3"/>
  <c r="L2648" i="3"/>
  <c r="K2648" i="3"/>
  <c r="J2648" i="3"/>
  <c r="L2647" i="3"/>
  <c r="K2647" i="3"/>
  <c r="J2647" i="3"/>
  <c r="L2646" i="3"/>
  <c r="K2646" i="3"/>
  <c r="J2646" i="3"/>
  <c r="L2645" i="3"/>
  <c r="K2645" i="3"/>
  <c r="J2645" i="3"/>
  <c r="L2644" i="3"/>
  <c r="K2644" i="3"/>
  <c r="J2644" i="3"/>
  <c r="L2643" i="3"/>
  <c r="K2643" i="3"/>
  <c r="J2643" i="3"/>
  <c r="L2642" i="3"/>
  <c r="K2642" i="3"/>
  <c r="J2642" i="3"/>
  <c r="L2641" i="3"/>
  <c r="K2641" i="3"/>
  <c r="J2641" i="3"/>
  <c r="L2640" i="3"/>
  <c r="K2640" i="3"/>
  <c r="J2640" i="3"/>
  <c r="L2639" i="3"/>
  <c r="K2639" i="3"/>
  <c r="J2639" i="3"/>
  <c r="L2638" i="3"/>
  <c r="K2638" i="3"/>
  <c r="J2638" i="3"/>
  <c r="L2637" i="3"/>
  <c r="K2637" i="3"/>
  <c r="J2637" i="3"/>
  <c r="L2636" i="3"/>
  <c r="K2636" i="3"/>
  <c r="J2636" i="3"/>
  <c r="L2635" i="3"/>
  <c r="K2635" i="3"/>
  <c r="J2635" i="3"/>
  <c r="L2634" i="3"/>
  <c r="K2634" i="3"/>
  <c r="J2634" i="3"/>
  <c r="L2633" i="3"/>
  <c r="K2633" i="3"/>
  <c r="J2633" i="3"/>
  <c r="L2632" i="3"/>
  <c r="K2632" i="3"/>
  <c r="J2632" i="3"/>
  <c r="L2631" i="3"/>
  <c r="K2631" i="3"/>
  <c r="J2631" i="3"/>
  <c r="L2630" i="3"/>
  <c r="K2630" i="3"/>
  <c r="J2630" i="3"/>
  <c r="L2629" i="3"/>
  <c r="K2629" i="3"/>
  <c r="J2629" i="3"/>
  <c r="L2628" i="3"/>
  <c r="K2628" i="3"/>
  <c r="J2628" i="3"/>
  <c r="L2627" i="3"/>
  <c r="K2627" i="3"/>
  <c r="J2627" i="3"/>
  <c r="L2626" i="3"/>
  <c r="K2626" i="3"/>
  <c r="J2626" i="3"/>
  <c r="L2625" i="3"/>
  <c r="K2625" i="3"/>
  <c r="J2625" i="3"/>
  <c r="L2624" i="3"/>
  <c r="K2624" i="3"/>
  <c r="J2624" i="3"/>
  <c r="L2623" i="3"/>
  <c r="K2623" i="3"/>
  <c r="J2623" i="3"/>
  <c r="L2622" i="3"/>
  <c r="K2622" i="3"/>
  <c r="J2622" i="3"/>
  <c r="L2621" i="3"/>
  <c r="K2621" i="3"/>
  <c r="J2621" i="3"/>
  <c r="L2620" i="3"/>
  <c r="K2620" i="3"/>
  <c r="J2620" i="3"/>
  <c r="L2619" i="3"/>
  <c r="K2619" i="3"/>
  <c r="J2619" i="3"/>
  <c r="L2618" i="3"/>
  <c r="K2618" i="3"/>
  <c r="J2618" i="3"/>
  <c r="L2617" i="3"/>
  <c r="K2617" i="3"/>
  <c r="J2617" i="3"/>
  <c r="L2616" i="3"/>
  <c r="K2616" i="3"/>
  <c r="J2616" i="3"/>
  <c r="L2615" i="3"/>
  <c r="K2615" i="3"/>
  <c r="J2615" i="3"/>
  <c r="L2614" i="3"/>
  <c r="K2614" i="3"/>
  <c r="J2614" i="3"/>
  <c r="L2613" i="3"/>
  <c r="K2613" i="3"/>
  <c r="J2613" i="3"/>
  <c r="L2612" i="3"/>
  <c r="K2612" i="3"/>
  <c r="J2612" i="3"/>
  <c r="L2611" i="3"/>
  <c r="K2611" i="3"/>
  <c r="J2611" i="3"/>
  <c r="L2610" i="3"/>
  <c r="K2610" i="3"/>
  <c r="J2610" i="3"/>
  <c r="L2609" i="3"/>
  <c r="K2609" i="3"/>
  <c r="J2609" i="3"/>
  <c r="L2608" i="3"/>
  <c r="K2608" i="3"/>
  <c r="J2608" i="3"/>
  <c r="L2607" i="3"/>
  <c r="K2607" i="3"/>
  <c r="J2607" i="3"/>
  <c r="L2606" i="3"/>
  <c r="K2606" i="3"/>
  <c r="J2606" i="3"/>
  <c r="L2605" i="3"/>
  <c r="K2605" i="3"/>
  <c r="J2605" i="3"/>
  <c r="L2604" i="3"/>
  <c r="K2604" i="3"/>
  <c r="J2604" i="3"/>
  <c r="L2603" i="3"/>
  <c r="K2603" i="3"/>
  <c r="J2603" i="3"/>
  <c r="L2602" i="3"/>
  <c r="K2602" i="3"/>
  <c r="J2602" i="3"/>
  <c r="L2601" i="3"/>
  <c r="K2601" i="3"/>
  <c r="J2601" i="3"/>
  <c r="L2600" i="3"/>
  <c r="K2600" i="3"/>
  <c r="J2600" i="3"/>
  <c r="L2599" i="3"/>
  <c r="K2599" i="3"/>
  <c r="J2599" i="3"/>
  <c r="L2598" i="3"/>
  <c r="K2598" i="3"/>
  <c r="J2598" i="3"/>
  <c r="L2597" i="3"/>
  <c r="K2597" i="3"/>
  <c r="J2597" i="3"/>
  <c r="L2596" i="3"/>
  <c r="K2596" i="3"/>
  <c r="J2596" i="3"/>
  <c r="L2595" i="3"/>
  <c r="K2595" i="3"/>
  <c r="J2595" i="3"/>
  <c r="L2594" i="3"/>
  <c r="K2594" i="3"/>
  <c r="J2594" i="3"/>
  <c r="L2593" i="3"/>
  <c r="K2593" i="3"/>
  <c r="J2593" i="3"/>
  <c r="L2592" i="3"/>
  <c r="K2592" i="3"/>
  <c r="J2592" i="3"/>
  <c r="L2591" i="3"/>
  <c r="K2591" i="3"/>
  <c r="J2591" i="3"/>
  <c r="L2590" i="3"/>
  <c r="K2590" i="3"/>
  <c r="J2590" i="3"/>
  <c r="L2589" i="3"/>
  <c r="K2589" i="3"/>
  <c r="J2589" i="3"/>
  <c r="L2588" i="3"/>
  <c r="K2588" i="3"/>
  <c r="J2588" i="3"/>
  <c r="L2587" i="3"/>
  <c r="K2587" i="3"/>
  <c r="J2587" i="3"/>
  <c r="L2586" i="3"/>
  <c r="K2586" i="3"/>
  <c r="J2586" i="3"/>
  <c r="L2585" i="3"/>
  <c r="K2585" i="3"/>
  <c r="J2585" i="3"/>
  <c r="L2584" i="3"/>
  <c r="K2584" i="3"/>
  <c r="J2584" i="3"/>
  <c r="L2583" i="3"/>
  <c r="K2583" i="3"/>
  <c r="J2583" i="3"/>
  <c r="L2582" i="3"/>
  <c r="K2582" i="3"/>
  <c r="J2582" i="3"/>
  <c r="L2581" i="3"/>
  <c r="K2581" i="3"/>
  <c r="J2581" i="3"/>
  <c r="L2580" i="3"/>
  <c r="K2580" i="3"/>
  <c r="J2580" i="3"/>
  <c r="L2579" i="3"/>
  <c r="K2579" i="3"/>
  <c r="J2579" i="3"/>
  <c r="L2578" i="3"/>
  <c r="K2578" i="3"/>
  <c r="J2578" i="3"/>
  <c r="L2577" i="3"/>
  <c r="K2577" i="3"/>
  <c r="J2577" i="3"/>
  <c r="L2576" i="3"/>
  <c r="K2576" i="3"/>
  <c r="J2576" i="3"/>
  <c r="L2575" i="3"/>
  <c r="K2575" i="3"/>
  <c r="J2575" i="3"/>
  <c r="L2574" i="3"/>
  <c r="K2574" i="3"/>
  <c r="J2574" i="3"/>
  <c r="L2573" i="3"/>
  <c r="K2573" i="3"/>
  <c r="J2573" i="3"/>
  <c r="L2572" i="3"/>
  <c r="K2572" i="3"/>
  <c r="J2572" i="3"/>
  <c r="L2571" i="3"/>
  <c r="K2571" i="3"/>
  <c r="J2571" i="3"/>
  <c r="L2570" i="3"/>
  <c r="K2570" i="3"/>
  <c r="J2570" i="3"/>
  <c r="L2569" i="3"/>
  <c r="K2569" i="3"/>
  <c r="J2569" i="3"/>
  <c r="L2568" i="3"/>
  <c r="K2568" i="3"/>
  <c r="J2568" i="3"/>
  <c r="L2567" i="3"/>
  <c r="K2567" i="3"/>
  <c r="J2567" i="3"/>
  <c r="L2566" i="3"/>
  <c r="K2566" i="3"/>
  <c r="J2566" i="3"/>
  <c r="L2565" i="3"/>
  <c r="K2565" i="3"/>
  <c r="J2565" i="3"/>
  <c r="L2564" i="3"/>
  <c r="K2564" i="3"/>
  <c r="J2564" i="3"/>
  <c r="L2563" i="3"/>
  <c r="K2563" i="3"/>
  <c r="J2563" i="3"/>
  <c r="L2562" i="3"/>
  <c r="K2562" i="3"/>
  <c r="J2562" i="3"/>
  <c r="L2561" i="3"/>
  <c r="K2561" i="3"/>
  <c r="J2561" i="3"/>
  <c r="L2560" i="3"/>
  <c r="K2560" i="3"/>
  <c r="J2560" i="3"/>
  <c r="L2559" i="3"/>
  <c r="K2559" i="3"/>
  <c r="J2559" i="3"/>
  <c r="L2558" i="3"/>
  <c r="K2558" i="3"/>
  <c r="J2558" i="3"/>
  <c r="L2557" i="3"/>
  <c r="K2557" i="3"/>
  <c r="J2557" i="3"/>
  <c r="L2556" i="3"/>
  <c r="K2556" i="3"/>
  <c r="J2556" i="3"/>
  <c r="L2555" i="3"/>
  <c r="K2555" i="3"/>
  <c r="J2555" i="3"/>
  <c r="L2554" i="3"/>
  <c r="K2554" i="3"/>
  <c r="J2554" i="3"/>
  <c r="L2553" i="3"/>
  <c r="K2553" i="3"/>
  <c r="J2553" i="3"/>
  <c r="L2552" i="3"/>
  <c r="K2552" i="3"/>
  <c r="J2552" i="3"/>
  <c r="L2551" i="3"/>
  <c r="K2551" i="3"/>
  <c r="J2551" i="3"/>
  <c r="L2550" i="3"/>
  <c r="K2550" i="3"/>
  <c r="J2550" i="3"/>
  <c r="L2549" i="3"/>
  <c r="K2549" i="3"/>
  <c r="J2549" i="3"/>
  <c r="L2548" i="3"/>
  <c r="K2548" i="3"/>
  <c r="J2548" i="3"/>
  <c r="L2547" i="3"/>
  <c r="K2547" i="3"/>
  <c r="J2547" i="3"/>
  <c r="L2546" i="3"/>
  <c r="K2546" i="3"/>
  <c r="J2546" i="3"/>
  <c r="L2545" i="3"/>
  <c r="K2545" i="3"/>
  <c r="J2545" i="3"/>
  <c r="L2544" i="3"/>
  <c r="K2544" i="3"/>
  <c r="J2544" i="3"/>
  <c r="L2543" i="3"/>
  <c r="K2543" i="3"/>
  <c r="J2543" i="3"/>
  <c r="L2542" i="3"/>
  <c r="K2542" i="3"/>
  <c r="J2542" i="3"/>
  <c r="L2541" i="3"/>
  <c r="K2541" i="3"/>
  <c r="J2541" i="3"/>
  <c r="L2540" i="3"/>
  <c r="K2540" i="3"/>
  <c r="J2540" i="3"/>
  <c r="L2539" i="3"/>
  <c r="K2539" i="3"/>
  <c r="J2539" i="3"/>
  <c r="L2538" i="3"/>
  <c r="K2538" i="3"/>
  <c r="J2538" i="3"/>
  <c r="L2537" i="3"/>
  <c r="K2537" i="3"/>
  <c r="J2537" i="3"/>
  <c r="L2536" i="3"/>
  <c r="K2536" i="3"/>
  <c r="J2536" i="3"/>
  <c r="L2535" i="3"/>
  <c r="K2535" i="3"/>
  <c r="J2535" i="3"/>
  <c r="L2534" i="3"/>
  <c r="K2534" i="3"/>
  <c r="J2534" i="3"/>
  <c r="L2533" i="3"/>
  <c r="K2533" i="3"/>
  <c r="J2533" i="3"/>
  <c r="L2532" i="3"/>
  <c r="K2532" i="3"/>
  <c r="J2532" i="3"/>
  <c r="L2531" i="3"/>
  <c r="K2531" i="3"/>
  <c r="J2531" i="3"/>
  <c r="L2530" i="3"/>
  <c r="K2530" i="3"/>
  <c r="J2530" i="3"/>
  <c r="L2529" i="3"/>
  <c r="K2529" i="3"/>
  <c r="J2529" i="3"/>
  <c r="L2528" i="3"/>
  <c r="K2528" i="3"/>
  <c r="J2528" i="3"/>
  <c r="L2527" i="3"/>
  <c r="K2527" i="3"/>
  <c r="J2527" i="3"/>
  <c r="L2526" i="3"/>
  <c r="K2526" i="3"/>
  <c r="J2526" i="3"/>
  <c r="L2525" i="3"/>
  <c r="K2525" i="3"/>
  <c r="J2525" i="3"/>
  <c r="L2524" i="3"/>
  <c r="K2524" i="3"/>
  <c r="J2524" i="3"/>
  <c r="L2523" i="3"/>
  <c r="K2523" i="3"/>
  <c r="J2523" i="3"/>
  <c r="L2522" i="3"/>
  <c r="K2522" i="3"/>
  <c r="J2522" i="3"/>
  <c r="L2521" i="3"/>
  <c r="K2521" i="3"/>
  <c r="J2521" i="3"/>
  <c r="L2520" i="3"/>
  <c r="K2520" i="3"/>
  <c r="J2520" i="3"/>
  <c r="L2519" i="3"/>
  <c r="K2519" i="3"/>
  <c r="J2519" i="3"/>
  <c r="L2518" i="3"/>
  <c r="K2518" i="3"/>
  <c r="J2518" i="3"/>
  <c r="L2517" i="3"/>
  <c r="K2517" i="3"/>
  <c r="J2517" i="3"/>
  <c r="L2516" i="3"/>
  <c r="K2516" i="3"/>
  <c r="J2516" i="3"/>
  <c r="L2515" i="3"/>
  <c r="K2515" i="3"/>
  <c r="J2515" i="3"/>
  <c r="L2514" i="3"/>
  <c r="K2514" i="3"/>
  <c r="J2514" i="3"/>
  <c r="L2513" i="3"/>
  <c r="K2513" i="3"/>
  <c r="J2513" i="3"/>
  <c r="L2512" i="3"/>
  <c r="K2512" i="3"/>
  <c r="J2512" i="3"/>
  <c r="L2511" i="3"/>
  <c r="K2511" i="3"/>
  <c r="J2511" i="3"/>
  <c r="L2510" i="3"/>
  <c r="K2510" i="3"/>
  <c r="J2510" i="3"/>
  <c r="L2509" i="3"/>
  <c r="K2509" i="3"/>
  <c r="J2509" i="3"/>
  <c r="L2508" i="3"/>
  <c r="K2508" i="3"/>
  <c r="J2508" i="3"/>
  <c r="L2507" i="3"/>
  <c r="K2507" i="3"/>
  <c r="J2507" i="3"/>
  <c r="L2506" i="3"/>
  <c r="K2506" i="3"/>
  <c r="J2506" i="3"/>
  <c r="L2505" i="3"/>
  <c r="K2505" i="3"/>
  <c r="J2505" i="3"/>
  <c r="L2504" i="3"/>
  <c r="K2504" i="3"/>
  <c r="J2504" i="3"/>
  <c r="L2503" i="3"/>
  <c r="K2503" i="3"/>
  <c r="J2503" i="3"/>
  <c r="L2502" i="3"/>
  <c r="K2502" i="3"/>
  <c r="J2502" i="3"/>
  <c r="L2501" i="3"/>
  <c r="K2501" i="3"/>
  <c r="J2501" i="3"/>
  <c r="L2500" i="3"/>
  <c r="K2500" i="3"/>
  <c r="J2500" i="3"/>
  <c r="L2499" i="3"/>
  <c r="K2499" i="3"/>
  <c r="J2499" i="3"/>
  <c r="L2498" i="3"/>
  <c r="K2498" i="3"/>
  <c r="J2498" i="3"/>
  <c r="L2497" i="3"/>
  <c r="K2497" i="3"/>
  <c r="J2497" i="3"/>
  <c r="L2496" i="3"/>
  <c r="K2496" i="3"/>
  <c r="J2496" i="3"/>
  <c r="L2495" i="3"/>
  <c r="K2495" i="3"/>
  <c r="J2495" i="3"/>
  <c r="L2494" i="3"/>
  <c r="K2494" i="3"/>
  <c r="J2494" i="3"/>
  <c r="L2493" i="3"/>
  <c r="K2493" i="3"/>
  <c r="J2493" i="3"/>
  <c r="L2492" i="3"/>
  <c r="K2492" i="3"/>
  <c r="J2492" i="3"/>
  <c r="L2491" i="3"/>
  <c r="K2491" i="3"/>
  <c r="J2491" i="3"/>
  <c r="L2490" i="3"/>
  <c r="K2490" i="3"/>
  <c r="J2490" i="3"/>
  <c r="L2489" i="3"/>
  <c r="K2489" i="3"/>
  <c r="J2489" i="3"/>
  <c r="L2488" i="3"/>
  <c r="K2488" i="3"/>
  <c r="J2488" i="3"/>
  <c r="L2487" i="3"/>
  <c r="K2487" i="3"/>
  <c r="J2487" i="3"/>
  <c r="L2486" i="3"/>
  <c r="K2486" i="3"/>
  <c r="J2486" i="3"/>
  <c r="L2485" i="3"/>
  <c r="K2485" i="3"/>
  <c r="J2485" i="3"/>
  <c r="L2484" i="3"/>
  <c r="K2484" i="3"/>
  <c r="J2484" i="3"/>
  <c r="L2483" i="3"/>
  <c r="K2483" i="3"/>
  <c r="J2483" i="3"/>
  <c r="L2482" i="3"/>
  <c r="K2482" i="3"/>
  <c r="J2482" i="3"/>
  <c r="L2481" i="3"/>
  <c r="K2481" i="3"/>
  <c r="J2481" i="3"/>
  <c r="L2480" i="3"/>
  <c r="K2480" i="3"/>
  <c r="J2480" i="3"/>
  <c r="L2479" i="3"/>
  <c r="K2479" i="3"/>
  <c r="J2479" i="3"/>
  <c r="L2478" i="3"/>
  <c r="K2478" i="3"/>
  <c r="J2478" i="3"/>
  <c r="L2477" i="3"/>
  <c r="K2477" i="3"/>
  <c r="J2477" i="3"/>
  <c r="L2476" i="3"/>
  <c r="K2476" i="3"/>
  <c r="J2476" i="3"/>
  <c r="L2475" i="3"/>
  <c r="K2475" i="3"/>
  <c r="J2475" i="3"/>
  <c r="L2474" i="3"/>
  <c r="K2474" i="3"/>
  <c r="J2474" i="3"/>
  <c r="L2473" i="3"/>
  <c r="K2473" i="3"/>
  <c r="J2473" i="3"/>
  <c r="L2472" i="3"/>
  <c r="K2472" i="3"/>
  <c r="J2472" i="3"/>
  <c r="L2471" i="3"/>
  <c r="K2471" i="3"/>
  <c r="J2471" i="3"/>
  <c r="L2470" i="3"/>
  <c r="K2470" i="3"/>
  <c r="J2470" i="3"/>
  <c r="L2469" i="3"/>
  <c r="K2469" i="3"/>
  <c r="J2469" i="3"/>
  <c r="L2468" i="3"/>
  <c r="K2468" i="3"/>
  <c r="J2468" i="3"/>
  <c r="L2467" i="3"/>
  <c r="K2467" i="3"/>
  <c r="J2467" i="3"/>
  <c r="L2466" i="3"/>
  <c r="K2466" i="3"/>
  <c r="J2466" i="3"/>
  <c r="L2465" i="3"/>
  <c r="K2465" i="3"/>
  <c r="J2465" i="3"/>
  <c r="L2464" i="3"/>
  <c r="K2464" i="3"/>
  <c r="J2464" i="3"/>
  <c r="L2463" i="3"/>
  <c r="K2463" i="3"/>
  <c r="J2463" i="3"/>
  <c r="L2462" i="3"/>
  <c r="K2462" i="3"/>
  <c r="J2462" i="3"/>
  <c r="L2461" i="3"/>
  <c r="K2461" i="3"/>
  <c r="J2461" i="3"/>
  <c r="L2460" i="3"/>
  <c r="K2460" i="3"/>
  <c r="J2460" i="3"/>
  <c r="L2459" i="3"/>
  <c r="K2459" i="3"/>
  <c r="J2459" i="3"/>
  <c r="L2458" i="3"/>
  <c r="K2458" i="3"/>
  <c r="J2458" i="3"/>
  <c r="L2457" i="3"/>
  <c r="K2457" i="3"/>
  <c r="J2457" i="3"/>
  <c r="L2456" i="3"/>
  <c r="K2456" i="3"/>
  <c r="J2456" i="3"/>
  <c r="L2455" i="3"/>
  <c r="K2455" i="3"/>
  <c r="J2455" i="3"/>
  <c r="L2454" i="3"/>
  <c r="K2454" i="3"/>
  <c r="J2454" i="3"/>
  <c r="L2453" i="3"/>
  <c r="K2453" i="3"/>
  <c r="J2453" i="3"/>
  <c r="L2452" i="3"/>
  <c r="K2452" i="3"/>
  <c r="J2452" i="3"/>
  <c r="L2451" i="3"/>
  <c r="K2451" i="3"/>
  <c r="J2451" i="3"/>
  <c r="L2450" i="3"/>
  <c r="K2450" i="3"/>
  <c r="J2450" i="3"/>
  <c r="L2449" i="3"/>
  <c r="K2449" i="3"/>
  <c r="J2449" i="3"/>
  <c r="L2448" i="3"/>
  <c r="K2448" i="3"/>
  <c r="J2448" i="3"/>
  <c r="L2447" i="3"/>
  <c r="K2447" i="3"/>
  <c r="J2447" i="3"/>
  <c r="L2446" i="3"/>
  <c r="K2446" i="3"/>
  <c r="J2446" i="3"/>
  <c r="L2445" i="3"/>
  <c r="K2445" i="3"/>
  <c r="J2445" i="3"/>
  <c r="L2444" i="3"/>
  <c r="K2444" i="3"/>
  <c r="J2444" i="3"/>
  <c r="L2443" i="3"/>
  <c r="K2443" i="3"/>
  <c r="J2443" i="3"/>
  <c r="L2442" i="3"/>
  <c r="K2442" i="3"/>
  <c r="J2442" i="3"/>
  <c r="L2441" i="3"/>
  <c r="K2441" i="3"/>
  <c r="J2441" i="3"/>
  <c r="L2440" i="3"/>
  <c r="K2440" i="3"/>
  <c r="J2440" i="3"/>
  <c r="L2439" i="3"/>
  <c r="K2439" i="3"/>
  <c r="J2439" i="3"/>
  <c r="L2438" i="3"/>
  <c r="K2438" i="3"/>
  <c r="J2438" i="3"/>
  <c r="L2437" i="3"/>
  <c r="K2437" i="3"/>
  <c r="J2437" i="3"/>
  <c r="L2436" i="3"/>
  <c r="K2436" i="3"/>
  <c r="J2436" i="3"/>
  <c r="L2435" i="3"/>
  <c r="K2435" i="3"/>
  <c r="J2435" i="3"/>
  <c r="L2434" i="3"/>
  <c r="K2434" i="3"/>
  <c r="J2434" i="3"/>
  <c r="L2433" i="3"/>
  <c r="K2433" i="3"/>
  <c r="J2433" i="3"/>
  <c r="L2432" i="3"/>
  <c r="K2432" i="3"/>
  <c r="J2432" i="3"/>
  <c r="L2431" i="3"/>
  <c r="K2431" i="3"/>
  <c r="J2431" i="3"/>
  <c r="L2430" i="3"/>
  <c r="K2430" i="3"/>
  <c r="J2430" i="3"/>
  <c r="L2429" i="3"/>
  <c r="K2429" i="3"/>
  <c r="J2429" i="3"/>
  <c r="L2428" i="3"/>
  <c r="K2428" i="3"/>
  <c r="J2428" i="3"/>
  <c r="L2427" i="3"/>
  <c r="K2427" i="3"/>
  <c r="J2427" i="3"/>
  <c r="L2426" i="3"/>
  <c r="K2426" i="3"/>
  <c r="J2426" i="3"/>
  <c r="L2425" i="3"/>
  <c r="K2425" i="3"/>
  <c r="J2425" i="3"/>
  <c r="L2424" i="3"/>
  <c r="K2424" i="3"/>
  <c r="J2424" i="3"/>
  <c r="L2423" i="3"/>
  <c r="K2423" i="3"/>
  <c r="J2423" i="3"/>
  <c r="L2422" i="3"/>
  <c r="K2422" i="3"/>
  <c r="J2422" i="3"/>
  <c r="L2421" i="3"/>
  <c r="K2421" i="3"/>
  <c r="J2421" i="3"/>
  <c r="L2420" i="3"/>
  <c r="K2420" i="3"/>
  <c r="J2420" i="3"/>
  <c r="L2419" i="3"/>
  <c r="K2419" i="3"/>
  <c r="J2419" i="3"/>
  <c r="L2418" i="3"/>
  <c r="K2418" i="3"/>
  <c r="J2418" i="3"/>
  <c r="L2417" i="3"/>
  <c r="K2417" i="3"/>
  <c r="J2417" i="3"/>
  <c r="L2416" i="3"/>
  <c r="K2416" i="3"/>
  <c r="J2416" i="3"/>
  <c r="L2415" i="3"/>
  <c r="K2415" i="3"/>
  <c r="J2415" i="3"/>
  <c r="L2414" i="3"/>
  <c r="K2414" i="3"/>
  <c r="J2414" i="3"/>
  <c r="L2413" i="3"/>
  <c r="K2413" i="3"/>
  <c r="J2413" i="3"/>
  <c r="L2412" i="3"/>
  <c r="K2412" i="3"/>
  <c r="J2412" i="3"/>
  <c r="L2411" i="3"/>
  <c r="K2411" i="3"/>
  <c r="J2411" i="3"/>
  <c r="L2410" i="3"/>
  <c r="K2410" i="3"/>
  <c r="J2410" i="3"/>
  <c r="L2409" i="3"/>
  <c r="K2409" i="3"/>
  <c r="J2409" i="3"/>
  <c r="L2408" i="3"/>
  <c r="K2408" i="3"/>
  <c r="J2408" i="3"/>
  <c r="L2407" i="3"/>
  <c r="K2407" i="3"/>
  <c r="J2407" i="3"/>
  <c r="L2406" i="3"/>
  <c r="K2406" i="3"/>
  <c r="J2406" i="3"/>
  <c r="L2405" i="3"/>
  <c r="K2405" i="3"/>
  <c r="J2405" i="3"/>
  <c r="L2404" i="3"/>
  <c r="K2404" i="3"/>
  <c r="J2404" i="3"/>
  <c r="L2403" i="3"/>
  <c r="K2403" i="3"/>
  <c r="J2403" i="3"/>
  <c r="L2402" i="3"/>
  <c r="K2402" i="3"/>
  <c r="J2402" i="3"/>
  <c r="L2401" i="3"/>
  <c r="K2401" i="3"/>
  <c r="J2401" i="3"/>
  <c r="L2400" i="3"/>
  <c r="K2400" i="3"/>
  <c r="J2400" i="3"/>
  <c r="L2399" i="3"/>
  <c r="K2399" i="3"/>
  <c r="J2399" i="3"/>
  <c r="L2398" i="3"/>
  <c r="K2398" i="3"/>
  <c r="J2398" i="3"/>
  <c r="L2397" i="3"/>
  <c r="K2397" i="3"/>
  <c r="J2397" i="3"/>
  <c r="L2396" i="3"/>
  <c r="K2396" i="3"/>
  <c r="J2396" i="3"/>
  <c r="L2395" i="3"/>
  <c r="K2395" i="3"/>
  <c r="J2395" i="3"/>
  <c r="L2394" i="3"/>
  <c r="K2394" i="3"/>
  <c r="J2394" i="3"/>
  <c r="L2393" i="3"/>
  <c r="K2393" i="3"/>
  <c r="J2393" i="3"/>
  <c r="L2392" i="3"/>
  <c r="K2392" i="3"/>
  <c r="J2392" i="3"/>
  <c r="L2391" i="3"/>
  <c r="K2391" i="3"/>
  <c r="J2391" i="3"/>
  <c r="L2390" i="3"/>
  <c r="K2390" i="3"/>
  <c r="J2390" i="3"/>
  <c r="L2389" i="3"/>
  <c r="K2389" i="3"/>
  <c r="J2389" i="3"/>
  <c r="L2388" i="3"/>
  <c r="K2388" i="3"/>
  <c r="J2388" i="3"/>
  <c r="L2387" i="3"/>
  <c r="K2387" i="3"/>
  <c r="J2387" i="3"/>
  <c r="L2386" i="3"/>
  <c r="K2386" i="3"/>
  <c r="J2386" i="3"/>
  <c r="L2385" i="3"/>
  <c r="K2385" i="3"/>
  <c r="J2385" i="3"/>
  <c r="L2384" i="3"/>
  <c r="K2384" i="3"/>
  <c r="J2384" i="3"/>
  <c r="L2383" i="3"/>
  <c r="K2383" i="3"/>
  <c r="J2383" i="3"/>
  <c r="L2382" i="3"/>
  <c r="K2382" i="3"/>
  <c r="J2382" i="3"/>
  <c r="L2381" i="3"/>
  <c r="K2381" i="3"/>
  <c r="J2381" i="3"/>
  <c r="L2380" i="3"/>
  <c r="K2380" i="3"/>
  <c r="J2380" i="3"/>
  <c r="L2379" i="3"/>
  <c r="K2379" i="3"/>
  <c r="J2379" i="3"/>
  <c r="L2378" i="3"/>
  <c r="K2378" i="3"/>
  <c r="J2378" i="3"/>
  <c r="L2377" i="3"/>
  <c r="K2377" i="3"/>
  <c r="J2377" i="3"/>
  <c r="L2376" i="3"/>
  <c r="K2376" i="3"/>
  <c r="J2376" i="3"/>
  <c r="L2375" i="3"/>
  <c r="K2375" i="3"/>
  <c r="J2375" i="3"/>
  <c r="L2374" i="3"/>
  <c r="K2374" i="3"/>
  <c r="J2374" i="3"/>
  <c r="L2373" i="3"/>
  <c r="K2373" i="3"/>
  <c r="J2373" i="3"/>
  <c r="L2372" i="3"/>
  <c r="K2372" i="3"/>
  <c r="J2372" i="3"/>
  <c r="L2371" i="3"/>
  <c r="K2371" i="3"/>
  <c r="J2371" i="3"/>
  <c r="L2370" i="3"/>
  <c r="K2370" i="3"/>
  <c r="J2370" i="3"/>
  <c r="L2369" i="3"/>
  <c r="K2369" i="3"/>
  <c r="J2369" i="3"/>
  <c r="L2368" i="3"/>
  <c r="K2368" i="3"/>
  <c r="J2368" i="3"/>
  <c r="L2367" i="3"/>
  <c r="K2367" i="3"/>
  <c r="J2367" i="3"/>
  <c r="L2366" i="3"/>
  <c r="K2366" i="3"/>
  <c r="J2366" i="3"/>
  <c r="L2365" i="3"/>
  <c r="K2365" i="3"/>
  <c r="J2365" i="3"/>
  <c r="L2364" i="3"/>
  <c r="K2364" i="3"/>
  <c r="J2364" i="3"/>
  <c r="L2363" i="3"/>
  <c r="K2363" i="3"/>
  <c r="J2363" i="3"/>
  <c r="L2362" i="3"/>
  <c r="K2362" i="3"/>
  <c r="J2362" i="3"/>
  <c r="L2361" i="3"/>
  <c r="K2361" i="3"/>
  <c r="J2361" i="3"/>
  <c r="L2360" i="3"/>
  <c r="K2360" i="3"/>
  <c r="J2360" i="3"/>
  <c r="L2359" i="3"/>
  <c r="K2359" i="3"/>
  <c r="J2359" i="3"/>
  <c r="L2358" i="3"/>
  <c r="K2358" i="3"/>
  <c r="J2358" i="3"/>
  <c r="L2357" i="3"/>
  <c r="K2357" i="3"/>
  <c r="J2357" i="3"/>
  <c r="L2356" i="3"/>
  <c r="K2356" i="3"/>
  <c r="J2356" i="3"/>
  <c r="L2355" i="3"/>
  <c r="K2355" i="3"/>
  <c r="J2355" i="3"/>
  <c r="L2354" i="3"/>
  <c r="K2354" i="3"/>
  <c r="J2354" i="3"/>
  <c r="L2353" i="3"/>
  <c r="K2353" i="3"/>
  <c r="J2353" i="3"/>
  <c r="L2352" i="3"/>
  <c r="K2352" i="3"/>
  <c r="J2352" i="3"/>
  <c r="L2351" i="3"/>
  <c r="K2351" i="3"/>
  <c r="J2351" i="3"/>
  <c r="L2350" i="3"/>
  <c r="K2350" i="3"/>
  <c r="J2350" i="3"/>
  <c r="L2349" i="3"/>
  <c r="K2349" i="3"/>
  <c r="J2349" i="3"/>
  <c r="L2348" i="3"/>
  <c r="K2348" i="3"/>
  <c r="J2348" i="3"/>
  <c r="L2347" i="3"/>
  <c r="K2347" i="3"/>
  <c r="J2347" i="3"/>
  <c r="L2346" i="3"/>
  <c r="K2346" i="3"/>
  <c r="J2346" i="3"/>
  <c r="L2345" i="3"/>
  <c r="K2345" i="3"/>
  <c r="J2345" i="3"/>
  <c r="L2344" i="3"/>
  <c r="K2344" i="3"/>
  <c r="J2344" i="3"/>
  <c r="L2343" i="3"/>
  <c r="K2343" i="3"/>
  <c r="J2343" i="3"/>
  <c r="L2342" i="3"/>
  <c r="K2342" i="3"/>
  <c r="J2342" i="3"/>
  <c r="L2341" i="3"/>
  <c r="K2341" i="3"/>
  <c r="J2341" i="3"/>
  <c r="L2340" i="3"/>
  <c r="K2340" i="3"/>
  <c r="J2340" i="3"/>
  <c r="L2339" i="3"/>
  <c r="K2339" i="3"/>
  <c r="J2339" i="3"/>
  <c r="L2338" i="3"/>
  <c r="K2338" i="3"/>
  <c r="J2338" i="3"/>
  <c r="L2337" i="3"/>
  <c r="K2337" i="3"/>
  <c r="J2337" i="3"/>
  <c r="L2336" i="3"/>
  <c r="K2336" i="3"/>
  <c r="J2336" i="3"/>
  <c r="L2335" i="3"/>
  <c r="K2335" i="3"/>
  <c r="J2335" i="3"/>
  <c r="L2334" i="3"/>
  <c r="K2334" i="3"/>
  <c r="J2334" i="3"/>
  <c r="L2333" i="3"/>
  <c r="K2333" i="3"/>
  <c r="J2333" i="3"/>
  <c r="L2332" i="3"/>
  <c r="K2332" i="3"/>
  <c r="J2332" i="3"/>
  <c r="L2331" i="3"/>
  <c r="K2331" i="3"/>
  <c r="J2331" i="3"/>
  <c r="L2330" i="3"/>
  <c r="K2330" i="3"/>
  <c r="J2330" i="3"/>
  <c r="L2329" i="3"/>
  <c r="K2329" i="3"/>
  <c r="J2329" i="3"/>
  <c r="L2328" i="3"/>
  <c r="K2328" i="3"/>
  <c r="J2328" i="3"/>
  <c r="L2327" i="3"/>
  <c r="K2327" i="3"/>
  <c r="J2327" i="3"/>
  <c r="L2326" i="3"/>
  <c r="K2326" i="3"/>
  <c r="J2326" i="3"/>
  <c r="L2325" i="3"/>
  <c r="K2325" i="3"/>
  <c r="J2325" i="3"/>
  <c r="L2324" i="3"/>
  <c r="K2324" i="3"/>
  <c r="J2324" i="3"/>
  <c r="L2323" i="3"/>
  <c r="K2323" i="3"/>
  <c r="J2323" i="3"/>
  <c r="L2322" i="3"/>
  <c r="K2322" i="3"/>
  <c r="J2322" i="3"/>
  <c r="L2321" i="3"/>
  <c r="K2321" i="3"/>
  <c r="J2321" i="3"/>
  <c r="L2320" i="3"/>
  <c r="K2320" i="3"/>
  <c r="J2320" i="3"/>
  <c r="L2319" i="3"/>
  <c r="K2319" i="3"/>
  <c r="J2319" i="3"/>
  <c r="L2318" i="3"/>
  <c r="K2318" i="3"/>
  <c r="J2318" i="3"/>
  <c r="L2317" i="3"/>
  <c r="K2317" i="3"/>
  <c r="J2317" i="3"/>
  <c r="L2316" i="3"/>
  <c r="K2316" i="3"/>
  <c r="J2316" i="3"/>
  <c r="L2315" i="3"/>
  <c r="K2315" i="3"/>
  <c r="J2315" i="3"/>
  <c r="L2314" i="3"/>
  <c r="K2314" i="3"/>
  <c r="J2314" i="3"/>
  <c r="L2313" i="3"/>
  <c r="K2313" i="3"/>
  <c r="J2313" i="3"/>
  <c r="L2312" i="3"/>
  <c r="K2312" i="3"/>
  <c r="J2312" i="3"/>
  <c r="L2311" i="3"/>
  <c r="K2311" i="3"/>
  <c r="J2311" i="3"/>
  <c r="L2310" i="3"/>
  <c r="K2310" i="3"/>
  <c r="J2310" i="3"/>
  <c r="L2309" i="3"/>
  <c r="K2309" i="3"/>
  <c r="J2309" i="3"/>
  <c r="L2308" i="3"/>
  <c r="K2308" i="3"/>
  <c r="J2308" i="3"/>
  <c r="L2307" i="3"/>
  <c r="K2307" i="3"/>
  <c r="J2307" i="3"/>
  <c r="L2306" i="3"/>
  <c r="K2306" i="3"/>
  <c r="J2306" i="3"/>
  <c r="L2305" i="3"/>
  <c r="K2305" i="3"/>
  <c r="J2305" i="3"/>
  <c r="L2304" i="3"/>
  <c r="K2304" i="3"/>
  <c r="J2304" i="3"/>
  <c r="L2303" i="3"/>
  <c r="K2303" i="3"/>
  <c r="J2303" i="3"/>
  <c r="L2302" i="3"/>
  <c r="K2302" i="3"/>
  <c r="J2302" i="3"/>
  <c r="L2301" i="3"/>
  <c r="K2301" i="3"/>
  <c r="J2301" i="3"/>
  <c r="L2300" i="3"/>
  <c r="K2300" i="3"/>
  <c r="J2300" i="3"/>
  <c r="L2299" i="3"/>
  <c r="K2299" i="3"/>
  <c r="J2299" i="3"/>
  <c r="L2298" i="3"/>
  <c r="K2298" i="3"/>
  <c r="J2298" i="3"/>
  <c r="L2297" i="3"/>
  <c r="K2297" i="3"/>
  <c r="J2297" i="3"/>
  <c r="L2296" i="3"/>
  <c r="K2296" i="3"/>
  <c r="J2296" i="3"/>
  <c r="L2295" i="3"/>
  <c r="K2295" i="3"/>
  <c r="J2295" i="3"/>
  <c r="L2294" i="3"/>
  <c r="K2294" i="3"/>
  <c r="J2294" i="3"/>
  <c r="L2293" i="3"/>
  <c r="K2293" i="3"/>
  <c r="J2293" i="3"/>
  <c r="L2292" i="3"/>
  <c r="K2292" i="3"/>
  <c r="J2292" i="3"/>
  <c r="L2291" i="3"/>
  <c r="K2291" i="3"/>
  <c r="J2291" i="3"/>
  <c r="L2290" i="3"/>
  <c r="K2290" i="3"/>
  <c r="J2290" i="3"/>
  <c r="L2289" i="3"/>
  <c r="K2289" i="3"/>
  <c r="J2289" i="3"/>
  <c r="L2288" i="3"/>
  <c r="K2288" i="3"/>
  <c r="J2288" i="3"/>
  <c r="L2287" i="3"/>
  <c r="K2287" i="3"/>
  <c r="J2287" i="3"/>
  <c r="L2286" i="3"/>
  <c r="K2286" i="3"/>
  <c r="J2286" i="3"/>
  <c r="L2285" i="3"/>
  <c r="K2285" i="3"/>
  <c r="J2285" i="3"/>
  <c r="L2284" i="3"/>
  <c r="K2284" i="3"/>
  <c r="J2284" i="3"/>
  <c r="L2283" i="3"/>
  <c r="K2283" i="3"/>
  <c r="J2283" i="3"/>
  <c r="L2282" i="3"/>
  <c r="K2282" i="3"/>
  <c r="J2282" i="3"/>
  <c r="L2281" i="3"/>
  <c r="K2281" i="3"/>
  <c r="J2281" i="3"/>
  <c r="L2280" i="3"/>
  <c r="K2280" i="3"/>
  <c r="J2280" i="3"/>
  <c r="L2279" i="3"/>
  <c r="K2279" i="3"/>
  <c r="J2279" i="3"/>
  <c r="L2278" i="3"/>
  <c r="K2278" i="3"/>
  <c r="J2278" i="3"/>
  <c r="L2277" i="3"/>
  <c r="K2277" i="3"/>
  <c r="J2277" i="3"/>
  <c r="L2276" i="3"/>
  <c r="K2276" i="3"/>
  <c r="J2276" i="3"/>
  <c r="L2275" i="3"/>
  <c r="K2275" i="3"/>
  <c r="J2275" i="3"/>
  <c r="L2274" i="3"/>
  <c r="K2274" i="3"/>
  <c r="J2274" i="3"/>
  <c r="L2273" i="3"/>
  <c r="K2273" i="3"/>
  <c r="J2273" i="3"/>
  <c r="L2272" i="3"/>
  <c r="K2272" i="3"/>
  <c r="J2272" i="3"/>
  <c r="L2271" i="3"/>
  <c r="K2271" i="3"/>
  <c r="J2271" i="3"/>
  <c r="L2270" i="3"/>
  <c r="K2270" i="3"/>
  <c r="J2270" i="3"/>
  <c r="L2269" i="3"/>
  <c r="K2269" i="3"/>
  <c r="J2269" i="3"/>
  <c r="L2268" i="3"/>
  <c r="K2268" i="3"/>
  <c r="J2268" i="3"/>
  <c r="L2267" i="3"/>
  <c r="K2267" i="3"/>
  <c r="J2267" i="3"/>
  <c r="L2266" i="3"/>
  <c r="K2266" i="3"/>
  <c r="J2266" i="3"/>
  <c r="L2265" i="3"/>
  <c r="K2265" i="3"/>
  <c r="J2265" i="3"/>
  <c r="L2264" i="3"/>
  <c r="K2264" i="3"/>
  <c r="J2264" i="3"/>
  <c r="L2263" i="3"/>
  <c r="K2263" i="3"/>
  <c r="J2263" i="3"/>
  <c r="L2262" i="3"/>
  <c r="K2262" i="3"/>
  <c r="J2262" i="3"/>
  <c r="L2261" i="3"/>
  <c r="K2261" i="3"/>
  <c r="J2261" i="3"/>
  <c r="L2260" i="3"/>
  <c r="K2260" i="3"/>
  <c r="J2260" i="3"/>
  <c r="L2259" i="3"/>
  <c r="K2259" i="3"/>
  <c r="J2259" i="3"/>
  <c r="L2258" i="3"/>
  <c r="K2258" i="3"/>
  <c r="J2258" i="3"/>
  <c r="L2257" i="3"/>
  <c r="K2257" i="3"/>
  <c r="J2257" i="3"/>
  <c r="L2256" i="3"/>
  <c r="K2256" i="3"/>
  <c r="J2256" i="3"/>
  <c r="L2255" i="3"/>
  <c r="K2255" i="3"/>
  <c r="J2255" i="3"/>
  <c r="L2254" i="3"/>
  <c r="K2254" i="3"/>
  <c r="J2254" i="3"/>
  <c r="L2253" i="3"/>
  <c r="K2253" i="3"/>
  <c r="J2253" i="3"/>
  <c r="L2252" i="3"/>
  <c r="K2252" i="3"/>
  <c r="J2252" i="3"/>
  <c r="L2251" i="3"/>
  <c r="K2251" i="3"/>
  <c r="J2251" i="3"/>
  <c r="L2250" i="3"/>
  <c r="K2250" i="3"/>
  <c r="J2250" i="3"/>
  <c r="L2249" i="3"/>
  <c r="K2249" i="3"/>
  <c r="J2249" i="3"/>
  <c r="L2248" i="3"/>
  <c r="K2248" i="3"/>
  <c r="J2248" i="3"/>
  <c r="L2247" i="3"/>
  <c r="K2247" i="3"/>
  <c r="J2247" i="3"/>
  <c r="L2246" i="3"/>
  <c r="K2246" i="3"/>
  <c r="J2246" i="3"/>
  <c r="L2245" i="3"/>
  <c r="K2245" i="3"/>
  <c r="J2245" i="3"/>
  <c r="L2244" i="3"/>
  <c r="K2244" i="3"/>
  <c r="J2244" i="3"/>
  <c r="L2243" i="3"/>
  <c r="K2243" i="3"/>
  <c r="J2243" i="3"/>
  <c r="L2242" i="3"/>
  <c r="K2242" i="3"/>
  <c r="J2242" i="3"/>
  <c r="L2241" i="3"/>
  <c r="K2241" i="3"/>
  <c r="J2241" i="3"/>
  <c r="L2240" i="3"/>
  <c r="K2240" i="3"/>
  <c r="J2240" i="3"/>
  <c r="L2239" i="3"/>
  <c r="K2239" i="3"/>
  <c r="J2239" i="3"/>
  <c r="L2238" i="3"/>
  <c r="K2238" i="3"/>
  <c r="J2238" i="3"/>
  <c r="L2237" i="3"/>
  <c r="K2237" i="3"/>
  <c r="J2237" i="3"/>
  <c r="L2236" i="3"/>
  <c r="K2236" i="3"/>
  <c r="J2236" i="3"/>
  <c r="L2235" i="3"/>
  <c r="K2235" i="3"/>
  <c r="J2235" i="3"/>
  <c r="L2234" i="3"/>
  <c r="K2234" i="3"/>
  <c r="J2234" i="3"/>
  <c r="L2233" i="3"/>
  <c r="K2233" i="3"/>
  <c r="J2233" i="3"/>
  <c r="L2232" i="3"/>
  <c r="K2232" i="3"/>
  <c r="J2232" i="3"/>
  <c r="L2231" i="3"/>
  <c r="K2231" i="3"/>
  <c r="J2231" i="3"/>
  <c r="L2230" i="3"/>
  <c r="K2230" i="3"/>
  <c r="J2230" i="3"/>
  <c r="L2229" i="3"/>
  <c r="K2229" i="3"/>
  <c r="J2229" i="3"/>
  <c r="L2228" i="3"/>
  <c r="K2228" i="3"/>
  <c r="J2228" i="3"/>
  <c r="L2227" i="3"/>
  <c r="K2227" i="3"/>
  <c r="J2227" i="3"/>
  <c r="L2226" i="3"/>
  <c r="K2226" i="3"/>
  <c r="J2226" i="3"/>
  <c r="L2225" i="3"/>
  <c r="K2225" i="3"/>
  <c r="J2225" i="3"/>
  <c r="L2224" i="3"/>
  <c r="K2224" i="3"/>
  <c r="J2224" i="3"/>
  <c r="L2223" i="3"/>
  <c r="K2223" i="3"/>
  <c r="J2223" i="3"/>
  <c r="L2222" i="3"/>
  <c r="K2222" i="3"/>
  <c r="J2222" i="3"/>
  <c r="L2221" i="3"/>
  <c r="K2221" i="3"/>
  <c r="J2221" i="3"/>
  <c r="L2220" i="3"/>
  <c r="K2220" i="3"/>
  <c r="J2220" i="3"/>
  <c r="L2219" i="3"/>
  <c r="K2219" i="3"/>
  <c r="J2219" i="3"/>
  <c r="L2218" i="3"/>
  <c r="K2218" i="3"/>
  <c r="J2218" i="3"/>
  <c r="L2217" i="3"/>
  <c r="K2217" i="3"/>
  <c r="J2217" i="3"/>
  <c r="L2216" i="3"/>
  <c r="K2216" i="3"/>
  <c r="J2216" i="3"/>
  <c r="L2215" i="3"/>
  <c r="K2215" i="3"/>
  <c r="J2215" i="3"/>
  <c r="L2214" i="3"/>
  <c r="K2214" i="3"/>
  <c r="J2214" i="3"/>
  <c r="L2213" i="3"/>
  <c r="K2213" i="3"/>
  <c r="J2213" i="3"/>
  <c r="L2212" i="3"/>
  <c r="K2212" i="3"/>
  <c r="J2212" i="3"/>
  <c r="L2211" i="3"/>
  <c r="K2211" i="3"/>
  <c r="J2211" i="3"/>
  <c r="L2210" i="3"/>
  <c r="K2210" i="3"/>
  <c r="J2210" i="3"/>
  <c r="L2209" i="3"/>
  <c r="K2209" i="3"/>
  <c r="J2209" i="3"/>
  <c r="L2208" i="3"/>
  <c r="K2208" i="3"/>
  <c r="J2208" i="3"/>
  <c r="L2207" i="3"/>
  <c r="K2207" i="3"/>
  <c r="J2207" i="3"/>
  <c r="L2206" i="3"/>
  <c r="K2206" i="3"/>
  <c r="J2206" i="3"/>
  <c r="L2205" i="3"/>
  <c r="K2205" i="3"/>
  <c r="J2205" i="3"/>
  <c r="L2204" i="3"/>
  <c r="K2204" i="3"/>
  <c r="J2204" i="3"/>
  <c r="L2203" i="3"/>
  <c r="K2203" i="3"/>
  <c r="J2203" i="3"/>
  <c r="L2202" i="3"/>
  <c r="K2202" i="3"/>
  <c r="J2202" i="3"/>
  <c r="L2201" i="3"/>
  <c r="K2201" i="3"/>
  <c r="J2201" i="3"/>
  <c r="L2200" i="3"/>
  <c r="K2200" i="3"/>
  <c r="J2200" i="3"/>
  <c r="L2199" i="3"/>
  <c r="K2199" i="3"/>
  <c r="J2199" i="3"/>
  <c r="L2198" i="3"/>
  <c r="K2198" i="3"/>
  <c r="J2198" i="3"/>
  <c r="L2197" i="3"/>
  <c r="K2197" i="3"/>
  <c r="J2197" i="3"/>
  <c r="L2196" i="3"/>
  <c r="K2196" i="3"/>
  <c r="J2196" i="3"/>
  <c r="L2195" i="3"/>
  <c r="K2195" i="3"/>
  <c r="J2195" i="3"/>
  <c r="L2194" i="3"/>
  <c r="K2194" i="3"/>
  <c r="J2194" i="3"/>
  <c r="L2193" i="3"/>
  <c r="K2193" i="3"/>
  <c r="J2193" i="3"/>
  <c r="L2192" i="3"/>
  <c r="K2192" i="3"/>
  <c r="J2192" i="3"/>
  <c r="L2191" i="3"/>
  <c r="K2191" i="3"/>
  <c r="J2191" i="3"/>
  <c r="L2190" i="3"/>
  <c r="K2190" i="3"/>
  <c r="J2190" i="3"/>
  <c r="L2189" i="3"/>
  <c r="K2189" i="3"/>
  <c r="J2189" i="3"/>
  <c r="L2188" i="3"/>
  <c r="K2188" i="3"/>
  <c r="J2188" i="3"/>
  <c r="L2187" i="3"/>
  <c r="K2187" i="3"/>
  <c r="J2187" i="3"/>
  <c r="L2186" i="3"/>
  <c r="K2186" i="3"/>
  <c r="J2186" i="3"/>
  <c r="L2185" i="3"/>
  <c r="K2185" i="3"/>
  <c r="J2185" i="3"/>
  <c r="L2184" i="3"/>
  <c r="K2184" i="3"/>
  <c r="J2184" i="3"/>
  <c r="L2183" i="3"/>
  <c r="K2183" i="3"/>
  <c r="J2183" i="3"/>
  <c r="L2182" i="3"/>
  <c r="K2182" i="3"/>
  <c r="J2182" i="3"/>
  <c r="L2181" i="3"/>
  <c r="K2181" i="3"/>
  <c r="J2181" i="3"/>
  <c r="L2180" i="3"/>
  <c r="K2180" i="3"/>
  <c r="J2180" i="3"/>
  <c r="L2179" i="3"/>
  <c r="K2179" i="3"/>
  <c r="J2179" i="3"/>
  <c r="L2178" i="3"/>
  <c r="K2178" i="3"/>
  <c r="J2178" i="3"/>
  <c r="L2177" i="3"/>
  <c r="K2177" i="3"/>
  <c r="J2177" i="3"/>
  <c r="L2176" i="3"/>
  <c r="K2176" i="3"/>
  <c r="J2176" i="3"/>
  <c r="L2175" i="3"/>
  <c r="K2175" i="3"/>
  <c r="J2175" i="3"/>
  <c r="L2174" i="3"/>
  <c r="K2174" i="3"/>
  <c r="J2174" i="3"/>
  <c r="L2173" i="3"/>
  <c r="K2173" i="3"/>
  <c r="J2173" i="3"/>
  <c r="L2172" i="3"/>
  <c r="K2172" i="3"/>
  <c r="J2172" i="3"/>
  <c r="L2171" i="3"/>
  <c r="K2171" i="3"/>
  <c r="J2171" i="3"/>
  <c r="L2170" i="3"/>
  <c r="K2170" i="3"/>
  <c r="J2170" i="3"/>
  <c r="L2169" i="3"/>
  <c r="K2169" i="3"/>
  <c r="J2169" i="3"/>
  <c r="L2168" i="3"/>
  <c r="K2168" i="3"/>
  <c r="J2168" i="3"/>
  <c r="L2167" i="3"/>
  <c r="K2167" i="3"/>
  <c r="J2167" i="3"/>
  <c r="L2166" i="3"/>
  <c r="K2166" i="3"/>
  <c r="J2166" i="3"/>
  <c r="L2165" i="3"/>
  <c r="K2165" i="3"/>
  <c r="J2165" i="3"/>
  <c r="L2164" i="3"/>
  <c r="K2164" i="3"/>
  <c r="J2164" i="3"/>
  <c r="L2163" i="3"/>
  <c r="K2163" i="3"/>
  <c r="J2163" i="3"/>
  <c r="L2162" i="3"/>
  <c r="K2162" i="3"/>
  <c r="J2162" i="3"/>
  <c r="L2161" i="3"/>
  <c r="K2161" i="3"/>
  <c r="J2161" i="3"/>
  <c r="L2160" i="3"/>
  <c r="K2160" i="3"/>
  <c r="J2160" i="3"/>
  <c r="L2159" i="3"/>
  <c r="K2159" i="3"/>
  <c r="J2159" i="3"/>
  <c r="L2158" i="3"/>
  <c r="K2158" i="3"/>
  <c r="J2158" i="3"/>
  <c r="L2157" i="3"/>
  <c r="K2157" i="3"/>
  <c r="J2157" i="3"/>
  <c r="L2156" i="3"/>
  <c r="K2156" i="3"/>
  <c r="J2156" i="3"/>
  <c r="L2155" i="3"/>
  <c r="K2155" i="3"/>
  <c r="J2155" i="3"/>
  <c r="L2154" i="3"/>
  <c r="K2154" i="3"/>
  <c r="J2154" i="3"/>
  <c r="L2153" i="3"/>
  <c r="K2153" i="3"/>
  <c r="J2153" i="3"/>
  <c r="L2152" i="3"/>
  <c r="K2152" i="3"/>
  <c r="J2152" i="3"/>
  <c r="L2151" i="3"/>
  <c r="K2151" i="3"/>
  <c r="J2151" i="3"/>
  <c r="L2150" i="3"/>
  <c r="K2150" i="3"/>
  <c r="J2150" i="3"/>
  <c r="L2149" i="3"/>
  <c r="K2149" i="3"/>
  <c r="J2149" i="3"/>
  <c r="L2148" i="3"/>
  <c r="K2148" i="3"/>
  <c r="J2148" i="3"/>
  <c r="L2147" i="3"/>
  <c r="K2147" i="3"/>
  <c r="J2147" i="3"/>
  <c r="L2146" i="3"/>
  <c r="K2146" i="3"/>
  <c r="J2146" i="3"/>
  <c r="L2145" i="3"/>
  <c r="K2145" i="3"/>
  <c r="J2145" i="3"/>
  <c r="L2144" i="3"/>
  <c r="K2144" i="3"/>
  <c r="J2144" i="3"/>
  <c r="L2143" i="3"/>
  <c r="K2143" i="3"/>
  <c r="J2143" i="3"/>
  <c r="L2142" i="3"/>
  <c r="K2142" i="3"/>
  <c r="J2142" i="3"/>
  <c r="L2141" i="3"/>
  <c r="K2141" i="3"/>
  <c r="J2141" i="3"/>
  <c r="L2140" i="3"/>
  <c r="K2140" i="3"/>
  <c r="J2140" i="3"/>
  <c r="L2139" i="3"/>
  <c r="K2139" i="3"/>
  <c r="J2139" i="3"/>
  <c r="L2138" i="3"/>
  <c r="K2138" i="3"/>
  <c r="J2138" i="3"/>
  <c r="L2137" i="3"/>
  <c r="K2137" i="3"/>
  <c r="J2137" i="3"/>
  <c r="L2136" i="3"/>
  <c r="K2136" i="3"/>
  <c r="J2136" i="3"/>
  <c r="L2135" i="3"/>
  <c r="K2135" i="3"/>
  <c r="J2135" i="3"/>
  <c r="L2134" i="3"/>
  <c r="K2134" i="3"/>
  <c r="J2134" i="3"/>
  <c r="L2133" i="3"/>
  <c r="K2133" i="3"/>
  <c r="J2133" i="3"/>
  <c r="L2132" i="3"/>
  <c r="K2132" i="3"/>
  <c r="J2132" i="3"/>
  <c r="L2131" i="3"/>
  <c r="K2131" i="3"/>
  <c r="J2131" i="3"/>
  <c r="L2130" i="3"/>
  <c r="K2130" i="3"/>
  <c r="J2130" i="3"/>
  <c r="L2129" i="3"/>
  <c r="K2129" i="3"/>
  <c r="J2129" i="3"/>
  <c r="L2128" i="3"/>
  <c r="K2128" i="3"/>
  <c r="J2128" i="3"/>
  <c r="L2127" i="3"/>
  <c r="K2127" i="3"/>
  <c r="J2127" i="3"/>
  <c r="L2126" i="3"/>
  <c r="K2126" i="3"/>
  <c r="J2126" i="3"/>
  <c r="L2125" i="3"/>
  <c r="K2125" i="3"/>
  <c r="J2125" i="3"/>
  <c r="L2124" i="3"/>
  <c r="K2124" i="3"/>
  <c r="J2124" i="3"/>
  <c r="L2123" i="3"/>
  <c r="K2123" i="3"/>
  <c r="J2123" i="3"/>
  <c r="L2122" i="3"/>
  <c r="K2122" i="3"/>
  <c r="J2122" i="3"/>
  <c r="L2121" i="3"/>
  <c r="K2121" i="3"/>
  <c r="J2121" i="3"/>
  <c r="L2120" i="3"/>
  <c r="K2120" i="3"/>
  <c r="J2120" i="3"/>
  <c r="L2119" i="3"/>
  <c r="K2119" i="3"/>
  <c r="J2119" i="3"/>
  <c r="L2118" i="3"/>
  <c r="K2118" i="3"/>
  <c r="J2118" i="3"/>
  <c r="L2117" i="3"/>
  <c r="K2117" i="3"/>
  <c r="J2117" i="3"/>
  <c r="L2116" i="3"/>
  <c r="K2116" i="3"/>
  <c r="J2116" i="3"/>
  <c r="L2115" i="3"/>
  <c r="K2115" i="3"/>
  <c r="J2115" i="3"/>
  <c r="L2114" i="3"/>
  <c r="K2114" i="3"/>
  <c r="J2114" i="3"/>
  <c r="L2113" i="3"/>
  <c r="K2113" i="3"/>
  <c r="J2113" i="3"/>
  <c r="L2112" i="3"/>
  <c r="K2112" i="3"/>
  <c r="J2112" i="3"/>
  <c r="L2111" i="3"/>
  <c r="K2111" i="3"/>
  <c r="J2111" i="3"/>
  <c r="L2110" i="3"/>
  <c r="K2110" i="3"/>
  <c r="J2110" i="3"/>
  <c r="L2109" i="3"/>
  <c r="K2109" i="3"/>
  <c r="J2109" i="3"/>
  <c r="L2108" i="3"/>
  <c r="K2108" i="3"/>
  <c r="J2108" i="3"/>
  <c r="L2107" i="3"/>
  <c r="K2107" i="3"/>
  <c r="J2107" i="3"/>
  <c r="L2106" i="3"/>
  <c r="K2106" i="3"/>
  <c r="J2106" i="3"/>
  <c r="L2105" i="3"/>
  <c r="K2105" i="3"/>
  <c r="J2105" i="3"/>
  <c r="L2104" i="3"/>
  <c r="K2104" i="3"/>
  <c r="J2104" i="3"/>
  <c r="L2103" i="3"/>
  <c r="K2103" i="3"/>
  <c r="J2103" i="3"/>
  <c r="L2102" i="3"/>
  <c r="K2102" i="3"/>
  <c r="J2102" i="3"/>
  <c r="L2101" i="3"/>
  <c r="K2101" i="3"/>
  <c r="J2101" i="3"/>
  <c r="L2100" i="3"/>
  <c r="K2100" i="3"/>
  <c r="J2100" i="3"/>
  <c r="L2099" i="3"/>
  <c r="K2099" i="3"/>
  <c r="J2099" i="3"/>
  <c r="L2098" i="3"/>
  <c r="K2098" i="3"/>
  <c r="J2098" i="3"/>
  <c r="L2097" i="3"/>
  <c r="K2097" i="3"/>
  <c r="J2097" i="3"/>
  <c r="L2096" i="3"/>
  <c r="K2096" i="3"/>
  <c r="J2096" i="3"/>
  <c r="L2095" i="3"/>
  <c r="K2095" i="3"/>
  <c r="J2095" i="3"/>
  <c r="L2094" i="3"/>
  <c r="K2094" i="3"/>
  <c r="J2094" i="3"/>
  <c r="L2093" i="3"/>
  <c r="K2093" i="3"/>
  <c r="J2093" i="3"/>
  <c r="L2092" i="3"/>
  <c r="K2092" i="3"/>
  <c r="J2092" i="3"/>
  <c r="L2091" i="3"/>
  <c r="K2091" i="3"/>
  <c r="J2091" i="3"/>
  <c r="L2090" i="3"/>
  <c r="K2090" i="3"/>
  <c r="J2090" i="3"/>
  <c r="L2089" i="3"/>
  <c r="K2089" i="3"/>
  <c r="J2089" i="3"/>
  <c r="L2088" i="3"/>
  <c r="K2088" i="3"/>
  <c r="J2088" i="3"/>
  <c r="L2087" i="3"/>
  <c r="K2087" i="3"/>
  <c r="J2087" i="3"/>
  <c r="L2086" i="3"/>
  <c r="K2086" i="3"/>
  <c r="J2086" i="3"/>
  <c r="L2085" i="3"/>
  <c r="K2085" i="3"/>
  <c r="J2085" i="3"/>
  <c r="L2084" i="3"/>
  <c r="K2084" i="3"/>
  <c r="J2084" i="3"/>
  <c r="L2083" i="3"/>
  <c r="K2083" i="3"/>
  <c r="J2083" i="3"/>
  <c r="L2082" i="3"/>
  <c r="K2082" i="3"/>
  <c r="J2082" i="3"/>
  <c r="L2081" i="3"/>
  <c r="K2081" i="3"/>
  <c r="J2081" i="3"/>
  <c r="L2080" i="3"/>
  <c r="K2080" i="3"/>
  <c r="J2080" i="3"/>
  <c r="L2079" i="3"/>
  <c r="K2079" i="3"/>
  <c r="J2079" i="3"/>
  <c r="L2078" i="3"/>
  <c r="K2078" i="3"/>
  <c r="J2078" i="3"/>
  <c r="L2077" i="3"/>
  <c r="K2077" i="3"/>
  <c r="J2077" i="3"/>
  <c r="L2076" i="3"/>
  <c r="K2076" i="3"/>
  <c r="J2076" i="3"/>
  <c r="L2075" i="3"/>
  <c r="K2075" i="3"/>
  <c r="J2075" i="3"/>
  <c r="L2074" i="3"/>
  <c r="K2074" i="3"/>
  <c r="J2074" i="3"/>
  <c r="L2073" i="3"/>
  <c r="K2073" i="3"/>
  <c r="J2073" i="3"/>
  <c r="L2072" i="3"/>
  <c r="K2072" i="3"/>
  <c r="J2072" i="3"/>
  <c r="L2071" i="3"/>
  <c r="K2071" i="3"/>
  <c r="J2071" i="3"/>
  <c r="L2070" i="3"/>
  <c r="K2070" i="3"/>
  <c r="J2070" i="3"/>
  <c r="L2069" i="3"/>
  <c r="K2069" i="3"/>
  <c r="J2069" i="3"/>
  <c r="L2068" i="3"/>
  <c r="K2068" i="3"/>
  <c r="J2068" i="3"/>
  <c r="L2067" i="3"/>
  <c r="K2067" i="3"/>
  <c r="J2067" i="3"/>
  <c r="L2066" i="3"/>
  <c r="K2066" i="3"/>
  <c r="J2066" i="3"/>
  <c r="L2065" i="3"/>
  <c r="K2065" i="3"/>
  <c r="J2065" i="3"/>
  <c r="L2064" i="3"/>
  <c r="K2064" i="3"/>
  <c r="J2064" i="3"/>
  <c r="L2063" i="3"/>
  <c r="K2063" i="3"/>
  <c r="J2063" i="3"/>
  <c r="L2062" i="3"/>
  <c r="K2062" i="3"/>
  <c r="J2062" i="3"/>
  <c r="L2061" i="3"/>
  <c r="K2061" i="3"/>
  <c r="J2061" i="3"/>
  <c r="L2060" i="3"/>
  <c r="K2060" i="3"/>
  <c r="J2060" i="3"/>
  <c r="L2059" i="3"/>
  <c r="K2059" i="3"/>
  <c r="J2059" i="3"/>
  <c r="L2058" i="3"/>
  <c r="K2058" i="3"/>
  <c r="J2058" i="3"/>
  <c r="L2057" i="3"/>
  <c r="K2057" i="3"/>
  <c r="J2057" i="3"/>
  <c r="L2056" i="3"/>
  <c r="K2056" i="3"/>
  <c r="J2056" i="3"/>
  <c r="L2055" i="3"/>
  <c r="K2055" i="3"/>
  <c r="J2055" i="3"/>
  <c r="L2054" i="3"/>
  <c r="K2054" i="3"/>
  <c r="J2054" i="3"/>
  <c r="L2053" i="3"/>
  <c r="K2053" i="3"/>
  <c r="J2053" i="3"/>
  <c r="L2052" i="3"/>
  <c r="K2052" i="3"/>
  <c r="J2052" i="3"/>
  <c r="L2051" i="3"/>
  <c r="K2051" i="3"/>
  <c r="J2051" i="3"/>
  <c r="L2050" i="3"/>
  <c r="K2050" i="3"/>
  <c r="J2050" i="3"/>
  <c r="L2049" i="3"/>
  <c r="K2049" i="3"/>
  <c r="J2049" i="3"/>
  <c r="L2048" i="3"/>
  <c r="K2048" i="3"/>
  <c r="J2048" i="3"/>
  <c r="L2047" i="3"/>
  <c r="K2047" i="3"/>
  <c r="J2047" i="3"/>
  <c r="L2046" i="3"/>
  <c r="K2046" i="3"/>
  <c r="J2046" i="3"/>
  <c r="L2045" i="3"/>
  <c r="K2045" i="3"/>
  <c r="J2045" i="3"/>
  <c r="L2044" i="3"/>
  <c r="K2044" i="3"/>
  <c r="J2044" i="3"/>
  <c r="L2043" i="3"/>
  <c r="K2043" i="3"/>
  <c r="J2043" i="3"/>
  <c r="L2042" i="3"/>
  <c r="K2042" i="3"/>
  <c r="J2042" i="3"/>
  <c r="L2041" i="3"/>
  <c r="K2041" i="3"/>
  <c r="J2041" i="3"/>
  <c r="L2040" i="3"/>
  <c r="K2040" i="3"/>
  <c r="J2040" i="3"/>
  <c r="L2039" i="3"/>
  <c r="K2039" i="3"/>
  <c r="J2039" i="3"/>
  <c r="L2038" i="3"/>
  <c r="K2038" i="3"/>
  <c r="J2038" i="3"/>
  <c r="L2037" i="3"/>
  <c r="K2037" i="3"/>
  <c r="J2037" i="3"/>
  <c r="L2036" i="3"/>
  <c r="K2036" i="3"/>
  <c r="J2036" i="3"/>
  <c r="L2035" i="3"/>
  <c r="K2035" i="3"/>
  <c r="J2035" i="3"/>
  <c r="L2034" i="3"/>
  <c r="K2034" i="3"/>
  <c r="J2034" i="3"/>
  <c r="L2033" i="3"/>
  <c r="K2033" i="3"/>
  <c r="J2033" i="3"/>
  <c r="L2032" i="3"/>
  <c r="K2032" i="3"/>
  <c r="J2032" i="3"/>
  <c r="L2031" i="3"/>
  <c r="K2031" i="3"/>
  <c r="J2031" i="3"/>
  <c r="L2030" i="3"/>
  <c r="K2030" i="3"/>
  <c r="J2030" i="3"/>
  <c r="L2029" i="3"/>
  <c r="K2029" i="3"/>
  <c r="J2029" i="3"/>
  <c r="L2028" i="3"/>
  <c r="K2028" i="3"/>
  <c r="J2028" i="3"/>
  <c r="L2027" i="3"/>
  <c r="K2027" i="3"/>
  <c r="J2027" i="3"/>
  <c r="L2026" i="3"/>
  <c r="K2026" i="3"/>
  <c r="J2026" i="3"/>
  <c r="L2025" i="3"/>
  <c r="K2025" i="3"/>
  <c r="J2025" i="3"/>
  <c r="L2024" i="3"/>
  <c r="K2024" i="3"/>
  <c r="J2024" i="3"/>
  <c r="L2023" i="3"/>
  <c r="K2023" i="3"/>
  <c r="J2023" i="3"/>
  <c r="L2022" i="3"/>
  <c r="K2022" i="3"/>
  <c r="J2022" i="3"/>
  <c r="L2021" i="3"/>
  <c r="K2021" i="3"/>
  <c r="J2021" i="3"/>
  <c r="L2020" i="3"/>
  <c r="K2020" i="3"/>
  <c r="J2020" i="3"/>
  <c r="L2019" i="3"/>
  <c r="K2019" i="3"/>
  <c r="J2019" i="3"/>
  <c r="L2018" i="3"/>
  <c r="K2018" i="3"/>
  <c r="J2018" i="3"/>
  <c r="L2017" i="3"/>
  <c r="K2017" i="3"/>
  <c r="J2017" i="3"/>
  <c r="L2016" i="3"/>
  <c r="K2016" i="3"/>
  <c r="J2016" i="3"/>
  <c r="L2015" i="3"/>
  <c r="K2015" i="3"/>
  <c r="J2015" i="3"/>
  <c r="L2014" i="3"/>
  <c r="K2014" i="3"/>
  <c r="J2014" i="3"/>
  <c r="L2013" i="3"/>
  <c r="K2013" i="3"/>
  <c r="J2013" i="3"/>
  <c r="L2012" i="3"/>
  <c r="K2012" i="3"/>
  <c r="J2012" i="3"/>
  <c r="L2011" i="3"/>
  <c r="K2011" i="3"/>
  <c r="J2011" i="3"/>
  <c r="L2010" i="3"/>
  <c r="K2010" i="3"/>
  <c r="J2010" i="3"/>
  <c r="L2009" i="3"/>
  <c r="K2009" i="3"/>
  <c r="J2009" i="3"/>
  <c r="L2008" i="3"/>
  <c r="K2008" i="3"/>
  <c r="J2008" i="3"/>
  <c r="L2007" i="3"/>
  <c r="K2007" i="3"/>
  <c r="J2007" i="3"/>
  <c r="L2006" i="3"/>
  <c r="K2006" i="3"/>
  <c r="J2006" i="3"/>
  <c r="L2005" i="3"/>
  <c r="K2005" i="3"/>
  <c r="J2005" i="3"/>
  <c r="L2004" i="3"/>
  <c r="K2004" i="3"/>
  <c r="J2004" i="3"/>
  <c r="L2003" i="3"/>
  <c r="K2003" i="3"/>
  <c r="J2003" i="3"/>
  <c r="L2002" i="3"/>
  <c r="K2002" i="3"/>
  <c r="J2002" i="3"/>
  <c r="L2001" i="3"/>
  <c r="K2001" i="3"/>
  <c r="J2001" i="3"/>
  <c r="L2000" i="3"/>
  <c r="K2000" i="3"/>
  <c r="J2000" i="3"/>
  <c r="L1999" i="3"/>
  <c r="K1999" i="3"/>
  <c r="J1999" i="3"/>
  <c r="L1998" i="3"/>
  <c r="K1998" i="3"/>
  <c r="J1998" i="3"/>
  <c r="L1997" i="3"/>
  <c r="K1997" i="3"/>
  <c r="J1997" i="3"/>
  <c r="L1996" i="3"/>
  <c r="K1996" i="3"/>
  <c r="J1996" i="3"/>
  <c r="L1995" i="3"/>
  <c r="K1995" i="3"/>
  <c r="J1995" i="3"/>
  <c r="L1994" i="3"/>
  <c r="K1994" i="3"/>
  <c r="J1994" i="3"/>
  <c r="L1993" i="3"/>
  <c r="K1993" i="3"/>
  <c r="J1993" i="3"/>
  <c r="L1992" i="3"/>
  <c r="K1992" i="3"/>
  <c r="J1992" i="3"/>
  <c r="L1991" i="3"/>
  <c r="K1991" i="3"/>
  <c r="J1991" i="3"/>
  <c r="L1990" i="3"/>
  <c r="K1990" i="3"/>
  <c r="J1990" i="3"/>
  <c r="L1989" i="3"/>
  <c r="K1989" i="3"/>
  <c r="J1989" i="3"/>
  <c r="L1988" i="3"/>
  <c r="K1988" i="3"/>
  <c r="J1988" i="3"/>
  <c r="L1987" i="3"/>
  <c r="K1987" i="3"/>
  <c r="J1987" i="3"/>
  <c r="L1986" i="3"/>
  <c r="K1986" i="3"/>
  <c r="J1986" i="3"/>
  <c r="L1985" i="3"/>
  <c r="K1985" i="3"/>
  <c r="J1985" i="3"/>
  <c r="L1984" i="3"/>
  <c r="K1984" i="3"/>
  <c r="J1984" i="3"/>
  <c r="L1983" i="3"/>
  <c r="K1983" i="3"/>
  <c r="J1983" i="3"/>
  <c r="L1982" i="3"/>
  <c r="K1982" i="3"/>
  <c r="J1982" i="3"/>
  <c r="L1981" i="3"/>
  <c r="K1981" i="3"/>
  <c r="J1981" i="3"/>
  <c r="L1980" i="3"/>
  <c r="K1980" i="3"/>
  <c r="J1980" i="3"/>
  <c r="L1979" i="3"/>
  <c r="K1979" i="3"/>
  <c r="J1979" i="3"/>
  <c r="L1978" i="3"/>
  <c r="K1978" i="3"/>
  <c r="J1978" i="3"/>
  <c r="L1977" i="3"/>
  <c r="K1977" i="3"/>
  <c r="J1977" i="3"/>
  <c r="L1976" i="3"/>
  <c r="K1976" i="3"/>
  <c r="J1976" i="3"/>
  <c r="L1975" i="3"/>
  <c r="K1975" i="3"/>
  <c r="J1975" i="3"/>
  <c r="L1974" i="3"/>
  <c r="K1974" i="3"/>
  <c r="J1974" i="3"/>
  <c r="L1973" i="3"/>
  <c r="K1973" i="3"/>
  <c r="J1973" i="3"/>
  <c r="L1972" i="3"/>
  <c r="K1972" i="3"/>
  <c r="J1972" i="3"/>
  <c r="L1971" i="3"/>
  <c r="K1971" i="3"/>
  <c r="J1971" i="3"/>
  <c r="L1970" i="3"/>
  <c r="K1970" i="3"/>
  <c r="J1970" i="3"/>
  <c r="L1969" i="3"/>
  <c r="K1969" i="3"/>
  <c r="J1969" i="3"/>
  <c r="L1968" i="3"/>
  <c r="K1968" i="3"/>
  <c r="J1968" i="3"/>
  <c r="L1967" i="3"/>
  <c r="K1967" i="3"/>
  <c r="J1967" i="3"/>
  <c r="L1966" i="3"/>
  <c r="K1966" i="3"/>
  <c r="J1966" i="3"/>
  <c r="L1965" i="3"/>
  <c r="K1965" i="3"/>
  <c r="J1965" i="3"/>
  <c r="L1964" i="3"/>
  <c r="K1964" i="3"/>
  <c r="J1964" i="3"/>
  <c r="L1963" i="3"/>
  <c r="K1963" i="3"/>
  <c r="J1963" i="3"/>
  <c r="L1962" i="3"/>
  <c r="K1962" i="3"/>
  <c r="J1962" i="3"/>
  <c r="L1961" i="3"/>
  <c r="K1961" i="3"/>
  <c r="J1961" i="3"/>
  <c r="L1960" i="3"/>
  <c r="K1960" i="3"/>
  <c r="J1960" i="3"/>
  <c r="L1959" i="3"/>
  <c r="K1959" i="3"/>
  <c r="J1959" i="3"/>
  <c r="L1958" i="3"/>
  <c r="K1958" i="3"/>
  <c r="J1958" i="3"/>
  <c r="L1957" i="3"/>
  <c r="K1957" i="3"/>
  <c r="J1957" i="3"/>
  <c r="L1956" i="3"/>
  <c r="K1956" i="3"/>
  <c r="J1956" i="3"/>
  <c r="L1955" i="3"/>
  <c r="K1955" i="3"/>
  <c r="J1955" i="3"/>
  <c r="L1954" i="3"/>
  <c r="K1954" i="3"/>
  <c r="J1954" i="3"/>
  <c r="L1953" i="3"/>
  <c r="K1953" i="3"/>
  <c r="J1953" i="3"/>
  <c r="L1952" i="3"/>
  <c r="K1952" i="3"/>
  <c r="J1952" i="3"/>
  <c r="L1951" i="3"/>
  <c r="K1951" i="3"/>
  <c r="J1951" i="3"/>
  <c r="L1950" i="3"/>
  <c r="K1950" i="3"/>
  <c r="J1950" i="3"/>
  <c r="L1949" i="3"/>
  <c r="K1949" i="3"/>
  <c r="J1949" i="3"/>
  <c r="L1948" i="3"/>
  <c r="K1948" i="3"/>
  <c r="J1948" i="3"/>
  <c r="L1947" i="3"/>
  <c r="K1947" i="3"/>
  <c r="J1947" i="3"/>
  <c r="L1946" i="3"/>
  <c r="K1946" i="3"/>
  <c r="J1946" i="3"/>
  <c r="L1945" i="3"/>
  <c r="K1945" i="3"/>
  <c r="J1945" i="3"/>
  <c r="L1944" i="3"/>
  <c r="K1944" i="3"/>
  <c r="J1944" i="3"/>
  <c r="L1943" i="3"/>
  <c r="K1943" i="3"/>
  <c r="J1943" i="3"/>
  <c r="L1942" i="3"/>
  <c r="K1942" i="3"/>
  <c r="J1942" i="3"/>
  <c r="L1941" i="3"/>
  <c r="K1941" i="3"/>
  <c r="J1941" i="3"/>
  <c r="L1940" i="3"/>
  <c r="K1940" i="3"/>
  <c r="J1940" i="3"/>
  <c r="L1939" i="3"/>
  <c r="K1939" i="3"/>
  <c r="J1939" i="3"/>
  <c r="L1938" i="3"/>
  <c r="K1938" i="3"/>
  <c r="J1938" i="3"/>
  <c r="L1937" i="3"/>
  <c r="K1937" i="3"/>
  <c r="J1937" i="3"/>
  <c r="L1936" i="3"/>
  <c r="K1936" i="3"/>
  <c r="J1936" i="3"/>
  <c r="L1935" i="3"/>
  <c r="K1935" i="3"/>
  <c r="J1935" i="3"/>
  <c r="L1934" i="3"/>
  <c r="K1934" i="3"/>
  <c r="J1934" i="3"/>
  <c r="L1933" i="3"/>
  <c r="K1933" i="3"/>
  <c r="J1933" i="3"/>
  <c r="L1932" i="3"/>
  <c r="K1932" i="3"/>
  <c r="J1932" i="3"/>
  <c r="L1931" i="3"/>
  <c r="K1931" i="3"/>
  <c r="J1931" i="3"/>
  <c r="L1930" i="3"/>
  <c r="K1930" i="3"/>
  <c r="J1930" i="3"/>
  <c r="L1929" i="3"/>
  <c r="K1929" i="3"/>
  <c r="J1929" i="3"/>
  <c r="L1928" i="3"/>
  <c r="K1928" i="3"/>
  <c r="J1928" i="3"/>
  <c r="L1927" i="3"/>
  <c r="K1927" i="3"/>
  <c r="J1927" i="3"/>
  <c r="L1926" i="3"/>
  <c r="K1926" i="3"/>
  <c r="J1926" i="3"/>
  <c r="L1925" i="3"/>
  <c r="K1925" i="3"/>
  <c r="J1925" i="3"/>
  <c r="L1924" i="3"/>
  <c r="K1924" i="3"/>
  <c r="J1924" i="3"/>
  <c r="L1923" i="3"/>
  <c r="K1923" i="3"/>
  <c r="J1923" i="3"/>
  <c r="L1922" i="3"/>
  <c r="K1922" i="3"/>
  <c r="J1922" i="3"/>
  <c r="L1921" i="3"/>
  <c r="K1921" i="3"/>
  <c r="J1921" i="3"/>
  <c r="L1920" i="3"/>
  <c r="K1920" i="3"/>
  <c r="J1920" i="3"/>
  <c r="L1919" i="3"/>
  <c r="K1919" i="3"/>
  <c r="J1919" i="3"/>
  <c r="L1918" i="3"/>
  <c r="K1918" i="3"/>
  <c r="J1918" i="3"/>
  <c r="L1917" i="3"/>
  <c r="K1917" i="3"/>
  <c r="J1917" i="3"/>
  <c r="L1916" i="3"/>
  <c r="K1916" i="3"/>
  <c r="J1916" i="3"/>
  <c r="L1915" i="3"/>
  <c r="K1915" i="3"/>
  <c r="J1915" i="3"/>
  <c r="L1914" i="3"/>
  <c r="K1914" i="3"/>
  <c r="J1914" i="3"/>
  <c r="L1913" i="3"/>
  <c r="K1913" i="3"/>
  <c r="J1913" i="3"/>
  <c r="L1912" i="3"/>
  <c r="K1912" i="3"/>
  <c r="J1912" i="3"/>
  <c r="L1911" i="3"/>
  <c r="K1911" i="3"/>
  <c r="J1911" i="3"/>
  <c r="L1910" i="3"/>
  <c r="K1910" i="3"/>
  <c r="J1910" i="3"/>
  <c r="L1909" i="3"/>
  <c r="K1909" i="3"/>
  <c r="J1909" i="3"/>
  <c r="L1908" i="3"/>
  <c r="K1908" i="3"/>
  <c r="J1908" i="3"/>
  <c r="L1907" i="3"/>
  <c r="K1907" i="3"/>
  <c r="J1907" i="3"/>
  <c r="L1906" i="3"/>
  <c r="K1906" i="3"/>
  <c r="J1906" i="3"/>
  <c r="L1905" i="3"/>
  <c r="K1905" i="3"/>
  <c r="J1905" i="3"/>
  <c r="L1904" i="3"/>
  <c r="K1904" i="3"/>
  <c r="J1904" i="3"/>
  <c r="L1903" i="3"/>
  <c r="K1903" i="3"/>
  <c r="J1903" i="3"/>
  <c r="L1902" i="3"/>
  <c r="K1902" i="3"/>
  <c r="J1902" i="3"/>
  <c r="L1901" i="3"/>
  <c r="K1901" i="3"/>
  <c r="J1901" i="3"/>
  <c r="L1900" i="3"/>
  <c r="K1900" i="3"/>
  <c r="J1900" i="3"/>
  <c r="L1899" i="3"/>
  <c r="K1899" i="3"/>
  <c r="J1899" i="3"/>
  <c r="L1898" i="3"/>
  <c r="K1898" i="3"/>
  <c r="J1898" i="3"/>
  <c r="L1897" i="3"/>
  <c r="K1897" i="3"/>
  <c r="J1897" i="3"/>
  <c r="L1896" i="3"/>
  <c r="K1896" i="3"/>
  <c r="J1896" i="3"/>
  <c r="L1895" i="3"/>
  <c r="K1895" i="3"/>
  <c r="J1895" i="3"/>
  <c r="L1894" i="3"/>
  <c r="K1894" i="3"/>
  <c r="J1894" i="3"/>
  <c r="L1893" i="3"/>
  <c r="K1893" i="3"/>
  <c r="J1893" i="3"/>
  <c r="L1892" i="3"/>
  <c r="K1892" i="3"/>
  <c r="J1892" i="3"/>
  <c r="L1891" i="3"/>
  <c r="K1891" i="3"/>
  <c r="J1891" i="3"/>
  <c r="L1890" i="3"/>
  <c r="K1890" i="3"/>
  <c r="J1890" i="3"/>
  <c r="L1889" i="3"/>
  <c r="K1889" i="3"/>
  <c r="J1889" i="3"/>
  <c r="L1888" i="3"/>
  <c r="K1888" i="3"/>
  <c r="J1888" i="3"/>
  <c r="L1887" i="3"/>
  <c r="K1887" i="3"/>
  <c r="J1887" i="3"/>
  <c r="L1886" i="3"/>
  <c r="K1886" i="3"/>
  <c r="J1886" i="3"/>
  <c r="L1885" i="3"/>
  <c r="K1885" i="3"/>
  <c r="J1885" i="3"/>
  <c r="L1884" i="3"/>
  <c r="K1884" i="3"/>
  <c r="J1884" i="3"/>
  <c r="L1883" i="3"/>
  <c r="K1883" i="3"/>
  <c r="J1883" i="3"/>
  <c r="L1882" i="3"/>
  <c r="K1882" i="3"/>
  <c r="J1882" i="3"/>
  <c r="L1881" i="3"/>
  <c r="K1881" i="3"/>
  <c r="J1881" i="3"/>
  <c r="L1880" i="3"/>
  <c r="K1880" i="3"/>
  <c r="J1880" i="3"/>
  <c r="L1879" i="3"/>
  <c r="K1879" i="3"/>
  <c r="J1879" i="3"/>
  <c r="L1878" i="3"/>
  <c r="K1878" i="3"/>
  <c r="J1878" i="3"/>
  <c r="L1877" i="3"/>
  <c r="K1877" i="3"/>
  <c r="J1877" i="3"/>
  <c r="L1876" i="3"/>
  <c r="K1876" i="3"/>
  <c r="J1876" i="3"/>
  <c r="L1875" i="3"/>
  <c r="K1875" i="3"/>
  <c r="J1875" i="3"/>
  <c r="L1874" i="3"/>
  <c r="K1874" i="3"/>
  <c r="J1874" i="3"/>
  <c r="L1873" i="3"/>
  <c r="K1873" i="3"/>
  <c r="J1873" i="3"/>
  <c r="L1872" i="3"/>
  <c r="K1872" i="3"/>
  <c r="J1872" i="3"/>
  <c r="L1871" i="3"/>
  <c r="K1871" i="3"/>
  <c r="J1871" i="3"/>
  <c r="L1870" i="3"/>
  <c r="K1870" i="3"/>
  <c r="J1870" i="3"/>
  <c r="L1869" i="3"/>
  <c r="K1869" i="3"/>
  <c r="J1869" i="3"/>
  <c r="L1868" i="3"/>
  <c r="K1868" i="3"/>
  <c r="J1868" i="3"/>
  <c r="L1867" i="3"/>
  <c r="K1867" i="3"/>
  <c r="J1867" i="3"/>
  <c r="L1866" i="3"/>
  <c r="K1866" i="3"/>
  <c r="J1866" i="3"/>
  <c r="L1865" i="3"/>
  <c r="K1865" i="3"/>
  <c r="J1865" i="3"/>
  <c r="L1864" i="3"/>
  <c r="K1864" i="3"/>
  <c r="J1864" i="3"/>
  <c r="L1863" i="3"/>
  <c r="K1863" i="3"/>
  <c r="J1863" i="3"/>
  <c r="L1862" i="3"/>
  <c r="K1862" i="3"/>
  <c r="J1862" i="3"/>
  <c r="L1861" i="3"/>
  <c r="K1861" i="3"/>
  <c r="J1861" i="3"/>
  <c r="L1860" i="3"/>
  <c r="K1860" i="3"/>
  <c r="J1860" i="3"/>
  <c r="L1859" i="3"/>
  <c r="K1859" i="3"/>
  <c r="J1859" i="3"/>
  <c r="L1858" i="3"/>
  <c r="K1858" i="3"/>
  <c r="J1858" i="3"/>
  <c r="L1857" i="3"/>
  <c r="K1857" i="3"/>
  <c r="J1857" i="3"/>
  <c r="L1856" i="3"/>
  <c r="K1856" i="3"/>
  <c r="J1856" i="3"/>
  <c r="L1855" i="3"/>
  <c r="K1855" i="3"/>
  <c r="J1855" i="3"/>
  <c r="L1854" i="3"/>
  <c r="K1854" i="3"/>
  <c r="J1854" i="3"/>
  <c r="L1853" i="3"/>
  <c r="K1853" i="3"/>
  <c r="J1853" i="3"/>
  <c r="L1852" i="3"/>
  <c r="K1852" i="3"/>
  <c r="J1852" i="3"/>
  <c r="L1851" i="3"/>
  <c r="K1851" i="3"/>
  <c r="J1851" i="3"/>
  <c r="L1850" i="3"/>
  <c r="K1850" i="3"/>
  <c r="J1850" i="3"/>
  <c r="L1849" i="3"/>
  <c r="K1849" i="3"/>
  <c r="J1849" i="3"/>
  <c r="L1848" i="3"/>
  <c r="K1848" i="3"/>
  <c r="J1848" i="3"/>
  <c r="L1847" i="3"/>
  <c r="K1847" i="3"/>
  <c r="J1847" i="3"/>
  <c r="L1846" i="3"/>
  <c r="K1846" i="3"/>
  <c r="J1846" i="3"/>
  <c r="L1845" i="3"/>
  <c r="K1845" i="3"/>
  <c r="J1845" i="3"/>
  <c r="L1844" i="3"/>
  <c r="K1844" i="3"/>
  <c r="J1844" i="3"/>
  <c r="L1843" i="3"/>
  <c r="K1843" i="3"/>
  <c r="J1843" i="3"/>
  <c r="L1842" i="3"/>
  <c r="K1842" i="3"/>
  <c r="J1842" i="3"/>
  <c r="L1841" i="3"/>
  <c r="K1841" i="3"/>
  <c r="J1841" i="3"/>
  <c r="L1840" i="3"/>
  <c r="K1840" i="3"/>
  <c r="J1840" i="3"/>
  <c r="L1839" i="3"/>
  <c r="K1839" i="3"/>
  <c r="J1839" i="3"/>
  <c r="L1838" i="3"/>
  <c r="K1838" i="3"/>
  <c r="J1838" i="3"/>
  <c r="L1837" i="3"/>
  <c r="K1837" i="3"/>
  <c r="J1837" i="3"/>
  <c r="L1836" i="3"/>
  <c r="K1836" i="3"/>
  <c r="J1836" i="3"/>
  <c r="L1835" i="3"/>
  <c r="K1835" i="3"/>
  <c r="J1835" i="3"/>
  <c r="L1834" i="3"/>
  <c r="K1834" i="3"/>
  <c r="J1834" i="3"/>
  <c r="L1833" i="3"/>
  <c r="K1833" i="3"/>
  <c r="J1833" i="3"/>
  <c r="L1832" i="3"/>
  <c r="K1832" i="3"/>
  <c r="J1832" i="3"/>
  <c r="L1831" i="3"/>
  <c r="K1831" i="3"/>
  <c r="J1831" i="3"/>
  <c r="L1830" i="3"/>
  <c r="K1830" i="3"/>
  <c r="J1830" i="3"/>
  <c r="L1829" i="3"/>
  <c r="K1829" i="3"/>
  <c r="J1829" i="3"/>
  <c r="L1828" i="3"/>
  <c r="K1828" i="3"/>
  <c r="J1828" i="3"/>
  <c r="L1827" i="3"/>
  <c r="K1827" i="3"/>
  <c r="J1827" i="3"/>
  <c r="L1826" i="3"/>
  <c r="K1826" i="3"/>
  <c r="J1826" i="3"/>
  <c r="L1825" i="3"/>
  <c r="K1825" i="3"/>
  <c r="J1825" i="3"/>
  <c r="L1824" i="3"/>
  <c r="K1824" i="3"/>
  <c r="J1824" i="3"/>
  <c r="L1823" i="3"/>
  <c r="K1823" i="3"/>
  <c r="J1823" i="3"/>
  <c r="L1822" i="3"/>
  <c r="K1822" i="3"/>
  <c r="J1822" i="3"/>
  <c r="L1821" i="3"/>
  <c r="K1821" i="3"/>
  <c r="J1821" i="3"/>
  <c r="L1820" i="3"/>
  <c r="K1820" i="3"/>
  <c r="J1820" i="3"/>
  <c r="L1819" i="3"/>
  <c r="K1819" i="3"/>
  <c r="J1819" i="3"/>
  <c r="L1818" i="3"/>
  <c r="K1818" i="3"/>
  <c r="J1818" i="3"/>
  <c r="L1817" i="3"/>
  <c r="K1817" i="3"/>
  <c r="J1817" i="3"/>
  <c r="L1816" i="3"/>
  <c r="K1816" i="3"/>
  <c r="J1816" i="3"/>
  <c r="L1815" i="3"/>
  <c r="K1815" i="3"/>
  <c r="J1815" i="3"/>
  <c r="L1814" i="3"/>
  <c r="K1814" i="3"/>
  <c r="J1814" i="3"/>
  <c r="L1813" i="3"/>
  <c r="K1813" i="3"/>
  <c r="J1813" i="3"/>
  <c r="L1812" i="3"/>
  <c r="K1812" i="3"/>
  <c r="J1812" i="3"/>
  <c r="L1811" i="3"/>
  <c r="K1811" i="3"/>
  <c r="J1811" i="3"/>
  <c r="L1810" i="3"/>
  <c r="K1810" i="3"/>
  <c r="J1810" i="3"/>
  <c r="L1809" i="3"/>
  <c r="K1809" i="3"/>
  <c r="J1809" i="3"/>
  <c r="L1808" i="3"/>
  <c r="K1808" i="3"/>
  <c r="J1808" i="3"/>
  <c r="L1807" i="3"/>
  <c r="K1807" i="3"/>
  <c r="J1807" i="3"/>
  <c r="L1806" i="3"/>
  <c r="K1806" i="3"/>
  <c r="J1806" i="3"/>
  <c r="L1805" i="3"/>
  <c r="K1805" i="3"/>
  <c r="J1805" i="3"/>
  <c r="L1804" i="3"/>
  <c r="K1804" i="3"/>
  <c r="J1804" i="3"/>
  <c r="L1803" i="3"/>
  <c r="K1803" i="3"/>
  <c r="J1803" i="3"/>
  <c r="L1802" i="3"/>
  <c r="K1802" i="3"/>
  <c r="J1802" i="3"/>
  <c r="L1801" i="3"/>
  <c r="K1801" i="3"/>
  <c r="J1801" i="3"/>
  <c r="L1800" i="3"/>
  <c r="K1800" i="3"/>
  <c r="J1800" i="3"/>
  <c r="L1799" i="3"/>
  <c r="K1799" i="3"/>
  <c r="J1799" i="3"/>
  <c r="L1798" i="3"/>
  <c r="K1798" i="3"/>
  <c r="J1798" i="3"/>
  <c r="L1797" i="3"/>
  <c r="K1797" i="3"/>
  <c r="J1797" i="3"/>
  <c r="L1796" i="3"/>
  <c r="K1796" i="3"/>
  <c r="J1796" i="3"/>
  <c r="L1795" i="3"/>
  <c r="K1795" i="3"/>
  <c r="J1795" i="3"/>
  <c r="L1794" i="3"/>
  <c r="K1794" i="3"/>
  <c r="J1794" i="3"/>
  <c r="L1793" i="3"/>
  <c r="K1793" i="3"/>
  <c r="J1793" i="3"/>
  <c r="L1792" i="3"/>
  <c r="K1792" i="3"/>
  <c r="J1792" i="3"/>
  <c r="L1791" i="3"/>
  <c r="K1791" i="3"/>
  <c r="J1791" i="3"/>
  <c r="L1790" i="3"/>
  <c r="K1790" i="3"/>
  <c r="J1790" i="3"/>
  <c r="L1789" i="3"/>
  <c r="K1789" i="3"/>
  <c r="J1789" i="3"/>
  <c r="L1788" i="3"/>
  <c r="K1788" i="3"/>
  <c r="J1788" i="3"/>
  <c r="L1787" i="3"/>
  <c r="K1787" i="3"/>
  <c r="J1787" i="3"/>
  <c r="L1786" i="3"/>
  <c r="K1786" i="3"/>
  <c r="J1786" i="3"/>
  <c r="L1785" i="3"/>
  <c r="K1785" i="3"/>
  <c r="J1785" i="3"/>
  <c r="L1784" i="3"/>
  <c r="K1784" i="3"/>
  <c r="J1784" i="3"/>
  <c r="L1783" i="3"/>
  <c r="K1783" i="3"/>
  <c r="J1783" i="3"/>
  <c r="L1782" i="3"/>
  <c r="K1782" i="3"/>
  <c r="J1782" i="3"/>
  <c r="L1781" i="3"/>
  <c r="K1781" i="3"/>
  <c r="J1781" i="3"/>
  <c r="L1780" i="3"/>
  <c r="K1780" i="3"/>
  <c r="J1780" i="3"/>
  <c r="L1779" i="3"/>
  <c r="K1779" i="3"/>
  <c r="J1779" i="3"/>
  <c r="L1778" i="3"/>
  <c r="K1778" i="3"/>
  <c r="J1778" i="3"/>
  <c r="L1777" i="3"/>
  <c r="K1777" i="3"/>
  <c r="J1777" i="3"/>
  <c r="L1776" i="3"/>
  <c r="K1776" i="3"/>
  <c r="J1776" i="3"/>
  <c r="L1775" i="3"/>
  <c r="K1775" i="3"/>
  <c r="J1775" i="3"/>
  <c r="L1774" i="3"/>
  <c r="K1774" i="3"/>
  <c r="J1774" i="3"/>
  <c r="L1773" i="3"/>
  <c r="K1773" i="3"/>
  <c r="J1773" i="3"/>
  <c r="L1772" i="3"/>
  <c r="K1772" i="3"/>
  <c r="J1772" i="3"/>
  <c r="L1771" i="3"/>
  <c r="K1771" i="3"/>
  <c r="J1771" i="3"/>
  <c r="L1770" i="3"/>
  <c r="K1770" i="3"/>
  <c r="J1770" i="3"/>
  <c r="L1769" i="3"/>
  <c r="K1769" i="3"/>
  <c r="J1769" i="3"/>
  <c r="L1768" i="3"/>
  <c r="K1768" i="3"/>
  <c r="J1768" i="3"/>
  <c r="L1767" i="3"/>
  <c r="K1767" i="3"/>
  <c r="J1767" i="3"/>
  <c r="L1766" i="3"/>
  <c r="K1766" i="3"/>
  <c r="J1766" i="3"/>
  <c r="L1765" i="3"/>
  <c r="K1765" i="3"/>
  <c r="J1765" i="3"/>
  <c r="L1764" i="3"/>
  <c r="K1764" i="3"/>
  <c r="J1764" i="3"/>
  <c r="L1763" i="3"/>
  <c r="K1763" i="3"/>
  <c r="J1763" i="3"/>
  <c r="L1762" i="3"/>
  <c r="K1762" i="3"/>
  <c r="J1762" i="3"/>
  <c r="L1761" i="3"/>
  <c r="K1761" i="3"/>
  <c r="J1761" i="3"/>
  <c r="L1760" i="3"/>
  <c r="K1760" i="3"/>
  <c r="J1760" i="3"/>
  <c r="L1759" i="3"/>
  <c r="K1759" i="3"/>
  <c r="J1759" i="3"/>
  <c r="L1758" i="3"/>
  <c r="K1758" i="3"/>
  <c r="J1758" i="3"/>
  <c r="L1757" i="3"/>
  <c r="K1757" i="3"/>
  <c r="J1757" i="3"/>
  <c r="L1756" i="3"/>
  <c r="K1756" i="3"/>
  <c r="J1756" i="3"/>
  <c r="L1755" i="3"/>
  <c r="K1755" i="3"/>
  <c r="J1755" i="3"/>
  <c r="L1754" i="3"/>
  <c r="K1754" i="3"/>
  <c r="J1754" i="3"/>
  <c r="L1753" i="3"/>
  <c r="K1753" i="3"/>
  <c r="J1753" i="3"/>
  <c r="L1752" i="3"/>
  <c r="K1752" i="3"/>
  <c r="J1752" i="3"/>
  <c r="L1751" i="3"/>
  <c r="K1751" i="3"/>
  <c r="J1751" i="3"/>
  <c r="L1750" i="3"/>
  <c r="K1750" i="3"/>
  <c r="J1750" i="3"/>
  <c r="L1749" i="3"/>
  <c r="K1749" i="3"/>
  <c r="J1749" i="3"/>
  <c r="L1748" i="3"/>
  <c r="K1748" i="3"/>
  <c r="J1748" i="3"/>
  <c r="L1747" i="3"/>
  <c r="K1747" i="3"/>
  <c r="J1747" i="3"/>
  <c r="L1746" i="3"/>
  <c r="K1746" i="3"/>
  <c r="J1746" i="3"/>
  <c r="L1745" i="3"/>
  <c r="K1745" i="3"/>
  <c r="J1745" i="3"/>
  <c r="L1744" i="3"/>
  <c r="K1744" i="3"/>
  <c r="J1744" i="3"/>
  <c r="L1743" i="3"/>
  <c r="K1743" i="3"/>
  <c r="J1743" i="3"/>
  <c r="L1742" i="3"/>
  <c r="K1742" i="3"/>
  <c r="J1742" i="3"/>
  <c r="L1741" i="3"/>
  <c r="K1741" i="3"/>
  <c r="J1741" i="3"/>
  <c r="L1740" i="3"/>
  <c r="K1740" i="3"/>
  <c r="J1740" i="3"/>
  <c r="L1739" i="3"/>
  <c r="K1739" i="3"/>
  <c r="J1739" i="3"/>
  <c r="L1738" i="3"/>
  <c r="K1738" i="3"/>
  <c r="J1738" i="3"/>
  <c r="L1737" i="3"/>
  <c r="K1737" i="3"/>
  <c r="J1737" i="3"/>
  <c r="L1736" i="3"/>
  <c r="K1736" i="3"/>
  <c r="J1736" i="3"/>
  <c r="L1735" i="3"/>
  <c r="K1735" i="3"/>
  <c r="J1735" i="3"/>
  <c r="L1734" i="3"/>
  <c r="K1734" i="3"/>
  <c r="J1734" i="3"/>
  <c r="L1733" i="3"/>
  <c r="K1733" i="3"/>
  <c r="J1733" i="3"/>
  <c r="L1732" i="3"/>
  <c r="K1732" i="3"/>
  <c r="J1732" i="3"/>
  <c r="L1731" i="3"/>
  <c r="K1731" i="3"/>
  <c r="J1731" i="3"/>
  <c r="L1730" i="3"/>
  <c r="K1730" i="3"/>
  <c r="J1730" i="3"/>
  <c r="L1729" i="3"/>
  <c r="K1729" i="3"/>
  <c r="J1729" i="3"/>
  <c r="L1728" i="3"/>
  <c r="K1728" i="3"/>
  <c r="J1728" i="3"/>
  <c r="L1727" i="3"/>
  <c r="K1727" i="3"/>
  <c r="J1727" i="3"/>
  <c r="L1726" i="3"/>
  <c r="K1726" i="3"/>
  <c r="J1726" i="3"/>
  <c r="L1725" i="3"/>
  <c r="K1725" i="3"/>
  <c r="J1725" i="3"/>
  <c r="L1724" i="3"/>
  <c r="K1724" i="3"/>
  <c r="J1724" i="3"/>
  <c r="L1723" i="3"/>
  <c r="K1723" i="3"/>
  <c r="J1723" i="3"/>
  <c r="L1722" i="3"/>
  <c r="K1722" i="3"/>
  <c r="J1722" i="3"/>
  <c r="L1721" i="3"/>
  <c r="K1721" i="3"/>
  <c r="J1721" i="3"/>
  <c r="L1720" i="3"/>
  <c r="K1720" i="3"/>
  <c r="J1720" i="3"/>
  <c r="L1719" i="3"/>
  <c r="K1719" i="3"/>
  <c r="J1719" i="3"/>
  <c r="L1718" i="3"/>
  <c r="K1718" i="3"/>
  <c r="J1718" i="3"/>
  <c r="L1717" i="3"/>
  <c r="K1717" i="3"/>
  <c r="J1717" i="3"/>
  <c r="L1716" i="3"/>
  <c r="K1716" i="3"/>
  <c r="J1716" i="3"/>
  <c r="L1715" i="3"/>
  <c r="K1715" i="3"/>
  <c r="J1715" i="3"/>
  <c r="L1714" i="3"/>
  <c r="K1714" i="3"/>
  <c r="J1714" i="3"/>
  <c r="L1713" i="3"/>
  <c r="K1713" i="3"/>
  <c r="J1713" i="3"/>
  <c r="L1712" i="3"/>
  <c r="K1712" i="3"/>
  <c r="J1712" i="3"/>
  <c r="L1711" i="3"/>
  <c r="K1711" i="3"/>
  <c r="J1711" i="3"/>
  <c r="L1710" i="3"/>
  <c r="K1710" i="3"/>
  <c r="J1710" i="3"/>
  <c r="L1709" i="3"/>
  <c r="K1709" i="3"/>
  <c r="J1709" i="3"/>
  <c r="L1708" i="3"/>
  <c r="K1708" i="3"/>
  <c r="J1708" i="3"/>
  <c r="L1707" i="3"/>
  <c r="K1707" i="3"/>
  <c r="J1707" i="3"/>
  <c r="L1706" i="3"/>
  <c r="K1706" i="3"/>
  <c r="J1706" i="3"/>
  <c r="L1705" i="3"/>
  <c r="K1705" i="3"/>
  <c r="J1705" i="3"/>
  <c r="L1704" i="3"/>
  <c r="K1704" i="3"/>
  <c r="J1704" i="3"/>
  <c r="L1703" i="3"/>
  <c r="K1703" i="3"/>
  <c r="J1703" i="3"/>
  <c r="L1702" i="3"/>
  <c r="K1702" i="3"/>
  <c r="J1702" i="3"/>
  <c r="L1701" i="3"/>
  <c r="K1701" i="3"/>
  <c r="J1701" i="3"/>
  <c r="L1700" i="3"/>
  <c r="K1700" i="3"/>
  <c r="J1700" i="3"/>
  <c r="L1699" i="3"/>
  <c r="K1699" i="3"/>
  <c r="J1699" i="3"/>
  <c r="L1698" i="3"/>
  <c r="K1698" i="3"/>
  <c r="J1698" i="3"/>
  <c r="L1697" i="3"/>
  <c r="K1697" i="3"/>
  <c r="J1697" i="3"/>
  <c r="L1696" i="3"/>
  <c r="K1696" i="3"/>
  <c r="J1696" i="3"/>
  <c r="L1695" i="3"/>
  <c r="K1695" i="3"/>
  <c r="J1695" i="3"/>
  <c r="L1694" i="3"/>
  <c r="K1694" i="3"/>
  <c r="J1694" i="3"/>
  <c r="L1693" i="3"/>
  <c r="K1693" i="3"/>
  <c r="J1693" i="3"/>
  <c r="L1692" i="3"/>
  <c r="K1692" i="3"/>
  <c r="J1692" i="3"/>
  <c r="L1691" i="3"/>
  <c r="K1691" i="3"/>
  <c r="J1691" i="3"/>
  <c r="L1690" i="3"/>
  <c r="K1690" i="3"/>
  <c r="J1690" i="3"/>
  <c r="L1689" i="3"/>
  <c r="K1689" i="3"/>
  <c r="J1689" i="3"/>
  <c r="L1688" i="3"/>
  <c r="K1688" i="3"/>
  <c r="J1688" i="3"/>
  <c r="L1687" i="3"/>
  <c r="K1687" i="3"/>
  <c r="J1687" i="3"/>
  <c r="L1686" i="3"/>
  <c r="K1686" i="3"/>
  <c r="J1686" i="3"/>
  <c r="L1685" i="3"/>
  <c r="K1685" i="3"/>
  <c r="J1685" i="3"/>
  <c r="L1684" i="3"/>
  <c r="K1684" i="3"/>
  <c r="J1684" i="3"/>
  <c r="L1683" i="3"/>
  <c r="K1683" i="3"/>
  <c r="J1683" i="3"/>
  <c r="L1682" i="3"/>
  <c r="K1682" i="3"/>
  <c r="J1682" i="3"/>
  <c r="L1681" i="3"/>
  <c r="K1681" i="3"/>
  <c r="J1681" i="3"/>
  <c r="L1680" i="3"/>
  <c r="K1680" i="3"/>
  <c r="J1680" i="3"/>
  <c r="L1679" i="3"/>
  <c r="K1679" i="3"/>
  <c r="J1679" i="3"/>
  <c r="L1678" i="3"/>
  <c r="K1678" i="3"/>
  <c r="J1678" i="3"/>
  <c r="L1677" i="3"/>
  <c r="K1677" i="3"/>
  <c r="J1677" i="3"/>
  <c r="L1676" i="3"/>
  <c r="K1676" i="3"/>
  <c r="J1676" i="3"/>
  <c r="L1675" i="3"/>
  <c r="K1675" i="3"/>
  <c r="J1675" i="3"/>
  <c r="L1674" i="3"/>
  <c r="K1674" i="3"/>
  <c r="J1674" i="3"/>
  <c r="L1673" i="3"/>
  <c r="K1673" i="3"/>
  <c r="J1673" i="3"/>
  <c r="L1672" i="3"/>
  <c r="K1672" i="3"/>
  <c r="J1672" i="3"/>
  <c r="L1671" i="3"/>
  <c r="K1671" i="3"/>
  <c r="J1671" i="3"/>
  <c r="L1670" i="3"/>
  <c r="K1670" i="3"/>
  <c r="J1670" i="3"/>
  <c r="L1669" i="3"/>
  <c r="K1669" i="3"/>
  <c r="J1669" i="3"/>
  <c r="L1668" i="3"/>
  <c r="K1668" i="3"/>
  <c r="J1668" i="3"/>
  <c r="L1667" i="3"/>
  <c r="K1667" i="3"/>
  <c r="J1667" i="3"/>
  <c r="L1666" i="3"/>
  <c r="K1666" i="3"/>
  <c r="J1666" i="3"/>
  <c r="L1665" i="3"/>
  <c r="K1665" i="3"/>
  <c r="J1665" i="3"/>
  <c r="L1664" i="3"/>
  <c r="K1664" i="3"/>
  <c r="J1664" i="3"/>
  <c r="L1663" i="3"/>
  <c r="K1663" i="3"/>
  <c r="J1663" i="3"/>
  <c r="L1662" i="3"/>
  <c r="K1662" i="3"/>
  <c r="J1662" i="3"/>
  <c r="L1661" i="3"/>
  <c r="K1661" i="3"/>
  <c r="J1661" i="3"/>
  <c r="L1660" i="3"/>
  <c r="K1660" i="3"/>
  <c r="J1660" i="3"/>
  <c r="L1659" i="3"/>
  <c r="K1659" i="3"/>
  <c r="J1659" i="3"/>
  <c r="L1658" i="3"/>
  <c r="K1658" i="3"/>
  <c r="J1658" i="3"/>
  <c r="L1657" i="3"/>
  <c r="K1657" i="3"/>
  <c r="J1657" i="3"/>
  <c r="L1656" i="3"/>
  <c r="K1656" i="3"/>
  <c r="J1656" i="3"/>
  <c r="L1655" i="3"/>
  <c r="K1655" i="3"/>
  <c r="J1655" i="3"/>
  <c r="L1654" i="3"/>
  <c r="K1654" i="3"/>
  <c r="J1654" i="3"/>
  <c r="L1653" i="3"/>
  <c r="K1653" i="3"/>
  <c r="J1653" i="3"/>
  <c r="L1652" i="3"/>
  <c r="K1652" i="3"/>
  <c r="J1652" i="3"/>
  <c r="L1651" i="3"/>
  <c r="K1651" i="3"/>
  <c r="J1651" i="3"/>
  <c r="L1650" i="3"/>
  <c r="K1650" i="3"/>
  <c r="J1650" i="3"/>
  <c r="L1649" i="3"/>
  <c r="K1649" i="3"/>
  <c r="J1649" i="3"/>
  <c r="L1648" i="3"/>
  <c r="K1648" i="3"/>
  <c r="J1648" i="3"/>
  <c r="L1647" i="3"/>
  <c r="K1647" i="3"/>
  <c r="J1647" i="3"/>
  <c r="L1646" i="3"/>
  <c r="K1646" i="3"/>
  <c r="J1646" i="3"/>
  <c r="L1645" i="3"/>
  <c r="K1645" i="3"/>
  <c r="J1645" i="3"/>
  <c r="L1644" i="3"/>
  <c r="K1644" i="3"/>
  <c r="J1644" i="3"/>
  <c r="L1643" i="3"/>
  <c r="K1643" i="3"/>
  <c r="J1643" i="3"/>
  <c r="L1642" i="3"/>
  <c r="K1642" i="3"/>
  <c r="J1642" i="3"/>
  <c r="L1641" i="3"/>
  <c r="K1641" i="3"/>
  <c r="J1641" i="3"/>
  <c r="L1640" i="3"/>
  <c r="K1640" i="3"/>
  <c r="J1640" i="3"/>
  <c r="L1639" i="3"/>
  <c r="K1639" i="3"/>
  <c r="J1639" i="3"/>
  <c r="L1638" i="3"/>
  <c r="K1638" i="3"/>
  <c r="J1638" i="3"/>
  <c r="L1637" i="3"/>
  <c r="K1637" i="3"/>
  <c r="J1637" i="3"/>
  <c r="L1636" i="3"/>
  <c r="K1636" i="3"/>
  <c r="J1636" i="3"/>
  <c r="L1635" i="3"/>
  <c r="K1635" i="3"/>
  <c r="J1635" i="3"/>
  <c r="L1634" i="3"/>
  <c r="K1634" i="3"/>
  <c r="J1634" i="3"/>
  <c r="L1633" i="3"/>
  <c r="K1633" i="3"/>
  <c r="J1633" i="3"/>
  <c r="L1632" i="3"/>
  <c r="K1632" i="3"/>
  <c r="J1632" i="3"/>
  <c r="L1631" i="3"/>
  <c r="K1631" i="3"/>
  <c r="J1631" i="3"/>
  <c r="L1630" i="3"/>
  <c r="K1630" i="3"/>
  <c r="J1630" i="3"/>
  <c r="L1629" i="3"/>
  <c r="K1629" i="3"/>
  <c r="J1629" i="3"/>
  <c r="L1628" i="3"/>
  <c r="K1628" i="3"/>
  <c r="J1628" i="3"/>
  <c r="L1627" i="3"/>
  <c r="K1627" i="3"/>
  <c r="J1627" i="3"/>
  <c r="L1626" i="3"/>
  <c r="K1626" i="3"/>
  <c r="J1626" i="3"/>
  <c r="L1625" i="3"/>
  <c r="K1625" i="3"/>
  <c r="J1625" i="3"/>
  <c r="L1624" i="3"/>
  <c r="K1624" i="3"/>
  <c r="J1624" i="3"/>
  <c r="L1623" i="3"/>
  <c r="K1623" i="3"/>
  <c r="J1623" i="3"/>
  <c r="L1622" i="3"/>
  <c r="K1622" i="3"/>
  <c r="J1622" i="3"/>
  <c r="L1621" i="3"/>
  <c r="K1621" i="3"/>
  <c r="J1621" i="3"/>
  <c r="L1620" i="3"/>
  <c r="K1620" i="3"/>
  <c r="J1620" i="3"/>
  <c r="L1619" i="3"/>
  <c r="K1619" i="3"/>
  <c r="J1619" i="3"/>
  <c r="L1618" i="3"/>
  <c r="K1618" i="3"/>
  <c r="J1618" i="3"/>
  <c r="L1617" i="3"/>
  <c r="K1617" i="3"/>
  <c r="J1617" i="3"/>
  <c r="L1616" i="3"/>
  <c r="K1616" i="3"/>
  <c r="J1616" i="3"/>
  <c r="L1615" i="3"/>
  <c r="K1615" i="3"/>
  <c r="J1615" i="3"/>
  <c r="L1614" i="3"/>
  <c r="K1614" i="3"/>
  <c r="J1614" i="3"/>
  <c r="L1613" i="3"/>
  <c r="K1613" i="3"/>
  <c r="J1613" i="3"/>
  <c r="L1612" i="3"/>
  <c r="K1612" i="3"/>
  <c r="J1612" i="3"/>
  <c r="L1611" i="3"/>
  <c r="K1611" i="3"/>
  <c r="J1611" i="3"/>
  <c r="L1610" i="3"/>
  <c r="K1610" i="3"/>
  <c r="J1610" i="3"/>
  <c r="L1609" i="3"/>
  <c r="K1609" i="3"/>
  <c r="J1609" i="3"/>
  <c r="L1608" i="3"/>
  <c r="K1608" i="3"/>
  <c r="J1608" i="3"/>
  <c r="L1607" i="3"/>
  <c r="K1607" i="3"/>
  <c r="J1607" i="3"/>
  <c r="L1606" i="3"/>
  <c r="K1606" i="3"/>
  <c r="J1606" i="3"/>
  <c r="L1605" i="3"/>
  <c r="K1605" i="3"/>
  <c r="J1605" i="3"/>
  <c r="L1604" i="3"/>
  <c r="K1604" i="3"/>
  <c r="J1604" i="3"/>
  <c r="L1603" i="3"/>
  <c r="K1603" i="3"/>
  <c r="J1603" i="3"/>
  <c r="L1602" i="3"/>
  <c r="K1602" i="3"/>
  <c r="J1602" i="3"/>
  <c r="L1601" i="3"/>
  <c r="K1601" i="3"/>
  <c r="J1601" i="3"/>
  <c r="L1600" i="3"/>
  <c r="K1600" i="3"/>
  <c r="J1600" i="3"/>
  <c r="L1599" i="3"/>
  <c r="K1599" i="3"/>
  <c r="J1599" i="3"/>
  <c r="L1598" i="3"/>
  <c r="K1598" i="3"/>
  <c r="J1598" i="3"/>
  <c r="L1597" i="3"/>
  <c r="K1597" i="3"/>
  <c r="J1597" i="3"/>
  <c r="L1596" i="3"/>
  <c r="K1596" i="3"/>
  <c r="J1596" i="3"/>
  <c r="L1595" i="3"/>
  <c r="K1595" i="3"/>
  <c r="J1595" i="3"/>
  <c r="L1594" i="3"/>
  <c r="K1594" i="3"/>
  <c r="J1594" i="3"/>
  <c r="L1593" i="3"/>
  <c r="K1593" i="3"/>
  <c r="J1593" i="3"/>
  <c r="L1592" i="3"/>
  <c r="K1592" i="3"/>
  <c r="J1592" i="3"/>
  <c r="L1591" i="3"/>
  <c r="K1591" i="3"/>
  <c r="J1591" i="3"/>
  <c r="L1590" i="3"/>
  <c r="K1590" i="3"/>
  <c r="J1590" i="3"/>
  <c r="L1589" i="3"/>
  <c r="K1589" i="3"/>
  <c r="J1589" i="3"/>
  <c r="L1588" i="3"/>
  <c r="K1588" i="3"/>
  <c r="J1588" i="3"/>
  <c r="L1587" i="3"/>
  <c r="K1587" i="3"/>
  <c r="J1587" i="3"/>
  <c r="L1586" i="3"/>
  <c r="K1586" i="3"/>
  <c r="J1586" i="3"/>
  <c r="L1585" i="3"/>
  <c r="K1585" i="3"/>
  <c r="J1585" i="3"/>
  <c r="L1584" i="3"/>
  <c r="K1584" i="3"/>
  <c r="J1584" i="3"/>
  <c r="L1583" i="3"/>
  <c r="K1583" i="3"/>
  <c r="J1583" i="3"/>
  <c r="L1582" i="3"/>
  <c r="K1582" i="3"/>
  <c r="J1582" i="3"/>
  <c r="L1581" i="3"/>
  <c r="K1581" i="3"/>
  <c r="J1581" i="3"/>
  <c r="L1580" i="3"/>
  <c r="K1580" i="3"/>
  <c r="J1580" i="3"/>
  <c r="L1579" i="3"/>
  <c r="K1579" i="3"/>
  <c r="J1579" i="3"/>
  <c r="L1578" i="3"/>
  <c r="K1578" i="3"/>
  <c r="J1578" i="3"/>
  <c r="L1577" i="3"/>
  <c r="K1577" i="3"/>
  <c r="J1577" i="3"/>
  <c r="L1576" i="3"/>
  <c r="K1576" i="3"/>
  <c r="J1576" i="3"/>
  <c r="L1575" i="3"/>
  <c r="K1575" i="3"/>
  <c r="J1575" i="3"/>
  <c r="L1574" i="3"/>
  <c r="K1574" i="3"/>
  <c r="J1574" i="3"/>
  <c r="L1573" i="3"/>
  <c r="K1573" i="3"/>
  <c r="J1573" i="3"/>
  <c r="L1572" i="3"/>
  <c r="K1572" i="3"/>
  <c r="J1572" i="3"/>
  <c r="L1571" i="3"/>
  <c r="K1571" i="3"/>
  <c r="J1571" i="3"/>
  <c r="L1570" i="3"/>
  <c r="K1570" i="3"/>
  <c r="J1570" i="3"/>
  <c r="L1569" i="3"/>
  <c r="K1569" i="3"/>
  <c r="J1569" i="3"/>
  <c r="L1568" i="3"/>
  <c r="K1568" i="3"/>
  <c r="J1568" i="3"/>
  <c r="L1567" i="3"/>
  <c r="K1567" i="3"/>
  <c r="J1567" i="3"/>
  <c r="L1566" i="3"/>
  <c r="K1566" i="3"/>
  <c r="J1566" i="3"/>
  <c r="L1565" i="3"/>
  <c r="K1565" i="3"/>
  <c r="J1565" i="3"/>
  <c r="L1564" i="3"/>
  <c r="K1564" i="3"/>
  <c r="J1564" i="3"/>
  <c r="L1563" i="3"/>
  <c r="K1563" i="3"/>
  <c r="J1563" i="3"/>
  <c r="L1562" i="3"/>
  <c r="K1562" i="3"/>
  <c r="J1562" i="3"/>
  <c r="L1561" i="3"/>
  <c r="K1561" i="3"/>
  <c r="J1561" i="3"/>
  <c r="L1560" i="3"/>
  <c r="K1560" i="3"/>
  <c r="J1560" i="3"/>
  <c r="L1559" i="3"/>
  <c r="K1559" i="3"/>
  <c r="J1559" i="3"/>
  <c r="L1558" i="3"/>
  <c r="K1558" i="3"/>
  <c r="J1558" i="3"/>
  <c r="L1557" i="3"/>
  <c r="K1557" i="3"/>
  <c r="J1557" i="3"/>
  <c r="L1556" i="3"/>
  <c r="K1556" i="3"/>
  <c r="J1556" i="3"/>
  <c r="L1555" i="3"/>
  <c r="K1555" i="3"/>
  <c r="J1555" i="3"/>
  <c r="L1554" i="3"/>
  <c r="K1554" i="3"/>
  <c r="J1554" i="3"/>
  <c r="L1553" i="3"/>
  <c r="K1553" i="3"/>
  <c r="J1553" i="3"/>
  <c r="L1552" i="3"/>
  <c r="K1552" i="3"/>
  <c r="J1552" i="3"/>
  <c r="L1551" i="3"/>
  <c r="K1551" i="3"/>
  <c r="J1551" i="3"/>
  <c r="L1550" i="3"/>
  <c r="K1550" i="3"/>
  <c r="J1550" i="3"/>
  <c r="L1549" i="3"/>
  <c r="K1549" i="3"/>
  <c r="J1549" i="3"/>
  <c r="L1548" i="3"/>
  <c r="K1548" i="3"/>
  <c r="J1548" i="3"/>
  <c r="L1547" i="3"/>
  <c r="K1547" i="3"/>
  <c r="J1547" i="3"/>
  <c r="L1546" i="3"/>
  <c r="K1546" i="3"/>
  <c r="J1546" i="3"/>
  <c r="L1545" i="3"/>
  <c r="K1545" i="3"/>
  <c r="J1545" i="3"/>
  <c r="L1544" i="3"/>
  <c r="K1544" i="3"/>
  <c r="J1544" i="3"/>
  <c r="L1543" i="3"/>
  <c r="K1543" i="3"/>
  <c r="J1543" i="3"/>
  <c r="L1542" i="3"/>
  <c r="K1542" i="3"/>
  <c r="J1542" i="3"/>
  <c r="L1541" i="3"/>
  <c r="K1541" i="3"/>
  <c r="J1541" i="3"/>
  <c r="L1540" i="3"/>
  <c r="K1540" i="3"/>
  <c r="J1540" i="3"/>
  <c r="L1539" i="3"/>
  <c r="K1539" i="3"/>
  <c r="J1539" i="3"/>
  <c r="L1538" i="3"/>
  <c r="K1538" i="3"/>
  <c r="J1538" i="3"/>
  <c r="L1537" i="3"/>
  <c r="K1537" i="3"/>
  <c r="J1537" i="3"/>
  <c r="L1536" i="3"/>
  <c r="K1536" i="3"/>
  <c r="J1536" i="3"/>
  <c r="L1535" i="3"/>
  <c r="K1535" i="3"/>
  <c r="J1535" i="3"/>
  <c r="L1534" i="3"/>
  <c r="K1534" i="3"/>
  <c r="J1534" i="3"/>
  <c r="L1533" i="3"/>
  <c r="K1533" i="3"/>
  <c r="J1533" i="3"/>
  <c r="L1532" i="3"/>
  <c r="K1532" i="3"/>
  <c r="J1532" i="3"/>
  <c r="L1531" i="3"/>
  <c r="K1531" i="3"/>
  <c r="J1531" i="3"/>
  <c r="L1530" i="3"/>
  <c r="K1530" i="3"/>
  <c r="J1530" i="3"/>
  <c r="L1529" i="3"/>
  <c r="K1529" i="3"/>
  <c r="J1529" i="3"/>
  <c r="L1528" i="3"/>
  <c r="K1528" i="3"/>
  <c r="J1528" i="3"/>
  <c r="L1527" i="3"/>
  <c r="K1527" i="3"/>
  <c r="J1527" i="3"/>
  <c r="L1526" i="3"/>
  <c r="K1526" i="3"/>
  <c r="J1526" i="3"/>
  <c r="L1525" i="3"/>
  <c r="K1525" i="3"/>
  <c r="J1525" i="3"/>
  <c r="L1524" i="3"/>
  <c r="K1524" i="3"/>
  <c r="J1524" i="3"/>
  <c r="L1523" i="3"/>
  <c r="K1523" i="3"/>
  <c r="J1523" i="3"/>
  <c r="L1522" i="3"/>
  <c r="K1522" i="3"/>
  <c r="J1522" i="3"/>
  <c r="L1521" i="3"/>
  <c r="K1521" i="3"/>
  <c r="J1521" i="3"/>
  <c r="L1520" i="3"/>
  <c r="K1520" i="3"/>
  <c r="J1520" i="3"/>
  <c r="L1519" i="3"/>
  <c r="K1519" i="3"/>
  <c r="J1519" i="3"/>
  <c r="L1518" i="3"/>
  <c r="K1518" i="3"/>
  <c r="J1518" i="3"/>
  <c r="L1517" i="3"/>
  <c r="K1517" i="3"/>
  <c r="J1517" i="3"/>
  <c r="L1516" i="3"/>
  <c r="K1516" i="3"/>
  <c r="J1516" i="3"/>
  <c r="L1515" i="3"/>
  <c r="K1515" i="3"/>
  <c r="J1515" i="3"/>
  <c r="L1514" i="3"/>
  <c r="K1514" i="3"/>
  <c r="J1514" i="3"/>
  <c r="L1513" i="3"/>
  <c r="K1513" i="3"/>
  <c r="J1513" i="3"/>
  <c r="L1512" i="3"/>
  <c r="K1512" i="3"/>
  <c r="J1512" i="3"/>
  <c r="L1511" i="3"/>
  <c r="K1511" i="3"/>
  <c r="J1511" i="3"/>
  <c r="L1510" i="3"/>
  <c r="K1510" i="3"/>
  <c r="J1510" i="3"/>
  <c r="L1509" i="3"/>
  <c r="K1509" i="3"/>
  <c r="J1509" i="3"/>
  <c r="L1508" i="3"/>
  <c r="K1508" i="3"/>
  <c r="J1508" i="3"/>
  <c r="L1507" i="3"/>
  <c r="K1507" i="3"/>
  <c r="J1507" i="3"/>
  <c r="L1506" i="3"/>
  <c r="K1506" i="3"/>
  <c r="J1506" i="3"/>
  <c r="L1505" i="3"/>
  <c r="K1505" i="3"/>
  <c r="J1505" i="3"/>
  <c r="L1504" i="3"/>
  <c r="K1504" i="3"/>
  <c r="J1504" i="3"/>
  <c r="L1503" i="3"/>
  <c r="K1503" i="3"/>
  <c r="J1503" i="3"/>
  <c r="L1502" i="3"/>
  <c r="K1502" i="3"/>
  <c r="J1502" i="3"/>
  <c r="L1501" i="3"/>
  <c r="K1501" i="3"/>
  <c r="J1501" i="3"/>
  <c r="L1500" i="3"/>
  <c r="K1500" i="3"/>
  <c r="J1500" i="3"/>
  <c r="L1499" i="3"/>
  <c r="K1499" i="3"/>
  <c r="J1499" i="3"/>
  <c r="L1498" i="3"/>
  <c r="K1498" i="3"/>
  <c r="J1498" i="3"/>
  <c r="L1497" i="3"/>
  <c r="K1497" i="3"/>
  <c r="J1497" i="3"/>
  <c r="L1496" i="3"/>
  <c r="K1496" i="3"/>
  <c r="J1496" i="3"/>
  <c r="L1495" i="3"/>
  <c r="K1495" i="3"/>
  <c r="J1495" i="3"/>
  <c r="L1494" i="3"/>
  <c r="K1494" i="3"/>
  <c r="J1494" i="3"/>
  <c r="L1493" i="3"/>
  <c r="K1493" i="3"/>
  <c r="J1493" i="3"/>
  <c r="L1492" i="3"/>
  <c r="K1492" i="3"/>
  <c r="J1492" i="3"/>
  <c r="L1491" i="3"/>
  <c r="K1491" i="3"/>
  <c r="J1491" i="3"/>
  <c r="L1490" i="3"/>
  <c r="K1490" i="3"/>
  <c r="J1490" i="3"/>
  <c r="L1489" i="3"/>
  <c r="K1489" i="3"/>
  <c r="J1489" i="3"/>
  <c r="L1488" i="3"/>
  <c r="K1488" i="3"/>
  <c r="J1488" i="3"/>
  <c r="L1487" i="3"/>
  <c r="K1487" i="3"/>
  <c r="J1487" i="3"/>
  <c r="L1486" i="3"/>
  <c r="K1486" i="3"/>
  <c r="J1486" i="3"/>
  <c r="L1485" i="3"/>
  <c r="K1485" i="3"/>
  <c r="J1485" i="3"/>
  <c r="L1484" i="3"/>
  <c r="K1484" i="3"/>
  <c r="J1484" i="3"/>
  <c r="L1483" i="3"/>
  <c r="K1483" i="3"/>
  <c r="J1483" i="3"/>
  <c r="L1482" i="3"/>
  <c r="K1482" i="3"/>
  <c r="J1482" i="3"/>
  <c r="L1481" i="3"/>
  <c r="K1481" i="3"/>
  <c r="J1481" i="3"/>
  <c r="L1480" i="3"/>
  <c r="K1480" i="3"/>
  <c r="J1480" i="3"/>
  <c r="L1479" i="3"/>
  <c r="K1479" i="3"/>
  <c r="J1479" i="3"/>
  <c r="L1478" i="3"/>
  <c r="K1478" i="3"/>
  <c r="J1478" i="3"/>
  <c r="L1477" i="3"/>
  <c r="K1477" i="3"/>
  <c r="J1477" i="3"/>
  <c r="L1476" i="3"/>
  <c r="K1476" i="3"/>
  <c r="J1476" i="3"/>
  <c r="L1475" i="3"/>
  <c r="K1475" i="3"/>
  <c r="J1475" i="3"/>
  <c r="L1474" i="3"/>
  <c r="K1474" i="3"/>
  <c r="J1474" i="3"/>
  <c r="L1473" i="3"/>
  <c r="K1473" i="3"/>
  <c r="J1473" i="3"/>
  <c r="L1472" i="3"/>
  <c r="K1472" i="3"/>
  <c r="J1472" i="3"/>
  <c r="L1471" i="3"/>
  <c r="K1471" i="3"/>
  <c r="J1471" i="3"/>
  <c r="L1470" i="3"/>
  <c r="K1470" i="3"/>
  <c r="J1470" i="3"/>
  <c r="L1469" i="3"/>
  <c r="K1469" i="3"/>
  <c r="J1469" i="3"/>
  <c r="L1468" i="3"/>
  <c r="K1468" i="3"/>
  <c r="J1468" i="3"/>
  <c r="L1467" i="3"/>
  <c r="K1467" i="3"/>
  <c r="J1467" i="3"/>
  <c r="L1466" i="3"/>
  <c r="K1466" i="3"/>
  <c r="J1466" i="3"/>
  <c r="L1465" i="3"/>
  <c r="K1465" i="3"/>
  <c r="J1465" i="3"/>
  <c r="L1464" i="3"/>
  <c r="K1464" i="3"/>
  <c r="J1464" i="3"/>
  <c r="L1463" i="3"/>
  <c r="K1463" i="3"/>
  <c r="J1463" i="3"/>
  <c r="L1462" i="3"/>
  <c r="K1462" i="3"/>
  <c r="J1462" i="3"/>
  <c r="L1461" i="3"/>
  <c r="K1461" i="3"/>
  <c r="J1461" i="3"/>
  <c r="L1460" i="3"/>
  <c r="K1460" i="3"/>
  <c r="J1460" i="3"/>
  <c r="L1459" i="3"/>
  <c r="K1459" i="3"/>
  <c r="J1459" i="3"/>
  <c r="L1458" i="3"/>
  <c r="K1458" i="3"/>
  <c r="J1458" i="3"/>
  <c r="L1457" i="3"/>
  <c r="K1457" i="3"/>
  <c r="J1457" i="3"/>
  <c r="L1456" i="3"/>
  <c r="K1456" i="3"/>
  <c r="J1456" i="3"/>
  <c r="L1455" i="3"/>
  <c r="K1455" i="3"/>
  <c r="J1455" i="3"/>
  <c r="L1454" i="3"/>
  <c r="K1454" i="3"/>
  <c r="J1454" i="3"/>
  <c r="L1453" i="3"/>
  <c r="K1453" i="3"/>
  <c r="J1453" i="3"/>
  <c r="L1452" i="3"/>
  <c r="K1452" i="3"/>
  <c r="J1452" i="3"/>
  <c r="L1451" i="3"/>
  <c r="K1451" i="3"/>
  <c r="J1451" i="3"/>
  <c r="L1450" i="3"/>
  <c r="K1450" i="3"/>
  <c r="J1450" i="3"/>
  <c r="L1449" i="3"/>
  <c r="K1449" i="3"/>
  <c r="J1449" i="3"/>
  <c r="L1448" i="3"/>
  <c r="K1448" i="3"/>
  <c r="J1448" i="3"/>
  <c r="L1447" i="3"/>
  <c r="K1447" i="3"/>
  <c r="J1447" i="3"/>
  <c r="L1446" i="3"/>
  <c r="K1446" i="3"/>
  <c r="J1446" i="3"/>
  <c r="L1445" i="3"/>
  <c r="K1445" i="3"/>
  <c r="J1445" i="3"/>
  <c r="L1444" i="3"/>
  <c r="K1444" i="3"/>
  <c r="J1444" i="3"/>
  <c r="L1443" i="3"/>
  <c r="K1443" i="3"/>
  <c r="J1443" i="3"/>
  <c r="L1442" i="3"/>
  <c r="K1442" i="3"/>
  <c r="J1442" i="3"/>
  <c r="L1441" i="3"/>
  <c r="K1441" i="3"/>
  <c r="J1441" i="3"/>
  <c r="L1440" i="3"/>
  <c r="K1440" i="3"/>
  <c r="J1440" i="3"/>
  <c r="L1439" i="3"/>
  <c r="K1439" i="3"/>
  <c r="J1439" i="3"/>
  <c r="L1438" i="3"/>
  <c r="K1438" i="3"/>
  <c r="J1438" i="3"/>
  <c r="L1437" i="3"/>
  <c r="K1437" i="3"/>
  <c r="J1437" i="3"/>
  <c r="L1436" i="3"/>
  <c r="K1436" i="3"/>
  <c r="J1436" i="3"/>
  <c r="L1435" i="3"/>
  <c r="K1435" i="3"/>
  <c r="J1435" i="3"/>
  <c r="L1434" i="3"/>
  <c r="K1434" i="3"/>
  <c r="J1434" i="3"/>
  <c r="L1433" i="3"/>
  <c r="K1433" i="3"/>
  <c r="J1433" i="3"/>
  <c r="L1432" i="3"/>
  <c r="K1432" i="3"/>
  <c r="J1432" i="3"/>
  <c r="L1431" i="3"/>
  <c r="K1431" i="3"/>
  <c r="J1431" i="3"/>
  <c r="L1430" i="3"/>
  <c r="K1430" i="3"/>
  <c r="J1430" i="3"/>
  <c r="L1429" i="3"/>
  <c r="K1429" i="3"/>
  <c r="J1429" i="3"/>
  <c r="L1428" i="3"/>
  <c r="K1428" i="3"/>
  <c r="J1428" i="3"/>
  <c r="L1427" i="3"/>
  <c r="K1427" i="3"/>
  <c r="J1427" i="3"/>
  <c r="L1426" i="3"/>
  <c r="K1426" i="3"/>
  <c r="J1426" i="3"/>
  <c r="L1425" i="3"/>
  <c r="K1425" i="3"/>
  <c r="J1425" i="3"/>
  <c r="L1424" i="3"/>
  <c r="K1424" i="3"/>
  <c r="J1424" i="3"/>
  <c r="L1423" i="3"/>
  <c r="K1423" i="3"/>
  <c r="J1423" i="3"/>
  <c r="L1422" i="3"/>
  <c r="K1422" i="3"/>
  <c r="J1422" i="3"/>
  <c r="L1421" i="3"/>
  <c r="K1421" i="3"/>
  <c r="J1421" i="3"/>
  <c r="L1420" i="3"/>
  <c r="K1420" i="3"/>
  <c r="J1420" i="3"/>
  <c r="L1419" i="3"/>
  <c r="K1419" i="3"/>
  <c r="J1419" i="3"/>
  <c r="L1418" i="3"/>
  <c r="K1418" i="3"/>
  <c r="J1418" i="3"/>
  <c r="L1417" i="3"/>
  <c r="K1417" i="3"/>
  <c r="J1417" i="3"/>
  <c r="L1416" i="3"/>
  <c r="K1416" i="3"/>
  <c r="J1416" i="3"/>
  <c r="L1415" i="3"/>
  <c r="K1415" i="3"/>
  <c r="J1415" i="3"/>
  <c r="L1414" i="3"/>
  <c r="K1414" i="3"/>
  <c r="J1414" i="3"/>
  <c r="L1413" i="3"/>
  <c r="K1413" i="3"/>
  <c r="J1413" i="3"/>
  <c r="L1412" i="3"/>
  <c r="K1412" i="3"/>
  <c r="J1412" i="3"/>
  <c r="L1411" i="3"/>
  <c r="K1411" i="3"/>
  <c r="J1411" i="3"/>
  <c r="L1410" i="3"/>
  <c r="K1410" i="3"/>
  <c r="J1410" i="3"/>
  <c r="L1409" i="3"/>
  <c r="K1409" i="3"/>
  <c r="J1409" i="3"/>
  <c r="L1408" i="3"/>
  <c r="K1408" i="3"/>
  <c r="J1408" i="3"/>
  <c r="L1407" i="3"/>
  <c r="K1407" i="3"/>
  <c r="J1407" i="3"/>
  <c r="L1406" i="3"/>
  <c r="K1406" i="3"/>
  <c r="J1406" i="3"/>
  <c r="L1405" i="3"/>
  <c r="K1405" i="3"/>
  <c r="J1405" i="3"/>
  <c r="L1404" i="3"/>
  <c r="K1404" i="3"/>
  <c r="J1404" i="3"/>
  <c r="L1403" i="3"/>
  <c r="K1403" i="3"/>
  <c r="J1403" i="3"/>
  <c r="L1402" i="3"/>
  <c r="K1402" i="3"/>
  <c r="J1402" i="3"/>
  <c r="L1401" i="3"/>
  <c r="K1401" i="3"/>
  <c r="J1401" i="3"/>
  <c r="L1400" i="3"/>
  <c r="K1400" i="3"/>
  <c r="J1400" i="3"/>
  <c r="L1399" i="3"/>
  <c r="K1399" i="3"/>
  <c r="J1399" i="3"/>
  <c r="L1398" i="3"/>
  <c r="K1398" i="3"/>
  <c r="J1398" i="3"/>
  <c r="L1397" i="3"/>
  <c r="K1397" i="3"/>
  <c r="J1397" i="3"/>
  <c r="L1396" i="3"/>
  <c r="K1396" i="3"/>
  <c r="J1396" i="3"/>
  <c r="L1395" i="3"/>
  <c r="K1395" i="3"/>
  <c r="J1395" i="3"/>
  <c r="L1394" i="3"/>
  <c r="K1394" i="3"/>
  <c r="J1394" i="3"/>
  <c r="L1393" i="3"/>
  <c r="K1393" i="3"/>
  <c r="J1393" i="3"/>
  <c r="L1392" i="3"/>
  <c r="K1392" i="3"/>
  <c r="J1392" i="3"/>
  <c r="L1391" i="3"/>
  <c r="K1391" i="3"/>
  <c r="J1391" i="3"/>
  <c r="L1390" i="3"/>
  <c r="K1390" i="3"/>
  <c r="J1390" i="3"/>
  <c r="L1389" i="3"/>
  <c r="K1389" i="3"/>
  <c r="J1389" i="3"/>
  <c r="L1388" i="3"/>
  <c r="K1388" i="3"/>
  <c r="J1388" i="3"/>
  <c r="L1387" i="3"/>
  <c r="K1387" i="3"/>
  <c r="J1387" i="3"/>
  <c r="L1386" i="3"/>
  <c r="K1386" i="3"/>
  <c r="J1386" i="3"/>
  <c r="L1385" i="3"/>
  <c r="K1385" i="3"/>
  <c r="J1385" i="3"/>
  <c r="L1384" i="3"/>
  <c r="K1384" i="3"/>
  <c r="J1384" i="3"/>
  <c r="L1383" i="3"/>
  <c r="K1383" i="3"/>
  <c r="J1383" i="3"/>
  <c r="L1382" i="3"/>
  <c r="K1382" i="3"/>
  <c r="J1382" i="3"/>
  <c r="L1381" i="3"/>
  <c r="K1381" i="3"/>
  <c r="J1381" i="3"/>
  <c r="L1380" i="3"/>
  <c r="K1380" i="3"/>
  <c r="J1380" i="3"/>
  <c r="L1379" i="3"/>
  <c r="K1379" i="3"/>
  <c r="J1379" i="3"/>
  <c r="L1378" i="3"/>
  <c r="K1378" i="3"/>
  <c r="J1378" i="3"/>
  <c r="L1377" i="3"/>
  <c r="K1377" i="3"/>
  <c r="J1377" i="3"/>
  <c r="L1376" i="3"/>
  <c r="K1376" i="3"/>
  <c r="J1376" i="3"/>
  <c r="L1375" i="3"/>
  <c r="K1375" i="3"/>
  <c r="J1375" i="3"/>
  <c r="L1374" i="3"/>
  <c r="K1374" i="3"/>
  <c r="J1374" i="3"/>
  <c r="L1373" i="3"/>
  <c r="K1373" i="3"/>
  <c r="J1373" i="3"/>
  <c r="L1372" i="3"/>
  <c r="K1372" i="3"/>
  <c r="J1372" i="3"/>
  <c r="L1371" i="3"/>
  <c r="K1371" i="3"/>
  <c r="J1371" i="3"/>
  <c r="L1370" i="3"/>
  <c r="K1370" i="3"/>
  <c r="J1370" i="3"/>
  <c r="L1369" i="3"/>
  <c r="K1369" i="3"/>
  <c r="J1369" i="3"/>
  <c r="L1368" i="3"/>
  <c r="K1368" i="3"/>
  <c r="J1368" i="3"/>
  <c r="L1367" i="3"/>
  <c r="K1367" i="3"/>
  <c r="J1367" i="3"/>
  <c r="L1366" i="3"/>
  <c r="K1366" i="3"/>
  <c r="J1366" i="3"/>
  <c r="L1365" i="3"/>
  <c r="K1365" i="3"/>
  <c r="J1365" i="3"/>
  <c r="L1364" i="3"/>
  <c r="K1364" i="3"/>
  <c r="J1364" i="3"/>
  <c r="L1363" i="3"/>
  <c r="K1363" i="3"/>
  <c r="J1363" i="3"/>
  <c r="L1362" i="3"/>
  <c r="K1362" i="3"/>
  <c r="J1362" i="3"/>
  <c r="L1361" i="3"/>
  <c r="K1361" i="3"/>
  <c r="J1361" i="3"/>
  <c r="L1360" i="3"/>
  <c r="K1360" i="3"/>
  <c r="J1360" i="3"/>
  <c r="L1359" i="3"/>
  <c r="K1359" i="3"/>
  <c r="J1359" i="3"/>
  <c r="L1358" i="3"/>
  <c r="K1358" i="3"/>
  <c r="J1358" i="3"/>
  <c r="L1357" i="3"/>
  <c r="K1357" i="3"/>
  <c r="J1357" i="3"/>
  <c r="L1356" i="3"/>
  <c r="K1356" i="3"/>
  <c r="J1356" i="3"/>
  <c r="L1355" i="3"/>
  <c r="K1355" i="3"/>
  <c r="J1355" i="3"/>
  <c r="L1354" i="3"/>
  <c r="K1354" i="3"/>
  <c r="J1354" i="3"/>
  <c r="L1353" i="3"/>
  <c r="K1353" i="3"/>
  <c r="J1353" i="3"/>
  <c r="L1352" i="3"/>
  <c r="K1352" i="3"/>
  <c r="J1352" i="3"/>
  <c r="L1351" i="3"/>
  <c r="K1351" i="3"/>
  <c r="J1351" i="3"/>
  <c r="L1350" i="3"/>
  <c r="K1350" i="3"/>
  <c r="J1350" i="3"/>
  <c r="L1349" i="3"/>
  <c r="K1349" i="3"/>
  <c r="J1349" i="3"/>
  <c r="L1348" i="3"/>
  <c r="K1348" i="3"/>
  <c r="J1348" i="3"/>
  <c r="L1347" i="3"/>
  <c r="K1347" i="3"/>
  <c r="J1347" i="3"/>
  <c r="L1346" i="3"/>
  <c r="K1346" i="3"/>
  <c r="J1346" i="3"/>
  <c r="L1345" i="3"/>
  <c r="K1345" i="3"/>
  <c r="J1345" i="3"/>
  <c r="L1344" i="3"/>
  <c r="K1344" i="3"/>
  <c r="J1344" i="3"/>
  <c r="L1343" i="3"/>
  <c r="K1343" i="3"/>
  <c r="J1343" i="3"/>
  <c r="L1342" i="3"/>
  <c r="K1342" i="3"/>
  <c r="J1342" i="3"/>
  <c r="L1341" i="3"/>
  <c r="K1341" i="3"/>
  <c r="J1341" i="3"/>
  <c r="L1340" i="3"/>
  <c r="K1340" i="3"/>
  <c r="J1340" i="3"/>
  <c r="L1339" i="3"/>
  <c r="K1339" i="3"/>
  <c r="J1339" i="3"/>
  <c r="L1338" i="3"/>
  <c r="K1338" i="3"/>
  <c r="J1338" i="3"/>
  <c r="L1337" i="3"/>
  <c r="K1337" i="3"/>
  <c r="J1337" i="3"/>
  <c r="L1336" i="3"/>
  <c r="K1336" i="3"/>
  <c r="J1336" i="3"/>
  <c r="L1335" i="3"/>
  <c r="K1335" i="3"/>
  <c r="J1335" i="3"/>
  <c r="L1334" i="3"/>
  <c r="K1334" i="3"/>
  <c r="J1334" i="3"/>
  <c r="L1333" i="3"/>
  <c r="K1333" i="3"/>
  <c r="J1333" i="3"/>
  <c r="L1332" i="3"/>
  <c r="K1332" i="3"/>
  <c r="J1332" i="3"/>
  <c r="L1331" i="3"/>
  <c r="K1331" i="3"/>
  <c r="J1331" i="3"/>
  <c r="L1330" i="3"/>
  <c r="K1330" i="3"/>
  <c r="J1330" i="3"/>
  <c r="L1329" i="3"/>
  <c r="K1329" i="3"/>
  <c r="J1329" i="3"/>
  <c r="L1328" i="3"/>
  <c r="K1328" i="3"/>
  <c r="J1328" i="3"/>
  <c r="L1327" i="3"/>
  <c r="K1327" i="3"/>
  <c r="J1327" i="3"/>
  <c r="L1326" i="3"/>
  <c r="K1326" i="3"/>
  <c r="J1326" i="3"/>
  <c r="L1325" i="3"/>
  <c r="K1325" i="3"/>
  <c r="J1325" i="3"/>
  <c r="L1324" i="3"/>
  <c r="K1324" i="3"/>
  <c r="J1324" i="3"/>
  <c r="L1323" i="3"/>
  <c r="K1323" i="3"/>
  <c r="J1323" i="3"/>
  <c r="L1322" i="3"/>
  <c r="K1322" i="3"/>
  <c r="J1322" i="3"/>
  <c r="L1321" i="3"/>
  <c r="K1321" i="3"/>
  <c r="J1321" i="3"/>
  <c r="L1320" i="3"/>
  <c r="K1320" i="3"/>
  <c r="J1320" i="3"/>
  <c r="L1319" i="3"/>
  <c r="K1319" i="3"/>
  <c r="J1319" i="3"/>
  <c r="L1318" i="3"/>
  <c r="K1318" i="3"/>
  <c r="J1318" i="3"/>
  <c r="L1317" i="3"/>
  <c r="K1317" i="3"/>
  <c r="J1317" i="3"/>
  <c r="L1316" i="3"/>
  <c r="K1316" i="3"/>
  <c r="J1316" i="3"/>
  <c r="L1315" i="3"/>
  <c r="K1315" i="3"/>
  <c r="J1315" i="3"/>
  <c r="L1314" i="3"/>
  <c r="K1314" i="3"/>
  <c r="J1314" i="3"/>
  <c r="L1313" i="3"/>
  <c r="K1313" i="3"/>
  <c r="J1313" i="3"/>
  <c r="L1312" i="3"/>
  <c r="K1312" i="3"/>
  <c r="J1312" i="3"/>
  <c r="L1311" i="3"/>
  <c r="K1311" i="3"/>
  <c r="J1311" i="3"/>
  <c r="L1310" i="3"/>
  <c r="K1310" i="3"/>
  <c r="J1310" i="3"/>
  <c r="L1309" i="3"/>
  <c r="K1309" i="3"/>
  <c r="J1309" i="3"/>
  <c r="L1308" i="3"/>
  <c r="K1308" i="3"/>
  <c r="J1308" i="3"/>
  <c r="L1307" i="3"/>
  <c r="K1307" i="3"/>
  <c r="J1307" i="3"/>
  <c r="L1306" i="3"/>
  <c r="K1306" i="3"/>
  <c r="J1306" i="3"/>
  <c r="L1305" i="3"/>
  <c r="K1305" i="3"/>
  <c r="J1305" i="3"/>
  <c r="L1304" i="3"/>
  <c r="K1304" i="3"/>
  <c r="J1304" i="3"/>
  <c r="L1303" i="3"/>
  <c r="K1303" i="3"/>
  <c r="J1303" i="3"/>
  <c r="L1302" i="3"/>
  <c r="K1302" i="3"/>
  <c r="J1302" i="3"/>
  <c r="L1301" i="3"/>
  <c r="K1301" i="3"/>
  <c r="J1301" i="3"/>
  <c r="L1300" i="3"/>
  <c r="K1300" i="3"/>
  <c r="J1300" i="3"/>
  <c r="L1299" i="3"/>
  <c r="K1299" i="3"/>
  <c r="J1299" i="3"/>
  <c r="L1298" i="3"/>
  <c r="K1298" i="3"/>
  <c r="J1298" i="3"/>
  <c r="L1297" i="3"/>
  <c r="K1297" i="3"/>
  <c r="J1297" i="3"/>
  <c r="L1296" i="3"/>
  <c r="K1296" i="3"/>
  <c r="J1296" i="3"/>
  <c r="L1295" i="3"/>
  <c r="K1295" i="3"/>
  <c r="J1295" i="3"/>
  <c r="L1294" i="3"/>
  <c r="K1294" i="3"/>
  <c r="J1294" i="3"/>
  <c r="L1293" i="3"/>
  <c r="K1293" i="3"/>
  <c r="J1293" i="3"/>
  <c r="L1292" i="3"/>
  <c r="K1292" i="3"/>
  <c r="J1292" i="3"/>
  <c r="L1291" i="3"/>
  <c r="K1291" i="3"/>
  <c r="J1291" i="3"/>
  <c r="L1290" i="3"/>
  <c r="K1290" i="3"/>
  <c r="J1290" i="3"/>
  <c r="L1289" i="3"/>
  <c r="K1289" i="3"/>
  <c r="J1289" i="3"/>
  <c r="L1288" i="3"/>
  <c r="K1288" i="3"/>
  <c r="J1288" i="3"/>
  <c r="L1287" i="3"/>
  <c r="K1287" i="3"/>
  <c r="J1287" i="3"/>
  <c r="L1286" i="3"/>
  <c r="K1286" i="3"/>
  <c r="J1286" i="3"/>
  <c r="L1285" i="3"/>
  <c r="K1285" i="3"/>
  <c r="J1285" i="3"/>
  <c r="L1284" i="3"/>
  <c r="K1284" i="3"/>
  <c r="J1284" i="3"/>
  <c r="L1283" i="3"/>
  <c r="K1283" i="3"/>
  <c r="J1283" i="3"/>
  <c r="L1282" i="3"/>
  <c r="K1282" i="3"/>
  <c r="J1282" i="3"/>
  <c r="L1281" i="3"/>
  <c r="K1281" i="3"/>
  <c r="J1281" i="3"/>
  <c r="L1280" i="3"/>
  <c r="K1280" i="3"/>
  <c r="J1280" i="3"/>
  <c r="L1279" i="3"/>
  <c r="K1279" i="3"/>
  <c r="J1279" i="3"/>
  <c r="L1278" i="3"/>
  <c r="K1278" i="3"/>
  <c r="J1278" i="3"/>
  <c r="L1277" i="3"/>
  <c r="K1277" i="3"/>
  <c r="J1277" i="3"/>
  <c r="L1276" i="3"/>
  <c r="K1276" i="3"/>
  <c r="J1276" i="3"/>
  <c r="L1275" i="3"/>
  <c r="K1275" i="3"/>
  <c r="J1275" i="3"/>
  <c r="L1274" i="3"/>
  <c r="K1274" i="3"/>
  <c r="J1274" i="3"/>
  <c r="L1273" i="3"/>
  <c r="K1273" i="3"/>
  <c r="J1273" i="3"/>
  <c r="L1272" i="3"/>
  <c r="K1272" i="3"/>
  <c r="J1272" i="3"/>
  <c r="L1271" i="3"/>
  <c r="K1271" i="3"/>
  <c r="J1271" i="3"/>
  <c r="L1270" i="3"/>
  <c r="K1270" i="3"/>
  <c r="J1270" i="3"/>
  <c r="L1269" i="3"/>
  <c r="K1269" i="3"/>
  <c r="J1269" i="3"/>
  <c r="L1268" i="3"/>
  <c r="K1268" i="3"/>
  <c r="J1268" i="3"/>
  <c r="L1267" i="3"/>
  <c r="K1267" i="3"/>
  <c r="J1267" i="3"/>
  <c r="L1266" i="3"/>
  <c r="K1266" i="3"/>
  <c r="J1266" i="3"/>
  <c r="L1265" i="3"/>
  <c r="K1265" i="3"/>
  <c r="J1265" i="3"/>
  <c r="L1264" i="3"/>
  <c r="K1264" i="3"/>
  <c r="J1264" i="3"/>
  <c r="L1263" i="3"/>
  <c r="K1263" i="3"/>
  <c r="J1263" i="3"/>
  <c r="L1262" i="3"/>
  <c r="K1262" i="3"/>
  <c r="J1262" i="3"/>
  <c r="L1261" i="3"/>
  <c r="K1261" i="3"/>
  <c r="J1261" i="3"/>
  <c r="L1260" i="3"/>
  <c r="K1260" i="3"/>
  <c r="J1260" i="3"/>
  <c r="L1259" i="3"/>
  <c r="K1259" i="3"/>
  <c r="J1259" i="3"/>
  <c r="L1258" i="3"/>
  <c r="K1258" i="3"/>
  <c r="J1258" i="3"/>
  <c r="L1257" i="3"/>
  <c r="K1257" i="3"/>
  <c r="J1257" i="3"/>
  <c r="L1256" i="3"/>
  <c r="K1256" i="3"/>
  <c r="J1256" i="3"/>
  <c r="L1255" i="3"/>
  <c r="K1255" i="3"/>
  <c r="J1255" i="3"/>
  <c r="L1254" i="3"/>
  <c r="K1254" i="3"/>
  <c r="J1254" i="3"/>
  <c r="L1253" i="3"/>
  <c r="K1253" i="3"/>
  <c r="J1253" i="3"/>
  <c r="L1252" i="3"/>
  <c r="K1252" i="3"/>
  <c r="J1252" i="3"/>
  <c r="L1251" i="3"/>
  <c r="K1251" i="3"/>
  <c r="J1251" i="3"/>
  <c r="L1250" i="3"/>
  <c r="K1250" i="3"/>
  <c r="J1250" i="3"/>
  <c r="L1249" i="3"/>
  <c r="K1249" i="3"/>
  <c r="J1249" i="3"/>
  <c r="L1248" i="3"/>
  <c r="K1248" i="3"/>
  <c r="J1248" i="3"/>
  <c r="L1247" i="3"/>
  <c r="K1247" i="3"/>
  <c r="J1247" i="3"/>
  <c r="L1246" i="3"/>
  <c r="K1246" i="3"/>
  <c r="J1246" i="3"/>
  <c r="L1245" i="3"/>
  <c r="K1245" i="3"/>
  <c r="J1245" i="3"/>
  <c r="L1244" i="3"/>
  <c r="K1244" i="3"/>
  <c r="J1244" i="3"/>
  <c r="L1243" i="3"/>
  <c r="K1243" i="3"/>
  <c r="J1243" i="3"/>
  <c r="L1242" i="3"/>
  <c r="K1242" i="3"/>
  <c r="J1242" i="3"/>
  <c r="L1241" i="3"/>
  <c r="K1241" i="3"/>
  <c r="J1241" i="3"/>
  <c r="L1240" i="3"/>
  <c r="K1240" i="3"/>
  <c r="J1240" i="3"/>
  <c r="L1239" i="3"/>
  <c r="K1239" i="3"/>
  <c r="J1239" i="3"/>
  <c r="L1238" i="3"/>
  <c r="K1238" i="3"/>
  <c r="J1238" i="3"/>
  <c r="L1237" i="3"/>
  <c r="K1237" i="3"/>
  <c r="J1237" i="3"/>
  <c r="L1236" i="3"/>
  <c r="K1236" i="3"/>
  <c r="J1236" i="3"/>
  <c r="L1235" i="3"/>
  <c r="K1235" i="3"/>
  <c r="J1235" i="3"/>
  <c r="L1234" i="3"/>
  <c r="K1234" i="3"/>
  <c r="J1234" i="3"/>
  <c r="L1233" i="3"/>
  <c r="K1233" i="3"/>
  <c r="J1233" i="3"/>
  <c r="L1232" i="3"/>
  <c r="K1232" i="3"/>
  <c r="J1232" i="3"/>
  <c r="L1231" i="3"/>
  <c r="K1231" i="3"/>
  <c r="J1231" i="3"/>
  <c r="L1230" i="3"/>
  <c r="K1230" i="3"/>
  <c r="J1230" i="3"/>
  <c r="L1229" i="3"/>
  <c r="K1229" i="3"/>
  <c r="J1229" i="3"/>
  <c r="L1228" i="3"/>
  <c r="K1228" i="3"/>
  <c r="J1228" i="3"/>
  <c r="L1227" i="3"/>
  <c r="K1227" i="3"/>
  <c r="J1227" i="3"/>
  <c r="L1226" i="3"/>
  <c r="K1226" i="3"/>
  <c r="J1226" i="3"/>
  <c r="L1225" i="3"/>
  <c r="K1225" i="3"/>
  <c r="J1225" i="3"/>
  <c r="L1224" i="3"/>
  <c r="K1224" i="3"/>
  <c r="J1224" i="3"/>
  <c r="L1223" i="3"/>
  <c r="K1223" i="3"/>
  <c r="J1223" i="3"/>
  <c r="L1222" i="3"/>
  <c r="K1222" i="3"/>
  <c r="J1222" i="3"/>
  <c r="L1221" i="3"/>
  <c r="K1221" i="3"/>
  <c r="J1221" i="3"/>
  <c r="L1220" i="3"/>
  <c r="K1220" i="3"/>
  <c r="J1220" i="3"/>
  <c r="L1219" i="3"/>
  <c r="K1219" i="3"/>
  <c r="J1219" i="3"/>
  <c r="L1218" i="3"/>
  <c r="K1218" i="3"/>
  <c r="J1218" i="3"/>
  <c r="L1217" i="3"/>
  <c r="K1217" i="3"/>
  <c r="J1217" i="3"/>
  <c r="L1216" i="3"/>
  <c r="K1216" i="3"/>
  <c r="J1216" i="3"/>
  <c r="L1215" i="3"/>
  <c r="K1215" i="3"/>
  <c r="J1215" i="3"/>
  <c r="L1214" i="3"/>
  <c r="K1214" i="3"/>
  <c r="J1214" i="3"/>
  <c r="L1213" i="3"/>
  <c r="K1213" i="3"/>
  <c r="J1213" i="3"/>
  <c r="L1212" i="3"/>
  <c r="K1212" i="3"/>
  <c r="J1212" i="3"/>
  <c r="L1211" i="3"/>
  <c r="K1211" i="3"/>
  <c r="J1211" i="3"/>
  <c r="L1210" i="3"/>
  <c r="K1210" i="3"/>
  <c r="J1210" i="3"/>
  <c r="L1209" i="3"/>
  <c r="K1209" i="3"/>
  <c r="J1209" i="3"/>
  <c r="L1208" i="3"/>
  <c r="K1208" i="3"/>
  <c r="J1208" i="3"/>
  <c r="L1207" i="3"/>
  <c r="K1207" i="3"/>
  <c r="J1207" i="3"/>
  <c r="L1206" i="3"/>
  <c r="K1206" i="3"/>
  <c r="J1206" i="3"/>
  <c r="L1205" i="3"/>
  <c r="K1205" i="3"/>
  <c r="J1205" i="3"/>
  <c r="L1204" i="3"/>
  <c r="K1204" i="3"/>
  <c r="J1204" i="3"/>
  <c r="L1203" i="3"/>
  <c r="K1203" i="3"/>
  <c r="J1203" i="3"/>
  <c r="L1202" i="3"/>
  <c r="K1202" i="3"/>
  <c r="J1202" i="3"/>
  <c r="L1201" i="3"/>
  <c r="K1201" i="3"/>
  <c r="J1201" i="3"/>
  <c r="L1200" i="3"/>
  <c r="K1200" i="3"/>
  <c r="J1200" i="3"/>
  <c r="L1199" i="3"/>
  <c r="K1199" i="3"/>
  <c r="J1199" i="3"/>
  <c r="L1198" i="3"/>
  <c r="K1198" i="3"/>
  <c r="J1198" i="3"/>
  <c r="L1197" i="3"/>
  <c r="K1197" i="3"/>
  <c r="J1197" i="3"/>
  <c r="L1196" i="3"/>
  <c r="K1196" i="3"/>
  <c r="J1196" i="3"/>
  <c r="L1195" i="3"/>
  <c r="K1195" i="3"/>
  <c r="J1195" i="3"/>
  <c r="L1194" i="3"/>
  <c r="K1194" i="3"/>
  <c r="J1194" i="3"/>
  <c r="L1193" i="3"/>
  <c r="K1193" i="3"/>
  <c r="J1193" i="3"/>
  <c r="L1192" i="3"/>
  <c r="K1192" i="3"/>
  <c r="J1192" i="3"/>
  <c r="L1191" i="3"/>
  <c r="K1191" i="3"/>
  <c r="J1191" i="3"/>
  <c r="L1190" i="3"/>
  <c r="K1190" i="3"/>
  <c r="J1190" i="3"/>
  <c r="L1189" i="3"/>
  <c r="K1189" i="3"/>
  <c r="J1189" i="3"/>
  <c r="L1188" i="3"/>
  <c r="K1188" i="3"/>
  <c r="J1188" i="3"/>
  <c r="L1187" i="3"/>
  <c r="K1187" i="3"/>
  <c r="J1187" i="3"/>
  <c r="L1186" i="3"/>
  <c r="K1186" i="3"/>
  <c r="J1186" i="3"/>
  <c r="L1185" i="3"/>
  <c r="K1185" i="3"/>
  <c r="J1185" i="3"/>
  <c r="L1184" i="3"/>
  <c r="K1184" i="3"/>
  <c r="J1184" i="3"/>
  <c r="L1183" i="3"/>
  <c r="K1183" i="3"/>
  <c r="J1183" i="3"/>
  <c r="L1182" i="3"/>
  <c r="K1182" i="3"/>
  <c r="J1182" i="3"/>
  <c r="L1181" i="3"/>
  <c r="K1181" i="3"/>
  <c r="J1181" i="3"/>
  <c r="L1180" i="3"/>
  <c r="K1180" i="3"/>
  <c r="J1180" i="3"/>
  <c r="L1179" i="3"/>
  <c r="K1179" i="3"/>
  <c r="J1179" i="3"/>
  <c r="L1178" i="3"/>
  <c r="K1178" i="3"/>
  <c r="J1178" i="3"/>
  <c r="L1177" i="3"/>
  <c r="K1177" i="3"/>
  <c r="J1177" i="3"/>
  <c r="L1176" i="3"/>
  <c r="K1176" i="3"/>
  <c r="J1176" i="3"/>
  <c r="L1175" i="3"/>
  <c r="K1175" i="3"/>
  <c r="J1175" i="3"/>
  <c r="L1174" i="3"/>
  <c r="K1174" i="3"/>
  <c r="J1174" i="3"/>
  <c r="L1173" i="3"/>
  <c r="K1173" i="3"/>
  <c r="J1173" i="3"/>
  <c r="L1172" i="3"/>
  <c r="K1172" i="3"/>
  <c r="J1172" i="3"/>
  <c r="L1171" i="3"/>
  <c r="K1171" i="3"/>
  <c r="J1171" i="3"/>
  <c r="L1170" i="3"/>
  <c r="K1170" i="3"/>
  <c r="J1170" i="3"/>
  <c r="L1169" i="3"/>
  <c r="K1169" i="3"/>
  <c r="J1169" i="3"/>
  <c r="L1168" i="3"/>
  <c r="K1168" i="3"/>
  <c r="J1168" i="3"/>
  <c r="L1167" i="3"/>
  <c r="K1167" i="3"/>
  <c r="J1167" i="3"/>
  <c r="L1166" i="3"/>
  <c r="K1166" i="3"/>
  <c r="J1166" i="3"/>
  <c r="L1165" i="3"/>
  <c r="K1165" i="3"/>
  <c r="J1165" i="3"/>
  <c r="L1164" i="3"/>
  <c r="K1164" i="3"/>
  <c r="J1164" i="3"/>
  <c r="L1163" i="3"/>
  <c r="K1163" i="3"/>
  <c r="J1163" i="3"/>
  <c r="L1162" i="3"/>
  <c r="K1162" i="3"/>
  <c r="J1162" i="3"/>
  <c r="L1161" i="3"/>
  <c r="K1161" i="3"/>
  <c r="J1161" i="3"/>
  <c r="L1160" i="3"/>
  <c r="K1160" i="3"/>
  <c r="J1160" i="3"/>
  <c r="L1159" i="3"/>
  <c r="K1159" i="3"/>
  <c r="J1159" i="3"/>
  <c r="L1158" i="3"/>
  <c r="K1158" i="3"/>
  <c r="J1158" i="3"/>
  <c r="L1157" i="3"/>
  <c r="K1157" i="3"/>
  <c r="J1157" i="3"/>
  <c r="L1156" i="3"/>
  <c r="K1156" i="3"/>
  <c r="J1156" i="3"/>
  <c r="L1155" i="3"/>
  <c r="K1155" i="3"/>
  <c r="J1155" i="3"/>
  <c r="L1154" i="3"/>
  <c r="K1154" i="3"/>
  <c r="J1154" i="3"/>
  <c r="L1153" i="3"/>
  <c r="K1153" i="3"/>
  <c r="J1153" i="3"/>
  <c r="L1152" i="3"/>
  <c r="K1152" i="3"/>
  <c r="J1152" i="3"/>
  <c r="L1151" i="3"/>
  <c r="K1151" i="3"/>
  <c r="J1151" i="3"/>
  <c r="L1150" i="3"/>
  <c r="K1150" i="3"/>
  <c r="J1150" i="3"/>
  <c r="L1149" i="3"/>
  <c r="K1149" i="3"/>
  <c r="J1149" i="3"/>
  <c r="L1148" i="3"/>
  <c r="K1148" i="3"/>
  <c r="J1148" i="3"/>
  <c r="L1147" i="3"/>
  <c r="K1147" i="3"/>
  <c r="J1147" i="3"/>
  <c r="L1146" i="3"/>
  <c r="K1146" i="3"/>
  <c r="J1146" i="3"/>
  <c r="L1145" i="3"/>
  <c r="K1145" i="3"/>
  <c r="J1145" i="3"/>
  <c r="L1144" i="3"/>
  <c r="K1144" i="3"/>
  <c r="J1144" i="3"/>
  <c r="L1143" i="3"/>
  <c r="K1143" i="3"/>
  <c r="J1143" i="3"/>
  <c r="L1142" i="3"/>
  <c r="K1142" i="3"/>
  <c r="J1142" i="3"/>
  <c r="L1141" i="3"/>
  <c r="K1141" i="3"/>
  <c r="J1141" i="3"/>
  <c r="L1140" i="3"/>
  <c r="K1140" i="3"/>
  <c r="J1140" i="3"/>
  <c r="L1139" i="3"/>
  <c r="K1139" i="3"/>
  <c r="J1139" i="3"/>
  <c r="L1138" i="3"/>
  <c r="K1138" i="3"/>
  <c r="J1138" i="3"/>
  <c r="L1137" i="3"/>
  <c r="K1137" i="3"/>
  <c r="J1137" i="3"/>
  <c r="L1136" i="3"/>
  <c r="K1136" i="3"/>
  <c r="J1136" i="3"/>
  <c r="L1135" i="3"/>
  <c r="K1135" i="3"/>
  <c r="J1135" i="3"/>
  <c r="L1134" i="3"/>
  <c r="K1134" i="3"/>
  <c r="J1134" i="3"/>
  <c r="L1133" i="3"/>
  <c r="K1133" i="3"/>
  <c r="J1133" i="3"/>
  <c r="L1132" i="3"/>
  <c r="K1132" i="3"/>
  <c r="J1132" i="3"/>
  <c r="L1131" i="3"/>
  <c r="K1131" i="3"/>
  <c r="J1131" i="3"/>
  <c r="L1130" i="3"/>
  <c r="K1130" i="3"/>
  <c r="J1130" i="3"/>
  <c r="L1129" i="3"/>
  <c r="K1129" i="3"/>
  <c r="J1129" i="3"/>
  <c r="L1128" i="3"/>
  <c r="K1128" i="3"/>
  <c r="J1128" i="3"/>
  <c r="L1127" i="3"/>
  <c r="K1127" i="3"/>
  <c r="J1127" i="3"/>
  <c r="L1126" i="3"/>
  <c r="K1126" i="3"/>
  <c r="J1126" i="3"/>
  <c r="L1125" i="3"/>
  <c r="K1125" i="3"/>
  <c r="J1125" i="3"/>
  <c r="L1124" i="3"/>
  <c r="K1124" i="3"/>
  <c r="J1124" i="3"/>
  <c r="L1123" i="3"/>
  <c r="K1123" i="3"/>
  <c r="J1123" i="3"/>
  <c r="L1122" i="3"/>
  <c r="K1122" i="3"/>
  <c r="J1122" i="3"/>
  <c r="L1121" i="3"/>
  <c r="K1121" i="3"/>
  <c r="J1121" i="3"/>
  <c r="L1120" i="3"/>
  <c r="K1120" i="3"/>
  <c r="J1120" i="3"/>
  <c r="L1119" i="3"/>
  <c r="K1119" i="3"/>
  <c r="J1119" i="3"/>
  <c r="L1118" i="3"/>
  <c r="K1118" i="3"/>
  <c r="J1118" i="3"/>
  <c r="L1117" i="3"/>
  <c r="K1117" i="3"/>
  <c r="J1117" i="3"/>
  <c r="L1116" i="3"/>
  <c r="K1116" i="3"/>
  <c r="J1116" i="3"/>
  <c r="L1115" i="3"/>
  <c r="K1115" i="3"/>
  <c r="J1115" i="3"/>
  <c r="L1114" i="3"/>
  <c r="K1114" i="3"/>
  <c r="J1114" i="3"/>
  <c r="L1113" i="3"/>
  <c r="K1113" i="3"/>
  <c r="J1113" i="3"/>
  <c r="L1112" i="3"/>
  <c r="K1112" i="3"/>
  <c r="J1112" i="3"/>
  <c r="L1111" i="3"/>
  <c r="K1111" i="3"/>
  <c r="J1111" i="3"/>
  <c r="L1110" i="3"/>
  <c r="K1110" i="3"/>
  <c r="J1110" i="3"/>
  <c r="L1109" i="3"/>
  <c r="K1109" i="3"/>
  <c r="J1109" i="3"/>
  <c r="L1108" i="3"/>
  <c r="K1108" i="3"/>
  <c r="J1108" i="3"/>
  <c r="L1107" i="3"/>
  <c r="K1107" i="3"/>
  <c r="J1107" i="3"/>
  <c r="L1106" i="3"/>
  <c r="K1106" i="3"/>
  <c r="J1106" i="3"/>
  <c r="L1105" i="3"/>
  <c r="K1105" i="3"/>
  <c r="J1105" i="3"/>
  <c r="L1104" i="3"/>
  <c r="K1104" i="3"/>
  <c r="J1104" i="3"/>
  <c r="L1103" i="3"/>
  <c r="K1103" i="3"/>
  <c r="J1103" i="3"/>
  <c r="L1102" i="3"/>
  <c r="K1102" i="3"/>
  <c r="J1102" i="3"/>
  <c r="L1101" i="3"/>
  <c r="K1101" i="3"/>
  <c r="J1101" i="3"/>
  <c r="L1100" i="3"/>
  <c r="K1100" i="3"/>
  <c r="J1100" i="3"/>
  <c r="L1099" i="3"/>
  <c r="K1099" i="3"/>
  <c r="J1099" i="3"/>
  <c r="L1098" i="3"/>
  <c r="K1098" i="3"/>
  <c r="J1098" i="3"/>
  <c r="L1097" i="3"/>
  <c r="K1097" i="3"/>
  <c r="J1097" i="3"/>
  <c r="L1096" i="3"/>
  <c r="K1096" i="3"/>
  <c r="J1096" i="3"/>
  <c r="L1095" i="3"/>
  <c r="K1095" i="3"/>
  <c r="J1095" i="3"/>
  <c r="L1094" i="3"/>
  <c r="K1094" i="3"/>
  <c r="J1094" i="3"/>
  <c r="L1093" i="3"/>
  <c r="K1093" i="3"/>
  <c r="J1093" i="3"/>
  <c r="L1092" i="3"/>
  <c r="K1092" i="3"/>
  <c r="J1092" i="3"/>
  <c r="L1091" i="3"/>
  <c r="K1091" i="3"/>
  <c r="J1091" i="3"/>
  <c r="L1090" i="3"/>
  <c r="K1090" i="3"/>
  <c r="J1090" i="3"/>
  <c r="L1089" i="3"/>
  <c r="K1089" i="3"/>
  <c r="J1089" i="3"/>
  <c r="L1088" i="3"/>
  <c r="K1088" i="3"/>
  <c r="J1088" i="3"/>
  <c r="L1087" i="3"/>
  <c r="K1087" i="3"/>
  <c r="J1087" i="3"/>
  <c r="L1086" i="3"/>
  <c r="K1086" i="3"/>
  <c r="J1086" i="3"/>
  <c r="L1085" i="3"/>
  <c r="K1085" i="3"/>
  <c r="J1085" i="3"/>
  <c r="L1084" i="3"/>
  <c r="K1084" i="3"/>
  <c r="J1084" i="3"/>
  <c r="L1083" i="3"/>
  <c r="K1083" i="3"/>
  <c r="J1083" i="3"/>
  <c r="L1082" i="3"/>
  <c r="K1082" i="3"/>
  <c r="J1082" i="3"/>
  <c r="L1081" i="3"/>
  <c r="K1081" i="3"/>
  <c r="J1081" i="3"/>
  <c r="L1080" i="3"/>
  <c r="K1080" i="3"/>
  <c r="J1080" i="3"/>
  <c r="L1079" i="3"/>
  <c r="K1079" i="3"/>
  <c r="J1079" i="3"/>
  <c r="L1078" i="3"/>
  <c r="K1078" i="3"/>
  <c r="J1078" i="3"/>
  <c r="L1077" i="3"/>
  <c r="K1077" i="3"/>
  <c r="J1077" i="3"/>
  <c r="L1076" i="3"/>
  <c r="K1076" i="3"/>
  <c r="J1076" i="3"/>
  <c r="L1075" i="3"/>
  <c r="K1075" i="3"/>
  <c r="J1075" i="3"/>
  <c r="L1074" i="3"/>
  <c r="K1074" i="3"/>
  <c r="J1074" i="3"/>
  <c r="L1073" i="3"/>
  <c r="K1073" i="3"/>
  <c r="J1073" i="3"/>
  <c r="L1072" i="3"/>
  <c r="K1072" i="3"/>
  <c r="J1072" i="3"/>
  <c r="L1071" i="3"/>
  <c r="K1071" i="3"/>
  <c r="J1071" i="3"/>
  <c r="L1070" i="3"/>
  <c r="K1070" i="3"/>
  <c r="J1070" i="3"/>
  <c r="L1069" i="3"/>
  <c r="K1069" i="3"/>
  <c r="J1069" i="3"/>
  <c r="L1068" i="3"/>
  <c r="K1068" i="3"/>
  <c r="J1068" i="3"/>
  <c r="L1067" i="3"/>
  <c r="K1067" i="3"/>
  <c r="J1067" i="3"/>
  <c r="L1066" i="3"/>
  <c r="K1066" i="3"/>
  <c r="J1066" i="3"/>
  <c r="L1065" i="3"/>
  <c r="K1065" i="3"/>
  <c r="J1065" i="3"/>
  <c r="L1064" i="3"/>
  <c r="K1064" i="3"/>
  <c r="J1064" i="3"/>
  <c r="L1063" i="3"/>
  <c r="K1063" i="3"/>
  <c r="J1063" i="3"/>
  <c r="L1062" i="3"/>
  <c r="K1062" i="3"/>
  <c r="J1062" i="3"/>
  <c r="L1061" i="3"/>
  <c r="K1061" i="3"/>
  <c r="J1061" i="3"/>
  <c r="L1060" i="3"/>
  <c r="K1060" i="3"/>
  <c r="J1060" i="3"/>
  <c r="L1059" i="3"/>
  <c r="K1059" i="3"/>
  <c r="J1059" i="3"/>
  <c r="L1058" i="3"/>
  <c r="K1058" i="3"/>
  <c r="J1058" i="3"/>
  <c r="L1057" i="3"/>
  <c r="K1057" i="3"/>
  <c r="J1057" i="3"/>
  <c r="L1056" i="3"/>
  <c r="K1056" i="3"/>
  <c r="J1056" i="3"/>
  <c r="L1055" i="3"/>
  <c r="K1055" i="3"/>
  <c r="J1055" i="3"/>
  <c r="L1054" i="3"/>
  <c r="K1054" i="3"/>
  <c r="J1054" i="3"/>
  <c r="L1053" i="3"/>
  <c r="K1053" i="3"/>
  <c r="J1053" i="3"/>
  <c r="L1052" i="3"/>
  <c r="K1052" i="3"/>
  <c r="J1052" i="3"/>
  <c r="L1051" i="3"/>
  <c r="K1051" i="3"/>
  <c r="J1051" i="3"/>
  <c r="L1050" i="3"/>
  <c r="K1050" i="3"/>
  <c r="J1050" i="3"/>
  <c r="L1049" i="3"/>
  <c r="K1049" i="3"/>
  <c r="J1049" i="3"/>
  <c r="L1048" i="3"/>
  <c r="K1048" i="3"/>
  <c r="J1048" i="3"/>
  <c r="L1047" i="3"/>
  <c r="K1047" i="3"/>
  <c r="J1047" i="3"/>
  <c r="L1046" i="3"/>
  <c r="K1046" i="3"/>
  <c r="J1046" i="3"/>
  <c r="L1045" i="3"/>
  <c r="K1045" i="3"/>
  <c r="J1045" i="3"/>
  <c r="L1044" i="3"/>
  <c r="K1044" i="3"/>
  <c r="J1044" i="3"/>
  <c r="L1043" i="3"/>
  <c r="K1043" i="3"/>
  <c r="J1043" i="3"/>
  <c r="L1042" i="3"/>
  <c r="K1042" i="3"/>
  <c r="J1042" i="3"/>
  <c r="L1041" i="3"/>
  <c r="K1041" i="3"/>
  <c r="J1041" i="3"/>
  <c r="L1040" i="3"/>
  <c r="K1040" i="3"/>
  <c r="J1040" i="3"/>
  <c r="L1039" i="3"/>
  <c r="K1039" i="3"/>
  <c r="J1039" i="3"/>
  <c r="L1038" i="3"/>
  <c r="K1038" i="3"/>
  <c r="J1038" i="3"/>
  <c r="L1037" i="3"/>
  <c r="K1037" i="3"/>
  <c r="J1037" i="3"/>
  <c r="L1036" i="3"/>
  <c r="K1036" i="3"/>
  <c r="J1036" i="3"/>
  <c r="L1035" i="3"/>
  <c r="K1035" i="3"/>
  <c r="J1035" i="3"/>
  <c r="L1034" i="3"/>
  <c r="K1034" i="3"/>
  <c r="J1034" i="3"/>
  <c r="L1033" i="3"/>
  <c r="K1033" i="3"/>
  <c r="J1033" i="3"/>
  <c r="L1032" i="3"/>
  <c r="K1032" i="3"/>
  <c r="J1032" i="3"/>
  <c r="L1031" i="3"/>
  <c r="K1031" i="3"/>
  <c r="J1031" i="3"/>
  <c r="L1030" i="3"/>
  <c r="K1030" i="3"/>
  <c r="J1030" i="3"/>
  <c r="L1029" i="3"/>
  <c r="K1029" i="3"/>
  <c r="J1029" i="3"/>
  <c r="L1028" i="3"/>
  <c r="K1028" i="3"/>
  <c r="J1028" i="3"/>
  <c r="L1027" i="3"/>
  <c r="K1027" i="3"/>
  <c r="J1027" i="3"/>
  <c r="L1026" i="3"/>
  <c r="K1026" i="3"/>
  <c r="J1026" i="3"/>
  <c r="L1025" i="3"/>
  <c r="K1025" i="3"/>
  <c r="J1025" i="3"/>
  <c r="L1024" i="3"/>
  <c r="K1024" i="3"/>
  <c r="J1024" i="3"/>
  <c r="L1023" i="3"/>
  <c r="K1023" i="3"/>
  <c r="J1023" i="3"/>
  <c r="L1022" i="3"/>
  <c r="K1022" i="3"/>
  <c r="J1022" i="3"/>
  <c r="L1021" i="3"/>
  <c r="K1021" i="3"/>
  <c r="J1021" i="3"/>
  <c r="L1020" i="3"/>
  <c r="K1020" i="3"/>
  <c r="J1020" i="3"/>
  <c r="L1019" i="3"/>
  <c r="K1019" i="3"/>
  <c r="J1019" i="3"/>
  <c r="L1018" i="3"/>
  <c r="K1018" i="3"/>
  <c r="J1018" i="3"/>
  <c r="L1017" i="3"/>
  <c r="K1017" i="3"/>
  <c r="J1017" i="3"/>
  <c r="L1016" i="3"/>
  <c r="K1016" i="3"/>
  <c r="J1016" i="3"/>
  <c r="L1015" i="3"/>
  <c r="K1015" i="3"/>
  <c r="J1015" i="3"/>
  <c r="L1014" i="3"/>
  <c r="K1014" i="3"/>
  <c r="J1014" i="3"/>
  <c r="L1013" i="3"/>
  <c r="K1013" i="3"/>
  <c r="J1013" i="3"/>
  <c r="L1012" i="3"/>
  <c r="K1012" i="3"/>
  <c r="J1012" i="3"/>
  <c r="L1011" i="3"/>
  <c r="K1011" i="3"/>
  <c r="J1011" i="3"/>
  <c r="L1010" i="3"/>
  <c r="K1010" i="3"/>
  <c r="J1010" i="3"/>
  <c r="L1009" i="3"/>
  <c r="K1009" i="3"/>
  <c r="J1009" i="3"/>
  <c r="L1008" i="3"/>
  <c r="K1008" i="3"/>
  <c r="J1008" i="3"/>
  <c r="L1007" i="3"/>
  <c r="K1007" i="3"/>
  <c r="J1007" i="3"/>
  <c r="L1006" i="3"/>
  <c r="K1006" i="3"/>
  <c r="J1006" i="3"/>
  <c r="L1005" i="3"/>
  <c r="K1005" i="3"/>
  <c r="J1005" i="3"/>
  <c r="L1004" i="3"/>
  <c r="K1004" i="3"/>
  <c r="J1004" i="3"/>
  <c r="L1003" i="3"/>
  <c r="K1003" i="3"/>
  <c r="J1003" i="3"/>
  <c r="L1002" i="3"/>
  <c r="K1002" i="3"/>
  <c r="J1002" i="3"/>
  <c r="L1001" i="3"/>
  <c r="K1001" i="3"/>
  <c r="J1001" i="3"/>
  <c r="L1000" i="3"/>
  <c r="K1000" i="3"/>
  <c r="J1000" i="3"/>
  <c r="L999" i="3"/>
  <c r="K999" i="3"/>
  <c r="J999" i="3"/>
  <c r="L998" i="3"/>
  <c r="K998" i="3"/>
  <c r="J998" i="3"/>
  <c r="L997" i="3"/>
  <c r="K997" i="3"/>
  <c r="J997" i="3"/>
  <c r="L996" i="3"/>
  <c r="K996" i="3"/>
  <c r="J996" i="3"/>
  <c r="L995" i="3"/>
  <c r="K995" i="3"/>
  <c r="J995" i="3"/>
  <c r="L994" i="3"/>
  <c r="K994" i="3"/>
  <c r="J994" i="3"/>
  <c r="L993" i="3"/>
  <c r="K993" i="3"/>
  <c r="J993" i="3"/>
  <c r="L992" i="3"/>
  <c r="K992" i="3"/>
  <c r="J992" i="3"/>
  <c r="L991" i="3"/>
  <c r="K991" i="3"/>
  <c r="J991" i="3"/>
  <c r="L990" i="3"/>
  <c r="K990" i="3"/>
  <c r="J990" i="3"/>
  <c r="L989" i="3"/>
  <c r="K989" i="3"/>
  <c r="J989" i="3"/>
  <c r="L988" i="3"/>
  <c r="K988" i="3"/>
  <c r="J988" i="3"/>
  <c r="L987" i="3"/>
  <c r="K987" i="3"/>
  <c r="J987" i="3"/>
  <c r="L986" i="3"/>
  <c r="K986" i="3"/>
  <c r="J986" i="3"/>
  <c r="L985" i="3"/>
  <c r="K985" i="3"/>
  <c r="J985" i="3"/>
  <c r="L984" i="3"/>
  <c r="K984" i="3"/>
  <c r="J984" i="3"/>
  <c r="L983" i="3"/>
  <c r="K983" i="3"/>
  <c r="J983" i="3"/>
  <c r="L982" i="3"/>
  <c r="K982" i="3"/>
  <c r="J982" i="3"/>
  <c r="L981" i="3"/>
  <c r="K981" i="3"/>
  <c r="J981" i="3"/>
  <c r="L980" i="3"/>
  <c r="K980" i="3"/>
  <c r="J980" i="3"/>
  <c r="L979" i="3"/>
  <c r="K979" i="3"/>
  <c r="J979" i="3"/>
  <c r="L978" i="3"/>
  <c r="K978" i="3"/>
  <c r="J978" i="3"/>
  <c r="L977" i="3"/>
  <c r="K977" i="3"/>
  <c r="J977" i="3"/>
  <c r="L976" i="3"/>
  <c r="K976" i="3"/>
  <c r="J976" i="3"/>
  <c r="L975" i="3"/>
  <c r="K975" i="3"/>
  <c r="J975" i="3"/>
  <c r="L974" i="3"/>
  <c r="K974" i="3"/>
  <c r="J974" i="3"/>
  <c r="L973" i="3"/>
  <c r="K973" i="3"/>
  <c r="J973" i="3"/>
  <c r="L972" i="3"/>
  <c r="K972" i="3"/>
  <c r="J972" i="3"/>
  <c r="L971" i="3"/>
  <c r="K971" i="3"/>
  <c r="J971" i="3"/>
  <c r="L970" i="3"/>
  <c r="K970" i="3"/>
  <c r="J970" i="3"/>
  <c r="L969" i="3"/>
  <c r="K969" i="3"/>
  <c r="J969" i="3"/>
  <c r="L968" i="3"/>
  <c r="K968" i="3"/>
  <c r="J968" i="3"/>
  <c r="L967" i="3"/>
  <c r="K967" i="3"/>
  <c r="J967" i="3"/>
  <c r="L966" i="3"/>
  <c r="K966" i="3"/>
  <c r="J966" i="3"/>
  <c r="L965" i="3"/>
  <c r="K965" i="3"/>
  <c r="J965" i="3"/>
  <c r="L964" i="3"/>
  <c r="K964" i="3"/>
  <c r="J964" i="3"/>
  <c r="L963" i="3"/>
  <c r="K963" i="3"/>
  <c r="J963" i="3"/>
  <c r="L962" i="3"/>
  <c r="K962" i="3"/>
  <c r="J962" i="3"/>
  <c r="L961" i="3"/>
  <c r="K961" i="3"/>
  <c r="J961" i="3"/>
  <c r="L960" i="3"/>
  <c r="K960" i="3"/>
  <c r="J960" i="3"/>
  <c r="L959" i="3"/>
  <c r="K959" i="3"/>
  <c r="J959" i="3"/>
  <c r="L958" i="3"/>
  <c r="K958" i="3"/>
  <c r="J958" i="3"/>
  <c r="L957" i="3"/>
  <c r="K957" i="3"/>
  <c r="J957" i="3"/>
  <c r="L956" i="3"/>
  <c r="K956" i="3"/>
  <c r="J956" i="3"/>
  <c r="L955" i="3"/>
  <c r="K955" i="3"/>
  <c r="J955" i="3"/>
  <c r="L954" i="3"/>
  <c r="K954" i="3"/>
  <c r="J954" i="3"/>
  <c r="L953" i="3"/>
  <c r="K953" i="3"/>
  <c r="J953" i="3"/>
  <c r="L952" i="3"/>
  <c r="K952" i="3"/>
  <c r="J952" i="3"/>
  <c r="L951" i="3"/>
  <c r="K951" i="3"/>
  <c r="J951" i="3"/>
  <c r="L950" i="3"/>
  <c r="K950" i="3"/>
  <c r="J950" i="3"/>
  <c r="L949" i="3"/>
  <c r="K949" i="3"/>
  <c r="J949" i="3"/>
  <c r="L948" i="3"/>
  <c r="K948" i="3"/>
  <c r="J948" i="3"/>
  <c r="L947" i="3"/>
  <c r="K947" i="3"/>
  <c r="J947" i="3"/>
  <c r="L946" i="3"/>
  <c r="K946" i="3"/>
  <c r="J946" i="3"/>
  <c r="L945" i="3"/>
  <c r="K945" i="3"/>
  <c r="J945" i="3"/>
  <c r="L944" i="3"/>
  <c r="K944" i="3"/>
  <c r="J944" i="3"/>
  <c r="L943" i="3"/>
  <c r="K943" i="3"/>
  <c r="J943" i="3"/>
  <c r="L942" i="3"/>
  <c r="K942" i="3"/>
  <c r="J942" i="3"/>
  <c r="L941" i="3"/>
  <c r="K941" i="3"/>
  <c r="J941" i="3"/>
  <c r="L940" i="3"/>
  <c r="K940" i="3"/>
  <c r="J940" i="3"/>
  <c r="L939" i="3"/>
  <c r="K939" i="3"/>
  <c r="J939" i="3"/>
  <c r="L938" i="3"/>
  <c r="K938" i="3"/>
  <c r="J938" i="3"/>
  <c r="L937" i="3"/>
  <c r="K937" i="3"/>
  <c r="J937" i="3"/>
  <c r="L936" i="3"/>
  <c r="K936" i="3"/>
  <c r="J936" i="3"/>
  <c r="L935" i="3"/>
  <c r="K935" i="3"/>
  <c r="J935" i="3"/>
  <c r="L934" i="3"/>
  <c r="K934" i="3"/>
  <c r="J934" i="3"/>
  <c r="L933" i="3"/>
  <c r="K933" i="3"/>
  <c r="J933" i="3"/>
  <c r="L932" i="3"/>
  <c r="K932" i="3"/>
  <c r="J932" i="3"/>
  <c r="L931" i="3"/>
  <c r="K931" i="3"/>
  <c r="J931" i="3"/>
  <c r="L930" i="3"/>
  <c r="K930" i="3"/>
  <c r="J930" i="3"/>
  <c r="L929" i="3"/>
  <c r="K929" i="3"/>
  <c r="J929" i="3"/>
  <c r="L928" i="3"/>
  <c r="K928" i="3"/>
  <c r="J928" i="3"/>
  <c r="L927" i="3"/>
  <c r="K927" i="3"/>
  <c r="J927" i="3"/>
  <c r="L926" i="3"/>
  <c r="K926" i="3"/>
  <c r="J926" i="3"/>
  <c r="L925" i="3"/>
  <c r="K925" i="3"/>
  <c r="J925" i="3"/>
  <c r="L924" i="3"/>
  <c r="K924" i="3"/>
  <c r="J924" i="3"/>
  <c r="L923" i="3"/>
  <c r="K923" i="3"/>
  <c r="J923" i="3"/>
  <c r="L922" i="3"/>
  <c r="K922" i="3"/>
  <c r="J922" i="3"/>
  <c r="L921" i="3"/>
  <c r="K921" i="3"/>
  <c r="J921" i="3"/>
  <c r="L920" i="3"/>
  <c r="K920" i="3"/>
  <c r="J920" i="3"/>
  <c r="L919" i="3"/>
  <c r="K919" i="3"/>
  <c r="J919" i="3"/>
  <c r="L918" i="3"/>
  <c r="K918" i="3"/>
  <c r="J918" i="3"/>
  <c r="L917" i="3"/>
  <c r="K917" i="3"/>
  <c r="J917" i="3"/>
  <c r="L916" i="3"/>
  <c r="K916" i="3"/>
  <c r="J916" i="3"/>
  <c r="L915" i="3"/>
  <c r="K915" i="3"/>
  <c r="J915" i="3"/>
  <c r="L914" i="3"/>
  <c r="K914" i="3"/>
  <c r="J914" i="3"/>
  <c r="L913" i="3"/>
  <c r="K913" i="3"/>
  <c r="J913" i="3"/>
  <c r="L912" i="3"/>
  <c r="K912" i="3"/>
  <c r="J912" i="3"/>
  <c r="L911" i="3"/>
  <c r="K911" i="3"/>
  <c r="J911" i="3"/>
  <c r="L910" i="3"/>
  <c r="K910" i="3"/>
  <c r="J910" i="3"/>
  <c r="L909" i="3"/>
  <c r="K909" i="3"/>
  <c r="J909" i="3"/>
  <c r="L908" i="3"/>
  <c r="K908" i="3"/>
  <c r="J908" i="3"/>
  <c r="L907" i="3"/>
  <c r="K907" i="3"/>
  <c r="J907" i="3"/>
  <c r="L906" i="3"/>
  <c r="K906" i="3"/>
  <c r="J906" i="3"/>
  <c r="L905" i="3"/>
  <c r="K905" i="3"/>
  <c r="J905" i="3"/>
  <c r="L904" i="3"/>
  <c r="K904" i="3"/>
  <c r="J904" i="3"/>
  <c r="L903" i="3"/>
  <c r="K903" i="3"/>
  <c r="J903" i="3"/>
  <c r="L902" i="3"/>
  <c r="K902" i="3"/>
  <c r="J902" i="3"/>
  <c r="L901" i="3"/>
  <c r="K901" i="3"/>
  <c r="J901" i="3"/>
  <c r="L900" i="3"/>
  <c r="K900" i="3"/>
  <c r="J900" i="3"/>
  <c r="L899" i="3"/>
  <c r="K899" i="3"/>
  <c r="J899" i="3"/>
  <c r="L898" i="3"/>
  <c r="K898" i="3"/>
  <c r="J898" i="3"/>
  <c r="L897" i="3"/>
  <c r="K897" i="3"/>
  <c r="J897" i="3"/>
  <c r="L896" i="3"/>
  <c r="K896" i="3"/>
  <c r="J896" i="3"/>
  <c r="L895" i="3"/>
  <c r="K895" i="3"/>
  <c r="J895" i="3"/>
  <c r="L894" i="3"/>
  <c r="K894" i="3"/>
  <c r="J894" i="3"/>
  <c r="L893" i="3"/>
  <c r="K893" i="3"/>
  <c r="J893" i="3"/>
  <c r="L892" i="3"/>
  <c r="K892" i="3"/>
  <c r="J892" i="3"/>
  <c r="L891" i="3"/>
  <c r="K891" i="3"/>
  <c r="J891" i="3"/>
  <c r="L890" i="3"/>
  <c r="K890" i="3"/>
  <c r="J890" i="3"/>
  <c r="L889" i="3"/>
  <c r="K889" i="3"/>
  <c r="J889" i="3"/>
  <c r="L888" i="3"/>
  <c r="K888" i="3"/>
  <c r="J888" i="3"/>
  <c r="L887" i="3"/>
  <c r="K887" i="3"/>
  <c r="J887" i="3"/>
  <c r="L886" i="3"/>
  <c r="K886" i="3"/>
  <c r="J886" i="3"/>
  <c r="L885" i="3"/>
  <c r="K885" i="3"/>
  <c r="J885" i="3"/>
  <c r="L884" i="3"/>
  <c r="K884" i="3"/>
  <c r="J884" i="3"/>
  <c r="L883" i="3"/>
  <c r="K883" i="3"/>
  <c r="J883" i="3"/>
  <c r="L882" i="3"/>
  <c r="K882" i="3"/>
  <c r="J882" i="3"/>
  <c r="L881" i="3"/>
  <c r="K881" i="3"/>
  <c r="J881" i="3"/>
  <c r="L880" i="3"/>
  <c r="K880" i="3"/>
  <c r="J880" i="3"/>
  <c r="L879" i="3"/>
  <c r="K879" i="3"/>
  <c r="J879" i="3"/>
  <c r="L878" i="3"/>
  <c r="K878" i="3"/>
  <c r="J878" i="3"/>
  <c r="L877" i="3"/>
  <c r="K877" i="3"/>
  <c r="J877" i="3"/>
  <c r="L876" i="3"/>
  <c r="K876" i="3"/>
  <c r="J876" i="3"/>
  <c r="L875" i="3"/>
  <c r="K875" i="3"/>
  <c r="J875" i="3"/>
  <c r="L874" i="3"/>
  <c r="K874" i="3"/>
  <c r="J874" i="3"/>
  <c r="L873" i="3"/>
  <c r="K873" i="3"/>
  <c r="J873" i="3"/>
  <c r="L872" i="3"/>
  <c r="K872" i="3"/>
  <c r="J872" i="3"/>
  <c r="L871" i="3"/>
  <c r="K871" i="3"/>
  <c r="J871" i="3"/>
  <c r="L870" i="3"/>
  <c r="K870" i="3"/>
  <c r="J870" i="3"/>
  <c r="L869" i="3"/>
  <c r="K869" i="3"/>
  <c r="J869" i="3"/>
  <c r="L868" i="3"/>
  <c r="K868" i="3"/>
  <c r="J868" i="3"/>
  <c r="L867" i="3"/>
  <c r="K867" i="3"/>
  <c r="J867" i="3"/>
  <c r="L866" i="3"/>
  <c r="K866" i="3"/>
  <c r="J866" i="3"/>
  <c r="L865" i="3"/>
  <c r="K865" i="3"/>
  <c r="J865" i="3"/>
  <c r="L864" i="3"/>
  <c r="K864" i="3"/>
  <c r="J864" i="3"/>
  <c r="L863" i="3"/>
  <c r="K863" i="3"/>
  <c r="J863" i="3"/>
  <c r="L862" i="3"/>
  <c r="K862" i="3"/>
  <c r="J862" i="3"/>
  <c r="L861" i="3"/>
  <c r="K861" i="3"/>
  <c r="J861" i="3"/>
  <c r="L860" i="3"/>
  <c r="K860" i="3"/>
  <c r="J860" i="3"/>
  <c r="L859" i="3"/>
  <c r="K859" i="3"/>
  <c r="J859" i="3"/>
  <c r="L858" i="3"/>
  <c r="K858" i="3"/>
  <c r="J858" i="3"/>
  <c r="L857" i="3"/>
  <c r="K857" i="3"/>
  <c r="J857" i="3"/>
  <c r="L856" i="3"/>
  <c r="K856" i="3"/>
  <c r="J856" i="3"/>
  <c r="L855" i="3"/>
  <c r="K855" i="3"/>
  <c r="J855" i="3"/>
  <c r="L854" i="3"/>
  <c r="K854" i="3"/>
  <c r="J854" i="3"/>
  <c r="L853" i="3"/>
  <c r="K853" i="3"/>
  <c r="J853" i="3"/>
  <c r="L852" i="3"/>
  <c r="K852" i="3"/>
  <c r="J852" i="3"/>
  <c r="L851" i="3"/>
  <c r="K851" i="3"/>
  <c r="J851" i="3"/>
  <c r="L850" i="3"/>
  <c r="K850" i="3"/>
  <c r="J850" i="3"/>
  <c r="L849" i="3"/>
  <c r="K849" i="3"/>
  <c r="J849" i="3"/>
  <c r="L848" i="3"/>
  <c r="K848" i="3"/>
  <c r="J848" i="3"/>
  <c r="L847" i="3"/>
  <c r="K847" i="3"/>
  <c r="J847" i="3"/>
  <c r="L846" i="3"/>
  <c r="K846" i="3"/>
  <c r="J846" i="3"/>
  <c r="L845" i="3"/>
  <c r="K845" i="3"/>
  <c r="J845" i="3"/>
  <c r="L844" i="3"/>
  <c r="K844" i="3"/>
  <c r="J844" i="3"/>
  <c r="L843" i="3"/>
  <c r="K843" i="3"/>
  <c r="J843" i="3"/>
  <c r="L842" i="3"/>
  <c r="K842" i="3"/>
  <c r="J842" i="3"/>
  <c r="L841" i="3"/>
  <c r="K841" i="3"/>
  <c r="J841" i="3"/>
  <c r="L840" i="3"/>
  <c r="K840" i="3"/>
  <c r="J840" i="3"/>
  <c r="L839" i="3"/>
  <c r="K839" i="3"/>
  <c r="J839" i="3"/>
  <c r="L838" i="3"/>
  <c r="K838" i="3"/>
  <c r="J838" i="3"/>
  <c r="L837" i="3"/>
  <c r="K837" i="3"/>
  <c r="J837" i="3"/>
  <c r="L836" i="3"/>
  <c r="K836" i="3"/>
  <c r="J836" i="3"/>
  <c r="L835" i="3"/>
  <c r="K835" i="3"/>
  <c r="J835" i="3"/>
  <c r="L834" i="3"/>
  <c r="K834" i="3"/>
  <c r="J834" i="3"/>
  <c r="L833" i="3"/>
  <c r="K833" i="3"/>
  <c r="J833" i="3"/>
  <c r="L832" i="3"/>
  <c r="K832" i="3"/>
  <c r="J832" i="3"/>
  <c r="L831" i="3"/>
  <c r="K831" i="3"/>
  <c r="J831" i="3"/>
  <c r="L830" i="3"/>
  <c r="K830" i="3"/>
  <c r="J830" i="3"/>
  <c r="L829" i="3"/>
  <c r="K829" i="3"/>
  <c r="J829" i="3"/>
  <c r="L828" i="3"/>
  <c r="K828" i="3"/>
  <c r="J828" i="3"/>
  <c r="L827" i="3"/>
  <c r="K827" i="3"/>
  <c r="J827" i="3"/>
  <c r="L826" i="3"/>
  <c r="K826" i="3"/>
  <c r="J826" i="3"/>
  <c r="L825" i="3"/>
  <c r="K825" i="3"/>
  <c r="J825" i="3"/>
  <c r="L824" i="3"/>
  <c r="K824" i="3"/>
  <c r="J824" i="3"/>
  <c r="L823" i="3"/>
  <c r="K823" i="3"/>
  <c r="J823" i="3"/>
  <c r="L822" i="3"/>
  <c r="K822" i="3"/>
  <c r="J822" i="3"/>
  <c r="L821" i="3"/>
  <c r="K821" i="3"/>
  <c r="J821" i="3"/>
  <c r="L820" i="3"/>
  <c r="K820" i="3"/>
  <c r="J820" i="3"/>
  <c r="L819" i="3"/>
  <c r="K819" i="3"/>
  <c r="J819" i="3"/>
  <c r="L818" i="3"/>
  <c r="K818" i="3"/>
  <c r="J818" i="3"/>
  <c r="L817" i="3"/>
  <c r="K817" i="3"/>
  <c r="J817" i="3"/>
  <c r="L816" i="3"/>
  <c r="K816" i="3"/>
  <c r="J816" i="3"/>
  <c r="L815" i="3"/>
  <c r="K815" i="3"/>
  <c r="J815" i="3"/>
  <c r="L814" i="3"/>
  <c r="K814" i="3"/>
  <c r="J814" i="3"/>
  <c r="L813" i="3"/>
  <c r="K813" i="3"/>
  <c r="J813" i="3"/>
  <c r="L812" i="3"/>
  <c r="K812" i="3"/>
  <c r="J812" i="3"/>
  <c r="L811" i="3"/>
  <c r="K811" i="3"/>
  <c r="J811" i="3"/>
  <c r="L810" i="3"/>
  <c r="K810" i="3"/>
  <c r="J810" i="3"/>
  <c r="L809" i="3"/>
  <c r="K809" i="3"/>
  <c r="J809" i="3"/>
  <c r="L808" i="3"/>
  <c r="K808" i="3"/>
  <c r="J808" i="3"/>
  <c r="L807" i="3"/>
  <c r="K807" i="3"/>
  <c r="J807" i="3"/>
  <c r="L806" i="3"/>
  <c r="K806" i="3"/>
  <c r="J806" i="3"/>
  <c r="L805" i="3"/>
  <c r="K805" i="3"/>
  <c r="J805" i="3"/>
  <c r="L804" i="3"/>
  <c r="K804" i="3"/>
  <c r="J804" i="3"/>
  <c r="L803" i="3"/>
  <c r="K803" i="3"/>
  <c r="J803" i="3"/>
  <c r="L802" i="3"/>
  <c r="K802" i="3"/>
  <c r="J802" i="3"/>
  <c r="L801" i="3"/>
  <c r="K801" i="3"/>
  <c r="J801" i="3"/>
  <c r="L800" i="3"/>
  <c r="K800" i="3"/>
  <c r="J800" i="3"/>
  <c r="L799" i="3"/>
  <c r="K799" i="3"/>
  <c r="J799" i="3"/>
  <c r="L798" i="3"/>
  <c r="K798" i="3"/>
  <c r="J798" i="3"/>
  <c r="L797" i="3"/>
  <c r="K797" i="3"/>
  <c r="J797" i="3"/>
  <c r="L796" i="3"/>
  <c r="K796" i="3"/>
  <c r="J796" i="3"/>
  <c r="L795" i="3"/>
  <c r="K795" i="3"/>
  <c r="J795" i="3"/>
  <c r="L794" i="3"/>
  <c r="K794" i="3"/>
  <c r="J794" i="3"/>
  <c r="L793" i="3"/>
  <c r="K793" i="3"/>
  <c r="J793" i="3"/>
  <c r="L792" i="3"/>
  <c r="K792" i="3"/>
  <c r="J792" i="3"/>
  <c r="L791" i="3"/>
  <c r="K791" i="3"/>
  <c r="J791" i="3"/>
  <c r="L790" i="3"/>
  <c r="K790" i="3"/>
  <c r="J790" i="3"/>
  <c r="L789" i="3"/>
  <c r="K789" i="3"/>
  <c r="J789" i="3"/>
  <c r="L788" i="3"/>
  <c r="K788" i="3"/>
  <c r="J788" i="3"/>
  <c r="L787" i="3"/>
  <c r="K787" i="3"/>
  <c r="J787" i="3"/>
  <c r="L786" i="3"/>
  <c r="K786" i="3"/>
  <c r="J786" i="3"/>
  <c r="L785" i="3"/>
  <c r="K785" i="3"/>
  <c r="J785" i="3"/>
  <c r="L784" i="3"/>
  <c r="K784" i="3"/>
  <c r="J784" i="3"/>
  <c r="L783" i="3"/>
  <c r="K783" i="3"/>
  <c r="J783" i="3"/>
  <c r="L782" i="3"/>
  <c r="K782" i="3"/>
  <c r="J782" i="3"/>
  <c r="L781" i="3"/>
  <c r="K781" i="3"/>
  <c r="J781" i="3"/>
  <c r="L780" i="3"/>
  <c r="K780" i="3"/>
  <c r="J780" i="3"/>
  <c r="L779" i="3"/>
  <c r="K779" i="3"/>
  <c r="J779" i="3"/>
  <c r="L778" i="3"/>
  <c r="K778" i="3"/>
  <c r="J778" i="3"/>
  <c r="L777" i="3"/>
  <c r="K777" i="3"/>
  <c r="J777" i="3"/>
  <c r="L776" i="3"/>
  <c r="K776" i="3"/>
  <c r="J776" i="3"/>
  <c r="L775" i="3"/>
  <c r="K775" i="3"/>
  <c r="J775" i="3"/>
  <c r="L774" i="3"/>
  <c r="K774" i="3"/>
  <c r="J774" i="3"/>
  <c r="L773" i="3"/>
  <c r="K773" i="3"/>
  <c r="J773" i="3"/>
  <c r="L772" i="3"/>
  <c r="K772" i="3"/>
  <c r="J772" i="3"/>
  <c r="L771" i="3"/>
  <c r="K771" i="3"/>
  <c r="J771" i="3"/>
  <c r="L770" i="3"/>
  <c r="K770" i="3"/>
  <c r="J770" i="3"/>
  <c r="L769" i="3"/>
  <c r="K769" i="3"/>
  <c r="J769" i="3"/>
  <c r="L768" i="3"/>
  <c r="K768" i="3"/>
  <c r="J768" i="3"/>
  <c r="L767" i="3"/>
  <c r="K767" i="3"/>
  <c r="J767" i="3"/>
  <c r="L766" i="3"/>
  <c r="K766" i="3"/>
  <c r="J766" i="3"/>
  <c r="L765" i="3"/>
  <c r="K765" i="3"/>
  <c r="J765" i="3"/>
  <c r="L764" i="3"/>
  <c r="K764" i="3"/>
  <c r="J764" i="3"/>
  <c r="L763" i="3"/>
  <c r="K763" i="3"/>
  <c r="J763" i="3"/>
  <c r="L762" i="3"/>
  <c r="K762" i="3"/>
  <c r="J762" i="3"/>
  <c r="L761" i="3"/>
  <c r="K761" i="3"/>
  <c r="J761" i="3"/>
  <c r="L760" i="3"/>
  <c r="K760" i="3"/>
  <c r="J760" i="3"/>
  <c r="L759" i="3"/>
  <c r="K759" i="3"/>
  <c r="J759" i="3"/>
  <c r="L758" i="3"/>
  <c r="K758" i="3"/>
  <c r="J758" i="3"/>
  <c r="L757" i="3"/>
  <c r="K757" i="3"/>
  <c r="J757" i="3"/>
  <c r="L756" i="3"/>
  <c r="K756" i="3"/>
  <c r="J756" i="3"/>
  <c r="L755" i="3"/>
  <c r="K755" i="3"/>
  <c r="J755" i="3"/>
  <c r="L754" i="3"/>
  <c r="K754" i="3"/>
  <c r="J754" i="3"/>
  <c r="L753" i="3"/>
  <c r="K753" i="3"/>
  <c r="J753" i="3"/>
  <c r="L752" i="3"/>
  <c r="K752" i="3"/>
  <c r="J752" i="3"/>
  <c r="L751" i="3"/>
  <c r="K751" i="3"/>
  <c r="J751" i="3"/>
  <c r="L750" i="3"/>
  <c r="K750" i="3"/>
  <c r="J750" i="3"/>
  <c r="L749" i="3"/>
  <c r="K749" i="3"/>
  <c r="J749" i="3"/>
  <c r="L748" i="3"/>
  <c r="K748" i="3"/>
  <c r="J748" i="3"/>
  <c r="L747" i="3"/>
  <c r="K747" i="3"/>
  <c r="J747" i="3"/>
  <c r="L746" i="3"/>
  <c r="K746" i="3"/>
  <c r="J746" i="3"/>
  <c r="L745" i="3"/>
  <c r="K745" i="3"/>
  <c r="J745" i="3"/>
  <c r="L744" i="3"/>
  <c r="K744" i="3"/>
  <c r="J744" i="3"/>
  <c r="L743" i="3"/>
  <c r="K743" i="3"/>
  <c r="J743" i="3"/>
  <c r="L742" i="3"/>
  <c r="K742" i="3"/>
  <c r="J742" i="3"/>
  <c r="L741" i="3"/>
  <c r="K741" i="3"/>
  <c r="J741" i="3"/>
  <c r="L740" i="3"/>
  <c r="K740" i="3"/>
  <c r="J740" i="3"/>
  <c r="L739" i="3"/>
  <c r="K739" i="3"/>
  <c r="J739" i="3"/>
  <c r="L738" i="3"/>
  <c r="K738" i="3"/>
  <c r="J738" i="3"/>
  <c r="L737" i="3"/>
  <c r="K737" i="3"/>
  <c r="J737" i="3"/>
  <c r="L736" i="3"/>
  <c r="K736" i="3"/>
  <c r="J736" i="3"/>
  <c r="L735" i="3"/>
  <c r="K735" i="3"/>
  <c r="J735" i="3"/>
  <c r="L734" i="3"/>
  <c r="K734" i="3"/>
  <c r="J734" i="3"/>
  <c r="L733" i="3"/>
  <c r="K733" i="3"/>
  <c r="J733" i="3"/>
  <c r="L732" i="3"/>
  <c r="K732" i="3"/>
  <c r="J732" i="3"/>
  <c r="L731" i="3"/>
  <c r="K731" i="3"/>
  <c r="J731" i="3"/>
  <c r="L730" i="3"/>
  <c r="K730" i="3"/>
  <c r="J730" i="3"/>
  <c r="L729" i="3"/>
  <c r="K729" i="3"/>
  <c r="J729" i="3"/>
  <c r="L728" i="3"/>
  <c r="K728" i="3"/>
  <c r="J728" i="3"/>
  <c r="L727" i="3"/>
  <c r="K727" i="3"/>
  <c r="J727" i="3"/>
  <c r="L726" i="3"/>
  <c r="K726" i="3"/>
  <c r="J726" i="3"/>
  <c r="L725" i="3"/>
  <c r="K725" i="3"/>
  <c r="J725" i="3"/>
  <c r="L724" i="3"/>
  <c r="K724" i="3"/>
  <c r="J724" i="3"/>
  <c r="L723" i="3"/>
  <c r="K723" i="3"/>
  <c r="J723" i="3"/>
  <c r="L722" i="3"/>
  <c r="K722" i="3"/>
  <c r="J722" i="3"/>
  <c r="L721" i="3"/>
  <c r="K721" i="3"/>
  <c r="J721" i="3"/>
  <c r="L720" i="3"/>
  <c r="K720" i="3"/>
  <c r="J720" i="3"/>
  <c r="L719" i="3"/>
  <c r="K719" i="3"/>
  <c r="J719" i="3"/>
  <c r="L718" i="3"/>
  <c r="K718" i="3"/>
  <c r="J718" i="3"/>
  <c r="L717" i="3"/>
  <c r="K717" i="3"/>
  <c r="J717" i="3"/>
  <c r="L716" i="3"/>
  <c r="K716" i="3"/>
  <c r="J716" i="3"/>
  <c r="L715" i="3"/>
  <c r="K715" i="3"/>
  <c r="J715" i="3"/>
  <c r="L714" i="3"/>
  <c r="K714" i="3"/>
  <c r="J714" i="3"/>
  <c r="L713" i="3"/>
  <c r="K713" i="3"/>
  <c r="J713" i="3"/>
  <c r="L712" i="3"/>
  <c r="K712" i="3"/>
  <c r="J712" i="3"/>
  <c r="L711" i="3"/>
  <c r="K711" i="3"/>
  <c r="J711" i="3"/>
  <c r="L710" i="3"/>
  <c r="K710" i="3"/>
  <c r="J710" i="3"/>
  <c r="L709" i="3"/>
  <c r="K709" i="3"/>
  <c r="J709" i="3"/>
  <c r="L708" i="3"/>
  <c r="K708" i="3"/>
  <c r="J708" i="3"/>
  <c r="L707" i="3"/>
  <c r="K707" i="3"/>
  <c r="J707" i="3"/>
  <c r="L706" i="3"/>
  <c r="K706" i="3"/>
  <c r="J706" i="3"/>
  <c r="L705" i="3"/>
  <c r="K705" i="3"/>
  <c r="J705" i="3"/>
  <c r="L704" i="3"/>
  <c r="K704" i="3"/>
  <c r="J704" i="3"/>
  <c r="L703" i="3"/>
  <c r="K703" i="3"/>
  <c r="J703" i="3"/>
  <c r="L702" i="3"/>
  <c r="K702" i="3"/>
  <c r="J702" i="3"/>
  <c r="L701" i="3"/>
  <c r="K701" i="3"/>
  <c r="J701" i="3"/>
  <c r="L700" i="3"/>
  <c r="K700" i="3"/>
  <c r="J700" i="3"/>
  <c r="L699" i="3"/>
  <c r="K699" i="3"/>
  <c r="J699" i="3"/>
  <c r="L698" i="3"/>
  <c r="K698" i="3"/>
  <c r="J698" i="3"/>
  <c r="L697" i="3"/>
  <c r="K697" i="3"/>
  <c r="J697" i="3"/>
  <c r="L696" i="3"/>
  <c r="K696" i="3"/>
  <c r="J696" i="3"/>
  <c r="L695" i="3"/>
  <c r="K695" i="3"/>
  <c r="J695" i="3"/>
  <c r="L694" i="3"/>
  <c r="K694" i="3"/>
  <c r="J694" i="3"/>
  <c r="L693" i="3"/>
  <c r="K693" i="3"/>
  <c r="J693" i="3"/>
  <c r="L692" i="3"/>
  <c r="K692" i="3"/>
  <c r="J692" i="3"/>
  <c r="L691" i="3"/>
  <c r="K691" i="3"/>
  <c r="J691" i="3"/>
  <c r="L690" i="3"/>
  <c r="K690" i="3"/>
  <c r="J690" i="3"/>
  <c r="L689" i="3"/>
  <c r="K689" i="3"/>
  <c r="J689" i="3"/>
  <c r="L688" i="3"/>
  <c r="K688" i="3"/>
  <c r="J688" i="3"/>
  <c r="L687" i="3"/>
  <c r="K687" i="3"/>
  <c r="J687" i="3"/>
  <c r="L686" i="3"/>
  <c r="K686" i="3"/>
  <c r="J686" i="3"/>
  <c r="L685" i="3"/>
  <c r="K685" i="3"/>
  <c r="J685" i="3"/>
  <c r="L684" i="3"/>
  <c r="K684" i="3"/>
  <c r="J684" i="3"/>
  <c r="L683" i="3"/>
  <c r="K683" i="3"/>
  <c r="J683" i="3"/>
  <c r="L682" i="3"/>
  <c r="K682" i="3"/>
  <c r="J682" i="3"/>
  <c r="L681" i="3"/>
  <c r="K681" i="3"/>
  <c r="J681" i="3"/>
  <c r="L680" i="3"/>
  <c r="K680" i="3"/>
  <c r="J680" i="3"/>
  <c r="L679" i="3"/>
  <c r="K679" i="3"/>
  <c r="J679" i="3"/>
  <c r="L678" i="3"/>
  <c r="K678" i="3"/>
  <c r="J678" i="3"/>
  <c r="L677" i="3"/>
  <c r="K677" i="3"/>
  <c r="J677" i="3"/>
  <c r="L676" i="3"/>
  <c r="K676" i="3"/>
  <c r="J676" i="3"/>
  <c r="L675" i="3"/>
  <c r="K675" i="3"/>
  <c r="J675" i="3"/>
  <c r="L674" i="3"/>
  <c r="K674" i="3"/>
  <c r="J674" i="3"/>
  <c r="L673" i="3"/>
  <c r="K673" i="3"/>
  <c r="J673" i="3"/>
  <c r="L672" i="3"/>
  <c r="K672" i="3"/>
  <c r="J672" i="3"/>
  <c r="L671" i="3"/>
  <c r="K671" i="3"/>
  <c r="J671" i="3"/>
  <c r="L670" i="3"/>
  <c r="K670" i="3"/>
  <c r="J670" i="3"/>
  <c r="L669" i="3"/>
  <c r="K669" i="3"/>
  <c r="J669" i="3"/>
  <c r="L668" i="3"/>
  <c r="K668" i="3"/>
  <c r="J668" i="3"/>
  <c r="L667" i="3"/>
  <c r="K667" i="3"/>
  <c r="J667" i="3"/>
  <c r="L666" i="3"/>
  <c r="K666" i="3"/>
  <c r="J666" i="3"/>
  <c r="L665" i="3"/>
  <c r="K665" i="3"/>
  <c r="J665" i="3"/>
  <c r="L664" i="3"/>
  <c r="K664" i="3"/>
  <c r="J664" i="3"/>
  <c r="L663" i="3"/>
  <c r="K663" i="3"/>
  <c r="J663" i="3"/>
  <c r="L662" i="3"/>
  <c r="K662" i="3"/>
  <c r="J662" i="3"/>
  <c r="L661" i="3"/>
  <c r="K661" i="3"/>
  <c r="J661" i="3"/>
  <c r="L660" i="3"/>
  <c r="K660" i="3"/>
  <c r="J660" i="3"/>
  <c r="L659" i="3"/>
  <c r="K659" i="3"/>
  <c r="J659" i="3"/>
  <c r="L658" i="3"/>
  <c r="K658" i="3"/>
  <c r="J658" i="3"/>
  <c r="L657" i="3"/>
  <c r="K657" i="3"/>
  <c r="J657" i="3"/>
  <c r="L656" i="3"/>
  <c r="K656" i="3"/>
  <c r="J656" i="3"/>
  <c r="L655" i="3"/>
  <c r="K655" i="3"/>
  <c r="J655" i="3"/>
  <c r="L654" i="3"/>
  <c r="K654" i="3"/>
  <c r="J654" i="3"/>
  <c r="L653" i="3"/>
  <c r="K653" i="3"/>
  <c r="J653" i="3"/>
  <c r="L652" i="3"/>
  <c r="K652" i="3"/>
  <c r="J652" i="3"/>
  <c r="L651" i="3"/>
  <c r="K651" i="3"/>
  <c r="J651" i="3"/>
  <c r="L650" i="3"/>
  <c r="K650" i="3"/>
  <c r="J650" i="3"/>
  <c r="L649" i="3"/>
  <c r="K649" i="3"/>
  <c r="J649" i="3"/>
  <c r="L648" i="3"/>
  <c r="K648" i="3"/>
  <c r="J648" i="3"/>
  <c r="L647" i="3"/>
  <c r="K647" i="3"/>
  <c r="J647" i="3"/>
  <c r="L646" i="3"/>
  <c r="K646" i="3"/>
  <c r="J646" i="3"/>
  <c r="L645" i="3"/>
  <c r="K645" i="3"/>
  <c r="J645" i="3"/>
  <c r="L644" i="3"/>
  <c r="K644" i="3"/>
  <c r="J644" i="3"/>
  <c r="L643" i="3"/>
  <c r="K643" i="3"/>
  <c r="J643" i="3"/>
  <c r="L642" i="3"/>
  <c r="K642" i="3"/>
  <c r="J642" i="3"/>
  <c r="L641" i="3"/>
  <c r="K641" i="3"/>
  <c r="J641" i="3"/>
  <c r="L640" i="3"/>
  <c r="K640" i="3"/>
  <c r="J640" i="3"/>
  <c r="L639" i="3"/>
  <c r="K639" i="3"/>
  <c r="J639" i="3"/>
  <c r="L638" i="3"/>
  <c r="K638" i="3"/>
  <c r="J638" i="3"/>
  <c r="L637" i="3"/>
  <c r="K637" i="3"/>
  <c r="J637" i="3"/>
  <c r="L636" i="3"/>
  <c r="K636" i="3"/>
  <c r="J636" i="3"/>
  <c r="L635" i="3"/>
  <c r="K635" i="3"/>
  <c r="J635" i="3"/>
  <c r="L634" i="3"/>
  <c r="K634" i="3"/>
  <c r="J634" i="3"/>
  <c r="L633" i="3"/>
  <c r="K633" i="3"/>
  <c r="J633" i="3"/>
  <c r="L632" i="3"/>
  <c r="K632" i="3"/>
  <c r="J632" i="3"/>
  <c r="L631" i="3"/>
  <c r="K631" i="3"/>
  <c r="J631" i="3"/>
  <c r="L630" i="3"/>
  <c r="K630" i="3"/>
  <c r="J630" i="3"/>
  <c r="L629" i="3"/>
  <c r="K629" i="3"/>
  <c r="J629" i="3"/>
  <c r="L628" i="3"/>
  <c r="K628" i="3"/>
  <c r="J628" i="3"/>
  <c r="L627" i="3"/>
  <c r="K627" i="3"/>
  <c r="J627" i="3"/>
  <c r="L626" i="3"/>
  <c r="K626" i="3"/>
  <c r="J626" i="3"/>
  <c r="L625" i="3"/>
  <c r="K625" i="3"/>
  <c r="J625" i="3"/>
  <c r="L624" i="3"/>
  <c r="K624" i="3"/>
  <c r="J624" i="3"/>
  <c r="L623" i="3"/>
  <c r="K623" i="3"/>
  <c r="J623" i="3"/>
  <c r="L622" i="3"/>
  <c r="K622" i="3"/>
  <c r="J622" i="3"/>
  <c r="L621" i="3"/>
  <c r="K621" i="3"/>
  <c r="J621" i="3"/>
  <c r="L620" i="3"/>
  <c r="K620" i="3"/>
  <c r="J620" i="3"/>
  <c r="L619" i="3"/>
  <c r="K619" i="3"/>
  <c r="J619" i="3"/>
  <c r="L618" i="3"/>
  <c r="K618" i="3"/>
  <c r="J618" i="3"/>
  <c r="L617" i="3"/>
  <c r="K617" i="3"/>
  <c r="J617" i="3"/>
  <c r="L616" i="3"/>
  <c r="K616" i="3"/>
  <c r="J616" i="3"/>
  <c r="L615" i="3"/>
  <c r="K615" i="3"/>
  <c r="J615" i="3"/>
  <c r="L614" i="3"/>
  <c r="K614" i="3"/>
  <c r="J614" i="3"/>
  <c r="L613" i="3"/>
  <c r="K613" i="3"/>
  <c r="J613" i="3"/>
  <c r="L612" i="3"/>
  <c r="K612" i="3"/>
  <c r="J612" i="3"/>
  <c r="L611" i="3"/>
  <c r="K611" i="3"/>
  <c r="J611" i="3"/>
  <c r="L610" i="3"/>
  <c r="K610" i="3"/>
  <c r="J610" i="3"/>
  <c r="L609" i="3"/>
  <c r="K609" i="3"/>
  <c r="J609" i="3"/>
  <c r="L608" i="3"/>
  <c r="K608" i="3"/>
  <c r="J608" i="3"/>
  <c r="L607" i="3"/>
  <c r="K607" i="3"/>
  <c r="J607" i="3"/>
  <c r="L606" i="3"/>
  <c r="K606" i="3"/>
  <c r="J606" i="3"/>
  <c r="L605" i="3"/>
  <c r="K605" i="3"/>
  <c r="J605" i="3"/>
  <c r="L604" i="3"/>
  <c r="K604" i="3"/>
  <c r="J604" i="3"/>
  <c r="L603" i="3"/>
  <c r="K603" i="3"/>
  <c r="J603" i="3"/>
  <c r="L602" i="3"/>
  <c r="K602" i="3"/>
  <c r="J602" i="3"/>
  <c r="L601" i="3"/>
  <c r="K601" i="3"/>
  <c r="J601" i="3"/>
  <c r="L600" i="3"/>
  <c r="K600" i="3"/>
  <c r="J600" i="3"/>
  <c r="L599" i="3"/>
  <c r="K599" i="3"/>
  <c r="J599" i="3"/>
  <c r="L598" i="3"/>
  <c r="K598" i="3"/>
  <c r="J598" i="3"/>
  <c r="L597" i="3"/>
  <c r="K597" i="3"/>
  <c r="J597" i="3"/>
  <c r="L596" i="3"/>
  <c r="K596" i="3"/>
  <c r="J596" i="3"/>
  <c r="L595" i="3"/>
  <c r="K595" i="3"/>
  <c r="J595" i="3"/>
  <c r="L594" i="3"/>
  <c r="K594" i="3"/>
  <c r="J594" i="3"/>
  <c r="L593" i="3"/>
  <c r="K593" i="3"/>
  <c r="J593" i="3"/>
  <c r="L592" i="3"/>
  <c r="K592" i="3"/>
  <c r="J592" i="3"/>
  <c r="L591" i="3"/>
  <c r="K591" i="3"/>
  <c r="J591" i="3"/>
  <c r="L590" i="3"/>
  <c r="K590" i="3"/>
  <c r="J590" i="3"/>
  <c r="L589" i="3"/>
  <c r="K589" i="3"/>
  <c r="J589" i="3"/>
  <c r="L588" i="3"/>
  <c r="K588" i="3"/>
  <c r="J588" i="3"/>
  <c r="L587" i="3"/>
  <c r="K587" i="3"/>
  <c r="J587" i="3"/>
  <c r="L586" i="3"/>
  <c r="K586" i="3"/>
  <c r="J586" i="3"/>
  <c r="L585" i="3"/>
  <c r="K585" i="3"/>
  <c r="J585" i="3"/>
  <c r="L584" i="3"/>
  <c r="K584" i="3"/>
  <c r="J584" i="3"/>
  <c r="L583" i="3"/>
  <c r="K583" i="3"/>
  <c r="J583" i="3"/>
  <c r="L582" i="3"/>
  <c r="K582" i="3"/>
  <c r="J582" i="3"/>
  <c r="L581" i="3"/>
  <c r="K581" i="3"/>
  <c r="J581" i="3"/>
  <c r="L580" i="3"/>
  <c r="K580" i="3"/>
  <c r="J580" i="3"/>
  <c r="L579" i="3"/>
  <c r="K579" i="3"/>
  <c r="J579" i="3"/>
  <c r="L578" i="3"/>
  <c r="K578" i="3"/>
  <c r="J578" i="3"/>
  <c r="L577" i="3"/>
  <c r="K577" i="3"/>
  <c r="J577" i="3"/>
  <c r="L576" i="3"/>
  <c r="K576" i="3"/>
  <c r="J576" i="3"/>
  <c r="L575" i="3"/>
  <c r="K575" i="3"/>
  <c r="J575" i="3"/>
  <c r="L574" i="3"/>
  <c r="K574" i="3"/>
  <c r="J574" i="3"/>
  <c r="L573" i="3"/>
  <c r="K573" i="3"/>
  <c r="J573" i="3"/>
  <c r="L572" i="3"/>
  <c r="K572" i="3"/>
  <c r="J572" i="3"/>
  <c r="L571" i="3"/>
  <c r="K571" i="3"/>
  <c r="J571" i="3"/>
  <c r="L570" i="3"/>
  <c r="K570" i="3"/>
  <c r="J570" i="3"/>
  <c r="L569" i="3"/>
  <c r="K569" i="3"/>
  <c r="J569" i="3"/>
  <c r="L568" i="3"/>
  <c r="K568" i="3"/>
  <c r="J568" i="3"/>
  <c r="L567" i="3"/>
  <c r="K567" i="3"/>
  <c r="J567" i="3"/>
  <c r="L566" i="3"/>
  <c r="K566" i="3"/>
  <c r="J566" i="3"/>
  <c r="L565" i="3"/>
  <c r="K565" i="3"/>
  <c r="J565" i="3"/>
  <c r="L564" i="3"/>
  <c r="K564" i="3"/>
  <c r="J564" i="3"/>
  <c r="L563" i="3"/>
  <c r="K563" i="3"/>
  <c r="J563" i="3"/>
  <c r="L562" i="3"/>
  <c r="K562" i="3"/>
  <c r="J562" i="3"/>
  <c r="L561" i="3"/>
  <c r="K561" i="3"/>
  <c r="J561" i="3"/>
  <c r="L560" i="3"/>
  <c r="K560" i="3"/>
  <c r="J560" i="3"/>
  <c r="L559" i="3"/>
  <c r="K559" i="3"/>
  <c r="J559" i="3"/>
  <c r="L558" i="3"/>
  <c r="K558" i="3"/>
  <c r="J558" i="3"/>
  <c r="L557" i="3"/>
  <c r="K557" i="3"/>
  <c r="J557" i="3"/>
  <c r="L556" i="3"/>
  <c r="K556" i="3"/>
  <c r="J556" i="3"/>
  <c r="L555" i="3"/>
  <c r="K555" i="3"/>
  <c r="J555" i="3"/>
  <c r="L554" i="3"/>
  <c r="K554" i="3"/>
  <c r="J554" i="3"/>
  <c r="L553" i="3"/>
  <c r="K553" i="3"/>
  <c r="J553" i="3"/>
  <c r="L552" i="3"/>
  <c r="K552" i="3"/>
  <c r="J552" i="3"/>
  <c r="L551" i="3"/>
  <c r="K551" i="3"/>
  <c r="J551" i="3"/>
  <c r="L550" i="3"/>
  <c r="K550" i="3"/>
  <c r="J550" i="3"/>
  <c r="L549" i="3"/>
  <c r="K549" i="3"/>
  <c r="J549" i="3"/>
  <c r="L548" i="3"/>
  <c r="K548" i="3"/>
  <c r="J548" i="3"/>
  <c r="L547" i="3"/>
  <c r="K547" i="3"/>
  <c r="J547" i="3"/>
  <c r="L546" i="3"/>
  <c r="K546" i="3"/>
  <c r="J546" i="3"/>
  <c r="L545" i="3"/>
  <c r="K545" i="3"/>
  <c r="J545" i="3"/>
  <c r="L544" i="3"/>
  <c r="K544" i="3"/>
  <c r="J544" i="3"/>
  <c r="L543" i="3"/>
  <c r="K543" i="3"/>
  <c r="J543" i="3"/>
  <c r="L542" i="3"/>
  <c r="K542" i="3"/>
  <c r="J542" i="3"/>
  <c r="L541" i="3"/>
  <c r="K541" i="3"/>
  <c r="J541" i="3"/>
  <c r="L540" i="3"/>
  <c r="K540" i="3"/>
  <c r="J540" i="3"/>
  <c r="L539" i="3"/>
  <c r="K539" i="3"/>
  <c r="J539" i="3"/>
  <c r="L538" i="3"/>
  <c r="K538" i="3"/>
  <c r="J538" i="3"/>
  <c r="L537" i="3"/>
  <c r="K537" i="3"/>
  <c r="J537" i="3"/>
  <c r="L536" i="3"/>
  <c r="K536" i="3"/>
  <c r="J536" i="3"/>
  <c r="L535" i="3"/>
  <c r="K535" i="3"/>
  <c r="J535" i="3"/>
  <c r="L534" i="3"/>
  <c r="K534" i="3"/>
  <c r="J534" i="3"/>
  <c r="L533" i="3"/>
  <c r="K533" i="3"/>
  <c r="J533" i="3"/>
  <c r="L532" i="3"/>
  <c r="K532" i="3"/>
  <c r="J532" i="3"/>
  <c r="L531" i="3"/>
  <c r="K531" i="3"/>
  <c r="J531" i="3"/>
  <c r="L530" i="3"/>
  <c r="K530" i="3"/>
  <c r="J530" i="3"/>
  <c r="L529" i="3"/>
  <c r="K529" i="3"/>
  <c r="J529" i="3"/>
  <c r="L528" i="3"/>
  <c r="K528" i="3"/>
  <c r="J528" i="3"/>
  <c r="L527" i="3"/>
  <c r="K527" i="3"/>
  <c r="J527" i="3"/>
  <c r="L526" i="3"/>
  <c r="K526" i="3"/>
  <c r="J526" i="3"/>
  <c r="L525" i="3"/>
  <c r="K525" i="3"/>
  <c r="J525" i="3"/>
  <c r="L524" i="3"/>
  <c r="K524" i="3"/>
  <c r="J524" i="3"/>
  <c r="L523" i="3"/>
  <c r="K523" i="3"/>
  <c r="J523" i="3"/>
  <c r="L522" i="3"/>
  <c r="K522" i="3"/>
  <c r="J522" i="3"/>
  <c r="L521" i="3"/>
  <c r="K521" i="3"/>
  <c r="J521" i="3"/>
  <c r="L520" i="3"/>
  <c r="K520" i="3"/>
  <c r="J520" i="3"/>
  <c r="L519" i="3"/>
  <c r="K519" i="3"/>
  <c r="J519" i="3"/>
  <c r="L518" i="3"/>
  <c r="K518" i="3"/>
  <c r="J518" i="3"/>
  <c r="L517" i="3"/>
  <c r="K517" i="3"/>
  <c r="J517" i="3"/>
  <c r="L516" i="3"/>
  <c r="K516" i="3"/>
  <c r="J516" i="3"/>
  <c r="L515" i="3"/>
  <c r="K515" i="3"/>
  <c r="J515" i="3"/>
  <c r="L514" i="3"/>
  <c r="K514" i="3"/>
  <c r="J514" i="3"/>
  <c r="L513" i="3"/>
  <c r="K513" i="3"/>
  <c r="J513" i="3"/>
  <c r="L512" i="3"/>
  <c r="K512" i="3"/>
  <c r="J512" i="3"/>
  <c r="L511" i="3"/>
  <c r="K511" i="3"/>
  <c r="J511" i="3"/>
  <c r="L510" i="3"/>
  <c r="K510" i="3"/>
  <c r="J510" i="3"/>
  <c r="L509" i="3"/>
  <c r="K509" i="3"/>
  <c r="J509" i="3"/>
  <c r="L508" i="3"/>
  <c r="K508" i="3"/>
  <c r="J508" i="3"/>
  <c r="L507" i="3"/>
  <c r="K507" i="3"/>
  <c r="J507" i="3"/>
  <c r="L506" i="3"/>
  <c r="K506" i="3"/>
  <c r="J506" i="3"/>
  <c r="L505" i="3"/>
  <c r="K505" i="3"/>
  <c r="J505" i="3"/>
  <c r="L504" i="3"/>
  <c r="K504" i="3"/>
  <c r="J504" i="3"/>
  <c r="L503" i="3"/>
  <c r="K503" i="3"/>
  <c r="J503" i="3"/>
  <c r="L502" i="3"/>
  <c r="K502" i="3"/>
  <c r="J502" i="3"/>
  <c r="L501" i="3"/>
  <c r="K501" i="3"/>
  <c r="J501" i="3"/>
  <c r="L500" i="3"/>
  <c r="K500" i="3"/>
  <c r="J500" i="3"/>
  <c r="L499" i="3"/>
  <c r="K499" i="3"/>
  <c r="J499" i="3"/>
  <c r="L498" i="3"/>
  <c r="K498" i="3"/>
  <c r="J498" i="3"/>
  <c r="L497" i="3"/>
  <c r="K497" i="3"/>
  <c r="J497" i="3"/>
  <c r="L496" i="3"/>
  <c r="K496" i="3"/>
  <c r="J496" i="3"/>
  <c r="L495" i="3"/>
  <c r="K495" i="3"/>
  <c r="J495" i="3"/>
  <c r="L494" i="3"/>
  <c r="K494" i="3"/>
  <c r="J494" i="3"/>
  <c r="L493" i="3"/>
  <c r="K493" i="3"/>
  <c r="J493" i="3"/>
  <c r="L492" i="3"/>
  <c r="K492" i="3"/>
  <c r="J492" i="3"/>
  <c r="L491" i="3"/>
  <c r="K491" i="3"/>
  <c r="J491" i="3"/>
  <c r="L490" i="3"/>
  <c r="K490" i="3"/>
  <c r="J490" i="3"/>
  <c r="L489" i="3"/>
  <c r="K489" i="3"/>
  <c r="J489" i="3"/>
  <c r="L488" i="3"/>
  <c r="K488" i="3"/>
  <c r="J488" i="3"/>
  <c r="L487" i="3"/>
  <c r="K487" i="3"/>
  <c r="J487" i="3"/>
  <c r="L486" i="3"/>
  <c r="K486" i="3"/>
  <c r="J486" i="3"/>
  <c r="L485" i="3"/>
  <c r="K485" i="3"/>
  <c r="J485" i="3"/>
  <c r="L484" i="3"/>
  <c r="K484" i="3"/>
  <c r="J484" i="3"/>
  <c r="L483" i="3"/>
  <c r="K483" i="3"/>
  <c r="J483" i="3"/>
  <c r="L482" i="3"/>
  <c r="K482" i="3"/>
  <c r="J482" i="3"/>
  <c r="L481" i="3"/>
  <c r="K481" i="3"/>
  <c r="J481" i="3"/>
  <c r="L480" i="3"/>
  <c r="K480" i="3"/>
  <c r="J480" i="3"/>
  <c r="L479" i="3"/>
  <c r="K479" i="3"/>
  <c r="J479" i="3"/>
  <c r="L478" i="3"/>
  <c r="K478" i="3"/>
  <c r="J478" i="3"/>
  <c r="L477" i="3"/>
  <c r="K477" i="3"/>
  <c r="J477" i="3"/>
  <c r="L476" i="3"/>
  <c r="K476" i="3"/>
  <c r="J476" i="3"/>
  <c r="L475" i="3"/>
  <c r="K475" i="3"/>
  <c r="J475" i="3"/>
  <c r="L474" i="3"/>
  <c r="K474" i="3"/>
  <c r="J474" i="3"/>
  <c r="L473" i="3"/>
  <c r="K473" i="3"/>
  <c r="J473" i="3"/>
  <c r="L472" i="3"/>
  <c r="K472" i="3"/>
  <c r="J472" i="3"/>
  <c r="L471" i="3"/>
  <c r="K471" i="3"/>
  <c r="J471" i="3"/>
  <c r="L470" i="3"/>
  <c r="K470" i="3"/>
  <c r="J470" i="3"/>
  <c r="L469" i="3"/>
  <c r="K469" i="3"/>
  <c r="J469" i="3"/>
  <c r="L468" i="3"/>
  <c r="K468" i="3"/>
  <c r="J468" i="3"/>
  <c r="L467" i="3"/>
  <c r="K467" i="3"/>
  <c r="J467" i="3"/>
  <c r="L466" i="3"/>
  <c r="K466" i="3"/>
  <c r="J466" i="3"/>
  <c r="L465" i="3"/>
  <c r="K465" i="3"/>
  <c r="J465" i="3"/>
  <c r="L464" i="3"/>
  <c r="K464" i="3"/>
  <c r="J464" i="3"/>
  <c r="L463" i="3"/>
  <c r="K463" i="3"/>
  <c r="J463" i="3"/>
  <c r="L462" i="3"/>
  <c r="K462" i="3"/>
  <c r="J462" i="3"/>
  <c r="L461" i="3"/>
  <c r="K461" i="3"/>
  <c r="J461" i="3"/>
  <c r="L460" i="3"/>
  <c r="K460" i="3"/>
  <c r="J460" i="3"/>
  <c r="L459" i="3"/>
  <c r="K459" i="3"/>
  <c r="J459" i="3"/>
  <c r="L458" i="3"/>
  <c r="K458" i="3"/>
  <c r="J458" i="3"/>
  <c r="L457" i="3"/>
  <c r="K457" i="3"/>
  <c r="J457" i="3"/>
  <c r="L456" i="3"/>
  <c r="K456" i="3"/>
  <c r="J456" i="3"/>
  <c r="L455" i="3"/>
  <c r="K455" i="3"/>
  <c r="J455" i="3"/>
  <c r="L454" i="3"/>
  <c r="K454" i="3"/>
  <c r="J454" i="3"/>
  <c r="L453" i="3"/>
  <c r="K453" i="3"/>
  <c r="J453" i="3"/>
  <c r="L452" i="3"/>
  <c r="K452" i="3"/>
  <c r="J452" i="3"/>
  <c r="L451" i="3"/>
  <c r="K451" i="3"/>
  <c r="J451" i="3"/>
  <c r="L450" i="3"/>
  <c r="K450" i="3"/>
  <c r="J450" i="3"/>
  <c r="L449" i="3"/>
  <c r="K449" i="3"/>
  <c r="J449" i="3"/>
  <c r="L448" i="3"/>
  <c r="K448" i="3"/>
  <c r="J448" i="3"/>
  <c r="L447" i="3"/>
  <c r="K447" i="3"/>
  <c r="J447" i="3"/>
  <c r="L446" i="3"/>
  <c r="K446" i="3"/>
  <c r="J446" i="3"/>
  <c r="L445" i="3"/>
  <c r="K445" i="3"/>
  <c r="J445" i="3"/>
  <c r="L444" i="3"/>
  <c r="K444" i="3"/>
  <c r="J444" i="3"/>
  <c r="L443" i="3"/>
  <c r="K443" i="3"/>
  <c r="J443" i="3"/>
  <c r="L442" i="3"/>
  <c r="K442" i="3"/>
  <c r="J442" i="3"/>
  <c r="L441" i="3"/>
  <c r="K441" i="3"/>
  <c r="J441" i="3"/>
  <c r="L440" i="3"/>
  <c r="K440" i="3"/>
  <c r="J440" i="3"/>
  <c r="L439" i="3"/>
  <c r="K439" i="3"/>
  <c r="J439" i="3"/>
  <c r="L438" i="3"/>
  <c r="K438" i="3"/>
  <c r="J438" i="3"/>
  <c r="L437" i="3"/>
  <c r="K437" i="3"/>
  <c r="J437" i="3"/>
  <c r="L436" i="3"/>
  <c r="K436" i="3"/>
  <c r="J436" i="3"/>
  <c r="L435" i="3"/>
  <c r="K435" i="3"/>
  <c r="J435" i="3"/>
  <c r="L434" i="3"/>
  <c r="K434" i="3"/>
  <c r="J434" i="3"/>
  <c r="L433" i="3"/>
  <c r="K433" i="3"/>
  <c r="J433" i="3"/>
  <c r="L432" i="3"/>
  <c r="K432" i="3"/>
  <c r="J432" i="3"/>
  <c r="L431" i="3"/>
  <c r="K431" i="3"/>
  <c r="J431" i="3"/>
  <c r="L430" i="3"/>
  <c r="K430" i="3"/>
  <c r="J430" i="3"/>
  <c r="L429" i="3"/>
  <c r="K429" i="3"/>
  <c r="J429" i="3"/>
  <c r="L428" i="3"/>
  <c r="K428" i="3"/>
  <c r="J428" i="3"/>
  <c r="L427" i="3"/>
  <c r="K427" i="3"/>
  <c r="J427" i="3"/>
  <c r="L426" i="3"/>
  <c r="K426" i="3"/>
  <c r="J426" i="3"/>
  <c r="L425" i="3"/>
  <c r="K425" i="3"/>
  <c r="J425" i="3"/>
  <c r="L424" i="3"/>
  <c r="K424" i="3"/>
  <c r="J424" i="3"/>
  <c r="L423" i="3"/>
  <c r="K423" i="3"/>
  <c r="J423" i="3"/>
  <c r="L422" i="3"/>
  <c r="K422" i="3"/>
  <c r="J422" i="3"/>
  <c r="L421" i="3"/>
  <c r="K421" i="3"/>
  <c r="J421" i="3"/>
  <c r="L420" i="3"/>
  <c r="K420" i="3"/>
  <c r="J420" i="3"/>
  <c r="L419" i="3"/>
  <c r="K419" i="3"/>
  <c r="J419" i="3"/>
  <c r="L418" i="3"/>
  <c r="K418" i="3"/>
  <c r="J418" i="3"/>
  <c r="L417" i="3"/>
  <c r="K417" i="3"/>
  <c r="J417" i="3"/>
  <c r="L416" i="3"/>
  <c r="K416" i="3"/>
  <c r="J416" i="3"/>
  <c r="L415" i="3"/>
  <c r="K415" i="3"/>
  <c r="J415" i="3"/>
  <c r="L414" i="3"/>
  <c r="K414" i="3"/>
  <c r="J414" i="3"/>
  <c r="L413" i="3"/>
  <c r="K413" i="3"/>
  <c r="J413" i="3"/>
  <c r="L412" i="3"/>
  <c r="K412" i="3"/>
  <c r="J412" i="3"/>
  <c r="L411" i="3"/>
  <c r="K411" i="3"/>
  <c r="J411" i="3"/>
  <c r="L410" i="3"/>
  <c r="K410" i="3"/>
  <c r="J410" i="3"/>
  <c r="L409" i="3"/>
  <c r="K409" i="3"/>
  <c r="J409" i="3"/>
  <c r="L408" i="3"/>
  <c r="K408" i="3"/>
  <c r="J408" i="3"/>
  <c r="L407" i="3"/>
  <c r="K407" i="3"/>
  <c r="J407" i="3"/>
  <c r="L406" i="3"/>
  <c r="K406" i="3"/>
  <c r="J406" i="3"/>
  <c r="L405" i="3"/>
  <c r="K405" i="3"/>
  <c r="J405" i="3"/>
  <c r="L404" i="3"/>
  <c r="K404" i="3"/>
  <c r="J404" i="3"/>
  <c r="L403" i="3"/>
  <c r="K403" i="3"/>
  <c r="J403" i="3"/>
  <c r="L402" i="3"/>
  <c r="K402" i="3"/>
  <c r="J402" i="3"/>
  <c r="L401" i="3"/>
  <c r="K401" i="3"/>
  <c r="J401" i="3"/>
  <c r="L400" i="3"/>
  <c r="K400" i="3"/>
  <c r="J400" i="3"/>
  <c r="L399" i="3"/>
  <c r="K399" i="3"/>
  <c r="J399" i="3"/>
  <c r="L398" i="3"/>
  <c r="K398" i="3"/>
  <c r="J398" i="3"/>
  <c r="L397" i="3"/>
  <c r="K397" i="3"/>
  <c r="J397" i="3"/>
  <c r="L396" i="3"/>
  <c r="K396" i="3"/>
  <c r="J396" i="3"/>
  <c r="L395" i="3"/>
  <c r="K395" i="3"/>
  <c r="J395" i="3"/>
  <c r="L394" i="3"/>
  <c r="K394" i="3"/>
  <c r="J394" i="3"/>
  <c r="L393" i="3"/>
  <c r="K393" i="3"/>
  <c r="J393" i="3"/>
  <c r="L392" i="3"/>
  <c r="K392" i="3"/>
  <c r="J392" i="3"/>
  <c r="L391" i="3"/>
  <c r="K391" i="3"/>
  <c r="J391" i="3"/>
  <c r="L390" i="3"/>
  <c r="K390" i="3"/>
  <c r="J390" i="3"/>
  <c r="L389" i="3"/>
  <c r="K389" i="3"/>
  <c r="J389" i="3"/>
  <c r="L388" i="3"/>
  <c r="K388" i="3"/>
  <c r="J388" i="3"/>
  <c r="L387" i="3"/>
  <c r="K387" i="3"/>
  <c r="J387" i="3"/>
  <c r="L386" i="3"/>
  <c r="K386" i="3"/>
  <c r="J386" i="3"/>
  <c r="L385" i="3"/>
  <c r="K385" i="3"/>
  <c r="J385" i="3"/>
  <c r="L384" i="3"/>
  <c r="K384" i="3"/>
  <c r="J384" i="3"/>
  <c r="L383" i="3"/>
  <c r="K383" i="3"/>
  <c r="J383" i="3"/>
  <c r="L382" i="3"/>
  <c r="K382" i="3"/>
  <c r="J382" i="3"/>
  <c r="L381" i="3"/>
  <c r="K381" i="3"/>
  <c r="J381" i="3"/>
  <c r="L380" i="3"/>
  <c r="K380" i="3"/>
  <c r="J380" i="3"/>
  <c r="L379" i="3"/>
  <c r="K379" i="3"/>
  <c r="J379" i="3"/>
  <c r="L378" i="3"/>
  <c r="K378" i="3"/>
  <c r="J378" i="3"/>
  <c r="L377" i="3"/>
  <c r="K377" i="3"/>
  <c r="J377" i="3"/>
  <c r="L376" i="3"/>
  <c r="K376" i="3"/>
  <c r="J376" i="3"/>
  <c r="L375" i="3"/>
  <c r="K375" i="3"/>
  <c r="J375" i="3"/>
  <c r="L374" i="3"/>
  <c r="K374" i="3"/>
  <c r="J374" i="3"/>
  <c r="L373" i="3"/>
  <c r="K373" i="3"/>
  <c r="J373" i="3"/>
  <c r="L372" i="3"/>
  <c r="K372" i="3"/>
  <c r="J372" i="3"/>
  <c r="L371" i="3"/>
  <c r="K371" i="3"/>
  <c r="J371" i="3"/>
  <c r="L370" i="3"/>
  <c r="K370" i="3"/>
  <c r="J370" i="3"/>
  <c r="L369" i="3"/>
  <c r="K369" i="3"/>
  <c r="J369" i="3"/>
  <c r="L368" i="3"/>
  <c r="K368" i="3"/>
  <c r="J368" i="3"/>
  <c r="L367" i="3"/>
  <c r="K367" i="3"/>
  <c r="J367" i="3"/>
  <c r="L366" i="3"/>
  <c r="K366" i="3"/>
  <c r="J366" i="3"/>
  <c r="L365" i="3"/>
  <c r="K365" i="3"/>
  <c r="J365" i="3"/>
  <c r="L364" i="3"/>
  <c r="K364" i="3"/>
  <c r="J364" i="3"/>
  <c r="L363" i="3"/>
  <c r="K363" i="3"/>
  <c r="J363" i="3"/>
  <c r="L362" i="3"/>
  <c r="K362" i="3"/>
  <c r="J362" i="3"/>
  <c r="L361" i="3"/>
  <c r="K361" i="3"/>
  <c r="J361" i="3"/>
  <c r="L360" i="3"/>
  <c r="K360" i="3"/>
  <c r="J360" i="3"/>
  <c r="L359" i="3"/>
  <c r="K359" i="3"/>
  <c r="J359" i="3"/>
  <c r="L358" i="3"/>
  <c r="K358" i="3"/>
  <c r="J358" i="3"/>
  <c r="L357" i="3"/>
  <c r="K357" i="3"/>
  <c r="J357" i="3"/>
  <c r="L356" i="3"/>
  <c r="K356" i="3"/>
  <c r="J356" i="3"/>
  <c r="L355" i="3"/>
  <c r="K355" i="3"/>
  <c r="J355" i="3"/>
  <c r="L354" i="3"/>
  <c r="K354" i="3"/>
  <c r="J354" i="3"/>
  <c r="L353" i="3"/>
  <c r="K353" i="3"/>
  <c r="J353" i="3"/>
  <c r="L352" i="3"/>
  <c r="K352" i="3"/>
  <c r="J352" i="3"/>
  <c r="L351" i="3"/>
  <c r="K351" i="3"/>
  <c r="J351" i="3"/>
  <c r="L350" i="3"/>
  <c r="K350" i="3"/>
  <c r="J350" i="3"/>
  <c r="L349" i="3"/>
  <c r="K349" i="3"/>
  <c r="J349" i="3"/>
  <c r="L348" i="3"/>
  <c r="K348" i="3"/>
  <c r="J348" i="3"/>
  <c r="L347" i="3"/>
  <c r="K347" i="3"/>
  <c r="J347" i="3"/>
  <c r="L346" i="3"/>
  <c r="K346" i="3"/>
  <c r="J346" i="3"/>
  <c r="L345" i="3"/>
  <c r="K345" i="3"/>
  <c r="J345" i="3"/>
  <c r="L344" i="3"/>
  <c r="K344" i="3"/>
  <c r="J344" i="3"/>
  <c r="L343" i="3"/>
  <c r="K343" i="3"/>
  <c r="J343" i="3"/>
  <c r="L342" i="3"/>
  <c r="K342" i="3"/>
  <c r="J342" i="3"/>
  <c r="L341" i="3"/>
  <c r="K341" i="3"/>
  <c r="J341" i="3"/>
  <c r="L340" i="3"/>
  <c r="K340" i="3"/>
  <c r="J340" i="3"/>
  <c r="L339" i="3"/>
  <c r="K339" i="3"/>
  <c r="J339" i="3"/>
  <c r="L338" i="3"/>
  <c r="K338" i="3"/>
  <c r="J338" i="3"/>
  <c r="L337" i="3"/>
  <c r="K337" i="3"/>
  <c r="J337" i="3"/>
  <c r="L336" i="3"/>
  <c r="K336" i="3"/>
  <c r="J336" i="3"/>
  <c r="L335" i="3"/>
  <c r="K335" i="3"/>
  <c r="J335" i="3"/>
  <c r="L334" i="3"/>
  <c r="K334" i="3"/>
  <c r="J334" i="3"/>
  <c r="L333" i="3"/>
  <c r="K333" i="3"/>
  <c r="J333" i="3"/>
  <c r="L332" i="3"/>
  <c r="K332" i="3"/>
  <c r="J332" i="3"/>
  <c r="L331" i="3"/>
  <c r="K331" i="3"/>
  <c r="J331" i="3"/>
  <c r="L330" i="3"/>
  <c r="K330" i="3"/>
  <c r="J330" i="3"/>
  <c r="L329" i="3"/>
  <c r="K329" i="3"/>
  <c r="J329" i="3"/>
  <c r="L328" i="3"/>
  <c r="K328" i="3"/>
  <c r="J328" i="3"/>
  <c r="L327" i="3"/>
  <c r="K327" i="3"/>
  <c r="J327" i="3"/>
  <c r="L326" i="3"/>
  <c r="K326" i="3"/>
  <c r="J326" i="3"/>
  <c r="L325" i="3"/>
  <c r="K325" i="3"/>
  <c r="J325" i="3"/>
  <c r="L324" i="3"/>
  <c r="K324" i="3"/>
  <c r="J324" i="3"/>
  <c r="L323" i="3"/>
  <c r="K323" i="3"/>
  <c r="J323" i="3"/>
  <c r="L322" i="3"/>
  <c r="K322" i="3"/>
  <c r="J322" i="3"/>
  <c r="L321" i="3"/>
  <c r="K321" i="3"/>
  <c r="J321" i="3"/>
  <c r="L320" i="3"/>
  <c r="K320" i="3"/>
  <c r="J320" i="3"/>
  <c r="L319" i="3"/>
  <c r="K319" i="3"/>
  <c r="J319" i="3"/>
  <c r="L318" i="3"/>
  <c r="K318" i="3"/>
  <c r="J318" i="3"/>
  <c r="L317" i="3"/>
  <c r="K317" i="3"/>
  <c r="J317" i="3"/>
  <c r="L316" i="3"/>
  <c r="K316" i="3"/>
  <c r="J316" i="3"/>
  <c r="L315" i="3"/>
  <c r="K315" i="3"/>
  <c r="J315" i="3"/>
  <c r="L314" i="3"/>
  <c r="K314" i="3"/>
  <c r="J314" i="3"/>
  <c r="L313" i="3"/>
  <c r="K313" i="3"/>
  <c r="J313" i="3"/>
  <c r="L312" i="3"/>
  <c r="K312" i="3"/>
  <c r="J312" i="3"/>
  <c r="L311" i="3"/>
  <c r="K311" i="3"/>
  <c r="J311" i="3"/>
  <c r="L310" i="3"/>
  <c r="K310" i="3"/>
  <c r="J310" i="3"/>
  <c r="L309" i="3"/>
  <c r="K309" i="3"/>
  <c r="J309" i="3"/>
  <c r="L308" i="3"/>
  <c r="K308" i="3"/>
  <c r="J308" i="3"/>
  <c r="L307" i="3"/>
  <c r="K307" i="3"/>
  <c r="J307" i="3"/>
  <c r="L306" i="3"/>
  <c r="K306" i="3"/>
  <c r="J306" i="3"/>
  <c r="L305" i="3"/>
  <c r="K305" i="3"/>
  <c r="J305" i="3"/>
  <c r="L304" i="3"/>
  <c r="K304" i="3"/>
  <c r="J304" i="3"/>
  <c r="L303" i="3"/>
  <c r="K303" i="3"/>
  <c r="J303" i="3"/>
  <c r="L302" i="3"/>
  <c r="K302" i="3"/>
  <c r="J302" i="3"/>
  <c r="L301" i="3"/>
  <c r="K301" i="3"/>
  <c r="J301" i="3"/>
  <c r="L300" i="3"/>
  <c r="K300" i="3"/>
  <c r="J300" i="3"/>
  <c r="L299" i="3"/>
  <c r="K299" i="3"/>
  <c r="J299" i="3"/>
  <c r="L298" i="3"/>
  <c r="K298" i="3"/>
  <c r="J298" i="3"/>
  <c r="L297" i="3"/>
  <c r="K297" i="3"/>
  <c r="J297" i="3"/>
  <c r="L296" i="3"/>
  <c r="K296" i="3"/>
  <c r="J296" i="3"/>
  <c r="L295" i="3"/>
  <c r="K295" i="3"/>
  <c r="J295" i="3"/>
  <c r="L294" i="3"/>
  <c r="K294" i="3"/>
  <c r="J294" i="3"/>
  <c r="L293" i="3"/>
  <c r="K293" i="3"/>
  <c r="J293" i="3"/>
  <c r="L292" i="3"/>
  <c r="K292" i="3"/>
  <c r="J292" i="3"/>
  <c r="L291" i="3"/>
  <c r="K291" i="3"/>
  <c r="J291" i="3"/>
  <c r="L290" i="3"/>
  <c r="K290" i="3"/>
  <c r="J290" i="3"/>
  <c r="L289" i="3"/>
  <c r="K289" i="3"/>
  <c r="J289" i="3"/>
  <c r="L288" i="3"/>
  <c r="K288" i="3"/>
  <c r="J288" i="3"/>
  <c r="L287" i="3"/>
  <c r="K287" i="3"/>
  <c r="J287" i="3"/>
  <c r="L286" i="3"/>
  <c r="K286" i="3"/>
  <c r="J286" i="3"/>
  <c r="L285" i="3"/>
  <c r="K285" i="3"/>
  <c r="J285" i="3"/>
  <c r="L284" i="3"/>
  <c r="K284" i="3"/>
  <c r="J284" i="3"/>
  <c r="L283" i="3"/>
  <c r="K283" i="3"/>
  <c r="J283" i="3"/>
  <c r="L282" i="3"/>
  <c r="K282" i="3"/>
  <c r="J282" i="3"/>
  <c r="L281" i="3"/>
  <c r="K281" i="3"/>
  <c r="J281" i="3"/>
  <c r="L280" i="3"/>
  <c r="K280" i="3"/>
  <c r="J280" i="3"/>
  <c r="L279" i="3"/>
  <c r="K279" i="3"/>
  <c r="J279" i="3"/>
  <c r="L278" i="3"/>
  <c r="K278" i="3"/>
  <c r="J278" i="3"/>
  <c r="L277" i="3"/>
  <c r="K277" i="3"/>
  <c r="J277" i="3"/>
  <c r="L276" i="3"/>
  <c r="K276" i="3"/>
  <c r="J276" i="3"/>
  <c r="L275" i="3"/>
  <c r="K275" i="3"/>
  <c r="J275" i="3"/>
  <c r="L274" i="3"/>
  <c r="K274" i="3"/>
  <c r="J274" i="3"/>
  <c r="L273" i="3"/>
  <c r="K273" i="3"/>
  <c r="J273" i="3"/>
  <c r="L272" i="3"/>
  <c r="K272" i="3"/>
  <c r="J272" i="3"/>
  <c r="L271" i="3"/>
  <c r="K271" i="3"/>
  <c r="J271" i="3"/>
  <c r="L270" i="3"/>
  <c r="K270" i="3"/>
  <c r="J270" i="3"/>
  <c r="L269" i="3"/>
  <c r="K269" i="3"/>
  <c r="J269" i="3"/>
  <c r="L268" i="3"/>
  <c r="K268" i="3"/>
  <c r="J268" i="3"/>
  <c r="L267" i="3"/>
  <c r="K267" i="3"/>
  <c r="J267" i="3"/>
  <c r="L266" i="3"/>
  <c r="K266" i="3"/>
  <c r="J266" i="3"/>
  <c r="L265" i="3"/>
  <c r="K265" i="3"/>
  <c r="J265" i="3"/>
  <c r="L264" i="3"/>
  <c r="K264" i="3"/>
  <c r="J264" i="3"/>
  <c r="L263" i="3"/>
  <c r="K263" i="3"/>
  <c r="J263" i="3"/>
  <c r="L262" i="3"/>
  <c r="K262" i="3"/>
  <c r="J262" i="3"/>
  <c r="L261" i="3"/>
  <c r="K261" i="3"/>
  <c r="J261" i="3"/>
  <c r="L260" i="3"/>
  <c r="K260" i="3"/>
  <c r="J260" i="3"/>
  <c r="L259" i="3"/>
  <c r="K259" i="3"/>
  <c r="J259" i="3"/>
  <c r="L258" i="3"/>
  <c r="K258" i="3"/>
  <c r="J258" i="3"/>
  <c r="L257" i="3"/>
  <c r="K257" i="3"/>
  <c r="J257" i="3"/>
  <c r="L256" i="3"/>
  <c r="K256" i="3"/>
  <c r="J256" i="3"/>
  <c r="L255" i="3"/>
  <c r="K255" i="3"/>
  <c r="J255" i="3"/>
  <c r="L254" i="3"/>
  <c r="K254" i="3"/>
  <c r="J254" i="3"/>
  <c r="L253" i="3"/>
  <c r="K253" i="3"/>
  <c r="J253" i="3"/>
  <c r="L252" i="3"/>
  <c r="K252" i="3"/>
  <c r="J252" i="3"/>
  <c r="L251" i="3"/>
  <c r="K251" i="3"/>
  <c r="J251" i="3"/>
  <c r="L250" i="3"/>
  <c r="K250" i="3"/>
  <c r="J250" i="3"/>
  <c r="L249" i="3"/>
  <c r="K249" i="3"/>
  <c r="J249" i="3"/>
  <c r="L248" i="3"/>
  <c r="K248" i="3"/>
  <c r="J248" i="3"/>
  <c r="L247" i="3"/>
  <c r="K247" i="3"/>
  <c r="J247" i="3"/>
  <c r="L246" i="3"/>
  <c r="K246" i="3"/>
  <c r="J246" i="3"/>
  <c r="L245" i="3"/>
  <c r="K245" i="3"/>
  <c r="J245" i="3"/>
  <c r="L244" i="3"/>
  <c r="K244" i="3"/>
  <c r="J244" i="3"/>
  <c r="L243" i="3"/>
  <c r="K243" i="3"/>
  <c r="J243" i="3"/>
  <c r="L242" i="3"/>
  <c r="K242" i="3"/>
  <c r="J242" i="3"/>
  <c r="L241" i="3"/>
  <c r="K241" i="3"/>
  <c r="J241" i="3"/>
  <c r="L240" i="3"/>
  <c r="K240" i="3"/>
  <c r="J240" i="3"/>
  <c r="L239" i="3"/>
  <c r="K239" i="3"/>
  <c r="J239" i="3"/>
  <c r="L238" i="3"/>
  <c r="K238" i="3"/>
  <c r="J238" i="3"/>
  <c r="L237" i="3"/>
  <c r="K237" i="3"/>
  <c r="J237" i="3"/>
  <c r="L236" i="3"/>
  <c r="K236" i="3"/>
  <c r="J236" i="3"/>
  <c r="L235" i="3"/>
  <c r="K235" i="3"/>
  <c r="J235" i="3"/>
  <c r="L234" i="3"/>
  <c r="K234" i="3"/>
  <c r="J234" i="3"/>
  <c r="L233" i="3"/>
  <c r="K233" i="3"/>
  <c r="J233" i="3"/>
  <c r="L232" i="3"/>
  <c r="K232" i="3"/>
  <c r="J232" i="3"/>
  <c r="L231" i="3"/>
  <c r="K231" i="3"/>
  <c r="J231" i="3"/>
  <c r="L230" i="3"/>
  <c r="K230" i="3"/>
  <c r="J230" i="3"/>
  <c r="L229" i="3"/>
  <c r="K229" i="3"/>
  <c r="J229" i="3"/>
  <c r="L228" i="3"/>
  <c r="K228" i="3"/>
  <c r="J228" i="3"/>
  <c r="L227" i="3"/>
  <c r="K227" i="3"/>
  <c r="J227" i="3"/>
  <c r="L226" i="3"/>
  <c r="K226" i="3"/>
  <c r="J226" i="3"/>
  <c r="L225" i="3"/>
  <c r="K225" i="3"/>
  <c r="J225" i="3"/>
  <c r="L224" i="3"/>
  <c r="K224" i="3"/>
  <c r="J224" i="3"/>
  <c r="L223" i="3"/>
  <c r="K223" i="3"/>
  <c r="J223" i="3"/>
  <c r="L222" i="3"/>
  <c r="K222" i="3"/>
  <c r="J222" i="3"/>
  <c r="L221" i="3"/>
  <c r="K221" i="3"/>
  <c r="J221" i="3"/>
  <c r="L220" i="3"/>
  <c r="K220" i="3"/>
  <c r="J220" i="3"/>
  <c r="L219" i="3"/>
  <c r="K219" i="3"/>
  <c r="J219" i="3"/>
  <c r="L218" i="3"/>
  <c r="K218" i="3"/>
  <c r="J218" i="3"/>
  <c r="L217" i="3"/>
  <c r="K217" i="3"/>
  <c r="J217" i="3"/>
  <c r="L216" i="3"/>
  <c r="K216" i="3"/>
  <c r="J216" i="3"/>
  <c r="L215" i="3"/>
  <c r="K215" i="3"/>
  <c r="J215" i="3"/>
  <c r="L214" i="3"/>
  <c r="K214" i="3"/>
  <c r="J214" i="3"/>
  <c r="L213" i="3"/>
  <c r="K213" i="3"/>
  <c r="J213" i="3"/>
  <c r="L212" i="3"/>
  <c r="K212" i="3"/>
  <c r="J212" i="3"/>
  <c r="L211" i="3"/>
  <c r="K211" i="3"/>
  <c r="J211" i="3"/>
  <c r="L210" i="3"/>
  <c r="K210" i="3"/>
  <c r="J210" i="3"/>
  <c r="L209" i="3"/>
  <c r="K209" i="3"/>
  <c r="J209" i="3"/>
  <c r="L208" i="3"/>
  <c r="K208" i="3"/>
  <c r="J208" i="3"/>
  <c r="L207" i="3"/>
  <c r="K207" i="3"/>
  <c r="J207" i="3"/>
  <c r="L206" i="3"/>
  <c r="K206" i="3"/>
  <c r="J206" i="3"/>
  <c r="L205" i="3"/>
  <c r="K205" i="3"/>
  <c r="J205" i="3"/>
  <c r="L204" i="3"/>
  <c r="K204" i="3"/>
  <c r="J204" i="3"/>
  <c r="L203" i="3"/>
  <c r="K203" i="3"/>
  <c r="J203" i="3"/>
  <c r="L202" i="3"/>
  <c r="K202" i="3"/>
  <c r="J202" i="3"/>
  <c r="L201" i="3"/>
  <c r="K201" i="3"/>
  <c r="J201" i="3"/>
  <c r="L200" i="3"/>
  <c r="K200" i="3"/>
  <c r="J200" i="3"/>
  <c r="L199" i="3"/>
  <c r="K199" i="3"/>
  <c r="J199" i="3"/>
  <c r="L198" i="3"/>
  <c r="K198" i="3"/>
  <c r="J198" i="3"/>
  <c r="L197" i="3"/>
  <c r="K197" i="3"/>
  <c r="J197" i="3"/>
  <c r="L196" i="3"/>
  <c r="K196" i="3"/>
  <c r="J196" i="3"/>
  <c r="L195" i="3"/>
  <c r="K195" i="3"/>
  <c r="J195" i="3"/>
  <c r="L194" i="3"/>
  <c r="K194" i="3"/>
  <c r="J194" i="3"/>
  <c r="L193" i="3"/>
  <c r="K193" i="3"/>
  <c r="J193" i="3"/>
  <c r="L192" i="3"/>
  <c r="K192" i="3"/>
  <c r="J192" i="3"/>
  <c r="L191" i="3"/>
  <c r="K191" i="3"/>
  <c r="J191" i="3"/>
  <c r="L190" i="3"/>
  <c r="K190" i="3"/>
  <c r="J190" i="3"/>
  <c r="L189" i="3"/>
  <c r="K189" i="3"/>
  <c r="J189" i="3"/>
  <c r="L188" i="3"/>
  <c r="K188" i="3"/>
  <c r="J188" i="3"/>
  <c r="L187" i="3"/>
  <c r="K187" i="3"/>
  <c r="J187" i="3"/>
  <c r="L186" i="3"/>
  <c r="K186" i="3"/>
  <c r="J186" i="3"/>
  <c r="L185" i="3"/>
  <c r="K185" i="3"/>
  <c r="J185" i="3"/>
  <c r="L184" i="3"/>
  <c r="K184" i="3"/>
  <c r="J184" i="3"/>
  <c r="L183" i="3"/>
  <c r="K183" i="3"/>
  <c r="J183" i="3"/>
  <c r="L182" i="3"/>
  <c r="K182" i="3"/>
  <c r="J182" i="3"/>
  <c r="L181" i="3"/>
  <c r="K181" i="3"/>
  <c r="J181" i="3"/>
  <c r="L180" i="3"/>
  <c r="K180" i="3"/>
  <c r="J180" i="3"/>
  <c r="L179" i="3"/>
  <c r="K179" i="3"/>
  <c r="J179" i="3"/>
  <c r="L178" i="3"/>
  <c r="K178" i="3"/>
  <c r="J178" i="3"/>
  <c r="L177" i="3"/>
  <c r="K177" i="3"/>
  <c r="J177" i="3"/>
  <c r="L176" i="3"/>
  <c r="K176" i="3"/>
  <c r="J176" i="3"/>
  <c r="L175" i="3"/>
  <c r="K175" i="3"/>
  <c r="J175" i="3"/>
  <c r="L174" i="3"/>
  <c r="K174" i="3"/>
  <c r="J174" i="3"/>
  <c r="L173" i="3"/>
  <c r="K173" i="3"/>
  <c r="J173" i="3"/>
  <c r="L172" i="3"/>
  <c r="K172" i="3"/>
  <c r="J172" i="3"/>
  <c r="L171" i="3"/>
  <c r="K171" i="3"/>
  <c r="J171" i="3"/>
  <c r="L170" i="3"/>
  <c r="K170" i="3"/>
  <c r="J170" i="3"/>
  <c r="L169" i="3"/>
  <c r="K169" i="3"/>
  <c r="J169" i="3"/>
  <c r="L168" i="3"/>
  <c r="K168" i="3"/>
  <c r="J168" i="3"/>
  <c r="L167" i="3"/>
  <c r="K167" i="3"/>
  <c r="J167" i="3"/>
  <c r="L166" i="3"/>
  <c r="K166" i="3"/>
  <c r="J166" i="3"/>
  <c r="L165" i="3"/>
  <c r="K165" i="3"/>
  <c r="J165" i="3"/>
  <c r="L164" i="3"/>
  <c r="K164" i="3"/>
  <c r="J164" i="3"/>
  <c r="L163" i="3"/>
  <c r="K163" i="3"/>
  <c r="J163" i="3"/>
  <c r="L162" i="3"/>
  <c r="K162" i="3"/>
  <c r="J162" i="3"/>
  <c r="L161" i="3"/>
  <c r="K161" i="3"/>
  <c r="J161" i="3"/>
  <c r="L160" i="3"/>
  <c r="K160" i="3"/>
  <c r="J160" i="3"/>
  <c r="L159" i="3"/>
  <c r="K159" i="3"/>
  <c r="J159" i="3"/>
  <c r="L158" i="3"/>
  <c r="K158" i="3"/>
  <c r="J158" i="3"/>
  <c r="L157" i="3"/>
  <c r="K157" i="3"/>
  <c r="J157" i="3"/>
  <c r="L156" i="3"/>
  <c r="K156" i="3"/>
  <c r="J156" i="3"/>
  <c r="L155" i="3"/>
  <c r="K155" i="3"/>
  <c r="J155" i="3"/>
  <c r="L154" i="3"/>
  <c r="K154" i="3"/>
  <c r="J154" i="3"/>
  <c r="L153" i="3"/>
  <c r="K153" i="3"/>
  <c r="J153" i="3"/>
  <c r="L152" i="3"/>
  <c r="K152" i="3"/>
  <c r="J152" i="3"/>
  <c r="L151" i="3"/>
  <c r="K151" i="3"/>
  <c r="J151" i="3"/>
  <c r="L150" i="3"/>
  <c r="K150" i="3"/>
  <c r="J150" i="3"/>
  <c r="L149" i="3"/>
  <c r="K149" i="3"/>
  <c r="J149" i="3"/>
  <c r="L148" i="3"/>
  <c r="K148" i="3"/>
  <c r="J148" i="3"/>
  <c r="L147" i="3"/>
  <c r="K147" i="3"/>
  <c r="J147" i="3"/>
  <c r="L146" i="3"/>
  <c r="K146" i="3"/>
  <c r="J146" i="3"/>
  <c r="L145" i="3"/>
  <c r="K145" i="3"/>
  <c r="J145" i="3"/>
  <c r="L144" i="3"/>
  <c r="K144" i="3"/>
  <c r="J144" i="3"/>
  <c r="L143" i="3"/>
  <c r="K143" i="3"/>
  <c r="J143" i="3"/>
  <c r="L142" i="3"/>
  <c r="K142" i="3"/>
  <c r="J142" i="3"/>
  <c r="L141" i="3"/>
  <c r="K141" i="3"/>
  <c r="J141" i="3"/>
  <c r="L140" i="3"/>
  <c r="K140" i="3"/>
  <c r="J140" i="3"/>
  <c r="L139" i="3"/>
  <c r="K139" i="3"/>
  <c r="J139" i="3"/>
  <c r="L138" i="3"/>
  <c r="K138" i="3"/>
  <c r="J138" i="3"/>
  <c r="L137" i="3"/>
  <c r="K137" i="3"/>
  <c r="J137" i="3"/>
  <c r="L136" i="3"/>
  <c r="K136" i="3"/>
  <c r="J136" i="3"/>
  <c r="L135" i="3"/>
  <c r="K135" i="3"/>
  <c r="J135" i="3"/>
  <c r="L134" i="3"/>
  <c r="K134" i="3"/>
  <c r="J134" i="3"/>
  <c r="L133" i="3"/>
  <c r="K133" i="3"/>
  <c r="J133" i="3"/>
  <c r="L132" i="3"/>
  <c r="K132" i="3"/>
  <c r="J132" i="3"/>
  <c r="L131" i="3"/>
  <c r="K131" i="3"/>
  <c r="J131" i="3"/>
  <c r="L130" i="3"/>
  <c r="K130" i="3"/>
  <c r="J130" i="3"/>
  <c r="L129" i="3"/>
  <c r="K129" i="3"/>
  <c r="J129" i="3"/>
  <c r="L128" i="3"/>
  <c r="K128" i="3"/>
  <c r="J128" i="3"/>
  <c r="L127" i="3"/>
  <c r="K127" i="3"/>
  <c r="J127" i="3"/>
  <c r="L126" i="3"/>
  <c r="K126" i="3"/>
  <c r="J126" i="3"/>
  <c r="L125" i="3"/>
  <c r="K125" i="3"/>
  <c r="J125" i="3"/>
  <c r="L124" i="3"/>
  <c r="K124" i="3"/>
  <c r="J124" i="3"/>
  <c r="L123" i="3"/>
  <c r="K123" i="3"/>
  <c r="J123" i="3"/>
  <c r="L122" i="3"/>
  <c r="K122" i="3"/>
  <c r="J122" i="3"/>
  <c r="L121" i="3"/>
  <c r="K121" i="3"/>
  <c r="J121" i="3"/>
  <c r="L120" i="3"/>
  <c r="K120" i="3"/>
  <c r="J120" i="3"/>
  <c r="L119" i="3"/>
  <c r="K119" i="3"/>
  <c r="J119" i="3"/>
  <c r="L118" i="3"/>
  <c r="K118" i="3"/>
  <c r="J118" i="3"/>
  <c r="L117" i="3"/>
  <c r="K117" i="3"/>
  <c r="J117" i="3"/>
  <c r="L116" i="3"/>
  <c r="K116" i="3"/>
  <c r="J116" i="3"/>
  <c r="L115" i="3"/>
  <c r="K115" i="3"/>
  <c r="J115" i="3"/>
  <c r="L114" i="3"/>
  <c r="K114" i="3"/>
  <c r="J114" i="3"/>
  <c r="L113" i="3"/>
  <c r="K113" i="3"/>
  <c r="J113" i="3"/>
  <c r="L112" i="3"/>
  <c r="K112" i="3"/>
  <c r="J112" i="3"/>
  <c r="L111" i="3"/>
  <c r="K111" i="3"/>
  <c r="J111" i="3"/>
  <c r="L110" i="3"/>
  <c r="K110" i="3"/>
  <c r="J110" i="3"/>
  <c r="L109" i="3"/>
  <c r="K109" i="3"/>
  <c r="J109" i="3"/>
  <c r="L108" i="3"/>
  <c r="K108" i="3"/>
  <c r="J108" i="3"/>
  <c r="L107" i="3"/>
  <c r="K107" i="3"/>
  <c r="J107" i="3"/>
  <c r="L106" i="3"/>
  <c r="K106" i="3"/>
  <c r="J106" i="3"/>
  <c r="L105" i="3"/>
  <c r="K105" i="3"/>
  <c r="J105" i="3"/>
  <c r="L104" i="3"/>
  <c r="K104" i="3"/>
  <c r="J104" i="3"/>
  <c r="L103" i="3"/>
  <c r="K103" i="3"/>
  <c r="J103" i="3"/>
  <c r="L102" i="3"/>
  <c r="K102" i="3"/>
  <c r="J102" i="3"/>
  <c r="L101" i="3"/>
  <c r="K101" i="3"/>
  <c r="J101" i="3"/>
  <c r="L100" i="3"/>
  <c r="K100" i="3"/>
  <c r="J100" i="3"/>
  <c r="L99" i="3"/>
  <c r="K99" i="3"/>
  <c r="J99" i="3"/>
  <c r="L98" i="3"/>
  <c r="K98" i="3"/>
  <c r="J98" i="3"/>
  <c r="L97" i="3"/>
  <c r="K97" i="3"/>
  <c r="J97" i="3"/>
  <c r="L96" i="3"/>
  <c r="K96" i="3"/>
  <c r="J96" i="3"/>
  <c r="L95" i="3"/>
  <c r="K95" i="3"/>
  <c r="J95" i="3"/>
  <c r="L94" i="3"/>
  <c r="K94" i="3"/>
  <c r="J94" i="3"/>
  <c r="L93" i="3"/>
  <c r="K93" i="3"/>
  <c r="J93" i="3"/>
  <c r="L92" i="3"/>
  <c r="K92" i="3"/>
  <c r="J92" i="3"/>
  <c r="L91" i="3"/>
  <c r="K91" i="3"/>
  <c r="J91" i="3"/>
  <c r="L90" i="3"/>
  <c r="K90" i="3"/>
  <c r="J90" i="3"/>
  <c r="L89" i="3"/>
  <c r="K89" i="3"/>
  <c r="J89" i="3"/>
  <c r="L88" i="3"/>
  <c r="K88" i="3"/>
  <c r="J88" i="3"/>
  <c r="L87" i="3"/>
  <c r="K87" i="3"/>
  <c r="J87" i="3"/>
  <c r="L86" i="3"/>
  <c r="K86" i="3"/>
  <c r="J86" i="3"/>
  <c r="L85" i="3"/>
  <c r="K85" i="3"/>
  <c r="J85" i="3"/>
  <c r="L84" i="3"/>
  <c r="K84" i="3"/>
  <c r="J84" i="3"/>
  <c r="L83" i="3"/>
  <c r="K83" i="3"/>
  <c r="J83" i="3"/>
  <c r="L82" i="3"/>
  <c r="K82" i="3"/>
  <c r="J82" i="3"/>
  <c r="L81" i="3"/>
  <c r="K81" i="3"/>
  <c r="J81" i="3"/>
  <c r="L80" i="3"/>
  <c r="K80" i="3"/>
  <c r="J80" i="3"/>
  <c r="L79" i="3"/>
  <c r="K79" i="3"/>
  <c r="J79" i="3"/>
  <c r="L78" i="3"/>
  <c r="K78" i="3"/>
  <c r="J78" i="3"/>
  <c r="L77" i="3"/>
  <c r="K77" i="3"/>
  <c r="J77" i="3"/>
  <c r="L76" i="3"/>
  <c r="K76" i="3"/>
  <c r="J76" i="3"/>
  <c r="L75" i="3"/>
  <c r="K75" i="3"/>
  <c r="J75" i="3"/>
  <c r="L74" i="3"/>
  <c r="K74" i="3"/>
  <c r="J74" i="3"/>
  <c r="L73" i="3"/>
  <c r="K73" i="3"/>
  <c r="J73" i="3"/>
  <c r="L72" i="3"/>
  <c r="K72" i="3"/>
  <c r="J72" i="3"/>
  <c r="L71" i="3"/>
  <c r="K71" i="3"/>
  <c r="J71" i="3"/>
  <c r="L70" i="3"/>
  <c r="K70" i="3"/>
  <c r="J70" i="3"/>
  <c r="L69" i="3"/>
  <c r="K69" i="3"/>
  <c r="J69" i="3"/>
  <c r="L68" i="3"/>
  <c r="K68" i="3"/>
  <c r="J68" i="3"/>
  <c r="L67" i="3"/>
  <c r="K67" i="3"/>
  <c r="J67" i="3"/>
  <c r="L66" i="3"/>
  <c r="K66" i="3"/>
  <c r="J66" i="3"/>
  <c r="L65" i="3"/>
  <c r="K65" i="3"/>
  <c r="J65" i="3"/>
  <c r="L64" i="3"/>
  <c r="K64" i="3"/>
  <c r="J64" i="3"/>
  <c r="L63" i="3"/>
  <c r="K63" i="3"/>
  <c r="J63" i="3"/>
  <c r="L62" i="3"/>
  <c r="K62" i="3"/>
  <c r="J62" i="3"/>
  <c r="L61" i="3"/>
  <c r="K61" i="3"/>
  <c r="J61" i="3"/>
  <c r="L60" i="3"/>
  <c r="K60" i="3"/>
  <c r="J60" i="3"/>
  <c r="L59" i="3"/>
  <c r="K59" i="3"/>
  <c r="J59" i="3"/>
  <c r="L58" i="3"/>
  <c r="K58" i="3"/>
  <c r="J58" i="3"/>
  <c r="L57" i="3"/>
  <c r="K57" i="3"/>
  <c r="J57" i="3"/>
  <c r="L56" i="3"/>
  <c r="K56" i="3"/>
  <c r="J56" i="3"/>
  <c r="L55" i="3"/>
  <c r="K55" i="3"/>
  <c r="J55" i="3"/>
  <c r="L54" i="3"/>
  <c r="K54" i="3"/>
  <c r="J54" i="3"/>
  <c r="L53" i="3"/>
  <c r="K53" i="3"/>
  <c r="J53" i="3"/>
  <c r="L52" i="3"/>
  <c r="K52" i="3"/>
  <c r="J52" i="3"/>
  <c r="L51" i="3"/>
  <c r="K51" i="3"/>
  <c r="J51" i="3"/>
  <c r="L50" i="3"/>
  <c r="K50" i="3"/>
  <c r="J50" i="3"/>
  <c r="L49" i="3"/>
  <c r="K49" i="3"/>
  <c r="J49" i="3"/>
  <c r="L48" i="3"/>
  <c r="K48" i="3"/>
  <c r="J48" i="3"/>
  <c r="L47" i="3"/>
  <c r="K47" i="3"/>
  <c r="J47" i="3"/>
  <c r="L46" i="3"/>
  <c r="K46" i="3"/>
  <c r="J46" i="3"/>
  <c r="L45" i="3"/>
  <c r="K45" i="3"/>
  <c r="J45" i="3"/>
  <c r="L44" i="3"/>
  <c r="K44" i="3"/>
  <c r="J44" i="3"/>
  <c r="L43" i="3"/>
  <c r="K43" i="3"/>
  <c r="J43" i="3"/>
  <c r="L42" i="3"/>
  <c r="K42" i="3"/>
  <c r="J42" i="3"/>
  <c r="L41" i="3"/>
  <c r="K41" i="3"/>
  <c r="J41" i="3"/>
  <c r="L40" i="3"/>
  <c r="K40" i="3"/>
  <c r="J40" i="3"/>
  <c r="L39" i="3"/>
  <c r="K39" i="3"/>
  <c r="J39" i="3"/>
  <c r="L38" i="3"/>
  <c r="K38" i="3"/>
  <c r="J38" i="3"/>
  <c r="L37" i="3"/>
  <c r="K37" i="3"/>
  <c r="J37" i="3"/>
  <c r="L36" i="3"/>
  <c r="K36" i="3"/>
  <c r="J36" i="3"/>
  <c r="L35" i="3"/>
  <c r="K35" i="3"/>
  <c r="J35" i="3"/>
  <c r="L34" i="3"/>
  <c r="K34" i="3"/>
  <c r="J34" i="3"/>
  <c r="L33" i="3"/>
  <c r="K33" i="3"/>
  <c r="J33" i="3"/>
  <c r="L32" i="3"/>
  <c r="K32" i="3"/>
  <c r="J32" i="3"/>
  <c r="L31" i="3"/>
  <c r="K31" i="3"/>
  <c r="J31" i="3"/>
  <c r="L30" i="3"/>
  <c r="K30" i="3"/>
  <c r="J30" i="3"/>
  <c r="J29" i="3"/>
  <c r="L29" i="3"/>
  <c r="K29" i="3"/>
  <c r="P8" i="9" l="1"/>
  <c r="J55" i="1"/>
  <c r="J66" i="1" l="1"/>
  <c r="J68" i="1"/>
  <c r="J67" i="1"/>
  <c r="J64" i="1"/>
  <c r="J65" i="1"/>
  <c r="J63" i="1"/>
  <c r="J62" i="1"/>
  <c r="J61" i="1"/>
  <c r="J60" i="1"/>
  <c r="J56" i="1"/>
  <c r="J54" i="1"/>
  <c r="A133" i="4" l="1"/>
  <c r="K41" i="7" l="1"/>
  <c r="I41" i="7"/>
  <c r="K45" i="7"/>
  <c r="I45" i="7"/>
  <c r="J30" i="5" l="1"/>
  <c r="H30" i="5"/>
  <c r="L6" i="7"/>
  <c r="K6" i="5"/>
  <c r="S6" i="4"/>
  <c r="R6" i="3"/>
  <c r="J26" i="5"/>
  <c r="H26" i="5"/>
  <c r="L5" i="7"/>
  <c r="K5" i="5"/>
  <c r="S5" i="4"/>
  <c r="R5" i="3"/>
  <c r="A58" i="7"/>
  <c r="A57" i="5"/>
  <c r="B5020" i="3"/>
  <c r="K40" i="7"/>
  <c r="I40" i="7"/>
  <c r="J25" i="5"/>
  <c r="H25" i="5"/>
  <c r="G28" i="3" l="1"/>
  <c r="F28" i="3"/>
  <c r="A64" i="4" l="1"/>
  <c r="I13" i="9"/>
  <c r="R8" i="9"/>
  <c r="Q8" i="9"/>
  <c r="G47" i="7"/>
  <c r="J8" i="9" s="1"/>
  <c r="F32" i="5"/>
  <c r="H8" i="9" s="1"/>
  <c r="C28" i="3"/>
  <c r="M28" i="3" s="1"/>
  <c r="C29" i="3"/>
  <c r="A29" i="3" s="1"/>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1506" i="3"/>
  <c r="C1507" i="3"/>
  <c r="C1508" i="3"/>
  <c r="C1509" i="3"/>
  <c r="C1510" i="3"/>
  <c r="C1511" i="3"/>
  <c r="C1512" i="3"/>
  <c r="C1513" i="3"/>
  <c r="C1514" i="3"/>
  <c r="C1515" i="3"/>
  <c r="C1516" i="3"/>
  <c r="C1517" i="3"/>
  <c r="C1518" i="3"/>
  <c r="C1519" i="3"/>
  <c r="C1520" i="3"/>
  <c r="C1521" i="3"/>
  <c r="C1522" i="3"/>
  <c r="C1523" i="3"/>
  <c r="C1524" i="3"/>
  <c r="C1525" i="3"/>
  <c r="C1526" i="3"/>
  <c r="C1527" i="3"/>
  <c r="C1528" i="3"/>
  <c r="C1529" i="3"/>
  <c r="C1530" i="3"/>
  <c r="C1531" i="3"/>
  <c r="C1532" i="3"/>
  <c r="C1533" i="3"/>
  <c r="C1534" i="3"/>
  <c r="C1535" i="3"/>
  <c r="C1536" i="3"/>
  <c r="C1537" i="3"/>
  <c r="C1538" i="3"/>
  <c r="C1539" i="3"/>
  <c r="C1540" i="3"/>
  <c r="C1541" i="3"/>
  <c r="C1542" i="3"/>
  <c r="C1543" i="3"/>
  <c r="C1544" i="3"/>
  <c r="C1545" i="3"/>
  <c r="C1546" i="3"/>
  <c r="C1547" i="3"/>
  <c r="C1548" i="3"/>
  <c r="C1549" i="3"/>
  <c r="C1550" i="3"/>
  <c r="C1551" i="3"/>
  <c r="C1552" i="3"/>
  <c r="C1553" i="3"/>
  <c r="C1554" i="3"/>
  <c r="C1555" i="3"/>
  <c r="C1556" i="3"/>
  <c r="C1557" i="3"/>
  <c r="C1558" i="3"/>
  <c r="C1559" i="3"/>
  <c r="C1560" i="3"/>
  <c r="C1561" i="3"/>
  <c r="C1562" i="3"/>
  <c r="C1563" i="3"/>
  <c r="C1564" i="3"/>
  <c r="C1565" i="3"/>
  <c r="C1566" i="3"/>
  <c r="C1567" i="3"/>
  <c r="C1568" i="3"/>
  <c r="C1569" i="3"/>
  <c r="C1570" i="3"/>
  <c r="C1571" i="3"/>
  <c r="C1572" i="3"/>
  <c r="C1573" i="3"/>
  <c r="C1574" i="3"/>
  <c r="C1575" i="3"/>
  <c r="C1576" i="3"/>
  <c r="C1577" i="3"/>
  <c r="C1578" i="3"/>
  <c r="C1579" i="3"/>
  <c r="C1580" i="3"/>
  <c r="C1581" i="3"/>
  <c r="C1582" i="3"/>
  <c r="C1583" i="3"/>
  <c r="C1584" i="3"/>
  <c r="C1585" i="3"/>
  <c r="C1586" i="3"/>
  <c r="C1587" i="3"/>
  <c r="C1588" i="3"/>
  <c r="C1589" i="3"/>
  <c r="C1590" i="3"/>
  <c r="C1591" i="3"/>
  <c r="C1592" i="3"/>
  <c r="C1593" i="3"/>
  <c r="C1594" i="3"/>
  <c r="C1595" i="3"/>
  <c r="C1596" i="3"/>
  <c r="C1597" i="3"/>
  <c r="C1598" i="3"/>
  <c r="C1599" i="3"/>
  <c r="C1600" i="3"/>
  <c r="C1601" i="3"/>
  <c r="C1602" i="3"/>
  <c r="C1603" i="3"/>
  <c r="C1604" i="3"/>
  <c r="C1605" i="3"/>
  <c r="C1606" i="3"/>
  <c r="C1607" i="3"/>
  <c r="C1608" i="3"/>
  <c r="C1609" i="3"/>
  <c r="C1610" i="3"/>
  <c r="C1611" i="3"/>
  <c r="C1612" i="3"/>
  <c r="C1613" i="3"/>
  <c r="C1614" i="3"/>
  <c r="C1615" i="3"/>
  <c r="C1616" i="3"/>
  <c r="C1617" i="3"/>
  <c r="C1618" i="3"/>
  <c r="C1619" i="3"/>
  <c r="C1620" i="3"/>
  <c r="C1621" i="3"/>
  <c r="C1622" i="3"/>
  <c r="C1623" i="3"/>
  <c r="C1624" i="3"/>
  <c r="C1625" i="3"/>
  <c r="C1626" i="3"/>
  <c r="C1627" i="3"/>
  <c r="C1628" i="3"/>
  <c r="C1629" i="3"/>
  <c r="C1630" i="3"/>
  <c r="C1631" i="3"/>
  <c r="C1632" i="3"/>
  <c r="C1633" i="3"/>
  <c r="C1634" i="3"/>
  <c r="C1635" i="3"/>
  <c r="C1636" i="3"/>
  <c r="C1637" i="3"/>
  <c r="C1638" i="3"/>
  <c r="C1639" i="3"/>
  <c r="C1640" i="3"/>
  <c r="C1641" i="3"/>
  <c r="C1642" i="3"/>
  <c r="C1643" i="3"/>
  <c r="C1644" i="3"/>
  <c r="C1645" i="3"/>
  <c r="C1646" i="3"/>
  <c r="C1647" i="3"/>
  <c r="C1648" i="3"/>
  <c r="C1649" i="3"/>
  <c r="C1650" i="3"/>
  <c r="C1651" i="3"/>
  <c r="C1652" i="3"/>
  <c r="C1653" i="3"/>
  <c r="C1654" i="3"/>
  <c r="C1655" i="3"/>
  <c r="C1656" i="3"/>
  <c r="C1657" i="3"/>
  <c r="C1658" i="3"/>
  <c r="C1659" i="3"/>
  <c r="C1660" i="3"/>
  <c r="C1661" i="3"/>
  <c r="C1662" i="3"/>
  <c r="C1663" i="3"/>
  <c r="C1664" i="3"/>
  <c r="C1665" i="3"/>
  <c r="C1666" i="3"/>
  <c r="C1667" i="3"/>
  <c r="C1668" i="3"/>
  <c r="C1669" i="3"/>
  <c r="C1670" i="3"/>
  <c r="C1671" i="3"/>
  <c r="C1672" i="3"/>
  <c r="C1673" i="3"/>
  <c r="C1674" i="3"/>
  <c r="C1675" i="3"/>
  <c r="C1676" i="3"/>
  <c r="C1677" i="3"/>
  <c r="C1678" i="3"/>
  <c r="C1679" i="3"/>
  <c r="C1680" i="3"/>
  <c r="C1681" i="3"/>
  <c r="C1682" i="3"/>
  <c r="C1683" i="3"/>
  <c r="C1684" i="3"/>
  <c r="C1685" i="3"/>
  <c r="C1686" i="3"/>
  <c r="C1687" i="3"/>
  <c r="C1688" i="3"/>
  <c r="C1689" i="3"/>
  <c r="C1690" i="3"/>
  <c r="C1691" i="3"/>
  <c r="C1692" i="3"/>
  <c r="C1693" i="3"/>
  <c r="C1694" i="3"/>
  <c r="C1695" i="3"/>
  <c r="C1696" i="3"/>
  <c r="C1697" i="3"/>
  <c r="C1698" i="3"/>
  <c r="C1699" i="3"/>
  <c r="C1700" i="3"/>
  <c r="C1701" i="3"/>
  <c r="C1702" i="3"/>
  <c r="C1703" i="3"/>
  <c r="C1704" i="3"/>
  <c r="C1705" i="3"/>
  <c r="C1706" i="3"/>
  <c r="C1707" i="3"/>
  <c r="C1708" i="3"/>
  <c r="C1709" i="3"/>
  <c r="C1710" i="3"/>
  <c r="C1711" i="3"/>
  <c r="C1712" i="3"/>
  <c r="C1713" i="3"/>
  <c r="C1714" i="3"/>
  <c r="C1715" i="3"/>
  <c r="C1716" i="3"/>
  <c r="C1717" i="3"/>
  <c r="C1718" i="3"/>
  <c r="C1719" i="3"/>
  <c r="C1720" i="3"/>
  <c r="C1721" i="3"/>
  <c r="C1722" i="3"/>
  <c r="C1723" i="3"/>
  <c r="C1724" i="3"/>
  <c r="C1725" i="3"/>
  <c r="C1726" i="3"/>
  <c r="C1727" i="3"/>
  <c r="C1728" i="3"/>
  <c r="C1729" i="3"/>
  <c r="C1730" i="3"/>
  <c r="C1731" i="3"/>
  <c r="C1732" i="3"/>
  <c r="C1733" i="3"/>
  <c r="C1734" i="3"/>
  <c r="C1735" i="3"/>
  <c r="C1736" i="3"/>
  <c r="C1737" i="3"/>
  <c r="C1738" i="3"/>
  <c r="C1739" i="3"/>
  <c r="C1740" i="3"/>
  <c r="C1741" i="3"/>
  <c r="C1742" i="3"/>
  <c r="C1743" i="3"/>
  <c r="C1744" i="3"/>
  <c r="C1745" i="3"/>
  <c r="C1746" i="3"/>
  <c r="C1747" i="3"/>
  <c r="C1748" i="3"/>
  <c r="C1749" i="3"/>
  <c r="C1750" i="3"/>
  <c r="C1751" i="3"/>
  <c r="C1752" i="3"/>
  <c r="C1753" i="3"/>
  <c r="C1754" i="3"/>
  <c r="C1755" i="3"/>
  <c r="C1756" i="3"/>
  <c r="C1757" i="3"/>
  <c r="C1758" i="3"/>
  <c r="C1759" i="3"/>
  <c r="C1760" i="3"/>
  <c r="C1761" i="3"/>
  <c r="C1762" i="3"/>
  <c r="C1763" i="3"/>
  <c r="C1764" i="3"/>
  <c r="C1765" i="3"/>
  <c r="C1766" i="3"/>
  <c r="C1767" i="3"/>
  <c r="C1768" i="3"/>
  <c r="C1769" i="3"/>
  <c r="C1770" i="3"/>
  <c r="C1771" i="3"/>
  <c r="C1772" i="3"/>
  <c r="C1773" i="3"/>
  <c r="C1774" i="3"/>
  <c r="C1775" i="3"/>
  <c r="C1776" i="3"/>
  <c r="C1777" i="3"/>
  <c r="C1778" i="3"/>
  <c r="C1779" i="3"/>
  <c r="C1780" i="3"/>
  <c r="C1781" i="3"/>
  <c r="C1782" i="3"/>
  <c r="C1783" i="3"/>
  <c r="C1784" i="3"/>
  <c r="C1785" i="3"/>
  <c r="C1786" i="3"/>
  <c r="C1787" i="3"/>
  <c r="C1788" i="3"/>
  <c r="C1789" i="3"/>
  <c r="C1790" i="3"/>
  <c r="C1791" i="3"/>
  <c r="C1792" i="3"/>
  <c r="C1793" i="3"/>
  <c r="C1794" i="3"/>
  <c r="C1795" i="3"/>
  <c r="C1796" i="3"/>
  <c r="C1797" i="3"/>
  <c r="C1798" i="3"/>
  <c r="C1799" i="3"/>
  <c r="C1800" i="3"/>
  <c r="C1801" i="3"/>
  <c r="C1802" i="3"/>
  <c r="C1803" i="3"/>
  <c r="C1804" i="3"/>
  <c r="C1805" i="3"/>
  <c r="C1806" i="3"/>
  <c r="C1807" i="3"/>
  <c r="C1808" i="3"/>
  <c r="C1809" i="3"/>
  <c r="C1810" i="3"/>
  <c r="C1811" i="3"/>
  <c r="C1812" i="3"/>
  <c r="C1813" i="3"/>
  <c r="C1814" i="3"/>
  <c r="C1815" i="3"/>
  <c r="C1816" i="3"/>
  <c r="C1817" i="3"/>
  <c r="C1818" i="3"/>
  <c r="C1819" i="3"/>
  <c r="C1820" i="3"/>
  <c r="C1821" i="3"/>
  <c r="C1822" i="3"/>
  <c r="C1823" i="3"/>
  <c r="C1824" i="3"/>
  <c r="C1825" i="3"/>
  <c r="C1826" i="3"/>
  <c r="C1827" i="3"/>
  <c r="C1828" i="3"/>
  <c r="C1829" i="3"/>
  <c r="C1830" i="3"/>
  <c r="C1831" i="3"/>
  <c r="C1832" i="3"/>
  <c r="C1833" i="3"/>
  <c r="C1834" i="3"/>
  <c r="C1835" i="3"/>
  <c r="C1836" i="3"/>
  <c r="C1837" i="3"/>
  <c r="C1838" i="3"/>
  <c r="C1839" i="3"/>
  <c r="C1840" i="3"/>
  <c r="C1841" i="3"/>
  <c r="C1842" i="3"/>
  <c r="C1843" i="3"/>
  <c r="C1844" i="3"/>
  <c r="C1845" i="3"/>
  <c r="C1846" i="3"/>
  <c r="C1847" i="3"/>
  <c r="C1848" i="3"/>
  <c r="C1849" i="3"/>
  <c r="C1850" i="3"/>
  <c r="C1851" i="3"/>
  <c r="C1852" i="3"/>
  <c r="C1853" i="3"/>
  <c r="C1854" i="3"/>
  <c r="C1855" i="3"/>
  <c r="C1856" i="3"/>
  <c r="C1857" i="3"/>
  <c r="C1858" i="3"/>
  <c r="C1859" i="3"/>
  <c r="C1860" i="3"/>
  <c r="C1861" i="3"/>
  <c r="C1862" i="3"/>
  <c r="C1863" i="3"/>
  <c r="C1864" i="3"/>
  <c r="C1865" i="3"/>
  <c r="C1866" i="3"/>
  <c r="C1867" i="3"/>
  <c r="C1868" i="3"/>
  <c r="C1869" i="3"/>
  <c r="C1870" i="3"/>
  <c r="C1871" i="3"/>
  <c r="C1872" i="3"/>
  <c r="C1873" i="3"/>
  <c r="C1874" i="3"/>
  <c r="C1875" i="3"/>
  <c r="C1876" i="3"/>
  <c r="C1877" i="3"/>
  <c r="C1878" i="3"/>
  <c r="C1879" i="3"/>
  <c r="C1880" i="3"/>
  <c r="C1881" i="3"/>
  <c r="C1882" i="3"/>
  <c r="C1883" i="3"/>
  <c r="C1884" i="3"/>
  <c r="C1885" i="3"/>
  <c r="C1886" i="3"/>
  <c r="C1887" i="3"/>
  <c r="C1888" i="3"/>
  <c r="C1889" i="3"/>
  <c r="C1890" i="3"/>
  <c r="C1891" i="3"/>
  <c r="C1892" i="3"/>
  <c r="C1893" i="3"/>
  <c r="C1894" i="3"/>
  <c r="C1895" i="3"/>
  <c r="C1896" i="3"/>
  <c r="C1897" i="3"/>
  <c r="C1898" i="3"/>
  <c r="C1899" i="3"/>
  <c r="C1900" i="3"/>
  <c r="C1901" i="3"/>
  <c r="C1902" i="3"/>
  <c r="C1903" i="3"/>
  <c r="C1904" i="3"/>
  <c r="C1905" i="3"/>
  <c r="C1906" i="3"/>
  <c r="C1907" i="3"/>
  <c r="C1908" i="3"/>
  <c r="C1909" i="3"/>
  <c r="C1910" i="3"/>
  <c r="C1911" i="3"/>
  <c r="C1912" i="3"/>
  <c r="C1913" i="3"/>
  <c r="C1914" i="3"/>
  <c r="C1915" i="3"/>
  <c r="C1916" i="3"/>
  <c r="C1917" i="3"/>
  <c r="C1918" i="3"/>
  <c r="C1919" i="3"/>
  <c r="C1920" i="3"/>
  <c r="C1921" i="3"/>
  <c r="C1922" i="3"/>
  <c r="C1923" i="3"/>
  <c r="C1924" i="3"/>
  <c r="C1925" i="3"/>
  <c r="C1926" i="3"/>
  <c r="C1927" i="3"/>
  <c r="C1928" i="3"/>
  <c r="C1929" i="3"/>
  <c r="C1930" i="3"/>
  <c r="C1931" i="3"/>
  <c r="C1932" i="3"/>
  <c r="C1933" i="3"/>
  <c r="C1934" i="3"/>
  <c r="C1935" i="3"/>
  <c r="C1936" i="3"/>
  <c r="C1937" i="3"/>
  <c r="C1938" i="3"/>
  <c r="C1939" i="3"/>
  <c r="C1940" i="3"/>
  <c r="C1941" i="3"/>
  <c r="C1942" i="3"/>
  <c r="C1943" i="3"/>
  <c r="C1944" i="3"/>
  <c r="C1945" i="3"/>
  <c r="C1946" i="3"/>
  <c r="C1947" i="3"/>
  <c r="C1948" i="3"/>
  <c r="C1949" i="3"/>
  <c r="C1950" i="3"/>
  <c r="C1951" i="3"/>
  <c r="C1952" i="3"/>
  <c r="C1953" i="3"/>
  <c r="C1954" i="3"/>
  <c r="C1955" i="3"/>
  <c r="C1956" i="3"/>
  <c r="C1957" i="3"/>
  <c r="C1958" i="3"/>
  <c r="C1959" i="3"/>
  <c r="C1960" i="3"/>
  <c r="C1961" i="3"/>
  <c r="C1962" i="3"/>
  <c r="C1963" i="3"/>
  <c r="C1964" i="3"/>
  <c r="C1965" i="3"/>
  <c r="C1966" i="3"/>
  <c r="C1967" i="3"/>
  <c r="C1968" i="3"/>
  <c r="C1969" i="3"/>
  <c r="C1970" i="3"/>
  <c r="C1971" i="3"/>
  <c r="C1972" i="3"/>
  <c r="C1973" i="3"/>
  <c r="C1974" i="3"/>
  <c r="C1975" i="3"/>
  <c r="C1976" i="3"/>
  <c r="C1977" i="3"/>
  <c r="C1978" i="3"/>
  <c r="C1979" i="3"/>
  <c r="C1980" i="3"/>
  <c r="C1981" i="3"/>
  <c r="C1982" i="3"/>
  <c r="C1983" i="3"/>
  <c r="C1984" i="3"/>
  <c r="C1985" i="3"/>
  <c r="C1986" i="3"/>
  <c r="C1987" i="3"/>
  <c r="C1988" i="3"/>
  <c r="C1989" i="3"/>
  <c r="C1990" i="3"/>
  <c r="C1991" i="3"/>
  <c r="C1992" i="3"/>
  <c r="C1993" i="3"/>
  <c r="C1994" i="3"/>
  <c r="C1995" i="3"/>
  <c r="C1996" i="3"/>
  <c r="C1997" i="3"/>
  <c r="C1998" i="3"/>
  <c r="C1999" i="3"/>
  <c r="C2000" i="3"/>
  <c r="C2001" i="3"/>
  <c r="C2002" i="3"/>
  <c r="C2003" i="3"/>
  <c r="C2004" i="3"/>
  <c r="C2005" i="3"/>
  <c r="C2006" i="3"/>
  <c r="C2007" i="3"/>
  <c r="C2008" i="3"/>
  <c r="C2009" i="3"/>
  <c r="C2010" i="3"/>
  <c r="C2011" i="3"/>
  <c r="C2012" i="3"/>
  <c r="C2013" i="3"/>
  <c r="C2014" i="3"/>
  <c r="C2015" i="3"/>
  <c r="C2016" i="3"/>
  <c r="C2017" i="3"/>
  <c r="C2018" i="3"/>
  <c r="C2019" i="3"/>
  <c r="C2020" i="3"/>
  <c r="C2021" i="3"/>
  <c r="C2022" i="3"/>
  <c r="C2023" i="3"/>
  <c r="C2024" i="3"/>
  <c r="C2025" i="3"/>
  <c r="C2026" i="3"/>
  <c r="C2027" i="3"/>
  <c r="C2028" i="3"/>
  <c r="C2029" i="3"/>
  <c r="C2030" i="3"/>
  <c r="C2031" i="3"/>
  <c r="C2032" i="3"/>
  <c r="C2033" i="3"/>
  <c r="C2034" i="3"/>
  <c r="C2035" i="3"/>
  <c r="C2036" i="3"/>
  <c r="C2037" i="3"/>
  <c r="C2038" i="3"/>
  <c r="C2039" i="3"/>
  <c r="C2040" i="3"/>
  <c r="C2041" i="3"/>
  <c r="C2042" i="3"/>
  <c r="C2043" i="3"/>
  <c r="C2044" i="3"/>
  <c r="C2045" i="3"/>
  <c r="C2046" i="3"/>
  <c r="C2047" i="3"/>
  <c r="C2048" i="3"/>
  <c r="C2049" i="3"/>
  <c r="C2050" i="3"/>
  <c r="C2051" i="3"/>
  <c r="C2052" i="3"/>
  <c r="C2053" i="3"/>
  <c r="C2054" i="3"/>
  <c r="C2055" i="3"/>
  <c r="C2056" i="3"/>
  <c r="C2057" i="3"/>
  <c r="C2058" i="3"/>
  <c r="C2059" i="3"/>
  <c r="C2060" i="3"/>
  <c r="C2061" i="3"/>
  <c r="C2062" i="3"/>
  <c r="C2063" i="3"/>
  <c r="C2064" i="3"/>
  <c r="C2065" i="3"/>
  <c r="C2066" i="3"/>
  <c r="C2067" i="3"/>
  <c r="C2068" i="3"/>
  <c r="C2069" i="3"/>
  <c r="C2070" i="3"/>
  <c r="C2071" i="3"/>
  <c r="C2072" i="3"/>
  <c r="C2073" i="3"/>
  <c r="C2074" i="3"/>
  <c r="C2075" i="3"/>
  <c r="C2076" i="3"/>
  <c r="C2077" i="3"/>
  <c r="C2078" i="3"/>
  <c r="C2079" i="3"/>
  <c r="C2080" i="3"/>
  <c r="C2081" i="3"/>
  <c r="C2082" i="3"/>
  <c r="C2083" i="3"/>
  <c r="C2084" i="3"/>
  <c r="C2085" i="3"/>
  <c r="C2086" i="3"/>
  <c r="C2087" i="3"/>
  <c r="C2088" i="3"/>
  <c r="C2089" i="3"/>
  <c r="C2090" i="3"/>
  <c r="C2091" i="3"/>
  <c r="C2092" i="3"/>
  <c r="C2093" i="3"/>
  <c r="C2094" i="3"/>
  <c r="C2095" i="3"/>
  <c r="C2096" i="3"/>
  <c r="C2097" i="3"/>
  <c r="C2098" i="3"/>
  <c r="C2099" i="3"/>
  <c r="C2100" i="3"/>
  <c r="C2101" i="3"/>
  <c r="C2102" i="3"/>
  <c r="C2103" i="3"/>
  <c r="C2104" i="3"/>
  <c r="C2105" i="3"/>
  <c r="C2106" i="3"/>
  <c r="C2107" i="3"/>
  <c r="C2108" i="3"/>
  <c r="C2109" i="3"/>
  <c r="C2110" i="3"/>
  <c r="C2111" i="3"/>
  <c r="C2112" i="3"/>
  <c r="C2113" i="3"/>
  <c r="C2114" i="3"/>
  <c r="C2115" i="3"/>
  <c r="C2116" i="3"/>
  <c r="C2117" i="3"/>
  <c r="C2118" i="3"/>
  <c r="C2119" i="3"/>
  <c r="C2120" i="3"/>
  <c r="C2121" i="3"/>
  <c r="C2122" i="3"/>
  <c r="C2123" i="3"/>
  <c r="C2124" i="3"/>
  <c r="C2125" i="3"/>
  <c r="C2126" i="3"/>
  <c r="C2127" i="3"/>
  <c r="C2128" i="3"/>
  <c r="C2129" i="3"/>
  <c r="C2130" i="3"/>
  <c r="C2131" i="3"/>
  <c r="C2132" i="3"/>
  <c r="C2133" i="3"/>
  <c r="C2134" i="3"/>
  <c r="C2135" i="3"/>
  <c r="C2136" i="3"/>
  <c r="C2137" i="3"/>
  <c r="C2138" i="3"/>
  <c r="C2139" i="3"/>
  <c r="C2140" i="3"/>
  <c r="C2141" i="3"/>
  <c r="C2142" i="3"/>
  <c r="C2143" i="3"/>
  <c r="C2144" i="3"/>
  <c r="C2145" i="3"/>
  <c r="C2146" i="3"/>
  <c r="C2147" i="3"/>
  <c r="C2148" i="3"/>
  <c r="C2149" i="3"/>
  <c r="C2150" i="3"/>
  <c r="C2151" i="3"/>
  <c r="C2152" i="3"/>
  <c r="C2153" i="3"/>
  <c r="C2154" i="3"/>
  <c r="C2155" i="3"/>
  <c r="C2156" i="3"/>
  <c r="C2157" i="3"/>
  <c r="C2158" i="3"/>
  <c r="C2159" i="3"/>
  <c r="C2160" i="3"/>
  <c r="C2161" i="3"/>
  <c r="C2162" i="3"/>
  <c r="C2163" i="3"/>
  <c r="C2164" i="3"/>
  <c r="C2165" i="3"/>
  <c r="C2166" i="3"/>
  <c r="C2167" i="3"/>
  <c r="C2168" i="3"/>
  <c r="C2169" i="3"/>
  <c r="C2170" i="3"/>
  <c r="C2171" i="3"/>
  <c r="C2172" i="3"/>
  <c r="C2173" i="3"/>
  <c r="C2174" i="3"/>
  <c r="C2175" i="3"/>
  <c r="C2176" i="3"/>
  <c r="C2177" i="3"/>
  <c r="C2178" i="3"/>
  <c r="C2179" i="3"/>
  <c r="C2180" i="3"/>
  <c r="C2181" i="3"/>
  <c r="C2182" i="3"/>
  <c r="C2183" i="3"/>
  <c r="C2184" i="3"/>
  <c r="C2185" i="3"/>
  <c r="C2186" i="3"/>
  <c r="C2187" i="3"/>
  <c r="C2188" i="3"/>
  <c r="C2189" i="3"/>
  <c r="C2190" i="3"/>
  <c r="C2191" i="3"/>
  <c r="C2192" i="3"/>
  <c r="C2193" i="3"/>
  <c r="C2194" i="3"/>
  <c r="C2195" i="3"/>
  <c r="C2196" i="3"/>
  <c r="C2197" i="3"/>
  <c r="C2198" i="3"/>
  <c r="C2199" i="3"/>
  <c r="C2200" i="3"/>
  <c r="C2201" i="3"/>
  <c r="C2202" i="3"/>
  <c r="C2203" i="3"/>
  <c r="C2204" i="3"/>
  <c r="C2205" i="3"/>
  <c r="C2206" i="3"/>
  <c r="C2207" i="3"/>
  <c r="C2208" i="3"/>
  <c r="C2209" i="3"/>
  <c r="C2210" i="3"/>
  <c r="C2211" i="3"/>
  <c r="C2212" i="3"/>
  <c r="C2213" i="3"/>
  <c r="C2214" i="3"/>
  <c r="C2215" i="3"/>
  <c r="C2216" i="3"/>
  <c r="C2217" i="3"/>
  <c r="C2218" i="3"/>
  <c r="C2219" i="3"/>
  <c r="C2220" i="3"/>
  <c r="C2221" i="3"/>
  <c r="C2222" i="3"/>
  <c r="C2223" i="3"/>
  <c r="C2224" i="3"/>
  <c r="C2225" i="3"/>
  <c r="C2226" i="3"/>
  <c r="C2227" i="3"/>
  <c r="C2228" i="3"/>
  <c r="C2229" i="3"/>
  <c r="C2230" i="3"/>
  <c r="C2231" i="3"/>
  <c r="C2232" i="3"/>
  <c r="C2233" i="3"/>
  <c r="C2234" i="3"/>
  <c r="C2235" i="3"/>
  <c r="C2236" i="3"/>
  <c r="C2237" i="3"/>
  <c r="C2238" i="3"/>
  <c r="C2239" i="3"/>
  <c r="C2240" i="3"/>
  <c r="C2241" i="3"/>
  <c r="C2242" i="3"/>
  <c r="C2243" i="3"/>
  <c r="C2244" i="3"/>
  <c r="C2245" i="3"/>
  <c r="C2246" i="3"/>
  <c r="C2247" i="3"/>
  <c r="C2248" i="3"/>
  <c r="C2249" i="3"/>
  <c r="C2250" i="3"/>
  <c r="C2251" i="3"/>
  <c r="C2252" i="3"/>
  <c r="C2253" i="3"/>
  <c r="C2254" i="3"/>
  <c r="C2255" i="3"/>
  <c r="C2256" i="3"/>
  <c r="C2257" i="3"/>
  <c r="C2258" i="3"/>
  <c r="C2259" i="3"/>
  <c r="C2260" i="3"/>
  <c r="C2261" i="3"/>
  <c r="C2262" i="3"/>
  <c r="C2263" i="3"/>
  <c r="C2264" i="3"/>
  <c r="C2265" i="3"/>
  <c r="C2266" i="3"/>
  <c r="C2267" i="3"/>
  <c r="C2268" i="3"/>
  <c r="C2269" i="3"/>
  <c r="C2270" i="3"/>
  <c r="C2271" i="3"/>
  <c r="C2272" i="3"/>
  <c r="C2273" i="3"/>
  <c r="C2274" i="3"/>
  <c r="C2275" i="3"/>
  <c r="C2276" i="3"/>
  <c r="C2277" i="3"/>
  <c r="C2278" i="3"/>
  <c r="C2279" i="3"/>
  <c r="C2280" i="3"/>
  <c r="C2281" i="3"/>
  <c r="C2282" i="3"/>
  <c r="C2283" i="3"/>
  <c r="C2284" i="3"/>
  <c r="C2285" i="3"/>
  <c r="C2286" i="3"/>
  <c r="C2287" i="3"/>
  <c r="C2288" i="3"/>
  <c r="C2289" i="3"/>
  <c r="C2290" i="3"/>
  <c r="C2291" i="3"/>
  <c r="C2292" i="3"/>
  <c r="C2293" i="3"/>
  <c r="C2294" i="3"/>
  <c r="C2295" i="3"/>
  <c r="C2296" i="3"/>
  <c r="C2297" i="3"/>
  <c r="C2298" i="3"/>
  <c r="C2299" i="3"/>
  <c r="C2300" i="3"/>
  <c r="C2301" i="3"/>
  <c r="C2302" i="3"/>
  <c r="C2303" i="3"/>
  <c r="C2304" i="3"/>
  <c r="C2305" i="3"/>
  <c r="C2306" i="3"/>
  <c r="C2307" i="3"/>
  <c r="C2308" i="3"/>
  <c r="C2309" i="3"/>
  <c r="C2310" i="3"/>
  <c r="C2311" i="3"/>
  <c r="A2311" i="3" s="1"/>
  <c r="C2312" i="3"/>
  <c r="C2313" i="3"/>
  <c r="C2314" i="3"/>
  <c r="C2315" i="3"/>
  <c r="C2316" i="3"/>
  <c r="C2317" i="3"/>
  <c r="C2318" i="3"/>
  <c r="C2319" i="3"/>
  <c r="C2320" i="3"/>
  <c r="C2321" i="3"/>
  <c r="C2322" i="3"/>
  <c r="C2323" i="3"/>
  <c r="A2323" i="3" s="1"/>
  <c r="C2324" i="3"/>
  <c r="C2325" i="3"/>
  <c r="C2326" i="3"/>
  <c r="C2327" i="3"/>
  <c r="C2328" i="3"/>
  <c r="C2329" i="3"/>
  <c r="C2330" i="3"/>
  <c r="C2331" i="3"/>
  <c r="C2332" i="3"/>
  <c r="C2333" i="3"/>
  <c r="C2334" i="3"/>
  <c r="C2335" i="3"/>
  <c r="A2335" i="3" s="1"/>
  <c r="C2336" i="3"/>
  <c r="C2337" i="3"/>
  <c r="C2338" i="3"/>
  <c r="C2339" i="3"/>
  <c r="C2340" i="3"/>
  <c r="C2341" i="3"/>
  <c r="C2342" i="3"/>
  <c r="C2343" i="3"/>
  <c r="C2344" i="3"/>
  <c r="C2345" i="3"/>
  <c r="C2346" i="3"/>
  <c r="C2347" i="3"/>
  <c r="A2347" i="3" s="1"/>
  <c r="C2348" i="3"/>
  <c r="C2349" i="3"/>
  <c r="C2350" i="3"/>
  <c r="C2351" i="3"/>
  <c r="C2352" i="3"/>
  <c r="C2353" i="3"/>
  <c r="C2354" i="3"/>
  <c r="C2355" i="3"/>
  <c r="C2356" i="3"/>
  <c r="C2357" i="3"/>
  <c r="C2358" i="3"/>
  <c r="C2359" i="3"/>
  <c r="A2359" i="3" s="1"/>
  <c r="C2360" i="3"/>
  <c r="C2361" i="3"/>
  <c r="C2362" i="3"/>
  <c r="C2363" i="3"/>
  <c r="C2364" i="3"/>
  <c r="C2365" i="3"/>
  <c r="C2366" i="3"/>
  <c r="C2367" i="3"/>
  <c r="C2368" i="3"/>
  <c r="C2369" i="3"/>
  <c r="C2370" i="3"/>
  <c r="C2371" i="3"/>
  <c r="A2371" i="3" s="1"/>
  <c r="C2372" i="3"/>
  <c r="C2373" i="3"/>
  <c r="C2374" i="3"/>
  <c r="C2375" i="3"/>
  <c r="C2376" i="3"/>
  <c r="C2377" i="3"/>
  <c r="C2378" i="3"/>
  <c r="C2379" i="3"/>
  <c r="C2380" i="3"/>
  <c r="C2381" i="3"/>
  <c r="C2382" i="3"/>
  <c r="C2383" i="3"/>
  <c r="A2383" i="3" s="1"/>
  <c r="C2384" i="3"/>
  <c r="C2385" i="3"/>
  <c r="C2386" i="3"/>
  <c r="C2387" i="3"/>
  <c r="C2388" i="3"/>
  <c r="C2389" i="3"/>
  <c r="C2390" i="3"/>
  <c r="C2391" i="3"/>
  <c r="C2392" i="3"/>
  <c r="C2393" i="3"/>
  <c r="C2394" i="3"/>
  <c r="C2395" i="3"/>
  <c r="A2395" i="3" s="1"/>
  <c r="C2396" i="3"/>
  <c r="C2397" i="3"/>
  <c r="C2398" i="3"/>
  <c r="C2399" i="3"/>
  <c r="C2400" i="3"/>
  <c r="C2401" i="3"/>
  <c r="C2402" i="3"/>
  <c r="C2403" i="3"/>
  <c r="C2404" i="3"/>
  <c r="C2405" i="3"/>
  <c r="C2406" i="3"/>
  <c r="C2407" i="3"/>
  <c r="A2407" i="3" s="1"/>
  <c r="C2408" i="3"/>
  <c r="C2409" i="3"/>
  <c r="C2410" i="3"/>
  <c r="C2411" i="3"/>
  <c r="C2412" i="3"/>
  <c r="C2413" i="3"/>
  <c r="C2414" i="3"/>
  <c r="C2415" i="3"/>
  <c r="C2416" i="3"/>
  <c r="C2417" i="3"/>
  <c r="C2418" i="3"/>
  <c r="C2419" i="3"/>
  <c r="A2419" i="3" s="1"/>
  <c r="C2420" i="3"/>
  <c r="C2421" i="3"/>
  <c r="C2422" i="3"/>
  <c r="C2423" i="3"/>
  <c r="C2424" i="3"/>
  <c r="C2425" i="3"/>
  <c r="C2426" i="3"/>
  <c r="C2427" i="3"/>
  <c r="C2428" i="3"/>
  <c r="C2429" i="3"/>
  <c r="C2430" i="3"/>
  <c r="C2431" i="3"/>
  <c r="A2431" i="3" s="1"/>
  <c r="C2432" i="3"/>
  <c r="C2433" i="3"/>
  <c r="C2434" i="3"/>
  <c r="C2435" i="3"/>
  <c r="C2436" i="3"/>
  <c r="C2437" i="3"/>
  <c r="C2438" i="3"/>
  <c r="C2439" i="3"/>
  <c r="C2440" i="3"/>
  <c r="C2441" i="3"/>
  <c r="C2442" i="3"/>
  <c r="C2443" i="3"/>
  <c r="A2443" i="3" s="1"/>
  <c r="C2444" i="3"/>
  <c r="C2445" i="3"/>
  <c r="C2446" i="3"/>
  <c r="C2447" i="3"/>
  <c r="C2448" i="3"/>
  <c r="C2449" i="3"/>
  <c r="C2450" i="3"/>
  <c r="C2451" i="3"/>
  <c r="C2452" i="3"/>
  <c r="C2453" i="3"/>
  <c r="C2454" i="3"/>
  <c r="C2455" i="3"/>
  <c r="A2455" i="3" s="1"/>
  <c r="C2456" i="3"/>
  <c r="C2457" i="3"/>
  <c r="C2458" i="3"/>
  <c r="C2459" i="3"/>
  <c r="C2460" i="3"/>
  <c r="C2461" i="3"/>
  <c r="C2462" i="3"/>
  <c r="C2463" i="3"/>
  <c r="C2464" i="3"/>
  <c r="C2465" i="3"/>
  <c r="C2466" i="3"/>
  <c r="C2467" i="3"/>
  <c r="A2467" i="3" s="1"/>
  <c r="C2468" i="3"/>
  <c r="C2469" i="3"/>
  <c r="C2470" i="3"/>
  <c r="C2471" i="3"/>
  <c r="C2472" i="3"/>
  <c r="C2473" i="3"/>
  <c r="C2474" i="3"/>
  <c r="C2475" i="3"/>
  <c r="C2476" i="3"/>
  <c r="C2477" i="3"/>
  <c r="C2478" i="3"/>
  <c r="C2479" i="3"/>
  <c r="A2479" i="3" s="1"/>
  <c r="C2480" i="3"/>
  <c r="C2481" i="3"/>
  <c r="C2482" i="3"/>
  <c r="C2483" i="3"/>
  <c r="C2484" i="3"/>
  <c r="C2485" i="3"/>
  <c r="C2486" i="3"/>
  <c r="C2487" i="3"/>
  <c r="C2488" i="3"/>
  <c r="C2489" i="3"/>
  <c r="C2490" i="3"/>
  <c r="C2491" i="3"/>
  <c r="A2491" i="3" s="1"/>
  <c r="C2492" i="3"/>
  <c r="C2493" i="3"/>
  <c r="C2494" i="3"/>
  <c r="C2495" i="3"/>
  <c r="C2496" i="3"/>
  <c r="C2497" i="3"/>
  <c r="C2498" i="3"/>
  <c r="C2499" i="3"/>
  <c r="C2500" i="3"/>
  <c r="C2501" i="3"/>
  <c r="C2502" i="3"/>
  <c r="C2503" i="3"/>
  <c r="A2503" i="3" s="1"/>
  <c r="C2504" i="3"/>
  <c r="C2505" i="3"/>
  <c r="C2506" i="3"/>
  <c r="C2507" i="3"/>
  <c r="C2508" i="3"/>
  <c r="C2509" i="3"/>
  <c r="C2510" i="3"/>
  <c r="C2511" i="3"/>
  <c r="C2512" i="3"/>
  <c r="C2513" i="3"/>
  <c r="C2514" i="3"/>
  <c r="C2515" i="3"/>
  <c r="A2515" i="3" s="1"/>
  <c r="C2516" i="3"/>
  <c r="C2517" i="3"/>
  <c r="C2518" i="3"/>
  <c r="C2519" i="3"/>
  <c r="C2520" i="3"/>
  <c r="C2521" i="3"/>
  <c r="C2522" i="3"/>
  <c r="C2523" i="3"/>
  <c r="C2524" i="3"/>
  <c r="C2525" i="3"/>
  <c r="C2526" i="3"/>
  <c r="C2527" i="3"/>
  <c r="A2527" i="3" s="1"/>
  <c r="C2528" i="3"/>
  <c r="C2529" i="3"/>
  <c r="C2530" i="3"/>
  <c r="C2531" i="3"/>
  <c r="C2532" i="3"/>
  <c r="C2533" i="3"/>
  <c r="C2534" i="3"/>
  <c r="C2535" i="3"/>
  <c r="C2536" i="3"/>
  <c r="C2537" i="3"/>
  <c r="C2538" i="3"/>
  <c r="C2539" i="3"/>
  <c r="A2539" i="3" s="1"/>
  <c r="C2540" i="3"/>
  <c r="C2541" i="3"/>
  <c r="C2542" i="3"/>
  <c r="C2543" i="3"/>
  <c r="C2544" i="3"/>
  <c r="C2545" i="3"/>
  <c r="C2546" i="3"/>
  <c r="C2547" i="3"/>
  <c r="C2548" i="3"/>
  <c r="C2549" i="3"/>
  <c r="C2550" i="3"/>
  <c r="C2551" i="3"/>
  <c r="A2551" i="3" s="1"/>
  <c r="C2552" i="3"/>
  <c r="C2553" i="3"/>
  <c r="C2554" i="3"/>
  <c r="C2555" i="3"/>
  <c r="C2556" i="3"/>
  <c r="C2557" i="3"/>
  <c r="C2558" i="3"/>
  <c r="C2559" i="3"/>
  <c r="C2560" i="3"/>
  <c r="C2561" i="3"/>
  <c r="C2562" i="3"/>
  <c r="C2563" i="3"/>
  <c r="A2563" i="3" s="1"/>
  <c r="C2564" i="3"/>
  <c r="C2565" i="3"/>
  <c r="C2566" i="3"/>
  <c r="C2567" i="3"/>
  <c r="C2568" i="3"/>
  <c r="C2569" i="3"/>
  <c r="C2570" i="3"/>
  <c r="C2571" i="3"/>
  <c r="C2572" i="3"/>
  <c r="C2573" i="3"/>
  <c r="C2574" i="3"/>
  <c r="C2575" i="3"/>
  <c r="A2575" i="3" s="1"/>
  <c r="C2576" i="3"/>
  <c r="C2577" i="3"/>
  <c r="C2578" i="3"/>
  <c r="C2579" i="3"/>
  <c r="C2580" i="3"/>
  <c r="C2581" i="3"/>
  <c r="C2582" i="3"/>
  <c r="C2583" i="3"/>
  <c r="C2584" i="3"/>
  <c r="C2585" i="3"/>
  <c r="C2586" i="3"/>
  <c r="C2587" i="3"/>
  <c r="A2587" i="3" s="1"/>
  <c r="C2588" i="3"/>
  <c r="C2589" i="3"/>
  <c r="C2590" i="3"/>
  <c r="C2591" i="3"/>
  <c r="C2592" i="3"/>
  <c r="C2593" i="3"/>
  <c r="C2594" i="3"/>
  <c r="C2595" i="3"/>
  <c r="C2596" i="3"/>
  <c r="C2597" i="3"/>
  <c r="C2598" i="3"/>
  <c r="C2599" i="3"/>
  <c r="A2599" i="3" s="1"/>
  <c r="C2600" i="3"/>
  <c r="C2601" i="3"/>
  <c r="C2602" i="3"/>
  <c r="C2603" i="3"/>
  <c r="C2604" i="3"/>
  <c r="C2605" i="3"/>
  <c r="C2606" i="3"/>
  <c r="C2607" i="3"/>
  <c r="C2608" i="3"/>
  <c r="C2609" i="3"/>
  <c r="C2610" i="3"/>
  <c r="C2611" i="3"/>
  <c r="A2611" i="3" s="1"/>
  <c r="C2612" i="3"/>
  <c r="C2613" i="3"/>
  <c r="C2614" i="3"/>
  <c r="C2615" i="3"/>
  <c r="C2616" i="3"/>
  <c r="C2617" i="3"/>
  <c r="C2618" i="3"/>
  <c r="C2619" i="3"/>
  <c r="C2620" i="3"/>
  <c r="C2621" i="3"/>
  <c r="C2622" i="3"/>
  <c r="C2623" i="3"/>
  <c r="A2623" i="3" s="1"/>
  <c r="C2624" i="3"/>
  <c r="C2625" i="3"/>
  <c r="C2626" i="3"/>
  <c r="C2627" i="3"/>
  <c r="C2628" i="3"/>
  <c r="C2629" i="3"/>
  <c r="C2630" i="3"/>
  <c r="C2631" i="3"/>
  <c r="C2632" i="3"/>
  <c r="C2633" i="3"/>
  <c r="C2634" i="3"/>
  <c r="C2635" i="3"/>
  <c r="A2635" i="3" s="1"/>
  <c r="C2636" i="3"/>
  <c r="C2637" i="3"/>
  <c r="C2638" i="3"/>
  <c r="C2639" i="3"/>
  <c r="C2640" i="3"/>
  <c r="C2641" i="3"/>
  <c r="C2642" i="3"/>
  <c r="C2643" i="3"/>
  <c r="C2644" i="3"/>
  <c r="C2645" i="3"/>
  <c r="C2646" i="3"/>
  <c r="C2647" i="3"/>
  <c r="A2647" i="3" s="1"/>
  <c r="C2648" i="3"/>
  <c r="C2649" i="3"/>
  <c r="C2650" i="3"/>
  <c r="C2651" i="3"/>
  <c r="C2652" i="3"/>
  <c r="C2653" i="3"/>
  <c r="C2654" i="3"/>
  <c r="C2655" i="3"/>
  <c r="C2656" i="3"/>
  <c r="C2657" i="3"/>
  <c r="C2658" i="3"/>
  <c r="C2659" i="3"/>
  <c r="A2659" i="3" s="1"/>
  <c r="C2660" i="3"/>
  <c r="C2661" i="3"/>
  <c r="C2662" i="3"/>
  <c r="C2663" i="3"/>
  <c r="C2664" i="3"/>
  <c r="C2665" i="3"/>
  <c r="C2666" i="3"/>
  <c r="C2667" i="3"/>
  <c r="C2668" i="3"/>
  <c r="C2669" i="3"/>
  <c r="C2670" i="3"/>
  <c r="C2671" i="3"/>
  <c r="A2671" i="3" s="1"/>
  <c r="C2672" i="3"/>
  <c r="C2673" i="3"/>
  <c r="C2674" i="3"/>
  <c r="C2675" i="3"/>
  <c r="C2676" i="3"/>
  <c r="C2677" i="3"/>
  <c r="C2678" i="3"/>
  <c r="C2679" i="3"/>
  <c r="C2680" i="3"/>
  <c r="C2681" i="3"/>
  <c r="C2682" i="3"/>
  <c r="C2683" i="3"/>
  <c r="A2683" i="3" s="1"/>
  <c r="C2684" i="3"/>
  <c r="C2685" i="3"/>
  <c r="C2686" i="3"/>
  <c r="C2687" i="3"/>
  <c r="C2688" i="3"/>
  <c r="C2689" i="3"/>
  <c r="C2690" i="3"/>
  <c r="C2691" i="3"/>
  <c r="C2692" i="3"/>
  <c r="C2693" i="3"/>
  <c r="C2694" i="3"/>
  <c r="C2695" i="3"/>
  <c r="A2695" i="3" s="1"/>
  <c r="C2696" i="3"/>
  <c r="C2697" i="3"/>
  <c r="C2698" i="3"/>
  <c r="C2699" i="3"/>
  <c r="C2700" i="3"/>
  <c r="C2701" i="3"/>
  <c r="C2702" i="3"/>
  <c r="C2703" i="3"/>
  <c r="C2704" i="3"/>
  <c r="C2705" i="3"/>
  <c r="C2706" i="3"/>
  <c r="C2707" i="3"/>
  <c r="A2707" i="3" s="1"/>
  <c r="C2708" i="3"/>
  <c r="C2709" i="3"/>
  <c r="C2710" i="3"/>
  <c r="C2711" i="3"/>
  <c r="C2712" i="3"/>
  <c r="C2713" i="3"/>
  <c r="C2714" i="3"/>
  <c r="C2715" i="3"/>
  <c r="C2716" i="3"/>
  <c r="C2717" i="3"/>
  <c r="C2718" i="3"/>
  <c r="C2719" i="3"/>
  <c r="A2719" i="3" s="1"/>
  <c r="C2720" i="3"/>
  <c r="C2721" i="3"/>
  <c r="C2722" i="3"/>
  <c r="C2723" i="3"/>
  <c r="C2724" i="3"/>
  <c r="C2725" i="3"/>
  <c r="C2726" i="3"/>
  <c r="C2727" i="3"/>
  <c r="C2728" i="3"/>
  <c r="C2729" i="3"/>
  <c r="C2730" i="3"/>
  <c r="C2731" i="3"/>
  <c r="A2731" i="3" s="1"/>
  <c r="C2732" i="3"/>
  <c r="C2733" i="3"/>
  <c r="C2734" i="3"/>
  <c r="C2735" i="3"/>
  <c r="C2736" i="3"/>
  <c r="C2737" i="3"/>
  <c r="C2738" i="3"/>
  <c r="C2739" i="3"/>
  <c r="C2740" i="3"/>
  <c r="C2741" i="3"/>
  <c r="C2742" i="3"/>
  <c r="C2743" i="3"/>
  <c r="A2743" i="3" s="1"/>
  <c r="C2744" i="3"/>
  <c r="C2745" i="3"/>
  <c r="C2746" i="3"/>
  <c r="C2747" i="3"/>
  <c r="C2748" i="3"/>
  <c r="C2749" i="3"/>
  <c r="C2750" i="3"/>
  <c r="C2751" i="3"/>
  <c r="C2752" i="3"/>
  <c r="C2753" i="3"/>
  <c r="C2754" i="3"/>
  <c r="C2755" i="3"/>
  <c r="A2755" i="3" s="1"/>
  <c r="C2756" i="3"/>
  <c r="C2757" i="3"/>
  <c r="C2758" i="3"/>
  <c r="C2759" i="3"/>
  <c r="C2760" i="3"/>
  <c r="C2761" i="3"/>
  <c r="C2762" i="3"/>
  <c r="C2763" i="3"/>
  <c r="C2764" i="3"/>
  <c r="C2765" i="3"/>
  <c r="C2766" i="3"/>
  <c r="C2767" i="3"/>
  <c r="A2767" i="3" s="1"/>
  <c r="C2768" i="3"/>
  <c r="C2769" i="3"/>
  <c r="C2770" i="3"/>
  <c r="C2771" i="3"/>
  <c r="C2772" i="3"/>
  <c r="C2773" i="3"/>
  <c r="C2774" i="3"/>
  <c r="C2775" i="3"/>
  <c r="C2776" i="3"/>
  <c r="C2777" i="3"/>
  <c r="C2778" i="3"/>
  <c r="C2779" i="3"/>
  <c r="A2779" i="3" s="1"/>
  <c r="C2780" i="3"/>
  <c r="C2781" i="3"/>
  <c r="C2782" i="3"/>
  <c r="C2783" i="3"/>
  <c r="C2784" i="3"/>
  <c r="C2785" i="3"/>
  <c r="C2786" i="3"/>
  <c r="C2787" i="3"/>
  <c r="C2788" i="3"/>
  <c r="C2789" i="3"/>
  <c r="C2790" i="3"/>
  <c r="C2791" i="3"/>
  <c r="A2791" i="3" s="1"/>
  <c r="C2792" i="3"/>
  <c r="C2793" i="3"/>
  <c r="C2794" i="3"/>
  <c r="C2795" i="3"/>
  <c r="C2796" i="3"/>
  <c r="C2797" i="3"/>
  <c r="C2798" i="3"/>
  <c r="C2799" i="3"/>
  <c r="C2800" i="3"/>
  <c r="C2801" i="3"/>
  <c r="C2802" i="3"/>
  <c r="C2803" i="3"/>
  <c r="A2803" i="3" s="1"/>
  <c r="C2804" i="3"/>
  <c r="C2805" i="3"/>
  <c r="C2806" i="3"/>
  <c r="C2807" i="3"/>
  <c r="C2808" i="3"/>
  <c r="C2809" i="3"/>
  <c r="C2810" i="3"/>
  <c r="C2811" i="3"/>
  <c r="C2812" i="3"/>
  <c r="C2813" i="3"/>
  <c r="C2814" i="3"/>
  <c r="C2815" i="3"/>
  <c r="A2815" i="3" s="1"/>
  <c r="C2816" i="3"/>
  <c r="C2817" i="3"/>
  <c r="C2818" i="3"/>
  <c r="C2819" i="3"/>
  <c r="C2820" i="3"/>
  <c r="C2821" i="3"/>
  <c r="C2822" i="3"/>
  <c r="C2823" i="3"/>
  <c r="C2824" i="3"/>
  <c r="C2825" i="3"/>
  <c r="C2826" i="3"/>
  <c r="C2827" i="3"/>
  <c r="A2827" i="3" s="1"/>
  <c r="C2828" i="3"/>
  <c r="C2829" i="3"/>
  <c r="C2830" i="3"/>
  <c r="C2831" i="3"/>
  <c r="C2832" i="3"/>
  <c r="C2833" i="3"/>
  <c r="C2834" i="3"/>
  <c r="C2835" i="3"/>
  <c r="C2836" i="3"/>
  <c r="C2837" i="3"/>
  <c r="C2838" i="3"/>
  <c r="C2839" i="3"/>
  <c r="A2839" i="3" s="1"/>
  <c r="C2840" i="3"/>
  <c r="C2841" i="3"/>
  <c r="C2842" i="3"/>
  <c r="C2843" i="3"/>
  <c r="C2844" i="3"/>
  <c r="C2845" i="3"/>
  <c r="C2846" i="3"/>
  <c r="C2847" i="3"/>
  <c r="C2848" i="3"/>
  <c r="C2849" i="3"/>
  <c r="C2850" i="3"/>
  <c r="C2851" i="3"/>
  <c r="A2851" i="3" s="1"/>
  <c r="C2852" i="3"/>
  <c r="C2853" i="3"/>
  <c r="C2854" i="3"/>
  <c r="C2855" i="3"/>
  <c r="C2856" i="3"/>
  <c r="C2857" i="3"/>
  <c r="C2858" i="3"/>
  <c r="C2859" i="3"/>
  <c r="C2860" i="3"/>
  <c r="C2861" i="3"/>
  <c r="C2862" i="3"/>
  <c r="C2863" i="3"/>
  <c r="A2863" i="3" s="1"/>
  <c r="C2864" i="3"/>
  <c r="C2865" i="3"/>
  <c r="C2866" i="3"/>
  <c r="C2867" i="3"/>
  <c r="C2868" i="3"/>
  <c r="C2869" i="3"/>
  <c r="C2870" i="3"/>
  <c r="C2871" i="3"/>
  <c r="C2872" i="3"/>
  <c r="C2873" i="3"/>
  <c r="C2874" i="3"/>
  <c r="C2875" i="3"/>
  <c r="A2875" i="3" s="1"/>
  <c r="C2876" i="3"/>
  <c r="C2877" i="3"/>
  <c r="C2878" i="3"/>
  <c r="C2879" i="3"/>
  <c r="C2880" i="3"/>
  <c r="C2881" i="3"/>
  <c r="C2882" i="3"/>
  <c r="C2883" i="3"/>
  <c r="C2884" i="3"/>
  <c r="C2885" i="3"/>
  <c r="C2886" i="3"/>
  <c r="C2887" i="3"/>
  <c r="A2887" i="3" s="1"/>
  <c r="C2888" i="3"/>
  <c r="C2889" i="3"/>
  <c r="C2890" i="3"/>
  <c r="C2891" i="3"/>
  <c r="C2892" i="3"/>
  <c r="C2893" i="3"/>
  <c r="C2894" i="3"/>
  <c r="C2895" i="3"/>
  <c r="C2896" i="3"/>
  <c r="C2897" i="3"/>
  <c r="C2898" i="3"/>
  <c r="C2899" i="3"/>
  <c r="A2899" i="3" s="1"/>
  <c r="C2900" i="3"/>
  <c r="C2901" i="3"/>
  <c r="C2902" i="3"/>
  <c r="C2903" i="3"/>
  <c r="C2904" i="3"/>
  <c r="C2905" i="3"/>
  <c r="C2906" i="3"/>
  <c r="C2907" i="3"/>
  <c r="C2908" i="3"/>
  <c r="C2909" i="3"/>
  <c r="C2910" i="3"/>
  <c r="C2911" i="3"/>
  <c r="A2911" i="3" s="1"/>
  <c r="C2912" i="3"/>
  <c r="C2913" i="3"/>
  <c r="C2914" i="3"/>
  <c r="C2915" i="3"/>
  <c r="C2916" i="3"/>
  <c r="C2917" i="3"/>
  <c r="C2918" i="3"/>
  <c r="C2919" i="3"/>
  <c r="C2920" i="3"/>
  <c r="C2921" i="3"/>
  <c r="C2922" i="3"/>
  <c r="C2923" i="3"/>
  <c r="A2923" i="3" s="1"/>
  <c r="C2924" i="3"/>
  <c r="C2925" i="3"/>
  <c r="C2926" i="3"/>
  <c r="C2927" i="3"/>
  <c r="C2928" i="3"/>
  <c r="C2929" i="3"/>
  <c r="C2930" i="3"/>
  <c r="C2931" i="3"/>
  <c r="C2932" i="3"/>
  <c r="C2933" i="3"/>
  <c r="C2934" i="3"/>
  <c r="C2935" i="3"/>
  <c r="A2935" i="3" s="1"/>
  <c r="C2936" i="3"/>
  <c r="C2937" i="3"/>
  <c r="C2938" i="3"/>
  <c r="C2939" i="3"/>
  <c r="C2940" i="3"/>
  <c r="C2941" i="3"/>
  <c r="C2942" i="3"/>
  <c r="C2943" i="3"/>
  <c r="C2944" i="3"/>
  <c r="C2945" i="3"/>
  <c r="C2946" i="3"/>
  <c r="C2947" i="3"/>
  <c r="A2947" i="3" s="1"/>
  <c r="C2948" i="3"/>
  <c r="C2949" i="3"/>
  <c r="C2950" i="3"/>
  <c r="C2951" i="3"/>
  <c r="C2952" i="3"/>
  <c r="C2953" i="3"/>
  <c r="C2954" i="3"/>
  <c r="C2955" i="3"/>
  <c r="C2956" i="3"/>
  <c r="C2957" i="3"/>
  <c r="C2958" i="3"/>
  <c r="C2959" i="3"/>
  <c r="A2959" i="3" s="1"/>
  <c r="C2960" i="3"/>
  <c r="C2961" i="3"/>
  <c r="C2962" i="3"/>
  <c r="C2963" i="3"/>
  <c r="C2964" i="3"/>
  <c r="C2965" i="3"/>
  <c r="C2966" i="3"/>
  <c r="C2967" i="3"/>
  <c r="C2968" i="3"/>
  <c r="C2969" i="3"/>
  <c r="C2970" i="3"/>
  <c r="C2971" i="3"/>
  <c r="A2971" i="3" s="1"/>
  <c r="C2972" i="3"/>
  <c r="C2973" i="3"/>
  <c r="C2974" i="3"/>
  <c r="C2975" i="3"/>
  <c r="C2976" i="3"/>
  <c r="C2977" i="3"/>
  <c r="C2978" i="3"/>
  <c r="C2979" i="3"/>
  <c r="C2980" i="3"/>
  <c r="C2981" i="3"/>
  <c r="C2982" i="3"/>
  <c r="C2983" i="3"/>
  <c r="A2983" i="3" s="1"/>
  <c r="C2984" i="3"/>
  <c r="C2985" i="3"/>
  <c r="C2986" i="3"/>
  <c r="C2987" i="3"/>
  <c r="C2988" i="3"/>
  <c r="C2989" i="3"/>
  <c r="C2990" i="3"/>
  <c r="C2991" i="3"/>
  <c r="C2992" i="3"/>
  <c r="C2993" i="3"/>
  <c r="C2994" i="3"/>
  <c r="C2995" i="3"/>
  <c r="A2995" i="3" s="1"/>
  <c r="C2996" i="3"/>
  <c r="C2997" i="3"/>
  <c r="C2998" i="3"/>
  <c r="C2999" i="3"/>
  <c r="C3000" i="3"/>
  <c r="C3001" i="3"/>
  <c r="C3002" i="3"/>
  <c r="C3003" i="3"/>
  <c r="C3004" i="3"/>
  <c r="C3005" i="3"/>
  <c r="C3006" i="3"/>
  <c r="C3007" i="3"/>
  <c r="A3007" i="3" s="1"/>
  <c r="C3008" i="3"/>
  <c r="C3009" i="3"/>
  <c r="C3010" i="3"/>
  <c r="C3011" i="3"/>
  <c r="C3012" i="3"/>
  <c r="C3013" i="3"/>
  <c r="C3014" i="3"/>
  <c r="C3015" i="3"/>
  <c r="C3016" i="3"/>
  <c r="C3017" i="3"/>
  <c r="C3018" i="3"/>
  <c r="C3019" i="3"/>
  <c r="A3019" i="3" s="1"/>
  <c r="C3020" i="3"/>
  <c r="C3021" i="3"/>
  <c r="C3022" i="3"/>
  <c r="C3023" i="3"/>
  <c r="C3024" i="3"/>
  <c r="C3025" i="3"/>
  <c r="C3026" i="3"/>
  <c r="C3027" i="3"/>
  <c r="C3028" i="3"/>
  <c r="C3029" i="3"/>
  <c r="C3030" i="3"/>
  <c r="C3031" i="3"/>
  <c r="A3031" i="3" s="1"/>
  <c r="C3032" i="3"/>
  <c r="C3033" i="3"/>
  <c r="C3034" i="3"/>
  <c r="C3035" i="3"/>
  <c r="C3036" i="3"/>
  <c r="C3037" i="3"/>
  <c r="C3038" i="3"/>
  <c r="C3039" i="3"/>
  <c r="C3040" i="3"/>
  <c r="C3041" i="3"/>
  <c r="C3042" i="3"/>
  <c r="C3043" i="3"/>
  <c r="A3043" i="3" s="1"/>
  <c r="C3044" i="3"/>
  <c r="C3045" i="3"/>
  <c r="C3046" i="3"/>
  <c r="C3047" i="3"/>
  <c r="C3048" i="3"/>
  <c r="C3049" i="3"/>
  <c r="C3050" i="3"/>
  <c r="C3051" i="3"/>
  <c r="C3052" i="3"/>
  <c r="C3053" i="3"/>
  <c r="C3054" i="3"/>
  <c r="C3055" i="3"/>
  <c r="A3055" i="3" s="1"/>
  <c r="C3056" i="3"/>
  <c r="C3057" i="3"/>
  <c r="C3058" i="3"/>
  <c r="C3059" i="3"/>
  <c r="C3060" i="3"/>
  <c r="C3061" i="3"/>
  <c r="C3062" i="3"/>
  <c r="C3063" i="3"/>
  <c r="C3064" i="3"/>
  <c r="C3065" i="3"/>
  <c r="C3066" i="3"/>
  <c r="C3067" i="3"/>
  <c r="A3067" i="3" s="1"/>
  <c r="C3068" i="3"/>
  <c r="C3069" i="3"/>
  <c r="C3070" i="3"/>
  <c r="C3071" i="3"/>
  <c r="C3072" i="3"/>
  <c r="C3073" i="3"/>
  <c r="C3074" i="3"/>
  <c r="C3075" i="3"/>
  <c r="C3076" i="3"/>
  <c r="C3077" i="3"/>
  <c r="C3078" i="3"/>
  <c r="C3079" i="3"/>
  <c r="A3079" i="3" s="1"/>
  <c r="C3080" i="3"/>
  <c r="C3081" i="3"/>
  <c r="C3082" i="3"/>
  <c r="C3083" i="3"/>
  <c r="C3084" i="3"/>
  <c r="C3085" i="3"/>
  <c r="C3086" i="3"/>
  <c r="C3087" i="3"/>
  <c r="C3088" i="3"/>
  <c r="C3089" i="3"/>
  <c r="C3090" i="3"/>
  <c r="C3091" i="3"/>
  <c r="A3091" i="3" s="1"/>
  <c r="C3092" i="3"/>
  <c r="C3093" i="3"/>
  <c r="C3094" i="3"/>
  <c r="C3095" i="3"/>
  <c r="C3096" i="3"/>
  <c r="C3097" i="3"/>
  <c r="C3098" i="3"/>
  <c r="C3099" i="3"/>
  <c r="C3100" i="3"/>
  <c r="C3101" i="3"/>
  <c r="C3102" i="3"/>
  <c r="C3103" i="3"/>
  <c r="A3103" i="3" s="1"/>
  <c r="C3104" i="3"/>
  <c r="C3105" i="3"/>
  <c r="C3106" i="3"/>
  <c r="C3107" i="3"/>
  <c r="C3108" i="3"/>
  <c r="C3109" i="3"/>
  <c r="C3110" i="3"/>
  <c r="C3111" i="3"/>
  <c r="C3112" i="3"/>
  <c r="C3113" i="3"/>
  <c r="C3114" i="3"/>
  <c r="C3115" i="3"/>
  <c r="A3115" i="3" s="1"/>
  <c r="C3116" i="3"/>
  <c r="C3117" i="3"/>
  <c r="C3118" i="3"/>
  <c r="C3119" i="3"/>
  <c r="C3120" i="3"/>
  <c r="C3121" i="3"/>
  <c r="C3122" i="3"/>
  <c r="C3123" i="3"/>
  <c r="C3124" i="3"/>
  <c r="C3125" i="3"/>
  <c r="C3126" i="3"/>
  <c r="C3127" i="3"/>
  <c r="A3127" i="3" s="1"/>
  <c r="C3128" i="3"/>
  <c r="C3129" i="3"/>
  <c r="C3130" i="3"/>
  <c r="C3131" i="3"/>
  <c r="C3132" i="3"/>
  <c r="C3133" i="3"/>
  <c r="C3134" i="3"/>
  <c r="C3135" i="3"/>
  <c r="C3136" i="3"/>
  <c r="C3137" i="3"/>
  <c r="C3138" i="3"/>
  <c r="C3139" i="3"/>
  <c r="A3139" i="3" s="1"/>
  <c r="C3140" i="3"/>
  <c r="C3141" i="3"/>
  <c r="C3142" i="3"/>
  <c r="C3143" i="3"/>
  <c r="C3144" i="3"/>
  <c r="C3145" i="3"/>
  <c r="C3146" i="3"/>
  <c r="C3147" i="3"/>
  <c r="C3148" i="3"/>
  <c r="C3149" i="3"/>
  <c r="C3150" i="3"/>
  <c r="C3151" i="3"/>
  <c r="A3151" i="3" s="1"/>
  <c r="C3152" i="3"/>
  <c r="C3153" i="3"/>
  <c r="C3154" i="3"/>
  <c r="C3155" i="3"/>
  <c r="C3156" i="3"/>
  <c r="C3157" i="3"/>
  <c r="C3158" i="3"/>
  <c r="C3159" i="3"/>
  <c r="C3160" i="3"/>
  <c r="C3161" i="3"/>
  <c r="C3162" i="3"/>
  <c r="C3163" i="3"/>
  <c r="A3163" i="3" s="1"/>
  <c r="C3164" i="3"/>
  <c r="C3165" i="3"/>
  <c r="C3166" i="3"/>
  <c r="C3167" i="3"/>
  <c r="C3168" i="3"/>
  <c r="C3169" i="3"/>
  <c r="C3170" i="3"/>
  <c r="C3171" i="3"/>
  <c r="C3172" i="3"/>
  <c r="C3173" i="3"/>
  <c r="C3174" i="3"/>
  <c r="C3175" i="3"/>
  <c r="A3175" i="3" s="1"/>
  <c r="C3176" i="3"/>
  <c r="C3177" i="3"/>
  <c r="C3178" i="3"/>
  <c r="C3179" i="3"/>
  <c r="C3180" i="3"/>
  <c r="C3181" i="3"/>
  <c r="C3182" i="3"/>
  <c r="C3183" i="3"/>
  <c r="C3184" i="3"/>
  <c r="C3185" i="3"/>
  <c r="C3186" i="3"/>
  <c r="C3187" i="3"/>
  <c r="A3187" i="3" s="1"/>
  <c r="C3188" i="3"/>
  <c r="C3189" i="3"/>
  <c r="C3190" i="3"/>
  <c r="C3191" i="3"/>
  <c r="C3192" i="3"/>
  <c r="C3193" i="3"/>
  <c r="C3194" i="3"/>
  <c r="C3195" i="3"/>
  <c r="C3196" i="3"/>
  <c r="C3197" i="3"/>
  <c r="C3198" i="3"/>
  <c r="C3199" i="3"/>
  <c r="A3199" i="3" s="1"/>
  <c r="C3200" i="3"/>
  <c r="C3201" i="3"/>
  <c r="C3202" i="3"/>
  <c r="C3203" i="3"/>
  <c r="C3204" i="3"/>
  <c r="C3205" i="3"/>
  <c r="C3206" i="3"/>
  <c r="C3207" i="3"/>
  <c r="C3208" i="3"/>
  <c r="C3209" i="3"/>
  <c r="C3210" i="3"/>
  <c r="C3211" i="3"/>
  <c r="A3211" i="3" s="1"/>
  <c r="C3212" i="3"/>
  <c r="C3213" i="3"/>
  <c r="C3214" i="3"/>
  <c r="C3215" i="3"/>
  <c r="C3216" i="3"/>
  <c r="C3217" i="3"/>
  <c r="C3218" i="3"/>
  <c r="C3219" i="3"/>
  <c r="C3220" i="3"/>
  <c r="C3221" i="3"/>
  <c r="C3222" i="3"/>
  <c r="C3223" i="3"/>
  <c r="A3223" i="3" s="1"/>
  <c r="C3224" i="3"/>
  <c r="C3225" i="3"/>
  <c r="C3226" i="3"/>
  <c r="C3227" i="3"/>
  <c r="C3228" i="3"/>
  <c r="C3229" i="3"/>
  <c r="C3230" i="3"/>
  <c r="C3231" i="3"/>
  <c r="C3232" i="3"/>
  <c r="C3233" i="3"/>
  <c r="C3234" i="3"/>
  <c r="C3235" i="3"/>
  <c r="A3235" i="3" s="1"/>
  <c r="C3236" i="3"/>
  <c r="C3237" i="3"/>
  <c r="C3238" i="3"/>
  <c r="C3239" i="3"/>
  <c r="C3240" i="3"/>
  <c r="C3241" i="3"/>
  <c r="C3242" i="3"/>
  <c r="C3243" i="3"/>
  <c r="C3244" i="3"/>
  <c r="C3245" i="3"/>
  <c r="C3246" i="3"/>
  <c r="C3247" i="3"/>
  <c r="A3247" i="3" s="1"/>
  <c r="C3248" i="3"/>
  <c r="C3249" i="3"/>
  <c r="C3250" i="3"/>
  <c r="C3251" i="3"/>
  <c r="C3252" i="3"/>
  <c r="C3253" i="3"/>
  <c r="C3254" i="3"/>
  <c r="C3255" i="3"/>
  <c r="C3256" i="3"/>
  <c r="C3257" i="3"/>
  <c r="C3258" i="3"/>
  <c r="C3259" i="3"/>
  <c r="A3259" i="3" s="1"/>
  <c r="C3260" i="3"/>
  <c r="C3261" i="3"/>
  <c r="C3262" i="3"/>
  <c r="C3263" i="3"/>
  <c r="C3264" i="3"/>
  <c r="C3265" i="3"/>
  <c r="C3266" i="3"/>
  <c r="C3267" i="3"/>
  <c r="C3268" i="3"/>
  <c r="C3269" i="3"/>
  <c r="C3270" i="3"/>
  <c r="C3271" i="3"/>
  <c r="A3271" i="3" s="1"/>
  <c r="C3272" i="3"/>
  <c r="C3273" i="3"/>
  <c r="C3274" i="3"/>
  <c r="C3275" i="3"/>
  <c r="C3276" i="3"/>
  <c r="C3277" i="3"/>
  <c r="C3278" i="3"/>
  <c r="C3279" i="3"/>
  <c r="C3280" i="3"/>
  <c r="C3281" i="3"/>
  <c r="C3282" i="3"/>
  <c r="C3283" i="3"/>
  <c r="A3283" i="3" s="1"/>
  <c r="C3284" i="3"/>
  <c r="C3285" i="3"/>
  <c r="C3286" i="3"/>
  <c r="C3287" i="3"/>
  <c r="C3288" i="3"/>
  <c r="C3289" i="3"/>
  <c r="C3290" i="3"/>
  <c r="C3291" i="3"/>
  <c r="C3292" i="3"/>
  <c r="C3293" i="3"/>
  <c r="C3294" i="3"/>
  <c r="C3295" i="3"/>
  <c r="A3295" i="3" s="1"/>
  <c r="C3296" i="3"/>
  <c r="C3297" i="3"/>
  <c r="C3298" i="3"/>
  <c r="C3299" i="3"/>
  <c r="C3300" i="3"/>
  <c r="C3301" i="3"/>
  <c r="C3302" i="3"/>
  <c r="C3303" i="3"/>
  <c r="C3304" i="3"/>
  <c r="C3305" i="3"/>
  <c r="C3306" i="3"/>
  <c r="C3307" i="3"/>
  <c r="A3307" i="3" s="1"/>
  <c r="C3308" i="3"/>
  <c r="C3309" i="3"/>
  <c r="C3310" i="3"/>
  <c r="C3311" i="3"/>
  <c r="C3312" i="3"/>
  <c r="C3313" i="3"/>
  <c r="C3314" i="3"/>
  <c r="C3315" i="3"/>
  <c r="C3316" i="3"/>
  <c r="C3317" i="3"/>
  <c r="C3318" i="3"/>
  <c r="C3319" i="3"/>
  <c r="A3319" i="3" s="1"/>
  <c r="C3320" i="3"/>
  <c r="C3321" i="3"/>
  <c r="C3322" i="3"/>
  <c r="C3323" i="3"/>
  <c r="C3324" i="3"/>
  <c r="C3325" i="3"/>
  <c r="C3326" i="3"/>
  <c r="C3327" i="3"/>
  <c r="C3328" i="3"/>
  <c r="C3329" i="3"/>
  <c r="C3330" i="3"/>
  <c r="C3331" i="3"/>
  <c r="A3331" i="3" s="1"/>
  <c r="C3332" i="3"/>
  <c r="C3333" i="3"/>
  <c r="C3334" i="3"/>
  <c r="C3335" i="3"/>
  <c r="C3336" i="3"/>
  <c r="C3337" i="3"/>
  <c r="C3338" i="3"/>
  <c r="C3339" i="3"/>
  <c r="C3340" i="3"/>
  <c r="C3341" i="3"/>
  <c r="C3342" i="3"/>
  <c r="C3343" i="3"/>
  <c r="A3343" i="3" s="1"/>
  <c r="C3344" i="3"/>
  <c r="C3345" i="3"/>
  <c r="C3346" i="3"/>
  <c r="C3347" i="3"/>
  <c r="C3348" i="3"/>
  <c r="C3349" i="3"/>
  <c r="C3350" i="3"/>
  <c r="C3351" i="3"/>
  <c r="C3352" i="3"/>
  <c r="C3353" i="3"/>
  <c r="C3354" i="3"/>
  <c r="C3355" i="3"/>
  <c r="A3355" i="3" s="1"/>
  <c r="C3356" i="3"/>
  <c r="C3357" i="3"/>
  <c r="C3358" i="3"/>
  <c r="C3359" i="3"/>
  <c r="C3360" i="3"/>
  <c r="C3361" i="3"/>
  <c r="C3362" i="3"/>
  <c r="C3363" i="3"/>
  <c r="C3364" i="3"/>
  <c r="C3365" i="3"/>
  <c r="C3366" i="3"/>
  <c r="C3367" i="3"/>
  <c r="A3367" i="3" s="1"/>
  <c r="C3368" i="3"/>
  <c r="C3369" i="3"/>
  <c r="C3370" i="3"/>
  <c r="C3371" i="3"/>
  <c r="C3372" i="3"/>
  <c r="C3373" i="3"/>
  <c r="C3374" i="3"/>
  <c r="C3375" i="3"/>
  <c r="C3376" i="3"/>
  <c r="C3377" i="3"/>
  <c r="C3378" i="3"/>
  <c r="C3379" i="3"/>
  <c r="A3379" i="3" s="1"/>
  <c r="C3380" i="3"/>
  <c r="C3381" i="3"/>
  <c r="C3382" i="3"/>
  <c r="C3383" i="3"/>
  <c r="C3384" i="3"/>
  <c r="C3385" i="3"/>
  <c r="C3386" i="3"/>
  <c r="C3387" i="3"/>
  <c r="C3388" i="3"/>
  <c r="C3389" i="3"/>
  <c r="C3390" i="3"/>
  <c r="C3391" i="3"/>
  <c r="A3391" i="3" s="1"/>
  <c r="C3392" i="3"/>
  <c r="C3393" i="3"/>
  <c r="C3394" i="3"/>
  <c r="C3395" i="3"/>
  <c r="C3396" i="3"/>
  <c r="C3397" i="3"/>
  <c r="C3398" i="3"/>
  <c r="C3399" i="3"/>
  <c r="C3400" i="3"/>
  <c r="C3401" i="3"/>
  <c r="C3402" i="3"/>
  <c r="C3403" i="3"/>
  <c r="A3403" i="3" s="1"/>
  <c r="C3404" i="3"/>
  <c r="C3405" i="3"/>
  <c r="C3406" i="3"/>
  <c r="C3407" i="3"/>
  <c r="C3408" i="3"/>
  <c r="C3409" i="3"/>
  <c r="C3410" i="3"/>
  <c r="C3411" i="3"/>
  <c r="C3412" i="3"/>
  <c r="C3413" i="3"/>
  <c r="C3414" i="3"/>
  <c r="C3415" i="3"/>
  <c r="A3415" i="3" s="1"/>
  <c r="C3416" i="3"/>
  <c r="C3417" i="3"/>
  <c r="C3418" i="3"/>
  <c r="C3419" i="3"/>
  <c r="C3420" i="3"/>
  <c r="C3421" i="3"/>
  <c r="C3422" i="3"/>
  <c r="C3423" i="3"/>
  <c r="C3424" i="3"/>
  <c r="C3425" i="3"/>
  <c r="C3426" i="3"/>
  <c r="C3427" i="3"/>
  <c r="A3427" i="3" s="1"/>
  <c r="C3428" i="3"/>
  <c r="C3429" i="3"/>
  <c r="C3430" i="3"/>
  <c r="C3431" i="3"/>
  <c r="C3432" i="3"/>
  <c r="C3433" i="3"/>
  <c r="C3434" i="3"/>
  <c r="C3435" i="3"/>
  <c r="C3436" i="3"/>
  <c r="C3437" i="3"/>
  <c r="C3438" i="3"/>
  <c r="C3439" i="3"/>
  <c r="A3439" i="3" s="1"/>
  <c r="C3440" i="3"/>
  <c r="C3441" i="3"/>
  <c r="C3442" i="3"/>
  <c r="C3443" i="3"/>
  <c r="C3444" i="3"/>
  <c r="C3445" i="3"/>
  <c r="C3446" i="3"/>
  <c r="C3447" i="3"/>
  <c r="C3448" i="3"/>
  <c r="C3449" i="3"/>
  <c r="C3450" i="3"/>
  <c r="C3451" i="3"/>
  <c r="A3451" i="3" s="1"/>
  <c r="C3452" i="3"/>
  <c r="C3453" i="3"/>
  <c r="C3454" i="3"/>
  <c r="C3455" i="3"/>
  <c r="C3456" i="3"/>
  <c r="C3457" i="3"/>
  <c r="C3458" i="3"/>
  <c r="C3459" i="3"/>
  <c r="C3460" i="3"/>
  <c r="C3461" i="3"/>
  <c r="C3462" i="3"/>
  <c r="C3463" i="3"/>
  <c r="A3463" i="3" s="1"/>
  <c r="C3464" i="3"/>
  <c r="C3465" i="3"/>
  <c r="C3466" i="3"/>
  <c r="C3467" i="3"/>
  <c r="C3468" i="3"/>
  <c r="C3469" i="3"/>
  <c r="C3470" i="3"/>
  <c r="C3471" i="3"/>
  <c r="C3472" i="3"/>
  <c r="C3473" i="3"/>
  <c r="C3474" i="3"/>
  <c r="C3475" i="3"/>
  <c r="A3475" i="3" s="1"/>
  <c r="C3476" i="3"/>
  <c r="C3477" i="3"/>
  <c r="C3478" i="3"/>
  <c r="C3479" i="3"/>
  <c r="C3480" i="3"/>
  <c r="C3481" i="3"/>
  <c r="C3482" i="3"/>
  <c r="C3483" i="3"/>
  <c r="C3484" i="3"/>
  <c r="C3485" i="3"/>
  <c r="C3486" i="3"/>
  <c r="C3487" i="3"/>
  <c r="A3487" i="3" s="1"/>
  <c r="C3488" i="3"/>
  <c r="C3489" i="3"/>
  <c r="C3490" i="3"/>
  <c r="C3491" i="3"/>
  <c r="C3492" i="3"/>
  <c r="C3493" i="3"/>
  <c r="C3494" i="3"/>
  <c r="C3495" i="3"/>
  <c r="C3496" i="3"/>
  <c r="C3497" i="3"/>
  <c r="C3498" i="3"/>
  <c r="C3499" i="3"/>
  <c r="A3499" i="3" s="1"/>
  <c r="C3500" i="3"/>
  <c r="C3501" i="3"/>
  <c r="C3502" i="3"/>
  <c r="C3503" i="3"/>
  <c r="C3504" i="3"/>
  <c r="C3505" i="3"/>
  <c r="C3506" i="3"/>
  <c r="C3507" i="3"/>
  <c r="C3508" i="3"/>
  <c r="C3509" i="3"/>
  <c r="C3510" i="3"/>
  <c r="C3511" i="3"/>
  <c r="A3511" i="3" s="1"/>
  <c r="C3512" i="3"/>
  <c r="C3513" i="3"/>
  <c r="C3514" i="3"/>
  <c r="C3515" i="3"/>
  <c r="C3516" i="3"/>
  <c r="C3517" i="3"/>
  <c r="C3518" i="3"/>
  <c r="C3519" i="3"/>
  <c r="C3520" i="3"/>
  <c r="C3521" i="3"/>
  <c r="C3522" i="3"/>
  <c r="C3523" i="3"/>
  <c r="A3523" i="3" s="1"/>
  <c r="C3524" i="3"/>
  <c r="C3525" i="3"/>
  <c r="C3526" i="3"/>
  <c r="C3527" i="3"/>
  <c r="C3528" i="3"/>
  <c r="C3529" i="3"/>
  <c r="C3530" i="3"/>
  <c r="C3531" i="3"/>
  <c r="C3532" i="3"/>
  <c r="C3533" i="3"/>
  <c r="C3534" i="3"/>
  <c r="C3535" i="3"/>
  <c r="A3535" i="3" s="1"/>
  <c r="C3536" i="3"/>
  <c r="C3537" i="3"/>
  <c r="C3538" i="3"/>
  <c r="C3539" i="3"/>
  <c r="C3540" i="3"/>
  <c r="C3541" i="3"/>
  <c r="C3542" i="3"/>
  <c r="C3543" i="3"/>
  <c r="C3544" i="3"/>
  <c r="C3545" i="3"/>
  <c r="C3546" i="3"/>
  <c r="C3547" i="3"/>
  <c r="A3547" i="3" s="1"/>
  <c r="C3548" i="3"/>
  <c r="C3549" i="3"/>
  <c r="C3550" i="3"/>
  <c r="C3551" i="3"/>
  <c r="C3552" i="3"/>
  <c r="C3553" i="3"/>
  <c r="C3554" i="3"/>
  <c r="C3555" i="3"/>
  <c r="C3556" i="3"/>
  <c r="C3557" i="3"/>
  <c r="C3558" i="3"/>
  <c r="C3559" i="3"/>
  <c r="C3560" i="3"/>
  <c r="C3561" i="3"/>
  <c r="C3562" i="3"/>
  <c r="C3563" i="3"/>
  <c r="C3564" i="3"/>
  <c r="C3565" i="3"/>
  <c r="C3566" i="3"/>
  <c r="C3567" i="3"/>
  <c r="C3568" i="3"/>
  <c r="C3569" i="3"/>
  <c r="C3570" i="3"/>
  <c r="C3571" i="3"/>
  <c r="A3571" i="3" s="1"/>
  <c r="C3572" i="3"/>
  <c r="C3573" i="3"/>
  <c r="C3574" i="3"/>
  <c r="C3575" i="3"/>
  <c r="C3576" i="3"/>
  <c r="C3577" i="3"/>
  <c r="C3578" i="3"/>
  <c r="C3579" i="3"/>
  <c r="C3580" i="3"/>
  <c r="C3581" i="3"/>
  <c r="C3582" i="3"/>
  <c r="C3583" i="3"/>
  <c r="A3583" i="3" s="1"/>
  <c r="C3584" i="3"/>
  <c r="C3585" i="3"/>
  <c r="C3586" i="3"/>
  <c r="C3587" i="3"/>
  <c r="C3588" i="3"/>
  <c r="C3589" i="3"/>
  <c r="C3590" i="3"/>
  <c r="C3591" i="3"/>
  <c r="C3592" i="3"/>
  <c r="C3593" i="3"/>
  <c r="C3594" i="3"/>
  <c r="C3595" i="3"/>
  <c r="A3595" i="3" s="1"/>
  <c r="C3596" i="3"/>
  <c r="C3597" i="3"/>
  <c r="C3598" i="3"/>
  <c r="C3599" i="3"/>
  <c r="C3600" i="3"/>
  <c r="C3601" i="3"/>
  <c r="C3602" i="3"/>
  <c r="C3603" i="3"/>
  <c r="C3604" i="3"/>
  <c r="C3605" i="3"/>
  <c r="C3606" i="3"/>
  <c r="C3607" i="3"/>
  <c r="A3607" i="3" s="1"/>
  <c r="C3608" i="3"/>
  <c r="C3609" i="3"/>
  <c r="C3610" i="3"/>
  <c r="C3611" i="3"/>
  <c r="C3612" i="3"/>
  <c r="C3613" i="3"/>
  <c r="C3614" i="3"/>
  <c r="C3615" i="3"/>
  <c r="C3616" i="3"/>
  <c r="C3617" i="3"/>
  <c r="C3618" i="3"/>
  <c r="C3619" i="3"/>
  <c r="A3619" i="3" s="1"/>
  <c r="C3620" i="3"/>
  <c r="C3621" i="3"/>
  <c r="C3622" i="3"/>
  <c r="C3623" i="3"/>
  <c r="C3624" i="3"/>
  <c r="C3625" i="3"/>
  <c r="C3626" i="3"/>
  <c r="C3627" i="3"/>
  <c r="C3628" i="3"/>
  <c r="C3629" i="3"/>
  <c r="C3630" i="3"/>
  <c r="C3631" i="3"/>
  <c r="A3631" i="3" s="1"/>
  <c r="C3632" i="3"/>
  <c r="C3633" i="3"/>
  <c r="C3634" i="3"/>
  <c r="C3635" i="3"/>
  <c r="C3636" i="3"/>
  <c r="C3637" i="3"/>
  <c r="C3638" i="3"/>
  <c r="C3639" i="3"/>
  <c r="C3640" i="3"/>
  <c r="C3641" i="3"/>
  <c r="C3642" i="3"/>
  <c r="C3643" i="3"/>
  <c r="A3643" i="3" s="1"/>
  <c r="C3644" i="3"/>
  <c r="C3645" i="3"/>
  <c r="C3646" i="3"/>
  <c r="C3647" i="3"/>
  <c r="C3648" i="3"/>
  <c r="C3649" i="3"/>
  <c r="C3650" i="3"/>
  <c r="C3651" i="3"/>
  <c r="C3652" i="3"/>
  <c r="C3653" i="3"/>
  <c r="C3654" i="3"/>
  <c r="C3655" i="3"/>
  <c r="A3655" i="3" s="1"/>
  <c r="C3656" i="3"/>
  <c r="C3657" i="3"/>
  <c r="C3658" i="3"/>
  <c r="C3659" i="3"/>
  <c r="C3660" i="3"/>
  <c r="C3661" i="3"/>
  <c r="C3662" i="3"/>
  <c r="C3663" i="3"/>
  <c r="C3664" i="3"/>
  <c r="C3665" i="3"/>
  <c r="C3666" i="3"/>
  <c r="C3667" i="3"/>
  <c r="A3667" i="3" s="1"/>
  <c r="C3668" i="3"/>
  <c r="C3669" i="3"/>
  <c r="C3670" i="3"/>
  <c r="C3671" i="3"/>
  <c r="C3672" i="3"/>
  <c r="C3673" i="3"/>
  <c r="C3674" i="3"/>
  <c r="C3675" i="3"/>
  <c r="C3676" i="3"/>
  <c r="C3677" i="3"/>
  <c r="C3678" i="3"/>
  <c r="C3679" i="3"/>
  <c r="A3679" i="3" s="1"/>
  <c r="C3680" i="3"/>
  <c r="C3681" i="3"/>
  <c r="C3682" i="3"/>
  <c r="C3683" i="3"/>
  <c r="C3684" i="3"/>
  <c r="C3685" i="3"/>
  <c r="C3686" i="3"/>
  <c r="C3687" i="3"/>
  <c r="C3688" i="3"/>
  <c r="C3689" i="3"/>
  <c r="C3690" i="3"/>
  <c r="C3691" i="3"/>
  <c r="A3691" i="3" s="1"/>
  <c r="C3692" i="3"/>
  <c r="C3693" i="3"/>
  <c r="C3694" i="3"/>
  <c r="C3695" i="3"/>
  <c r="C3696" i="3"/>
  <c r="C3697" i="3"/>
  <c r="C3698" i="3"/>
  <c r="C3699" i="3"/>
  <c r="C3700" i="3"/>
  <c r="C3701" i="3"/>
  <c r="C3702" i="3"/>
  <c r="C3703" i="3"/>
  <c r="A3703" i="3" s="1"/>
  <c r="C3704" i="3"/>
  <c r="C3705" i="3"/>
  <c r="C3706" i="3"/>
  <c r="C3707" i="3"/>
  <c r="C3708" i="3"/>
  <c r="C3709" i="3"/>
  <c r="C3710" i="3"/>
  <c r="C3711" i="3"/>
  <c r="C3712" i="3"/>
  <c r="C3713" i="3"/>
  <c r="C3714" i="3"/>
  <c r="C3715" i="3"/>
  <c r="A3715" i="3" s="1"/>
  <c r="C3716" i="3"/>
  <c r="C3717" i="3"/>
  <c r="C3718" i="3"/>
  <c r="C3719" i="3"/>
  <c r="C3720" i="3"/>
  <c r="C3721" i="3"/>
  <c r="C3722" i="3"/>
  <c r="C3723" i="3"/>
  <c r="C3724" i="3"/>
  <c r="C3725" i="3"/>
  <c r="C3726" i="3"/>
  <c r="C3727" i="3"/>
  <c r="A3727" i="3" s="1"/>
  <c r="C3728" i="3"/>
  <c r="C3729" i="3"/>
  <c r="C3730" i="3"/>
  <c r="C3731" i="3"/>
  <c r="C3732" i="3"/>
  <c r="C3733" i="3"/>
  <c r="C3734" i="3"/>
  <c r="C3735" i="3"/>
  <c r="C3736" i="3"/>
  <c r="C3737" i="3"/>
  <c r="C3738" i="3"/>
  <c r="C3739" i="3"/>
  <c r="A3739" i="3" s="1"/>
  <c r="C3740" i="3"/>
  <c r="C3741" i="3"/>
  <c r="C3742" i="3"/>
  <c r="C3743" i="3"/>
  <c r="C3744" i="3"/>
  <c r="C3745" i="3"/>
  <c r="C3746" i="3"/>
  <c r="C3747" i="3"/>
  <c r="C3748" i="3"/>
  <c r="C3749" i="3"/>
  <c r="C3750" i="3"/>
  <c r="C3751" i="3"/>
  <c r="A3751" i="3" s="1"/>
  <c r="C3752" i="3"/>
  <c r="C3753" i="3"/>
  <c r="C3754" i="3"/>
  <c r="C3755" i="3"/>
  <c r="C3756" i="3"/>
  <c r="C3757" i="3"/>
  <c r="C3758" i="3"/>
  <c r="C3759" i="3"/>
  <c r="C3760" i="3"/>
  <c r="C3761" i="3"/>
  <c r="C3762" i="3"/>
  <c r="C3763" i="3"/>
  <c r="A3763" i="3" s="1"/>
  <c r="C3764" i="3"/>
  <c r="C3765" i="3"/>
  <c r="C3766" i="3"/>
  <c r="C3767" i="3"/>
  <c r="C3768" i="3"/>
  <c r="C3769" i="3"/>
  <c r="C3770" i="3"/>
  <c r="C3771" i="3"/>
  <c r="C3772" i="3"/>
  <c r="C3773" i="3"/>
  <c r="C3774" i="3"/>
  <c r="C3775" i="3"/>
  <c r="A3775" i="3" s="1"/>
  <c r="C3776" i="3"/>
  <c r="C3777" i="3"/>
  <c r="C3778" i="3"/>
  <c r="C3779" i="3"/>
  <c r="C3780" i="3"/>
  <c r="C3781" i="3"/>
  <c r="C3782" i="3"/>
  <c r="C3783" i="3"/>
  <c r="C3784" i="3"/>
  <c r="C3785" i="3"/>
  <c r="C3786" i="3"/>
  <c r="C3787" i="3"/>
  <c r="A3787" i="3" s="1"/>
  <c r="C3788" i="3"/>
  <c r="C3789" i="3"/>
  <c r="C3790" i="3"/>
  <c r="C3791" i="3"/>
  <c r="C3792" i="3"/>
  <c r="C3793" i="3"/>
  <c r="C3794" i="3"/>
  <c r="C3795" i="3"/>
  <c r="C3796" i="3"/>
  <c r="C3797" i="3"/>
  <c r="C3798" i="3"/>
  <c r="C3799" i="3"/>
  <c r="A3799" i="3" s="1"/>
  <c r="C3800" i="3"/>
  <c r="C3801" i="3"/>
  <c r="C3802" i="3"/>
  <c r="C3803" i="3"/>
  <c r="C3804" i="3"/>
  <c r="C3805" i="3"/>
  <c r="C3806" i="3"/>
  <c r="C3807" i="3"/>
  <c r="C3808" i="3"/>
  <c r="C3809" i="3"/>
  <c r="C3810" i="3"/>
  <c r="C3811" i="3"/>
  <c r="A3811" i="3" s="1"/>
  <c r="C3812" i="3"/>
  <c r="C3813" i="3"/>
  <c r="C3814" i="3"/>
  <c r="C3815" i="3"/>
  <c r="C3816" i="3"/>
  <c r="C3817" i="3"/>
  <c r="C3818" i="3"/>
  <c r="C3819" i="3"/>
  <c r="C3820" i="3"/>
  <c r="C3821" i="3"/>
  <c r="C3822" i="3"/>
  <c r="C3823" i="3"/>
  <c r="A3823" i="3" s="1"/>
  <c r="C3824" i="3"/>
  <c r="C3825" i="3"/>
  <c r="C3826" i="3"/>
  <c r="C3827" i="3"/>
  <c r="C3828" i="3"/>
  <c r="C3829" i="3"/>
  <c r="C3830" i="3"/>
  <c r="C3831" i="3"/>
  <c r="C3832" i="3"/>
  <c r="C3833" i="3"/>
  <c r="C3834" i="3"/>
  <c r="C3835" i="3"/>
  <c r="A3835" i="3" s="1"/>
  <c r="C3836" i="3"/>
  <c r="C3837" i="3"/>
  <c r="C3838" i="3"/>
  <c r="C3839" i="3"/>
  <c r="C3840" i="3"/>
  <c r="C3841" i="3"/>
  <c r="C3842" i="3"/>
  <c r="C3843" i="3"/>
  <c r="C3844" i="3"/>
  <c r="C3845" i="3"/>
  <c r="C3846" i="3"/>
  <c r="C3847" i="3"/>
  <c r="A3847" i="3" s="1"/>
  <c r="C3848" i="3"/>
  <c r="C3849" i="3"/>
  <c r="C3850" i="3"/>
  <c r="C3851" i="3"/>
  <c r="C3852" i="3"/>
  <c r="C3853" i="3"/>
  <c r="C3854" i="3"/>
  <c r="C3855" i="3"/>
  <c r="C3856" i="3"/>
  <c r="C3857" i="3"/>
  <c r="C3858" i="3"/>
  <c r="C3859" i="3"/>
  <c r="A3859" i="3" s="1"/>
  <c r="C3860" i="3"/>
  <c r="C3861" i="3"/>
  <c r="C3862" i="3"/>
  <c r="C3863" i="3"/>
  <c r="C3864" i="3"/>
  <c r="C3865" i="3"/>
  <c r="C3866" i="3"/>
  <c r="C3867" i="3"/>
  <c r="C3868" i="3"/>
  <c r="C3869" i="3"/>
  <c r="C3870" i="3"/>
  <c r="C3871" i="3"/>
  <c r="A3871" i="3" s="1"/>
  <c r="C3872" i="3"/>
  <c r="C3873" i="3"/>
  <c r="C3874" i="3"/>
  <c r="C3875" i="3"/>
  <c r="C3876" i="3"/>
  <c r="C3877" i="3"/>
  <c r="C3878" i="3"/>
  <c r="C3879" i="3"/>
  <c r="C3880" i="3"/>
  <c r="C3881" i="3"/>
  <c r="C3882" i="3"/>
  <c r="C3883" i="3"/>
  <c r="A3883" i="3" s="1"/>
  <c r="C3884" i="3"/>
  <c r="C3885" i="3"/>
  <c r="C3886" i="3"/>
  <c r="C3887" i="3"/>
  <c r="C3888" i="3"/>
  <c r="C3889" i="3"/>
  <c r="C3890" i="3"/>
  <c r="C3891" i="3"/>
  <c r="C3892" i="3"/>
  <c r="C3893" i="3"/>
  <c r="C3894" i="3"/>
  <c r="C3895" i="3"/>
  <c r="A3895" i="3" s="1"/>
  <c r="C3896" i="3"/>
  <c r="C3897" i="3"/>
  <c r="C3898" i="3"/>
  <c r="C3899" i="3"/>
  <c r="C3900" i="3"/>
  <c r="C3901" i="3"/>
  <c r="C3902" i="3"/>
  <c r="C3903" i="3"/>
  <c r="C3904" i="3"/>
  <c r="C3905" i="3"/>
  <c r="C3906" i="3"/>
  <c r="C3907" i="3"/>
  <c r="A3907" i="3" s="1"/>
  <c r="C3908" i="3"/>
  <c r="C3909" i="3"/>
  <c r="C3910" i="3"/>
  <c r="C3911" i="3"/>
  <c r="C3912" i="3"/>
  <c r="C3913" i="3"/>
  <c r="C3914" i="3"/>
  <c r="C3915" i="3"/>
  <c r="C3916" i="3"/>
  <c r="C3917" i="3"/>
  <c r="C3918" i="3"/>
  <c r="C3919" i="3"/>
  <c r="A3919" i="3" s="1"/>
  <c r="C3920" i="3"/>
  <c r="C3921" i="3"/>
  <c r="C3922" i="3"/>
  <c r="C3923" i="3"/>
  <c r="C3924" i="3"/>
  <c r="C3925" i="3"/>
  <c r="C3926" i="3"/>
  <c r="C3927" i="3"/>
  <c r="C3928" i="3"/>
  <c r="C3929" i="3"/>
  <c r="C3930" i="3"/>
  <c r="C3931" i="3"/>
  <c r="A3931" i="3" s="1"/>
  <c r="C3932" i="3"/>
  <c r="C3933" i="3"/>
  <c r="C3934" i="3"/>
  <c r="C3935" i="3"/>
  <c r="C3936" i="3"/>
  <c r="C3937" i="3"/>
  <c r="C3938" i="3"/>
  <c r="C3939" i="3"/>
  <c r="C3940" i="3"/>
  <c r="C3941" i="3"/>
  <c r="C3942" i="3"/>
  <c r="C3943" i="3"/>
  <c r="A3943" i="3" s="1"/>
  <c r="C3944" i="3"/>
  <c r="C3945" i="3"/>
  <c r="C3946" i="3"/>
  <c r="C3947" i="3"/>
  <c r="C3948" i="3"/>
  <c r="C3949" i="3"/>
  <c r="C3950" i="3"/>
  <c r="C3951" i="3"/>
  <c r="C3952" i="3"/>
  <c r="C3953" i="3"/>
  <c r="C3954" i="3"/>
  <c r="C3955" i="3"/>
  <c r="A3955" i="3" s="1"/>
  <c r="C3956" i="3"/>
  <c r="C3957" i="3"/>
  <c r="C3958" i="3"/>
  <c r="C3959" i="3"/>
  <c r="C3960" i="3"/>
  <c r="C3961" i="3"/>
  <c r="C3962" i="3"/>
  <c r="C3963" i="3"/>
  <c r="C3964" i="3"/>
  <c r="C3965" i="3"/>
  <c r="C3966" i="3"/>
  <c r="C3967" i="3"/>
  <c r="A3967" i="3" s="1"/>
  <c r="C3968" i="3"/>
  <c r="C3969" i="3"/>
  <c r="C3970" i="3"/>
  <c r="C3971" i="3"/>
  <c r="C3972" i="3"/>
  <c r="C3973" i="3"/>
  <c r="C3974" i="3"/>
  <c r="C3975" i="3"/>
  <c r="C3976" i="3"/>
  <c r="C3977" i="3"/>
  <c r="C3978" i="3"/>
  <c r="C3979" i="3"/>
  <c r="A3979" i="3" s="1"/>
  <c r="C3980" i="3"/>
  <c r="C3981" i="3"/>
  <c r="C3982" i="3"/>
  <c r="C3983" i="3"/>
  <c r="C3984" i="3"/>
  <c r="C3985" i="3"/>
  <c r="C3986" i="3"/>
  <c r="C3987" i="3"/>
  <c r="C3988" i="3"/>
  <c r="C3989" i="3"/>
  <c r="C3990" i="3"/>
  <c r="C3991" i="3"/>
  <c r="A3991" i="3" s="1"/>
  <c r="C3992" i="3"/>
  <c r="C3993" i="3"/>
  <c r="C3994" i="3"/>
  <c r="C3995" i="3"/>
  <c r="C3996" i="3"/>
  <c r="C3997" i="3"/>
  <c r="C3998" i="3"/>
  <c r="C3999" i="3"/>
  <c r="C4000" i="3"/>
  <c r="C4001" i="3"/>
  <c r="C4002" i="3"/>
  <c r="C4003" i="3"/>
  <c r="A4003" i="3" s="1"/>
  <c r="C4004" i="3"/>
  <c r="C4005" i="3"/>
  <c r="C4006" i="3"/>
  <c r="C4007" i="3"/>
  <c r="C4008" i="3"/>
  <c r="C4009" i="3"/>
  <c r="C4010" i="3"/>
  <c r="C4011" i="3"/>
  <c r="C4012" i="3"/>
  <c r="C4013" i="3"/>
  <c r="C4014" i="3"/>
  <c r="C4015" i="3"/>
  <c r="A4015" i="3" s="1"/>
  <c r="C4016" i="3"/>
  <c r="C4017" i="3"/>
  <c r="C4018" i="3"/>
  <c r="C4019" i="3"/>
  <c r="C4020" i="3"/>
  <c r="C4021" i="3"/>
  <c r="C4022" i="3"/>
  <c r="C4023" i="3"/>
  <c r="C4024" i="3"/>
  <c r="C4025" i="3"/>
  <c r="C4026" i="3"/>
  <c r="C4027" i="3"/>
  <c r="A4027" i="3" s="1"/>
  <c r="C4028" i="3"/>
  <c r="C4029" i="3"/>
  <c r="C4030" i="3"/>
  <c r="C4031" i="3"/>
  <c r="C4032" i="3"/>
  <c r="C4033" i="3"/>
  <c r="C4034" i="3"/>
  <c r="C4035" i="3"/>
  <c r="C4036" i="3"/>
  <c r="C4037" i="3"/>
  <c r="C4038" i="3"/>
  <c r="C4039" i="3"/>
  <c r="A4039" i="3" s="1"/>
  <c r="C4040" i="3"/>
  <c r="C4041" i="3"/>
  <c r="C4042" i="3"/>
  <c r="C4043" i="3"/>
  <c r="C4044" i="3"/>
  <c r="C4045" i="3"/>
  <c r="C4046" i="3"/>
  <c r="C4047" i="3"/>
  <c r="C4048" i="3"/>
  <c r="C4049" i="3"/>
  <c r="C4050" i="3"/>
  <c r="C4051" i="3"/>
  <c r="A4051" i="3" s="1"/>
  <c r="C4052" i="3"/>
  <c r="C4053" i="3"/>
  <c r="C4054" i="3"/>
  <c r="C4055" i="3"/>
  <c r="C4056" i="3"/>
  <c r="C4057" i="3"/>
  <c r="C4058" i="3"/>
  <c r="C4059" i="3"/>
  <c r="C4060" i="3"/>
  <c r="C4061" i="3"/>
  <c r="C4062" i="3"/>
  <c r="C4063" i="3"/>
  <c r="A4063" i="3" s="1"/>
  <c r="C4064" i="3"/>
  <c r="C4065" i="3"/>
  <c r="C4066" i="3"/>
  <c r="C4067" i="3"/>
  <c r="C4068" i="3"/>
  <c r="C4069" i="3"/>
  <c r="C4070" i="3"/>
  <c r="C4071" i="3"/>
  <c r="C4072" i="3"/>
  <c r="C4073" i="3"/>
  <c r="C4074" i="3"/>
  <c r="C4075" i="3"/>
  <c r="A4075" i="3" s="1"/>
  <c r="C4076" i="3"/>
  <c r="C4077" i="3"/>
  <c r="C4078" i="3"/>
  <c r="C4079" i="3"/>
  <c r="C4080" i="3"/>
  <c r="C4081" i="3"/>
  <c r="C4082" i="3"/>
  <c r="C4083" i="3"/>
  <c r="C4084" i="3"/>
  <c r="C4085" i="3"/>
  <c r="C4086" i="3"/>
  <c r="C4087" i="3"/>
  <c r="A4087" i="3" s="1"/>
  <c r="C4088" i="3"/>
  <c r="C4089" i="3"/>
  <c r="C4090" i="3"/>
  <c r="C4091" i="3"/>
  <c r="C4092" i="3"/>
  <c r="C4093" i="3"/>
  <c r="C4094" i="3"/>
  <c r="C4095" i="3"/>
  <c r="C4096" i="3"/>
  <c r="C4097" i="3"/>
  <c r="C4098" i="3"/>
  <c r="C4099" i="3"/>
  <c r="A4099" i="3" s="1"/>
  <c r="C4100" i="3"/>
  <c r="C4101" i="3"/>
  <c r="C4102" i="3"/>
  <c r="C4103" i="3"/>
  <c r="C4104" i="3"/>
  <c r="C4105" i="3"/>
  <c r="C4106" i="3"/>
  <c r="C4107" i="3"/>
  <c r="C4108" i="3"/>
  <c r="C4109" i="3"/>
  <c r="C4110" i="3"/>
  <c r="C4111" i="3"/>
  <c r="A4111" i="3" s="1"/>
  <c r="C4112" i="3"/>
  <c r="C4113" i="3"/>
  <c r="C4114" i="3"/>
  <c r="C4115" i="3"/>
  <c r="C4116" i="3"/>
  <c r="C4117" i="3"/>
  <c r="C4118" i="3"/>
  <c r="C4119" i="3"/>
  <c r="C4120" i="3"/>
  <c r="C4121" i="3"/>
  <c r="C4122" i="3"/>
  <c r="C4123" i="3"/>
  <c r="A4123" i="3" s="1"/>
  <c r="C4124" i="3"/>
  <c r="C4125" i="3"/>
  <c r="C4126" i="3"/>
  <c r="C4127" i="3"/>
  <c r="C4128" i="3"/>
  <c r="C4129" i="3"/>
  <c r="C4130" i="3"/>
  <c r="C4131" i="3"/>
  <c r="C4132" i="3"/>
  <c r="C4133" i="3"/>
  <c r="C4134" i="3"/>
  <c r="C4135" i="3"/>
  <c r="A4135" i="3" s="1"/>
  <c r="C4136" i="3"/>
  <c r="C4137" i="3"/>
  <c r="C4138" i="3"/>
  <c r="C4139" i="3"/>
  <c r="C4140" i="3"/>
  <c r="C4141" i="3"/>
  <c r="C4142" i="3"/>
  <c r="C4143" i="3"/>
  <c r="C4144" i="3"/>
  <c r="C4145" i="3"/>
  <c r="C4146" i="3"/>
  <c r="C4147" i="3"/>
  <c r="A4147" i="3" s="1"/>
  <c r="C4148" i="3"/>
  <c r="C4149" i="3"/>
  <c r="C4150" i="3"/>
  <c r="C4151" i="3"/>
  <c r="C4152" i="3"/>
  <c r="C4153" i="3"/>
  <c r="C4154" i="3"/>
  <c r="C4155" i="3"/>
  <c r="C4156" i="3"/>
  <c r="C4157" i="3"/>
  <c r="C4158" i="3"/>
  <c r="C4159" i="3"/>
  <c r="A4159" i="3" s="1"/>
  <c r="C4160" i="3"/>
  <c r="C4161" i="3"/>
  <c r="C4162" i="3"/>
  <c r="C4163" i="3"/>
  <c r="C4164" i="3"/>
  <c r="C4165" i="3"/>
  <c r="C4166" i="3"/>
  <c r="C4167" i="3"/>
  <c r="C4168" i="3"/>
  <c r="C4169" i="3"/>
  <c r="C4170" i="3"/>
  <c r="C4171" i="3"/>
  <c r="A4171" i="3" s="1"/>
  <c r="C4172" i="3"/>
  <c r="C4173" i="3"/>
  <c r="C4174" i="3"/>
  <c r="C4175" i="3"/>
  <c r="C4176" i="3"/>
  <c r="C4177" i="3"/>
  <c r="C4178" i="3"/>
  <c r="C4179" i="3"/>
  <c r="C4180" i="3"/>
  <c r="C4181" i="3"/>
  <c r="C4182" i="3"/>
  <c r="C4183" i="3"/>
  <c r="A4183" i="3" s="1"/>
  <c r="C4184" i="3"/>
  <c r="C4185" i="3"/>
  <c r="C4186" i="3"/>
  <c r="C4187" i="3"/>
  <c r="C4188" i="3"/>
  <c r="C4189" i="3"/>
  <c r="C4190" i="3"/>
  <c r="C4191" i="3"/>
  <c r="C4192" i="3"/>
  <c r="C4193" i="3"/>
  <c r="C4194" i="3"/>
  <c r="C4195" i="3"/>
  <c r="A4195" i="3" s="1"/>
  <c r="C4196" i="3"/>
  <c r="C4197" i="3"/>
  <c r="C4198" i="3"/>
  <c r="C4199" i="3"/>
  <c r="C4200" i="3"/>
  <c r="C4201" i="3"/>
  <c r="C4202" i="3"/>
  <c r="C4203" i="3"/>
  <c r="C4204" i="3"/>
  <c r="C4205" i="3"/>
  <c r="C4206" i="3"/>
  <c r="C4207" i="3"/>
  <c r="A4207" i="3" s="1"/>
  <c r="C4208" i="3"/>
  <c r="C4209" i="3"/>
  <c r="C4210" i="3"/>
  <c r="C4211" i="3"/>
  <c r="C4212" i="3"/>
  <c r="C4213" i="3"/>
  <c r="C4214" i="3"/>
  <c r="C4215" i="3"/>
  <c r="C4216" i="3"/>
  <c r="C4217" i="3"/>
  <c r="C4218" i="3"/>
  <c r="C4219" i="3"/>
  <c r="A4219" i="3" s="1"/>
  <c r="C4220" i="3"/>
  <c r="C4221" i="3"/>
  <c r="C4222" i="3"/>
  <c r="C4223" i="3"/>
  <c r="C4224" i="3"/>
  <c r="C4225" i="3"/>
  <c r="C4226" i="3"/>
  <c r="C4227" i="3"/>
  <c r="C4228" i="3"/>
  <c r="C4229" i="3"/>
  <c r="C4230" i="3"/>
  <c r="C4231" i="3"/>
  <c r="A4231" i="3" s="1"/>
  <c r="C4232" i="3"/>
  <c r="C4233" i="3"/>
  <c r="C4234" i="3"/>
  <c r="C4235" i="3"/>
  <c r="C4236" i="3"/>
  <c r="C4237" i="3"/>
  <c r="C4238" i="3"/>
  <c r="C4239" i="3"/>
  <c r="C4240" i="3"/>
  <c r="C4241" i="3"/>
  <c r="C4242" i="3"/>
  <c r="C4243" i="3"/>
  <c r="A4243" i="3" s="1"/>
  <c r="C4244" i="3"/>
  <c r="C4245" i="3"/>
  <c r="C4246" i="3"/>
  <c r="C4247" i="3"/>
  <c r="C4248" i="3"/>
  <c r="C4249" i="3"/>
  <c r="C4250" i="3"/>
  <c r="C4251" i="3"/>
  <c r="C4252" i="3"/>
  <c r="C4253" i="3"/>
  <c r="C4254" i="3"/>
  <c r="C4255" i="3"/>
  <c r="A4255" i="3" s="1"/>
  <c r="C4256" i="3"/>
  <c r="C4257" i="3"/>
  <c r="C4258" i="3"/>
  <c r="C4259" i="3"/>
  <c r="C4260" i="3"/>
  <c r="C4261" i="3"/>
  <c r="C4262" i="3"/>
  <c r="C4263" i="3"/>
  <c r="C4264" i="3"/>
  <c r="C4265" i="3"/>
  <c r="C4266" i="3"/>
  <c r="C4267" i="3"/>
  <c r="A4267" i="3" s="1"/>
  <c r="C4268" i="3"/>
  <c r="C4269" i="3"/>
  <c r="C4270" i="3"/>
  <c r="C4271" i="3"/>
  <c r="C4272" i="3"/>
  <c r="C4273" i="3"/>
  <c r="C4274" i="3"/>
  <c r="C4275" i="3"/>
  <c r="C4276" i="3"/>
  <c r="C4277" i="3"/>
  <c r="C4278" i="3"/>
  <c r="C4279" i="3"/>
  <c r="A4279" i="3" s="1"/>
  <c r="C4280" i="3"/>
  <c r="C4281" i="3"/>
  <c r="C4282" i="3"/>
  <c r="C4283" i="3"/>
  <c r="C4284" i="3"/>
  <c r="C4285" i="3"/>
  <c r="C4286" i="3"/>
  <c r="C4287" i="3"/>
  <c r="C4288" i="3"/>
  <c r="C4289" i="3"/>
  <c r="C4290" i="3"/>
  <c r="C4291" i="3"/>
  <c r="A4291" i="3" s="1"/>
  <c r="C4292" i="3"/>
  <c r="C4293" i="3"/>
  <c r="C4294" i="3"/>
  <c r="C4295" i="3"/>
  <c r="C4296" i="3"/>
  <c r="C4297" i="3"/>
  <c r="C4298" i="3"/>
  <c r="C4299" i="3"/>
  <c r="C4300" i="3"/>
  <c r="C4301" i="3"/>
  <c r="C4302" i="3"/>
  <c r="C4303" i="3"/>
  <c r="A4303" i="3" s="1"/>
  <c r="C4304" i="3"/>
  <c r="C4305" i="3"/>
  <c r="C4306" i="3"/>
  <c r="C4307" i="3"/>
  <c r="C4308" i="3"/>
  <c r="C4309" i="3"/>
  <c r="C4310" i="3"/>
  <c r="C4311" i="3"/>
  <c r="C4312" i="3"/>
  <c r="C4313" i="3"/>
  <c r="C4314" i="3"/>
  <c r="C4315" i="3"/>
  <c r="A4315" i="3" s="1"/>
  <c r="C4316" i="3"/>
  <c r="C4317" i="3"/>
  <c r="C4318" i="3"/>
  <c r="C4319" i="3"/>
  <c r="C4320" i="3"/>
  <c r="C4321" i="3"/>
  <c r="C4322" i="3"/>
  <c r="C4323" i="3"/>
  <c r="C4324" i="3"/>
  <c r="C4325" i="3"/>
  <c r="C4326" i="3"/>
  <c r="C4327" i="3"/>
  <c r="C4328" i="3"/>
  <c r="C4329" i="3"/>
  <c r="C4330" i="3"/>
  <c r="C4331" i="3"/>
  <c r="C4332" i="3"/>
  <c r="C4333" i="3"/>
  <c r="C4334" i="3"/>
  <c r="C4335" i="3"/>
  <c r="C4336" i="3"/>
  <c r="C4337" i="3"/>
  <c r="C4338" i="3"/>
  <c r="C4339" i="3"/>
  <c r="A4339" i="3" s="1"/>
  <c r="C4340" i="3"/>
  <c r="C4341" i="3"/>
  <c r="C4342" i="3"/>
  <c r="C4343" i="3"/>
  <c r="C4344" i="3"/>
  <c r="C4345" i="3"/>
  <c r="C4346" i="3"/>
  <c r="C4347" i="3"/>
  <c r="C4348" i="3"/>
  <c r="C4349" i="3"/>
  <c r="C4350" i="3"/>
  <c r="C4351" i="3"/>
  <c r="A4351" i="3" s="1"/>
  <c r="C4352" i="3"/>
  <c r="C4353" i="3"/>
  <c r="C4354" i="3"/>
  <c r="C4355" i="3"/>
  <c r="C4356" i="3"/>
  <c r="C4357" i="3"/>
  <c r="C4358" i="3"/>
  <c r="C4359" i="3"/>
  <c r="C4360" i="3"/>
  <c r="C4361" i="3"/>
  <c r="C4362" i="3"/>
  <c r="C4363" i="3"/>
  <c r="A4363" i="3" s="1"/>
  <c r="C4364" i="3"/>
  <c r="C4365" i="3"/>
  <c r="C4366" i="3"/>
  <c r="C4367" i="3"/>
  <c r="C4368" i="3"/>
  <c r="C4369" i="3"/>
  <c r="C4370" i="3"/>
  <c r="C4371" i="3"/>
  <c r="C4372" i="3"/>
  <c r="C4373" i="3"/>
  <c r="C4374" i="3"/>
  <c r="C4375" i="3"/>
  <c r="C4376" i="3"/>
  <c r="C4377" i="3"/>
  <c r="C4378" i="3"/>
  <c r="C4379" i="3"/>
  <c r="C4380" i="3"/>
  <c r="C4381" i="3"/>
  <c r="C4382" i="3"/>
  <c r="C4383" i="3"/>
  <c r="C4384" i="3"/>
  <c r="C4385" i="3"/>
  <c r="C4386" i="3"/>
  <c r="C4387" i="3"/>
  <c r="A4387" i="3" s="1"/>
  <c r="C4388" i="3"/>
  <c r="C4389" i="3"/>
  <c r="C4390" i="3"/>
  <c r="C4391" i="3"/>
  <c r="C4392" i="3"/>
  <c r="C4393" i="3"/>
  <c r="C4394" i="3"/>
  <c r="C4395" i="3"/>
  <c r="C4396" i="3"/>
  <c r="C4397" i="3"/>
  <c r="C4398" i="3"/>
  <c r="C4399" i="3"/>
  <c r="A4399" i="3" s="1"/>
  <c r="C4400" i="3"/>
  <c r="C4401" i="3"/>
  <c r="C4402" i="3"/>
  <c r="C4403" i="3"/>
  <c r="C4404" i="3"/>
  <c r="C4405" i="3"/>
  <c r="C4406" i="3"/>
  <c r="C4407" i="3"/>
  <c r="C4408" i="3"/>
  <c r="C4409" i="3"/>
  <c r="C4410" i="3"/>
  <c r="C4411" i="3"/>
  <c r="A4411" i="3" s="1"/>
  <c r="C4412" i="3"/>
  <c r="C4413" i="3"/>
  <c r="C4414" i="3"/>
  <c r="C4415" i="3"/>
  <c r="C4416" i="3"/>
  <c r="C4417" i="3"/>
  <c r="C4418" i="3"/>
  <c r="C4419" i="3"/>
  <c r="C4420" i="3"/>
  <c r="C4421" i="3"/>
  <c r="C4422" i="3"/>
  <c r="C4423" i="3"/>
  <c r="A4423" i="3" s="1"/>
  <c r="C4424" i="3"/>
  <c r="C4425" i="3"/>
  <c r="C4426" i="3"/>
  <c r="C4427" i="3"/>
  <c r="C4428" i="3"/>
  <c r="C4429" i="3"/>
  <c r="C4430" i="3"/>
  <c r="C4431" i="3"/>
  <c r="C4432" i="3"/>
  <c r="C4433" i="3"/>
  <c r="C4434" i="3"/>
  <c r="C4435" i="3"/>
  <c r="A4435" i="3" s="1"/>
  <c r="C4436" i="3"/>
  <c r="C4437" i="3"/>
  <c r="C4438" i="3"/>
  <c r="C4439" i="3"/>
  <c r="C4440" i="3"/>
  <c r="C4441" i="3"/>
  <c r="C4442" i="3"/>
  <c r="C4443" i="3"/>
  <c r="C4444" i="3"/>
  <c r="C4445" i="3"/>
  <c r="C4446" i="3"/>
  <c r="C4447" i="3"/>
  <c r="A4447" i="3" s="1"/>
  <c r="C4448" i="3"/>
  <c r="C4449" i="3"/>
  <c r="C4450" i="3"/>
  <c r="C4451" i="3"/>
  <c r="C4452" i="3"/>
  <c r="C4453" i="3"/>
  <c r="C4454" i="3"/>
  <c r="C4455" i="3"/>
  <c r="C4456" i="3"/>
  <c r="C4457" i="3"/>
  <c r="C4458" i="3"/>
  <c r="C4459" i="3"/>
  <c r="A4459" i="3" s="1"/>
  <c r="C4460" i="3"/>
  <c r="C4461" i="3"/>
  <c r="C4462" i="3"/>
  <c r="A4462" i="3" s="1"/>
  <c r="C4463" i="3"/>
  <c r="C4464" i="3"/>
  <c r="A4464" i="3" s="1"/>
  <c r="C4465" i="3"/>
  <c r="C4466" i="3"/>
  <c r="A4466" i="3" s="1"/>
  <c r="C4467" i="3"/>
  <c r="C4468" i="3"/>
  <c r="A4468" i="3" s="1"/>
  <c r="C4469" i="3"/>
  <c r="C4470" i="3"/>
  <c r="A4470" i="3" s="1"/>
  <c r="C4471" i="3"/>
  <c r="A4471" i="3" s="1"/>
  <c r="C4472" i="3"/>
  <c r="A4472" i="3" s="1"/>
  <c r="C4473" i="3"/>
  <c r="C4474" i="3"/>
  <c r="A4474" i="3" s="1"/>
  <c r="C4475" i="3"/>
  <c r="C4476" i="3"/>
  <c r="A4476" i="3" s="1"/>
  <c r="C4477" i="3"/>
  <c r="C4478" i="3"/>
  <c r="A4478" i="3" s="1"/>
  <c r="C4479" i="3"/>
  <c r="C4480" i="3"/>
  <c r="A4480" i="3" s="1"/>
  <c r="C4481" i="3"/>
  <c r="C4482" i="3"/>
  <c r="A4482" i="3" s="1"/>
  <c r="C4483" i="3"/>
  <c r="A4483" i="3" s="1"/>
  <c r="C4484" i="3"/>
  <c r="A4484" i="3" s="1"/>
  <c r="C4485" i="3"/>
  <c r="C4486" i="3"/>
  <c r="A4486" i="3" s="1"/>
  <c r="C4487" i="3"/>
  <c r="C4488" i="3"/>
  <c r="A4488" i="3" s="1"/>
  <c r="C4489" i="3"/>
  <c r="C4490" i="3"/>
  <c r="A4490" i="3" s="1"/>
  <c r="C4491" i="3"/>
  <c r="C4492" i="3"/>
  <c r="A4492" i="3" s="1"/>
  <c r="C4493" i="3"/>
  <c r="C4494" i="3"/>
  <c r="A4494" i="3" s="1"/>
  <c r="C4495" i="3"/>
  <c r="A4495" i="3" s="1"/>
  <c r="C4496" i="3"/>
  <c r="A4496" i="3" s="1"/>
  <c r="C4497" i="3"/>
  <c r="C4498" i="3"/>
  <c r="A4498" i="3" s="1"/>
  <c r="C4499" i="3"/>
  <c r="C4500" i="3"/>
  <c r="A4500" i="3" s="1"/>
  <c r="C4501" i="3"/>
  <c r="C4502" i="3"/>
  <c r="A4502" i="3" s="1"/>
  <c r="C4503" i="3"/>
  <c r="C4504" i="3"/>
  <c r="A4504" i="3" s="1"/>
  <c r="C4505" i="3"/>
  <c r="C4506" i="3"/>
  <c r="A4506" i="3" s="1"/>
  <c r="C4507" i="3"/>
  <c r="A4507" i="3" s="1"/>
  <c r="C4508" i="3"/>
  <c r="A4508" i="3" s="1"/>
  <c r="C4509" i="3"/>
  <c r="C4510" i="3"/>
  <c r="A4510" i="3" s="1"/>
  <c r="C4511" i="3"/>
  <c r="C4512" i="3"/>
  <c r="A4512" i="3" s="1"/>
  <c r="C4513" i="3"/>
  <c r="C4514" i="3"/>
  <c r="A4514" i="3" s="1"/>
  <c r="C4515" i="3"/>
  <c r="C4516" i="3"/>
  <c r="A4516" i="3" s="1"/>
  <c r="C4517" i="3"/>
  <c r="C4518" i="3"/>
  <c r="A4518" i="3" s="1"/>
  <c r="C4519" i="3"/>
  <c r="A4519" i="3" s="1"/>
  <c r="C4520" i="3"/>
  <c r="A4520" i="3" s="1"/>
  <c r="C4521" i="3"/>
  <c r="C4522" i="3"/>
  <c r="A4522" i="3" s="1"/>
  <c r="C4523" i="3"/>
  <c r="C4524" i="3"/>
  <c r="A4524" i="3" s="1"/>
  <c r="C4525" i="3"/>
  <c r="C4526" i="3"/>
  <c r="A4526" i="3" s="1"/>
  <c r="C4527" i="3"/>
  <c r="C4528" i="3"/>
  <c r="A4528" i="3" s="1"/>
  <c r="C4529" i="3"/>
  <c r="C4530" i="3"/>
  <c r="A4530" i="3" s="1"/>
  <c r="C4531" i="3"/>
  <c r="A4531" i="3" s="1"/>
  <c r="C4532" i="3"/>
  <c r="A4532" i="3" s="1"/>
  <c r="C4533" i="3"/>
  <c r="C4534" i="3"/>
  <c r="A4534" i="3" s="1"/>
  <c r="C4535" i="3"/>
  <c r="C4536" i="3"/>
  <c r="A4536" i="3" s="1"/>
  <c r="C4537" i="3"/>
  <c r="C4538" i="3"/>
  <c r="A4538" i="3" s="1"/>
  <c r="C4539" i="3"/>
  <c r="C4540" i="3"/>
  <c r="A4540" i="3" s="1"/>
  <c r="C4541" i="3"/>
  <c r="C4542" i="3"/>
  <c r="A4542" i="3" s="1"/>
  <c r="C4543" i="3"/>
  <c r="A4543" i="3" s="1"/>
  <c r="C4544" i="3"/>
  <c r="A4544" i="3" s="1"/>
  <c r="C4545" i="3"/>
  <c r="C4546" i="3"/>
  <c r="A4546" i="3" s="1"/>
  <c r="C4547" i="3"/>
  <c r="C4548" i="3"/>
  <c r="A4548" i="3" s="1"/>
  <c r="C4549" i="3"/>
  <c r="C4550" i="3"/>
  <c r="A4550" i="3" s="1"/>
  <c r="C4551" i="3"/>
  <c r="C4552" i="3"/>
  <c r="A4552" i="3" s="1"/>
  <c r="C4553" i="3"/>
  <c r="C4554" i="3"/>
  <c r="A4554" i="3" s="1"/>
  <c r="C4555" i="3"/>
  <c r="A4555" i="3" s="1"/>
  <c r="C4556" i="3"/>
  <c r="A4556" i="3" s="1"/>
  <c r="C4557" i="3"/>
  <c r="C4558" i="3"/>
  <c r="A4558" i="3" s="1"/>
  <c r="C4559" i="3"/>
  <c r="C4560" i="3"/>
  <c r="A4560" i="3" s="1"/>
  <c r="C4561" i="3"/>
  <c r="C4562" i="3"/>
  <c r="A4562" i="3" s="1"/>
  <c r="C4563" i="3"/>
  <c r="C4564" i="3"/>
  <c r="A4564" i="3" s="1"/>
  <c r="C4565" i="3"/>
  <c r="C4566" i="3"/>
  <c r="A4566" i="3" s="1"/>
  <c r="C4567" i="3"/>
  <c r="A4567" i="3" s="1"/>
  <c r="C4568" i="3"/>
  <c r="A4568" i="3" s="1"/>
  <c r="C4569" i="3"/>
  <c r="C4570" i="3"/>
  <c r="A4570" i="3" s="1"/>
  <c r="C4571" i="3"/>
  <c r="C4572" i="3"/>
  <c r="A4572" i="3" s="1"/>
  <c r="C4573" i="3"/>
  <c r="C4574" i="3"/>
  <c r="A4574" i="3" s="1"/>
  <c r="C4575" i="3"/>
  <c r="C4576" i="3"/>
  <c r="A4576" i="3" s="1"/>
  <c r="C4577" i="3"/>
  <c r="C4578" i="3"/>
  <c r="A4578" i="3" s="1"/>
  <c r="C4579" i="3"/>
  <c r="A4579" i="3" s="1"/>
  <c r="C4580" i="3"/>
  <c r="A4580" i="3" s="1"/>
  <c r="C4581" i="3"/>
  <c r="C4582" i="3"/>
  <c r="A4582" i="3" s="1"/>
  <c r="C4583" i="3"/>
  <c r="C4584" i="3"/>
  <c r="A4584" i="3" s="1"/>
  <c r="C4585" i="3"/>
  <c r="C4586" i="3"/>
  <c r="A4586" i="3" s="1"/>
  <c r="C4587" i="3"/>
  <c r="C4588" i="3"/>
  <c r="A4588" i="3" s="1"/>
  <c r="C4589" i="3"/>
  <c r="C4590" i="3"/>
  <c r="A4590" i="3" s="1"/>
  <c r="C4591" i="3"/>
  <c r="A4591" i="3" s="1"/>
  <c r="C4592" i="3"/>
  <c r="A4592" i="3" s="1"/>
  <c r="C4593" i="3"/>
  <c r="C4594" i="3"/>
  <c r="A4594" i="3" s="1"/>
  <c r="C4595" i="3"/>
  <c r="C4596" i="3"/>
  <c r="A4596" i="3" s="1"/>
  <c r="C4597" i="3"/>
  <c r="C4598" i="3"/>
  <c r="A4598" i="3" s="1"/>
  <c r="C4599" i="3"/>
  <c r="C4600" i="3"/>
  <c r="A4600" i="3" s="1"/>
  <c r="C4601" i="3"/>
  <c r="C4602" i="3"/>
  <c r="A4602" i="3" s="1"/>
  <c r="C4603" i="3"/>
  <c r="A4603" i="3" s="1"/>
  <c r="C4604" i="3"/>
  <c r="A4604" i="3" s="1"/>
  <c r="C4605" i="3"/>
  <c r="C4606" i="3"/>
  <c r="A4606" i="3" s="1"/>
  <c r="C4607" i="3"/>
  <c r="C4608" i="3"/>
  <c r="A4608" i="3" s="1"/>
  <c r="C4609" i="3"/>
  <c r="C4610" i="3"/>
  <c r="A4610" i="3" s="1"/>
  <c r="C4611" i="3"/>
  <c r="C4612" i="3"/>
  <c r="A4612" i="3" s="1"/>
  <c r="C4613" i="3"/>
  <c r="C4614" i="3"/>
  <c r="A4614" i="3" s="1"/>
  <c r="C4615" i="3"/>
  <c r="A4615" i="3" s="1"/>
  <c r="C4616" i="3"/>
  <c r="A4616" i="3" s="1"/>
  <c r="C4617" i="3"/>
  <c r="C4618" i="3"/>
  <c r="A4618" i="3" s="1"/>
  <c r="C4619" i="3"/>
  <c r="C4620" i="3"/>
  <c r="A4620" i="3" s="1"/>
  <c r="C4621" i="3"/>
  <c r="C4622" i="3"/>
  <c r="A4622" i="3" s="1"/>
  <c r="C4623" i="3"/>
  <c r="C4624" i="3"/>
  <c r="A4624" i="3" s="1"/>
  <c r="C4625" i="3"/>
  <c r="C4626" i="3"/>
  <c r="A4626" i="3" s="1"/>
  <c r="C4627" i="3"/>
  <c r="A4627" i="3" s="1"/>
  <c r="C4628" i="3"/>
  <c r="A4628" i="3" s="1"/>
  <c r="C4629" i="3"/>
  <c r="C4630" i="3"/>
  <c r="A4630" i="3" s="1"/>
  <c r="C4631" i="3"/>
  <c r="C4632" i="3"/>
  <c r="A4632" i="3" s="1"/>
  <c r="C4633" i="3"/>
  <c r="C4634" i="3"/>
  <c r="A4634" i="3" s="1"/>
  <c r="C4635" i="3"/>
  <c r="C4636" i="3"/>
  <c r="A4636" i="3" s="1"/>
  <c r="C4637" i="3"/>
  <c r="C4638" i="3"/>
  <c r="A4638" i="3" s="1"/>
  <c r="C4639" i="3"/>
  <c r="A4639" i="3" s="1"/>
  <c r="C4640" i="3"/>
  <c r="A4640" i="3" s="1"/>
  <c r="C4641" i="3"/>
  <c r="C4642" i="3"/>
  <c r="A4642" i="3" s="1"/>
  <c r="C4643" i="3"/>
  <c r="C4644" i="3"/>
  <c r="A4644" i="3" s="1"/>
  <c r="C4645" i="3"/>
  <c r="C4646" i="3"/>
  <c r="A4646" i="3" s="1"/>
  <c r="C4647" i="3"/>
  <c r="C4648" i="3"/>
  <c r="A4648" i="3" s="1"/>
  <c r="C4649" i="3"/>
  <c r="C4650" i="3"/>
  <c r="A4650" i="3" s="1"/>
  <c r="C4651" i="3"/>
  <c r="A4651" i="3" s="1"/>
  <c r="C4652" i="3"/>
  <c r="A4652" i="3" s="1"/>
  <c r="C4653" i="3"/>
  <c r="C4654" i="3"/>
  <c r="A4654" i="3" s="1"/>
  <c r="C4655" i="3"/>
  <c r="C4656" i="3"/>
  <c r="A4656" i="3" s="1"/>
  <c r="C4657" i="3"/>
  <c r="C4658" i="3"/>
  <c r="A4658" i="3" s="1"/>
  <c r="C4659" i="3"/>
  <c r="C4660" i="3"/>
  <c r="A4660" i="3" s="1"/>
  <c r="C4661" i="3"/>
  <c r="C4662" i="3"/>
  <c r="A4662" i="3" s="1"/>
  <c r="C4663" i="3"/>
  <c r="A4663" i="3" s="1"/>
  <c r="C4664" i="3"/>
  <c r="A4664" i="3" s="1"/>
  <c r="C4665" i="3"/>
  <c r="C4666" i="3"/>
  <c r="A4666" i="3" s="1"/>
  <c r="C4667" i="3"/>
  <c r="C4668" i="3"/>
  <c r="A4668" i="3" s="1"/>
  <c r="C4669" i="3"/>
  <c r="C4670" i="3"/>
  <c r="A4670" i="3" s="1"/>
  <c r="C4671" i="3"/>
  <c r="C4672" i="3"/>
  <c r="A4672" i="3" s="1"/>
  <c r="C4673" i="3"/>
  <c r="C4674" i="3"/>
  <c r="A4674" i="3" s="1"/>
  <c r="C4675" i="3"/>
  <c r="A4675" i="3" s="1"/>
  <c r="C4676" i="3"/>
  <c r="A4676" i="3" s="1"/>
  <c r="C4677" i="3"/>
  <c r="C4678" i="3"/>
  <c r="A4678" i="3" s="1"/>
  <c r="C4679" i="3"/>
  <c r="C4680" i="3"/>
  <c r="A4680" i="3" s="1"/>
  <c r="C4681" i="3"/>
  <c r="C4682" i="3"/>
  <c r="A4682" i="3" s="1"/>
  <c r="C4683" i="3"/>
  <c r="C4684" i="3"/>
  <c r="A4684" i="3" s="1"/>
  <c r="C4685" i="3"/>
  <c r="C4686" i="3"/>
  <c r="A4686" i="3" s="1"/>
  <c r="C4687" i="3"/>
  <c r="A4687" i="3" s="1"/>
  <c r="C4688" i="3"/>
  <c r="A4688" i="3" s="1"/>
  <c r="C4689" i="3"/>
  <c r="C4690" i="3"/>
  <c r="A4690" i="3" s="1"/>
  <c r="C4691" i="3"/>
  <c r="C4692" i="3"/>
  <c r="A4692" i="3" s="1"/>
  <c r="C4693" i="3"/>
  <c r="C4694" i="3"/>
  <c r="A4694" i="3" s="1"/>
  <c r="C4695" i="3"/>
  <c r="C4696" i="3"/>
  <c r="A4696" i="3" s="1"/>
  <c r="C4697" i="3"/>
  <c r="C4698" i="3"/>
  <c r="A4698" i="3" s="1"/>
  <c r="C4699" i="3"/>
  <c r="A4699" i="3" s="1"/>
  <c r="C4700" i="3"/>
  <c r="A4700" i="3" s="1"/>
  <c r="C4701" i="3"/>
  <c r="C4702" i="3"/>
  <c r="A4702" i="3" s="1"/>
  <c r="C4703" i="3"/>
  <c r="C4704" i="3"/>
  <c r="A4704" i="3" s="1"/>
  <c r="C4705" i="3"/>
  <c r="C4706" i="3"/>
  <c r="A4706" i="3" s="1"/>
  <c r="C4707" i="3"/>
  <c r="C4708" i="3"/>
  <c r="A4708" i="3" s="1"/>
  <c r="C4709" i="3"/>
  <c r="C4710" i="3"/>
  <c r="A4710" i="3" s="1"/>
  <c r="C4711" i="3"/>
  <c r="A4711" i="3" s="1"/>
  <c r="C4712" i="3"/>
  <c r="A4712" i="3" s="1"/>
  <c r="C4713" i="3"/>
  <c r="C4714" i="3"/>
  <c r="A4714" i="3" s="1"/>
  <c r="C4715" i="3"/>
  <c r="C4716" i="3"/>
  <c r="A4716" i="3" s="1"/>
  <c r="C4717" i="3"/>
  <c r="C4718" i="3"/>
  <c r="A4718" i="3" s="1"/>
  <c r="C4719" i="3"/>
  <c r="C4720" i="3"/>
  <c r="A4720" i="3" s="1"/>
  <c r="C4721" i="3"/>
  <c r="C4722" i="3"/>
  <c r="A4722" i="3" s="1"/>
  <c r="C4723" i="3"/>
  <c r="A4723" i="3" s="1"/>
  <c r="C4724" i="3"/>
  <c r="A4724" i="3" s="1"/>
  <c r="C4725" i="3"/>
  <c r="C4726" i="3"/>
  <c r="A4726" i="3" s="1"/>
  <c r="C4727" i="3"/>
  <c r="C4728" i="3"/>
  <c r="A4728" i="3" s="1"/>
  <c r="C4729" i="3"/>
  <c r="C4730" i="3"/>
  <c r="A4730" i="3" s="1"/>
  <c r="C4731" i="3"/>
  <c r="C4732" i="3"/>
  <c r="A4732" i="3" s="1"/>
  <c r="C4733" i="3"/>
  <c r="C4734" i="3"/>
  <c r="A4734" i="3" s="1"/>
  <c r="C4735" i="3"/>
  <c r="A4735" i="3" s="1"/>
  <c r="C4736" i="3"/>
  <c r="A4736" i="3" s="1"/>
  <c r="C4737" i="3"/>
  <c r="C4738" i="3"/>
  <c r="A4738" i="3" s="1"/>
  <c r="C4739" i="3"/>
  <c r="C4740" i="3"/>
  <c r="A4740" i="3" s="1"/>
  <c r="C4741" i="3"/>
  <c r="C4742" i="3"/>
  <c r="A4742" i="3" s="1"/>
  <c r="C4743" i="3"/>
  <c r="C4744" i="3"/>
  <c r="A4744" i="3" s="1"/>
  <c r="C4745" i="3"/>
  <c r="C4746" i="3"/>
  <c r="A4746" i="3" s="1"/>
  <c r="C4747" i="3"/>
  <c r="A4747" i="3" s="1"/>
  <c r="C4748" i="3"/>
  <c r="A4748" i="3" s="1"/>
  <c r="C4749" i="3"/>
  <c r="C4750" i="3"/>
  <c r="A4750" i="3" s="1"/>
  <c r="C4751" i="3"/>
  <c r="C4752" i="3"/>
  <c r="A4752" i="3" s="1"/>
  <c r="C4753" i="3"/>
  <c r="C4754" i="3"/>
  <c r="A4754" i="3" s="1"/>
  <c r="C4755" i="3"/>
  <c r="C4756" i="3"/>
  <c r="A4756" i="3" s="1"/>
  <c r="C4757" i="3"/>
  <c r="C4758" i="3"/>
  <c r="A4758" i="3" s="1"/>
  <c r="C4759" i="3"/>
  <c r="A4759" i="3" s="1"/>
  <c r="C4760" i="3"/>
  <c r="A4760" i="3" s="1"/>
  <c r="C4761" i="3"/>
  <c r="C4762" i="3"/>
  <c r="A4762" i="3" s="1"/>
  <c r="C4763" i="3"/>
  <c r="C4764" i="3"/>
  <c r="A4764" i="3" s="1"/>
  <c r="C4765" i="3"/>
  <c r="C4766" i="3"/>
  <c r="A4766" i="3" s="1"/>
  <c r="C4767" i="3"/>
  <c r="C4768" i="3"/>
  <c r="A4768" i="3" s="1"/>
  <c r="C4769" i="3"/>
  <c r="C4770" i="3"/>
  <c r="A4770" i="3" s="1"/>
  <c r="C4771" i="3"/>
  <c r="A4771" i="3" s="1"/>
  <c r="C4772" i="3"/>
  <c r="A4772" i="3" s="1"/>
  <c r="C4773" i="3"/>
  <c r="C4774" i="3"/>
  <c r="A4774" i="3" s="1"/>
  <c r="C4775" i="3"/>
  <c r="C4776" i="3"/>
  <c r="A4776" i="3" s="1"/>
  <c r="C4777" i="3"/>
  <c r="C4778" i="3"/>
  <c r="A4778" i="3" s="1"/>
  <c r="C4779" i="3"/>
  <c r="C4780" i="3"/>
  <c r="A4780" i="3" s="1"/>
  <c r="C4781" i="3"/>
  <c r="C4782" i="3"/>
  <c r="A4782" i="3" s="1"/>
  <c r="C4783" i="3"/>
  <c r="A4783" i="3" s="1"/>
  <c r="C4784" i="3"/>
  <c r="A4784" i="3" s="1"/>
  <c r="C4785" i="3"/>
  <c r="C4786" i="3"/>
  <c r="A4786" i="3" s="1"/>
  <c r="C4787" i="3"/>
  <c r="C4788" i="3"/>
  <c r="A4788" i="3" s="1"/>
  <c r="C4789" i="3"/>
  <c r="C4790" i="3"/>
  <c r="A4790" i="3" s="1"/>
  <c r="C4791" i="3"/>
  <c r="C4792" i="3"/>
  <c r="A4792" i="3" s="1"/>
  <c r="C4793" i="3"/>
  <c r="C4794" i="3"/>
  <c r="A4794" i="3" s="1"/>
  <c r="C4795" i="3"/>
  <c r="A4795" i="3" s="1"/>
  <c r="C4796" i="3"/>
  <c r="A4796" i="3" s="1"/>
  <c r="C4797" i="3"/>
  <c r="C4798" i="3"/>
  <c r="A4798" i="3" s="1"/>
  <c r="C4799" i="3"/>
  <c r="C4800" i="3"/>
  <c r="A4800" i="3" s="1"/>
  <c r="C4801" i="3"/>
  <c r="C4802" i="3"/>
  <c r="A4802" i="3" s="1"/>
  <c r="C4803" i="3"/>
  <c r="C4804" i="3"/>
  <c r="A4804" i="3" s="1"/>
  <c r="C4805" i="3"/>
  <c r="C4806" i="3"/>
  <c r="A4806" i="3" s="1"/>
  <c r="C4807" i="3"/>
  <c r="A4807" i="3" s="1"/>
  <c r="C4808" i="3"/>
  <c r="A4808" i="3" s="1"/>
  <c r="C4809" i="3"/>
  <c r="C4810" i="3"/>
  <c r="A4810" i="3" s="1"/>
  <c r="C4811" i="3"/>
  <c r="C4812" i="3"/>
  <c r="A4812" i="3" s="1"/>
  <c r="C4813" i="3"/>
  <c r="C4814" i="3"/>
  <c r="A4814" i="3" s="1"/>
  <c r="C4815" i="3"/>
  <c r="C4816" i="3"/>
  <c r="A4816" i="3" s="1"/>
  <c r="C4817" i="3"/>
  <c r="C4818" i="3"/>
  <c r="A4818" i="3" s="1"/>
  <c r="C4819" i="3"/>
  <c r="A4819" i="3" s="1"/>
  <c r="C4820" i="3"/>
  <c r="A4820" i="3" s="1"/>
  <c r="C4821" i="3"/>
  <c r="C4822" i="3"/>
  <c r="A4822" i="3" s="1"/>
  <c r="C4823" i="3"/>
  <c r="C4824" i="3"/>
  <c r="A4824" i="3" s="1"/>
  <c r="C4825" i="3"/>
  <c r="C4826" i="3"/>
  <c r="A4826" i="3" s="1"/>
  <c r="C4827" i="3"/>
  <c r="C4828" i="3"/>
  <c r="A4828" i="3" s="1"/>
  <c r="C4829" i="3"/>
  <c r="C4830" i="3"/>
  <c r="A4830" i="3" s="1"/>
  <c r="C4831" i="3"/>
  <c r="A4831" i="3" s="1"/>
  <c r="C4832" i="3"/>
  <c r="A4832" i="3" s="1"/>
  <c r="C4833" i="3"/>
  <c r="C4834" i="3"/>
  <c r="A4834" i="3" s="1"/>
  <c r="C4835" i="3"/>
  <c r="C4836" i="3"/>
  <c r="A4836" i="3" s="1"/>
  <c r="C4837" i="3"/>
  <c r="C4838" i="3"/>
  <c r="A4838" i="3" s="1"/>
  <c r="C4839" i="3"/>
  <c r="C4840" i="3"/>
  <c r="A4840" i="3" s="1"/>
  <c r="C4841" i="3"/>
  <c r="C4842" i="3"/>
  <c r="A4842" i="3" s="1"/>
  <c r="C4843" i="3"/>
  <c r="A4843" i="3" s="1"/>
  <c r="C4844" i="3"/>
  <c r="A4844" i="3" s="1"/>
  <c r="C4845" i="3"/>
  <c r="C4846" i="3"/>
  <c r="A4846" i="3" s="1"/>
  <c r="C4847" i="3"/>
  <c r="C4848" i="3"/>
  <c r="A4848" i="3" s="1"/>
  <c r="C4849" i="3"/>
  <c r="C4850" i="3"/>
  <c r="A4850" i="3" s="1"/>
  <c r="C4851" i="3"/>
  <c r="C4852" i="3"/>
  <c r="A4852" i="3" s="1"/>
  <c r="C4853" i="3"/>
  <c r="C4854" i="3"/>
  <c r="A4854" i="3" s="1"/>
  <c r="C4855" i="3"/>
  <c r="A4855" i="3" s="1"/>
  <c r="C4856" i="3"/>
  <c r="A4856" i="3" s="1"/>
  <c r="C4857" i="3"/>
  <c r="C4858" i="3"/>
  <c r="A4858" i="3" s="1"/>
  <c r="C4859" i="3"/>
  <c r="C4860" i="3"/>
  <c r="A4860" i="3" s="1"/>
  <c r="C4861" i="3"/>
  <c r="C4862" i="3"/>
  <c r="A4862" i="3" s="1"/>
  <c r="C4863" i="3"/>
  <c r="C4864" i="3"/>
  <c r="A4864" i="3" s="1"/>
  <c r="C4865" i="3"/>
  <c r="C4866" i="3"/>
  <c r="A4866" i="3" s="1"/>
  <c r="C4867" i="3"/>
  <c r="A4867" i="3" s="1"/>
  <c r="C4868" i="3"/>
  <c r="A4868" i="3" s="1"/>
  <c r="C4869" i="3"/>
  <c r="C4870" i="3"/>
  <c r="A4870" i="3" s="1"/>
  <c r="C4871" i="3"/>
  <c r="C4872" i="3"/>
  <c r="A4872" i="3" s="1"/>
  <c r="C4873" i="3"/>
  <c r="C4874" i="3"/>
  <c r="A4874" i="3" s="1"/>
  <c r="C4875" i="3"/>
  <c r="C4876" i="3"/>
  <c r="A4876" i="3" s="1"/>
  <c r="C4877" i="3"/>
  <c r="C4878" i="3"/>
  <c r="A4878" i="3" s="1"/>
  <c r="C4879" i="3"/>
  <c r="A4879" i="3" s="1"/>
  <c r="C4880" i="3"/>
  <c r="A4880" i="3" s="1"/>
  <c r="C4881" i="3"/>
  <c r="C4882" i="3"/>
  <c r="A4882" i="3" s="1"/>
  <c r="C4883" i="3"/>
  <c r="C4884" i="3"/>
  <c r="A4884" i="3" s="1"/>
  <c r="C4885" i="3"/>
  <c r="C4886" i="3"/>
  <c r="A4886" i="3" s="1"/>
  <c r="C4887" i="3"/>
  <c r="C4888" i="3"/>
  <c r="A4888" i="3" s="1"/>
  <c r="C4889" i="3"/>
  <c r="C4890" i="3"/>
  <c r="A4890" i="3" s="1"/>
  <c r="C4891" i="3"/>
  <c r="A4891" i="3" s="1"/>
  <c r="C4892" i="3"/>
  <c r="A4892" i="3" s="1"/>
  <c r="C4893" i="3"/>
  <c r="C4894" i="3"/>
  <c r="A4894" i="3" s="1"/>
  <c r="C4895" i="3"/>
  <c r="C4896" i="3"/>
  <c r="A4896" i="3" s="1"/>
  <c r="C4897" i="3"/>
  <c r="C4898" i="3"/>
  <c r="A4898" i="3" s="1"/>
  <c r="C4899" i="3"/>
  <c r="C4900" i="3"/>
  <c r="A4900" i="3" s="1"/>
  <c r="C4901" i="3"/>
  <c r="C4902" i="3"/>
  <c r="A4902" i="3" s="1"/>
  <c r="C4903" i="3"/>
  <c r="A4903" i="3" s="1"/>
  <c r="C4904" i="3"/>
  <c r="A4904" i="3" s="1"/>
  <c r="C4905" i="3"/>
  <c r="C4906" i="3"/>
  <c r="A4906" i="3" s="1"/>
  <c r="C4907" i="3"/>
  <c r="C4908" i="3"/>
  <c r="A4908" i="3" s="1"/>
  <c r="C4909" i="3"/>
  <c r="C4910" i="3"/>
  <c r="A4910" i="3" s="1"/>
  <c r="C4911" i="3"/>
  <c r="C4912" i="3"/>
  <c r="A4912" i="3" s="1"/>
  <c r="C4913" i="3"/>
  <c r="C4914" i="3"/>
  <c r="A4914" i="3" s="1"/>
  <c r="C4915" i="3"/>
  <c r="A4915" i="3" s="1"/>
  <c r="C4916" i="3"/>
  <c r="A4916" i="3" s="1"/>
  <c r="C4917" i="3"/>
  <c r="C4918" i="3"/>
  <c r="A4918" i="3" s="1"/>
  <c r="C4919" i="3"/>
  <c r="C4920" i="3"/>
  <c r="A4920" i="3" s="1"/>
  <c r="C4921" i="3"/>
  <c r="C4922" i="3"/>
  <c r="A4922" i="3" s="1"/>
  <c r="C4923" i="3"/>
  <c r="C4924" i="3"/>
  <c r="A4924" i="3" s="1"/>
  <c r="C4925" i="3"/>
  <c r="C4926" i="3"/>
  <c r="A4926" i="3" s="1"/>
  <c r="C4927" i="3"/>
  <c r="A4927" i="3" s="1"/>
  <c r="C4928" i="3"/>
  <c r="A4928" i="3" s="1"/>
  <c r="C4929" i="3"/>
  <c r="C4930" i="3"/>
  <c r="A4930" i="3" s="1"/>
  <c r="C4931" i="3"/>
  <c r="C4932" i="3"/>
  <c r="A4932" i="3" s="1"/>
  <c r="C4933" i="3"/>
  <c r="C4934" i="3"/>
  <c r="A4934" i="3" s="1"/>
  <c r="C4935" i="3"/>
  <c r="C4936" i="3"/>
  <c r="A4936" i="3" s="1"/>
  <c r="C4937" i="3"/>
  <c r="C4938" i="3"/>
  <c r="A4938" i="3" s="1"/>
  <c r="C4939" i="3"/>
  <c r="A4939" i="3" s="1"/>
  <c r="C4940" i="3"/>
  <c r="A4940" i="3" s="1"/>
  <c r="C4941" i="3"/>
  <c r="C4942" i="3"/>
  <c r="A4942" i="3" s="1"/>
  <c r="C4943" i="3"/>
  <c r="C4944" i="3"/>
  <c r="A4944" i="3" s="1"/>
  <c r="C4945" i="3"/>
  <c r="C4946" i="3"/>
  <c r="A4946" i="3" s="1"/>
  <c r="C4947" i="3"/>
  <c r="C4948" i="3"/>
  <c r="A4948" i="3" s="1"/>
  <c r="C4949" i="3"/>
  <c r="C4950" i="3"/>
  <c r="A4950" i="3" s="1"/>
  <c r="C4951" i="3"/>
  <c r="A4951" i="3" s="1"/>
  <c r="C4952" i="3"/>
  <c r="A4952" i="3" s="1"/>
  <c r="C4953" i="3"/>
  <c r="C4954" i="3"/>
  <c r="A4954" i="3" s="1"/>
  <c r="C4955" i="3"/>
  <c r="C4956" i="3"/>
  <c r="A4956" i="3" s="1"/>
  <c r="C4957" i="3"/>
  <c r="C4958" i="3"/>
  <c r="A4958" i="3" s="1"/>
  <c r="C4959" i="3"/>
  <c r="C4960" i="3"/>
  <c r="A4960" i="3" s="1"/>
  <c r="C4961" i="3"/>
  <c r="C4962" i="3"/>
  <c r="A4962" i="3" s="1"/>
  <c r="C4963" i="3"/>
  <c r="A4963" i="3" s="1"/>
  <c r="C4964" i="3"/>
  <c r="A4964" i="3" s="1"/>
  <c r="C4965" i="3"/>
  <c r="C4966" i="3"/>
  <c r="A4966" i="3" s="1"/>
  <c r="C4967" i="3"/>
  <c r="C4968" i="3"/>
  <c r="A4968" i="3" s="1"/>
  <c r="C4969" i="3"/>
  <c r="C4970" i="3"/>
  <c r="A4970" i="3" s="1"/>
  <c r="C4971" i="3"/>
  <c r="C4972" i="3"/>
  <c r="A4972" i="3" s="1"/>
  <c r="C4973" i="3"/>
  <c r="C4974" i="3"/>
  <c r="A4974" i="3" s="1"/>
  <c r="C4975" i="3"/>
  <c r="A4975" i="3" s="1"/>
  <c r="C4976" i="3"/>
  <c r="A4976" i="3" s="1"/>
  <c r="C4977" i="3"/>
  <c r="C4978" i="3"/>
  <c r="A4978" i="3" s="1"/>
  <c r="C4979" i="3"/>
  <c r="C4980" i="3"/>
  <c r="A4980" i="3" s="1"/>
  <c r="C4981" i="3"/>
  <c r="C4982" i="3"/>
  <c r="A4982" i="3" s="1"/>
  <c r="C4983" i="3"/>
  <c r="C4984" i="3"/>
  <c r="A4984" i="3" s="1"/>
  <c r="C4985" i="3"/>
  <c r="C4986" i="3"/>
  <c r="A4986" i="3" s="1"/>
  <c r="C4987" i="3"/>
  <c r="A4987" i="3" s="1"/>
  <c r="C4988" i="3"/>
  <c r="A4988" i="3" s="1"/>
  <c r="C4989" i="3"/>
  <c r="C4990" i="3"/>
  <c r="A4990" i="3" s="1"/>
  <c r="C4991" i="3"/>
  <c r="C4992" i="3"/>
  <c r="A4992" i="3" s="1"/>
  <c r="C4993" i="3"/>
  <c r="C4994" i="3"/>
  <c r="A4994" i="3" s="1"/>
  <c r="C4995" i="3"/>
  <c r="C4996" i="3"/>
  <c r="A4996" i="3" s="1"/>
  <c r="C4997" i="3"/>
  <c r="C4998" i="3"/>
  <c r="A4998" i="3" s="1"/>
  <c r="C4999" i="3"/>
  <c r="A4999" i="3" s="1"/>
  <c r="C5000" i="3"/>
  <c r="A5000" i="3" s="1"/>
  <c r="C5001" i="3"/>
  <c r="C5002" i="3"/>
  <c r="A5002" i="3" s="1"/>
  <c r="C5003" i="3"/>
  <c r="C5004" i="3"/>
  <c r="A5004" i="3" s="1"/>
  <c r="C5005" i="3"/>
  <c r="C5006" i="3"/>
  <c r="A5006" i="3" s="1"/>
  <c r="C5007" i="3"/>
  <c r="C5008" i="3"/>
  <c r="A5008" i="3" s="1"/>
  <c r="C5009" i="3"/>
  <c r="C5010" i="3"/>
  <c r="A5010" i="3" s="1"/>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824" i="3"/>
  <c r="E825" i="3"/>
  <c r="E826" i="3"/>
  <c r="E827" i="3"/>
  <c r="E828" i="3"/>
  <c r="E829" i="3"/>
  <c r="E830" i="3"/>
  <c r="E831" i="3"/>
  <c r="E832" i="3"/>
  <c r="E833" i="3"/>
  <c r="E834" i="3"/>
  <c r="E835" i="3"/>
  <c r="E836" i="3"/>
  <c r="E837" i="3"/>
  <c r="E838" i="3"/>
  <c r="E839" i="3"/>
  <c r="E840" i="3"/>
  <c r="E841" i="3"/>
  <c r="E842" i="3"/>
  <c r="E843" i="3"/>
  <c r="E844" i="3"/>
  <c r="E845" i="3"/>
  <c r="E846" i="3"/>
  <c r="E847" i="3"/>
  <c r="E848" i="3"/>
  <c r="E849" i="3"/>
  <c r="E850" i="3"/>
  <c r="E851" i="3"/>
  <c r="E852" i="3"/>
  <c r="E853" i="3"/>
  <c r="E854" i="3"/>
  <c r="E855" i="3"/>
  <c r="E856" i="3"/>
  <c r="E857" i="3"/>
  <c r="E858" i="3"/>
  <c r="E859" i="3"/>
  <c r="E860" i="3"/>
  <c r="E861" i="3"/>
  <c r="E862" i="3"/>
  <c r="E863" i="3"/>
  <c r="E864" i="3"/>
  <c r="E865" i="3"/>
  <c r="E866" i="3"/>
  <c r="E867" i="3"/>
  <c r="E868" i="3"/>
  <c r="E869" i="3"/>
  <c r="E870" i="3"/>
  <c r="E871" i="3"/>
  <c r="E872" i="3"/>
  <c r="E873" i="3"/>
  <c r="E874" i="3"/>
  <c r="E875" i="3"/>
  <c r="E876" i="3"/>
  <c r="E877" i="3"/>
  <c r="E878" i="3"/>
  <c r="E879" i="3"/>
  <c r="E880" i="3"/>
  <c r="E881" i="3"/>
  <c r="E882" i="3"/>
  <c r="E883" i="3"/>
  <c r="E884" i="3"/>
  <c r="E885" i="3"/>
  <c r="E886" i="3"/>
  <c r="E887" i="3"/>
  <c r="E888" i="3"/>
  <c r="E889" i="3"/>
  <c r="E890" i="3"/>
  <c r="E891" i="3"/>
  <c r="E892" i="3"/>
  <c r="E893" i="3"/>
  <c r="E894" i="3"/>
  <c r="E895" i="3"/>
  <c r="E896" i="3"/>
  <c r="E897" i="3"/>
  <c r="E898" i="3"/>
  <c r="E899" i="3"/>
  <c r="E900" i="3"/>
  <c r="E901" i="3"/>
  <c r="E902" i="3"/>
  <c r="E903" i="3"/>
  <c r="E904" i="3"/>
  <c r="E905" i="3"/>
  <c r="E906" i="3"/>
  <c r="E907" i="3"/>
  <c r="E908" i="3"/>
  <c r="E909" i="3"/>
  <c r="E910" i="3"/>
  <c r="E911" i="3"/>
  <c r="E912" i="3"/>
  <c r="E913" i="3"/>
  <c r="E914" i="3"/>
  <c r="E915" i="3"/>
  <c r="E916" i="3"/>
  <c r="E917" i="3"/>
  <c r="E918" i="3"/>
  <c r="E919" i="3"/>
  <c r="E920" i="3"/>
  <c r="E921" i="3"/>
  <c r="E922" i="3"/>
  <c r="E923" i="3"/>
  <c r="E924" i="3"/>
  <c r="E925" i="3"/>
  <c r="E926" i="3"/>
  <c r="E927" i="3"/>
  <c r="E928" i="3"/>
  <c r="E929" i="3"/>
  <c r="E930" i="3"/>
  <c r="E931" i="3"/>
  <c r="E932" i="3"/>
  <c r="E933" i="3"/>
  <c r="E934" i="3"/>
  <c r="E935" i="3"/>
  <c r="E936" i="3"/>
  <c r="E937" i="3"/>
  <c r="E938" i="3"/>
  <c r="E939" i="3"/>
  <c r="E940" i="3"/>
  <c r="E941" i="3"/>
  <c r="E942" i="3"/>
  <c r="E943" i="3"/>
  <c r="E944" i="3"/>
  <c r="E945" i="3"/>
  <c r="E946" i="3"/>
  <c r="E947" i="3"/>
  <c r="E948" i="3"/>
  <c r="E949" i="3"/>
  <c r="E950" i="3"/>
  <c r="E951" i="3"/>
  <c r="E952" i="3"/>
  <c r="E953" i="3"/>
  <c r="E954" i="3"/>
  <c r="E955" i="3"/>
  <c r="E956" i="3"/>
  <c r="E957" i="3"/>
  <c r="E958" i="3"/>
  <c r="E959" i="3"/>
  <c r="E960" i="3"/>
  <c r="E961" i="3"/>
  <c r="E962" i="3"/>
  <c r="E963" i="3"/>
  <c r="E964" i="3"/>
  <c r="E965" i="3"/>
  <c r="E966" i="3"/>
  <c r="E967" i="3"/>
  <c r="E968" i="3"/>
  <c r="E969" i="3"/>
  <c r="E970" i="3"/>
  <c r="E971" i="3"/>
  <c r="E972" i="3"/>
  <c r="E973" i="3"/>
  <c r="E974" i="3"/>
  <c r="E975" i="3"/>
  <c r="E976" i="3"/>
  <c r="E977" i="3"/>
  <c r="E978" i="3"/>
  <c r="E979" i="3"/>
  <c r="E980" i="3"/>
  <c r="E981" i="3"/>
  <c r="E982" i="3"/>
  <c r="E983" i="3"/>
  <c r="E984" i="3"/>
  <c r="E985" i="3"/>
  <c r="E986" i="3"/>
  <c r="E987" i="3"/>
  <c r="E988" i="3"/>
  <c r="E989" i="3"/>
  <c r="E990" i="3"/>
  <c r="E991" i="3"/>
  <c r="E992" i="3"/>
  <c r="E993" i="3"/>
  <c r="E994" i="3"/>
  <c r="E995" i="3"/>
  <c r="E996" i="3"/>
  <c r="E997" i="3"/>
  <c r="E998" i="3"/>
  <c r="E999" i="3"/>
  <c r="E1000" i="3"/>
  <c r="E1001" i="3"/>
  <c r="E1002" i="3"/>
  <c r="E1003" i="3"/>
  <c r="E1004" i="3"/>
  <c r="E1005" i="3"/>
  <c r="E1006" i="3"/>
  <c r="E1007" i="3"/>
  <c r="E1008" i="3"/>
  <c r="E1009" i="3"/>
  <c r="E1010" i="3"/>
  <c r="E1011" i="3"/>
  <c r="E1012" i="3"/>
  <c r="E1013" i="3"/>
  <c r="E1014" i="3"/>
  <c r="E1015" i="3"/>
  <c r="E1016" i="3"/>
  <c r="E1017" i="3"/>
  <c r="E1018" i="3"/>
  <c r="E1019" i="3"/>
  <c r="E1020" i="3"/>
  <c r="E1021" i="3"/>
  <c r="E1022" i="3"/>
  <c r="E1023" i="3"/>
  <c r="E1024" i="3"/>
  <c r="E1025" i="3"/>
  <c r="E1026" i="3"/>
  <c r="E1027" i="3"/>
  <c r="E1028" i="3"/>
  <c r="E1029" i="3"/>
  <c r="E1030" i="3"/>
  <c r="E1031" i="3"/>
  <c r="E1032" i="3"/>
  <c r="E1033" i="3"/>
  <c r="E1034" i="3"/>
  <c r="E1035" i="3"/>
  <c r="E1036" i="3"/>
  <c r="E1037" i="3"/>
  <c r="E1038" i="3"/>
  <c r="E1039" i="3"/>
  <c r="E1040" i="3"/>
  <c r="E1041" i="3"/>
  <c r="E1042" i="3"/>
  <c r="E1043" i="3"/>
  <c r="E1044" i="3"/>
  <c r="E1045" i="3"/>
  <c r="E1046" i="3"/>
  <c r="E1047" i="3"/>
  <c r="E1048" i="3"/>
  <c r="E1049" i="3"/>
  <c r="E1050" i="3"/>
  <c r="E1051" i="3"/>
  <c r="E1052" i="3"/>
  <c r="E1053" i="3"/>
  <c r="E1054" i="3"/>
  <c r="E1055" i="3"/>
  <c r="E1056" i="3"/>
  <c r="E1057" i="3"/>
  <c r="E1058" i="3"/>
  <c r="E1059" i="3"/>
  <c r="E1060" i="3"/>
  <c r="E1061" i="3"/>
  <c r="E1062" i="3"/>
  <c r="E1063" i="3"/>
  <c r="E1064" i="3"/>
  <c r="E1065" i="3"/>
  <c r="E1066" i="3"/>
  <c r="E1067" i="3"/>
  <c r="E1068" i="3"/>
  <c r="E1069" i="3"/>
  <c r="E1070" i="3"/>
  <c r="E1071" i="3"/>
  <c r="E1072" i="3"/>
  <c r="E1073" i="3"/>
  <c r="E1074" i="3"/>
  <c r="E1075" i="3"/>
  <c r="E1076" i="3"/>
  <c r="E1077" i="3"/>
  <c r="E1078" i="3"/>
  <c r="E1079" i="3"/>
  <c r="E1080" i="3"/>
  <c r="E1081" i="3"/>
  <c r="E1082" i="3"/>
  <c r="E1083" i="3"/>
  <c r="E1084" i="3"/>
  <c r="E1085" i="3"/>
  <c r="E1086" i="3"/>
  <c r="E1087" i="3"/>
  <c r="E1088" i="3"/>
  <c r="E1089" i="3"/>
  <c r="E1090" i="3"/>
  <c r="E1091" i="3"/>
  <c r="E1092" i="3"/>
  <c r="E1093" i="3"/>
  <c r="E1094" i="3"/>
  <c r="E1095" i="3"/>
  <c r="E1096" i="3"/>
  <c r="E1097" i="3"/>
  <c r="E1098" i="3"/>
  <c r="E1099" i="3"/>
  <c r="E1100" i="3"/>
  <c r="E1101" i="3"/>
  <c r="E1102" i="3"/>
  <c r="E1103" i="3"/>
  <c r="E1104" i="3"/>
  <c r="E1105" i="3"/>
  <c r="E1106" i="3"/>
  <c r="E1107" i="3"/>
  <c r="E1108" i="3"/>
  <c r="E1109" i="3"/>
  <c r="E1110" i="3"/>
  <c r="E1111" i="3"/>
  <c r="E1112" i="3"/>
  <c r="E1113" i="3"/>
  <c r="E1114" i="3"/>
  <c r="E1115" i="3"/>
  <c r="E1116" i="3"/>
  <c r="E1117" i="3"/>
  <c r="E1118" i="3"/>
  <c r="E1119" i="3"/>
  <c r="E1120" i="3"/>
  <c r="E1121" i="3"/>
  <c r="E1122" i="3"/>
  <c r="E1123" i="3"/>
  <c r="E1124" i="3"/>
  <c r="E1125" i="3"/>
  <c r="E1126" i="3"/>
  <c r="E1127" i="3"/>
  <c r="E1128" i="3"/>
  <c r="E1129" i="3"/>
  <c r="E1130" i="3"/>
  <c r="E1131" i="3"/>
  <c r="E1132" i="3"/>
  <c r="E1133" i="3"/>
  <c r="E1134" i="3"/>
  <c r="E1135" i="3"/>
  <c r="E1136" i="3"/>
  <c r="E1137" i="3"/>
  <c r="E1138" i="3"/>
  <c r="E1139" i="3"/>
  <c r="E1140" i="3"/>
  <c r="E1141" i="3"/>
  <c r="E1142" i="3"/>
  <c r="E1143" i="3"/>
  <c r="E1144" i="3"/>
  <c r="E1145" i="3"/>
  <c r="E1146" i="3"/>
  <c r="E1147" i="3"/>
  <c r="E1148" i="3"/>
  <c r="E1149" i="3"/>
  <c r="E1150" i="3"/>
  <c r="E1151" i="3"/>
  <c r="E1152" i="3"/>
  <c r="E1153" i="3"/>
  <c r="E1154" i="3"/>
  <c r="E1155" i="3"/>
  <c r="E1156" i="3"/>
  <c r="E1157" i="3"/>
  <c r="E1158" i="3"/>
  <c r="E1159" i="3"/>
  <c r="E1160" i="3"/>
  <c r="E1161" i="3"/>
  <c r="E1162" i="3"/>
  <c r="E1163" i="3"/>
  <c r="E1164" i="3"/>
  <c r="E1165" i="3"/>
  <c r="E1166" i="3"/>
  <c r="E1167" i="3"/>
  <c r="E1168" i="3"/>
  <c r="E1169" i="3"/>
  <c r="E1170" i="3"/>
  <c r="E1171" i="3"/>
  <c r="E1172" i="3"/>
  <c r="E1173" i="3"/>
  <c r="E1174" i="3"/>
  <c r="E1175" i="3"/>
  <c r="E1176" i="3"/>
  <c r="E1177" i="3"/>
  <c r="E1178" i="3"/>
  <c r="E1179" i="3"/>
  <c r="E1180" i="3"/>
  <c r="E1181" i="3"/>
  <c r="E1182" i="3"/>
  <c r="E1183" i="3"/>
  <c r="E1184" i="3"/>
  <c r="E1185" i="3"/>
  <c r="E1186" i="3"/>
  <c r="E1187" i="3"/>
  <c r="E1188" i="3"/>
  <c r="E1189" i="3"/>
  <c r="E1190" i="3"/>
  <c r="E1191" i="3"/>
  <c r="E1192" i="3"/>
  <c r="E1193" i="3"/>
  <c r="E1194" i="3"/>
  <c r="E1195" i="3"/>
  <c r="E1196" i="3"/>
  <c r="E1197" i="3"/>
  <c r="E1198" i="3"/>
  <c r="E1199" i="3"/>
  <c r="E1200" i="3"/>
  <c r="E1201" i="3"/>
  <c r="E1202" i="3"/>
  <c r="E1203" i="3"/>
  <c r="E1204" i="3"/>
  <c r="E1205" i="3"/>
  <c r="E1206" i="3"/>
  <c r="E1207" i="3"/>
  <c r="E1208" i="3"/>
  <c r="E1209" i="3"/>
  <c r="E1210" i="3"/>
  <c r="E1211" i="3"/>
  <c r="E1212" i="3"/>
  <c r="E1213" i="3"/>
  <c r="E1214" i="3"/>
  <c r="E1215" i="3"/>
  <c r="E1216" i="3"/>
  <c r="E1217" i="3"/>
  <c r="E1218" i="3"/>
  <c r="E1219" i="3"/>
  <c r="E1220" i="3"/>
  <c r="E1221" i="3"/>
  <c r="E1222" i="3"/>
  <c r="E1223" i="3"/>
  <c r="E1224" i="3"/>
  <c r="E1225" i="3"/>
  <c r="E1226" i="3"/>
  <c r="E1227" i="3"/>
  <c r="E1228" i="3"/>
  <c r="E1229" i="3"/>
  <c r="E1230" i="3"/>
  <c r="E1231" i="3"/>
  <c r="E1232" i="3"/>
  <c r="E1233" i="3"/>
  <c r="E1234" i="3"/>
  <c r="E1235" i="3"/>
  <c r="E1236" i="3"/>
  <c r="E1237" i="3"/>
  <c r="E1238" i="3"/>
  <c r="E1239" i="3"/>
  <c r="E1240" i="3"/>
  <c r="E1241" i="3"/>
  <c r="E1242" i="3"/>
  <c r="E1243" i="3"/>
  <c r="E1244" i="3"/>
  <c r="E1245" i="3"/>
  <c r="E1246" i="3"/>
  <c r="E1247" i="3"/>
  <c r="E1248" i="3"/>
  <c r="E1249" i="3"/>
  <c r="E1250" i="3"/>
  <c r="E1251" i="3"/>
  <c r="E1252" i="3"/>
  <c r="E1253" i="3"/>
  <c r="E1254" i="3"/>
  <c r="E1255" i="3"/>
  <c r="E1256" i="3"/>
  <c r="E1257" i="3"/>
  <c r="E1258" i="3"/>
  <c r="E1259" i="3"/>
  <c r="E1260" i="3"/>
  <c r="E1261" i="3"/>
  <c r="E1262" i="3"/>
  <c r="E1263" i="3"/>
  <c r="E1264" i="3"/>
  <c r="E1265" i="3"/>
  <c r="E1266" i="3"/>
  <c r="E1267" i="3"/>
  <c r="E1268" i="3"/>
  <c r="E1269" i="3"/>
  <c r="E1270" i="3"/>
  <c r="E1271" i="3"/>
  <c r="E1272" i="3"/>
  <c r="E1273" i="3"/>
  <c r="E1274" i="3"/>
  <c r="E1275" i="3"/>
  <c r="E1276" i="3"/>
  <c r="E1277" i="3"/>
  <c r="E1278" i="3"/>
  <c r="E1279" i="3"/>
  <c r="E1280" i="3"/>
  <c r="E1281" i="3"/>
  <c r="E1282" i="3"/>
  <c r="E1283" i="3"/>
  <c r="E1284" i="3"/>
  <c r="E1285" i="3"/>
  <c r="E1286" i="3"/>
  <c r="E1287" i="3"/>
  <c r="E1288" i="3"/>
  <c r="E1289" i="3"/>
  <c r="E1290" i="3"/>
  <c r="E1291" i="3"/>
  <c r="E1292" i="3"/>
  <c r="E1293" i="3"/>
  <c r="E1294" i="3"/>
  <c r="E1295" i="3"/>
  <c r="E1296" i="3"/>
  <c r="E1297" i="3"/>
  <c r="E1298" i="3"/>
  <c r="E1299" i="3"/>
  <c r="E1300" i="3"/>
  <c r="E1301" i="3"/>
  <c r="E1302" i="3"/>
  <c r="E1303" i="3"/>
  <c r="E1304" i="3"/>
  <c r="E1305" i="3"/>
  <c r="E1306" i="3"/>
  <c r="E1307" i="3"/>
  <c r="E1308" i="3"/>
  <c r="E1309" i="3"/>
  <c r="E1310" i="3"/>
  <c r="E1311" i="3"/>
  <c r="E1312" i="3"/>
  <c r="E1313" i="3"/>
  <c r="E1314" i="3"/>
  <c r="E1315" i="3"/>
  <c r="E1316" i="3"/>
  <c r="E1317" i="3"/>
  <c r="E1318" i="3"/>
  <c r="E1319" i="3"/>
  <c r="E1320" i="3"/>
  <c r="E1321" i="3"/>
  <c r="E1322" i="3"/>
  <c r="E1323" i="3"/>
  <c r="E1324" i="3"/>
  <c r="E1325" i="3"/>
  <c r="E1326" i="3"/>
  <c r="E1327" i="3"/>
  <c r="E1328" i="3"/>
  <c r="E1329" i="3"/>
  <c r="E1330" i="3"/>
  <c r="E1331" i="3"/>
  <c r="E1332" i="3"/>
  <c r="E1333" i="3"/>
  <c r="E1334" i="3"/>
  <c r="E1335" i="3"/>
  <c r="E1336" i="3"/>
  <c r="E1337" i="3"/>
  <c r="E1338" i="3"/>
  <c r="E1339" i="3"/>
  <c r="E1340" i="3"/>
  <c r="E1341" i="3"/>
  <c r="E1342" i="3"/>
  <c r="E1343" i="3"/>
  <c r="E1344" i="3"/>
  <c r="E1345" i="3"/>
  <c r="E1346" i="3"/>
  <c r="E1347" i="3"/>
  <c r="E1348" i="3"/>
  <c r="E1349" i="3"/>
  <c r="E1350" i="3"/>
  <c r="E1351" i="3"/>
  <c r="E1352" i="3"/>
  <c r="E1353" i="3"/>
  <c r="E1354" i="3"/>
  <c r="E1355" i="3"/>
  <c r="E1356" i="3"/>
  <c r="E1357" i="3"/>
  <c r="E1358" i="3"/>
  <c r="E1359" i="3"/>
  <c r="E1360" i="3"/>
  <c r="E1361" i="3"/>
  <c r="E1362" i="3"/>
  <c r="E1363" i="3"/>
  <c r="E1364" i="3"/>
  <c r="E1365" i="3"/>
  <c r="E1366" i="3"/>
  <c r="E1367" i="3"/>
  <c r="E1368" i="3"/>
  <c r="E1369" i="3"/>
  <c r="E1370" i="3"/>
  <c r="E1371" i="3"/>
  <c r="E1372" i="3"/>
  <c r="E1373" i="3"/>
  <c r="E1374" i="3"/>
  <c r="E1375" i="3"/>
  <c r="E1376" i="3"/>
  <c r="E1377" i="3"/>
  <c r="E1378" i="3"/>
  <c r="E1379" i="3"/>
  <c r="E1380" i="3"/>
  <c r="E1381" i="3"/>
  <c r="E1382" i="3"/>
  <c r="E1383" i="3"/>
  <c r="E1384" i="3"/>
  <c r="E1385" i="3"/>
  <c r="E1386" i="3"/>
  <c r="E1387" i="3"/>
  <c r="E1388" i="3"/>
  <c r="E1389" i="3"/>
  <c r="E1390" i="3"/>
  <c r="E1391" i="3"/>
  <c r="E1392" i="3"/>
  <c r="E1393" i="3"/>
  <c r="E1394" i="3"/>
  <c r="E1395" i="3"/>
  <c r="E1396" i="3"/>
  <c r="E1397" i="3"/>
  <c r="E1398" i="3"/>
  <c r="E1399" i="3"/>
  <c r="E1400" i="3"/>
  <c r="E1401" i="3"/>
  <c r="E1402" i="3"/>
  <c r="E1403" i="3"/>
  <c r="E1404" i="3"/>
  <c r="E1405" i="3"/>
  <c r="E1406" i="3"/>
  <c r="E1407" i="3"/>
  <c r="E1408" i="3"/>
  <c r="E1409" i="3"/>
  <c r="E1410" i="3"/>
  <c r="E1411" i="3"/>
  <c r="E1412" i="3"/>
  <c r="E1413" i="3"/>
  <c r="E1414" i="3"/>
  <c r="E1415" i="3"/>
  <c r="E1416" i="3"/>
  <c r="E1417" i="3"/>
  <c r="E1418" i="3"/>
  <c r="E1419" i="3"/>
  <c r="E1420" i="3"/>
  <c r="E1421" i="3"/>
  <c r="E1422" i="3"/>
  <c r="E1423" i="3"/>
  <c r="E1424" i="3"/>
  <c r="E1425" i="3"/>
  <c r="E1426" i="3"/>
  <c r="E1427" i="3"/>
  <c r="E1428" i="3"/>
  <c r="E1429" i="3"/>
  <c r="E1430" i="3"/>
  <c r="E1431" i="3"/>
  <c r="E1432" i="3"/>
  <c r="E1433" i="3"/>
  <c r="E1434" i="3"/>
  <c r="E1435" i="3"/>
  <c r="E1436" i="3"/>
  <c r="E1437" i="3"/>
  <c r="E1438" i="3"/>
  <c r="E1439" i="3"/>
  <c r="E1440" i="3"/>
  <c r="E1441" i="3"/>
  <c r="E1442" i="3"/>
  <c r="E1443" i="3"/>
  <c r="E1444" i="3"/>
  <c r="E1445" i="3"/>
  <c r="E1446" i="3"/>
  <c r="E1447" i="3"/>
  <c r="E1448" i="3"/>
  <c r="E1449" i="3"/>
  <c r="E1450" i="3"/>
  <c r="E1451" i="3"/>
  <c r="E1452" i="3"/>
  <c r="E1453" i="3"/>
  <c r="E1454" i="3"/>
  <c r="E1455" i="3"/>
  <c r="E1456" i="3"/>
  <c r="E1457" i="3"/>
  <c r="E1458" i="3"/>
  <c r="E1459" i="3"/>
  <c r="E1460" i="3"/>
  <c r="E1461" i="3"/>
  <c r="E1462" i="3"/>
  <c r="E1463" i="3"/>
  <c r="E1464" i="3"/>
  <c r="E1465" i="3"/>
  <c r="E1466" i="3"/>
  <c r="E1467" i="3"/>
  <c r="E1468" i="3"/>
  <c r="E1469" i="3"/>
  <c r="E1470" i="3"/>
  <c r="E1471" i="3"/>
  <c r="E1472" i="3"/>
  <c r="E1473" i="3"/>
  <c r="E1474" i="3"/>
  <c r="E1475" i="3"/>
  <c r="E1476" i="3"/>
  <c r="E1477" i="3"/>
  <c r="E1478" i="3"/>
  <c r="E1479" i="3"/>
  <c r="E1480" i="3"/>
  <c r="E1481" i="3"/>
  <c r="E1482" i="3"/>
  <c r="E1483" i="3"/>
  <c r="E1484" i="3"/>
  <c r="E1485" i="3"/>
  <c r="E1486" i="3"/>
  <c r="E1487" i="3"/>
  <c r="E1488" i="3"/>
  <c r="E1489" i="3"/>
  <c r="E1490" i="3"/>
  <c r="E1491" i="3"/>
  <c r="E1492" i="3"/>
  <c r="E1493" i="3"/>
  <c r="E1494" i="3"/>
  <c r="E1495" i="3"/>
  <c r="E1496" i="3"/>
  <c r="E1497" i="3"/>
  <c r="E1498" i="3"/>
  <c r="E1499" i="3"/>
  <c r="E1500" i="3"/>
  <c r="E1501" i="3"/>
  <c r="E1502" i="3"/>
  <c r="E1503" i="3"/>
  <c r="E1504" i="3"/>
  <c r="E1505" i="3"/>
  <c r="E1506" i="3"/>
  <c r="E1507" i="3"/>
  <c r="E1508" i="3"/>
  <c r="E1509" i="3"/>
  <c r="E1510" i="3"/>
  <c r="E1511" i="3"/>
  <c r="E1512" i="3"/>
  <c r="E1513" i="3"/>
  <c r="E1514" i="3"/>
  <c r="E1515" i="3"/>
  <c r="E1516" i="3"/>
  <c r="E1517" i="3"/>
  <c r="E1518" i="3"/>
  <c r="E1519" i="3"/>
  <c r="E1520" i="3"/>
  <c r="E1521" i="3"/>
  <c r="E1522" i="3"/>
  <c r="E1523" i="3"/>
  <c r="E1524" i="3"/>
  <c r="E1525" i="3"/>
  <c r="E1526" i="3"/>
  <c r="E1527" i="3"/>
  <c r="E1528" i="3"/>
  <c r="E1529" i="3"/>
  <c r="E1530" i="3"/>
  <c r="E1531" i="3"/>
  <c r="E1532" i="3"/>
  <c r="E1533" i="3"/>
  <c r="E1534" i="3"/>
  <c r="E1535" i="3"/>
  <c r="E1536" i="3"/>
  <c r="E1537" i="3"/>
  <c r="E1538" i="3"/>
  <c r="E1539" i="3"/>
  <c r="E1540" i="3"/>
  <c r="E1541" i="3"/>
  <c r="E1542" i="3"/>
  <c r="E1543" i="3"/>
  <c r="E1544" i="3"/>
  <c r="E1545" i="3"/>
  <c r="E1546" i="3"/>
  <c r="E1547" i="3"/>
  <c r="E1548" i="3"/>
  <c r="E1549" i="3"/>
  <c r="E1550" i="3"/>
  <c r="E1551" i="3"/>
  <c r="E1552" i="3"/>
  <c r="E1553" i="3"/>
  <c r="E1554" i="3"/>
  <c r="E1555" i="3"/>
  <c r="E1556" i="3"/>
  <c r="E1557" i="3"/>
  <c r="E1558" i="3"/>
  <c r="E1559" i="3"/>
  <c r="E1560" i="3"/>
  <c r="E1561" i="3"/>
  <c r="E1562" i="3"/>
  <c r="E1563" i="3"/>
  <c r="E1564" i="3"/>
  <c r="E1565" i="3"/>
  <c r="E1566" i="3"/>
  <c r="E1567" i="3"/>
  <c r="E1568" i="3"/>
  <c r="E1569" i="3"/>
  <c r="E1570" i="3"/>
  <c r="E1571" i="3"/>
  <c r="E1572" i="3"/>
  <c r="E1573" i="3"/>
  <c r="E1574" i="3"/>
  <c r="E1575" i="3"/>
  <c r="E1576" i="3"/>
  <c r="E1577" i="3"/>
  <c r="E1578" i="3"/>
  <c r="E1579" i="3"/>
  <c r="E1580" i="3"/>
  <c r="E1581" i="3"/>
  <c r="E1582" i="3"/>
  <c r="E1583" i="3"/>
  <c r="E1584" i="3"/>
  <c r="E1585" i="3"/>
  <c r="E1586" i="3"/>
  <c r="E1587" i="3"/>
  <c r="E1588" i="3"/>
  <c r="E1589" i="3"/>
  <c r="E1590" i="3"/>
  <c r="E1591" i="3"/>
  <c r="E1592" i="3"/>
  <c r="E1593" i="3"/>
  <c r="E1594" i="3"/>
  <c r="E1595" i="3"/>
  <c r="E1596" i="3"/>
  <c r="E1597" i="3"/>
  <c r="E1598" i="3"/>
  <c r="E1599" i="3"/>
  <c r="E1600" i="3"/>
  <c r="E1601" i="3"/>
  <c r="E1602" i="3"/>
  <c r="E1603" i="3"/>
  <c r="E1604" i="3"/>
  <c r="E1605" i="3"/>
  <c r="E1606" i="3"/>
  <c r="E1607" i="3"/>
  <c r="E1608" i="3"/>
  <c r="E1609" i="3"/>
  <c r="E1610" i="3"/>
  <c r="E1611" i="3"/>
  <c r="E1612" i="3"/>
  <c r="E1613" i="3"/>
  <c r="E1614" i="3"/>
  <c r="E1615" i="3"/>
  <c r="E1616" i="3"/>
  <c r="E1617" i="3"/>
  <c r="E1618" i="3"/>
  <c r="E1619" i="3"/>
  <c r="E1620" i="3"/>
  <c r="E1621" i="3"/>
  <c r="E1622" i="3"/>
  <c r="E1623" i="3"/>
  <c r="E1624" i="3"/>
  <c r="E1625" i="3"/>
  <c r="E1626" i="3"/>
  <c r="E1627" i="3"/>
  <c r="E1628" i="3"/>
  <c r="E1629" i="3"/>
  <c r="E1630" i="3"/>
  <c r="E1631" i="3"/>
  <c r="E1632" i="3"/>
  <c r="E1633" i="3"/>
  <c r="E1634" i="3"/>
  <c r="E1635" i="3"/>
  <c r="E1636" i="3"/>
  <c r="E1637" i="3"/>
  <c r="E1638" i="3"/>
  <c r="E1639" i="3"/>
  <c r="E1640" i="3"/>
  <c r="E1641" i="3"/>
  <c r="E1642" i="3"/>
  <c r="E1643" i="3"/>
  <c r="E1644" i="3"/>
  <c r="E1645" i="3"/>
  <c r="E1646" i="3"/>
  <c r="E1647" i="3"/>
  <c r="E1648" i="3"/>
  <c r="E1649" i="3"/>
  <c r="E1650" i="3"/>
  <c r="E1651" i="3"/>
  <c r="E1652" i="3"/>
  <c r="E1653" i="3"/>
  <c r="E1654" i="3"/>
  <c r="E1655" i="3"/>
  <c r="E1656" i="3"/>
  <c r="E1657" i="3"/>
  <c r="E1658" i="3"/>
  <c r="E1659" i="3"/>
  <c r="E1660" i="3"/>
  <c r="E1661" i="3"/>
  <c r="E1662" i="3"/>
  <c r="E1663" i="3"/>
  <c r="E1664" i="3"/>
  <c r="E1665" i="3"/>
  <c r="E1666" i="3"/>
  <c r="E1667" i="3"/>
  <c r="E1668" i="3"/>
  <c r="E1669" i="3"/>
  <c r="E1670" i="3"/>
  <c r="E1671" i="3"/>
  <c r="E1672" i="3"/>
  <c r="E1673" i="3"/>
  <c r="E1674" i="3"/>
  <c r="E1675" i="3"/>
  <c r="E1676" i="3"/>
  <c r="E1677" i="3"/>
  <c r="E1678" i="3"/>
  <c r="E1679" i="3"/>
  <c r="E1680" i="3"/>
  <c r="E1681" i="3"/>
  <c r="E1682" i="3"/>
  <c r="E1683" i="3"/>
  <c r="E1684" i="3"/>
  <c r="E1685" i="3"/>
  <c r="E1686" i="3"/>
  <c r="E1687" i="3"/>
  <c r="E1688" i="3"/>
  <c r="E1689" i="3"/>
  <c r="E1690" i="3"/>
  <c r="E1691" i="3"/>
  <c r="E1692" i="3"/>
  <c r="E1693" i="3"/>
  <c r="E1694" i="3"/>
  <c r="E1695" i="3"/>
  <c r="E1696" i="3"/>
  <c r="E1697" i="3"/>
  <c r="E1698" i="3"/>
  <c r="E1699" i="3"/>
  <c r="E1700" i="3"/>
  <c r="E1701" i="3"/>
  <c r="E1702" i="3"/>
  <c r="E1703" i="3"/>
  <c r="E1704" i="3"/>
  <c r="E1705" i="3"/>
  <c r="E1706" i="3"/>
  <c r="E1707" i="3"/>
  <c r="E1708" i="3"/>
  <c r="E1709" i="3"/>
  <c r="E1710" i="3"/>
  <c r="E1711" i="3"/>
  <c r="E1712" i="3"/>
  <c r="E1713" i="3"/>
  <c r="E1714" i="3"/>
  <c r="E1715" i="3"/>
  <c r="E1716" i="3"/>
  <c r="E1717" i="3"/>
  <c r="E1718" i="3"/>
  <c r="E1719" i="3"/>
  <c r="E1720" i="3"/>
  <c r="E1721" i="3"/>
  <c r="E1722" i="3"/>
  <c r="E1723" i="3"/>
  <c r="E1724" i="3"/>
  <c r="E1725" i="3"/>
  <c r="E1726" i="3"/>
  <c r="E1727" i="3"/>
  <c r="E1728" i="3"/>
  <c r="E1729" i="3"/>
  <c r="E1730" i="3"/>
  <c r="E1731" i="3"/>
  <c r="E1732" i="3"/>
  <c r="E1733" i="3"/>
  <c r="E1734" i="3"/>
  <c r="E1735" i="3"/>
  <c r="E1736" i="3"/>
  <c r="E1737" i="3"/>
  <c r="E1738" i="3"/>
  <c r="E1739" i="3"/>
  <c r="E1740" i="3"/>
  <c r="E1741" i="3"/>
  <c r="E1742" i="3"/>
  <c r="E1743" i="3"/>
  <c r="E1744" i="3"/>
  <c r="E1745" i="3"/>
  <c r="E1746" i="3"/>
  <c r="E1747" i="3"/>
  <c r="E1748" i="3"/>
  <c r="E1749" i="3"/>
  <c r="E1750" i="3"/>
  <c r="E1751" i="3"/>
  <c r="E1752" i="3"/>
  <c r="E1753" i="3"/>
  <c r="E1754" i="3"/>
  <c r="E1755" i="3"/>
  <c r="E1756" i="3"/>
  <c r="E1757" i="3"/>
  <c r="E1758" i="3"/>
  <c r="E1759" i="3"/>
  <c r="E1760" i="3"/>
  <c r="E1761" i="3"/>
  <c r="E1762" i="3"/>
  <c r="E1763" i="3"/>
  <c r="E1764" i="3"/>
  <c r="E1765" i="3"/>
  <c r="E1766" i="3"/>
  <c r="E1767" i="3"/>
  <c r="E1768" i="3"/>
  <c r="E1769" i="3"/>
  <c r="E1770" i="3"/>
  <c r="E1771" i="3"/>
  <c r="E1772" i="3"/>
  <c r="E1773" i="3"/>
  <c r="E1774" i="3"/>
  <c r="E1775" i="3"/>
  <c r="E1776" i="3"/>
  <c r="E1777" i="3"/>
  <c r="E1778" i="3"/>
  <c r="E1779" i="3"/>
  <c r="E1780" i="3"/>
  <c r="E1781" i="3"/>
  <c r="E1782" i="3"/>
  <c r="E1783" i="3"/>
  <c r="E1784" i="3"/>
  <c r="E1785" i="3"/>
  <c r="E1786" i="3"/>
  <c r="E1787" i="3"/>
  <c r="E1788" i="3"/>
  <c r="E1789" i="3"/>
  <c r="E1790" i="3"/>
  <c r="E1791" i="3"/>
  <c r="E1792" i="3"/>
  <c r="E1793" i="3"/>
  <c r="E1794" i="3"/>
  <c r="E1795" i="3"/>
  <c r="E1796" i="3"/>
  <c r="E1797" i="3"/>
  <c r="E1798" i="3"/>
  <c r="E1799" i="3"/>
  <c r="E1800" i="3"/>
  <c r="E1801" i="3"/>
  <c r="E1802" i="3"/>
  <c r="E1803" i="3"/>
  <c r="E1804" i="3"/>
  <c r="E1805" i="3"/>
  <c r="E1806" i="3"/>
  <c r="E1807" i="3"/>
  <c r="E1808" i="3"/>
  <c r="E1809" i="3"/>
  <c r="E1810" i="3"/>
  <c r="E1811" i="3"/>
  <c r="E1812" i="3"/>
  <c r="E1813" i="3"/>
  <c r="E1814" i="3"/>
  <c r="E1815" i="3"/>
  <c r="E1816" i="3"/>
  <c r="E1817" i="3"/>
  <c r="E1818" i="3"/>
  <c r="E1819" i="3"/>
  <c r="E1820" i="3"/>
  <c r="E1821" i="3"/>
  <c r="E1822" i="3"/>
  <c r="E1823" i="3"/>
  <c r="E1824" i="3"/>
  <c r="E1825" i="3"/>
  <c r="E1826" i="3"/>
  <c r="E1827" i="3"/>
  <c r="E1828" i="3"/>
  <c r="E1829" i="3"/>
  <c r="E1830" i="3"/>
  <c r="E1831" i="3"/>
  <c r="E1832" i="3"/>
  <c r="E1833" i="3"/>
  <c r="E1834" i="3"/>
  <c r="E1835" i="3"/>
  <c r="E1836" i="3"/>
  <c r="E1837" i="3"/>
  <c r="E1838" i="3"/>
  <c r="E1839" i="3"/>
  <c r="E1840" i="3"/>
  <c r="E1841" i="3"/>
  <c r="E1842" i="3"/>
  <c r="E1843" i="3"/>
  <c r="E1844" i="3"/>
  <c r="E1845" i="3"/>
  <c r="E1846" i="3"/>
  <c r="E1847" i="3"/>
  <c r="E1848" i="3"/>
  <c r="E1849" i="3"/>
  <c r="E1850" i="3"/>
  <c r="E1851" i="3"/>
  <c r="E1852" i="3"/>
  <c r="E1853" i="3"/>
  <c r="E1854" i="3"/>
  <c r="E1855" i="3"/>
  <c r="E1856" i="3"/>
  <c r="E1857" i="3"/>
  <c r="E1858" i="3"/>
  <c r="E1859" i="3"/>
  <c r="E1860" i="3"/>
  <c r="E1861" i="3"/>
  <c r="E1862" i="3"/>
  <c r="E1863" i="3"/>
  <c r="E1864" i="3"/>
  <c r="E1865" i="3"/>
  <c r="E1866" i="3"/>
  <c r="E1867" i="3"/>
  <c r="E1868" i="3"/>
  <c r="E1869" i="3"/>
  <c r="E1870" i="3"/>
  <c r="E1871" i="3"/>
  <c r="E1872" i="3"/>
  <c r="E1873" i="3"/>
  <c r="E1874" i="3"/>
  <c r="E1875" i="3"/>
  <c r="E1876" i="3"/>
  <c r="E1877" i="3"/>
  <c r="E1878" i="3"/>
  <c r="E1879" i="3"/>
  <c r="E1880" i="3"/>
  <c r="E1881" i="3"/>
  <c r="E1882" i="3"/>
  <c r="E1883" i="3"/>
  <c r="E1884" i="3"/>
  <c r="E1885" i="3"/>
  <c r="E1886" i="3"/>
  <c r="E1887" i="3"/>
  <c r="E1888" i="3"/>
  <c r="E1889" i="3"/>
  <c r="E1890" i="3"/>
  <c r="E1891" i="3"/>
  <c r="E1892" i="3"/>
  <c r="E1893" i="3"/>
  <c r="E1894" i="3"/>
  <c r="E1895" i="3"/>
  <c r="E1896" i="3"/>
  <c r="E1897" i="3"/>
  <c r="E1898" i="3"/>
  <c r="E1899" i="3"/>
  <c r="E1900" i="3"/>
  <c r="E1901" i="3"/>
  <c r="E1902" i="3"/>
  <c r="E1903" i="3"/>
  <c r="E1904" i="3"/>
  <c r="E1905" i="3"/>
  <c r="E1906" i="3"/>
  <c r="E1907" i="3"/>
  <c r="E1908" i="3"/>
  <c r="E1909" i="3"/>
  <c r="E1910" i="3"/>
  <c r="E1911" i="3"/>
  <c r="E1912" i="3"/>
  <c r="E1913" i="3"/>
  <c r="E1914" i="3"/>
  <c r="E1915" i="3"/>
  <c r="E1916" i="3"/>
  <c r="E1917" i="3"/>
  <c r="E1918" i="3"/>
  <c r="E1919" i="3"/>
  <c r="E1920" i="3"/>
  <c r="E1921" i="3"/>
  <c r="E1922" i="3"/>
  <c r="E1923" i="3"/>
  <c r="E1924" i="3"/>
  <c r="E1925" i="3"/>
  <c r="E1926" i="3"/>
  <c r="E1927" i="3"/>
  <c r="E1928" i="3"/>
  <c r="E1929" i="3"/>
  <c r="E1930" i="3"/>
  <c r="E1931" i="3"/>
  <c r="E1932" i="3"/>
  <c r="E1933" i="3"/>
  <c r="E1934" i="3"/>
  <c r="E1935" i="3"/>
  <c r="E1936" i="3"/>
  <c r="E1937" i="3"/>
  <c r="E1938" i="3"/>
  <c r="E1939" i="3"/>
  <c r="E1940" i="3"/>
  <c r="E1941" i="3"/>
  <c r="E1942" i="3"/>
  <c r="E1943" i="3"/>
  <c r="E1944" i="3"/>
  <c r="E1945" i="3"/>
  <c r="E1946" i="3"/>
  <c r="E1947" i="3"/>
  <c r="E1948" i="3"/>
  <c r="E1949" i="3"/>
  <c r="E1950" i="3"/>
  <c r="E1951" i="3"/>
  <c r="E1952" i="3"/>
  <c r="E1953" i="3"/>
  <c r="E1954" i="3"/>
  <c r="E1955" i="3"/>
  <c r="E1956" i="3"/>
  <c r="E1957" i="3"/>
  <c r="E1958" i="3"/>
  <c r="E1959" i="3"/>
  <c r="E1960" i="3"/>
  <c r="E1961" i="3"/>
  <c r="E1962" i="3"/>
  <c r="E1963" i="3"/>
  <c r="E1964" i="3"/>
  <c r="E1965" i="3"/>
  <c r="E1966" i="3"/>
  <c r="E1967" i="3"/>
  <c r="E1968" i="3"/>
  <c r="E1969" i="3"/>
  <c r="E1970" i="3"/>
  <c r="E1971" i="3"/>
  <c r="E1972" i="3"/>
  <c r="E1973" i="3"/>
  <c r="E1974" i="3"/>
  <c r="E1975" i="3"/>
  <c r="E1976" i="3"/>
  <c r="E1977" i="3"/>
  <c r="E1978" i="3"/>
  <c r="E1979" i="3"/>
  <c r="E1980" i="3"/>
  <c r="E1981" i="3"/>
  <c r="E1982" i="3"/>
  <c r="E1983" i="3"/>
  <c r="E1984" i="3"/>
  <c r="E1985" i="3"/>
  <c r="E1986" i="3"/>
  <c r="E1987" i="3"/>
  <c r="E1988" i="3"/>
  <c r="E1989" i="3"/>
  <c r="E1990" i="3"/>
  <c r="E1991" i="3"/>
  <c r="E1992" i="3"/>
  <c r="E1993" i="3"/>
  <c r="E1994" i="3"/>
  <c r="E1995" i="3"/>
  <c r="E1996" i="3"/>
  <c r="E1997" i="3"/>
  <c r="E1998" i="3"/>
  <c r="E1999" i="3"/>
  <c r="E2000" i="3"/>
  <c r="E2001" i="3"/>
  <c r="E2002" i="3"/>
  <c r="E2003" i="3"/>
  <c r="E2004" i="3"/>
  <c r="E2005" i="3"/>
  <c r="E2006" i="3"/>
  <c r="E2007" i="3"/>
  <c r="E2008" i="3"/>
  <c r="E2009" i="3"/>
  <c r="E2010" i="3"/>
  <c r="E2011" i="3"/>
  <c r="E2012" i="3"/>
  <c r="E2013" i="3"/>
  <c r="E2014" i="3"/>
  <c r="E2015" i="3"/>
  <c r="E2016" i="3"/>
  <c r="E2017" i="3"/>
  <c r="E2018" i="3"/>
  <c r="E2019" i="3"/>
  <c r="E2020" i="3"/>
  <c r="E2021" i="3"/>
  <c r="E2022" i="3"/>
  <c r="E2023" i="3"/>
  <c r="E2024" i="3"/>
  <c r="E2025" i="3"/>
  <c r="E2026" i="3"/>
  <c r="E2027" i="3"/>
  <c r="E2028" i="3"/>
  <c r="E2029" i="3"/>
  <c r="E2030" i="3"/>
  <c r="E2031" i="3"/>
  <c r="E2032" i="3"/>
  <c r="E2033" i="3"/>
  <c r="E2034" i="3"/>
  <c r="E2035" i="3"/>
  <c r="E2036" i="3"/>
  <c r="E2037" i="3"/>
  <c r="E2038" i="3"/>
  <c r="E2039" i="3"/>
  <c r="E2040" i="3"/>
  <c r="E2041" i="3"/>
  <c r="E2042" i="3"/>
  <c r="E2043" i="3"/>
  <c r="E2044" i="3"/>
  <c r="E2045" i="3"/>
  <c r="E2046" i="3"/>
  <c r="E2047" i="3"/>
  <c r="E2048" i="3"/>
  <c r="E2049" i="3"/>
  <c r="E2050" i="3"/>
  <c r="E2051" i="3"/>
  <c r="E2052" i="3"/>
  <c r="E2053" i="3"/>
  <c r="E2054" i="3"/>
  <c r="E2055" i="3"/>
  <c r="E2056" i="3"/>
  <c r="E2057" i="3"/>
  <c r="E2058" i="3"/>
  <c r="E2059" i="3"/>
  <c r="E2060" i="3"/>
  <c r="E2061" i="3"/>
  <c r="E2062" i="3"/>
  <c r="E2063" i="3"/>
  <c r="E2064" i="3"/>
  <c r="E2065" i="3"/>
  <c r="E2066" i="3"/>
  <c r="E2067" i="3"/>
  <c r="E2068" i="3"/>
  <c r="E2069" i="3"/>
  <c r="E2070" i="3"/>
  <c r="E2071" i="3"/>
  <c r="E2072" i="3"/>
  <c r="E2073" i="3"/>
  <c r="E2074" i="3"/>
  <c r="E2075" i="3"/>
  <c r="E2076" i="3"/>
  <c r="E2077" i="3"/>
  <c r="E2078" i="3"/>
  <c r="E2079" i="3"/>
  <c r="E2080" i="3"/>
  <c r="E2081" i="3"/>
  <c r="E2082" i="3"/>
  <c r="E2083" i="3"/>
  <c r="E2084" i="3"/>
  <c r="E2085" i="3"/>
  <c r="E2086" i="3"/>
  <c r="E2087" i="3"/>
  <c r="E2088" i="3"/>
  <c r="E2089" i="3"/>
  <c r="E2090" i="3"/>
  <c r="E2091" i="3"/>
  <c r="E2092" i="3"/>
  <c r="E2093" i="3"/>
  <c r="E2094" i="3"/>
  <c r="E2095" i="3"/>
  <c r="E2096" i="3"/>
  <c r="E2097" i="3"/>
  <c r="E2098" i="3"/>
  <c r="E2099" i="3"/>
  <c r="E2100" i="3"/>
  <c r="E2101" i="3"/>
  <c r="E2102" i="3"/>
  <c r="E2103" i="3"/>
  <c r="E2104" i="3"/>
  <c r="E2105" i="3"/>
  <c r="E2106" i="3"/>
  <c r="E2107" i="3"/>
  <c r="E2108" i="3"/>
  <c r="E2109" i="3"/>
  <c r="E2110" i="3"/>
  <c r="E2111" i="3"/>
  <c r="E2112" i="3"/>
  <c r="E2113" i="3"/>
  <c r="E2114" i="3"/>
  <c r="E2115" i="3"/>
  <c r="E2116" i="3"/>
  <c r="E2117" i="3"/>
  <c r="E2118" i="3"/>
  <c r="E2119" i="3"/>
  <c r="E2120" i="3"/>
  <c r="E2121" i="3"/>
  <c r="E2122" i="3"/>
  <c r="E2123" i="3"/>
  <c r="E2124" i="3"/>
  <c r="E2125" i="3"/>
  <c r="E2126" i="3"/>
  <c r="E2127" i="3"/>
  <c r="E2128" i="3"/>
  <c r="E2129" i="3"/>
  <c r="E2130" i="3"/>
  <c r="E2131" i="3"/>
  <c r="E2132" i="3"/>
  <c r="E2133" i="3"/>
  <c r="E2134" i="3"/>
  <c r="E2135" i="3"/>
  <c r="E2136" i="3"/>
  <c r="E2137" i="3"/>
  <c r="E2138" i="3"/>
  <c r="E2139" i="3"/>
  <c r="E2140" i="3"/>
  <c r="E2141" i="3"/>
  <c r="E2142" i="3"/>
  <c r="E2143" i="3"/>
  <c r="E2144" i="3"/>
  <c r="E2145" i="3"/>
  <c r="E2146" i="3"/>
  <c r="E2147" i="3"/>
  <c r="E2148" i="3"/>
  <c r="E2149" i="3"/>
  <c r="E2150" i="3"/>
  <c r="E2151" i="3"/>
  <c r="E2152" i="3"/>
  <c r="E2153" i="3"/>
  <c r="E2154" i="3"/>
  <c r="E2155" i="3"/>
  <c r="E2156" i="3"/>
  <c r="E2157" i="3"/>
  <c r="E2158" i="3"/>
  <c r="E2159" i="3"/>
  <c r="E2160" i="3"/>
  <c r="E2161" i="3"/>
  <c r="E2162" i="3"/>
  <c r="E2163" i="3"/>
  <c r="E2164" i="3"/>
  <c r="E2165" i="3"/>
  <c r="E2166" i="3"/>
  <c r="E2167" i="3"/>
  <c r="E2168" i="3"/>
  <c r="E2169" i="3"/>
  <c r="E2170" i="3"/>
  <c r="E2171" i="3"/>
  <c r="E2172" i="3"/>
  <c r="E2173" i="3"/>
  <c r="E2174" i="3"/>
  <c r="E2175" i="3"/>
  <c r="E2176" i="3"/>
  <c r="E2177" i="3"/>
  <c r="E2178" i="3"/>
  <c r="E2179" i="3"/>
  <c r="E2180" i="3"/>
  <c r="E2181" i="3"/>
  <c r="E2182" i="3"/>
  <c r="E2183" i="3"/>
  <c r="E2184" i="3"/>
  <c r="E2185" i="3"/>
  <c r="E2186" i="3"/>
  <c r="E2187" i="3"/>
  <c r="E2188" i="3"/>
  <c r="E2189" i="3"/>
  <c r="E2190" i="3"/>
  <c r="E2191" i="3"/>
  <c r="E2192" i="3"/>
  <c r="E2193" i="3"/>
  <c r="E2194" i="3"/>
  <c r="E2195" i="3"/>
  <c r="E2196" i="3"/>
  <c r="E2197" i="3"/>
  <c r="E2198" i="3"/>
  <c r="E2199" i="3"/>
  <c r="E2200" i="3"/>
  <c r="E2201" i="3"/>
  <c r="E2202" i="3"/>
  <c r="E2203" i="3"/>
  <c r="E2204" i="3"/>
  <c r="E2205" i="3"/>
  <c r="E2206" i="3"/>
  <c r="E2207" i="3"/>
  <c r="E2208" i="3"/>
  <c r="E2209" i="3"/>
  <c r="E2210" i="3"/>
  <c r="E2211" i="3"/>
  <c r="E2212" i="3"/>
  <c r="E2213" i="3"/>
  <c r="E2214" i="3"/>
  <c r="E2215" i="3"/>
  <c r="E2216" i="3"/>
  <c r="E2217" i="3"/>
  <c r="E2218" i="3"/>
  <c r="E2219" i="3"/>
  <c r="E2220" i="3"/>
  <c r="E2221" i="3"/>
  <c r="E2222" i="3"/>
  <c r="E2223" i="3"/>
  <c r="E2224" i="3"/>
  <c r="E2225" i="3"/>
  <c r="E2226" i="3"/>
  <c r="E2227" i="3"/>
  <c r="E2228" i="3"/>
  <c r="E2229" i="3"/>
  <c r="E2230" i="3"/>
  <c r="E2231" i="3"/>
  <c r="E2232" i="3"/>
  <c r="E2233" i="3"/>
  <c r="E2234" i="3"/>
  <c r="E2235" i="3"/>
  <c r="E2236" i="3"/>
  <c r="E2237" i="3"/>
  <c r="E2238" i="3"/>
  <c r="E2239" i="3"/>
  <c r="E2240" i="3"/>
  <c r="E2241" i="3"/>
  <c r="E2242" i="3"/>
  <c r="E2243" i="3"/>
  <c r="E2244" i="3"/>
  <c r="E2245" i="3"/>
  <c r="E2246" i="3"/>
  <c r="E2247" i="3"/>
  <c r="E2248" i="3"/>
  <c r="E2249" i="3"/>
  <c r="E2250" i="3"/>
  <c r="E2251" i="3"/>
  <c r="E2252" i="3"/>
  <c r="E2253" i="3"/>
  <c r="E2254" i="3"/>
  <c r="E2255" i="3"/>
  <c r="E2256" i="3"/>
  <c r="E2257" i="3"/>
  <c r="E2258" i="3"/>
  <c r="E2259" i="3"/>
  <c r="E2260" i="3"/>
  <c r="E2261" i="3"/>
  <c r="E2262" i="3"/>
  <c r="E2263" i="3"/>
  <c r="E2264" i="3"/>
  <c r="E2265" i="3"/>
  <c r="E2266" i="3"/>
  <c r="E2267" i="3"/>
  <c r="E2268" i="3"/>
  <c r="E2269" i="3"/>
  <c r="E2270" i="3"/>
  <c r="E2271" i="3"/>
  <c r="E2272" i="3"/>
  <c r="E2273" i="3"/>
  <c r="E2274" i="3"/>
  <c r="E2275" i="3"/>
  <c r="E2276" i="3"/>
  <c r="E2277" i="3"/>
  <c r="E2278" i="3"/>
  <c r="E2279" i="3"/>
  <c r="E2280" i="3"/>
  <c r="E2281" i="3"/>
  <c r="E2282" i="3"/>
  <c r="E2283" i="3"/>
  <c r="E2284" i="3"/>
  <c r="E2285" i="3"/>
  <c r="E2286" i="3"/>
  <c r="E2287" i="3"/>
  <c r="E2288" i="3"/>
  <c r="E2289" i="3"/>
  <c r="E2290" i="3"/>
  <c r="E2291" i="3"/>
  <c r="E2292" i="3"/>
  <c r="E2293" i="3"/>
  <c r="E2294" i="3"/>
  <c r="E2295" i="3"/>
  <c r="E2296" i="3"/>
  <c r="E2297" i="3"/>
  <c r="E2298" i="3"/>
  <c r="E2299" i="3"/>
  <c r="E2300" i="3"/>
  <c r="E2301" i="3"/>
  <c r="E2302" i="3"/>
  <c r="E2303" i="3"/>
  <c r="E2304" i="3"/>
  <c r="E2305" i="3"/>
  <c r="E2306" i="3"/>
  <c r="E2307" i="3"/>
  <c r="E2308" i="3"/>
  <c r="E2309" i="3"/>
  <c r="E2310" i="3"/>
  <c r="E2311" i="3"/>
  <c r="E2312" i="3"/>
  <c r="E2313" i="3"/>
  <c r="E2314" i="3"/>
  <c r="E2315" i="3"/>
  <c r="E2316" i="3"/>
  <c r="E2317" i="3"/>
  <c r="E2318" i="3"/>
  <c r="E2319" i="3"/>
  <c r="E2320" i="3"/>
  <c r="E2321" i="3"/>
  <c r="E2322" i="3"/>
  <c r="E2323" i="3"/>
  <c r="E2324" i="3"/>
  <c r="E2325" i="3"/>
  <c r="E2326" i="3"/>
  <c r="E2327" i="3"/>
  <c r="E2328" i="3"/>
  <c r="E2329" i="3"/>
  <c r="E2330" i="3"/>
  <c r="E2331" i="3"/>
  <c r="E2332" i="3"/>
  <c r="E2333" i="3"/>
  <c r="E2334" i="3"/>
  <c r="E2335" i="3"/>
  <c r="E2336" i="3"/>
  <c r="E2337" i="3"/>
  <c r="E2338" i="3"/>
  <c r="E2339" i="3"/>
  <c r="E2340" i="3"/>
  <c r="E2341" i="3"/>
  <c r="E2342" i="3"/>
  <c r="E2343" i="3"/>
  <c r="E2344" i="3"/>
  <c r="E2345" i="3"/>
  <c r="E2346" i="3"/>
  <c r="E2347" i="3"/>
  <c r="E2348" i="3"/>
  <c r="E2349" i="3"/>
  <c r="E2350" i="3"/>
  <c r="E2351" i="3"/>
  <c r="E2352" i="3"/>
  <c r="E2353" i="3"/>
  <c r="E2354" i="3"/>
  <c r="E2355" i="3"/>
  <c r="E2356" i="3"/>
  <c r="E2357" i="3"/>
  <c r="E2358" i="3"/>
  <c r="E2359" i="3"/>
  <c r="E2360" i="3"/>
  <c r="E2361" i="3"/>
  <c r="E2362" i="3"/>
  <c r="E2363" i="3"/>
  <c r="E2364" i="3"/>
  <c r="E2365" i="3"/>
  <c r="E2366" i="3"/>
  <c r="E2367" i="3"/>
  <c r="E2368" i="3"/>
  <c r="E2369" i="3"/>
  <c r="E2370" i="3"/>
  <c r="E2371" i="3"/>
  <c r="E2372" i="3"/>
  <c r="E2373" i="3"/>
  <c r="E2374" i="3"/>
  <c r="E2375" i="3"/>
  <c r="E2376" i="3"/>
  <c r="E2377" i="3"/>
  <c r="E2378" i="3"/>
  <c r="E2379" i="3"/>
  <c r="E2380" i="3"/>
  <c r="E2381" i="3"/>
  <c r="E2382" i="3"/>
  <c r="E2383" i="3"/>
  <c r="E2384" i="3"/>
  <c r="E2385" i="3"/>
  <c r="E2386" i="3"/>
  <c r="E2387" i="3"/>
  <c r="E2388" i="3"/>
  <c r="E2389" i="3"/>
  <c r="E2390" i="3"/>
  <c r="E2391" i="3"/>
  <c r="E2392" i="3"/>
  <c r="E2393" i="3"/>
  <c r="E2394" i="3"/>
  <c r="E2395" i="3"/>
  <c r="E2396" i="3"/>
  <c r="E2397" i="3"/>
  <c r="E2398" i="3"/>
  <c r="E2399" i="3"/>
  <c r="E2400" i="3"/>
  <c r="E2401" i="3"/>
  <c r="E2402" i="3"/>
  <c r="E2403" i="3"/>
  <c r="E2404" i="3"/>
  <c r="E2405" i="3"/>
  <c r="E2406" i="3"/>
  <c r="E2407" i="3"/>
  <c r="E2408" i="3"/>
  <c r="E2409" i="3"/>
  <c r="E2410" i="3"/>
  <c r="E2411" i="3"/>
  <c r="E2412" i="3"/>
  <c r="E2413" i="3"/>
  <c r="E2414" i="3"/>
  <c r="E2415" i="3"/>
  <c r="E2416" i="3"/>
  <c r="E2417" i="3"/>
  <c r="E2418" i="3"/>
  <c r="E2419" i="3"/>
  <c r="E2420" i="3"/>
  <c r="E2421" i="3"/>
  <c r="E2422" i="3"/>
  <c r="E2423" i="3"/>
  <c r="E2424" i="3"/>
  <c r="E2425" i="3"/>
  <c r="E2426" i="3"/>
  <c r="E2427" i="3"/>
  <c r="E2428" i="3"/>
  <c r="E2429" i="3"/>
  <c r="E2430" i="3"/>
  <c r="E2431" i="3"/>
  <c r="E2432" i="3"/>
  <c r="E2433" i="3"/>
  <c r="E2434" i="3"/>
  <c r="E2435" i="3"/>
  <c r="E2436" i="3"/>
  <c r="E2437" i="3"/>
  <c r="E2438" i="3"/>
  <c r="E2439" i="3"/>
  <c r="E2440" i="3"/>
  <c r="E2441" i="3"/>
  <c r="E2442" i="3"/>
  <c r="E2443" i="3"/>
  <c r="E2444" i="3"/>
  <c r="E2445" i="3"/>
  <c r="E2446" i="3"/>
  <c r="E2447" i="3"/>
  <c r="E2448" i="3"/>
  <c r="E2449" i="3"/>
  <c r="E2450" i="3"/>
  <c r="E2451" i="3"/>
  <c r="E2452" i="3"/>
  <c r="E2453" i="3"/>
  <c r="E2454" i="3"/>
  <c r="E2455" i="3"/>
  <c r="E2456" i="3"/>
  <c r="E2457" i="3"/>
  <c r="E2458" i="3"/>
  <c r="E2459" i="3"/>
  <c r="E2460" i="3"/>
  <c r="E2461" i="3"/>
  <c r="E2462" i="3"/>
  <c r="E2463" i="3"/>
  <c r="E2464" i="3"/>
  <c r="E2465" i="3"/>
  <c r="E2466" i="3"/>
  <c r="E2467" i="3"/>
  <c r="E2468" i="3"/>
  <c r="E2469" i="3"/>
  <c r="E2470" i="3"/>
  <c r="E2471" i="3"/>
  <c r="E2472" i="3"/>
  <c r="E2473" i="3"/>
  <c r="E2474" i="3"/>
  <c r="E2475" i="3"/>
  <c r="E2476" i="3"/>
  <c r="E2477" i="3"/>
  <c r="E2478" i="3"/>
  <c r="E2479" i="3"/>
  <c r="E2480" i="3"/>
  <c r="E2481" i="3"/>
  <c r="E2482" i="3"/>
  <c r="E2483" i="3"/>
  <c r="E2484" i="3"/>
  <c r="E2485" i="3"/>
  <c r="E2486" i="3"/>
  <c r="E2487" i="3"/>
  <c r="E2488" i="3"/>
  <c r="E2489" i="3"/>
  <c r="E2490" i="3"/>
  <c r="E2491" i="3"/>
  <c r="E2492" i="3"/>
  <c r="E2493" i="3"/>
  <c r="E2494" i="3"/>
  <c r="E2495" i="3"/>
  <c r="E2496" i="3"/>
  <c r="E2497" i="3"/>
  <c r="E2498" i="3"/>
  <c r="E2499" i="3"/>
  <c r="E2500" i="3"/>
  <c r="E2501" i="3"/>
  <c r="E2502" i="3"/>
  <c r="E2503" i="3"/>
  <c r="E2504" i="3"/>
  <c r="E2505" i="3"/>
  <c r="E2506" i="3"/>
  <c r="E2507" i="3"/>
  <c r="E2508" i="3"/>
  <c r="E2509" i="3"/>
  <c r="E2510" i="3"/>
  <c r="E2511" i="3"/>
  <c r="E2512" i="3"/>
  <c r="E2513" i="3"/>
  <c r="E2514" i="3"/>
  <c r="E2515" i="3"/>
  <c r="E2516" i="3"/>
  <c r="E2517" i="3"/>
  <c r="E2518" i="3"/>
  <c r="E2519" i="3"/>
  <c r="E2520" i="3"/>
  <c r="E2521" i="3"/>
  <c r="E2522" i="3"/>
  <c r="E2523" i="3"/>
  <c r="E2524" i="3"/>
  <c r="E2525" i="3"/>
  <c r="E2526" i="3"/>
  <c r="E2527" i="3"/>
  <c r="E2528" i="3"/>
  <c r="E2529" i="3"/>
  <c r="E2530" i="3"/>
  <c r="E2531" i="3"/>
  <c r="E2532" i="3"/>
  <c r="E2533" i="3"/>
  <c r="E2534" i="3"/>
  <c r="E2535" i="3"/>
  <c r="E2536" i="3"/>
  <c r="E2537" i="3"/>
  <c r="E2538" i="3"/>
  <c r="E2539" i="3"/>
  <c r="E2540" i="3"/>
  <c r="E2541" i="3"/>
  <c r="E2542" i="3"/>
  <c r="E2543" i="3"/>
  <c r="E2544" i="3"/>
  <c r="E2545" i="3"/>
  <c r="E2546" i="3"/>
  <c r="E2547" i="3"/>
  <c r="E2548" i="3"/>
  <c r="E2549" i="3"/>
  <c r="E2550" i="3"/>
  <c r="E2551" i="3"/>
  <c r="E2552" i="3"/>
  <c r="E2553" i="3"/>
  <c r="E2554" i="3"/>
  <c r="E2555" i="3"/>
  <c r="E2556" i="3"/>
  <c r="E2557" i="3"/>
  <c r="E2558" i="3"/>
  <c r="E2559" i="3"/>
  <c r="E2560" i="3"/>
  <c r="E2561" i="3"/>
  <c r="E2562" i="3"/>
  <c r="E2563" i="3"/>
  <c r="E2564" i="3"/>
  <c r="E2565" i="3"/>
  <c r="E2566" i="3"/>
  <c r="E2567" i="3"/>
  <c r="E2568" i="3"/>
  <c r="E2569" i="3"/>
  <c r="E2570" i="3"/>
  <c r="E2571" i="3"/>
  <c r="E2572" i="3"/>
  <c r="E2573" i="3"/>
  <c r="E2574" i="3"/>
  <c r="E2575" i="3"/>
  <c r="E2576" i="3"/>
  <c r="E2577" i="3"/>
  <c r="E2578" i="3"/>
  <c r="E2579" i="3"/>
  <c r="E2580" i="3"/>
  <c r="E2581" i="3"/>
  <c r="E2582" i="3"/>
  <c r="E2583" i="3"/>
  <c r="E2584" i="3"/>
  <c r="E2585" i="3"/>
  <c r="E2586" i="3"/>
  <c r="E2587" i="3"/>
  <c r="E2588" i="3"/>
  <c r="E2589" i="3"/>
  <c r="E2590" i="3"/>
  <c r="E2591" i="3"/>
  <c r="E2592" i="3"/>
  <c r="E2593" i="3"/>
  <c r="E2594" i="3"/>
  <c r="E2595" i="3"/>
  <c r="E2596" i="3"/>
  <c r="E2597" i="3"/>
  <c r="E2598" i="3"/>
  <c r="E2599" i="3"/>
  <c r="E2600" i="3"/>
  <c r="E2601" i="3"/>
  <c r="E2602" i="3"/>
  <c r="E2603" i="3"/>
  <c r="E2604" i="3"/>
  <c r="E2605" i="3"/>
  <c r="E2606" i="3"/>
  <c r="E2607" i="3"/>
  <c r="E2608" i="3"/>
  <c r="E2609" i="3"/>
  <c r="E2610" i="3"/>
  <c r="E2611" i="3"/>
  <c r="E2612" i="3"/>
  <c r="E2613" i="3"/>
  <c r="E2614" i="3"/>
  <c r="E2615" i="3"/>
  <c r="E2616" i="3"/>
  <c r="E2617" i="3"/>
  <c r="E2618" i="3"/>
  <c r="E2619" i="3"/>
  <c r="E2620" i="3"/>
  <c r="E2621" i="3"/>
  <c r="E2622" i="3"/>
  <c r="E2623" i="3"/>
  <c r="E2624" i="3"/>
  <c r="E2625" i="3"/>
  <c r="E2626" i="3"/>
  <c r="E2627" i="3"/>
  <c r="E2628" i="3"/>
  <c r="E2629" i="3"/>
  <c r="E2630" i="3"/>
  <c r="E2631" i="3"/>
  <c r="E2632" i="3"/>
  <c r="E2633" i="3"/>
  <c r="E2634" i="3"/>
  <c r="E2635" i="3"/>
  <c r="E2636" i="3"/>
  <c r="E2637" i="3"/>
  <c r="E2638" i="3"/>
  <c r="E2639" i="3"/>
  <c r="E2640" i="3"/>
  <c r="E2641" i="3"/>
  <c r="E2642" i="3"/>
  <c r="E2643" i="3"/>
  <c r="E2644" i="3"/>
  <c r="E2645" i="3"/>
  <c r="E2646" i="3"/>
  <c r="E2647" i="3"/>
  <c r="E2648" i="3"/>
  <c r="E2649" i="3"/>
  <c r="E2650" i="3"/>
  <c r="E2651" i="3"/>
  <c r="E2652" i="3"/>
  <c r="E2653" i="3"/>
  <c r="E2654" i="3"/>
  <c r="E2655" i="3"/>
  <c r="E2656" i="3"/>
  <c r="E2657" i="3"/>
  <c r="E2658" i="3"/>
  <c r="E2659" i="3"/>
  <c r="E2660" i="3"/>
  <c r="E2661" i="3"/>
  <c r="E2662" i="3"/>
  <c r="E2663" i="3"/>
  <c r="E2664" i="3"/>
  <c r="E2665" i="3"/>
  <c r="E2666" i="3"/>
  <c r="E2667" i="3"/>
  <c r="E2668" i="3"/>
  <c r="E2669" i="3"/>
  <c r="E2670" i="3"/>
  <c r="E2671" i="3"/>
  <c r="E2672" i="3"/>
  <c r="E2673" i="3"/>
  <c r="E2674" i="3"/>
  <c r="E2675" i="3"/>
  <c r="E2676" i="3"/>
  <c r="E2677" i="3"/>
  <c r="E2678" i="3"/>
  <c r="E2679" i="3"/>
  <c r="E2680" i="3"/>
  <c r="E2681" i="3"/>
  <c r="E2682" i="3"/>
  <c r="E2683" i="3"/>
  <c r="E2684" i="3"/>
  <c r="E2685" i="3"/>
  <c r="E2686" i="3"/>
  <c r="E2687" i="3"/>
  <c r="E2688" i="3"/>
  <c r="E2689" i="3"/>
  <c r="E2690" i="3"/>
  <c r="E2691" i="3"/>
  <c r="E2692" i="3"/>
  <c r="E2693" i="3"/>
  <c r="E2694" i="3"/>
  <c r="E2695" i="3"/>
  <c r="E2696" i="3"/>
  <c r="E2697" i="3"/>
  <c r="E2698" i="3"/>
  <c r="E2699" i="3"/>
  <c r="E2700" i="3"/>
  <c r="E2701" i="3"/>
  <c r="E2702" i="3"/>
  <c r="E2703" i="3"/>
  <c r="E2704" i="3"/>
  <c r="E2705" i="3"/>
  <c r="E2706" i="3"/>
  <c r="E2707" i="3"/>
  <c r="E2708" i="3"/>
  <c r="E2709" i="3"/>
  <c r="E2710" i="3"/>
  <c r="E2711" i="3"/>
  <c r="E2712" i="3"/>
  <c r="E2713" i="3"/>
  <c r="E2714" i="3"/>
  <c r="E2715" i="3"/>
  <c r="E2716" i="3"/>
  <c r="E2717" i="3"/>
  <c r="E2718" i="3"/>
  <c r="E2719" i="3"/>
  <c r="E2720" i="3"/>
  <c r="E2721" i="3"/>
  <c r="E2722" i="3"/>
  <c r="E2723" i="3"/>
  <c r="E2724" i="3"/>
  <c r="E2725" i="3"/>
  <c r="E2726" i="3"/>
  <c r="E2727" i="3"/>
  <c r="E2728" i="3"/>
  <c r="E2729" i="3"/>
  <c r="E2730" i="3"/>
  <c r="E2731" i="3"/>
  <c r="E2732" i="3"/>
  <c r="E2733" i="3"/>
  <c r="E2734" i="3"/>
  <c r="E2735" i="3"/>
  <c r="E2736" i="3"/>
  <c r="E2737" i="3"/>
  <c r="E2738" i="3"/>
  <c r="E2739" i="3"/>
  <c r="E2740" i="3"/>
  <c r="E2741" i="3"/>
  <c r="E2742" i="3"/>
  <c r="E2743" i="3"/>
  <c r="E2744" i="3"/>
  <c r="E2745" i="3"/>
  <c r="E2746" i="3"/>
  <c r="E2747" i="3"/>
  <c r="E2748" i="3"/>
  <c r="E2749" i="3"/>
  <c r="E2750" i="3"/>
  <c r="E2751" i="3"/>
  <c r="E2752" i="3"/>
  <c r="E2753" i="3"/>
  <c r="E2754" i="3"/>
  <c r="E2755" i="3"/>
  <c r="E2756" i="3"/>
  <c r="E2757" i="3"/>
  <c r="E2758" i="3"/>
  <c r="E2759" i="3"/>
  <c r="E2760" i="3"/>
  <c r="E2761" i="3"/>
  <c r="E2762" i="3"/>
  <c r="E2763" i="3"/>
  <c r="E2764" i="3"/>
  <c r="E2765" i="3"/>
  <c r="E2766" i="3"/>
  <c r="E2767" i="3"/>
  <c r="E2768" i="3"/>
  <c r="E2769" i="3"/>
  <c r="E2770" i="3"/>
  <c r="E2771" i="3"/>
  <c r="E2772" i="3"/>
  <c r="E2773" i="3"/>
  <c r="E2774" i="3"/>
  <c r="E2775" i="3"/>
  <c r="E2776" i="3"/>
  <c r="E2777" i="3"/>
  <c r="E2778" i="3"/>
  <c r="E2779" i="3"/>
  <c r="E2780" i="3"/>
  <c r="E2781" i="3"/>
  <c r="E2782" i="3"/>
  <c r="E2783" i="3"/>
  <c r="E2784" i="3"/>
  <c r="E2785" i="3"/>
  <c r="E2786" i="3"/>
  <c r="E2787" i="3"/>
  <c r="E2788" i="3"/>
  <c r="E2789" i="3"/>
  <c r="E2790" i="3"/>
  <c r="E2791" i="3"/>
  <c r="E2792" i="3"/>
  <c r="E2793" i="3"/>
  <c r="E2794" i="3"/>
  <c r="E2795" i="3"/>
  <c r="E2796" i="3"/>
  <c r="E2797" i="3"/>
  <c r="E2798" i="3"/>
  <c r="E2799" i="3"/>
  <c r="E2800" i="3"/>
  <c r="E2801" i="3"/>
  <c r="E2802" i="3"/>
  <c r="E2803" i="3"/>
  <c r="E2804" i="3"/>
  <c r="E2805" i="3"/>
  <c r="E2806" i="3"/>
  <c r="E2807" i="3"/>
  <c r="E2808" i="3"/>
  <c r="E2809" i="3"/>
  <c r="E2810" i="3"/>
  <c r="E2811" i="3"/>
  <c r="E2812" i="3"/>
  <c r="E2813" i="3"/>
  <c r="E2814" i="3"/>
  <c r="E2815" i="3"/>
  <c r="E2816" i="3"/>
  <c r="E2817" i="3"/>
  <c r="E2818" i="3"/>
  <c r="E2819" i="3"/>
  <c r="E2820" i="3"/>
  <c r="E2821" i="3"/>
  <c r="E2822" i="3"/>
  <c r="E2823" i="3"/>
  <c r="E2824" i="3"/>
  <c r="E2825" i="3"/>
  <c r="E2826" i="3"/>
  <c r="E2827" i="3"/>
  <c r="E2828" i="3"/>
  <c r="E2829" i="3"/>
  <c r="E2830" i="3"/>
  <c r="E2831" i="3"/>
  <c r="E2832" i="3"/>
  <c r="E2833" i="3"/>
  <c r="E2834" i="3"/>
  <c r="E2835" i="3"/>
  <c r="E2836" i="3"/>
  <c r="E2837" i="3"/>
  <c r="E2838" i="3"/>
  <c r="E2839" i="3"/>
  <c r="E2840" i="3"/>
  <c r="E2841" i="3"/>
  <c r="E2842" i="3"/>
  <c r="E2843" i="3"/>
  <c r="E2844" i="3"/>
  <c r="E2845" i="3"/>
  <c r="E2846" i="3"/>
  <c r="E2847" i="3"/>
  <c r="E2848" i="3"/>
  <c r="E2849" i="3"/>
  <c r="E2850" i="3"/>
  <c r="E2851" i="3"/>
  <c r="E2852" i="3"/>
  <c r="E2853" i="3"/>
  <c r="E2854" i="3"/>
  <c r="E2855" i="3"/>
  <c r="E2856" i="3"/>
  <c r="E2857" i="3"/>
  <c r="E2858" i="3"/>
  <c r="E2859" i="3"/>
  <c r="E2860" i="3"/>
  <c r="E2861" i="3"/>
  <c r="E2862" i="3"/>
  <c r="E2863" i="3"/>
  <c r="E2864" i="3"/>
  <c r="E2865" i="3"/>
  <c r="E2866" i="3"/>
  <c r="E2867" i="3"/>
  <c r="E2868" i="3"/>
  <c r="E2869" i="3"/>
  <c r="E2870" i="3"/>
  <c r="E2871" i="3"/>
  <c r="E2872" i="3"/>
  <c r="E2873" i="3"/>
  <c r="E2874" i="3"/>
  <c r="E2875" i="3"/>
  <c r="E2876" i="3"/>
  <c r="E2877" i="3"/>
  <c r="E2878" i="3"/>
  <c r="E2879" i="3"/>
  <c r="E2880" i="3"/>
  <c r="E2881" i="3"/>
  <c r="E2882" i="3"/>
  <c r="E2883" i="3"/>
  <c r="E2884" i="3"/>
  <c r="E2885" i="3"/>
  <c r="E2886" i="3"/>
  <c r="E2887" i="3"/>
  <c r="E2888" i="3"/>
  <c r="E2889" i="3"/>
  <c r="E2890" i="3"/>
  <c r="E2891" i="3"/>
  <c r="E2892" i="3"/>
  <c r="E2893" i="3"/>
  <c r="E2894" i="3"/>
  <c r="E2895" i="3"/>
  <c r="E2896" i="3"/>
  <c r="E2897" i="3"/>
  <c r="E2898" i="3"/>
  <c r="E2899" i="3"/>
  <c r="E2900" i="3"/>
  <c r="E2901" i="3"/>
  <c r="E2902" i="3"/>
  <c r="E2903" i="3"/>
  <c r="E2904" i="3"/>
  <c r="E2905" i="3"/>
  <c r="E2906" i="3"/>
  <c r="E2907" i="3"/>
  <c r="E2908" i="3"/>
  <c r="E2909" i="3"/>
  <c r="E2910" i="3"/>
  <c r="E2911" i="3"/>
  <c r="E2912" i="3"/>
  <c r="E2913" i="3"/>
  <c r="E2914" i="3"/>
  <c r="E2915" i="3"/>
  <c r="E2916" i="3"/>
  <c r="E2917" i="3"/>
  <c r="E2918" i="3"/>
  <c r="E2919" i="3"/>
  <c r="E2920" i="3"/>
  <c r="E2921" i="3"/>
  <c r="E2922" i="3"/>
  <c r="E2923" i="3"/>
  <c r="E2924" i="3"/>
  <c r="E2925" i="3"/>
  <c r="E2926" i="3"/>
  <c r="E2927" i="3"/>
  <c r="E2928" i="3"/>
  <c r="E2929" i="3"/>
  <c r="E2930" i="3"/>
  <c r="E2931" i="3"/>
  <c r="E2932" i="3"/>
  <c r="E2933" i="3"/>
  <c r="E2934" i="3"/>
  <c r="E2935" i="3"/>
  <c r="E2936" i="3"/>
  <c r="E2937" i="3"/>
  <c r="E2938" i="3"/>
  <c r="E2939" i="3"/>
  <c r="E2940" i="3"/>
  <c r="E2941" i="3"/>
  <c r="E2942" i="3"/>
  <c r="E2943" i="3"/>
  <c r="E2944" i="3"/>
  <c r="E2945" i="3"/>
  <c r="E2946" i="3"/>
  <c r="E2947" i="3"/>
  <c r="E2948" i="3"/>
  <c r="E2949" i="3"/>
  <c r="E2950" i="3"/>
  <c r="E2951" i="3"/>
  <c r="E2952" i="3"/>
  <c r="E2953" i="3"/>
  <c r="E2954" i="3"/>
  <c r="E2955" i="3"/>
  <c r="E2956" i="3"/>
  <c r="E2957" i="3"/>
  <c r="E2958" i="3"/>
  <c r="E2959" i="3"/>
  <c r="E2960" i="3"/>
  <c r="E2961" i="3"/>
  <c r="E2962" i="3"/>
  <c r="E2963" i="3"/>
  <c r="E2964" i="3"/>
  <c r="E2965" i="3"/>
  <c r="E2966" i="3"/>
  <c r="E2967" i="3"/>
  <c r="E2968" i="3"/>
  <c r="E2969" i="3"/>
  <c r="E2970" i="3"/>
  <c r="E2971" i="3"/>
  <c r="E2972" i="3"/>
  <c r="E2973" i="3"/>
  <c r="E2974" i="3"/>
  <c r="E2975" i="3"/>
  <c r="E2976" i="3"/>
  <c r="E2977" i="3"/>
  <c r="E2978" i="3"/>
  <c r="E2979" i="3"/>
  <c r="E2980" i="3"/>
  <c r="E2981" i="3"/>
  <c r="E2982" i="3"/>
  <c r="E2983" i="3"/>
  <c r="E2984" i="3"/>
  <c r="E2985" i="3"/>
  <c r="E2986" i="3"/>
  <c r="E2987" i="3"/>
  <c r="E2988" i="3"/>
  <c r="E2989" i="3"/>
  <c r="E2990" i="3"/>
  <c r="E2991" i="3"/>
  <c r="E2992" i="3"/>
  <c r="E2993" i="3"/>
  <c r="E2994" i="3"/>
  <c r="E2995" i="3"/>
  <c r="E2996" i="3"/>
  <c r="E2997" i="3"/>
  <c r="E2998" i="3"/>
  <c r="E2999" i="3"/>
  <c r="E3000" i="3"/>
  <c r="E3001" i="3"/>
  <c r="E3002" i="3"/>
  <c r="E3003" i="3"/>
  <c r="E3004" i="3"/>
  <c r="E3005" i="3"/>
  <c r="E3006" i="3"/>
  <c r="E3007" i="3"/>
  <c r="E3008" i="3"/>
  <c r="E3009" i="3"/>
  <c r="E3010" i="3"/>
  <c r="E3011" i="3"/>
  <c r="E3012" i="3"/>
  <c r="E3013" i="3"/>
  <c r="E3014" i="3"/>
  <c r="E3015" i="3"/>
  <c r="E3016" i="3"/>
  <c r="E3017" i="3"/>
  <c r="E3018" i="3"/>
  <c r="E3019" i="3"/>
  <c r="E3020" i="3"/>
  <c r="E3021" i="3"/>
  <c r="E3022" i="3"/>
  <c r="E3023" i="3"/>
  <c r="E3024" i="3"/>
  <c r="E3025" i="3"/>
  <c r="E3026" i="3"/>
  <c r="E3027" i="3"/>
  <c r="E3028" i="3"/>
  <c r="E3029" i="3"/>
  <c r="E3030" i="3"/>
  <c r="E3031" i="3"/>
  <c r="E3032" i="3"/>
  <c r="E3033" i="3"/>
  <c r="E3034" i="3"/>
  <c r="E3035" i="3"/>
  <c r="E3036" i="3"/>
  <c r="E3037" i="3"/>
  <c r="E3038" i="3"/>
  <c r="E3039" i="3"/>
  <c r="E3040" i="3"/>
  <c r="E3041" i="3"/>
  <c r="E3042" i="3"/>
  <c r="E3043" i="3"/>
  <c r="E3044" i="3"/>
  <c r="E3045" i="3"/>
  <c r="E3046" i="3"/>
  <c r="E3047" i="3"/>
  <c r="E3048" i="3"/>
  <c r="E3049" i="3"/>
  <c r="E3050" i="3"/>
  <c r="E3051" i="3"/>
  <c r="E3052" i="3"/>
  <c r="E3053" i="3"/>
  <c r="E3054" i="3"/>
  <c r="E3055" i="3"/>
  <c r="E3056" i="3"/>
  <c r="E3057" i="3"/>
  <c r="E3058" i="3"/>
  <c r="E3059" i="3"/>
  <c r="E3060" i="3"/>
  <c r="E3061" i="3"/>
  <c r="E3062" i="3"/>
  <c r="E3063" i="3"/>
  <c r="E3064" i="3"/>
  <c r="E3065" i="3"/>
  <c r="E3066" i="3"/>
  <c r="E3067" i="3"/>
  <c r="E3068" i="3"/>
  <c r="E3069" i="3"/>
  <c r="E3070" i="3"/>
  <c r="E3071" i="3"/>
  <c r="E3072" i="3"/>
  <c r="E3073" i="3"/>
  <c r="E3074" i="3"/>
  <c r="E3075" i="3"/>
  <c r="E3076" i="3"/>
  <c r="E3077" i="3"/>
  <c r="E3078" i="3"/>
  <c r="E3079" i="3"/>
  <c r="E3080" i="3"/>
  <c r="E3081" i="3"/>
  <c r="E3082" i="3"/>
  <c r="E3083" i="3"/>
  <c r="E3084" i="3"/>
  <c r="E3085" i="3"/>
  <c r="E3086" i="3"/>
  <c r="E3087" i="3"/>
  <c r="E3088" i="3"/>
  <c r="E3089" i="3"/>
  <c r="E3090" i="3"/>
  <c r="E3091" i="3"/>
  <c r="E3092" i="3"/>
  <c r="E3093" i="3"/>
  <c r="E3094" i="3"/>
  <c r="E3095" i="3"/>
  <c r="E3096" i="3"/>
  <c r="E3097" i="3"/>
  <c r="E3098" i="3"/>
  <c r="E3099" i="3"/>
  <c r="E3100" i="3"/>
  <c r="E3101" i="3"/>
  <c r="E3102" i="3"/>
  <c r="E3103" i="3"/>
  <c r="E3104" i="3"/>
  <c r="E3105" i="3"/>
  <c r="E3106" i="3"/>
  <c r="E3107" i="3"/>
  <c r="E3108" i="3"/>
  <c r="E3109" i="3"/>
  <c r="E3110" i="3"/>
  <c r="E3111" i="3"/>
  <c r="E3112" i="3"/>
  <c r="E3113" i="3"/>
  <c r="E3114" i="3"/>
  <c r="E3115" i="3"/>
  <c r="E3116" i="3"/>
  <c r="E3117" i="3"/>
  <c r="E3118" i="3"/>
  <c r="E3119" i="3"/>
  <c r="E3120" i="3"/>
  <c r="E3121" i="3"/>
  <c r="E3122" i="3"/>
  <c r="E3123" i="3"/>
  <c r="E3124" i="3"/>
  <c r="E3125" i="3"/>
  <c r="E3126" i="3"/>
  <c r="E3127" i="3"/>
  <c r="E3128" i="3"/>
  <c r="E3129" i="3"/>
  <c r="E3130" i="3"/>
  <c r="E3131" i="3"/>
  <c r="E3132" i="3"/>
  <c r="E3133" i="3"/>
  <c r="E3134" i="3"/>
  <c r="E3135" i="3"/>
  <c r="E3136" i="3"/>
  <c r="E3137" i="3"/>
  <c r="E3138" i="3"/>
  <c r="E3139" i="3"/>
  <c r="E3140" i="3"/>
  <c r="E3141" i="3"/>
  <c r="E3142" i="3"/>
  <c r="E3143" i="3"/>
  <c r="E3144" i="3"/>
  <c r="E3145" i="3"/>
  <c r="E3146" i="3"/>
  <c r="E3147" i="3"/>
  <c r="E3148" i="3"/>
  <c r="E3149" i="3"/>
  <c r="E3150" i="3"/>
  <c r="E3151" i="3"/>
  <c r="E3152" i="3"/>
  <c r="E3153" i="3"/>
  <c r="E3154" i="3"/>
  <c r="E3155" i="3"/>
  <c r="E3156" i="3"/>
  <c r="E3157" i="3"/>
  <c r="E3158" i="3"/>
  <c r="E3159" i="3"/>
  <c r="E3160" i="3"/>
  <c r="E3161" i="3"/>
  <c r="E3162" i="3"/>
  <c r="E3163" i="3"/>
  <c r="E3164" i="3"/>
  <c r="E3165" i="3"/>
  <c r="E3166" i="3"/>
  <c r="E3167" i="3"/>
  <c r="E3168" i="3"/>
  <c r="E3169" i="3"/>
  <c r="E3170" i="3"/>
  <c r="E3171" i="3"/>
  <c r="E3172" i="3"/>
  <c r="E3173" i="3"/>
  <c r="E3174" i="3"/>
  <c r="E3175" i="3"/>
  <c r="E3176" i="3"/>
  <c r="E3177" i="3"/>
  <c r="E3178" i="3"/>
  <c r="E3179" i="3"/>
  <c r="E3180" i="3"/>
  <c r="E3181" i="3"/>
  <c r="E3182" i="3"/>
  <c r="E3183" i="3"/>
  <c r="E3184" i="3"/>
  <c r="E3185" i="3"/>
  <c r="E3186" i="3"/>
  <c r="E3187" i="3"/>
  <c r="E3188" i="3"/>
  <c r="E3189" i="3"/>
  <c r="E3190" i="3"/>
  <c r="E3191" i="3"/>
  <c r="E3192" i="3"/>
  <c r="E3193" i="3"/>
  <c r="E3194" i="3"/>
  <c r="E3195" i="3"/>
  <c r="E3196" i="3"/>
  <c r="E3197" i="3"/>
  <c r="E3198" i="3"/>
  <c r="E3199" i="3"/>
  <c r="E3200" i="3"/>
  <c r="E3201" i="3"/>
  <c r="E3202" i="3"/>
  <c r="E3203" i="3"/>
  <c r="E3204" i="3"/>
  <c r="E3205" i="3"/>
  <c r="E3206" i="3"/>
  <c r="E3207" i="3"/>
  <c r="E3208" i="3"/>
  <c r="E3209" i="3"/>
  <c r="E3210" i="3"/>
  <c r="E3211" i="3"/>
  <c r="E3212" i="3"/>
  <c r="E3213" i="3"/>
  <c r="E3214" i="3"/>
  <c r="E3215" i="3"/>
  <c r="E3216" i="3"/>
  <c r="E3217" i="3"/>
  <c r="E3218" i="3"/>
  <c r="E3219" i="3"/>
  <c r="E3220" i="3"/>
  <c r="E3221" i="3"/>
  <c r="E3222" i="3"/>
  <c r="E3223" i="3"/>
  <c r="E3224" i="3"/>
  <c r="E3225" i="3"/>
  <c r="E3226" i="3"/>
  <c r="E3227" i="3"/>
  <c r="E3228" i="3"/>
  <c r="E3229" i="3"/>
  <c r="E3230" i="3"/>
  <c r="E3231" i="3"/>
  <c r="E3232" i="3"/>
  <c r="E3233" i="3"/>
  <c r="E3234" i="3"/>
  <c r="E3235" i="3"/>
  <c r="E3236" i="3"/>
  <c r="E3237" i="3"/>
  <c r="E3238" i="3"/>
  <c r="E3239" i="3"/>
  <c r="E3240" i="3"/>
  <c r="E3241" i="3"/>
  <c r="E3242" i="3"/>
  <c r="E3243" i="3"/>
  <c r="E3244" i="3"/>
  <c r="E3245" i="3"/>
  <c r="E3246" i="3"/>
  <c r="E3247" i="3"/>
  <c r="E3248" i="3"/>
  <c r="E3249" i="3"/>
  <c r="E3250" i="3"/>
  <c r="E3251" i="3"/>
  <c r="E3252" i="3"/>
  <c r="E3253" i="3"/>
  <c r="E3254" i="3"/>
  <c r="E3255" i="3"/>
  <c r="E3256" i="3"/>
  <c r="E3257" i="3"/>
  <c r="E3258" i="3"/>
  <c r="E3259" i="3"/>
  <c r="E3260" i="3"/>
  <c r="E3261" i="3"/>
  <c r="E3262" i="3"/>
  <c r="E3263" i="3"/>
  <c r="E3264" i="3"/>
  <c r="E3265" i="3"/>
  <c r="E3266" i="3"/>
  <c r="E3267" i="3"/>
  <c r="E3268" i="3"/>
  <c r="E3269" i="3"/>
  <c r="E3270" i="3"/>
  <c r="E3271" i="3"/>
  <c r="E3272" i="3"/>
  <c r="E3273" i="3"/>
  <c r="E3274" i="3"/>
  <c r="E3275" i="3"/>
  <c r="E3276" i="3"/>
  <c r="E3277" i="3"/>
  <c r="E3278" i="3"/>
  <c r="E3279" i="3"/>
  <c r="E3280" i="3"/>
  <c r="E3281" i="3"/>
  <c r="E3282" i="3"/>
  <c r="E3283" i="3"/>
  <c r="E3284" i="3"/>
  <c r="E3285" i="3"/>
  <c r="E3286" i="3"/>
  <c r="E3287" i="3"/>
  <c r="E3288" i="3"/>
  <c r="E3289" i="3"/>
  <c r="E3290" i="3"/>
  <c r="E3291" i="3"/>
  <c r="E3292" i="3"/>
  <c r="E3293" i="3"/>
  <c r="E3294" i="3"/>
  <c r="E3295" i="3"/>
  <c r="E3296" i="3"/>
  <c r="E3297" i="3"/>
  <c r="E3298" i="3"/>
  <c r="E3299" i="3"/>
  <c r="E3300" i="3"/>
  <c r="E3301" i="3"/>
  <c r="E3302" i="3"/>
  <c r="E3303" i="3"/>
  <c r="E3304" i="3"/>
  <c r="E3305" i="3"/>
  <c r="E3306" i="3"/>
  <c r="E3307" i="3"/>
  <c r="E3308" i="3"/>
  <c r="E3309" i="3"/>
  <c r="E3310" i="3"/>
  <c r="E3311" i="3"/>
  <c r="E3312" i="3"/>
  <c r="E3313" i="3"/>
  <c r="E3314" i="3"/>
  <c r="E3315" i="3"/>
  <c r="E3316" i="3"/>
  <c r="E3317" i="3"/>
  <c r="E3318" i="3"/>
  <c r="E3319" i="3"/>
  <c r="E3320" i="3"/>
  <c r="E3321" i="3"/>
  <c r="E3322" i="3"/>
  <c r="E3323" i="3"/>
  <c r="E3324" i="3"/>
  <c r="E3325" i="3"/>
  <c r="E3326" i="3"/>
  <c r="E3327" i="3"/>
  <c r="E3328" i="3"/>
  <c r="E3329" i="3"/>
  <c r="E3330" i="3"/>
  <c r="E3331" i="3"/>
  <c r="E3332" i="3"/>
  <c r="E3333" i="3"/>
  <c r="E3334" i="3"/>
  <c r="E3335" i="3"/>
  <c r="E3336" i="3"/>
  <c r="E3337" i="3"/>
  <c r="E3338" i="3"/>
  <c r="E3339" i="3"/>
  <c r="E3340" i="3"/>
  <c r="E3341" i="3"/>
  <c r="E3342" i="3"/>
  <c r="E3343" i="3"/>
  <c r="E3344" i="3"/>
  <c r="E3345" i="3"/>
  <c r="E3346" i="3"/>
  <c r="E3347" i="3"/>
  <c r="E3348" i="3"/>
  <c r="E3349" i="3"/>
  <c r="E3350" i="3"/>
  <c r="E3351" i="3"/>
  <c r="E3352" i="3"/>
  <c r="E3353" i="3"/>
  <c r="E3354" i="3"/>
  <c r="E3355" i="3"/>
  <c r="E3356" i="3"/>
  <c r="E3357" i="3"/>
  <c r="E3358" i="3"/>
  <c r="E3359" i="3"/>
  <c r="E3360" i="3"/>
  <c r="E3361" i="3"/>
  <c r="E3362" i="3"/>
  <c r="E3363" i="3"/>
  <c r="E3364" i="3"/>
  <c r="E3365" i="3"/>
  <c r="E3366" i="3"/>
  <c r="E3367" i="3"/>
  <c r="E3368" i="3"/>
  <c r="E3369" i="3"/>
  <c r="E3370" i="3"/>
  <c r="E3371" i="3"/>
  <c r="E3372" i="3"/>
  <c r="E3373" i="3"/>
  <c r="E3374" i="3"/>
  <c r="E3375" i="3"/>
  <c r="E3376" i="3"/>
  <c r="E3377" i="3"/>
  <c r="E3378" i="3"/>
  <c r="E3379" i="3"/>
  <c r="E3380" i="3"/>
  <c r="E3381" i="3"/>
  <c r="E3382" i="3"/>
  <c r="E3383" i="3"/>
  <c r="E3384" i="3"/>
  <c r="E3385" i="3"/>
  <c r="E3386" i="3"/>
  <c r="E3387" i="3"/>
  <c r="E3388" i="3"/>
  <c r="E3389" i="3"/>
  <c r="E3390" i="3"/>
  <c r="E3391" i="3"/>
  <c r="E3392" i="3"/>
  <c r="E3393" i="3"/>
  <c r="E3394" i="3"/>
  <c r="E3395" i="3"/>
  <c r="E3396" i="3"/>
  <c r="E3397" i="3"/>
  <c r="E3398" i="3"/>
  <c r="E3399" i="3"/>
  <c r="E3400" i="3"/>
  <c r="E3401" i="3"/>
  <c r="E3402" i="3"/>
  <c r="E3403" i="3"/>
  <c r="E3404" i="3"/>
  <c r="E3405" i="3"/>
  <c r="E3406" i="3"/>
  <c r="E3407" i="3"/>
  <c r="E3408" i="3"/>
  <c r="E3409" i="3"/>
  <c r="E3410" i="3"/>
  <c r="E3411" i="3"/>
  <c r="E3412" i="3"/>
  <c r="E3413" i="3"/>
  <c r="E3414" i="3"/>
  <c r="E3415" i="3"/>
  <c r="E3416" i="3"/>
  <c r="E3417" i="3"/>
  <c r="E3418" i="3"/>
  <c r="E3419" i="3"/>
  <c r="E3420" i="3"/>
  <c r="E3421" i="3"/>
  <c r="E3422" i="3"/>
  <c r="E3423" i="3"/>
  <c r="E3424" i="3"/>
  <c r="E3425" i="3"/>
  <c r="E3426" i="3"/>
  <c r="E3427" i="3"/>
  <c r="E3428" i="3"/>
  <c r="E3429" i="3"/>
  <c r="E3430" i="3"/>
  <c r="E3431" i="3"/>
  <c r="E3432" i="3"/>
  <c r="E3433" i="3"/>
  <c r="E3434" i="3"/>
  <c r="E3435" i="3"/>
  <c r="E3436" i="3"/>
  <c r="E3437" i="3"/>
  <c r="E3438" i="3"/>
  <c r="E3439" i="3"/>
  <c r="E3440" i="3"/>
  <c r="E3441" i="3"/>
  <c r="E3442" i="3"/>
  <c r="E3443" i="3"/>
  <c r="E3444" i="3"/>
  <c r="E3445" i="3"/>
  <c r="E3446" i="3"/>
  <c r="E3447" i="3"/>
  <c r="E3448" i="3"/>
  <c r="E3449" i="3"/>
  <c r="E3450" i="3"/>
  <c r="E3451" i="3"/>
  <c r="E3452" i="3"/>
  <c r="E3453" i="3"/>
  <c r="E3454" i="3"/>
  <c r="E3455" i="3"/>
  <c r="E3456" i="3"/>
  <c r="E3457" i="3"/>
  <c r="E3458" i="3"/>
  <c r="E3459" i="3"/>
  <c r="E3460" i="3"/>
  <c r="E3461" i="3"/>
  <c r="E3462" i="3"/>
  <c r="E3463" i="3"/>
  <c r="E3464" i="3"/>
  <c r="E3465" i="3"/>
  <c r="E3466" i="3"/>
  <c r="E3467" i="3"/>
  <c r="E3468" i="3"/>
  <c r="E3469" i="3"/>
  <c r="E3470" i="3"/>
  <c r="E3471" i="3"/>
  <c r="E3472" i="3"/>
  <c r="E3473" i="3"/>
  <c r="E3474" i="3"/>
  <c r="E3475" i="3"/>
  <c r="E3476" i="3"/>
  <c r="E3477" i="3"/>
  <c r="E3478" i="3"/>
  <c r="E3479" i="3"/>
  <c r="E3480" i="3"/>
  <c r="E3481" i="3"/>
  <c r="E3482" i="3"/>
  <c r="E3483" i="3"/>
  <c r="E3484" i="3"/>
  <c r="E3485" i="3"/>
  <c r="E3486" i="3"/>
  <c r="E3487" i="3"/>
  <c r="E3488" i="3"/>
  <c r="E3489" i="3"/>
  <c r="E3490" i="3"/>
  <c r="E3491" i="3"/>
  <c r="E3492" i="3"/>
  <c r="E3493" i="3"/>
  <c r="E3494" i="3"/>
  <c r="E3495" i="3"/>
  <c r="E3496" i="3"/>
  <c r="E3497" i="3"/>
  <c r="E3498" i="3"/>
  <c r="E3499" i="3"/>
  <c r="E3500" i="3"/>
  <c r="E3501" i="3"/>
  <c r="E3502" i="3"/>
  <c r="E3503" i="3"/>
  <c r="E3504" i="3"/>
  <c r="E3505" i="3"/>
  <c r="E3506" i="3"/>
  <c r="E3507" i="3"/>
  <c r="E3508" i="3"/>
  <c r="E3509" i="3"/>
  <c r="E3510" i="3"/>
  <c r="E3511" i="3"/>
  <c r="E3512" i="3"/>
  <c r="E3513" i="3"/>
  <c r="E3514" i="3"/>
  <c r="E3515" i="3"/>
  <c r="E3516" i="3"/>
  <c r="E3517" i="3"/>
  <c r="E3518" i="3"/>
  <c r="E3519" i="3"/>
  <c r="E3520" i="3"/>
  <c r="E3521" i="3"/>
  <c r="E3522" i="3"/>
  <c r="E3523" i="3"/>
  <c r="E3524" i="3"/>
  <c r="E3525" i="3"/>
  <c r="E3526" i="3"/>
  <c r="E3527" i="3"/>
  <c r="E3528" i="3"/>
  <c r="E3529" i="3"/>
  <c r="E3530" i="3"/>
  <c r="E3531" i="3"/>
  <c r="E3532" i="3"/>
  <c r="E3533" i="3"/>
  <c r="E3534" i="3"/>
  <c r="E3535" i="3"/>
  <c r="E3536" i="3"/>
  <c r="E3537" i="3"/>
  <c r="E3538" i="3"/>
  <c r="E3539" i="3"/>
  <c r="E3540" i="3"/>
  <c r="E3541" i="3"/>
  <c r="E3542" i="3"/>
  <c r="E3543" i="3"/>
  <c r="E3544" i="3"/>
  <c r="E3545" i="3"/>
  <c r="E3546" i="3"/>
  <c r="E3547" i="3"/>
  <c r="E3548" i="3"/>
  <c r="E3549" i="3"/>
  <c r="E3550" i="3"/>
  <c r="E3551" i="3"/>
  <c r="E3552" i="3"/>
  <c r="E3553" i="3"/>
  <c r="E3554" i="3"/>
  <c r="E3555" i="3"/>
  <c r="E3556" i="3"/>
  <c r="E3557" i="3"/>
  <c r="E3558" i="3"/>
  <c r="E3559" i="3"/>
  <c r="E3560" i="3"/>
  <c r="E3561" i="3"/>
  <c r="E3562" i="3"/>
  <c r="E3563" i="3"/>
  <c r="E3564" i="3"/>
  <c r="E3565" i="3"/>
  <c r="E3566" i="3"/>
  <c r="E3567" i="3"/>
  <c r="E3568" i="3"/>
  <c r="E3569" i="3"/>
  <c r="E3570" i="3"/>
  <c r="E3571" i="3"/>
  <c r="E3572" i="3"/>
  <c r="E3573" i="3"/>
  <c r="E3574" i="3"/>
  <c r="E3575" i="3"/>
  <c r="E3576" i="3"/>
  <c r="E3577" i="3"/>
  <c r="E3578" i="3"/>
  <c r="E3579" i="3"/>
  <c r="E3580" i="3"/>
  <c r="E3581" i="3"/>
  <c r="E3582" i="3"/>
  <c r="E3583" i="3"/>
  <c r="E3584" i="3"/>
  <c r="E3585" i="3"/>
  <c r="E3586" i="3"/>
  <c r="E3587" i="3"/>
  <c r="E3588" i="3"/>
  <c r="E3589" i="3"/>
  <c r="E3590" i="3"/>
  <c r="E3591" i="3"/>
  <c r="E3592" i="3"/>
  <c r="E3593" i="3"/>
  <c r="E3594" i="3"/>
  <c r="E3595" i="3"/>
  <c r="E3596" i="3"/>
  <c r="E3597" i="3"/>
  <c r="E3598" i="3"/>
  <c r="E3599" i="3"/>
  <c r="E3600" i="3"/>
  <c r="E3601" i="3"/>
  <c r="E3602" i="3"/>
  <c r="E3603" i="3"/>
  <c r="E3604" i="3"/>
  <c r="E3605" i="3"/>
  <c r="E3606" i="3"/>
  <c r="E3607" i="3"/>
  <c r="E3608" i="3"/>
  <c r="E3609" i="3"/>
  <c r="E3610" i="3"/>
  <c r="E3611" i="3"/>
  <c r="E3612" i="3"/>
  <c r="E3613" i="3"/>
  <c r="E3614" i="3"/>
  <c r="E3615" i="3"/>
  <c r="E3616" i="3"/>
  <c r="E3617" i="3"/>
  <c r="E3618" i="3"/>
  <c r="E3619" i="3"/>
  <c r="E3620" i="3"/>
  <c r="E3621" i="3"/>
  <c r="E3622" i="3"/>
  <c r="E3623" i="3"/>
  <c r="E3624" i="3"/>
  <c r="E3625" i="3"/>
  <c r="E3626" i="3"/>
  <c r="E3627" i="3"/>
  <c r="E3628" i="3"/>
  <c r="E3629" i="3"/>
  <c r="E3630" i="3"/>
  <c r="E3631" i="3"/>
  <c r="E3632" i="3"/>
  <c r="E3633" i="3"/>
  <c r="E3634" i="3"/>
  <c r="E3635" i="3"/>
  <c r="E3636" i="3"/>
  <c r="E3637" i="3"/>
  <c r="E3638" i="3"/>
  <c r="E3639" i="3"/>
  <c r="E3640" i="3"/>
  <c r="E3641" i="3"/>
  <c r="E3642" i="3"/>
  <c r="E3643" i="3"/>
  <c r="E3644" i="3"/>
  <c r="E3645" i="3"/>
  <c r="E3646" i="3"/>
  <c r="E3647" i="3"/>
  <c r="E3648" i="3"/>
  <c r="E3649" i="3"/>
  <c r="E3650" i="3"/>
  <c r="E3651" i="3"/>
  <c r="E3652" i="3"/>
  <c r="E3653" i="3"/>
  <c r="E3654" i="3"/>
  <c r="E3655" i="3"/>
  <c r="E3656" i="3"/>
  <c r="E3657" i="3"/>
  <c r="E3658" i="3"/>
  <c r="E3659" i="3"/>
  <c r="E3660" i="3"/>
  <c r="E3661" i="3"/>
  <c r="E3662" i="3"/>
  <c r="E3663" i="3"/>
  <c r="E3664" i="3"/>
  <c r="E3665" i="3"/>
  <c r="E3666" i="3"/>
  <c r="E3667" i="3"/>
  <c r="E3668" i="3"/>
  <c r="E3669" i="3"/>
  <c r="E3670" i="3"/>
  <c r="E3671" i="3"/>
  <c r="E3672" i="3"/>
  <c r="E3673" i="3"/>
  <c r="E3674" i="3"/>
  <c r="E3675" i="3"/>
  <c r="E3676" i="3"/>
  <c r="E3677" i="3"/>
  <c r="E3678" i="3"/>
  <c r="E3679" i="3"/>
  <c r="E3680" i="3"/>
  <c r="E3681" i="3"/>
  <c r="E3682" i="3"/>
  <c r="E3683" i="3"/>
  <c r="E3684" i="3"/>
  <c r="E3685" i="3"/>
  <c r="E3686" i="3"/>
  <c r="E3687" i="3"/>
  <c r="E3688" i="3"/>
  <c r="E3689" i="3"/>
  <c r="E3690" i="3"/>
  <c r="E3691" i="3"/>
  <c r="E3692" i="3"/>
  <c r="E3693" i="3"/>
  <c r="E3694" i="3"/>
  <c r="E3695" i="3"/>
  <c r="E3696" i="3"/>
  <c r="E3697" i="3"/>
  <c r="E3698" i="3"/>
  <c r="E3699" i="3"/>
  <c r="E3700" i="3"/>
  <c r="E3701" i="3"/>
  <c r="E3702" i="3"/>
  <c r="E3703" i="3"/>
  <c r="E3704" i="3"/>
  <c r="E3705" i="3"/>
  <c r="E3706" i="3"/>
  <c r="E3707" i="3"/>
  <c r="E3708" i="3"/>
  <c r="E3709" i="3"/>
  <c r="E3710" i="3"/>
  <c r="E3711" i="3"/>
  <c r="E3712" i="3"/>
  <c r="E3713" i="3"/>
  <c r="E3714" i="3"/>
  <c r="E3715" i="3"/>
  <c r="E3716" i="3"/>
  <c r="E3717" i="3"/>
  <c r="E3718" i="3"/>
  <c r="E3719" i="3"/>
  <c r="E3720" i="3"/>
  <c r="E3721" i="3"/>
  <c r="E3722" i="3"/>
  <c r="E3723" i="3"/>
  <c r="E3724" i="3"/>
  <c r="E3725" i="3"/>
  <c r="E3726" i="3"/>
  <c r="E3727" i="3"/>
  <c r="E3728" i="3"/>
  <c r="E3729" i="3"/>
  <c r="E3730" i="3"/>
  <c r="E3731" i="3"/>
  <c r="E3732" i="3"/>
  <c r="E3733" i="3"/>
  <c r="E3734" i="3"/>
  <c r="E3735" i="3"/>
  <c r="E3736" i="3"/>
  <c r="E3737" i="3"/>
  <c r="E3738" i="3"/>
  <c r="E3739" i="3"/>
  <c r="E3740" i="3"/>
  <c r="E3741" i="3"/>
  <c r="E3742" i="3"/>
  <c r="E3743" i="3"/>
  <c r="E3744" i="3"/>
  <c r="E3745" i="3"/>
  <c r="E3746" i="3"/>
  <c r="E3747" i="3"/>
  <c r="E3748" i="3"/>
  <c r="E3749" i="3"/>
  <c r="E3750" i="3"/>
  <c r="E3751" i="3"/>
  <c r="E3752" i="3"/>
  <c r="E3753" i="3"/>
  <c r="E3754" i="3"/>
  <c r="E3755" i="3"/>
  <c r="E3756" i="3"/>
  <c r="E3757" i="3"/>
  <c r="E3758" i="3"/>
  <c r="E3759" i="3"/>
  <c r="E3760" i="3"/>
  <c r="E3761" i="3"/>
  <c r="E3762" i="3"/>
  <c r="E3763" i="3"/>
  <c r="E3764" i="3"/>
  <c r="E3765" i="3"/>
  <c r="E3766" i="3"/>
  <c r="E3767" i="3"/>
  <c r="E3768" i="3"/>
  <c r="E3769" i="3"/>
  <c r="E3770" i="3"/>
  <c r="E3771" i="3"/>
  <c r="E3772" i="3"/>
  <c r="E3773" i="3"/>
  <c r="E3774" i="3"/>
  <c r="E3775" i="3"/>
  <c r="E3776" i="3"/>
  <c r="E3777" i="3"/>
  <c r="E3778" i="3"/>
  <c r="E3779" i="3"/>
  <c r="E3780" i="3"/>
  <c r="E3781" i="3"/>
  <c r="E3782" i="3"/>
  <c r="E3783" i="3"/>
  <c r="E3784" i="3"/>
  <c r="E3785" i="3"/>
  <c r="E3786" i="3"/>
  <c r="E3787" i="3"/>
  <c r="E3788" i="3"/>
  <c r="E3789" i="3"/>
  <c r="E3790" i="3"/>
  <c r="E3791" i="3"/>
  <c r="E3792" i="3"/>
  <c r="E3793" i="3"/>
  <c r="E3794" i="3"/>
  <c r="E3795" i="3"/>
  <c r="E3796" i="3"/>
  <c r="E3797" i="3"/>
  <c r="E3798" i="3"/>
  <c r="E3799" i="3"/>
  <c r="E3800" i="3"/>
  <c r="E3801" i="3"/>
  <c r="E3802" i="3"/>
  <c r="E3803" i="3"/>
  <c r="E3804" i="3"/>
  <c r="E3805" i="3"/>
  <c r="E3806" i="3"/>
  <c r="E3807" i="3"/>
  <c r="E3808" i="3"/>
  <c r="E3809" i="3"/>
  <c r="E3810" i="3"/>
  <c r="E3811" i="3"/>
  <c r="E3812" i="3"/>
  <c r="E3813" i="3"/>
  <c r="E3814" i="3"/>
  <c r="E3815" i="3"/>
  <c r="E3816" i="3"/>
  <c r="E3817" i="3"/>
  <c r="E3818" i="3"/>
  <c r="E3819" i="3"/>
  <c r="E3820" i="3"/>
  <c r="E3821" i="3"/>
  <c r="E3822" i="3"/>
  <c r="E3823" i="3"/>
  <c r="E3824" i="3"/>
  <c r="E3825" i="3"/>
  <c r="E3826" i="3"/>
  <c r="E3827" i="3"/>
  <c r="E3828" i="3"/>
  <c r="E3829" i="3"/>
  <c r="E3830" i="3"/>
  <c r="E3831" i="3"/>
  <c r="E3832" i="3"/>
  <c r="E3833" i="3"/>
  <c r="E3834" i="3"/>
  <c r="E3835" i="3"/>
  <c r="E3836" i="3"/>
  <c r="E3837" i="3"/>
  <c r="E3838" i="3"/>
  <c r="E3839" i="3"/>
  <c r="E3840" i="3"/>
  <c r="E3841" i="3"/>
  <c r="E3842" i="3"/>
  <c r="E3843" i="3"/>
  <c r="E3844" i="3"/>
  <c r="E3845" i="3"/>
  <c r="E3846" i="3"/>
  <c r="E3847" i="3"/>
  <c r="E3848" i="3"/>
  <c r="E3849" i="3"/>
  <c r="E3850" i="3"/>
  <c r="E3851" i="3"/>
  <c r="E3852" i="3"/>
  <c r="E3853" i="3"/>
  <c r="E3854" i="3"/>
  <c r="E3855" i="3"/>
  <c r="E3856" i="3"/>
  <c r="E3857" i="3"/>
  <c r="E3858" i="3"/>
  <c r="E3859" i="3"/>
  <c r="E3860" i="3"/>
  <c r="E3861" i="3"/>
  <c r="E3862" i="3"/>
  <c r="E3863" i="3"/>
  <c r="E3864" i="3"/>
  <c r="E3865" i="3"/>
  <c r="E3866" i="3"/>
  <c r="E3867" i="3"/>
  <c r="E3868" i="3"/>
  <c r="E3869" i="3"/>
  <c r="E3870" i="3"/>
  <c r="E3871" i="3"/>
  <c r="E3872" i="3"/>
  <c r="E3873" i="3"/>
  <c r="E3874" i="3"/>
  <c r="E3875" i="3"/>
  <c r="E3876" i="3"/>
  <c r="E3877" i="3"/>
  <c r="E3878" i="3"/>
  <c r="E3879" i="3"/>
  <c r="E3880" i="3"/>
  <c r="E3881" i="3"/>
  <c r="E3882" i="3"/>
  <c r="E3883" i="3"/>
  <c r="E3884" i="3"/>
  <c r="E3885" i="3"/>
  <c r="E3886" i="3"/>
  <c r="E3887" i="3"/>
  <c r="E3888" i="3"/>
  <c r="E3889" i="3"/>
  <c r="E3890" i="3"/>
  <c r="E3891" i="3"/>
  <c r="E3892" i="3"/>
  <c r="E3893" i="3"/>
  <c r="E3894" i="3"/>
  <c r="E3895" i="3"/>
  <c r="E3896" i="3"/>
  <c r="E3897" i="3"/>
  <c r="E3898" i="3"/>
  <c r="E3899" i="3"/>
  <c r="E3900" i="3"/>
  <c r="E3901" i="3"/>
  <c r="E3902" i="3"/>
  <c r="E3903" i="3"/>
  <c r="E3904" i="3"/>
  <c r="E3905" i="3"/>
  <c r="E3906" i="3"/>
  <c r="E3907" i="3"/>
  <c r="E3908" i="3"/>
  <c r="E3909" i="3"/>
  <c r="E3910" i="3"/>
  <c r="E3911" i="3"/>
  <c r="E3912" i="3"/>
  <c r="E3913" i="3"/>
  <c r="E3914" i="3"/>
  <c r="E3915" i="3"/>
  <c r="E3916" i="3"/>
  <c r="E3917" i="3"/>
  <c r="E3918" i="3"/>
  <c r="E3919" i="3"/>
  <c r="E3920" i="3"/>
  <c r="E3921" i="3"/>
  <c r="E3922" i="3"/>
  <c r="E3923" i="3"/>
  <c r="E3924" i="3"/>
  <c r="E3925" i="3"/>
  <c r="E3926" i="3"/>
  <c r="E3927" i="3"/>
  <c r="E3928" i="3"/>
  <c r="E3929" i="3"/>
  <c r="E3930" i="3"/>
  <c r="E3931" i="3"/>
  <c r="E3932" i="3"/>
  <c r="E3933" i="3"/>
  <c r="E3934" i="3"/>
  <c r="E3935" i="3"/>
  <c r="E3936" i="3"/>
  <c r="E3937" i="3"/>
  <c r="E3938" i="3"/>
  <c r="E3939" i="3"/>
  <c r="E3940" i="3"/>
  <c r="E3941" i="3"/>
  <c r="E3942" i="3"/>
  <c r="E3943" i="3"/>
  <c r="E3944" i="3"/>
  <c r="E3945" i="3"/>
  <c r="E3946" i="3"/>
  <c r="E3947" i="3"/>
  <c r="E3948" i="3"/>
  <c r="E3949" i="3"/>
  <c r="E3950" i="3"/>
  <c r="E3951" i="3"/>
  <c r="E3952" i="3"/>
  <c r="E3953" i="3"/>
  <c r="E3954" i="3"/>
  <c r="E3955" i="3"/>
  <c r="E3956" i="3"/>
  <c r="E3957" i="3"/>
  <c r="E3958" i="3"/>
  <c r="E3959" i="3"/>
  <c r="E3960" i="3"/>
  <c r="E3961" i="3"/>
  <c r="E3962" i="3"/>
  <c r="E3963" i="3"/>
  <c r="E3964" i="3"/>
  <c r="E3965" i="3"/>
  <c r="E3966" i="3"/>
  <c r="E3967" i="3"/>
  <c r="E3968" i="3"/>
  <c r="E3969" i="3"/>
  <c r="E3970" i="3"/>
  <c r="E3971" i="3"/>
  <c r="E3972" i="3"/>
  <c r="E3973" i="3"/>
  <c r="E3974" i="3"/>
  <c r="E3975" i="3"/>
  <c r="E3976" i="3"/>
  <c r="E3977" i="3"/>
  <c r="E3978" i="3"/>
  <c r="E3979" i="3"/>
  <c r="E3980" i="3"/>
  <c r="E3981" i="3"/>
  <c r="E3982" i="3"/>
  <c r="E3983" i="3"/>
  <c r="E3984" i="3"/>
  <c r="E3985" i="3"/>
  <c r="E3986" i="3"/>
  <c r="E3987" i="3"/>
  <c r="E3988" i="3"/>
  <c r="E3989" i="3"/>
  <c r="E3990" i="3"/>
  <c r="E3991" i="3"/>
  <c r="E3992" i="3"/>
  <c r="E3993" i="3"/>
  <c r="E3994" i="3"/>
  <c r="E3995" i="3"/>
  <c r="E3996" i="3"/>
  <c r="E3997" i="3"/>
  <c r="E3998" i="3"/>
  <c r="E3999" i="3"/>
  <c r="E4000" i="3"/>
  <c r="E4001" i="3"/>
  <c r="E4002" i="3"/>
  <c r="E4003" i="3"/>
  <c r="E4004" i="3"/>
  <c r="E4005" i="3"/>
  <c r="E4006" i="3"/>
  <c r="E4007" i="3"/>
  <c r="E4008" i="3"/>
  <c r="E4009" i="3"/>
  <c r="E4010" i="3"/>
  <c r="E4011" i="3"/>
  <c r="E4012" i="3"/>
  <c r="E4013" i="3"/>
  <c r="E4014" i="3"/>
  <c r="E4015" i="3"/>
  <c r="E4016" i="3"/>
  <c r="E4017" i="3"/>
  <c r="E4018" i="3"/>
  <c r="E4019" i="3"/>
  <c r="E4020" i="3"/>
  <c r="E4021" i="3"/>
  <c r="E4022" i="3"/>
  <c r="E4023" i="3"/>
  <c r="E4024" i="3"/>
  <c r="E4025" i="3"/>
  <c r="E4026" i="3"/>
  <c r="E4027" i="3"/>
  <c r="E4028" i="3"/>
  <c r="E4029" i="3"/>
  <c r="E4030" i="3"/>
  <c r="E4031" i="3"/>
  <c r="E4032" i="3"/>
  <c r="E4033" i="3"/>
  <c r="E4034" i="3"/>
  <c r="E4035" i="3"/>
  <c r="E4036" i="3"/>
  <c r="E4037" i="3"/>
  <c r="E4038" i="3"/>
  <c r="E4039" i="3"/>
  <c r="E4040" i="3"/>
  <c r="E4041" i="3"/>
  <c r="E4042" i="3"/>
  <c r="E4043" i="3"/>
  <c r="E4044" i="3"/>
  <c r="E4045" i="3"/>
  <c r="E4046" i="3"/>
  <c r="E4047" i="3"/>
  <c r="E4048" i="3"/>
  <c r="E4049" i="3"/>
  <c r="E4050" i="3"/>
  <c r="E4051" i="3"/>
  <c r="E4052" i="3"/>
  <c r="E4053" i="3"/>
  <c r="E4054" i="3"/>
  <c r="E4055" i="3"/>
  <c r="E4056" i="3"/>
  <c r="E4057" i="3"/>
  <c r="E4058" i="3"/>
  <c r="E4059" i="3"/>
  <c r="E4060" i="3"/>
  <c r="E4061" i="3"/>
  <c r="E4062" i="3"/>
  <c r="E4063" i="3"/>
  <c r="E4064" i="3"/>
  <c r="E4065" i="3"/>
  <c r="E4066" i="3"/>
  <c r="E4067" i="3"/>
  <c r="E4068" i="3"/>
  <c r="E4069" i="3"/>
  <c r="E4070" i="3"/>
  <c r="E4071" i="3"/>
  <c r="E4072" i="3"/>
  <c r="E4073" i="3"/>
  <c r="E4074" i="3"/>
  <c r="E4075" i="3"/>
  <c r="E4076" i="3"/>
  <c r="E4077" i="3"/>
  <c r="E4078" i="3"/>
  <c r="E4079" i="3"/>
  <c r="E4080" i="3"/>
  <c r="E4081" i="3"/>
  <c r="E4082" i="3"/>
  <c r="E4083" i="3"/>
  <c r="E4084" i="3"/>
  <c r="E4085" i="3"/>
  <c r="E4086" i="3"/>
  <c r="E4087" i="3"/>
  <c r="E4088" i="3"/>
  <c r="E4089" i="3"/>
  <c r="E4090" i="3"/>
  <c r="E4091" i="3"/>
  <c r="E4092" i="3"/>
  <c r="E4093" i="3"/>
  <c r="E4094" i="3"/>
  <c r="E4095" i="3"/>
  <c r="E4096" i="3"/>
  <c r="E4097" i="3"/>
  <c r="E4098" i="3"/>
  <c r="E4099" i="3"/>
  <c r="E4100" i="3"/>
  <c r="E4101" i="3"/>
  <c r="E4102" i="3"/>
  <c r="E4103" i="3"/>
  <c r="E4104" i="3"/>
  <c r="E4105" i="3"/>
  <c r="E4106" i="3"/>
  <c r="E4107" i="3"/>
  <c r="E4108" i="3"/>
  <c r="E4109" i="3"/>
  <c r="E4110" i="3"/>
  <c r="E4111" i="3"/>
  <c r="E4112" i="3"/>
  <c r="E4113" i="3"/>
  <c r="E4114" i="3"/>
  <c r="E4115" i="3"/>
  <c r="E4116" i="3"/>
  <c r="E4117" i="3"/>
  <c r="E4118" i="3"/>
  <c r="E4119" i="3"/>
  <c r="E4120" i="3"/>
  <c r="E4121" i="3"/>
  <c r="E4122" i="3"/>
  <c r="E4123" i="3"/>
  <c r="E4124" i="3"/>
  <c r="E4125" i="3"/>
  <c r="E4126" i="3"/>
  <c r="E4127" i="3"/>
  <c r="E4128" i="3"/>
  <c r="E4129" i="3"/>
  <c r="E4130" i="3"/>
  <c r="E4131" i="3"/>
  <c r="E4132" i="3"/>
  <c r="E4133" i="3"/>
  <c r="E4134" i="3"/>
  <c r="E4135" i="3"/>
  <c r="E4136" i="3"/>
  <c r="E4137" i="3"/>
  <c r="E4138" i="3"/>
  <c r="E4139" i="3"/>
  <c r="E4140" i="3"/>
  <c r="E4141" i="3"/>
  <c r="E4142" i="3"/>
  <c r="E4143" i="3"/>
  <c r="E4144" i="3"/>
  <c r="E4145" i="3"/>
  <c r="E4146" i="3"/>
  <c r="E4147" i="3"/>
  <c r="E4148" i="3"/>
  <c r="E4149" i="3"/>
  <c r="E4150" i="3"/>
  <c r="E4151" i="3"/>
  <c r="E4152" i="3"/>
  <c r="E4153" i="3"/>
  <c r="E4154" i="3"/>
  <c r="E4155" i="3"/>
  <c r="E4156" i="3"/>
  <c r="E4157" i="3"/>
  <c r="E4158" i="3"/>
  <c r="E4159" i="3"/>
  <c r="E4160" i="3"/>
  <c r="E4161" i="3"/>
  <c r="E4162" i="3"/>
  <c r="E4163" i="3"/>
  <c r="E4164" i="3"/>
  <c r="E4165" i="3"/>
  <c r="E4166" i="3"/>
  <c r="E4167" i="3"/>
  <c r="E4168" i="3"/>
  <c r="E4169" i="3"/>
  <c r="E4170" i="3"/>
  <c r="E4171" i="3"/>
  <c r="E4172" i="3"/>
  <c r="E4173" i="3"/>
  <c r="E4174" i="3"/>
  <c r="E4175" i="3"/>
  <c r="E4176" i="3"/>
  <c r="E4177" i="3"/>
  <c r="E4178" i="3"/>
  <c r="E4179" i="3"/>
  <c r="E4180" i="3"/>
  <c r="E4181" i="3"/>
  <c r="E4182" i="3"/>
  <c r="E4183" i="3"/>
  <c r="E4184" i="3"/>
  <c r="E4185" i="3"/>
  <c r="E4186" i="3"/>
  <c r="E4187" i="3"/>
  <c r="E4188" i="3"/>
  <c r="E4189" i="3"/>
  <c r="E4190" i="3"/>
  <c r="E4191" i="3"/>
  <c r="E4192" i="3"/>
  <c r="E4193" i="3"/>
  <c r="E4194" i="3"/>
  <c r="E4195" i="3"/>
  <c r="E4196" i="3"/>
  <c r="E4197" i="3"/>
  <c r="E4198" i="3"/>
  <c r="E4199" i="3"/>
  <c r="E4200" i="3"/>
  <c r="E4201" i="3"/>
  <c r="E4202" i="3"/>
  <c r="E4203" i="3"/>
  <c r="E4204" i="3"/>
  <c r="E4205" i="3"/>
  <c r="E4206" i="3"/>
  <c r="E4207" i="3"/>
  <c r="E4208" i="3"/>
  <c r="E4209" i="3"/>
  <c r="E4210" i="3"/>
  <c r="E4211" i="3"/>
  <c r="E4212" i="3"/>
  <c r="E4213" i="3"/>
  <c r="E4214" i="3"/>
  <c r="E4215" i="3"/>
  <c r="E4216" i="3"/>
  <c r="E4217" i="3"/>
  <c r="E4218" i="3"/>
  <c r="E4219" i="3"/>
  <c r="E4220" i="3"/>
  <c r="E4221" i="3"/>
  <c r="E4222" i="3"/>
  <c r="E4223" i="3"/>
  <c r="E4224" i="3"/>
  <c r="E4225" i="3"/>
  <c r="E4226" i="3"/>
  <c r="E4227" i="3"/>
  <c r="E4228" i="3"/>
  <c r="E4229" i="3"/>
  <c r="E4230" i="3"/>
  <c r="E4231" i="3"/>
  <c r="E4232" i="3"/>
  <c r="E4233" i="3"/>
  <c r="E4234" i="3"/>
  <c r="E4235" i="3"/>
  <c r="E4236" i="3"/>
  <c r="E4237" i="3"/>
  <c r="E4238" i="3"/>
  <c r="E4239" i="3"/>
  <c r="E4240" i="3"/>
  <c r="E4241" i="3"/>
  <c r="E4242" i="3"/>
  <c r="E4243" i="3"/>
  <c r="E4244" i="3"/>
  <c r="E4245" i="3"/>
  <c r="E4246" i="3"/>
  <c r="E4247" i="3"/>
  <c r="E4248" i="3"/>
  <c r="E4249" i="3"/>
  <c r="E4250" i="3"/>
  <c r="E4251" i="3"/>
  <c r="E4252" i="3"/>
  <c r="E4253" i="3"/>
  <c r="E4254" i="3"/>
  <c r="E4255" i="3"/>
  <c r="E4256" i="3"/>
  <c r="E4257" i="3"/>
  <c r="E4258" i="3"/>
  <c r="E4259" i="3"/>
  <c r="E4260" i="3"/>
  <c r="E4261" i="3"/>
  <c r="E4262" i="3"/>
  <c r="E4263" i="3"/>
  <c r="E4264" i="3"/>
  <c r="E4265" i="3"/>
  <c r="E4266" i="3"/>
  <c r="E4267" i="3"/>
  <c r="E4268" i="3"/>
  <c r="E4269" i="3"/>
  <c r="E4270" i="3"/>
  <c r="E4271" i="3"/>
  <c r="E4272" i="3"/>
  <c r="E4273" i="3"/>
  <c r="E4274" i="3"/>
  <c r="E4275" i="3"/>
  <c r="E4276" i="3"/>
  <c r="E4277" i="3"/>
  <c r="E4278" i="3"/>
  <c r="E4279" i="3"/>
  <c r="E4280" i="3"/>
  <c r="E4281" i="3"/>
  <c r="E4282" i="3"/>
  <c r="E4283" i="3"/>
  <c r="E4284" i="3"/>
  <c r="E4285" i="3"/>
  <c r="E4286" i="3"/>
  <c r="E4287" i="3"/>
  <c r="E4288" i="3"/>
  <c r="E4289" i="3"/>
  <c r="E4290" i="3"/>
  <c r="E4291" i="3"/>
  <c r="E4292" i="3"/>
  <c r="E4293" i="3"/>
  <c r="E4294" i="3"/>
  <c r="E4295" i="3"/>
  <c r="E4296" i="3"/>
  <c r="E4297" i="3"/>
  <c r="E4298" i="3"/>
  <c r="E4299" i="3"/>
  <c r="E4300" i="3"/>
  <c r="E4301" i="3"/>
  <c r="E4302" i="3"/>
  <c r="E4303" i="3"/>
  <c r="E4304" i="3"/>
  <c r="E4305" i="3"/>
  <c r="E4306" i="3"/>
  <c r="E4307" i="3"/>
  <c r="E4308" i="3"/>
  <c r="E4309" i="3"/>
  <c r="E4310" i="3"/>
  <c r="E4311" i="3"/>
  <c r="E4312" i="3"/>
  <c r="E4313" i="3"/>
  <c r="E4314" i="3"/>
  <c r="E4315" i="3"/>
  <c r="E4316" i="3"/>
  <c r="E4317" i="3"/>
  <c r="E4318" i="3"/>
  <c r="E4319" i="3"/>
  <c r="E4320" i="3"/>
  <c r="E4321" i="3"/>
  <c r="E4322" i="3"/>
  <c r="E4323" i="3"/>
  <c r="E4324" i="3"/>
  <c r="E4325" i="3"/>
  <c r="E4326" i="3"/>
  <c r="E4327" i="3"/>
  <c r="E4328" i="3"/>
  <c r="E4329" i="3"/>
  <c r="E4330" i="3"/>
  <c r="E4331" i="3"/>
  <c r="E4332" i="3"/>
  <c r="E4333" i="3"/>
  <c r="E4334" i="3"/>
  <c r="E4335" i="3"/>
  <c r="E4336" i="3"/>
  <c r="E4337" i="3"/>
  <c r="E4338" i="3"/>
  <c r="E4339" i="3"/>
  <c r="E4340" i="3"/>
  <c r="E4341" i="3"/>
  <c r="E4342" i="3"/>
  <c r="E4343" i="3"/>
  <c r="E4344" i="3"/>
  <c r="E4345" i="3"/>
  <c r="E4346" i="3"/>
  <c r="E4347" i="3"/>
  <c r="E4348" i="3"/>
  <c r="E4349" i="3"/>
  <c r="E4350" i="3"/>
  <c r="E4351" i="3"/>
  <c r="E4352" i="3"/>
  <c r="E4353" i="3"/>
  <c r="E4354" i="3"/>
  <c r="E4355" i="3"/>
  <c r="E4356" i="3"/>
  <c r="E4357" i="3"/>
  <c r="E4358" i="3"/>
  <c r="E4359" i="3"/>
  <c r="E4360" i="3"/>
  <c r="E4361" i="3"/>
  <c r="E4362" i="3"/>
  <c r="E4363" i="3"/>
  <c r="E4364" i="3"/>
  <c r="E4365" i="3"/>
  <c r="E4366" i="3"/>
  <c r="E4367" i="3"/>
  <c r="E4368" i="3"/>
  <c r="E4369" i="3"/>
  <c r="E4370" i="3"/>
  <c r="E4371" i="3"/>
  <c r="E4372" i="3"/>
  <c r="E4373" i="3"/>
  <c r="E4374" i="3"/>
  <c r="E4375" i="3"/>
  <c r="E4376" i="3"/>
  <c r="E4377" i="3"/>
  <c r="E4378" i="3"/>
  <c r="E4379" i="3"/>
  <c r="E4380" i="3"/>
  <c r="E4381" i="3"/>
  <c r="E4382" i="3"/>
  <c r="E4383" i="3"/>
  <c r="E4384" i="3"/>
  <c r="E4385" i="3"/>
  <c r="E4386" i="3"/>
  <c r="E4387" i="3"/>
  <c r="E4388" i="3"/>
  <c r="E4389" i="3"/>
  <c r="E4390" i="3"/>
  <c r="E4391" i="3"/>
  <c r="E4392" i="3"/>
  <c r="E4393" i="3"/>
  <c r="E4394" i="3"/>
  <c r="E4395" i="3"/>
  <c r="E4396" i="3"/>
  <c r="E4397" i="3"/>
  <c r="E4398" i="3"/>
  <c r="E4399" i="3"/>
  <c r="E4400" i="3"/>
  <c r="E4401" i="3"/>
  <c r="E4402" i="3"/>
  <c r="E4403" i="3"/>
  <c r="E4404" i="3"/>
  <c r="E4405" i="3"/>
  <c r="E4406" i="3"/>
  <c r="E4407" i="3"/>
  <c r="E4408" i="3"/>
  <c r="E4409" i="3"/>
  <c r="E4410" i="3"/>
  <c r="E4411" i="3"/>
  <c r="E4412" i="3"/>
  <c r="E4413" i="3"/>
  <c r="E4414" i="3"/>
  <c r="E4415" i="3"/>
  <c r="E4416" i="3"/>
  <c r="E4417" i="3"/>
  <c r="E4418" i="3"/>
  <c r="E4419" i="3"/>
  <c r="E4420" i="3"/>
  <c r="E4421" i="3"/>
  <c r="E4422" i="3"/>
  <c r="E4423" i="3"/>
  <c r="E4424" i="3"/>
  <c r="E4425" i="3"/>
  <c r="E4426" i="3"/>
  <c r="E4427" i="3"/>
  <c r="E4428" i="3"/>
  <c r="E4429" i="3"/>
  <c r="E4430" i="3"/>
  <c r="E4431" i="3"/>
  <c r="E4432" i="3"/>
  <c r="E4433" i="3"/>
  <c r="E4434" i="3"/>
  <c r="E4435" i="3"/>
  <c r="E4436" i="3"/>
  <c r="E4437" i="3"/>
  <c r="E4438" i="3"/>
  <c r="E4439" i="3"/>
  <c r="E4440" i="3"/>
  <c r="E4441" i="3"/>
  <c r="E4442" i="3"/>
  <c r="E4443" i="3"/>
  <c r="E4444" i="3"/>
  <c r="E4445" i="3"/>
  <c r="E4446" i="3"/>
  <c r="E4447" i="3"/>
  <c r="E4448" i="3"/>
  <c r="E4449" i="3"/>
  <c r="E4450" i="3"/>
  <c r="E4451" i="3"/>
  <c r="E4452" i="3"/>
  <c r="E4453" i="3"/>
  <c r="E4454" i="3"/>
  <c r="E4455" i="3"/>
  <c r="E4456" i="3"/>
  <c r="E4457" i="3"/>
  <c r="E4458" i="3"/>
  <c r="E4459" i="3"/>
  <c r="E4460" i="3"/>
  <c r="E4461" i="3"/>
  <c r="E4462" i="3"/>
  <c r="E4463" i="3"/>
  <c r="E4464" i="3"/>
  <c r="E4465" i="3"/>
  <c r="E4466" i="3"/>
  <c r="E4467" i="3"/>
  <c r="E4468" i="3"/>
  <c r="E4469" i="3"/>
  <c r="E4470" i="3"/>
  <c r="E4471" i="3"/>
  <c r="E4472" i="3"/>
  <c r="E4473" i="3"/>
  <c r="E4474" i="3"/>
  <c r="E4475" i="3"/>
  <c r="E4476" i="3"/>
  <c r="E4477" i="3"/>
  <c r="E4478" i="3"/>
  <c r="E4479" i="3"/>
  <c r="E4480" i="3"/>
  <c r="E4481" i="3"/>
  <c r="E4482" i="3"/>
  <c r="E4483" i="3"/>
  <c r="E4484" i="3"/>
  <c r="E4485" i="3"/>
  <c r="E4486" i="3"/>
  <c r="E4487" i="3"/>
  <c r="E4488" i="3"/>
  <c r="E4489" i="3"/>
  <c r="E4490" i="3"/>
  <c r="E4491" i="3"/>
  <c r="E4492" i="3"/>
  <c r="E4493" i="3"/>
  <c r="E4494" i="3"/>
  <c r="E4495" i="3"/>
  <c r="E4496" i="3"/>
  <c r="E4497" i="3"/>
  <c r="E4498" i="3"/>
  <c r="E4499" i="3"/>
  <c r="E4500" i="3"/>
  <c r="E4501" i="3"/>
  <c r="E4502" i="3"/>
  <c r="E4503" i="3"/>
  <c r="E4504" i="3"/>
  <c r="E4505" i="3"/>
  <c r="E4506" i="3"/>
  <c r="E4507" i="3"/>
  <c r="E4508" i="3"/>
  <c r="E4509" i="3"/>
  <c r="E4510" i="3"/>
  <c r="E4511" i="3"/>
  <c r="E4512" i="3"/>
  <c r="E4513" i="3"/>
  <c r="E4514" i="3"/>
  <c r="E4515" i="3"/>
  <c r="E4516" i="3"/>
  <c r="E4517" i="3"/>
  <c r="E4518" i="3"/>
  <c r="E4519" i="3"/>
  <c r="E4520" i="3"/>
  <c r="E4521" i="3"/>
  <c r="E4522" i="3"/>
  <c r="E4523" i="3"/>
  <c r="E4524" i="3"/>
  <c r="E4525" i="3"/>
  <c r="E4526" i="3"/>
  <c r="E4527" i="3"/>
  <c r="E4528" i="3"/>
  <c r="E4529" i="3"/>
  <c r="E4530" i="3"/>
  <c r="E4531" i="3"/>
  <c r="E4532" i="3"/>
  <c r="E4533" i="3"/>
  <c r="E4534" i="3"/>
  <c r="E4535" i="3"/>
  <c r="E4536" i="3"/>
  <c r="E4537" i="3"/>
  <c r="E4538" i="3"/>
  <c r="E4539" i="3"/>
  <c r="E4540" i="3"/>
  <c r="E4541" i="3"/>
  <c r="E4542" i="3"/>
  <c r="E4543" i="3"/>
  <c r="E4544" i="3"/>
  <c r="E4545" i="3"/>
  <c r="E4546" i="3"/>
  <c r="E4547" i="3"/>
  <c r="E4548" i="3"/>
  <c r="E4549" i="3"/>
  <c r="E4550" i="3"/>
  <c r="E4551" i="3"/>
  <c r="E4552" i="3"/>
  <c r="E4553" i="3"/>
  <c r="E4554" i="3"/>
  <c r="E4555" i="3"/>
  <c r="E4556" i="3"/>
  <c r="E4557" i="3"/>
  <c r="E4558" i="3"/>
  <c r="E4559" i="3"/>
  <c r="E4560" i="3"/>
  <c r="E4561" i="3"/>
  <c r="E4562" i="3"/>
  <c r="E4563" i="3"/>
  <c r="E4564" i="3"/>
  <c r="E4565" i="3"/>
  <c r="E4566" i="3"/>
  <c r="E4567" i="3"/>
  <c r="E4568" i="3"/>
  <c r="E4569" i="3"/>
  <c r="E4570" i="3"/>
  <c r="E4571" i="3"/>
  <c r="E4572" i="3"/>
  <c r="E4573" i="3"/>
  <c r="E4574" i="3"/>
  <c r="E4575" i="3"/>
  <c r="E4576" i="3"/>
  <c r="E4577" i="3"/>
  <c r="E4578" i="3"/>
  <c r="E4579" i="3"/>
  <c r="E4580" i="3"/>
  <c r="E4581" i="3"/>
  <c r="E4582" i="3"/>
  <c r="E4583" i="3"/>
  <c r="E4584" i="3"/>
  <c r="E4585" i="3"/>
  <c r="E4586" i="3"/>
  <c r="E4587" i="3"/>
  <c r="E4588" i="3"/>
  <c r="E4589" i="3"/>
  <c r="E4590" i="3"/>
  <c r="E4591" i="3"/>
  <c r="E4592" i="3"/>
  <c r="E4593" i="3"/>
  <c r="E4594" i="3"/>
  <c r="E4595" i="3"/>
  <c r="E4596" i="3"/>
  <c r="E4597" i="3"/>
  <c r="E4598" i="3"/>
  <c r="E4599" i="3"/>
  <c r="E4600" i="3"/>
  <c r="E4601" i="3"/>
  <c r="E4602" i="3"/>
  <c r="E4603" i="3"/>
  <c r="E4604" i="3"/>
  <c r="E4605" i="3"/>
  <c r="E4606" i="3"/>
  <c r="E4607" i="3"/>
  <c r="E4608" i="3"/>
  <c r="E4609" i="3"/>
  <c r="E4610" i="3"/>
  <c r="E4611" i="3"/>
  <c r="E4612" i="3"/>
  <c r="E4613" i="3"/>
  <c r="E4614" i="3"/>
  <c r="E4615" i="3"/>
  <c r="E4616" i="3"/>
  <c r="E4617" i="3"/>
  <c r="E4618" i="3"/>
  <c r="E4619" i="3"/>
  <c r="E4620" i="3"/>
  <c r="E4621" i="3"/>
  <c r="E4622" i="3"/>
  <c r="E4623" i="3"/>
  <c r="E4624" i="3"/>
  <c r="E4625" i="3"/>
  <c r="E4626" i="3"/>
  <c r="E4627" i="3"/>
  <c r="E4628" i="3"/>
  <c r="E4629" i="3"/>
  <c r="E4630" i="3"/>
  <c r="E4631" i="3"/>
  <c r="E4632" i="3"/>
  <c r="E4633" i="3"/>
  <c r="E4634" i="3"/>
  <c r="E4635" i="3"/>
  <c r="E4636" i="3"/>
  <c r="E4637" i="3"/>
  <c r="E4638" i="3"/>
  <c r="E4639" i="3"/>
  <c r="E4640" i="3"/>
  <c r="E4641" i="3"/>
  <c r="E4642" i="3"/>
  <c r="E4643" i="3"/>
  <c r="E4644" i="3"/>
  <c r="E4645" i="3"/>
  <c r="E4646" i="3"/>
  <c r="E4647" i="3"/>
  <c r="E4648" i="3"/>
  <c r="E4649" i="3"/>
  <c r="E4650" i="3"/>
  <c r="E4651" i="3"/>
  <c r="E4652" i="3"/>
  <c r="E4653" i="3"/>
  <c r="E4654" i="3"/>
  <c r="E4655" i="3"/>
  <c r="E4656" i="3"/>
  <c r="E4657" i="3"/>
  <c r="E4658" i="3"/>
  <c r="E4659" i="3"/>
  <c r="E4660" i="3"/>
  <c r="E4661" i="3"/>
  <c r="E4662" i="3"/>
  <c r="E4663" i="3"/>
  <c r="E4664" i="3"/>
  <c r="E4665" i="3"/>
  <c r="E4666" i="3"/>
  <c r="E4667" i="3"/>
  <c r="E4668" i="3"/>
  <c r="E4669" i="3"/>
  <c r="E4670" i="3"/>
  <c r="E4671" i="3"/>
  <c r="E4672" i="3"/>
  <c r="E4673" i="3"/>
  <c r="E4674" i="3"/>
  <c r="E4675" i="3"/>
  <c r="E4676" i="3"/>
  <c r="E4677" i="3"/>
  <c r="E4678" i="3"/>
  <c r="E4679" i="3"/>
  <c r="E4680" i="3"/>
  <c r="E4681" i="3"/>
  <c r="E4682" i="3"/>
  <c r="E4683" i="3"/>
  <c r="E4684" i="3"/>
  <c r="E4685" i="3"/>
  <c r="E4686" i="3"/>
  <c r="E4687" i="3"/>
  <c r="E4688" i="3"/>
  <c r="E4689" i="3"/>
  <c r="E4690" i="3"/>
  <c r="E4691" i="3"/>
  <c r="E4692" i="3"/>
  <c r="E4693" i="3"/>
  <c r="E4694" i="3"/>
  <c r="E4695" i="3"/>
  <c r="E4696" i="3"/>
  <c r="E4697" i="3"/>
  <c r="E4698" i="3"/>
  <c r="E4699" i="3"/>
  <c r="E4700" i="3"/>
  <c r="E4701" i="3"/>
  <c r="E4702" i="3"/>
  <c r="E4703" i="3"/>
  <c r="E4704" i="3"/>
  <c r="E4705" i="3"/>
  <c r="E4706" i="3"/>
  <c r="E4707" i="3"/>
  <c r="E4708" i="3"/>
  <c r="E4709" i="3"/>
  <c r="E4710" i="3"/>
  <c r="E4711" i="3"/>
  <c r="E4712" i="3"/>
  <c r="E4713" i="3"/>
  <c r="E4714" i="3"/>
  <c r="E4715" i="3"/>
  <c r="E4716" i="3"/>
  <c r="E4717" i="3"/>
  <c r="E4718" i="3"/>
  <c r="E4719" i="3"/>
  <c r="E4720" i="3"/>
  <c r="E4721" i="3"/>
  <c r="E4722" i="3"/>
  <c r="E4723" i="3"/>
  <c r="E4724" i="3"/>
  <c r="E4725" i="3"/>
  <c r="E4726" i="3"/>
  <c r="E4727" i="3"/>
  <c r="E4728" i="3"/>
  <c r="E4729" i="3"/>
  <c r="E4730" i="3"/>
  <c r="E4731" i="3"/>
  <c r="E4732" i="3"/>
  <c r="E4733" i="3"/>
  <c r="E4734" i="3"/>
  <c r="E4735" i="3"/>
  <c r="E4736" i="3"/>
  <c r="E4737" i="3"/>
  <c r="E4738" i="3"/>
  <c r="E4739" i="3"/>
  <c r="E4740" i="3"/>
  <c r="E4741" i="3"/>
  <c r="E4742" i="3"/>
  <c r="E4743" i="3"/>
  <c r="E4744" i="3"/>
  <c r="E4745" i="3"/>
  <c r="E4746" i="3"/>
  <c r="E4747" i="3"/>
  <c r="E4748" i="3"/>
  <c r="E4749" i="3"/>
  <c r="E4750" i="3"/>
  <c r="E4751" i="3"/>
  <c r="E4752" i="3"/>
  <c r="E4753" i="3"/>
  <c r="E4754" i="3"/>
  <c r="E4755" i="3"/>
  <c r="E4756" i="3"/>
  <c r="E4757" i="3"/>
  <c r="E4758" i="3"/>
  <c r="E4759" i="3"/>
  <c r="E4760" i="3"/>
  <c r="E4761" i="3"/>
  <c r="E4762" i="3"/>
  <c r="E4763" i="3"/>
  <c r="E4764" i="3"/>
  <c r="E4765" i="3"/>
  <c r="E4766" i="3"/>
  <c r="E4767" i="3"/>
  <c r="E4768" i="3"/>
  <c r="E4769" i="3"/>
  <c r="E4770" i="3"/>
  <c r="E4771" i="3"/>
  <c r="E4772" i="3"/>
  <c r="E4773" i="3"/>
  <c r="E4774" i="3"/>
  <c r="E4775" i="3"/>
  <c r="E4776" i="3"/>
  <c r="E4777" i="3"/>
  <c r="E4778" i="3"/>
  <c r="E4779" i="3"/>
  <c r="E4780" i="3"/>
  <c r="E4781" i="3"/>
  <c r="E4782" i="3"/>
  <c r="E4783" i="3"/>
  <c r="E4784" i="3"/>
  <c r="E4785" i="3"/>
  <c r="E4786" i="3"/>
  <c r="E4787" i="3"/>
  <c r="E4788" i="3"/>
  <c r="E4789" i="3"/>
  <c r="E4790" i="3"/>
  <c r="E4791" i="3"/>
  <c r="E4792" i="3"/>
  <c r="E4793" i="3"/>
  <c r="E4794" i="3"/>
  <c r="E4795" i="3"/>
  <c r="E4796" i="3"/>
  <c r="E4797" i="3"/>
  <c r="E4798" i="3"/>
  <c r="E4799" i="3"/>
  <c r="E4800" i="3"/>
  <c r="E4801" i="3"/>
  <c r="E4802" i="3"/>
  <c r="E4803" i="3"/>
  <c r="E4804" i="3"/>
  <c r="E4805" i="3"/>
  <c r="E4806" i="3"/>
  <c r="E4807" i="3"/>
  <c r="E4808" i="3"/>
  <c r="E4809" i="3"/>
  <c r="E4810" i="3"/>
  <c r="E4811" i="3"/>
  <c r="E4812" i="3"/>
  <c r="E4813" i="3"/>
  <c r="E4814" i="3"/>
  <c r="E4815" i="3"/>
  <c r="E4816" i="3"/>
  <c r="E4817" i="3"/>
  <c r="E4818" i="3"/>
  <c r="E4819" i="3"/>
  <c r="E4820" i="3"/>
  <c r="E4821" i="3"/>
  <c r="E4822" i="3"/>
  <c r="E4823" i="3"/>
  <c r="E4824" i="3"/>
  <c r="E4825" i="3"/>
  <c r="E4826" i="3"/>
  <c r="E4827" i="3"/>
  <c r="E4828" i="3"/>
  <c r="E4829" i="3"/>
  <c r="E4830" i="3"/>
  <c r="E4831" i="3"/>
  <c r="E4832" i="3"/>
  <c r="E4833" i="3"/>
  <c r="E4834" i="3"/>
  <c r="E4835" i="3"/>
  <c r="E4836" i="3"/>
  <c r="E4837" i="3"/>
  <c r="E4838" i="3"/>
  <c r="E4839" i="3"/>
  <c r="E4840" i="3"/>
  <c r="E4841" i="3"/>
  <c r="E4842" i="3"/>
  <c r="E4843" i="3"/>
  <c r="E4844" i="3"/>
  <c r="E4845" i="3"/>
  <c r="E4846" i="3"/>
  <c r="E4847" i="3"/>
  <c r="E4848" i="3"/>
  <c r="E4849" i="3"/>
  <c r="E4850" i="3"/>
  <c r="E4851" i="3"/>
  <c r="E4852" i="3"/>
  <c r="E4853" i="3"/>
  <c r="E4854" i="3"/>
  <c r="E4855" i="3"/>
  <c r="E4856" i="3"/>
  <c r="E4857" i="3"/>
  <c r="E4858" i="3"/>
  <c r="E4859" i="3"/>
  <c r="E4860" i="3"/>
  <c r="E4861" i="3"/>
  <c r="E4862" i="3"/>
  <c r="E4863" i="3"/>
  <c r="E4864" i="3"/>
  <c r="E4865" i="3"/>
  <c r="E4866" i="3"/>
  <c r="E4867" i="3"/>
  <c r="E4868" i="3"/>
  <c r="E4869" i="3"/>
  <c r="E4870" i="3"/>
  <c r="E4871" i="3"/>
  <c r="E4872" i="3"/>
  <c r="E4873" i="3"/>
  <c r="E4874" i="3"/>
  <c r="E4875" i="3"/>
  <c r="E4876" i="3"/>
  <c r="E4877" i="3"/>
  <c r="E4878" i="3"/>
  <c r="E4879" i="3"/>
  <c r="E4880" i="3"/>
  <c r="E4881" i="3"/>
  <c r="E4882" i="3"/>
  <c r="E4883" i="3"/>
  <c r="E4884" i="3"/>
  <c r="E4885" i="3"/>
  <c r="E4886" i="3"/>
  <c r="E4887" i="3"/>
  <c r="E4888" i="3"/>
  <c r="E4889" i="3"/>
  <c r="E4890" i="3"/>
  <c r="E4891" i="3"/>
  <c r="E4892" i="3"/>
  <c r="E4893" i="3"/>
  <c r="E4894" i="3"/>
  <c r="E4895" i="3"/>
  <c r="E4896" i="3"/>
  <c r="E4897" i="3"/>
  <c r="E4898" i="3"/>
  <c r="E4899" i="3"/>
  <c r="E4900" i="3"/>
  <c r="E4901" i="3"/>
  <c r="E4902" i="3"/>
  <c r="E4903" i="3"/>
  <c r="E4904" i="3"/>
  <c r="E4905" i="3"/>
  <c r="E4906" i="3"/>
  <c r="E4907" i="3"/>
  <c r="E4908" i="3"/>
  <c r="E4909" i="3"/>
  <c r="E4910" i="3"/>
  <c r="E4911" i="3"/>
  <c r="E4912" i="3"/>
  <c r="E4913" i="3"/>
  <c r="E4914" i="3"/>
  <c r="E4915" i="3"/>
  <c r="E4916" i="3"/>
  <c r="E4917" i="3"/>
  <c r="E4918" i="3"/>
  <c r="E4919" i="3"/>
  <c r="E4920" i="3"/>
  <c r="E4921" i="3"/>
  <c r="E4922" i="3"/>
  <c r="E4923" i="3"/>
  <c r="E4924" i="3"/>
  <c r="E4925" i="3"/>
  <c r="E4926" i="3"/>
  <c r="E4927" i="3"/>
  <c r="E4928" i="3"/>
  <c r="E4929" i="3"/>
  <c r="E4930" i="3"/>
  <c r="E4931" i="3"/>
  <c r="E4932" i="3"/>
  <c r="E4933" i="3"/>
  <c r="E4934" i="3"/>
  <c r="E4935" i="3"/>
  <c r="E4936" i="3"/>
  <c r="E4937" i="3"/>
  <c r="E4938" i="3"/>
  <c r="E4939" i="3"/>
  <c r="E4940" i="3"/>
  <c r="E4941" i="3"/>
  <c r="E4942" i="3"/>
  <c r="E4943" i="3"/>
  <c r="E4944" i="3"/>
  <c r="E4945" i="3"/>
  <c r="E4946" i="3"/>
  <c r="E4947" i="3"/>
  <c r="E4948" i="3"/>
  <c r="E4949" i="3"/>
  <c r="E4950" i="3"/>
  <c r="E4951" i="3"/>
  <c r="E4952" i="3"/>
  <c r="E4953" i="3"/>
  <c r="E4954" i="3"/>
  <c r="E4955" i="3"/>
  <c r="E4956" i="3"/>
  <c r="E4957" i="3"/>
  <c r="E4958" i="3"/>
  <c r="E4959" i="3"/>
  <c r="E4960" i="3"/>
  <c r="E4961" i="3"/>
  <c r="E4962" i="3"/>
  <c r="E4963" i="3"/>
  <c r="E4964" i="3"/>
  <c r="E4965" i="3"/>
  <c r="E4966" i="3"/>
  <c r="E4967" i="3"/>
  <c r="E4968" i="3"/>
  <c r="E4969" i="3"/>
  <c r="E4970" i="3"/>
  <c r="E4971" i="3"/>
  <c r="E4972" i="3"/>
  <c r="E4973" i="3"/>
  <c r="E4974" i="3"/>
  <c r="E4975" i="3"/>
  <c r="E4976" i="3"/>
  <c r="E4977" i="3"/>
  <c r="E4978" i="3"/>
  <c r="E4979" i="3"/>
  <c r="E4980" i="3"/>
  <c r="E4981" i="3"/>
  <c r="E4982" i="3"/>
  <c r="E4983" i="3"/>
  <c r="E4984" i="3"/>
  <c r="E4985" i="3"/>
  <c r="E4986" i="3"/>
  <c r="E4987" i="3"/>
  <c r="E4988" i="3"/>
  <c r="E4989" i="3"/>
  <c r="E4990" i="3"/>
  <c r="E4991" i="3"/>
  <c r="E4992" i="3"/>
  <c r="E4993" i="3"/>
  <c r="E4994" i="3"/>
  <c r="E4995" i="3"/>
  <c r="E4996" i="3"/>
  <c r="E4997" i="3"/>
  <c r="E4998" i="3"/>
  <c r="E4999" i="3"/>
  <c r="E5000" i="3"/>
  <c r="E5001" i="3"/>
  <c r="E5002" i="3"/>
  <c r="E5003" i="3"/>
  <c r="E5004" i="3"/>
  <c r="E5005" i="3"/>
  <c r="E5006" i="3"/>
  <c r="E5007" i="3"/>
  <c r="E5008" i="3"/>
  <c r="E5009" i="3"/>
  <c r="E5010"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K30" i="7"/>
  <c r="K31" i="7"/>
  <c r="K32" i="7"/>
  <c r="K33" i="7"/>
  <c r="K34" i="7"/>
  <c r="K35" i="7"/>
  <c r="K36" i="7"/>
  <c r="K37" i="7"/>
  <c r="K38" i="7"/>
  <c r="K39" i="7"/>
  <c r="K42" i="7"/>
  <c r="K43" i="7"/>
  <c r="K44" i="7"/>
  <c r="K46" i="7"/>
  <c r="J47" i="7"/>
  <c r="I30" i="7"/>
  <c r="I31" i="7"/>
  <c r="I32" i="7"/>
  <c r="I33" i="7"/>
  <c r="I34" i="7"/>
  <c r="I35" i="7"/>
  <c r="I36" i="7"/>
  <c r="I37" i="7"/>
  <c r="I38" i="7"/>
  <c r="I39" i="7"/>
  <c r="I42" i="7"/>
  <c r="I43" i="7"/>
  <c r="I44" i="7"/>
  <c r="I46" i="7"/>
  <c r="F47" i="7"/>
  <c r="B21" i="7"/>
  <c r="B17" i="7"/>
  <c r="L8" i="7"/>
  <c r="A8" i="7"/>
  <c r="J15" i="6"/>
  <c r="J16" i="6"/>
  <c r="J17" i="6"/>
  <c r="J18" i="6"/>
  <c r="J19" i="6"/>
  <c r="J20" i="6"/>
  <c r="J21" i="6"/>
  <c r="J22" i="6"/>
  <c r="J23" i="6"/>
  <c r="J24" i="6"/>
  <c r="J25" i="6"/>
  <c r="J26" i="6"/>
  <c r="J27" i="6"/>
  <c r="J28" i="6"/>
  <c r="I29" i="6"/>
  <c r="H15" i="6"/>
  <c r="H16" i="6"/>
  <c r="H17" i="6"/>
  <c r="H18" i="6"/>
  <c r="H19" i="6"/>
  <c r="H20" i="6"/>
  <c r="H21" i="6"/>
  <c r="H29" i="6" s="1"/>
  <c r="H22" i="6"/>
  <c r="H23" i="6"/>
  <c r="H24" i="6"/>
  <c r="H25" i="6"/>
  <c r="H26" i="6"/>
  <c r="H27" i="6"/>
  <c r="H28" i="6"/>
  <c r="F29" i="6"/>
  <c r="K8" i="6"/>
  <c r="A8" i="6"/>
  <c r="J15" i="5"/>
  <c r="J16" i="5"/>
  <c r="J17" i="5"/>
  <c r="J18" i="5"/>
  <c r="J19" i="5"/>
  <c r="J20" i="5"/>
  <c r="J21" i="5"/>
  <c r="J22" i="5"/>
  <c r="J23" i="5"/>
  <c r="J24" i="5"/>
  <c r="J27" i="5"/>
  <c r="J28" i="5"/>
  <c r="J29" i="5"/>
  <c r="J31" i="5"/>
  <c r="I32" i="5"/>
  <c r="H15" i="5"/>
  <c r="H16" i="5"/>
  <c r="H17" i="5"/>
  <c r="H18" i="5"/>
  <c r="H19" i="5"/>
  <c r="H20" i="5"/>
  <c r="H21" i="5"/>
  <c r="H22" i="5"/>
  <c r="H23" i="5"/>
  <c r="H24" i="5"/>
  <c r="H27" i="5"/>
  <c r="H28" i="5"/>
  <c r="H29" i="5"/>
  <c r="H31" i="5"/>
  <c r="K8" i="5"/>
  <c r="A8" i="5"/>
  <c r="A126" i="4"/>
  <c r="A121" i="4"/>
  <c r="A116" i="4"/>
  <c r="A107" i="4"/>
  <c r="A84" i="4"/>
  <c r="A79" i="4"/>
  <c r="A69" i="4"/>
  <c r="A60" i="4"/>
  <c r="A42" i="4"/>
  <c r="A37" i="4"/>
  <c r="A32" i="4"/>
  <c r="S8" i="4"/>
  <c r="A8" i="4"/>
  <c r="H5010" i="3"/>
  <c r="G5010" i="3"/>
  <c r="I5010" i="3" s="1"/>
  <c r="F5010" i="3"/>
  <c r="D5010" i="3"/>
  <c r="H5009" i="3"/>
  <c r="G5009" i="3"/>
  <c r="F5009" i="3"/>
  <c r="I5009" i="3" s="1"/>
  <c r="D5009" i="3"/>
  <c r="A5009" i="3"/>
  <c r="H5008" i="3"/>
  <c r="G5008" i="3"/>
  <c r="F5008" i="3"/>
  <c r="I5008" i="3" s="1"/>
  <c r="D5008" i="3"/>
  <c r="H5007" i="3"/>
  <c r="G5007" i="3"/>
  <c r="F5007" i="3"/>
  <c r="I5007" i="3" s="1"/>
  <c r="D5007" i="3"/>
  <c r="A5007" i="3"/>
  <c r="H5006" i="3"/>
  <c r="G5006" i="3"/>
  <c r="F5006" i="3"/>
  <c r="I5006" i="3" s="1"/>
  <c r="D5006" i="3"/>
  <c r="H5005" i="3"/>
  <c r="G5005" i="3"/>
  <c r="F5005" i="3"/>
  <c r="I5005" i="3" s="1"/>
  <c r="D5005" i="3"/>
  <c r="A5005" i="3"/>
  <c r="H5004" i="3"/>
  <c r="I5004" i="3" s="1"/>
  <c r="G5004" i="3"/>
  <c r="F5004" i="3"/>
  <c r="D5004" i="3"/>
  <c r="H5003" i="3"/>
  <c r="G5003" i="3"/>
  <c r="F5003" i="3"/>
  <c r="I5003" i="3" s="1"/>
  <c r="D5003" i="3"/>
  <c r="A5003" i="3"/>
  <c r="H5002" i="3"/>
  <c r="G5002" i="3"/>
  <c r="F5002" i="3"/>
  <c r="I5002" i="3" s="1"/>
  <c r="D5002" i="3"/>
  <c r="H5001" i="3"/>
  <c r="G5001" i="3"/>
  <c r="F5001" i="3"/>
  <c r="I5001" i="3" s="1"/>
  <c r="D5001" i="3"/>
  <c r="A5001" i="3"/>
  <c r="H5000" i="3"/>
  <c r="G5000" i="3"/>
  <c r="F5000" i="3"/>
  <c r="I5000" i="3" s="1"/>
  <c r="D5000" i="3"/>
  <c r="H4999" i="3"/>
  <c r="G4999" i="3"/>
  <c r="F4999" i="3"/>
  <c r="D4999" i="3"/>
  <c r="H4998" i="3"/>
  <c r="G4998" i="3"/>
  <c r="F4998" i="3"/>
  <c r="I4998" i="3" s="1"/>
  <c r="D4998" i="3"/>
  <c r="H4997" i="3"/>
  <c r="G4997" i="3"/>
  <c r="F4997" i="3"/>
  <c r="I4997" i="3" s="1"/>
  <c r="D4997" i="3"/>
  <c r="A4997" i="3"/>
  <c r="H4996" i="3"/>
  <c r="G4996" i="3"/>
  <c r="F4996" i="3"/>
  <c r="D4996" i="3"/>
  <c r="H4995" i="3"/>
  <c r="G4995" i="3"/>
  <c r="F4995" i="3"/>
  <c r="D4995" i="3"/>
  <c r="A4995" i="3"/>
  <c r="H4994" i="3"/>
  <c r="G4994" i="3"/>
  <c r="I4994" i="3" s="1"/>
  <c r="F4994" i="3"/>
  <c r="D4994" i="3"/>
  <c r="H4993" i="3"/>
  <c r="G4993" i="3"/>
  <c r="F4993" i="3"/>
  <c r="I4993" i="3" s="1"/>
  <c r="D4993" i="3"/>
  <c r="A4993" i="3"/>
  <c r="H4992" i="3"/>
  <c r="G4992" i="3"/>
  <c r="F4992" i="3"/>
  <c r="I4992" i="3" s="1"/>
  <c r="D4992" i="3"/>
  <c r="H4991" i="3"/>
  <c r="G4991" i="3"/>
  <c r="F4991" i="3"/>
  <c r="D4991" i="3"/>
  <c r="A4991" i="3"/>
  <c r="H4990" i="3"/>
  <c r="G4990" i="3"/>
  <c r="F4990" i="3"/>
  <c r="I4990" i="3" s="1"/>
  <c r="D4990" i="3"/>
  <c r="H4989" i="3"/>
  <c r="G4989" i="3"/>
  <c r="F4989" i="3"/>
  <c r="I4989" i="3" s="1"/>
  <c r="D4989" i="3"/>
  <c r="A4989" i="3"/>
  <c r="H4988" i="3"/>
  <c r="G4988" i="3"/>
  <c r="F4988" i="3"/>
  <c r="D4988" i="3"/>
  <c r="H4987" i="3"/>
  <c r="G4987" i="3"/>
  <c r="F4987" i="3"/>
  <c r="D4987" i="3"/>
  <c r="H4986" i="3"/>
  <c r="G4986" i="3"/>
  <c r="I4986" i="3" s="1"/>
  <c r="F4986" i="3"/>
  <c r="D4986" i="3"/>
  <c r="H4985" i="3"/>
  <c r="G4985" i="3"/>
  <c r="F4985" i="3"/>
  <c r="I4985" i="3" s="1"/>
  <c r="D4985" i="3"/>
  <c r="A4985" i="3"/>
  <c r="H4984" i="3"/>
  <c r="G4984" i="3"/>
  <c r="F4984" i="3"/>
  <c r="I4984" i="3" s="1"/>
  <c r="D4984" i="3"/>
  <c r="H4983" i="3"/>
  <c r="G4983" i="3"/>
  <c r="F4983" i="3"/>
  <c r="D4983" i="3"/>
  <c r="A4983" i="3"/>
  <c r="H4982" i="3"/>
  <c r="G4982" i="3"/>
  <c r="F4982" i="3"/>
  <c r="I4982" i="3" s="1"/>
  <c r="D4982" i="3"/>
  <c r="H4981" i="3"/>
  <c r="G4981" i="3"/>
  <c r="F4981" i="3"/>
  <c r="I4981" i="3" s="1"/>
  <c r="D4981" i="3"/>
  <c r="A4981" i="3"/>
  <c r="H4980" i="3"/>
  <c r="G4980" i="3"/>
  <c r="F4980" i="3"/>
  <c r="D4980" i="3"/>
  <c r="H4979" i="3"/>
  <c r="G4979" i="3"/>
  <c r="F4979" i="3"/>
  <c r="D4979" i="3"/>
  <c r="A4979" i="3"/>
  <c r="H4978" i="3"/>
  <c r="G4978" i="3"/>
  <c r="I4978" i="3" s="1"/>
  <c r="F4978" i="3"/>
  <c r="D4978" i="3"/>
  <c r="H4977" i="3"/>
  <c r="G4977" i="3"/>
  <c r="F4977" i="3"/>
  <c r="I4977" i="3" s="1"/>
  <c r="D4977" i="3"/>
  <c r="A4977" i="3"/>
  <c r="H4976" i="3"/>
  <c r="G4976" i="3"/>
  <c r="F4976" i="3"/>
  <c r="I4976" i="3" s="1"/>
  <c r="D4976" i="3"/>
  <c r="H4975" i="3"/>
  <c r="G4975" i="3"/>
  <c r="F4975" i="3"/>
  <c r="D4975" i="3"/>
  <c r="H4974" i="3"/>
  <c r="G4974" i="3"/>
  <c r="F4974" i="3"/>
  <c r="I4974" i="3" s="1"/>
  <c r="D4974" i="3"/>
  <c r="H4973" i="3"/>
  <c r="G4973" i="3"/>
  <c r="F4973" i="3"/>
  <c r="I4973" i="3" s="1"/>
  <c r="D4973" i="3"/>
  <c r="A4973" i="3"/>
  <c r="H4972" i="3"/>
  <c r="G4972" i="3"/>
  <c r="F4972" i="3"/>
  <c r="D4972" i="3"/>
  <c r="H4971" i="3"/>
  <c r="G4971" i="3"/>
  <c r="F4971" i="3"/>
  <c r="D4971" i="3"/>
  <c r="A4971" i="3"/>
  <c r="H4970" i="3"/>
  <c r="G4970" i="3"/>
  <c r="I4970" i="3" s="1"/>
  <c r="F4970" i="3"/>
  <c r="D4970" i="3"/>
  <c r="H4969" i="3"/>
  <c r="G4969" i="3"/>
  <c r="F4969" i="3"/>
  <c r="I4969" i="3" s="1"/>
  <c r="D4969" i="3"/>
  <c r="A4969" i="3"/>
  <c r="H4968" i="3"/>
  <c r="G4968" i="3"/>
  <c r="F4968" i="3"/>
  <c r="I4968" i="3" s="1"/>
  <c r="D4968" i="3"/>
  <c r="H4967" i="3"/>
  <c r="G4967" i="3"/>
  <c r="F4967" i="3"/>
  <c r="D4967" i="3"/>
  <c r="A4967" i="3"/>
  <c r="H4966" i="3"/>
  <c r="G4966" i="3"/>
  <c r="F4966" i="3"/>
  <c r="I4966" i="3" s="1"/>
  <c r="D4966" i="3"/>
  <c r="H4965" i="3"/>
  <c r="G4965" i="3"/>
  <c r="F4965" i="3"/>
  <c r="I4965" i="3" s="1"/>
  <c r="D4965" i="3"/>
  <c r="A4965" i="3"/>
  <c r="H4964" i="3"/>
  <c r="G4964" i="3"/>
  <c r="F4964" i="3"/>
  <c r="D4964" i="3"/>
  <c r="H4963" i="3"/>
  <c r="G4963" i="3"/>
  <c r="F4963" i="3"/>
  <c r="D4963" i="3"/>
  <c r="H4962" i="3"/>
  <c r="G4962" i="3"/>
  <c r="I4962" i="3" s="1"/>
  <c r="F4962" i="3"/>
  <c r="D4962" i="3"/>
  <c r="H4961" i="3"/>
  <c r="G4961" i="3"/>
  <c r="F4961" i="3"/>
  <c r="I4961" i="3" s="1"/>
  <c r="D4961" i="3"/>
  <c r="A4961" i="3"/>
  <c r="H4960" i="3"/>
  <c r="G4960" i="3"/>
  <c r="F4960" i="3"/>
  <c r="I4960" i="3" s="1"/>
  <c r="D4960" i="3"/>
  <c r="H4959" i="3"/>
  <c r="G4959" i="3"/>
  <c r="F4959" i="3"/>
  <c r="D4959" i="3"/>
  <c r="A4959" i="3"/>
  <c r="H4958" i="3"/>
  <c r="G4958" i="3"/>
  <c r="F4958" i="3"/>
  <c r="I4958" i="3" s="1"/>
  <c r="D4958" i="3"/>
  <c r="H4957" i="3"/>
  <c r="G4957" i="3"/>
  <c r="F4957" i="3"/>
  <c r="I4957" i="3" s="1"/>
  <c r="D4957" i="3"/>
  <c r="A4957" i="3"/>
  <c r="H4956" i="3"/>
  <c r="G4956" i="3"/>
  <c r="F4956" i="3"/>
  <c r="D4956" i="3"/>
  <c r="H4955" i="3"/>
  <c r="G4955" i="3"/>
  <c r="F4955" i="3"/>
  <c r="D4955" i="3"/>
  <c r="A4955" i="3"/>
  <c r="H4954" i="3"/>
  <c r="G4954" i="3"/>
  <c r="I4954" i="3" s="1"/>
  <c r="F4954" i="3"/>
  <c r="D4954" i="3"/>
  <c r="H4953" i="3"/>
  <c r="G4953" i="3"/>
  <c r="F4953" i="3"/>
  <c r="I4953" i="3" s="1"/>
  <c r="D4953" i="3"/>
  <c r="A4953" i="3"/>
  <c r="H4952" i="3"/>
  <c r="G4952" i="3"/>
  <c r="F4952" i="3"/>
  <c r="I4952" i="3" s="1"/>
  <c r="D4952" i="3"/>
  <c r="H4951" i="3"/>
  <c r="G4951" i="3"/>
  <c r="F4951" i="3"/>
  <c r="D4951" i="3"/>
  <c r="H4950" i="3"/>
  <c r="G4950" i="3"/>
  <c r="F4950" i="3"/>
  <c r="I4950" i="3" s="1"/>
  <c r="D4950" i="3"/>
  <c r="H4949" i="3"/>
  <c r="G4949" i="3"/>
  <c r="F4949" i="3"/>
  <c r="I4949" i="3" s="1"/>
  <c r="D4949" i="3"/>
  <c r="A4949" i="3"/>
  <c r="H4948" i="3"/>
  <c r="G4948" i="3"/>
  <c r="F4948" i="3"/>
  <c r="D4948" i="3"/>
  <c r="H4947" i="3"/>
  <c r="G4947" i="3"/>
  <c r="F4947" i="3"/>
  <c r="D4947" i="3"/>
  <c r="A4947" i="3"/>
  <c r="H4946" i="3"/>
  <c r="G4946" i="3"/>
  <c r="I4946" i="3" s="1"/>
  <c r="F4946" i="3"/>
  <c r="D4946" i="3"/>
  <c r="H4945" i="3"/>
  <c r="G4945" i="3"/>
  <c r="F4945" i="3"/>
  <c r="I4945" i="3" s="1"/>
  <c r="D4945" i="3"/>
  <c r="A4945" i="3"/>
  <c r="H4944" i="3"/>
  <c r="G4944" i="3"/>
  <c r="F4944" i="3"/>
  <c r="I4944" i="3" s="1"/>
  <c r="D4944" i="3"/>
  <c r="H4943" i="3"/>
  <c r="G4943" i="3"/>
  <c r="F4943" i="3"/>
  <c r="D4943" i="3"/>
  <c r="A4943" i="3"/>
  <c r="H4942" i="3"/>
  <c r="G4942" i="3"/>
  <c r="F4942" i="3"/>
  <c r="I4942" i="3" s="1"/>
  <c r="D4942" i="3"/>
  <c r="H4941" i="3"/>
  <c r="G4941" i="3"/>
  <c r="F4941" i="3"/>
  <c r="I4941" i="3" s="1"/>
  <c r="D4941" i="3"/>
  <c r="A4941" i="3"/>
  <c r="H4940" i="3"/>
  <c r="G4940" i="3"/>
  <c r="F4940" i="3"/>
  <c r="D4940" i="3"/>
  <c r="H4939" i="3"/>
  <c r="G4939" i="3"/>
  <c r="F4939" i="3"/>
  <c r="D4939" i="3"/>
  <c r="H4938" i="3"/>
  <c r="G4938" i="3"/>
  <c r="I4938" i="3" s="1"/>
  <c r="F4938" i="3"/>
  <c r="D4938" i="3"/>
  <c r="H4937" i="3"/>
  <c r="G4937" i="3"/>
  <c r="F4937" i="3"/>
  <c r="I4937" i="3" s="1"/>
  <c r="D4937" i="3"/>
  <c r="A4937" i="3"/>
  <c r="H4936" i="3"/>
  <c r="G4936" i="3"/>
  <c r="F4936" i="3"/>
  <c r="I4936" i="3" s="1"/>
  <c r="D4936" i="3"/>
  <c r="H4935" i="3"/>
  <c r="G4935" i="3"/>
  <c r="F4935" i="3"/>
  <c r="D4935" i="3"/>
  <c r="A4935" i="3"/>
  <c r="H4934" i="3"/>
  <c r="G4934" i="3"/>
  <c r="F4934" i="3"/>
  <c r="I4934" i="3" s="1"/>
  <c r="D4934" i="3"/>
  <c r="H4933" i="3"/>
  <c r="G4933" i="3"/>
  <c r="F4933" i="3"/>
  <c r="I4933" i="3" s="1"/>
  <c r="D4933" i="3"/>
  <c r="A4933" i="3"/>
  <c r="H4932" i="3"/>
  <c r="G4932" i="3"/>
  <c r="F4932" i="3"/>
  <c r="D4932" i="3"/>
  <c r="H4931" i="3"/>
  <c r="G4931" i="3"/>
  <c r="F4931" i="3"/>
  <c r="D4931" i="3"/>
  <c r="A4931" i="3"/>
  <c r="H4930" i="3"/>
  <c r="G4930" i="3"/>
  <c r="I4930" i="3" s="1"/>
  <c r="F4930" i="3"/>
  <c r="D4930" i="3"/>
  <c r="H4929" i="3"/>
  <c r="G4929" i="3"/>
  <c r="F4929" i="3"/>
  <c r="I4929" i="3" s="1"/>
  <c r="D4929" i="3"/>
  <c r="A4929" i="3"/>
  <c r="H4928" i="3"/>
  <c r="G4928" i="3"/>
  <c r="F4928" i="3"/>
  <c r="I4928" i="3" s="1"/>
  <c r="D4928" i="3"/>
  <c r="H4927" i="3"/>
  <c r="G4927" i="3"/>
  <c r="F4927" i="3"/>
  <c r="D4927" i="3"/>
  <c r="H4926" i="3"/>
  <c r="G4926" i="3"/>
  <c r="F4926" i="3"/>
  <c r="I4926" i="3" s="1"/>
  <c r="D4926" i="3"/>
  <c r="H4925" i="3"/>
  <c r="G4925" i="3"/>
  <c r="F4925" i="3"/>
  <c r="I4925" i="3" s="1"/>
  <c r="D4925" i="3"/>
  <c r="A4925" i="3"/>
  <c r="H4924" i="3"/>
  <c r="G4924" i="3"/>
  <c r="F4924" i="3"/>
  <c r="D4924" i="3"/>
  <c r="H4923" i="3"/>
  <c r="G4923" i="3"/>
  <c r="F4923" i="3"/>
  <c r="D4923" i="3"/>
  <c r="A4923" i="3"/>
  <c r="H4922" i="3"/>
  <c r="G4922" i="3"/>
  <c r="I4922" i="3" s="1"/>
  <c r="F4922" i="3"/>
  <c r="D4922" i="3"/>
  <c r="H4921" i="3"/>
  <c r="G4921" i="3"/>
  <c r="F4921" i="3"/>
  <c r="I4921" i="3" s="1"/>
  <c r="D4921" i="3"/>
  <c r="A4921" i="3"/>
  <c r="H4920" i="3"/>
  <c r="G4920" i="3"/>
  <c r="F4920" i="3"/>
  <c r="I4920" i="3" s="1"/>
  <c r="D4920" i="3"/>
  <c r="H4919" i="3"/>
  <c r="G4919" i="3"/>
  <c r="F4919" i="3"/>
  <c r="D4919" i="3"/>
  <c r="A4919" i="3"/>
  <c r="H4918" i="3"/>
  <c r="G4918" i="3"/>
  <c r="F4918" i="3"/>
  <c r="I4918" i="3" s="1"/>
  <c r="D4918" i="3"/>
  <c r="H4917" i="3"/>
  <c r="G4917" i="3"/>
  <c r="F4917" i="3"/>
  <c r="I4917" i="3" s="1"/>
  <c r="D4917" i="3"/>
  <c r="A4917" i="3"/>
  <c r="H4916" i="3"/>
  <c r="G4916" i="3"/>
  <c r="F4916" i="3"/>
  <c r="D4916" i="3"/>
  <c r="H4915" i="3"/>
  <c r="G4915" i="3"/>
  <c r="F4915" i="3"/>
  <c r="D4915" i="3"/>
  <c r="H4914" i="3"/>
  <c r="G4914" i="3"/>
  <c r="I4914" i="3" s="1"/>
  <c r="F4914" i="3"/>
  <c r="D4914" i="3"/>
  <c r="H4913" i="3"/>
  <c r="G4913" i="3"/>
  <c r="F4913" i="3"/>
  <c r="I4913" i="3" s="1"/>
  <c r="D4913" i="3"/>
  <c r="A4913" i="3"/>
  <c r="H4912" i="3"/>
  <c r="G4912" i="3"/>
  <c r="F4912" i="3"/>
  <c r="I4912" i="3" s="1"/>
  <c r="D4912" i="3"/>
  <c r="H4911" i="3"/>
  <c r="G4911" i="3"/>
  <c r="F4911" i="3"/>
  <c r="D4911" i="3"/>
  <c r="A4911" i="3"/>
  <c r="H4910" i="3"/>
  <c r="G4910" i="3"/>
  <c r="F4910" i="3"/>
  <c r="I4910" i="3" s="1"/>
  <c r="D4910" i="3"/>
  <c r="H4909" i="3"/>
  <c r="G4909" i="3"/>
  <c r="F4909" i="3"/>
  <c r="I4909" i="3" s="1"/>
  <c r="D4909" i="3"/>
  <c r="A4909" i="3"/>
  <c r="H4908" i="3"/>
  <c r="G4908" i="3"/>
  <c r="F4908" i="3"/>
  <c r="D4908" i="3"/>
  <c r="H4907" i="3"/>
  <c r="G4907" i="3"/>
  <c r="F4907" i="3"/>
  <c r="D4907" i="3"/>
  <c r="A4907" i="3"/>
  <c r="H4906" i="3"/>
  <c r="G4906" i="3"/>
  <c r="I4906" i="3" s="1"/>
  <c r="F4906" i="3"/>
  <c r="D4906" i="3"/>
  <c r="H4905" i="3"/>
  <c r="G4905" i="3"/>
  <c r="F4905" i="3"/>
  <c r="I4905" i="3" s="1"/>
  <c r="D4905" i="3"/>
  <c r="A4905" i="3"/>
  <c r="H4904" i="3"/>
  <c r="G4904" i="3"/>
  <c r="F4904" i="3"/>
  <c r="I4904" i="3" s="1"/>
  <c r="D4904" i="3"/>
  <c r="H4903" i="3"/>
  <c r="G4903" i="3"/>
  <c r="F4903" i="3"/>
  <c r="D4903" i="3"/>
  <c r="H4902" i="3"/>
  <c r="G4902" i="3"/>
  <c r="F4902" i="3"/>
  <c r="I4902" i="3" s="1"/>
  <c r="D4902" i="3"/>
  <c r="H4901" i="3"/>
  <c r="G4901" i="3"/>
  <c r="F4901" i="3"/>
  <c r="I4901" i="3" s="1"/>
  <c r="D4901" i="3"/>
  <c r="A4901" i="3"/>
  <c r="H4900" i="3"/>
  <c r="G4900" i="3"/>
  <c r="F4900" i="3"/>
  <c r="D4900" i="3"/>
  <c r="H4899" i="3"/>
  <c r="G4899" i="3"/>
  <c r="F4899" i="3"/>
  <c r="D4899" i="3"/>
  <c r="A4899" i="3"/>
  <c r="H4898" i="3"/>
  <c r="G4898" i="3"/>
  <c r="I4898" i="3" s="1"/>
  <c r="F4898" i="3"/>
  <c r="D4898" i="3"/>
  <c r="H4897" i="3"/>
  <c r="G4897" i="3"/>
  <c r="F4897" i="3"/>
  <c r="I4897" i="3" s="1"/>
  <c r="D4897" i="3"/>
  <c r="A4897" i="3"/>
  <c r="H4896" i="3"/>
  <c r="G4896" i="3"/>
  <c r="F4896" i="3"/>
  <c r="I4896" i="3" s="1"/>
  <c r="D4896" i="3"/>
  <c r="H4895" i="3"/>
  <c r="G4895" i="3"/>
  <c r="F4895" i="3"/>
  <c r="D4895" i="3"/>
  <c r="A4895" i="3"/>
  <c r="H4894" i="3"/>
  <c r="G4894" i="3"/>
  <c r="F4894" i="3"/>
  <c r="I4894" i="3" s="1"/>
  <c r="D4894" i="3"/>
  <c r="H4893" i="3"/>
  <c r="G4893" i="3"/>
  <c r="F4893" i="3"/>
  <c r="I4893" i="3" s="1"/>
  <c r="D4893" i="3"/>
  <c r="A4893" i="3"/>
  <c r="H4892" i="3"/>
  <c r="G4892" i="3"/>
  <c r="F4892" i="3"/>
  <c r="D4892" i="3"/>
  <c r="H4891" i="3"/>
  <c r="G4891" i="3"/>
  <c r="F4891" i="3"/>
  <c r="D4891" i="3"/>
  <c r="H4890" i="3"/>
  <c r="G4890" i="3"/>
  <c r="I4890" i="3" s="1"/>
  <c r="F4890" i="3"/>
  <c r="D4890" i="3"/>
  <c r="H4889" i="3"/>
  <c r="G4889" i="3"/>
  <c r="F4889" i="3"/>
  <c r="I4889" i="3" s="1"/>
  <c r="D4889" i="3"/>
  <c r="A4889" i="3"/>
  <c r="H4888" i="3"/>
  <c r="G4888" i="3"/>
  <c r="F4888" i="3"/>
  <c r="I4888" i="3" s="1"/>
  <c r="D4888" i="3"/>
  <c r="H4887" i="3"/>
  <c r="G4887" i="3"/>
  <c r="F4887" i="3"/>
  <c r="D4887" i="3"/>
  <c r="A4887" i="3"/>
  <c r="H4886" i="3"/>
  <c r="G4886" i="3"/>
  <c r="F4886" i="3"/>
  <c r="I4886" i="3" s="1"/>
  <c r="D4886" i="3"/>
  <c r="H4885" i="3"/>
  <c r="G4885" i="3"/>
  <c r="F4885" i="3"/>
  <c r="I4885" i="3" s="1"/>
  <c r="D4885" i="3"/>
  <c r="A4885" i="3"/>
  <c r="H4884" i="3"/>
  <c r="G4884" i="3"/>
  <c r="F4884" i="3"/>
  <c r="D4884" i="3"/>
  <c r="H4883" i="3"/>
  <c r="G4883" i="3"/>
  <c r="F4883" i="3"/>
  <c r="D4883" i="3"/>
  <c r="A4883" i="3"/>
  <c r="H4882" i="3"/>
  <c r="G4882" i="3"/>
  <c r="I4882" i="3" s="1"/>
  <c r="F4882" i="3"/>
  <c r="D4882" i="3"/>
  <c r="H4881" i="3"/>
  <c r="G4881" i="3"/>
  <c r="F4881" i="3"/>
  <c r="I4881" i="3" s="1"/>
  <c r="D4881" i="3"/>
  <c r="A4881" i="3"/>
  <c r="H4880" i="3"/>
  <c r="G4880" i="3"/>
  <c r="F4880" i="3"/>
  <c r="I4880" i="3" s="1"/>
  <c r="D4880" i="3"/>
  <c r="H4879" i="3"/>
  <c r="G4879" i="3"/>
  <c r="F4879" i="3"/>
  <c r="D4879" i="3"/>
  <c r="H4878" i="3"/>
  <c r="G4878" i="3"/>
  <c r="F4878" i="3"/>
  <c r="I4878" i="3" s="1"/>
  <c r="D4878" i="3"/>
  <c r="H4877" i="3"/>
  <c r="G4877" i="3"/>
  <c r="F4877" i="3"/>
  <c r="I4877" i="3" s="1"/>
  <c r="D4877" i="3"/>
  <c r="A4877" i="3"/>
  <c r="H4876" i="3"/>
  <c r="G4876" i="3"/>
  <c r="F4876" i="3"/>
  <c r="D4876" i="3"/>
  <c r="H4875" i="3"/>
  <c r="G4875" i="3"/>
  <c r="F4875" i="3"/>
  <c r="D4875" i="3"/>
  <c r="A4875" i="3"/>
  <c r="H4874" i="3"/>
  <c r="G4874" i="3"/>
  <c r="I4874" i="3" s="1"/>
  <c r="F4874" i="3"/>
  <c r="D4874" i="3"/>
  <c r="H4873" i="3"/>
  <c r="G4873" i="3"/>
  <c r="F4873" i="3"/>
  <c r="I4873" i="3" s="1"/>
  <c r="D4873" i="3"/>
  <c r="A4873" i="3"/>
  <c r="H4872" i="3"/>
  <c r="G4872" i="3"/>
  <c r="F4872" i="3"/>
  <c r="I4872" i="3" s="1"/>
  <c r="D4872" i="3"/>
  <c r="H4871" i="3"/>
  <c r="G4871" i="3"/>
  <c r="F4871" i="3"/>
  <c r="D4871" i="3"/>
  <c r="A4871" i="3"/>
  <c r="H4870" i="3"/>
  <c r="G4870" i="3"/>
  <c r="F4870" i="3"/>
  <c r="I4870" i="3" s="1"/>
  <c r="D4870" i="3"/>
  <c r="H4869" i="3"/>
  <c r="G4869" i="3"/>
  <c r="F4869" i="3"/>
  <c r="I4869" i="3" s="1"/>
  <c r="D4869" i="3"/>
  <c r="A4869" i="3"/>
  <c r="H4868" i="3"/>
  <c r="G4868" i="3"/>
  <c r="F4868" i="3"/>
  <c r="D4868" i="3"/>
  <c r="H4867" i="3"/>
  <c r="G4867" i="3"/>
  <c r="F4867" i="3"/>
  <c r="D4867" i="3"/>
  <c r="H4866" i="3"/>
  <c r="G4866" i="3"/>
  <c r="I4866" i="3" s="1"/>
  <c r="F4866" i="3"/>
  <c r="D4866" i="3"/>
  <c r="H4865" i="3"/>
  <c r="G4865" i="3"/>
  <c r="F4865" i="3"/>
  <c r="I4865" i="3" s="1"/>
  <c r="D4865" i="3"/>
  <c r="A4865" i="3"/>
  <c r="H4864" i="3"/>
  <c r="G4864" i="3"/>
  <c r="F4864" i="3"/>
  <c r="I4864" i="3" s="1"/>
  <c r="D4864" i="3"/>
  <c r="H4863" i="3"/>
  <c r="G4863" i="3"/>
  <c r="F4863" i="3"/>
  <c r="D4863" i="3"/>
  <c r="A4863" i="3"/>
  <c r="H4862" i="3"/>
  <c r="G4862" i="3"/>
  <c r="F4862" i="3"/>
  <c r="I4862" i="3" s="1"/>
  <c r="D4862" i="3"/>
  <c r="H4861" i="3"/>
  <c r="G4861" i="3"/>
  <c r="F4861" i="3"/>
  <c r="I4861" i="3" s="1"/>
  <c r="D4861" i="3"/>
  <c r="A4861" i="3"/>
  <c r="H4860" i="3"/>
  <c r="G4860" i="3"/>
  <c r="F4860" i="3"/>
  <c r="D4860" i="3"/>
  <c r="H4859" i="3"/>
  <c r="G4859" i="3"/>
  <c r="F4859" i="3"/>
  <c r="D4859" i="3"/>
  <c r="A4859" i="3"/>
  <c r="H4858" i="3"/>
  <c r="G4858" i="3"/>
  <c r="I4858" i="3" s="1"/>
  <c r="F4858" i="3"/>
  <c r="D4858" i="3"/>
  <c r="H4857" i="3"/>
  <c r="G4857" i="3"/>
  <c r="F4857" i="3"/>
  <c r="I4857" i="3" s="1"/>
  <c r="D4857" i="3"/>
  <c r="A4857" i="3"/>
  <c r="H4856" i="3"/>
  <c r="G4856" i="3"/>
  <c r="F4856" i="3"/>
  <c r="I4856" i="3" s="1"/>
  <c r="D4856" i="3"/>
  <c r="H4855" i="3"/>
  <c r="G4855" i="3"/>
  <c r="F4855" i="3"/>
  <c r="D4855" i="3"/>
  <c r="H4854" i="3"/>
  <c r="G4854" i="3"/>
  <c r="F4854" i="3"/>
  <c r="I4854" i="3" s="1"/>
  <c r="D4854" i="3"/>
  <c r="H4853" i="3"/>
  <c r="G4853" i="3"/>
  <c r="F4853" i="3"/>
  <c r="I4853" i="3" s="1"/>
  <c r="D4853" i="3"/>
  <c r="A4853" i="3"/>
  <c r="H4852" i="3"/>
  <c r="G4852" i="3"/>
  <c r="F4852" i="3"/>
  <c r="D4852" i="3"/>
  <c r="H4851" i="3"/>
  <c r="G4851" i="3"/>
  <c r="F4851" i="3"/>
  <c r="D4851" i="3"/>
  <c r="A4851" i="3"/>
  <c r="H4850" i="3"/>
  <c r="G4850" i="3"/>
  <c r="I4850" i="3" s="1"/>
  <c r="F4850" i="3"/>
  <c r="D4850" i="3"/>
  <c r="H4849" i="3"/>
  <c r="G4849" i="3"/>
  <c r="F4849" i="3"/>
  <c r="I4849" i="3" s="1"/>
  <c r="D4849" i="3"/>
  <c r="A4849" i="3"/>
  <c r="H4848" i="3"/>
  <c r="G4848" i="3"/>
  <c r="F4848" i="3"/>
  <c r="I4848" i="3" s="1"/>
  <c r="D4848" i="3"/>
  <c r="H4847" i="3"/>
  <c r="G4847" i="3"/>
  <c r="F4847" i="3"/>
  <c r="D4847" i="3"/>
  <c r="A4847" i="3"/>
  <c r="H4846" i="3"/>
  <c r="G4846" i="3"/>
  <c r="F4846" i="3"/>
  <c r="I4846" i="3" s="1"/>
  <c r="D4846" i="3"/>
  <c r="H4845" i="3"/>
  <c r="G4845" i="3"/>
  <c r="F4845" i="3"/>
  <c r="I4845" i="3" s="1"/>
  <c r="D4845" i="3"/>
  <c r="A4845" i="3"/>
  <c r="H4844" i="3"/>
  <c r="G4844" i="3"/>
  <c r="F4844" i="3"/>
  <c r="D4844" i="3"/>
  <c r="H4843" i="3"/>
  <c r="G4843" i="3"/>
  <c r="F4843" i="3"/>
  <c r="D4843" i="3"/>
  <c r="H4842" i="3"/>
  <c r="G4842" i="3"/>
  <c r="I4842" i="3" s="1"/>
  <c r="F4842" i="3"/>
  <c r="D4842" i="3"/>
  <c r="H4841" i="3"/>
  <c r="G4841" i="3"/>
  <c r="F4841" i="3"/>
  <c r="I4841" i="3" s="1"/>
  <c r="D4841" i="3"/>
  <c r="A4841" i="3"/>
  <c r="H4840" i="3"/>
  <c r="G4840" i="3"/>
  <c r="F4840" i="3"/>
  <c r="I4840" i="3" s="1"/>
  <c r="D4840" i="3"/>
  <c r="H4839" i="3"/>
  <c r="G4839" i="3"/>
  <c r="F4839" i="3"/>
  <c r="D4839" i="3"/>
  <c r="A4839" i="3"/>
  <c r="H4838" i="3"/>
  <c r="G4838" i="3"/>
  <c r="F4838" i="3"/>
  <c r="I4838" i="3" s="1"/>
  <c r="D4838" i="3"/>
  <c r="H4837" i="3"/>
  <c r="G4837" i="3"/>
  <c r="F4837" i="3"/>
  <c r="I4837" i="3" s="1"/>
  <c r="D4837" i="3"/>
  <c r="A4837" i="3"/>
  <c r="H4836" i="3"/>
  <c r="G4836" i="3"/>
  <c r="F4836" i="3"/>
  <c r="D4836" i="3"/>
  <c r="H4835" i="3"/>
  <c r="G4835" i="3"/>
  <c r="F4835" i="3"/>
  <c r="D4835" i="3"/>
  <c r="A4835" i="3"/>
  <c r="H4834" i="3"/>
  <c r="G4834" i="3"/>
  <c r="I4834" i="3" s="1"/>
  <c r="F4834" i="3"/>
  <c r="D4834" i="3"/>
  <c r="H4833" i="3"/>
  <c r="G4833" i="3"/>
  <c r="F4833" i="3"/>
  <c r="I4833" i="3" s="1"/>
  <c r="D4833" i="3"/>
  <c r="A4833" i="3"/>
  <c r="H4832" i="3"/>
  <c r="G4832" i="3"/>
  <c r="F4832" i="3"/>
  <c r="I4832" i="3" s="1"/>
  <c r="D4832" i="3"/>
  <c r="H4831" i="3"/>
  <c r="G4831" i="3"/>
  <c r="F4831" i="3"/>
  <c r="D4831" i="3"/>
  <c r="H4830" i="3"/>
  <c r="G4830" i="3"/>
  <c r="F4830" i="3"/>
  <c r="I4830" i="3" s="1"/>
  <c r="D4830" i="3"/>
  <c r="H4829" i="3"/>
  <c r="G4829" i="3"/>
  <c r="F4829" i="3"/>
  <c r="I4829" i="3" s="1"/>
  <c r="D4829" i="3"/>
  <c r="A4829" i="3"/>
  <c r="H4828" i="3"/>
  <c r="G4828" i="3"/>
  <c r="F4828" i="3"/>
  <c r="D4828" i="3"/>
  <c r="H4827" i="3"/>
  <c r="G4827" i="3"/>
  <c r="F4827" i="3"/>
  <c r="D4827" i="3"/>
  <c r="A4827" i="3"/>
  <c r="H4826" i="3"/>
  <c r="G4826" i="3"/>
  <c r="I4826" i="3" s="1"/>
  <c r="F4826" i="3"/>
  <c r="D4826" i="3"/>
  <c r="H4825" i="3"/>
  <c r="G4825" i="3"/>
  <c r="F4825" i="3"/>
  <c r="I4825" i="3" s="1"/>
  <c r="D4825" i="3"/>
  <c r="A4825" i="3"/>
  <c r="H4824" i="3"/>
  <c r="G4824" i="3"/>
  <c r="F4824" i="3"/>
  <c r="I4824" i="3" s="1"/>
  <c r="D4824" i="3"/>
  <c r="H4823" i="3"/>
  <c r="G4823" i="3"/>
  <c r="F4823" i="3"/>
  <c r="D4823" i="3"/>
  <c r="A4823" i="3"/>
  <c r="H4822" i="3"/>
  <c r="G4822" i="3"/>
  <c r="F4822" i="3"/>
  <c r="I4822" i="3" s="1"/>
  <c r="D4822" i="3"/>
  <c r="H4821" i="3"/>
  <c r="G4821" i="3"/>
  <c r="F4821" i="3"/>
  <c r="I4821" i="3" s="1"/>
  <c r="D4821" i="3"/>
  <c r="A4821" i="3"/>
  <c r="H4820" i="3"/>
  <c r="G4820" i="3"/>
  <c r="F4820" i="3"/>
  <c r="D4820" i="3"/>
  <c r="H4819" i="3"/>
  <c r="G4819" i="3"/>
  <c r="F4819" i="3"/>
  <c r="D4819" i="3"/>
  <c r="H4818" i="3"/>
  <c r="G4818" i="3"/>
  <c r="I4818" i="3" s="1"/>
  <c r="F4818" i="3"/>
  <c r="D4818" i="3"/>
  <c r="H4817" i="3"/>
  <c r="G4817" i="3"/>
  <c r="F4817" i="3"/>
  <c r="I4817" i="3" s="1"/>
  <c r="D4817" i="3"/>
  <c r="A4817" i="3"/>
  <c r="H4816" i="3"/>
  <c r="G4816" i="3"/>
  <c r="F4816" i="3"/>
  <c r="I4816" i="3" s="1"/>
  <c r="D4816" i="3"/>
  <c r="H4815" i="3"/>
  <c r="G4815" i="3"/>
  <c r="F4815" i="3"/>
  <c r="D4815" i="3"/>
  <c r="A4815" i="3"/>
  <c r="H4814" i="3"/>
  <c r="G4814" i="3"/>
  <c r="F4814" i="3"/>
  <c r="I4814" i="3" s="1"/>
  <c r="D4814" i="3"/>
  <c r="H4813" i="3"/>
  <c r="G4813" i="3"/>
  <c r="F4813" i="3"/>
  <c r="I4813" i="3" s="1"/>
  <c r="D4813" i="3"/>
  <c r="A4813" i="3"/>
  <c r="H4812" i="3"/>
  <c r="G4812" i="3"/>
  <c r="F4812" i="3"/>
  <c r="D4812" i="3"/>
  <c r="H4811" i="3"/>
  <c r="G4811" i="3"/>
  <c r="F4811" i="3"/>
  <c r="D4811" i="3"/>
  <c r="A4811" i="3"/>
  <c r="H4810" i="3"/>
  <c r="G4810" i="3"/>
  <c r="I4810" i="3" s="1"/>
  <c r="F4810" i="3"/>
  <c r="D4810" i="3"/>
  <c r="H4809" i="3"/>
  <c r="G4809" i="3"/>
  <c r="F4809" i="3"/>
  <c r="I4809" i="3" s="1"/>
  <c r="D4809" i="3"/>
  <c r="A4809" i="3"/>
  <c r="H4808" i="3"/>
  <c r="G4808" i="3"/>
  <c r="F4808" i="3"/>
  <c r="I4808" i="3" s="1"/>
  <c r="D4808" i="3"/>
  <c r="H4807" i="3"/>
  <c r="G4807" i="3"/>
  <c r="F4807" i="3"/>
  <c r="D4807" i="3"/>
  <c r="H4806" i="3"/>
  <c r="G4806" i="3"/>
  <c r="F4806" i="3"/>
  <c r="I4806" i="3" s="1"/>
  <c r="D4806" i="3"/>
  <c r="H4805" i="3"/>
  <c r="G4805" i="3"/>
  <c r="F4805" i="3"/>
  <c r="I4805" i="3" s="1"/>
  <c r="D4805" i="3"/>
  <c r="A4805" i="3"/>
  <c r="H4804" i="3"/>
  <c r="G4804" i="3"/>
  <c r="F4804" i="3"/>
  <c r="D4804" i="3"/>
  <c r="H4803" i="3"/>
  <c r="G4803" i="3"/>
  <c r="F4803" i="3"/>
  <c r="D4803" i="3"/>
  <c r="A4803" i="3"/>
  <c r="H4802" i="3"/>
  <c r="G4802" i="3"/>
  <c r="I4802" i="3" s="1"/>
  <c r="F4802" i="3"/>
  <c r="D4802" i="3"/>
  <c r="H4801" i="3"/>
  <c r="G4801" i="3"/>
  <c r="F4801" i="3"/>
  <c r="I4801" i="3" s="1"/>
  <c r="D4801" i="3"/>
  <c r="A4801" i="3"/>
  <c r="H4800" i="3"/>
  <c r="G4800" i="3"/>
  <c r="F4800" i="3"/>
  <c r="I4800" i="3" s="1"/>
  <c r="D4800" i="3"/>
  <c r="H4799" i="3"/>
  <c r="G4799" i="3"/>
  <c r="F4799" i="3"/>
  <c r="D4799" i="3"/>
  <c r="A4799" i="3"/>
  <c r="H4798" i="3"/>
  <c r="G4798" i="3"/>
  <c r="F4798" i="3"/>
  <c r="I4798" i="3" s="1"/>
  <c r="D4798" i="3"/>
  <c r="H4797" i="3"/>
  <c r="G4797" i="3"/>
  <c r="F4797" i="3"/>
  <c r="I4797" i="3" s="1"/>
  <c r="D4797" i="3"/>
  <c r="A4797" i="3"/>
  <c r="H4796" i="3"/>
  <c r="G4796" i="3"/>
  <c r="F4796" i="3"/>
  <c r="D4796" i="3"/>
  <c r="H4795" i="3"/>
  <c r="G4795" i="3"/>
  <c r="F4795" i="3"/>
  <c r="D4795" i="3"/>
  <c r="H4794" i="3"/>
  <c r="G4794" i="3"/>
  <c r="I4794" i="3" s="1"/>
  <c r="F4794" i="3"/>
  <c r="D4794" i="3"/>
  <c r="H4793" i="3"/>
  <c r="G4793" i="3"/>
  <c r="F4793" i="3"/>
  <c r="I4793" i="3" s="1"/>
  <c r="D4793" i="3"/>
  <c r="A4793" i="3"/>
  <c r="H4792" i="3"/>
  <c r="G4792" i="3"/>
  <c r="F4792" i="3"/>
  <c r="I4792" i="3" s="1"/>
  <c r="D4792" i="3"/>
  <c r="H4791" i="3"/>
  <c r="G4791" i="3"/>
  <c r="F4791" i="3"/>
  <c r="D4791" i="3"/>
  <c r="A4791" i="3"/>
  <c r="H4790" i="3"/>
  <c r="G4790" i="3"/>
  <c r="F4790" i="3"/>
  <c r="I4790" i="3" s="1"/>
  <c r="D4790" i="3"/>
  <c r="H4789" i="3"/>
  <c r="G4789" i="3"/>
  <c r="F4789" i="3"/>
  <c r="I4789" i="3" s="1"/>
  <c r="D4789" i="3"/>
  <c r="A4789" i="3"/>
  <c r="H4788" i="3"/>
  <c r="G4788" i="3"/>
  <c r="F4788" i="3"/>
  <c r="D4788" i="3"/>
  <c r="H4787" i="3"/>
  <c r="G4787" i="3"/>
  <c r="F4787" i="3"/>
  <c r="D4787" i="3"/>
  <c r="A4787" i="3"/>
  <c r="H4786" i="3"/>
  <c r="G4786" i="3"/>
  <c r="I4786" i="3" s="1"/>
  <c r="F4786" i="3"/>
  <c r="D4786" i="3"/>
  <c r="H4785" i="3"/>
  <c r="G4785" i="3"/>
  <c r="F4785" i="3"/>
  <c r="I4785" i="3" s="1"/>
  <c r="D4785" i="3"/>
  <c r="A4785" i="3"/>
  <c r="H4784" i="3"/>
  <c r="G4784" i="3"/>
  <c r="F4784" i="3"/>
  <c r="I4784" i="3" s="1"/>
  <c r="D4784" i="3"/>
  <c r="H4783" i="3"/>
  <c r="G4783" i="3"/>
  <c r="F4783" i="3"/>
  <c r="D4783" i="3"/>
  <c r="H4782" i="3"/>
  <c r="G4782" i="3"/>
  <c r="F4782" i="3"/>
  <c r="I4782" i="3" s="1"/>
  <c r="D4782" i="3"/>
  <c r="H4781" i="3"/>
  <c r="G4781" i="3"/>
  <c r="F4781" i="3"/>
  <c r="I4781" i="3" s="1"/>
  <c r="D4781" i="3"/>
  <c r="A4781" i="3"/>
  <c r="H4780" i="3"/>
  <c r="G4780" i="3"/>
  <c r="F4780" i="3"/>
  <c r="D4780" i="3"/>
  <c r="H4779" i="3"/>
  <c r="G4779" i="3"/>
  <c r="F4779" i="3"/>
  <c r="D4779" i="3"/>
  <c r="A4779" i="3"/>
  <c r="H4778" i="3"/>
  <c r="G4778" i="3"/>
  <c r="I4778" i="3" s="1"/>
  <c r="F4778" i="3"/>
  <c r="D4778" i="3"/>
  <c r="H4777" i="3"/>
  <c r="G4777" i="3"/>
  <c r="F4777" i="3"/>
  <c r="I4777" i="3" s="1"/>
  <c r="D4777" i="3"/>
  <c r="A4777" i="3"/>
  <c r="H4776" i="3"/>
  <c r="G4776" i="3"/>
  <c r="F4776" i="3"/>
  <c r="I4776" i="3" s="1"/>
  <c r="D4776" i="3"/>
  <c r="H4775" i="3"/>
  <c r="G4775" i="3"/>
  <c r="F4775" i="3"/>
  <c r="D4775" i="3"/>
  <c r="A4775" i="3"/>
  <c r="H4774" i="3"/>
  <c r="G4774" i="3"/>
  <c r="F4774" i="3"/>
  <c r="I4774" i="3" s="1"/>
  <c r="D4774" i="3"/>
  <c r="H4773" i="3"/>
  <c r="G4773" i="3"/>
  <c r="F4773" i="3"/>
  <c r="I4773" i="3" s="1"/>
  <c r="D4773" i="3"/>
  <c r="A4773" i="3"/>
  <c r="H4772" i="3"/>
  <c r="G4772" i="3"/>
  <c r="F4772" i="3"/>
  <c r="D4772" i="3"/>
  <c r="H4771" i="3"/>
  <c r="G4771" i="3"/>
  <c r="F4771" i="3"/>
  <c r="D4771" i="3"/>
  <c r="H4770" i="3"/>
  <c r="G4770" i="3"/>
  <c r="I4770" i="3" s="1"/>
  <c r="F4770" i="3"/>
  <c r="D4770" i="3"/>
  <c r="H4769" i="3"/>
  <c r="G4769" i="3"/>
  <c r="F4769" i="3"/>
  <c r="I4769" i="3" s="1"/>
  <c r="D4769" i="3"/>
  <c r="A4769" i="3"/>
  <c r="H4768" i="3"/>
  <c r="G4768" i="3"/>
  <c r="F4768" i="3"/>
  <c r="I4768" i="3" s="1"/>
  <c r="D4768" i="3"/>
  <c r="H4767" i="3"/>
  <c r="G4767" i="3"/>
  <c r="F4767" i="3"/>
  <c r="D4767" i="3"/>
  <c r="A4767" i="3"/>
  <c r="H4766" i="3"/>
  <c r="G4766" i="3"/>
  <c r="F4766" i="3"/>
  <c r="I4766" i="3" s="1"/>
  <c r="D4766" i="3"/>
  <c r="H4765" i="3"/>
  <c r="G4765" i="3"/>
  <c r="F4765" i="3"/>
  <c r="I4765" i="3" s="1"/>
  <c r="D4765" i="3"/>
  <c r="A4765" i="3"/>
  <c r="H4764" i="3"/>
  <c r="G4764" i="3"/>
  <c r="F4764" i="3"/>
  <c r="D4764" i="3"/>
  <c r="H4763" i="3"/>
  <c r="G4763" i="3"/>
  <c r="F4763" i="3"/>
  <c r="D4763" i="3"/>
  <c r="A4763" i="3"/>
  <c r="H4762" i="3"/>
  <c r="G4762" i="3"/>
  <c r="I4762" i="3" s="1"/>
  <c r="F4762" i="3"/>
  <c r="D4762" i="3"/>
  <c r="H4761" i="3"/>
  <c r="G4761" i="3"/>
  <c r="F4761" i="3"/>
  <c r="I4761" i="3" s="1"/>
  <c r="D4761" i="3"/>
  <c r="A4761" i="3"/>
  <c r="H4760" i="3"/>
  <c r="G4760" i="3"/>
  <c r="F4760" i="3"/>
  <c r="I4760" i="3" s="1"/>
  <c r="D4760" i="3"/>
  <c r="H4759" i="3"/>
  <c r="G4759" i="3"/>
  <c r="F4759" i="3"/>
  <c r="D4759" i="3"/>
  <c r="H4758" i="3"/>
  <c r="G4758" i="3"/>
  <c r="F4758" i="3"/>
  <c r="I4758" i="3" s="1"/>
  <c r="D4758" i="3"/>
  <c r="H4757" i="3"/>
  <c r="G4757" i="3"/>
  <c r="F4757" i="3"/>
  <c r="I4757" i="3" s="1"/>
  <c r="D4757" i="3"/>
  <c r="A4757" i="3"/>
  <c r="H4756" i="3"/>
  <c r="G4756" i="3"/>
  <c r="F4756" i="3"/>
  <c r="D4756" i="3"/>
  <c r="H4755" i="3"/>
  <c r="G4755" i="3"/>
  <c r="F4755" i="3"/>
  <c r="D4755" i="3"/>
  <c r="A4755" i="3"/>
  <c r="H4754" i="3"/>
  <c r="G4754" i="3"/>
  <c r="I4754" i="3" s="1"/>
  <c r="F4754" i="3"/>
  <c r="D4754" i="3"/>
  <c r="H4753" i="3"/>
  <c r="G4753" i="3"/>
  <c r="F4753" i="3"/>
  <c r="I4753" i="3" s="1"/>
  <c r="D4753" i="3"/>
  <c r="A4753" i="3"/>
  <c r="H4752" i="3"/>
  <c r="G4752" i="3"/>
  <c r="F4752" i="3"/>
  <c r="I4752" i="3" s="1"/>
  <c r="D4752" i="3"/>
  <c r="H4751" i="3"/>
  <c r="G4751" i="3"/>
  <c r="F4751" i="3"/>
  <c r="D4751" i="3"/>
  <c r="A4751" i="3"/>
  <c r="H4750" i="3"/>
  <c r="G4750" i="3"/>
  <c r="F4750" i="3"/>
  <c r="I4750" i="3" s="1"/>
  <c r="D4750" i="3"/>
  <c r="H4749" i="3"/>
  <c r="G4749" i="3"/>
  <c r="F4749" i="3"/>
  <c r="I4749" i="3" s="1"/>
  <c r="D4749" i="3"/>
  <c r="A4749" i="3"/>
  <c r="H4748" i="3"/>
  <c r="G4748" i="3"/>
  <c r="F4748" i="3"/>
  <c r="D4748" i="3"/>
  <c r="H4747" i="3"/>
  <c r="G4747" i="3"/>
  <c r="F4747" i="3"/>
  <c r="D4747" i="3"/>
  <c r="H4746" i="3"/>
  <c r="G4746" i="3"/>
  <c r="I4746" i="3" s="1"/>
  <c r="F4746" i="3"/>
  <c r="D4746" i="3"/>
  <c r="H4745" i="3"/>
  <c r="G4745" i="3"/>
  <c r="F4745" i="3"/>
  <c r="I4745" i="3" s="1"/>
  <c r="D4745" i="3"/>
  <c r="A4745" i="3"/>
  <c r="H4744" i="3"/>
  <c r="G4744" i="3"/>
  <c r="F4744" i="3"/>
  <c r="I4744" i="3" s="1"/>
  <c r="D4744" i="3"/>
  <c r="H4743" i="3"/>
  <c r="G4743" i="3"/>
  <c r="F4743" i="3"/>
  <c r="D4743" i="3"/>
  <c r="A4743" i="3"/>
  <c r="H4742" i="3"/>
  <c r="G4742" i="3"/>
  <c r="F4742" i="3"/>
  <c r="I4742" i="3" s="1"/>
  <c r="D4742" i="3"/>
  <c r="H4741" i="3"/>
  <c r="G4741" i="3"/>
  <c r="F4741" i="3"/>
  <c r="I4741" i="3" s="1"/>
  <c r="D4741" i="3"/>
  <c r="A4741" i="3"/>
  <c r="H4740" i="3"/>
  <c r="G4740" i="3"/>
  <c r="F4740" i="3"/>
  <c r="D4740" i="3"/>
  <c r="H4739" i="3"/>
  <c r="G4739" i="3"/>
  <c r="F4739" i="3"/>
  <c r="D4739" i="3"/>
  <c r="A4739" i="3"/>
  <c r="H4738" i="3"/>
  <c r="G4738" i="3"/>
  <c r="I4738" i="3" s="1"/>
  <c r="F4738" i="3"/>
  <c r="D4738" i="3"/>
  <c r="H4737" i="3"/>
  <c r="G4737" i="3"/>
  <c r="F4737" i="3"/>
  <c r="I4737" i="3" s="1"/>
  <c r="D4737" i="3"/>
  <c r="A4737" i="3"/>
  <c r="H4736" i="3"/>
  <c r="G4736" i="3"/>
  <c r="F4736" i="3"/>
  <c r="I4736" i="3" s="1"/>
  <c r="D4736" i="3"/>
  <c r="H4735" i="3"/>
  <c r="G4735" i="3"/>
  <c r="F4735" i="3"/>
  <c r="D4735" i="3"/>
  <c r="H4734" i="3"/>
  <c r="G4734" i="3"/>
  <c r="F4734" i="3"/>
  <c r="I4734" i="3" s="1"/>
  <c r="D4734" i="3"/>
  <c r="H4733" i="3"/>
  <c r="G4733" i="3"/>
  <c r="F4733" i="3"/>
  <c r="I4733" i="3" s="1"/>
  <c r="D4733" i="3"/>
  <c r="A4733" i="3"/>
  <c r="H4732" i="3"/>
  <c r="G4732" i="3"/>
  <c r="F4732" i="3"/>
  <c r="D4732" i="3"/>
  <c r="H4731" i="3"/>
  <c r="G4731" i="3"/>
  <c r="F4731" i="3"/>
  <c r="D4731" i="3"/>
  <c r="A4731" i="3"/>
  <c r="H4730" i="3"/>
  <c r="G4730" i="3"/>
  <c r="I4730" i="3" s="1"/>
  <c r="F4730" i="3"/>
  <c r="D4730" i="3"/>
  <c r="H4729" i="3"/>
  <c r="G4729" i="3"/>
  <c r="F4729" i="3"/>
  <c r="I4729" i="3" s="1"/>
  <c r="D4729" i="3"/>
  <c r="A4729" i="3"/>
  <c r="H4728" i="3"/>
  <c r="G4728" i="3"/>
  <c r="F4728" i="3"/>
  <c r="I4728" i="3" s="1"/>
  <c r="D4728" i="3"/>
  <c r="H4727" i="3"/>
  <c r="G4727" i="3"/>
  <c r="F4727" i="3"/>
  <c r="D4727" i="3"/>
  <c r="A4727" i="3"/>
  <c r="H4726" i="3"/>
  <c r="G4726" i="3"/>
  <c r="F4726" i="3"/>
  <c r="I4726" i="3" s="1"/>
  <c r="D4726" i="3"/>
  <c r="H4725" i="3"/>
  <c r="G4725" i="3"/>
  <c r="F4725" i="3"/>
  <c r="I4725" i="3" s="1"/>
  <c r="D4725" i="3"/>
  <c r="A4725" i="3"/>
  <c r="H4724" i="3"/>
  <c r="G4724" i="3"/>
  <c r="F4724" i="3"/>
  <c r="D4724" i="3"/>
  <c r="H4723" i="3"/>
  <c r="G4723" i="3"/>
  <c r="F4723" i="3"/>
  <c r="D4723" i="3"/>
  <c r="H4722" i="3"/>
  <c r="G4722" i="3"/>
  <c r="I4722" i="3" s="1"/>
  <c r="F4722" i="3"/>
  <c r="D4722" i="3"/>
  <c r="H4721" i="3"/>
  <c r="G4721" i="3"/>
  <c r="F4721" i="3"/>
  <c r="I4721" i="3" s="1"/>
  <c r="D4721" i="3"/>
  <c r="A4721" i="3"/>
  <c r="H4720" i="3"/>
  <c r="G4720" i="3"/>
  <c r="F4720" i="3"/>
  <c r="I4720" i="3" s="1"/>
  <c r="D4720" i="3"/>
  <c r="H4719" i="3"/>
  <c r="G4719" i="3"/>
  <c r="F4719" i="3"/>
  <c r="D4719" i="3"/>
  <c r="A4719" i="3"/>
  <c r="H4718" i="3"/>
  <c r="G4718" i="3"/>
  <c r="F4718" i="3"/>
  <c r="I4718" i="3" s="1"/>
  <c r="D4718" i="3"/>
  <c r="H4717" i="3"/>
  <c r="G4717" i="3"/>
  <c r="F4717" i="3"/>
  <c r="I4717" i="3" s="1"/>
  <c r="D4717" i="3"/>
  <c r="A4717" i="3"/>
  <c r="H4716" i="3"/>
  <c r="G4716" i="3"/>
  <c r="F4716" i="3"/>
  <c r="D4716" i="3"/>
  <c r="H4715" i="3"/>
  <c r="G4715" i="3"/>
  <c r="F4715" i="3"/>
  <c r="D4715" i="3"/>
  <c r="A4715" i="3"/>
  <c r="H4714" i="3"/>
  <c r="G4714" i="3"/>
  <c r="I4714" i="3" s="1"/>
  <c r="F4714" i="3"/>
  <c r="D4714" i="3"/>
  <c r="H4713" i="3"/>
  <c r="G4713" i="3"/>
  <c r="F4713" i="3"/>
  <c r="I4713" i="3" s="1"/>
  <c r="D4713" i="3"/>
  <c r="A4713" i="3"/>
  <c r="H4712" i="3"/>
  <c r="G4712" i="3"/>
  <c r="F4712" i="3"/>
  <c r="I4712" i="3" s="1"/>
  <c r="D4712" i="3"/>
  <c r="H4711" i="3"/>
  <c r="G4711" i="3"/>
  <c r="F4711" i="3"/>
  <c r="D4711" i="3"/>
  <c r="H4710" i="3"/>
  <c r="G4710" i="3"/>
  <c r="F4710" i="3"/>
  <c r="I4710" i="3" s="1"/>
  <c r="D4710" i="3"/>
  <c r="H4709" i="3"/>
  <c r="G4709" i="3"/>
  <c r="F4709" i="3"/>
  <c r="I4709" i="3" s="1"/>
  <c r="D4709" i="3"/>
  <c r="A4709" i="3"/>
  <c r="H4708" i="3"/>
  <c r="G4708" i="3"/>
  <c r="F4708" i="3"/>
  <c r="D4708" i="3"/>
  <c r="H4707" i="3"/>
  <c r="G4707" i="3"/>
  <c r="F4707" i="3"/>
  <c r="D4707" i="3"/>
  <c r="A4707" i="3"/>
  <c r="H4706" i="3"/>
  <c r="G4706" i="3"/>
  <c r="I4706" i="3" s="1"/>
  <c r="F4706" i="3"/>
  <c r="D4706" i="3"/>
  <c r="H4705" i="3"/>
  <c r="G4705" i="3"/>
  <c r="F4705" i="3"/>
  <c r="I4705" i="3" s="1"/>
  <c r="D4705" i="3"/>
  <c r="A4705" i="3"/>
  <c r="H4704" i="3"/>
  <c r="G4704" i="3"/>
  <c r="F4704" i="3"/>
  <c r="I4704" i="3" s="1"/>
  <c r="D4704" i="3"/>
  <c r="H4703" i="3"/>
  <c r="G4703" i="3"/>
  <c r="F4703" i="3"/>
  <c r="D4703" i="3"/>
  <c r="A4703" i="3"/>
  <c r="H4702" i="3"/>
  <c r="G4702" i="3"/>
  <c r="F4702" i="3"/>
  <c r="I4702" i="3" s="1"/>
  <c r="D4702" i="3"/>
  <c r="H4701" i="3"/>
  <c r="G4701" i="3"/>
  <c r="F4701" i="3"/>
  <c r="I4701" i="3" s="1"/>
  <c r="D4701" i="3"/>
  <c r="A4701" i="3"/>
  <c r="H4700" i="3"/>
  <c r="G4700" i="3"/>
  <c r="F4700" i="3"/>
  <c r="D4700" i="3"/>
  <c r="H4699" i="3"/>
  <c r="G4699" i="3"/>
  <c r="F4699" i="3"/>
  <c r="D4699" i="3"/>
  <c r="H4698" i="3"/>
  <c r="G4698" i="3"/>
  <c r="I4698" i="3" s="1"/>
  <c r="F4698" i="3"/>
  <c r="D4698" i="3"/>
  <c r="H4697" i="3"/>
  <c r="G4697" i="3"/>
  <c r="F4697" i="3"/>
  <c r="I4697" i="3" s="1"/>
  <c r="D4697" i="3"/>
  <c r="A4697" i="3"/>
  <c r="H4696" i="3"/>
  <c r="G4696" i="3"/>
  <c r="F4696" i="3"/>
  <c r="I4696" i="3" s="1"/>
  <c r="D4696" i="3"/>
  <c r="H4695" i="3"/>
  <c r="G4695" i="3"/>
  <c r="F4695" i="3"/>
  <c r="D4695" i="3"/>
  <c r="A4695" i="3"/>
  <c r="H4694" i="3"/>
  <c r="G4694" i="3"/>
  <c r="F4694" i="3"/>
  <c r="I4694" i="3" s="1"/>
  <c r="D4694" i="3"/>
  <c r="H4693" i="3"/>
  <c r="G4693" i="3"/>
  <c r="F4693" i="3"/>
  <c r="I4693" i="3" s="1"/>
  <c r="D4693" i="3"/>
  <c r="A4693" i="3"/>
  <c r="H4692" i="3"/>
  <c r="G4692" i="3"/>
  <c r="F4692" i="3"/>
  <c r="D4692" i="3"/>
  <c r="H4691" i="3"/>
  <c r="G4691" i="3"/>
  <c r="F4691" i="3"/>
  <c r="D4691" i="3"/>
  <c r="A4691" i="3"/>
  <c r="H4690" i="3"/>
  <c r="G4690" i="3"/>
  <c r="I4690" i="3" s="1"/>
  <c r="F4690" i="3"/>
  <c r="D4690" i="3"/>
  <c r="H4689" i="3"/>
  <c r="G4689" i="3"/>
  <c r="F4689" i="3"/>
  <c r="I4689" i="3" s="1"/>
  <c r="D4689" i="3"/>
  <c r="A4689" i="3"/>
  <c r="H4688" i="3"/>
  <c r="G4688" i="3"/>
  <c r="F4688" i="3"/>
  <c r="I4688" i="3" s="1"/>
  <c r="D4688" i="3"/>
  <c r="H4687" i="3"/>
  <c r="G4687" i="3"/>
  <c r="F4687" i="3"/>
  <c r="D4687" i="3"/>
  <c r="H4686" i="3"/>
  <c r="G4686" i="3"/>
  <c r="F4686" i="3"/>
  <c r="I4686" i="3" s="1"/>
  <c r="D4686" i="3"/>
  <c r="H4685" i="3"/>
  <c r="G4685" i="3"/>
  <c r="F4685" i="3"/>
  <c r="I4685" i="3" s="1"/>
  <c r="D4685" i="3"/>
  <c r="A4685" i="3"/>
  <c r="H4684" i="3"/>
  <c r="G4684" i="3"/>
  <c r="F4684" i="3"/>
  <c r="D4684" i="3"/>
  <c r="H4683" i="3"/>
  <c r="G4683" i="3"/>
  <c r="F4683" i="3"/>
  <c r="D4683" i="3"/>
  <c r="A4683" i="3"/>
  <c r="H4682" i="3"/>
  <c r="G4682" i="3"/>
  <c r="I4682" i="3" s="1"/>
  <c r="F4682" i="3"/>
  <c r="D4682" i="3"/>
  <c r="H4681" i="3"/>
  <c r="G4681" i="3"/>
  <c r="F4681" i="3"/>
  <c r="I4681" i="3" s="1"/>
  <c r="D4681" i="3"/>
  <c r="A4681" i="3"/>
  <c r="H4680" i="3"/>
  <c r="G4680" i="3"/>
  <c r="F4680" i="3"/>
  <c r="I4680" i="3" s="1"/>
  <c r="D4680" i="3"/>
  <c r="H4679" i="3"/>
  <c r="G4679" i="3"/>
  <c r="F4679" i="3"/>
  <c r="D4679" i="3"/>
  <c r="A4679" i="3"/>
  <c r="H4678" i="3"/>
  <c r="G4678" i="3"/>
  <c r="F4678" i="3"/>
  <c r="I4678" i="3" s="1"/>
  <c r="D4678" i="3"/>
  <c r="H4677" i="3"/>
  <c r="G4677" i="3"/>
  <c r="F4677" i="3"/>
  <c r="I4677" i="3" s="1"/>
  <c r="D4677" i="3"/>
  <c r="A4677" i="3"/>
  <c r="H4676" i="3"/>
  <c r="G4676" i="3"/>
  <c r="F4676" i="3"/>
  <c r="D4676" i="3"/>
  <c r="H4675" i="3"/>
  <c r="G4675" i="3"/>
  <c r="F4675" i="3"/>
  <c r="D4675" i="3"/>
  <c r="H4674" i="3"/>
  <c r="G4674" i="3"/>
  <c r="I4674" i="3" s="1"/>
  <c r="F4674" i="3"/>
  <c r="D4674" i="3"/>
  <c r="H4673" i="3"/>
  <c r="G4673" i="3"/>
  <c r="F4673" i="3"/>
  <c r="I4673" i="3" s="1"/>
  <c r="D4673" i="3"/>
  <c r="A4673" i="3"/>
  <c r="H4672" i="3"/>
  <c r="G4672" i="3"/>
  <c r="F4672" i="3"/>
  <c r="I4672" i="3" s="1"/>
  <c r="D4672" i="3"/>
  <c r="H4671" i="3"/>
  <c r="G4671" i="3"/>
  <c r="F4671" i="3"/>
  <c r="D4671" i="3"/>
  <c r="A4671" i="3"/>
  <c r="H4670" i="3"/>
  <c r="G4670" i="3"/>
  <c r="F4670" i="3"/>
  <c r="I4670" i="3" s="1"/>
  <c r="D4670" i="3"/>
  <c r="H4669" i="3"/>
  <c r="G4669" i="3"/>
  <c r="F4669" i="3"/>
  <c r="I4669" i="3" s="1"/>
  <c r="D4669" i="3"/>
  <c r="A4669" i="3"/>
  <c r="H4668" i="3"/>
  <c r="G4668" i="3"/>
  <c r="F4668" i="3"/>
  <c r="D4668" i="3"/>
  <c r="H4667" i="3"/>
  <c r="G4667" i="3"/>
  <c r="F4667" i="3"/>
  <c r="D4667" i="3"/>
  <c r="A4667" i="3"/>
  <c r="H4666" i="3"/>
  <c r="G4666" i="3"/>
  <c r="I4666" i="3" s="1"/>
  <c r="F4666" i="3"/>
  <c r="D4666" i="3"/>
  <c r="H4665" i="3"/>
  <c r="G4665" i="3"/>
  <c r="F4665" i="3"/>
  <c r="I4665" i="3" s="1"/>
  <c r="D4665" i="3"/>
  <c r="A4665" i="3"/>
  <c r="H4664" i="3"/>
  <c r="G4664" i="3"/>
  <c r="F4664" i="3"/>
  <c r="I4664" i="3" s="1"/>
  <c r="D4664" i="3"/>
  <c r="H4663" i="3"/>
  <c r="G4663" i="3"/>
  <c r="F4663" i="3"/>
  <c r="D4663" i="3"/>
  <c r="H4662" i="3"/>
  <c r="G4662" i="3"/>
  <c r="F4662" i="3"/>
  <c r="I4662" i="3" s="1"/>
  <c r="D4662" i="3"/>
  <c r="H4661" i="3"/>
  <c r="G4661" i="3"/>
  <c r="F4661" i="3"/>
  <c r="I4661" i="3" s="1"/>
  <c r="D4661" i="3"/>
  <c r="A4661" i="3"/>
  <c r="H4660" i="3"/>
  <c r="G4660" i="3"/>
  <c r="F4660" i="3"/>
  <c r="D4660" i="3"/>
  <c r="H4659" i="3"/>
  <c r="G4659" i="3"/>
  <c r="F4659" i="3"/>
  <c r="D4659" i="3"/>
  <c r="A4659" i="3"/>
  <c r="H4658" i="3"/>
  <c r="G4658" i="3"/>
  <c r="I4658" i="3" s="1"/>
  <c r="F4658" i="3"/>
  <c r="D4658" i="3"/>
  <c r="H4657" i="3"/>
  <c r="G4657" i="3"/>
  <c r="F4657" i="3"/>
  <c r="I4657" i="3" s="1"/>
  <c r="D4657" i="3"/>
  <c r="A4657" i="3"/>
  <c r="H4656" i="3"/>
  <c r="G4656" i="3"/>
  <c r="F4656" i="3"/>
  <c r="I4656" i="3" s="1"/>
  <c r="D4656" i="3"/>
  <c r="H4655" i="3"/>
  <c r="G4655" i="3"/>
  <c r="F4655" i="3"/>
  <c r="D4655" i="3"/>
  <c r="A4655" i="3"/>
  <c r="H4654" i="3"/>
  <c r="G4654" i="3"/>
  <c r="F4654" i="3"/>
  <c r="I4654" i="3" s="1"/>
  <c r="D4654" i="3"/>
  <c r="H4653" i="3"/>
  <c r="G4653" i="3"/>
  <c r="F4653" i="3"/>
  <c r="I4653" i="3" s="1"/>
  <c r="D4653" i="3"/>
  <c r="A4653" i="3"/>
  <c r="H4652" i="3"/>
  <c r="G4652" i="3"/>
  <c r="F4652" i="3"/>
  <c r="D4652" i="3"/>
  <c r="H4651" i="3"/>
  <c r="G4651" i="3"/>
  <c r="F4651" i="3"/>
  <c r="D4651" i="3"/>
  <c r="H4650" i="3"/>
  <c r="G4650" i="3"/>
  <c r="I4650" i="3" s="1"/>
  <c r="F4650" i="3"/>
  <c r="D4650" i="3"/>
  <c r="H4649" i="3"/>
  <c r="G4649" i="3"/>
  <c r="F4649" i="3"/>
  <c r="I4649" i="3" s="1"/>
  <c r="D4649" i="3"/>
  <c r="A4649" i="3"/>
  <c r="H4648" i="3"/>
  <c r="G4648" i="3"/>
  <c r="F4648" i="3"/>
  <c r="I4648" i="3" s="1"/>
  <c r="D4648" i="3"/>
  <c r="H4647" i="3"/>
  <c r="G4647" i="3"/>
  <c r="F4647" i="3"/>
  <c r="D4647" i="3"/>
  <c r="A4647" i="3"/>
  <c r="H4646" i="3"/>
  <c r="G4646" i="3"/>
  <c r="F4646" i="3"/>
  <c r="I4646" i="3" s="1"/>
  <c r="D4646" i="3"/>
  <c r="H4645" i="3"/>
  <c r="G4645" i="3"/>
  <c r="F4645" i="3"/>
  <c r="I4645" i="3" s="1"/>
  <c r="D4645" i="3"/>
  <c r="A4645" i="3"/>
  <c r="H4644" i="3"/>
  <c r="G4644" i="3"/>
  <c r="F4644" i="3"/>
  <c r="D4644" i="3"/>
  <c r="H4643" i="3"/>
  <c r="G4643" i="3"/>
  <c r="F4643" i="3"/>
  <c r="D4643" i="3"/>
  <c r="A4643" i="3"/>
  <c r="H4642" i="3"/>
  <c r="G4642" i="3"/>
  <c r="I4642" i="3" s="1"/>
  <c r="F4642" i="3"/>
  <c r="D4642" i="3"/>
  <c r="H4641" i="3"/>
  <c r="G4641" i="3"/>
  <c r="F4641" i="3"/>
  <c r="I4641" i="3" s="1"/>
  <c r="D4641" i="3"/>
  <c r="A4641" i="3"/>
  <c r="H4640" i="3"/>
  <c r="G4640" i="3"/>
  <c r="F4640" i="3"/>
  <c r="I4640" i="3" s="1"/>
  <c r="D4640" i="3"/>
  <c r="H4639" i="3"/>
  <c r="G4639" i="3"/>
  <c r="F4639" i="3"/>
  <c r="D4639" i="3"/>
  <c r="H4638" i="3"/>
  <c r="G4638" i="3"/>
  <c r="F4638" i="3"/>
  <c r="I4638" i="3" s="1"/>
  <c r="D4638" i="3"/>
  <c r="H4637" i="3"/>
  <c r="G4637" i="3"/>
  <c r="F4637" i="3"/>
  <c r="I4637" i="3" s="1"/>
  <c r="D4637" i="3"/>
  <c r="A4637" i="3"/>
  <c r="H4636" i="3"/>
  <c r="G4636" i="3"/>
  <c r="F4636" i="3"/>
  <c r="D4636" i="3"/>
  <c r="H4635" i="3"/>
  <c r="G4635" i="3"/>
  <c r="F4635" i="3"/>
  <c r="D4635" i="3"/>
  <c r="A4635" i="3"/>
  <c r="H4634" i="3"/>
  <c r="G4634" i="3"/>
  <c r="I4634" i="3" s="1"/>
  <c r="F4634" i="3"/>
  <c r="D4634" i="3"/>
  <c r="H4633" i="3"/>
  <c r="G4633" i="3"/>
  <c r="F4633" i="3"/>
  <c r="I4633" i="3" s="1"/>
  <c r="D4633" i="3"/>
  <c r="A4633" i="3"/>
  <c r="H4632" i="3"/>
  <c r="G4632" i="3"/>
  <c r="F4632" i="3"/>
  <c r="I4632" i="3" s="1"/>
  <c r="D4632" i="3"/>
  <c r="H4631" i="3"/>
  <c r="G4631" i="3"/>
  <c r="F4631" i="3"/>
  <c r="D4631" i="3"/>
  <c r="A4631" i="3"/>
  <c r="H4630" i="3"/>
  <c r="G4630" i="3"/>
  <c r="F4630" i="3"/>
  <c r="I4630" i="3" s="1"/>
  <c r="D4630" i="3"/>
  <c r="H4629" i="3"/>
  <c r="G4629" i="3"/>
  <c r="F4629" i="3"/>
  <c r="I4629" i="3" s="1"/>
  <c r="D4629" i="3"/>
  <c r="A4629" i="3"/>
  <c r="H4628" i="3"/>
  <c r="G4628" i="3"/>
  <c r="F4628" i="3"/>
  <c r="D4628" i="3"/>
  <c r="H4627" i="3"/>
  <c r="G4627" i="3"/>
  <c r="F4627" i="3"/>
  <c r="D4627" i="3"/>
  <c r="H4626" i="3"/>
  <c r="G4626" i="3"/>
  <c r="I4626" i="3" s="1"/>
  <c r="F4626" i="3"/>
  <c r="D4626" i="3"/>
  <c r="H4625" i="3"/>
  <c r="G4625" i="3"/>
  <c r="F4625" i="3"/>
  <c r="I4625" i="3" s="1"/>
  <c r="D4625" i="3"/>
  <c r="A4625" i="3"/>
  <c r="H4624" i="3"/>
  <c r="G4624" i="3"/>
  <c r="F4624" i="3"/>
  <c r="I4624" i="3" s="1"/>
  <c r="D4624" i="3"/>
  <c r="H4623" i="3"/>
  <c r="G4623" i="3"/>
  <c r="F4623" i="3"/>
  <c r="D4623" i="3"/>
  <c r="A4623" i="3"/>
  <c r="H4622" i="3"/>
  <c r="G4622" i="3"/>
  <c r="F4622" i="3"/>
  <c r="I4622" i="3" s="1"/>
  <c r="D4622" i="3"/>
  <c r="H4621" i="3"/>
  <c r="G4621" i="3"/>
  <c r="F4621" i="3"/>
  <c r="I4621" i="3" s="1"/>
  <c r="D4621" i="3"/>
  <c r="A4621" i="3"/>
  <c r="H4620" i="3"/>
  <c r="G4620" i="3"/>
  <c r="F4620" i="3"/>
  <c r="D4620" i="3"/>
  <c r="H4619" i="3"/>
  <c r="G4619" i="3"/>
  <c r="F4619" i="3"/>
  <c r="D4619" i="3"/>
  <c r="A4619" i="3"/>
  <c r="H4618" i="3"/>
  <c r="G4618" i="3"/>
  <c r="I4618" i="3" s="1"/>
  <c r="F4618" i="3"/>
  <c r="D4618" i="3"/>
  <c r="H4617" i="3"/>
  <c r="G4617" i="3"/>
  <c r="F4617" i="3"/>
  <c r="I4617" i="3" s="1"/>
  <c r="D4617" i="3"/>
  <c r="A4617" i="3"/>
  <c r="H4616" i="3"/>
  <c r="G4616" i="3"/>
  <c r="F4616" i="3"/>
  <c r="I4616" i="3" s="1"/>
  <c r="D4616" i="3"/>
  <c r="H4615" i="3"/>
  <c r="G4615" i="3"/>
  <c r="F4615" i="3"/>
  <c r="D4615" i="3"/>
  <c r="H4614" i="3"/>
  <c r="G4614" i="3"/>
  <c r="F4614" i="3"/>
  <c r="I4614" i="3" s="1"/>
  <c r="D4614" i="3"/>
  <c r="H4613" i="3"/>
  <c r="G4613" i="3"/>
  <c r="F4613" i="3"/>
  <c r="I4613" i="3" s="1"/>
  <c r="D4613" i="3"/>
  <c r="A4613" i="3"/>
  <c r="H4612" i="3"/>
  <c r="G4612" i="3"/>
  <c r="F4612" i="3"/>
  <c r="D4612" i="3"/>
  <c r="H4611" i="3"/>
  <c r="G4611" i="3"/>
  <c r="F4611" i="3"/>
  <c r="D4611" i="3"/>
  <c r="A4611" i="3"/>
  <c r="H4610" i="3"/>
  <c r="G4610" i="3"/>
  <c r="I4610" i="3" s="1"/>
  <c r="F4610" i="3"/>
  <c r="D4610" i="3"/>
  <c r="H4609" i="3"/>
  <c r="G4609" i="3"/>
  <c r="F4609" i="3"/>
  <c r="I4609" i="3" s="1"/>
  <c r="D4609" i="3"/>
  <c r="A4609" i="3"/>
  <c r="H4608" i="3"/>
  <c r="G4608" i="3"/>
  <c r="F4608" i="3"/>
  <c r="I4608" i="3" s="1"/>
  <c r="D4608" i="3"/>
  <c r="H4607" i="3"/>
  <c r="G4607" i="3"/>
  <c r="F4607" i="3"/>
  <c r="D4607" i="3"/>
  <c r="A4607" i="3"/>
  <c r="H4606" i="3"/>
  <c r="G4606" i="3"/>
  <c r="F4606" i="3"/>
  <c r="I4606" i="3" s="1"/>
  <c r="D4606" i="3"/>
  <c r="H4605" i="3"/>
  <c r="G4605" i="3"/>
  <c r="F4605" i="3"/>
  <c r="I4605" i="3" s="1"/>
  <c r="D4605" i="3"/>
  <c r="A4605" i="3"/>
  <c r="H4604" i="3"/>
  <c r="G4604" i="3"/>
  <c r="F4604" i="3"/>
  <c r="D4604" i="3"/>
  <c r="H4603" i="3"/>
  <c r="G4603" i="3"/>
  <c r="F4603" i="3"/>
  <c r="D4603" i="3"/>
  <c r="H4602" i="3"/>
  <c r="G4602" i="3"/>
  <c r="I4602" i="3" s="1"/>
  <c r="F4602" i="3"/>
  <c r="D4602" i="3"/>
  <c r="H4601" i="3"/>
  <c r="G4601" i="3"/>
  <c r="F4601" i="3"/>
  <c r="I4601" i="3" s="1"/>
  <c r="D4601" i="3"/>
  <c r="A4601" i="3"/>
  <c r="H4600" i="3"/>
  <c r="G4600" i="3"/>
  <c r="F4600" i="3"/>
  <c r="I4600" i="3" s="1"/>
  <c r="D4600" i="3"/>
  <c r="H4599" i="3"/>
  <c r="G4599" i="3"/>
  <c r="F4599" i="3"/>
  <c r="I4599" i="3" s="1"/>
  <c r="D4599" i="3"/>
  <c r="A4599" i="3"/>
  <c r="H4598" i="3"/>
  <c r="G4598" i="3"/>
  <c r="F4598" i="3"/>
  <c r="I4598" i="3" s="1"/>
  <c r="D4598" i="3"/>
  <c r="H4597" i="3"/>
  <c r="G4597" i="3"/>
  <c r="F4597" i="3"/>
  <c r="I4597" i="3" s="1"/>
  <c r="D4597" i="3"/>
  <c r="A4597" i="3"/>
  <c r="H4596" i="3"/>
  <c r="G4596" i="3"/>
  <c r="F4596" i="3"/>
  <c r="D4596" i="3"/>
  <c r="H4595" i="3"/>
  <c r="G4595" i="3"/>
  <c r="F4595" i="3"/>
  <c r="D4595" i="3"/>
  <c r="A4595" i="3"/>
  <c r="H4594" i="3"/>
  <c r="G4594" i="3"/>
  <c r="I4594" i="3" s="1"/>
  <c r="F4594" i="3"/>
  <c r="D4594" i="3"/>
  <c r="H4593" i="3"/>
  <c r="G4593" i="3"/>
  <c r="F4593" i="3"/>
  <c r="I4593" i="3" s="1"/>
  <c r="D4593" i="3"/>
  <c r="A4593" i="3"/>
  <c r="H4592" i="3"/>
  <c r="G4592" i="3"/>
  <c r="F4592" i="3"/>
  <c r="I4592" i="3" s="1"/>
  <c r="D4592" i="3"/>
  <c r="H4591" i="3"/>
  <c r="G4591" i="3"/>
  <c r="F4591" i="3"/>
  <c r="D4591" i="3"/>
  <c r="H4590" i="3"/>
  <c r="G4590" i="3"/>
  <c r="F4590" i="3"/>
  <c r="I4590" i="3" s="1"/>
  <c r="D4590" i="3"/>
  <c r="H4589" i="3"/>
  <c r="G4589" i="3"/>
  <c r="F4589" i="3"/>
  <c r="I4589" i="3" s="1"/>
  <c r="D4589" i="3"/>
  <c r="A4589" i="3"/>
  <c r="H4588" i="3"/>
  <c r="G4588" i="3"/>
  <c r="F4588" i="3"/>
  <c r="D4588" i="3"/>
  <c r="H4587" i="3"/>
  <c r="G4587" i="3"/>
  <c r="F4587" i="3"/>
  <c r="D4587" i="3"/>
  <c r="A4587" i="3"/>
  <c r="H4586" i="3"/>
  <c r="G4586" i="3"/>
  <c r="I4586" i="3" s="1"/>
  <c r="F4586" i="3"/>
  <c r="D4586" i="3"/>
  <c r="H4585" i="3"/>
  <c r="G4585" i="3"/>
  <c r="F4585" i="3"/>
  <c r="I4585" i="3" s="1"/>
  <c r="D4585" i="3"/>
  <c r="A4585" i="3"/>
  <c r="H4584" i="3"/>
  <c r="G4584" i="3"/>
  <c r="F4584" i="3"/>
  <c r="I4584" i="3" s="1"/>
  <c r="D4584" i="3"/>
  <c r="H4583" i="3"/>
  <c r="G4583" i="3"/>
  <c r="F4583" i="3"/>
  <c r="I4583" i="3" s="1"/>
  <c r="D4583" i="3"/>
  <c r="A4583" i="3"/>
  <c r="H4582" i="3"/>
  <c r="G4582" i="3"/>
  <c r="F4582" i="3"/>
  <c r="I4582" i="3" s="1"/>
  <c r="D4582" i="3"/>
  <c r="H4581" i="3"/>
  <c r="G4581" i="3"/>
  <c r="F4581" i="3"/>
  <c r="I4581" i="3" s="1"/>
  <c r="D4581" i="3"/>
  <c r="A4581" i="3"/>
  <c r="H4580" i="3"/>
  <c r="G4580" i="3"/>
  <c r="F4580" i="3"/>
  <c r="D4580" i="3"/>
  <c r="H4579" i="3"/>
  <c r="G4579" i="3"/>
  <c r="F4579" i="3"/>
  <c r="D4579" i="3"/>
  <c r="H4578" i="3"/>
  <c r="G4578" i="3"/>
  <c r="I4578" i="3" s="1"/>
  <c r="F4578" i="3"/>
  <c r="D4578" i="3"/>
  <c r="H4577" i="3"/>
  <c r="G4577" i="3"/>
  <c r="F4577" i="3"/>
  <c r="I4577" i="3" s="1"/>
  <c r="D4577" i="3"/>
  <c r="A4577" i="3"/>
  <c r="H4576" i="3"/>
  <c r="G4576" i="3"/>
  <c r="F4576" i="3"/>
  <c r="I4576" i="3" s="1"/>
  <c r="D4576" i="3"/>
  <c r="H4575" i="3"/>
  <c r="G4575" i="3"/>
  <c r="F4575" i="3"/>
  <c r="I4575" i="3" s="1"/>
  <c r="D4575" i="3"/>
  <c r="A4575" i="3"/>
  <c r="H4574" i="3"/>
  <c r="G4574" i="3"/>
  <c r="F4574" i="3"/>
  <c r="I4574" i="3" s="1"/>
  <c r="D4574" i="3"/>
  <c r="H4573" i="3"/>
  <c r="G4573" i="3"/>
  <c r="F4573" i="3"/>
  <c r="I4573" i="3" s="1"/>
  <c r="D4573" i="3"/>
  <c r="A4573" i="3"/>
  <c r="H4572" i="3"/>
  <c r="G4572" i="3"/>
  <c r="F4572" i="3"/>
  <c r="D4572" i="3"/>
  <c r="H4571" i="3"/>
  <c r="G4571" i="3"/>
  <c r="F4571" i="3"/>
  <c r="D4571" i="3"/>
  <c r="A4571" i="3"/>
  <c r="H4570" i="3"/>
  <c r="G4570" i="3"/>
  <c r="I4570" i="3" s="1"/>
  <c r="F4570" i="3"/>
  <c r="D4570" i="3"/>
  <c r="H4569" i="3"/>
  <c r="G4569" i="3"/>
  <c r="F4569" i="3"/>
  <c r="I4569" i="3" s="1"/>
  <c r="D4569" i="3"/>
  <c r="A4569" i="3"/>
  <c r="H4568" i="3"/>
  <c r="G4568" i="3"/>
  <c r="F4568" i="3"/>
  <c r="I4568" i="3" s="1"/>
  <c r="D4568" i="3"/>
  <c r="H4567" i="3"/>
  <c r="G4567" i="3"/>
  <c r="F4567" i="3"/>
  <c r="D4567" i="3"/>
  <c r="H4566" i="3"/>
  <c r="G4566" i="3"/>
  <c r="F4566" i="3"/>
  <c r="I4566" i="3" s="1"/>
  <c r="D4566" i="3"/>
  <c r="H4565" i="3"/>
  <c r="G4565" i="3"/>
  <c r="F4565" i="3"/>
  <c r="I4565" i="3" s="1"/>
  <c r="D4565" i="3"/>
  <c r="A4565" i="3"/>
  <c r="H4564" i="3"/>
  <c r="G4564" i="3"/>
  <c r="F4564" i="3"/>
  <c r="D4564" i="3"/>
  <c r="H4563" i="3"/>
  <c r="G4563" i="3"/>
  <c r="F4563" i="3"/>
  <c r="D4563" i="3"/>
  <c r="A4563" i="3"/>
  <c r="H4562" i="3"/>
  <c r="G4562" i="3"/>
  <c r="I4562" i="3" s="1"/>
  <c r="F4562" i="3"/>
  <c r="D4562" i="3"/>
  <c r="H4561" i="3"/>
  <c r="G4561" i="3"/>
  <c r="F4561" i="3"/>
  <c r="I4561" i="3" s="1"/>
  <c r="D4561" i="3"/>
  <c r="A4561" i="3"/>
  <c r="H4560" i="3"/>
  <c r="G4560" i="3"/>
  <c r="F4560" i="3"/>
  <c r="I4560" i="3" s="1"/>
  <c r="D4560" i="3"/>
  <c r="H4559" i="3"/>
  <c r="G4559" i="3"/>
  <c r="F4559" i="3"/>
  <c r="I4559" i="3" s="1"/>
  <c r="D4559" i="3"/>
  <c r="A4559" i="3"/>
  <c r="H4558" i="3"/>
  <c r="G4558" i="3"/>
  <c r="F4558" i="3"/>
  <c r="I4558" i="3" s="1"/>
  <c r="D4558" i="3"/>
  <c r="H4557" i="3"/>
  <c r="G4557" i="3"/>
  <c r="F4557" i="3"/>
  <c r="I4557" i="3" s="1"/>
  <c r="D4557" i="3"/>
  <c r="A4557" i="3"/>
  <c r="H4556" i="3"/>
  <c r="G4556" i="3"/>
  <c r="F4556" i="3"/>
  <c r="D4556" i="3"/>
  <c r="H4555" i="3"/>
  <c r="G4555" i="3"/>
  <c r="F4555" i="3"/>
  <c r="D4555" i="3"/>
  <c r="H4554" i="3"/>
  <c r="G4554" i="3"/>
  <c r="I4554" i="3" s="1"/>
  <c r="F4554" i="3"/>
  <c r="D4554" i="3"/>
  <c r="H4553" i="3"/>
  <c r="G4553" i="3"/>
  <c r="F4553" i="3"/>
  <c r="I4553" i="3" s="1"/>
  <c r="D4553" i="3"/>
  <c r="A4553" i="3"/>
  <c r="H4552" i="3"/>
  <c r="G4552" i="3"/>
  <c r="F4552" i="3"/>
  <c r="I4552" i="3" s="1"/>
  <c r="D4552" i="3"/>
  <c r="H4551" i="3"/>
  <c r="G4551" i="3"/>
  <c r="F4551" i="3"/>
  <c r="I4551" i="3" s="1"/>
  <c r="D4551" i="3"/>
  <c r="A4551" i="3"/>
  <c r="H4550" i="3"/>
  <c r="G4550" i="3"/>
  <c r="F4550" i="3"/>
  <c r="I4550" i="3" s="1"/>
  <c r="D4550" i="3"/>
  <c r="H4549" i="3"/>
  <c r="G4549" i="3"/>
  <c r="F4549" i="3"/>
  <c r="I4549" i="3" s="1"/>
  <c r="D4549" i="3"/>
  <c r="A4549" i="3"/>
  <c r="H4548" i="3"/>
  <c r="G4548" i="3"/>
  <c r="F4548" i="3"/>
  <c r="D4548" i="3"/>
  <c r="H4547" i="3"/>
  <c r="G4547" i="3"/>
  <c r="F4547" i="3"/>
  <c r="D4547" i="3"/>
  <c r="A4547" i="3"/>
  <c r="H4546" i="3"/>
  <c r="G4546" i="3"/>
  <c r="I4546" i="3" s="1"/>
  <c r="F4546" i="3"/>
  <c r="D4546" i="3"/>
  <c r="H4545" i="3"/>
  <c r="G4545" i="3"/>
  <c r="F4545" i="3"/>
  <c r="I4545" i="3" s="1"/>
  <c r="D4545" i="3"/>
  <c r="A4545" i="3"/>
  <c r="H4544" i="3"/>
  <c r="G4544" i="3"/>
  <c r="F4544" i="3"/>
  <c r="I4544" i="3" s="1"/>
  <c r="D4544" i="3"/>
  <c r="H4543" i="3"/>
  <c r="G4543" i="3"/>
  <c r="F4543" i="3"/>
  <c r="D4543" i="3"/>
  <c r="H4542" i="3"/>
  <c r="G4542" i="3"/>
  <c r="F4542" i="3"/>
  <c r="I4542" i="3" s="1"/>
  <c r="D4542" i="3"/>
  <c r="H4541" i="3"/>
  <c r="G4541" i="3"/>
  <c r="F4541" i="3"/>
  <c r="I4541" i="3" s="1"/>
  <c r="D4541" i="3"/>
  <c r="A4541" i="3"/>
  <c r="H4540" i="3"/>
  <c r="G4540" i="3"/>
  <c r="F4540" i="3"/>
  <c r="D4540" i="3"/>
  <c r="H4539" i="3"/>
  <c r="G4539" i="3"/>
  <c r="F4539" i="3"/>
  <c r="D4539" i="3"/>
  <c r="A4539" i="3"/>
  <c r="H4538" i="3"/>
  <c r="G4538" i="3"/>
  <c r="I4538" i="3" s="1"/>
  <c r="F4538" i="3"/>
  <c r="D4538" i="3"/>
  <c r="H4537" i="3"/>
  <c r="G4537" i="3"/>
  <c r="F4537" i="3"/>
  <c r="I4537" i="3" s="1"/>
  <c r="D4537" i="3"/>
  <c r="A4537" i="3"/>
  <c r="H4536" i="3"/>
  <c r="G4536" i="3"/>
  <c r="F4536" i="3"/>
  <c r="I4536" i="3" s="1"/>
  <c r="D4536" i="3"/>
  <c r="H4535" i="3"/>
  <c r="G4535" i="3"/>
  <c r="F4535" i="3"/>
  <c r="I4535" i="3" s="1"/>
  <c r="D4535" i="3"/>
  <c r="A4535" i="3"/>
  <c r="H4534" i="3"/>
  <c r="G4534" i="3"/>
  <c r="F4534" i="3"/>
  <c r="I4534" i="3" s="1"/>
  <c r="D4534" i="3"/>
  <c r="H4533" i="3"/>
  <c r="G4533" i="3"/>
  <c r="F4533" i="3"/>
  <c r="I4533" i="3" s="1"/>
  <c r="D4533" i="3"/>
  <c r="A4533" i="3"/>
  <c r="H4532" i="3"/>
  <c r="G4532" i="3"/>
  <c r="F4532" i="3"/>
  <c r="D4532" i="3"/>
  <c r="H4531" i="3"/>
  <c r="G4531" i="3"/>
  <c r="F4531" i="3"/>
  <c r="D4531" i="3"/>
  <c r="H4530" i="3"/>
  <c r="G4530" i="3"/>
  <c r="I4530" i="3" s="1"/>
  <c r="F4530" i="3"/>
  <c r="D4530" i="3"/>
  <c r="H4529" i="3"/>
  <c r="G4529" i="3"/>
  <c r="F4529" i="3"/>
  <c r="I4529" i="3" s="1"/>
  <c r="D4529" i="3"/>
  <c r="A4529" i="3"/>
  <c r="H4528" i="3"/>
  <c r="G4528" i="3"/>
  <c r="F4528" i="3"/>
  <c r="I4528" i="3" s="1"/>
  <c r="D4528" i="3"/>
  <c r="H4527" i="3"/>
  <c r="G4527" i="3"/>
  <c r="F4527" i="3"/>
  <c r="I4527" i="3" s="1"/>
  <c r="D4527" i="3"/>
  <c r="A4527" i="3"/>
  <c r="H4526" i="3"/>
  <c r="G4526" i="3"/>
  <c r="F4526" i="3"/>
  <c r="I4526" i="3" s="1"/>
  <c r="D4526" i="3"/>
  <c r="H4525" i="3"/>
  <c r="G4525" i="3"/>
  <c r="F4525" i="3"/>
  <c r="I4525" i="3" s="1"/>
  <c r="D4525" i="3"/>
  <c r="A4525" i="3"/>
  <c r="H4524" i="3"/>
  <c r="G4524" i="3"/>
  <c r="F4524" i="3"/>
  <c r="D4524" i="3"/>
  <c r="H4523" i="3"/>
  <c r="G4523" i="3"/>
  <c r="F4523" i="3"/>
  <c r="D4523" i="3"/>
  <c r="A4523" i="3"/>
  <c r="H4522" i="3"/>
  <c r="G4522" i="3"/>
  <c r="I4522" i="3" s="1"/>
  <c r="F4522" i="3"/>
  <c r="D4522" i="3"/>
  <c r="H4521" i="3"/>
  <c r="G4521" i="3"/>
  <c r="F4521" i="3"/>
  <c r="I4521" i="3" s="1"/>
  <c r="D4521" i="3"/>
  <c r="A4521" i="3"/>
  <c r="H4520" i="3"/>
  <c r="G4520" i="3"/>
  <c r="F4520" i="3"/>
  <c r="I4520" i="3" s="1"/>
  <c r="D4520" i="3"/>
  <c r="H4519" i="3"/>
  <c r="G4519" i="3"/>
  <c r="F4519" i="3"/>
  <c r="D4519" i="3"/>
  <c r="H4518" i="3"/>
  <c r="G4518" i="3"/>
  <c r="F4518" i="3"/>
  <c r="I4518" i="3" s="1"/>
  <c r="D4518" i="3"/>
  <c r="H4517" i="3"/>
  <c r="G4517" i="3"/>
  <c r="F4517" i="3"/>
  <c r="I4517" i="3" s="1"/>
  <c r="D4517" i="3"/>
  <c r="A4517" i="3"/>
  <c r="H4516" i="3"/>
  <c r="G4516" i="3"/>
  <c r="F4516" i="3"/>
  <c r="D4516" i="3"/>
  <c r="H4515" i="3"/>
  <c r="G4515" i="3"/>
  <c r="F4515" i="3"/>
  <c r="D4515" i="3"/>
  <c r="A4515" i="3"/>
  <c r="H4514" i="3"/>
  <c r="G4514" i="3"/>
  <c r="I4514" i="3" s="1"/>
  <c r="F4514" i="3"/>
  <c r="D4514" i="3"/>
  <c r="H4513" i="3"/>
  <c r="G4513" i="3"/>
  <c r="F4513" i="3"/>
  <c r="I4513" i="3" s="1"/>
  <c r="D4513" i="3"/>
  <c r="A4513" i="3"/>
  <c r="H4512" i="3"/>
  <c r="G4512" i="3"/>
  <c r="F4512" i="3"/>
  <c r="I4512" i="3" s="1"/>
  <c r="D4512" i="3"/>
  <c r="H4511" i="3"/>
  <c r="G4511" i="3"/>
  <c r="F4511" i="3"/>
  <c r="I4511" i="3" s="1"/>
  <c r="D4511" i="3"/>
  <c r="A4511" i="3"/>
  <c r="H4510" i="3"/>
  <c r="G4510" i="3"/>
  <c r="F4510" i="3"/>
  <c r="I4510" i="3" s="1"/>
  <c r="D4510" i="3"/>
  <c r="H4509" i="3"/>
  <c r="G4509" i="3"/>
  <c r="F4509" i="3"/>
  <c r="I4509" i="3" s="1"/>
  <c r="D4509" i="3"/>
  <c r="A4509" i="3"/>
  <c r="H4508" i="3"/>
  <c r="G4508" i="3"/>
  <c r="F4508" i="3"/>
  <c r="D4508" i="3"/>
  <c r="H4507" i="3"/>
  <c r="G4507" i="3"/>
  <c r="F4507" i="3"/>
  <c r="D4507" i="3"/>
  <c r="H4506" i="3"/>
  <c r="G4506" i="3"/>
  <c r="I4506" i="3" s="1"/>
  <c r="F4506" i="3"/>
  <c r="D4506" i="3"/>
  <c r="H4505" i="3"/>
  <c r="G4505" i="3"/>
  <c r="F4505" i="3"/>
  <c r="I4505" i="3" s="1"/>
  <c r="D4505" i="3"/>
  <c r="A4505" i="3"/>
  <c r="H4504" i="3"/>
  <c r="G4504" i="3"/>
  <c r="F4504" i="3"/>
  <c r="I4504" i="3" s="1"/>
  <c r="D4504" i="3"/>
  <c r="H4503" i="3"/>
  <c r="G4503" i="3"/>
  <c r="F4503" i="3"/>
  <c r="I4503" i="3" s="1"/>
  <c r="D4503" i="3"/>
  <c r="A4503" i="3"/>
  <c r="H4502" i="3"/>
  <c r="G4502" i="3"/>
  <c r="F4502" i="3"/>
  <c r="I4502" i="3" s="1"/>
  <c r="D4502" i="3"/>
  <c r="H4501" i="3"/>
  <c r="G4501" i="3"/>
  <c r="F4501" i="3"/>
  <c r="I4501" i="3" s="1"/>
  <c r="D4501" i="3"/>
  <c r="A4501" i="3"/>
  <c r="H4500" i="3"/>
  <c r="G4500" i="3"/>
  <c r="F4500" i="3"/>
  <c r="D4500" i="3"/>
  <c r="H4499" i="3"/>
  <c r="G4499" i="3"/>
  <c r="F4499" i="3"/>
  <c r="D4499" i="3"/>
  <c r="A4499" i="3"/>
  <c r="H4498" i="3"/>
  <c r="G4498" i="3"/>
  <c r="I4498" i="3" s="1"/>
  <c r="F4498" i="3"/>
  <c r="D4498" i="3"/>
  <c r="H4497" i="3"/>
  <c r="G4497" i="3"/>
  <c r="F4497" i="3"/>
  <c r="I4497" i="3" s="1"/>
  <c r="D4497" i="3"/>
  <c r="A4497" i="3"/>
  <c r="H4496" i="3"/>
  <c r="G4496" i="3"/>
  <c r="F4496" i="3"/>
  <c r="I4496" i="3" s="1"/>
  <c r="D4496" i="3"/>
  <c r="H4495" i="3"/>
  <c r="G4495" i="3"/>
  <c r="F4495" i="3"/>
  <c r="D4495" i="3"/>
  <c r="H4494" i="3"/>
  <c r="G4494" i="3"/>
  <c r="F4494" i="3"/>
  <c r="I4494" i="3" s="1"/>
  <c r="D4494" i="3"/>
  <c r="H4493" i="3"/>
  <c r="G4493" i="3"/>
  <c r="F4493" i="3"/>
  <c r="I4493" i="3" s="1"/>
  <c r="D4493" i="3"/>
  <c r="A4493" i="3"/>
  <c r="H4492" i="3"/>
  <c r="G4492" i="3"/>
  <c r="F4492" i="3"/>
  <c r="D4492" i="3"/>
  <c r="H4491" i="3"/>
  <c r="G4491" i="3"/>
  <c r="F4491" i="3"/>
  <c r="D4491" i="3"/>
  <c r="A4491" i="3"/>
  <c r="H4490" i="3"/>
  <c r="G4490" i="3"/>
  <c r="I4490" i="3" s="1"/>
  <c r="F4490" i="3"/>
  <c r="D4490" i="3"/>
  <c r="H4489" i="3"/>
  <c r="G4489" i="3"/>
  <c r="F4489" i="3"/>
  <c r="I4489" i="3" s="1"/>
  <c r="D4489" i="3"/>
  <c r="A4489" i="3"/>
  <c r="H4488" i="3"/>
  <c r="G4488" i="3"/>
  <c r="F4488" i="3"/>
  <c r="I4488" i="3" s="1"/>
  <c r="D4488" i="3"/>
  <c r="H4487" i="3"/>
  <c r="G4487" i="3"/>
  <c r="F4487" i="3"/>
  <c r="I4487" i="3" s="1"/>
  <c r="D4487" i="3"/>
  <c r="A4487" i="3"/>
  <c r="H4486" i="3"/>
  <c r="G4486" i="3"/>
  <c r="F4486" i="3"/>
  <c r="I4486" i="3" s="1"/>
  <c r="D4486" i="3"/>
  <c r="H4485" i="3"/>
  <c r="G4485" i="3"/>
  <c r="F4485" i="3"/>
  <c r="I4485" i="3" s="1"/>
  <c r="D4485" i="3"/>
  <c r="A4485" i="3"/>
  <c r="H4484" i="3"/>
  <c r="G4484" i="3"/>
  <c r="F4484" i="3"/>
  <c r="D4484" i="3"/>
  <c r="H4483" i="3"/>
  <c r="G4483" i="3"/>
  <c r="F4483" i="3"/>
  <c r="D4483" i="3"/>
  <c r="H4482" i="3"/>
  <c r="G4482" i="3"/>
  <c r="I4482" i="3" s="1"/>
  <c r="F4482" i="3"/>
  <c r="D4482" i="3"/>
  <c r="H4481" i="3"/>
  <c r="G4481" i="3"/>
  <c r="F4481" i="3"/>
  <c r="I4481" i="3" s="1"/>
  <c r="D4481" i="3"/>
  <c r="A4481" i="3"/>
  <c r="H4480" i="3"/>
  <c r="G4480" i="3"/>
  <c r="F4480" i="3"/>
  <c r="I4480" i="3" s="1"/>
  <c r="D4480" i="3"/>
  <c r="H4479" i="3"/>
  <c r="G4479" i="3"/>
  <c r="F4479" i="3"/>
  <c r="I4479" i="3" s="1"/>
  <c r="D4479" i="3"/>
  <c r="A4479" i="3"/>
  <c r="H4478" i="3"/>
  <c r="G4478" i="3"/>
  <c r="F4478" i="3"/>
  <c r="I4478" i="3" s="1"/>
  <c r="D4478" i="3"/>
  <c r="H4477" i="3"/>
  <c r="G4477" i="3"/>
  <c r="F4477" i="3"/>
  <c r="I4477" i="3" s="1"/>
  <c r="D4477" i="3"/>
  <c r="A4477" i="3"/>
  <c r="H4476" i="3"/>
  <c r="G4476" i="3"/>
  <c r="F4476" i="3"/>
  <c r="D4476" i="3"/>
  <c r="H4475" i="3"/>
  <c r="G4475" i="3"/>
  <c r="F4475" i="3"/>
  <c r="D4475" i="3"/>
  <c r="A4475" i="3"/>
  <c r="H4474" i="3"/>
  <c r="G4474" i="3"/>
  <c r="I4474" i="3" s="1"/>
  <c r="F4474" i="3"/>
  <c r="D4474" i="3"/>
  <c r="H4473" i="3"/>
  <c r="G4473" i="3"/>
  <c r="F4473" i="3"/>
  <c r="I4473" i="3" s="1"/>
  <c r="D4473" i="3"/>
  <c r="A4473" i="3"/>
  <c r="H4472" i="3"/>
  <c r="G4472" i="3"/>
  <c r="F4472" i="3"/>
  <c r="I4472" i="3" s="1"/>
  <c r="D4472" i="3"/>
  <c r="H4471" i="3"/>
  <c r="G4471" i="3"/>
  <c r="F4471" i="3"/>
  <c r="D4471" i="3"/>
  <c r="H4470" i="3"/>
  <c r="G4470" i="3"/>
  <c r="F4470" i="3"/>
  <c r="I4470" i="3" s="1"/>
  <c r="D4470" i="3"/>
  <c r="H4469" i="3"/>
  <c r="G4469" i="3"/>
  <c r="F4469" i="3"/>
  <c r="I4469" i="3" s="1"/>
  <c r="D4469" i="3"/>
  <c r="A4469" i="3"/>
  <c r="H4468" i="3"/>
  <c r="G4468" i="3"/>
  <c r="F4468" i="3"/>
  <c r="D4468" i="3"/>
  <c r="H4467" i="3"/>
  <c r="G4467" i="3"/>
  <c r="F4467" i="3"/>
  <c r="D4467" i="3"/>
  <c r="A4467" i="3"/>
  <c r="H4466" i="3"/>
  <c r="G4466" i="3"/>
  <c r="I4466" i="3" s="1"/>
  <c r="F4466" i="3"/>
  <c r="D4466" i="3"/>
  <c r="H4465" i="3"/>
  <c r="G4465" i="3"/>
  <c r="F4465" i="3"/>
  <c r="I4465" i="3" s="1"/>
  <c r="D4465" i="3"/>
  <c r="A4465" i="3"/>
  <c r="H4464" i="3"/>
  <c r="G4464" i="3"/>
  <c r="F4464" i="3"/>
  <c r="I4464" i="3" s="1"/>
  <c r="D4464" i="3"/>
  <c r="H4463" i="3"/>
  <c r="G4463" i="3"/>
  <c r="F4463" i="3"/>
  <c r="I4463" i="3" s="1"/>
  <c r="D4463" i="3"/>
  <c r="A4463" i="3"/>
  <c r="H4462" i="3"/>
  <c r="G4462" i="3"/>
  <c r="F4462" i="3"/>
  <c r="I4462" i="3" s="1"/>
  <c r="D4462" i="3"/>
  <c r="H4461" i="3"/>
  <c r="G4461" i="3"/>
  <c r="F4461" i="3"/>
  <c r="I4461" i="3" s="1"/>
  <c r="D4461" i="3"/>
  <c r="A4461" i="3"/>
  <c r="H4460" i="3"/>
  <c r="G4460" i="3"/>
  <c r="F4460" i="3"/>
  <c r="D4460" i="3"/>
  <c r="A4460" i="3"/>
  <c r="H4459" i="3"/>
  <c r="G4459" i="3"/>
  <c r="F4459" i="3"/>
  <c r="D4459" i="3"/>
  <c r="H4458" i="3"/>
  <c r="I4458" i="3" s="1"/>
  <c r="G4458" i="3"/>
  <c r="F4458" i="3"/>
  <c r="D4458" i="3"/>
  <c r="A4458" i="3"/>
  <c r="H4457" i="3"/>
  <c r="G4457" i="3"/>
  <c r="F4457" i="3"/>
  <c r="I4457" i="3" s="1"/>
  <c r="D4457" i="3"/>
  <c r="A4457" i="3"/>
  <c r="H4456" i="3"/>
  <c r="G4456" i="3"/>
  <c r="F4456" i="3"/>
  <c r="D4456" i="3"/>
  <c r="A4456" i="3"/>
  <c r="H4455" i="3"/>
  <c r="G4455" i="3"/>
  <c r="F4455" i="3"/>
  <c r="D4455" i="3"/>
  <c r="A4455" i="3"/>
  <c r="H4454" i="3"/>
  <c r="G4454" i="3"/>
  <c r="F4454" i="3"/>
  <c r="I4454" i="3" s="1"/>
  <c r="D4454" i="3"/>
  <c r="A4454" i="3"/>
  <c r="H4453" i="3"/>
  <c r="G4453" i="3"/>
  <c r="F4453" i="3"/>
  <c r="I4453" i="3" s="1"/>
  <c r="D4453" i="3"/>
  <c r="A4453" i="3"/>
  <c r="H4452" i="3"/>
  <c r="G4452" i="3"/>
  <c r="F4452" i="3"/>
  <c r="D4452" i="3"/>
  <c r="A4452" i="3"/>
  <c r="H4451" i="3"/>
  <c r="G4451" i="3"/>
  <c r="F4451" i="3"/>
  <c r="D4451" i="3"/>
  <c r="A4451" i="3"/>
  <c r="H4450" i="3"/>
  <c r="I4450" i="3" s="1"/>
  <c r="G4450" i="3"/>
  <c r="F4450" i="3"/>
  <c r="D4450" i="3"/>
  <c r="A4450" i="3"/>
  <c r="H4449" i="3"/>
  <c r="G4449" i="3"/>
  <c r="F4449" i="3"/>
  <c r="I4449" i="3" s="1"/>
  <c r="D4449" i="3"/>
  <c r="A4449" i="3"/>
  <c r="H4448" i="3"/>
  <c r="G4448" i="3"/>
  <c r="F4448" i="3"/>
  <c r="D4448" i="3"/>
  <c r="A4448" i="3"/>
  <c r="H4447" i="3"/>
  <c r="G4447" i="3"/>
  <c r="F4447" i="3"/>
  <c r="D4447" i="3"/>
  <c r="H4446" i="3"/>
  <c r="G4446" i="3"/>
  <c r="F4446" i="3"/>
  <c r="I4446" i="3" s="1"/>
  <c r="D4446" i="3"/>
  <c r="A4446" i="3"/>
  <c r="H4445" i="3"/>
  <c r="G4445" i="3"/>
  <c r="F4445" i="3"/>
  <c r="I4445" i="3" s="1"/>
  <c r="D4445" i="3"/>
  <c r="A4445" i="3"/>
  <c r="H4444" i="3"/>
  <c r="G4444" i="3"/>
  <c r="F4444" i="3"/>
  <c r="D4444" i="3"/>
  <c r="A4444" i="3"/>
  <c r="H4443" i="3"/>
  <c r="G4443" i="3"/>
  <c r="F4443" i="3"/>
  <c r="D4443" i="3"/>
  <c r="A4443" i="3"/>
  <c r="H4442" i="3"/>
  <c r="I4442" i="3" s="1"/>
  <c r="G4442" i="3"/>
  <c r="F4442" i="3"/>
  <c r="D4442" i="3"/>
  <c r="A4442" i="3"/>
  <c r="H4441" i="3"/>
  <c r="G4441" i="3"/>
  <c r="F4441" i="3"/>
  <c r="I4441" i="3" s="1"/>
  <c r="D4441" i="3"/>
  <c r="A4441" i="3"/>
  <c r="H4440" i="3"/>
  <c r="G4440" i="3"/>
  <c r="F4440" i="3"/>
  <c r="D4440" i="3"/>
  <c r="A4440" i="3"/>
  <c r="H4439" i="3"/>
  <c r="G4439" i="3"/>
  <c r="F4439" i="3"/>
  <c r="D4439" i="3"/>
  <c r="A4439" i="3"/>
  <c r="H4438" i="3"/>
  <c r="G4438" i="3"/>
  <c r="F4438" i="3"/>
  <c r="I4438" i="3" s="1"/>
  <c r="D4438" i="3"/>
  <c r="A4438" i="3"/>
  <c r="H4437" i="3"/>
  <c r="G4437" i="3"/>
  <c r="F4437" i="3"/>
  <c r="I4437" i="3" s="1"/>
  <c r="D4437" i="3"/>
  <c r="A4437" i="3"/>
  <c r="H4436" i="3"/>
  <c r="G4436" i="3"/>
  <c r="F4436" i="3"/>
  <c r="D4436" i="3"/>
  <c r="A4436" i="3"/>
  <c r="H4435" i="3"/>
  <c r="G4435" i="3"/>
  <c r="F4435" i="3"/>
  <c r="D4435" i="3"/>
  <c r="H4434" i="3"/>
  <c r="I4434" i="3" s="1"/>
  <c r="G4434" i="3"/>
  <c r="F4434" i="3"/>
  <c r="D4434" i="3"/>
  <c r="A4434" i="3"/>
  <c r="H4433" i="3"/>
  <c r="G4433" i="3"/>
  <c r="F4433" i="3"/>
  <c r="I4433" i="3" s="1"/>
  <c r="D4433" i="3"/>
  <c r="A4433" i="3"/>
  <c r="H4432" i="3"/>
  <c r="G4432" i="3"/>
  <c r="F4432" i="3"/>
  <c r="D4432" i="3"/>
  <c r="A4432" i="3"/>
  <c r="H4431" i="3"/>
  <c r="G4431" i="3"/>
  <c r="F4431" i="3"/>
  <c r="D4431" i="3"/>
  <c r="A4431" i="3"/>
  <c r="H4430" i="3"/>
  <c r="G4430" i="3"/>
  <c r="F4430" i="3"/>
  <c r="I4430" i="3" s="1"/>
  <c r="D4430" i="3"/>
  <c r="A4430" i="3"/>
  <c r="H4429" i="3"/>
  <c r="G4429" i="3"/>
  <c r="F4429" i="3"/>
  <c r="I4429" i="3" s="1"/>
  <c r="D4429" i="3"/>
  <c r="A4429" i="3"/>
  <c r="H4428" i="3"/>
  <c r="G4428" i="3"/>
  <c r="F4428" i="3"/>
  <c r="D4428" i="3"/>
  <c r="A4428" i="3"/>
  <c r="H4427" i="3"/>
  <c r="G4427" i="3"/>
  <c r="F4427" i="3"/>
  <c r="D4427" i="3"/>
  <c r="A4427" i="3"/>
  <c r="H4426" i="3"/>
  <c r="I4426" i="3" s="1"/>
  <c r="G4426" i="3"/>
  <c r="F4426" i="3"/>
  <c r="D4426" i="3"/>
  <c r="A4426" i="3"/>
  <c r="H4425" i="3"/>
  <c r="G4425" i="3"/>
  <c r="F4425" i="3"/>
  <c r="I4425" i="3" s="1"/>
  <c r="D4425" i="3"/>
  <c r="A4425" i="3"/>
  <c r="H4424" i="3"/>
  <c r="G4424" i="3"/>
  <c r="F4424" i="3"/>
  <c r="D4424" i="3"/>
  <c r="A4424" i="3"/>
  <c r="H4423" i="3"/>
  <c r="G4423" i="3"/>
  <c r="F4423" i="3"/>
  <c r="D4423" i="3"/>
  <c r="H4422" i="3"/>
  <c r="G4422" i="3"/>
  <c r="F4422" i="3"/>
  <c r="I4422" i="3" s="1"/>
  <c r="D4422" i="3"/>
  <c r="A4422" i="3"/>
  <c r="H4421" i="3"/>
  <c r="G4421" i="3"/>
  <c r="F4421" i="3"/>
  <c r="I4421" i="3" s="1"/>
  <c r="D4421" i="3"/>
  <c r="A4421" i="3"/>
  <c r="H4420" i="3"/>
  <c r="G4420" i="3"/>
  <c r="F4420" i="3"/>
  <c r="D4420" i="3"/>
  <c r="A4420" i="3"/>
  <c r="H4419" i="3"/>
  <c r="G4419" i="3"/>
  <c r="F4419" i="3"/>
  <c r="D4419" i="3"/>
  <c r="A4419" i="3"/>
  <c r="H4418" i="3"/>
  <c r="I4418" i="3" s="1"/>
  <c r="G4418" i="3"/>
  <c r="F4418" i="3"/>
  <c r="D4418" i="3"/>
  <c r="A4418" i="3"/>
  <c r="H4417" i="3"/>
  <c r="G4417" i="3"/>
  <c r="F4417" i="3"/>
  <c r="I4417" i="3" s="1"/>
  <c r="D4417" i="3"/>
  <c r="A4417" i="3"/>
  <c r="H4416" i="3"/>
  <c r="G4416" i="3"/>
  <c r="F4416" i="3"/>
  <c r="D4416" i="3"/>
  <c r="A4416" i="3"/>
  <c r="H4415" i="3"/>
  <c r="G4415" i="3"/>
  <c r="F4415" i="3"/>
  <c r="D4415" i="3"/>
  <c r="A4415" i="3"/>
  <c r="H4414" i="3"/>
  <c r="G4414" i="3"/>
  <c r="F4414" i="3"/>
  <c r="I4414" i="3" s="1"/>
  <c r="D4414" i="3"/>
  <c r="A4414" i="3"/>
  <c r="H4413" i="3"/>
  <c r="G4413" i="3"/>
  <c r="F4413" i="3"/>
  <c r="I4413" i="3" s="1"/>
  <c r="D4413" i="3"/>
  <c r="A4413" i="3"/>
  <c r="H4412" i="3"/>
  <c r="G4412" i="3"/>
  <c r="F4412" i="3"/>
  <c r="D4412" i="3"/>
  <c r="A4412" i="3"/>
  <c r="H4411" i="3"/>
  <c r="G4411" i="3"/>
  <c r="F4411" i="3"/>
  <c r="D4411" i="3"/>
  <c r="H4410" i="3"/>
  <c r="I4410" i="3" s="1"/>
  <c r="G4410" i="3"/>
  <c r="F4410" i="3"/>
  <c r="D4410" i="3"/>
  <c r="A4410" i="3"/>
  <c r="H4409" i="3"/>
  <c r="G4409" i="3"/>
  <c r="F4409" i="3"/>
  <c r="I4409" i="3" s="1"/>
  <c r="D4409" i="3"/>
  <c r="A4409" i="3"/>
  <c r="H4408" i="3"/>
  <c r="G4408" i="3"/>
  <c r="F4408" i="3"/>
  <c r="D4408" i="3"/>
  <c r="A4408" i="3"/>
  <c r="H4407" i="3"/>
  <c r="G4407" i="3"/>
  <c r="F4407" i="3"/>
  <c r="D4407" i="3"/>
  <c r="A4407" i="3"/>
  <c r="H4406" i="3"/>
  <c r="G4406" i="3"/>
  <c r="F4406" i="3"/>
  <c r="I4406" i="3" s="1"/>
  <c r="D4406" i="3"/>
  <c r="A4406" i="3"/>
  <c r="H4405" i="3"/>
  <c r="G4405" i="3"/>
  <c r="F4405" i="3"/>
  <c r="I4405" i="3" s="1"/>
  <c r="D4405" i="3"/>
  <c r="A4405" i="3"/>
  <c r="H4404" i="3"/>
  <c r="G4404" i="3"/>
  <c r="F4404" i="3"/>
  <c r="D4404" i="3"/>
  <c r="A4404" i="3"/>
  <c r="H4403" i="3"/>
  <c r="G4403" i="3"/>
  <c r="F4403" i="3"/>
  <c r="D4403" i="3"/>
  <c r="A4403" i="3"/>
  <c r="H4402" i="3"/>
  <c r="I4402" i="3" s="1"/>
  <c r="G4402" i="3"/>
  <c r="F4402" i="3"/>
  <c r="D4402" i="3"/>
  <c r="A4402" i="3"/>
  <c r="H4401" i="3"/>
  <c r="G4401" i="3"/>
  <c r="F4401" i="3"/>
  <c r="I4401" i="3" s="1"/>
  <c r="D4401" i="3"/>
  <c r="A4401" i="3"/>
  <c r="H4400" i="3"/>
  <c r="G4400" i="3"/>
  <c r="F4400" i="3"/>
  <c r="D4400" i="3"/>
  <c r="A4400" i="3"/>
  <c r="H4399" i="3"/>
  <c r="G4399" i="3"/>
  <c r="F4399" i="3"/>
  <c r="D4399" i="3"/>
  <c r="H4398" i="3"/>
  <c r="G4398" i="3"/>
  <c r="F4398" i="3"/>
  <c r="I4398" i="3" s="1"/>
  <c r="D4398" i="3"/>
  <c r="A4398" i="3"/>
  <c r="H4397" i="3"/>
  <c r="G4397" i="3"/>
  <c r="F4397" i="3"/>
  <c r="I4397" i="3" s="1"/>
  <c r="D4397" i="3"/>
  <c r="A4397" i="3"/>
  <c r="H4396" i="3"/>
  <c r="G4396" i="3"/>
  <c r="F4396" i="3"/>
  <c r="D4396" i="3"/>
  <c r="A4396" i="3"/>
  <c r="H4395" i="3"/>
  <c r="G4395" i="3"/>
  <c r="F4395" i="3"/>
  <c r="D4395" i="3"/>
  <c r="A4395" i="3"/>
  <c r="H4394" i="3"/>
  <c r="I4394" i="3" s="1"/>
  <c r="G4394" i="3"/>
  <c r="F4394" i="3"/>
  <c r="D4394" i="3"/>
  <c r="A4394" i="3"/>
  <c r="H4393" i="3"/>
  <c r="G4393" i="3"/>
  <c r="F4393" i="3"/>
  <c r="I4393" i="3" s="1"/>
  <c r="D4393" i="3"/>
  <c r="A4393" i="3"/>
  <c r="H4392" i="3"/>
  <c r="G4392" i="3"/>
  <c r="F4392" i="3"/>
  <c r="D4392" i="3"/>
  <c r="A4392" i="3"/>
  <c r="H4391" i="3"/>
  <c r="G4391" i="3"/>
  <c r="F4391" i="3"/>
  <c r="D4391" i="3"/>
  <c r="A4391" i="3"/>
  <c r="H4390" i="3"/>
  <c r="G4390" i="3"/>
  <c r="F4390" i="3"/>
  <c r="I4390" i="3" s="1"/>
  <c r="D4390" i="3"/>
  <c r="A4390" i="3"/>
  <c r="H4389" i="3"/>
  <c r="G4389" i="3"/>
  <c r="F4389" i="3"/>
  <c r="I4389" i="3" s="1"/>
  <c r="D4389" i="3"/>
  <c r="A4389" i="3"/>
  <c r="H4388" i="3"/>
  <c r="G4388" i="3"/>
  <c r="F4388" i="3"/>
  <c r="D4388" i="3"/>
  <c r="A4388" i="3"/>
  <c r="H4387" i="3"/>
  <c r="G4387" i="3"/>
  <c r="F4387" i="3"/>
  <c r="D4387" i="3"/>
  <c r="H4386" i="3"/>
  <c r="I4386" i="3" s="1"/>
  <c r="G4386" i="3"/>
  <c r="F4386" i="3"/>
  <c r="D4386" i="3"/>
  <c r="A4386" i="3"/>
  <c r="H4385" i="3"/>
  <c r="G4385" i="3"/>
  <c r="F4385" i="3"/>
  <c r="I4385" i="3" s="1"/>
  <c r="D4385" i="3"/>
  <c r="A4385" i="3"/>
  <c r="H4384" i="3"/>
  <c r="G4384" i="3"/>
  <c r="F4384" i="3"/>
  <c r="D4384" i="3"/>
  <c r="A4384" i="3"/>
  <c r="H4383" i="3"/>
  <c r="G4383" i="3"/>
  <c r="F4383" i="3"/>
  <c r="D4383" i="3"/>
  <c r="A4383" i="3"/>
  <c r="H4382" i="3"/>
  <c r="G4382" i="3"/>
  <c r="F4382" i="3"/>
  <c r="I4382" i="3" s="1"/>
  <c r="D4382" i="3"/>
  <c r="A4382" i="3"/>
  <c r="H4381" i="3"/>
  <c r="G4381" i="3"/>
  <c r="F4381" i="3"/>
  <c r="I4381" i="3" s="1"/>
  <c r="D4381" i="3"/>
  <c r="A4381" i="3"/>
  <c r="H4380" i="3"/>
  <c r="G4380" i="3"/>
  <c r="F4380" i="3"/>
  <c r="D4380" i="3"/>
  <c r="A4380" i="3"/>
  <c r="H4379" i="3"/>
  <c r="G4379" i="3"/>
  <c r="F4379" i="3"/>
  <c r="D4379" i="3"/>
  <c r="A4379" i="3"/>
  <c r="H4378" i="3"/>
  <c r="I4378" i="3" s="1"/>
  <c r="G4378" i="3"/>
  <c r="F4378" i="3"/>
  <c r="D4378" i="3"/>
  <c r="A4378" i="3"/>
  <c r="H4377" i="3"/>
  <c r="G4377" i="3"/>
  <c r="F4377" i="3"/>
  <c r="I4377" i="3" s="1"/>
  <c r="D4377" i="3"/>
  <c r="A4377" i="3"/>
  <c r="H4376" i="3"/>
  <c r="G4376" i="3"/>
  <c r="F4376" i="3"/>
  <c r="D4376" i="3"/>
  <c r="A4376" i="3"/>
  <c r="H4375" i="3"/>
  <c r="G4375" i="3"/>
  <c r="F4375" i="3"/>
  <c r="D4375" i="3"/>
  <c r="H4374" i="3"/>
  <c r="G4374" i="3"/>
  <c r="F4374" i="3"/>
  <c r="I4374" i="3" s="1"/>
  <c r="D4374" i="3"/>
  <c r="A4374" i="3"/>
  <c r="H4373" i="3"/>
  <c r="G4373" i="3"/>
  <c r="F4373" i="3"/>
  <c r="I4373" i="3" s="1"/>
  <c r="D4373" i="3"/>
  <c r="A4373" i="3"/>
  <c r="H4372" i="3"/>
  <c r="G4372" i="3"/>
  <c r="F4372" i="3"/>
  <c r="D4372" i="3"/>
  <c r="A4372" i="3"/>
  <c r="H4371" i="3"/>
  <c r="G4371" i="3"/>
  <c r="F4371" i="3"/>
  <c r="D4371" i="3"/>
  <c r="A4371" i="3"/>
  <c r="H4370" i="3"/>
  <c r="I4370" i="3" s="1"/>
  <c r="G4370" i="3"/>
  <c r="F4370" i="3"/>
  <c r="D4370" i="3"/>
  <c r="A4370" i="3"/>
  <c r="H4369" i="3"/>
  <c r="G4369" i="3"/>
  <c r="F4369" i="3"/>
  <c r="I4369" i="3" s="1"/>
  <c r="D4369" i="3"/>
  <c r="A4369" i="3"/>
  <c r="H4368" i="3"/>
  <c r="G4368" i="3"/>
  <c r="F4368" i="3"/>
  <c r="D4368" i="3"/>
  <c r="A4368" i="3"/>
  <c r="H4367" i="3"/>
  <c r="G4367" i="3"/>
  <c r="F4367" i="3"/>
  <c r="D4367" i="3"/>
  <c r="A4367" i="3"/>
  <c r="H4366" i="3"/>
  <c r="G4366" i="3"/>
  <c r="F4366" i="3"/>
  <c r="I4366" i="3" s="1"/>
  <c r="D4366" i="3"/>
  <c r="A4366" i="3"/>
  <c r="H4365" i="3"/>
  <c r="G4365" i="3"/>
  <c r="F4365" i="3"/>
  <c r="I4365" i="3" s="1"/>
  <c r="D4365" i="3"/>
  <c r="A4365" i="3"/>
  <c r="H4364" i="3"/>
  <c r="G4364" i="3"/>
  <c r="F4364" i="3"/>
  <c r="D4364" i="3"/>
  <c r="A4364" i="3"/>
  <c r="H4363" i="3"/>
  <c r="G4363" i="3"/>
  <c r="F4363" i="3"/>
  <c r="D4363" i="3"/>
  <c r="H4362" i="3"/>
  <c r="I4362" i="3" s="1"/>
  <c r="G4362" i="3"/>
  <c r="F4362" i="3"/>
  <c r="D4362" i="3"/>
  <c r="A4362" i="3"/>
  <c r="H4361" i="3"/>
  <c r="G4361" i="3"/>
  <c r="F4361" i="3"/>
  <c r="I4361" i="3" s="1"/>
  <c r="D4361" i="3"/>
  <c r="A4361" i="3"/>
  <c r="H4360" i="3"/>
  <c r="G4360" i="3"/>
  <c r="F4360" i="3"/>
  <c r="D4360" i="3"/>
  <c r="A4360" i="3"/>
  <c r="M4359" i="3"/>
  <c r="H4359" i="3"/>
  <c r="G4359" i="3"/>
  <c r="F4359" i="3"/>
  <c r="D4359" i="3"/>
  <c r="A4359" i="3"/>
  <c r="H4358" i="3"/>
  <c r="G4358" i="3"/>
  <c r="F4358" i="3"/>
  <c r="I4358" i="3" s="1"/>
  <c r="D4358" i="3"/>
  <c r="A4358" i="3"/>
  <c r="H4357" i="3"/>
  <c r="G4357" i="3"/>
  <c r="F4357" i="3"/>
  <c r="I4357" i="3" s="1"/>
  <c r="D4357" i="3"/>
  <c r="A4357" i="3"/>
  <c r="H4356" i="3"/>
  <c r="G4356" i="3"/>
  <c r="F4356" i="3"/>
  <c r="D4356" i="3"/>
  <c r="A4356" i="3"/>
  <c r="H4355" i="3"/>
  <c r="G4355" i="3"/>
  <c r="F4355" i="3"/>
  <c r="D4355" i="3"/>
  <c r="A4355" i="3"/>
  <c r="H4354" i="3"/>
  <c r="I4354" i="3" s="1"/>
  <c r="G4354" i="3"/>
  <c r="F4354" i="3"/>
  <c r="D4354" i="3"/>
  <c r="A4354" i="3"/>
  <c r="H4353" i="3"/>
  <c r="G4353" i="3"/>
  <c r="F4353" i="3"/>
  <c r="I4353" i="3" s="1"/>
  <c r="D4353" i="3"/>
  <c r="A4353" i="3"/>
  <c r="H4352" i="3"/>
  <c r="G4352" i="3"/>
  <c r="F4352" i="3"/>
  <c r="D4352" i="3"/>
  <c r="A4352" i="3"/>
  <c r="H4351" i="3"/>
  <c r="G4351" i="3"/>
  <c r="F4351" i="3"/>
  <c r="D4351" i="3"/>
  <c r="H4350" i="3"/>
  <c r="G4350" i="3"/>
  <c r="F4350" i="3"/>
  <c r="I4350" i="3" s="1"/>
  <c r="D4350" i="3"/>
  <c r="A4350" i="3"/>
  <c r="H4349" i="3"/>
  <c r="G4349" i="3"/>
  <c r="F4349" i="3"/>
  <c r="I4349" i="3" s="1"/>
  <c r="D4349" i="3"/>
  <c r="A4349" i="3"/>
  <c r="H4348" i="3"/>
  <c r="G4348" i="3"/>
  <c r="F4348" i="3"/>
  <c r="D4348" i="3"/>
  <c r="A4348" i="3"/>
  <c r="M4347" i="3"/>
  <c r="H4347" i="3"/>
  <c r="G4347" i="3"/>
  <c r="F4347" i="3"/>
  <c r="D4347" i="3"/>
  <c r="A4347" i="3"/>
  <c r="H4346" i="3"/>
  <c r="I4346" i="3" s="1"/>
  <c r="G4346" i="3"/>
  <c r="F4346" i="3"/>
  <c r="D4346" i="3"/>
  <c r="A4346" i="3"/>
  <c r="H4345" i="3"/>
  <c r="G4345" i="3"/>
  <c r="F4345" i="3"/>
  <c r="I4345" i="3" s="1"/>
  <c r="D4345" i="3"/>
  <c r="A4345" i="3"/>
  <c r="H4344" i="3"/>
  <c r="G4344" i="3"/>
  <c r="F4344" i="3"/>
  <c r="D4344" i="3"/>
  <c r="A4344" i="3"/>
  <c r="H4343" i="3"/>
  <c r="G4343" i="3"/>
  <c r="F4343" i="3"/>
  <c r="D4343" i="3"/>
  <c r="A4343" i="3"/>
  <c r="H4342" i="3"/>
  <c r="G4342" i="3"/>
  <c r="F4342" i="3"/>
  <c r="I4342" i="3" s="1"/>
  <c r="D4342" i="3"/>
  <c r="A4342" i="3"/>
  <c r="H4341" i="3"/>
  <c r="G4341" i="3"/>
  <c r="F4341" i="3"/>
  <c r="I4341" i="3" s="1"/>
  <c r="D4341" i="3"/>
  <c r="A4341" i="3"/>
  <c r="H4340" i="3"/>
  <c r="G4340" i="3"/>
  <c r="F4340" i="3"/>
  <c r="D4340" i="3"/>
  <c r="A4340" i="3"/>
  <c r="H4339" i="3"/>
  <c r="G4339" i="3"/>
  <c r="F4339" i="3"/>
  <c r="D4339" i="3"/>
  <c r="H4338" i="3"/>
  <c r="I4338" i="3" s="1"/>
  <c r="G4338" i="3"/>
  <c r="F4338" i="3"/>
  <c r="D4338" i="3"/>
  <c r="A4338" i="3"/>
  <c r="H4337" i="3"/>
  <c r="G4337" i="3"/>
  <c r="F4337" i="3"/>
  <c r="I4337" i="3" s="1"/>
  <c r="D4337" i="3"/>
  <c r="A4337" i="3"/>
  <c r="H4336" i="3"/>
  <c r="G4336" i="3"/>
  <c r="F4336" i="3"/>
  <c r="D4336" i="3"/>
  <c r="A4336" i="3"/>
  <c r="M4335" i="3"/>
  <c r="H4335" i="3"/>
  <c r="G4335" i="3"/>
  <c r="F4335" i="3"/>
  <c r="D4335" i="3"/>
  <c r="A4335" i="3"/>
  <c r="H4334" i="3"/>
  <c r="G4334" i="3"/>
  <c r="F4334" i="3"/>
  <c r="I4334" i="3" s="1"/>
  <c r="D4334" i="3"/>
  <c r="A4334" i="3"/>
  <c r="H4333" i="3"/>
  <c r="G4333" i="3"/>
  <c r="F4333" i="3"/>
  <c r="I4333" i="3" s="1"/>
  <c r="D4333" i="3"/>
  <c r="A4333" i="3"/>
  <c r="H4332" i="3"/>
  <c r="G4332" i="3"/>
  <c r="F4332" i="3"/>
  <c r="D4332" i="3"/>
  <c r="A4332" i="3"/>
  <c r="H4331" i="3"/>
  <c r="G4331" i="3"/>
  <c r="F4331" i="3"/>
  <c r="D4331" i="3"/>
  <c r="A4331" i="3"/>
  <c r="H4330" i="3"/>
  <c r="I4330" i="3" s="1"/>
  <c r="G4330" i="3"/>
  <c r="F4330" i="3"/>
  <c r="D4330" i="3"/>
  <c r="A4330" i="3"/>
  <c r="H4329" i="3"/>
  <c r="G4329" i="3"/>
  <c r="F4329" i="3"/>
  <c r="I4329" i="3" s="1"/>
  <c r="D4329" i="3"/>
  <c r="A4329" i="3"/>
  <c r="H4328" i="3"/>
  <c r="G4328" i="3"/>
  <c r="F4328" i="3"/>
  <c r="D4328" i="3"/>
  <c r="A4328" i="3"/>
  <c r="H4327" i="3"/>
  <c r="G4327" i="3"/>
  <c r="F4327" i="3"/>
  <c r="D4327" i="3"/>
  <c r="H4326" i="3"/>
  <c r="G4326" i="3"/>
  <c r="F4326" i="3"/>
  <c r="I4326" i="3" s="1"/>
  <c r="D4326" i="3"/>
  <c r="A4326" i="3"/>
  <c r="H4325" i="3"/>
  <c r="G4325" i="3"/>
  <c r="F4325" i="3"/>
  <c r="I4325" i="3" s="1"/>
  <c r="D4325" i="3"/>
  <c r="A4325" i="3"/>
  <c r="H4324" i="3"/>
  <c r="G4324" i="3"/>
  <c r="F4324" i="3"/>
  <c r="D4324" i="3"/>
  <c r="A4324" i="3"/>
  <c r="H4323" i="3"/>
  <c r="G4323" i="3"/>
  <c r="F4323" i="3"/>
  <c r="D4323" i="3"/>
  <c r="A4323" i="3"/>
  <c r="H4322" i="3"/>
  <c r="I4322" i="3" s="1"/>
  <c r="G4322" i="3"/>
  <c r="F4322" i="3"/>
  <c r="D4322" i="3"/>
  <c r="A4322" i="3"/>
  <c r="H4321" i="3"/>
  <c r="G4321" i="3"/>
  <c r="F4321" i="3"/>
  <c r="I4321" i="3" s="1"/>
  <c r="D4321" i="3"/>
  <c r="A4321" i="3"/>
  <c r="H4320" i="3"/>
  <c r="G4320" i="3"/>
  <c r="F4320" i="3"/>
  <c r="D4320" i="3"/>
  <c r="A4320" i="3"/>
  <c r="H4319" i="3"/>
  <c r="G4319" i="3"/>
  <c r="F4319" i="3"/>
  <c r="D4319" i="3"/>
  <c r="A4319" i="3"/>
  <c r="H4318" i="3"/>
  <c r="G4318" i="3"/>
  <c r="F4318" i="3"/>
  <c r="I4318" i="3" s="1"/>
  <c r="D4318" i="3"/>
  <c r="A4318" i="3"/>
  <c r="H4317" i="3"/>
  <c r="G4317" i="3"/>
  <c r="F4317" i="3"/>
  <c r="I4317" i="3" s="1"/>
  <c r="D4317" i="3"/>
  <c r="A4317" i="3"/>
  <c r="H4316" i="3"/>
  <c r="G4316" i="3"/>
  <c r="F4316" i="3"/>
  <c r="D4316" i="3"/>
  <c r="A4316" i="3"/>
  <c r="H4315" i="3"/>
  <c r="G4315" i="3"/>
  <c r="F4315" i="3"/>
  <c r="D4315" i="3"/>
  <c r="H4314" i="3"/>
  <c r="I4314" i="3" s="1"/>
  <c r="G4314" i="3"/>
  <c r="F4314" i="3"/>
  <c r="D4314" i="3"/>
  <c r="A4314" i="3"/>
  <c r="H4313" i="3"/>
  <c r="G4313" i="3"/>
  <c r="F4313" i="3"/>
  <c r="I4313" i="3" s="1"/>
  <c r="D4313" i="3"/>
  <c r="A4313" i="3"/>
  <c r="H4312" i="3"/>
  <c r="G4312" i="3"/>
  <c r="F4312" i="3"/>
  <c r="D4312" i="3"/>
  <c r="A4312" i="3"/>
  <c r="M4311" i="3"/>
  <c r="H4311" i="3"/>
  <c r="G4311" i="3"/>
  <c r="F4311" i="3"/>
  <c r="D4311" i="3"/>
  <c r="A4311" i="3"/>
  <c r="H4310" i="3"/>
  <c r="G4310" i="3"/>
  <c r="F4310" i="3"/>
  <c r="I4310" i="3" s="1"/>
  <c r="D4310" i="3"/>
  <c r="A4310" i="3"/>
  <c r="H4309" i="3"/>
  <c r="G4309" i="3"/>
  <c r="F4309" i="3"/>
  <c r="I4309" i="3" s="1"/>
  <c r="D4309" i="3"/>
  <c r="A4309" i="3"/>
  <c r="H4308" i="3"/>
  <c r="G4308" i="3"/>
  <c r="F4308" i="3"/>
  <c r="D4308" i="3"/>
  <c r="A4308" i="3"/>
  <c r="H4307" i="3"/>
  <c r="G4307" i="3"/>
  <c r="F4307" i="3"/>
  <c r="D4307" i="3"/>
  <c r="A4307" i="3"/>
  <c r="H4306" i="3"/>
  <c r="I4306" i="3" s="1"/>
  <c r="G4306" i="3"/>
  <c r="F4306" i="3"/>
  <c r="D4306" i="3"/>
  <c r="A4306" i="3"/>
  <c r="H4305" i="3"/>
  <c r="G4305" i="3"/>
  <c r="F4305" i="3"/>
  <c r="I4305" i="3" s="1"/>
  <c r="D4305" i="3"/>
  <c r="A4305" i="3"/>
  <c r="H4304" i="3"/>
  <c r="G4304" i="3"/>
  <c r="F4304" i="3"/>
  <c r="D4304" i="3"/>
  <c r="A4304" i="3"/>
  <c r="H4303" i="3"/>
  <c r="G4303" i="3"/>
  <c r="F4303" i="3"/>
  <c r="D4303" i="3"/>
  <c r="H4302" i="3"/>
  <c r="G4302" i="3"/>
  <c r="F4302" i="3"/>
  <c r="I4302" i="3" s="1"/>
  <c r="D4302" i="3"/>
  <c r="A4302" i="3"/>
  <c r="H4301" i="3"/>
  <c r="G4301" i="3"/>
  <c r="F4301" i="3"/>
  <c r="I4301" i="3" s="1"/>
  <c r="D4301" i="3"/>
  <c r="A4301" i="3"/>
  <c r="H4300" i="3"/>
  <c r="G4300" i="3"/>
  <c r="F4300" i="3"/>
  <c r="D4300" i="3"/>
  <c r="A4300" i="3"/>
  <c r="H4299" i="3"/>
  <c r="G4299" i="3"/>
  <c r="F4299" i="3"/>
  <c r="D4299" i="3"/>
  <c r="A4299" i="3"/>
  <c r="H4298" i="3"/>
  <c r="I4298" i="3" s="1"/>
  <c r="G4298" i="3"/>
  <c r="F4298" i="3"/>
  <c r="D4298" i="3"/>
  <c r="A4298" i="3"/>
  <c r="H4297" i="3"/>
  <c r="G4297" i="3"/>
  <c r="F4297" i="3"/>
  <c r="I4297" i="3" s="1"/>
  <c r="D4297" i="3"/>
  <c r="A4297" i="3"/>
  <c r="H4296" i="3"/>
  <c r="G4296" i="3"/>
  <c r="F4296" i="3"/>
  <c r="D4296" i="3"/>
  <c r="A4296" i="3"/>
  <c r="H4295" i="3"/>
  <c r="G4295" i="3"/>
  <c r="F4295" i="3"/>
  <c r="D4295" i="3"/>
  <c r="A4295" i="3"/>
  <c r="H4294" i="3"/>
  <c r="G4294" i="3"/>
  <c r="F4294" i="3"/>
  <c r="I4294" i="3" s="1"/>
  <c r="D4294" i="3"/>
  <c r="A4294" i="3"/>
  <c r="H4293" i="3"/>
  <c r="G4293" i="3"/>
  <c r="F4293" i="3"/>
  <c r="I4293" i="3" s="1"/>
  <c r="D4293" i="3"/>
  <c r="A4293" i="3"/>
  <c r="H4292" i="3"/>
  <c r="G4292" i="3"/>
  <c r="F4292" i="3"/>
  <c r="D4292" i="3"/>
  <c r="A4292" i="3"/>
  <c r="H4291" i="3"/>
  <c r="G4291" i="3"/>
  <c r="F4291" i="3"/>
  <c r="D4291" i="3"/>
  <c r="H4290" i="3"/>
  <c r="I4290" i="3" s="1"/>
  <c r="G4290" i="3"/>
  <c r="F4290" i="3"/>
  <c r="D4290" i="3"/>
  <c r="A4290" i="3"/>
  <c r="H4289" i="3"/>
  <c r="G4289" i="3"/>
  <c r="F4289" i="3"/>
  <c r="I4289" i="3" s="1"/>
  <c r="D4289" i="3"/>
  <c r="A4289" i="3"/>
  <c r="H4288" i="3"/>
  <c r="G4288" i="3"/>
  <c r="F4288" i="3"/>
  <c r="D4288" i="3"/>
  <c r="A4288" i="3"/>
  <c r="M4287" i="3"/>
  <c r="H4287" i="3"/>
  <c r="G4287" i="3"/>
  <c r="F4287" i="3"/>
  <c r="D4287" i="3"/>
  <c r="A4287" i="3"/>
  <c r="H4286" i="3"/>
  <c r="G4286" i="3"/>
  <c r="F4286" i="3"/>
  <c r="I4286" i="3" s="1"/>
  <c r="D4286" i="3"/>
  <c r="A4286" i="3"/>
  <c r="H4285" i="3"/>
  <c r="G4285" i="3"/>
  <c r="F4285" i="3"/>
  <c r="I4285" i="3" s="1"/>
  <c r="D4285" i="3"/>
  <c r="A4285" i="3"/>
  <c r="H4284" i="3"/>
  <c r="G4284" i="3"/>
  <c r="F4284" i="3"/>
  <c r="D4284" i="3"/>
  <c r="A4284" i="3"/>
  <c r="H4283" i="3"/>
  <c r="G4283" i="3"/>
  <c r="F4283" i="3"/>
  <c r="D4283" i="3"/>
  <c r="A4283" i="3"/>
  <c r="H4282" i="3"/>
  <c r="I4282" i="3" s="1"/>
  <c r="G4282" i="3"/>
  <c r="F4282" i="3"/>
  <c r="D4282" i="3"/>
  <c r="A4282" i="3"/>
  <c r="H4281" i="3"/>
  <c r="G4281" i="3"/>
  <c r="F4281" i="3"/>
  <c r="I4281" i="3" s="1"/>
  <c r="D4281" i="3"/>
  <c r="A4281" i="3"/>
  <c r="H4280" i="3"/>
  <c r="G4280" i="3"/>
  <c r="F4280" i="3"/>
  <c r="D4280" i="3"/>
  <c r="A4280" i="3"/>
  <c r="H4279" i="3"/>
  <c r="G4279" i="3"/>
  <c r="F4279" i="3"/>
  <c r="D4279" i="3"/>
  <c r="H4278" i="3"/>
  <c r="G4278" i="3"/>
  <c r="F4278" i="3"/>
  <c r="I4278" i="3" s="1"/>
  <c r="D4278" i="3"/>
  <c r="A4278" i="3"/>
  <c r="H4277" i="3"/>
  <c r="G4277" i="3"/>
  <c r="F4277" i="3"/>
  <c r="I4277" i="3" s="1"/>
  <c r="D4277" i="3"/>
  <c r="A4277" i="3"/>
  <c r="H4276" i="3"/>
  <c r="G4276" i="3"/>
  <c r="F4276" i="3"/>
  <c r="D4276" i="3"/>
  <c r="A4276" i="3"/>
  <c r="H4275" i="3"/>
  <c r="G4275" i="3"/>
  <c r="F4275" i="3"/>
  <c r="D4275" i="3"/>
  <c r="A4275" i="3"/>
  <c r="H4274" i="3"/>
  <c r="I4274" i="3" s="1"/>
  <c r="G4274" i="3"/>
  <c r="F4274" i="3"/>
  <c r="D4274" i="3"/>
  <c r="A4274" i="3"/>
  <c r="M4273" i="3"/>
  <c r="H4273" i="3"/>
  <c r="G4273" i="3"/>
  <c r="F4273" i="3"/>
  <c r="I4273" i="3" s="1"/>
  <c r="D4273" i="3"/>
  <c r="A4273" i="3"/>
  <c r="H4272" i="3"/>
  <c r="G4272" i="3"/>
  <c r="F4272" i="3"/>
  <c r="D4272" i="3"/>
  <c r="A4272" i="3"/>
  <c r="H4271" i="3"/>
  <c r="G4271" i="3"/>
  <c r="F4271" i="3"/>
  <c r="D4271" i="3"/>
  <c r="A4271" i="3"/>
  <c r="H4270" i="3"/>
  <c r="G4270" i="3"/>
  <c r="F4270" i="3"/>
  <c r="I4270" i="3" s="1"/>
  <c r="D4270" i="3"/>
  <c r="A4270" i="3"/>
  <c r="H4269" i="3"/>
  <c r="G4269" i="3"/>
  <c r="F4269" i="3"/>
  <c r="I4269" i="3" s="1"/>
  <c r="D4269" i="3"/>
  <c r="A4269" i="3"/>
  <c r="H4268" i="3"/>
  <c r="G4268" i="3"/>
  <c r="F4268" i="3"/>
  <c r="D4268" i="3"/>
  <c r="A4268" i="3"/>
  <c r="H4267" i="3"/>
  <c r="G4267" i="3"/>
  <c r="F4267" i="3"/>
  <c r="D4267" i="3"/>
  <c r="H4266" i="3"/>
  <c r="I4266" i="3" s="1"/>
  <c r="G4266" i="3"/>
  <c r="F4266" i="3"/>
  <c r="D4266" i="3"/>
  <c r="A4266" i="3"/>
  <c r="H4265" i="3"/>
  <c r="G4265" i="3"/>
  <c r="F4265" i="3"/>
  <c r="I4265" i="3" s="1"/>
  <c r="D4265" i="3"/>
  <c r="A4265" i="3"/>
  <c r="H4264" i="3"/>
  <c r="G4264" i="3"/>
  <c r="F4264" i="3"/>
  <c r="D4264" i="3"/>
  <c r="A4264" i="3"/>
  <c r="H4263" i="3"/>
  <c r="G4263" i="3"/>
  <c r="F4263" i="3"/>
  <c r="D4263" i="3"/>
  <c r="A4263" i="3"/>
  <c r="H4262" i="3"/>
  <c r="G4262" i="3"/>
  <c r="F4262" i="3"/>
  <c r="I4262" i="3" s="1"/>
  <c r="D4262" i="3"/>
  <c r="A4262" i="3"/>
  <c r="H4261" i="3"/>
  <c r="G4261" i="3"/>
  <c r="F4261" i="3"/>
  <c r="I4261" i="3" s="1"/>
  <c r="D4261" i="3"/>
  <c r="A4261" i="3"/>
  <c r="H4260" i="3"/>
  <c r="G4260" i="3"/>
  <c r="F4260" i="3"/>
  <c r="D4260" i="3"/>
  <c r="A4260" i="3"/>
  <c r="H4259" i="3"/>
  <c r="G4259" i="3"/>
  <c r="F4259" i="3"/>
  <c r="D4259" i="3"/>
  <c r="A4259" i="3"/>
  <c r="H4258" i="3"/>
  <c r="I4258" i="3" s="1"/>
  <c r="G4258" i="3"/>
  <c r="F4258" i="3"/>
  <c r="D4258" i="3"/>
  <c r="A4258" i="3"/>
  <c r="M4257" i="3"/>
  <c r="H4257" i="3"/>
  <c r="G4257" i="3"/>
  <c r="F4257" i="3"/>
  <c r="I4257" i="3" s="1"/>
  <c r="D4257" i="3"/>
  <c r="A4257" i="3"/>
  <c r="H4256" i="3"/>
  <c r="G4256" i="3"/>
  <c r="F4256" i="3"/>
  <c r="D4256" i="3"/>
  <c r="A4256" i="3"/>
  <c r="H4255" i="3"/>
  <c r="G4255" i="3"/>
  <c r="F4255" i="3"/>
  <c r="D4255" i="3"/>
  <c r="H4254" i="3"/>
  <c r="G4254" i="3"/>
  <c r="F4254" i="3"/>
  <c r="I4254" i="3" s="1"/>
  <c r="D4254" i="3"/>
  <c r="A4254" i="3"/>
  <c r="H4253" i="3"/>
  <c r="G4253" i="3"/>
  <c r="F4253" i="3"/>
  <c r="I4253" i="3" s="1"/>
  <c r="D4253" i="3"/>
  <c r="A4253" i="3"/>
  <c r="H4252" i="3"/>
  <c r="G4252" i="3"/>
  <c r="F4252" i="3"/>
  <c r="D4252" i="3"/>
  <c r="A4252" i="3"/>
  <c r="H4251" i="3"/>
  <c r="G4251" i="3"/>
  <c r="F4251" i="3"/>
  <c r="D4251" i="3"/>
  <c r="A4251" i="3"/>
  <c r="H4250" i="3"/>
  <c r="I4250" i="3" s="1"/>
  <c r="G4250" i="3"/>
  <c r="F4250" i="3"/>
  <c r="D4250" i="3"/>
  <c r="A4250" i="3"/>
  <c r="H4249" i="3"/>
  <c r="G4249" i="3"/>
  <c r="F4249" i="3"/>
  <c r="I4249" i="3" s="1"/>
  <c r="D4249" i="3"/>
  <c r="A4249" i="3"/>
  <c r="H4248" i="3"/>
  <c r="G4248" i="3"/>
  <c r="F4248" i="3"/>
  <c r="D4248" i="3"/>
  <c r="A4248" i="3"/>
  <c r="H4247" i="3"/>
  <c r="G4247" i="3"/>
  <c r="F4247" i="3"/>
  <c r="D4247" i="3"/>
  <c r="A4247" i="3"/>
  <c r="H4246" i="3"/>
  <c r="G4246" i="3"/>
  <c r="F4246" i="3"/>
  <c r="I4246" i="3" s="1"/>
  <c r="D4246" i="3"/>
  <c r="A4246" i="3"/>
  <c r="H4245" i="3"/>
  <c r="G4245" i="3"/>
  <c r="F4245" i="3"/>
  <c r="I4245" i="3" s="1"/>
  <c r="D4245" i="3"/>
  <c r="A4245" i="3"/>
  <c r="H4244" i="3"/>
  <c r="G4244" i="3"/>
  <c r="F4244" i="3"/>
  <c r="D4244" i="3"/>
  <c r="A4244" i="3"/>
  <c r="H4243" i="3"/>
  <c r="G4243" i="3"/>
  <c r="F4243" i="3"/>
  <c r="D4243" i="3"/>
  <c r="H4242" i="3"/>
  <c r="I4242" i="3" s="1"/>
  <c r="G4242" i="3"/>
  <c r="F4242" i="3"/>
  <c r="D4242" i="3"/>
  <c r="A4242" i="3"/>
  <c r="M4241" i="3"/>
  <c r="H4241" i="3"/>
  <c r="G4241" i="3"/>
  <c r="F4241" i="3"/>
  <c r="I4241" i="3" s="1"/>
  <c r="D4241" i="3"/>
  <c r="A4241" i="3"/>
  <c r="H4240" i="3"/>
  <c r="G4240" i="3"/>
  <c r="F4240" i="3"/>
  <c r="D4240" i="3"/>
  <c r="A4240" i="3"/>
  <c r="H4239" i="3"/>
  <c r="G4239" i="3"/>
  <c r="F4239" i="3"/>
  <c r="D4239" i="3"/>
  <c r="A4239" i="3"/>
  <c r="H4238" i="3"/>
  <c r="G4238" i="3"/>
  <c r="F4238" i="3"/>
  <c r="I4238" i="3" s="1"/>
  <c r="D4238" i="3"/>
  <c r="A4238" i="3"/>
  <c r="H4237" i="3"/>
  <c r="G4237" i="3"/>
  <c r="F4237" i="3"/>
  <c r="I4237" i="3" s="1"/>
  <c r="D4237" i="3"/>
  <c r="A4237" i="3"/>
  <c r="H4236" i="3"/>
  <c r="G4236" i="3"/>
  <c r="F4236" i="3"/>
  <c r="D4236" i="3"/>
  <c r="A4236" i="3"/>
  <c r="H4235" i="3"/>
  <c r="G4235" i="3"/>
  <c r="F4235" i="3"/>
  <c r="D4235" i="3"/>
  <c r="A4235" i="3"/>
  <c r="H4234" i="3"/>
  <c r="I4234" i="3" s="1"/>
  <c r="G4234" i="3"/>
  <c r="F4234" i="3"/>
  <c r="D4234" i="3"/>
  <c r="A4234" i="3"/>
  <c r="H4233" i="3"/>
  <c r="G4233" i="3"/>
  <c r="F4233" i="3"/>
  <c r="I4233" i="3" s="1"/>
  <c r="D4233" i="3"/>
  <c r="A4233" i="3"/>
  <c r="H4232" i="3"/>
  <c r="G4232" i="3"/>
  <c r="F4232" i="3"/>
  <c r="D4232" i="3"/>
  <c r="A4232" i="3"/>
  <c r="H4231" i="3"/>
  <c r="G4231" i="3"/>
  <c r="F4231" i="3"/>
  <c r="D4231" i="3"/>
  <c r="H4230" i="3"/>
  <c r="G4230" i="3"/>
  <c r="F4230" i="3"/>
  <c r="I4230" i="3" s="1"/>
  <c r="D4230" i="3"/>
  <c r="A4230" i="3"/>
  <c r="H4229" i="3"/>
  <c r="G4229" i="3"/>
  <c r="F4229" i="3"/>
  <c r="I4229" i="3" s="1"/>
  <c r="D4229" i="3"/>
  <c r="A4229" i="3"/>
  <c r="H4228" i="3"/>
  <c r="G4228" i="3"/>
  <c r="F4228" i="3"/>
  <c r="D4228" i="3"/>
  <c r="A4228" i="3"/>
  <c r="H4227" i="3"/>
  <c r="G4227" i="3"/>
  <c r="F4227" i="3"/>
  <c r="D4227" i="3"/>
  <c r="A4227" i="3"/>
  <c r="H4226" i="3"/>
  <c r="I4226" i="3" s="1"/>
  <c r="G4226" i="3"/>
  <c r="F4226" i="3"/>
  <c r="D4226" i="3"/>
  <c r="A4226" i="3"/>
  <c r="M4225" i="3"/>
  <c r="H4225" i="3"/>
  <c r="G4225" i="3"/>
  <c r="F4225" i="3"/>
  <c r="I4225" i="3" s="1"/>
  <c r="D4225" i="3"/>
  <c r="A4225" i="3"/>
  <c r="H4224" i="3"/>
  <c r="G4224" i="3"/>
  <c r="F4224" i="3"/>
  <c r="D4224" i="3"/>
  <c r="A4224" i="3"/>
  <c r="H4223" i="3"/>
  <c r="G4223" i="3"/>
  <c r="F4223" i="3"/>
  <c r="D4223" i="3"/>
  <c r="A4223" i="3"/>
  <c r="H4222" i="3"/>
  <c r="G4222" i="3"/>
  <c r="F4222" i="3"/>
  <c r="I4222" i="3" s="1"/>
  <c r="D4222" i="3"/>
  <c r="A4222" i="3"/>
  <c r="H4221" i="3"/>
  <c r="G4221" i="3"/>
  <c r="F4221" i="3"/>
  <c r="I4221" i="3" s="1"/>
  <c r="D4221" i="3"/>
  <c r="A4221" i="3"/>
  <c r="H4220" i="3"/>
  <c r="G4220" i="3"/>
  <c r="F4220" i="3"/>
  <c r="D4220" i="3"/>
  <c r="A4220" i="3"/>
  <c r="H4219" i="3"/>
  <c r="G4219" i="3"/>
  <c r="F4219" i="3"/>
  <c r="D4219" i="3"/>
  <c r="H4218" i="3"/>
  <c r="I4218" i="3" s="1"/>
  <c r="G4218" i="3"/>
  <c r="F4218" i="3"/>
  <c r="D4218" i="3"/>
  <c r="A4218" i="3"/>
  <c r="H4217" i="3"/>
  <c r="G4217" i="3"/>
  <c r="F4217" i="3"/>
  <c r="I4217" i="3" s="1"/>
  <c r="D4217" i="3"/>
  <c r="A4217" i="3"/>
  <c r="H4216" i="3"/>
  <c r="G4216" i="3"/>
  <c r="F4216" i="3"/>
  <c r="D4216" i="3"/>
  <c r="A4216" i="3"/>
  <c r="H4215" i="3"/>
  <c r="G4215" i="3"/>
  <c r="F4215" i="3"/>
  <c r="D4215" i="3"/>
  <c r="A4215" i="3"/>
  <c r="H4214" i="3"/>
  <c r="G4214" i="3"/>
  <c r="F4214" i="3"/>
  <c r="I4214" i="3" s="1"/>
  <c r="D4214" i="3"/>
  <c r="A4214" i="3"/>
  <c r="H4213" i="3"/>
  <c r="G4213" i="3"/>
  <c r="F4213" i="3"/>
  <c r="I4213" i="3" s="1"/>
  <c r="D4213" i="3"/>
  <c r="A4213" i="3"/>
  <c r="H4212" i="3"/>
  <c r="G4212" i="3"/>
  <c r="F4212" i="3"/>
  <c r="D4212" i="3"/>
  <c r="A4212" i="3"/>
  <c r="H4211" i="3"/>
  <c r="G4211" i="3"/>
  <c r="F4211" i="3"/>
  <c r="D4211" i="3"/>
  <c r="A4211" i="3"/>
  <c r="H4210" i="3"/>
  <c r="I4210" i="3" s="1"/>
  <c r="G4210" i="3"/>
  <c r="F4210" i="3"/>
  <c r="D4210" i="3"/>
  <c r="A4210" i="3"/>
  <c r="M4209" i="3"/>
  <c r="H4209" i="3"/>
  <c r="G4209" i="3"/>
  <c r="F4209" i="3"/>
  <c r="I4209" i="3" s="1"/>
  <c r="D4209" i="3"/>
  <c r="A4209" i="3"/>
  <c r="H4208" i="3"/>
  <c r="G4208" i="3"/>
  <c r="F4208" i="3"/>
  <c r="D4208" i="3"/>
  <c r="A4208" i="3"/>
  <c r="H4207" i="3"/>
  <c r="G4207" i="3"/>
  <c r="F4207" i="3"/>
  <c r="D4207" i="3"/>
  <c r="H4206" i="3"/>
  <c r="G4206" i="3"/>
  <c r="F4206" i="3"/>
  <c r="I4206" i="3" s="1"/>
  <c r="D4206" i="3"/>
  <c r="A4206" i="3"/>
  <c r="H4205" i="3"/>
  <c r="G4205" i="3"/>
  <c r="F4205" i="3"/>
  <c r="I4205" i="3" s="1"/>
  <c r="D4205" i="3"/>
  <c r="A4205" i="3"/>
  <c r="H4204" i="3"/>
  <c r="G4204" i="3"/>
  <c r="F4204" i="3"/>
  <c r="D4204" i="3"/>
  <c r="A4204" i="3"/>
  <c r="H4203" i="3"/>
  <c r="G4203" i="3"/>
  <c r="F4203" i="3"/>
  <c r="D4203" i="3"/>
  <c r="A4203" i="3"/>
  <c r="H4202" i="3"/>
  <c r="I4202" i="3" s="1"/>
  <c r="G4202" i="3"/>
  <c r="F4202" i="3"/>
  <c r="D4202" i="3"/>
  <c r="A4202" i="3"/>
  <c r="H4201" i="3"/>
  <c r="G4201" i="3"/>
  <c r="F4201" i="3"/>
  <c r="I4201" i="3" s="1"/>
  <c r="D4201" i="3"/>
  <c r="A4201" i="3"/>
  <c r="H4200" i="3"/>
  <c r="G4200" i="3"/>
  <c r="F4200" i="3"/>
  <c r="D4200" i="3"/>
  <c r="A4200" i="3"/>
  <c r="H4199" i="3"/>
  <c r="G4199" i="3"/>
  <c r="F4199" i="3"/>
  <c r="D4199" i="3"/>
  <c r="A4199" i="3"/>
  <c r="H4198" i="3"/>
  <c r="G4198" i="3"/>
  <c r="F4198" i="3"/>
  <c r="I4198" i="3" s="1"/>
  <c r="D4198" i="3"/>
  <c r="A4198" i="3"/>
  <c r="H4197" i="3"/>
  <c r="G4197" i="3"/>
  <c r="F4197" i="3"/>
  <c r="I4197" i="3" s="1"/>
  <c r="D4197" i="3"/>
  <c r="A4197" i="3"/>
  <c r="H4196" i="3"/>
  <c r="G4196" i="3"/>
  <c r="F4196" i="3"/>
  <c r="D4196" i="3"/>
  <c r="A4196" i="3"/>
  <c r="H4195" i="3"/>
  <c r="G4195" i="3"/>
  <c r="F4195" i="3"/>
  <c r="D4195" i="3"/>
  <c r="H4194" i="3"/>
  <c r="I4194" i="3" s="1"/>
  <c r="G4194" i="3"/>
  <c r="F4194" i="3"/>
  <c r="D4194" i="3"/>
  <c r="A4194" i="3"/>
  <c r="H4193" i="3"/>
  <c r="G4193" i="3"/>
  <c r="F4193" i="3"/>
  <c r="I4193" i="3" s="1"/>
  <c r="D4193" i="3"/>
  <c r="A4193" i="3"/>
  <c r="H4192" i="3"/>
  <c r="G4192" i="3"/>
  <c r="F4192" i="3"/>
  <c r="D4192" i="3"/>
  <c r="A4192" i="3"/>
  <c r="H4191" i="3"/>
  <c r="G4191" i="3"/>
  <c r="F4191" i="3"/>
  <c r="D4191" i="3"/>
  <c r="A4191" i="3"/>
  <c r="H4190" i="3"/>
  <c r="G4190" i="3"/>
  <c r="F4190" i="3"/>
  <c r="I4190" i="3" s="1"/>
  <c r="D4190" i="3"/>
  <c r="A4190" i="3"/>
  <c r="H4189" i="3"/>
  <c r="G4189" i="3"/>
  <c r="F4189" i="3"/>
  <c r="I4189" i="3" s="1"/>
  <c r="D4189" i="3"/>
  <c r="A4189" i="3"/>
  <c r="H4188" i="3"/>
  <c r="G4188" i="3"/>
  <c r="F4188" i="3"/>
  <c r="D4188" i="3"/>
  <c r="A4188" i="3"/>
  <c r="H4187" i="3"/>
  <c r="G4187" i="3"/>
  <c r="F4187" i="3"/>
  <c r="D4187" i="3"/>
  <c r="A4187" i="3"/>
  <c r="H4186" i="3"/>
  <c r="I4186" i="3" s="1"/>
  <c r="G4186" i="3"/>
  <c r="F4186" i="3"/>
  <c r="D4186" i="3"/>
  <c r="A4186" i="3"/>
  <c r="H4185" i="3"/>
  <c r="G4185" i="3"/>
  <c r="F4185" i="3"/>
  <c r="I4185" i="3" s="1"/>
  <c r="D4185" i="3"/>
  <c r="A4185" i="3"/>
  <c r="H4184" i="3"/>
  <c r="G4184" i="3"/>
  <c r="F4184" i="3"/>
  <c r="D4184" i="3"/>
  <c r="A4184" i="3"/>
  <c r="H4183" i="3"/>
  <c r="G4183" i="3"/>
  <c r="F4183" i="3"/>
  <c r="D4183" i="3"/>
  <c r="H4182" i="3"/>
  <c r="G4182" i="3"/>
  <c r="F4182" i="3"/>
  <c r="D4182" i="3"/>
  <c r="A4182" i="3"/>
  <c r="H4181" i="3"/>
  <c r="G4181" i="3"/>
  <c r="F4181" i="3"/>
  <c r="I4181" i="3" s="1"/>
  <c r="D4181" i="3"/>
  <c r="A4181" i="3"/>
  <c r="H4180" i="3"/>
  <c r="G4180" i="3"/>
  <c r="F4180" i="3"/>
  <c r="D4180" i="3"/>
  <c r="A4180" i="3"/>
  <c r="H4179" i="3"/>
  <c r="G4179" i="3"/>
  <c r="F4179" i="3"/>
  <c r="D4179" i="3"/>
  <c r="A4179" i="3"/>
  <c r="H4178" i="3"/>
  <c r="G4178" i="3"/>
  <c r="F4178" i="3"/>
  <c r="D4178" i="3"/>
  <c r="A4178" i="3"/>
  <c r="H4177" i="3"/>
  <c r="G4177" i="3"/>
  <c r="F4177" i="3"/>
  <c r="I4177" i="3" s="1"/>
  <c r="D4177" i="3"/>
  <c r="A4177" i="3"/>
  <c r="H4176" i="3"/>
  <c r="G4176" i="3"/>
  <c r="F4176" i="3"/>
  <c r="D4176" i="3"/>
  <c r="A4176" i="3"/>
  <c r="H4175" i="3"/>
  <c r="G4175" i="3"/>
  <c r="F4175" i="3"/>
  <c r="D4175" i="3"/>
  <c r="A4175" i="3"/>
  <c r="H4174" i="3"/>
  <c r="G4174" i="3"/>
  <c r="F4174" i="3"/>
  <c r="D4174" i="3"/>
  <c r="A4174" i="3"/>
  <c r="H4173" i="3"/>
  <c r="I4173" i="3" s="1"/>
  <c r="G4173" i="3"/>
  <c r="F4173" i="3"/>
  <c r="D4173" i="3"/>
  <c r="A4173" i="3"/>
  <c r="H4172" i="3"/>
  <c r="G4172" i="3"/>
  <c r="F4172" i="3"/>
  <c r="D4172" i="3"/>
  <c r="A4172" i="3"/>
  <c r="H4171" i="3"/>
  <c r="G4171" i="3"/>
  <c r="F4171" i="3"/>
  <c r="D4171" i="3"/>
  <c r="H4170" i="3"/>
  <c r="G4170" i="3"/>
  <c r="F4170" i="3"/>
  <c r="D4170" i="3"/>
  <c r="A4170" i="3"/>
  <c r="H4169" i="3"/>
  <c r="G4169" i="3"/>
  <c r="F4169" i="3"/>
  <c r="I4169" i="3" s="1"/>
  <c r="D4169" i="3"/>
  <c r="A4169" i="3"/>
  <c r="H4168" i="3"/>
  <c r="G4168" i="3"/>
  <c r="F4168" i="3"/>
  <c r="D4168" i="3"/>
  <c r="A4168" i="3"/>
  <c r="H4167" i="3"/>
  <c r="G4167" i="3"/>
  <c r="F4167" i="3"/>
  <c r="D4167" i="3"/>
  <c r="A4167" i="3"/>
  <c r="H4166" i="3"/>
  <c r="G4166" i="3"/>
  <c r="F4166" i="3"/>
  <c r="D4166" i="3"/>
  <c r="A4166" i="3"/>
  <c r="H4165" i="3"/>
  <c r="G4165" i="3"/>
  <c r="F4165" i="3"/>
  <c r="I4165" i="3" s="1"/>
  <c r="D4165" i="3"/>
  <c r="A4165" i="3"/>
  <c r="H4164" i="3"/>
  <c r="G4164" i="3"/>
  <c r="F4164" i="3"/>
  <c r="D4164" i="3"/>
  <c r="A4164" i="3"/>
  <c r="H4163" i="3"/>
  <c r="G4163" i="3"/>
  <c r="F4163" i="3"/>
  <c r="D4163" i="3"/>
  <c r="A4163" i="3"/>
  <c r="H4162" i="3"/>
  <c r="G4162" i="3"/>
  <c r="F4162" i="3"/>
  <c r="D4162" i="3"/>
  <c r="A4162" i="3"/>
  <c r="H4161" i="3"/>
  <c r="G4161" i="3"/>
  <c r="F4161" i="3"/>
  <c r="I4161" i="3" s="1"/>
  <c r="D4161" i="3"/>
  <c r="A4161" i="3"/>
  <c r="H4160" i="3"/>
  <c r="G4160" i="3"/>
  <c r="F4160" i="3"/>
  <c r="D4160" i="3"/>
  <c r="A4160" i="3"/>
  <c r="H4159" i="3"/>
  <c r="G4159" i="3"/>
  <c r="F4159" i="3"/>
  <c r="D4159" i="3"/>
  <c r="H4158" i="3"/>
  <c r="G4158" i="3"/>
  <c r="F4158" i="3"/>
  <c r="D4158" i="3"/>
  <c r="A4158" i="3"/>
  <c r="H4157" i="3"/>
  <c r="I4157" i="3" s="1"/>
  <c r="G4157" i="3"/>
  <c r="F4157" i="3"/>
  <c r="D4157" i="3"/>
  <c r="A4157" i="3"/>
  <c r="H4156" i="3"/>
  <c r="G4156" i="3"/>
  <c r="F4156" i="3"/>
  <c r="D4156" i="3"/>
  <c r="A4156" i="3"/>
  <c r="H4155" i="3"/>
  <c r="G4155" i="3"/>
  <c r="F4155" i="3"/>
  <c r="D4155" i="3"/>
  <c r="A4155" i="3"/>
  <c r="H4154" i="3"/>
  <c r="G4154" i="3"/>
  <c r="F4154" i="3"/>
  <c r="D4154" i="3"/>
  <c r="A4154" i="3"/>
  <c r="H4153" i="3"/>
  <c r="G4153" i="3"/>
  <c r="F4153" i="3"/>
  <c r="I4153" i="3" s="1"/>
  <c r="D4153" i="3"/>
  <c r="A4153" i="3"/>
  <c r="H4152" i="3"/>
  <c r="G4152" i="3"/>
  <c r="F4152" i="3"/>
  <c r="D4152" i="3"/>
  <c r="A4152" i="3"/>
  <c r="H4151" i="3"/>
  <c r="G4151" i="3"/>
  <c r="F4151" i="3"/>
  <c r="D4151" i="3"/>
  <c r="A4151" i="3"/>
  <c r="H4150" i="3"/>
  <c r="G4150" i="3"/>
  <c r="F4150" i="3"/>
  <c r="D4150" i="3"/>
  <c r="A4150" i="3"/>
  <c r="H4149" i="3"/>
  <c r="G4149" i="3"/>
  <c r="F4149" i="3"/>
  <c r="I4149" i="3" s="1"/>
  <c r="D4149" i="3"/>
  <c r="A4149" i="3"/>
  <c r="H4148" i="3"/>
  <c r="G4148" i="3"/>
  <c r="F4148" i="3"/>
  <c r="D4148" i="3"/>
  <c r="A4148" i="3"/>
  <c r="H4147" i="3"/>
  <c r="G4147" i="3"/>
  <c r="F4147" i="3"/>
  <c r="D4147" i="3"/>
  <c r="H4146" i="3"/>
  <c r="G4146" i="3"/>
  <c r="F4146" i="3"/>
  <c r="D4146" i="3"/>
  <c r="A4146" i="3"/>
  <c r="H4145" i="3"/>
  <c r="G4145" i="3"/>
  <c r="F4145" i="3"/>
  <c r="I4145" i="3" s="1"/>
  <c r="D4145" i="3"/>
  <c r="A4145" i="3"/>
  <c r="H4144" i="3"/>
  <c r="G4144" i="3"/>
  <c r="F4144" i="3"/>
  <c r="D4144" i="3"/>
  <c r="A4144" i="3"/>
  <c r="H4143" i="3"/>
  <c r="G4143" i="3"/>
  <c r="F4143" i="3"/>
  <c r="D4143" i="3"/>
  <c r="A4143" i="3"/>
  <c r="H4142" i="3"/>
  <c r="G4142" i="3"/>
  <c r="F4142" i="3"/>
  <c r="D4142" i="3"/>
  <c r="A4142" i="3"/>
  <c r="H4141" i="3"/>
  <c r="I4141" i="3" s="1"/>
  <c r="G4141" i="3"/>
  <c r="F4141" i="3"/>
  <c r="D4141" i="3"/>
  <c r="A4141" i="3"/>
  <c r="H4140" i="3"/>
  <c r="G4140" i="3"/>
  <c r="F4140" i="3"/>
  <c r="D4140" i="3"/>
  <c r="A4140" i="3"/>
  <c r="H4139" i="3"/>
  <c r="G4139" i="3"/>
  <c r="F4139" i="3"/>
  <c r="D4139" i="3"/>
  <c r="A4139" i="3"/>
  <c r="H4138" i="3"/>
  <c r="G4138" i="3"/>
  <c r="F4138" i="3"/>
  <c r="D4138" i="3"/>
  <c r="A4138" i="3"/>
  <c r="H4137" i="3"/>
  <c r="G4137" i="3"/>
  <c r="F4137" i="3"/>
  <c r="I4137" i="3" s="1"/>
  <c r="D4137" i="3"/>
  <c r="A4137" i="3"/>
  <c r="H4136" i="3"/>
  <c r="G4136" i="3"/>
  <c r="F4136" i="3"/>
  <c r="D4136" i="3"/>
  <c r="A4136" i="3"/>
  <c r="H4135" i="3"/>
  <c r="G4135" i="3"/>
  <c r="F4135" i="3"/>
  <c r="D4135" i="3"/>
  <c r="H4134" i="3"/>
  <c r="G4134" i="3"/>
  <c r="F4134" i="3"/>
  <c r="D4134" i="3"/>
  <c r="A4134" i="3"/>
  <c r="H4133" i="3"/>
  <c r="G4133" i="3"/>
  <c r="F4133" i="3"/>
  <c r="I4133" i="3" s="1"/>
  <c r="D4133" i="3"/>
  <c r="A4133" i="3"/>
  <c r="H4132" i="3"/>
  <c r="G4132" i="3"/>
  <c r="F4132" i="3"/>
  <c r="D4132" i="3"/>
  <c r="A4132" i="3"/>
  <c r="H4131" i="3"/>
  <c r="G4131" i="3"/>
  <c r="F4131" i="3"/>
  <c r="D4131" i="3"/>
  <c r="A4131" i="3"/>
  <c r="H4130" i="3"/>
  <c r="G4130" i="3"/>
  <c r="F4130" i="3"/>
  <c r="D4130" i="3"/>
  <c r="A4130" i="3"/>
  <c r="H4129" i="3"/>
  <c r="G4129" i="3"/>
  <c r="F4129" i="3"/>
  <c r="I4129" i="3" s="1"/>
  <c r="D4129" i="3"/>
  <c r="A4129" i="3"/>
  <c r="H4128" i="3"/>
  <c r="G4128" i="3"/>
  <c r="F4128" i="3"/>
  <c r="D4128" i="3"/>
  <c r="A4128" i="3"/>
  <c r="H4127" i="3"/>
  <c r="G4127" i="3"/>
  <c r="F4127" i="3"/>
  <c r="D4127" i="3"/>
  <c r="A4127" i="3"/>
  <c r="H4126" i="3"/>
  <c r="G4126" i="3"/>
  <c r="F4126" i="3"/>
  <c r="D4126" i="3"/>
  <c r="A4126" i="3"/>
  <c r="H4125" i="3"/>
  <c r="I4125" i="3" s="1"/>
  <c r="G4125" i="3"/>
  <c r="F4125" i="3"/>
  <c r="D4125" i="3"/>
  <c r="A4125" i="3"/>
  <c r="H4124" i="3"/>
  <c r="G4124" i="3"/>
  <c r="F4124" i="3"/>
  <c r="D4124" i="3"/>
  <c r="A4124" i="3"/>
  <c r="H4123" i="3"/>
  <c r="G4123" i="3"/>
  <c r="F4123" i="3"/>
  <c r="D4123" i="3"/>
  <c r="H4122" i="3"/>
  <c r="G4122" i="3"/>
  <c r="F4122" i="3"/>
  <c r="D4122" i="3"/>
  <c r="A4122" i="3"/>
  <c r="H4121" i="3"/>
  <c r="G4121" i="3"/>
  <c r="F4121" i="3"/>
  <c r="I4121" i="3" s="1"/>
  <c r="D4121" i="3"/>
  <c r="A4121" i="3"/>
  <c r="H4120" i="3"/>
  <c r="G4120" i="3"/>
  <c r="F4120" i="3"/>
  <c r="D4120" i="3"/>
  <c r="A4120" i="3"/>
  <c r="H4119" i="3"/>
  <c r="G4119" i="3"/>
  <c r="F4119" i="3"/>
  <c r="D4119" i="3"/>
  <c r="A4119" i="3"/>
  <c r="H4118" i="3"/>
  <c r="G4118" i="3"/>
  <c r="F4118" i="3"/>
  <c r="D4118" i="3"/>
  <c r="A4118" i="3"/>
  <c r="H4117" i="3"/>
  <c r="G4117" i="3"/>
  <c r="F4117" i="3"/>
  <c r="I4117" i="3" s="1"/>
  <c r="D4117" i="3"/>
  <c r="A4117" i="3"/>
  <c r="H4116" i="3"/>
  <c r="G4116" i="3"/>
  <c r="F4116" i="3"/>
  <c r="D4116" i="3"/>
  <c r="A4116" i="3"/>
  <c r="H4115" i="3"/>
  <c r="G4115" i="3"/>
  <c r="F4115" i="3"/>
  <c r="D4115" i="3"/>
  <c r="A4115" i="3"/>
  <c r="H4114" i="3"/>
  <c r="G4114" i="3"/>
  <c r="F4114" i="3"/>
  <c r="D4114" i="3"/>
  <c r="A4114" i="3"/>
  <c r="H4113" i="3"/>
  <c r="G4113" i="3"/>
  <c r="F4113" i="3"/>
  <c r="I4113" i="3" s="1"/>
  <c r="D4113" i="3"/>
  <c r="A4113" i="3"/>
  <c r="H4112" i="3"/>
  <c r="G4112" i="3"/>
  <c r="F4112" i="3"/>
  <c r="D4112" i="3"/>
  <c r="A4112" i="3"/>
  <c r="H4111" i="3"/>
  <c r="G4111" i="3"/>
  <c r="F4111" i="3"/>
  <c r="D4111" i="3"/>
  <c r="H4110" i="3"/>
  <c r="G4110" i="3"/>
  <c r="F4110" i="3"/>
  <c r="D4110" i="3"/>
  <c r="A4110" i="3"/>
  <c r="H4109" i="3"/>
  <c r="I4109" i="3" s="1"/>
  <c r="G4109" i="3"/>
  <c r="F4109" i="3"/>
  <c r="D4109" i="3"/>
  <c r="A4109" i="3"/>
  <c r="H4108" i="3"/>
  <c r="G4108" i="3"/>
  <c r="F4108" i="3"/>
  <c r="D4108" i="3"/>
  <c r="A4108" i="3"/>
  <c r="H4107" i="3"/>
  <c r="G4107" i="3"/>
  <c r="F4107" i="3"/>
  <c r="D4107" i="3"/>
  <c r="A4107" i="3"/>
  <c r="H4106" i="3"/>
  <c r="G4106" i="3"/>
  <c r="F4106" i="3"/>
  <c r="D4106" i="3"/>
  <c r="A4106" i="3"/>
  <c r="H4105" i="3"/>
  <c r="G4105" i="3"/>
  <c r="F4105" i="3"/>
  <c r="I4105" i="3" s="1"/>
  <c r="D4105" i="3"/>
  <c r="A4105" i="3"/>
  <c r="H4104" i="3"/>
  <c r="G4104" i="3"/>
  <c r="F4104" i="3"/>
  <c r="D4104" i="3"/>
  <c r="A4104" i="3"/>
  <c r="H4103" i="3"/>
  <c r="G4103" i="3"/>
  <c r="F4103" i="3"/>
  <c r="D4103" i="3"/>
  <c r="A4103" i="3"/>
  <c r="H4102" i="3"/>
  <c r="G4102" i="3"/>
  <c r="F4102" i="3"/>
  <c r="D4102" i="3"/>
  <c r="A4102" i="3"/>
  <c r="H4101" i="3"/>
  <c r="G4101" i="3"/>
  <c r="F4101" i="3"/>
  <c r="I4101" i="3" s="1"/>
  <c r="D4101" i="3"/>
  <c r="A4101" i="3"/>
  <c r="H4100" i="3"/>
  <c r="G4100" i="3"/>
  <c r="F4100" i="3"/>
  <c r="D4100" i="3"/>
  <c r="A4100" i="3"/>
  <c r="H4099" i="3"/>
  <c r="G4099" i="3"/>
  <c r="F4099" i="3"/>
  <c r="D4099" i="3"/>
  <c r="H4098" i="3"/>
  <c r="G4098" i="3"/>
  <c r="F4098" i="3"/>
  <c r="D4098" i="3"/>
  <c r="A4098" i="3"/>
  <c r="H4097" i="3"/>
  <c r="G4097" i="3"/>
  <c r="F4097" i="3"/>
  <c r="I4097" i="3" s="1"/>
  <c r="D4097" i="3"/>
  <c r="A4097" i="3"/>
  <c r="H4096" i="3"/>
  <c r="G4096" i="3"/>
  <c r="F4096" i="3"/>
  <c r="D4096" i="3"/>
  <c r="A4096" i="3"/>
  <c r="H4095" i="3"/>
  <c r="G4095" i="3"/>
  <c r="F4095" i="3"/>
  <c r="D4095" i="3"/>
  <c r="A4095" i="3"/>
  <c r="H4094" i="3"/>
  <c r="G4094" i="3"/>
  <c r="F4094" i="3"/>
  <c r="D4094" i="3"/>
  <c r="A4094" i="3"/>
  <c r="H4093" i="3"/>
  <c r="I4093" i="3" s="1"/>
  <c r="G4093" i="3"/>
  <c r="F4093" i="3"/>
  <c r="D4093" i="3"/>
  <c r="A4093" i="3"/>
  <c r="H4092" i="3"/>
  <c r="G4092" i="3"/>
  <c r="F4092" i="3"/>
  <c r="D4092" i="3"/>
  <c r="A4092" i="3"/>
  <c r="H4091" i="3"/>
  <c r="G4091" i="3"/>
  <c r="F4091" i="3"/>
  <c r="D4091" i="3"/>
  <c r="A4091" i="3"/>
  <c r="H4090" i="3"/>
  <c r="G4090" i="3"/>
  <c r="F4090" i="3"/>
  <c r="D4090" i="3"/>
  <c r="A4090" i="3"/>
  <c r="H4089" i="3"/>
  <c r="G4089" i="3"/>
  <c r="F4089" i="3"/>
  <c r="I4089" i="3" s="1"/>
  <c r="D4089" i="3"/>
  <c r="A4089" i="3"/>
  <c r="H4088" i="3"/>
  <c r="G4088" i="3"/>
  <c r="F4088" i="3"/>
  <c r="D4088" i="3"/>
  <c r="A4088" i="3"/>
  <c r="H4087" i="3"/>
  <c r="G4087" i="3"/>
  <c r="F4087" i="3"/>
  <c r="D4087" i="3"/>
  <c r="H4086" i="3"/>
  <c r="G4086" i="3"/>
  <c r="F4086" i="3"/>
  <c r="D4086" i="3"/>
  <c r="A4086" i="3"/>
  <c r="H4085" i="3"/>
  <c r="G4085" i="3"/>
  <c r="F4085" i="3"/>
  <c r="I4085" i="3" s="1"/>
  <c r="D4085" i="3"/>
  <c r="A4085" i="3"/>
  <c r="H4084" i="3"/>
  <c r="G4084" i="3"/>
  <c r="F4084" i="3"/>
  <c r="D4084" i="3"/>
  <c r="A4084" i="3"/>
  <c r="H4083" i="3"/>
  <c r="G4083" i="3"/>
  <c r="F4083" i="3"/>
  <c r="D4083" i="3"/>
  <c r="A4083" i="3"/>
  <c r="H4082" i="3"/>
  <c r="G4082" i="3"/>
  <c r="F4082" i="3"/>
  <c r="D4082" i="3"/>
  <c r="A4082" i="3"/>
  <c r="H4081" i="3"/>
  <c r="G4081" i="3"/>
  <c r="F4081" i="3"/>
  <c r="I4081" i="3" s="1"/>
  <c r="D4081" i="3"/>
  <c r="A4081" i="3"/>
  <c r="H4080" i="3"/>
  <c r="G4080" i="3"/>
  <c r="F4080" i="3"/>
  <c r="D4080" i="3"/>
  <c r="A4080" i="3"/>
  <c r="H4079" i="3"/>
  <c r="G4079" i="3"/>
  <c r="F4079" i="3"/>
  <c r="D4079" i="3"/>
  <c r="A4079" i="3"/>
  <c r="H4078" i="3"/>
  <c r="G4078" i="3"/>
  <c r="F4078" i="3"/>
  <c r="D4078" i="3"/>
  <c r="A4078" i="3"/>
  <c r="H4077" i="3"/>
  <c r="I4077" i="3" s="1"/>
  <c r="G4077" i="3"/>
  <c r="F4077" i="3"/>
  <c r="D4077" i="3"/>
  <c r="A4077" i="3"/>
  <c r="H4076" i="3"/>
  <c r="G4076" i="3"/>
  <c r="F4076" i="3"/>
  <c r="D4076" i="3"/>
  <c r="A4076" i="3"/>
  <c r="H4075" i="3"/>
  <c r="G4075" i="3"/>
  <c r="F4075" i="3"/>
  <c r="D4075" i="3"/>
  <c r="H4074" i="3"/>
  <c r="G4074" i="3"/>
  <c r="F4074" i="3"/>
  <c r="D4074" i="3"/>
  <c r="A4074" i="3"/>
  <c r="H4073" i="3"/>
  <c r="G4073" i="3"/>
  <c r="F4073" i="3"/>
  <c r="I4073" i="3" s="1"/>
  <c r="D4073" i="3"/>
  <c r="A4073" i="3"/>
  <c r="H4072" i="3"/>
  <c r="G4072" i="3"/>
  <c r="F4072" i="3"/>
  <c r="D4072" i="3"/>
  <c r="A4072" i="3"/>
  <c r="H4071" i="3"/>
  <c r="G4071" i="3"/>
  <c r="F4071" i="3"/>
  <c r="D4071" i="3"/>
  <c r="A4071" i="3"/>
  <c r="H4070" i="3"/>
  <c r="G4070" i="3"/>
  <c r="F4070" i="3"/>
  <c r="D4070" i="3"/>
  <c r="A4070" i="3"/>
  <c r="H4069" i="3"/>
  <c r="G4069" i="3"/>
  <c r="F4069" i="3"/>
  <c r="I4069" i="3" s="1"/>
  <c r="D4069" i="3"/>
  <c r="A4069" i="3"/>
  <c r="H4068" i="3"/>
  <c r="G4068" i="3"/>
  <c r="F4068" i="3"/>
  <c r="D4068" i="3"/>
  <c r="A4068" i="3"/>
  <c r="H4067" i="3"/>
  <c r="G4067" i="3"/>
  <c r="F4067" i="3"/>
  <c r="D4067" i="3"/>
  <c r="A4067" i="3"/>
  <c r="H4066" i="3"/>
  <c r="G4066" i="3"/>
  <c r="F4066" i="3"/>
  <c r="D4066" i="3"/>
  <c r="A4066" i="3"/>
  <c r="H4065" i="3"/>
  <c r="G4065" i="3"/>
  <c r="F4065" i="3"/>
  <c r="I4065" i="3" s="1"/>
  <c r="D4065" i="3"/>
  <c r="A4065" i="3"/>
  <c r="H4064" i="3"/>
  <c r="G4064" i="3"/>
  <c r="F4064" i="3"/>
  <c r="D4064" i="3"/>
  <c r="A4064" i="3"/>
  <c r="H4063" i="3"/>
  <c r="G4063" i="3"/>
  <c r="F4063" i="3"/>
  <c r="D4063" i="3"/>
  <c r="H4062" i="3"/>
  <c r="G4062" i="3"/>
  <c r="F4062" i="3"/>
  <c r="D4062" i="3"/>
  <c r="A4062" i="3"/>
  <c r="H4061" i="3"/>
  <c r="I4061" i="3" s="1"/>
  <c r="G4061" i="3"/>
  <c r="F4061" i="3"/>
  <c r="D4061" i="3"/>
  <c r="A4061" i="3"/>
  <c r="H4060" i="3"/>
  <c r="G4060" i="3"/>
  <c r="F4060" i="3"/>
  <c r="D4060" i="3"/>
  <c r="A4060" i="3"/>
  <c r="H4059" i="3"/>
  <c r="G4059" i="3"/>
  <c r="F4059" i="3"/>
  <c r="D4059" i="3"/>
  <c r="A4059" i="3"/>
  <c r="H4058" i="3"/>
  <c r="G4058" i="3"/>
  <c r="F4058" i="3"/>
  <c r="D4058" i="3"/>
  <c r="A4058" i="3"/>
  <c r="H4057" i="3"/>
  <c r="G4057" i="3"/>
  <c r="F4057" i="3"/>
  <c r="I4057" i="3" s="1"/>
  <c r="D4057" i="3"/>
  <c r="A4057" i="3"/>
  <c r="H4056" i="3"/>
  <c r="G4056" i="3"/>
  <c r="F4056" i="3"/>
  <c r="D4056" i="3"/>
  <c r="A4056" i="3"/>
  <c r="H4055" i="3"/>
  <c r="G4055" i="3"/>
  <c r="F4055" i="3"/>
  <c r="D4055" i="3"/>
  <c r="A4055" i="3"/>
  <c r="H4054" i="3"/>
  <c r="G4054" i="3"/>
  <c r="F4054" i="3"/>
  <c r="D4054" i="3"/>
  <c r="A4054" i="3"/>
  <c r="H4053" i="3"/>
  <c r="G4053" i="3"/>
  <c r="F4053" i="3"/>
  <c r="I4053" i="3" s="1"/>
  <c r="D4053" i="3"/>
  <c r="A4053" i="3"/>
  <c r="H4052" i="3"/>
  <c r="G4052" i="3"/>
  <c r="F4052" i="3"/>
  <c r="D4052" i="3"/>
  <c r="A4052" i="3"/>
  <c r="H4051" i="3"/>
  <c r="G4051" i="3"/>
  <c r="F4051" i="3"/>
  <c r="D4051" i="3"/>
  <c r="H4050" i="3"/>
  <c r="G4050" i="3"/>
  <c r="F4050" i="3"/>
  <c r="D4050" i="3"/>
  <c r="A4050" i="3"/>
  <c r="H4049" i="3"/>
  <c r="G4049" i="3"/>
  <c r="F4049" i="3"/>
  <c r="I4049" i="3" s="1"/>
  <c r="D4049" i="3"/>
  <c r="A4049" i="3"/>
  <c r="H4048" i="3"/>
  <c r="G4048" i="3"/>
  <c r="F4048" i="3"/>
  <c r="D4048" i="3"/>
  <c r="A4048" i="3"/>
  <c r="H4047" i="3"/>
  <c r="G4047" i="3"/>
  <c r="F4047" i="3"/>
  <c r="D4047" i="3"/>
  <c r="A4047" i="3"/>
  <c r="H4046" i="3"/>
  <c r="G4046" i="3"/>
  <c r="F4046" i="3"/>
  <c r="D4046" i="3"/>
  <c r="A4046" i="3"/>
  <c r="H4045" i="3"/>
  <c r="I4045" i="3" s="1"/>
  <c r="G4045" i="3"/>
  <c r="F4045" i="3"/>
  <c r="D4045" i="3"/>
  <c r="A4045" i="3"/>
  <c r="H4044" i="3"/>
  <c r="G4044" i="3"/>
  <c r="F4044" i="3"/>
  <c r="D4044" i="3"/>
  <c r="A4044" i="3"/>
  <c r="H4043" i="3"/>
  <c r="G4043" i="3"/>
  <c r="F4043" i="3"/>
  <c r="D4043" i="3"/>
  <c r="A4043" i="3"/>
  <c r="H4042" i="3"/>
  <c r="G4042" i="3"/>
  <c r="F4042" i="3"/>
  <c r="D4042" i="3"/>
  <c r="A4042" i="3"/>
  <c r="H4041" i="3"/>
  <c r="G4041" i="3"/>
  <c r="F4041" i="3"/>
  <c r="I4041" i="3" s="1"/>
  <c r="D4041" i="3"/>
  <c r="A4041" i="3"/>
  <c r="H4040" i="3"/>
  <c r="G4040" i="3"/>
  <c r="F4040" i="3"/>
  <c r="D4040" i="3"/>
  <c r="A4040" i="3"/>
  <c r="H4039" i="3"/>
  <c r="G4039" i="3"/>
  <c r="F4039" i="3"/>
  <c r="D4039" i="3"/>
  <c r="H4038" i="3"/>
  <c r="G4038" i="3"/>
  <c r="F4038" i="3"/>
  <c r="D4038" i="3"/>
  <c r="A4038" i="3"/>
  <c r="H4037" i="3"/>
  <c r="G4037" i="3"/>
  <c r="F4037" i="3"/>
  <c r="I4037" i="3" s="1"/>
  <c r="D4037" i="3"/>
  <c r="A4037" i="3"/>
  <c r="H4036" i="3"/>
  <c r="G4036" i="3"/>
  <c r="F4036" i="3"/>
  <c r="D4036" i="3"/>
  <c r="A4036" i="3"/>
  <c r="H4035" i="3"/>
  <c r="G4035" i="3"/>
  <c r="F4035" i="3"/>
  <c r="D4035" i="3"/>
  <c r="A4035" i="3"/>
  <c r="H4034" i="3"/>
  <c r="G4034" i="3"/>
  <c r="F4034" i="3"/>
  <c r="D4034" i="3"/>
  <c r="A4034" i="3"/>
  <c r="H4033" i="3"/>
  <c r="G4033" i="3"/>
  <c r="F4033" i="3"/>
  <c r="I4033" i="3" s="1"/>
  <c r="D4033" i="3"/>
  <c r="A4033" i="3"/>
  <c r="H4032" i="3"/>
  <c r="G4032" i="3"/>
  <c r="F4032" i="3"/>
  <c r="D4032" i="3"/>
  <c r="A4032" i="3"/>
  <c r="H4031" i="3"/>
  <c r="G4031" i="3"/>
  <c r="F4031" i="3"/>
  <c r="D4031" i="3"/>
  <c r="A4031" i="3"/>
  <c r="H4030" i="3"/>
  <c r="G4030" i="3"/>
  <c r="F4030" i="3"/>
  <c r="D4030" i="3"/>
  <c r="A4030" i="3"/>
  <c r="H4029" i="3"/>
  <c r="I4029" i="3" s="1"/>
  <c r="G4029" i="3"/>
  <c r="F4029" i="3"/>
  <c r="D4029" i="3"/>
  <c r="A4029" i="3"/>
  <c r="H4028" i="3"/>
  <c r="G4028" i="3"/>
  <c r="F4028" i="3"/>
  <c r="D4028" i="3"/>
  <c r="A4028" i="3"/>
  <c r="H4027" i="3"/>
  <c r="G4027" i="3"/>
  <c r="F4027" i="3"/>
  <c r="D4027" i="3"/>
  <c r="H4026" i="3"/>
  <c r="G4026" i="3"/>
  <c r="F4026" i="3"/>
  <c r="D4026" i="3"/>
  <c r="A4026" i="3"/>
  <c r="H4025" i="3"/>
  <c r="G4025" i="3"/>
  <c r="F4025" i="3"/>
  <c r="I4025" i="3" s="1"/>
  <c r="D4025" i="3"/>
  <c r="A4025" i="3"/>
  <c r="H4024" i="3"/>
  <c r="G4024" i="3"/>
  <c r="F4024" i="3"/>
  <c r="D4024" i="3"/>
  <c r="A4024" i="3"/>
  <c r="H4023" i="3"/>
  <c r="G4023" i="3"/>
  <c r="F4023" i="3"/>
  <c r="D4023" i="3"/>
  <c r="A4023" i="3"/>
  <c r="H4022" i="3"/>
  <c r="G4022" i="3"/>
  <c r="F4022" i="3"/>
  <c r="D4022" i="3"/>
  <c r="A4022" i="3"/>
  <c r="H4021" i="3"/>
  <c r="G4021" i="3"/>
  <c r="F4021" i="3"/>
  <c r="I4021" i="3" s="1"/>
  <c r="D4021" i="3"/>
  <c r="A4021" i="3"/>
  <c r="H4020" i="3"/>
  <c r="G4020" i="3"/>
  <c r="F4020" i="3"/>
  <c r="D4020" i="3"/>
  <c r="A4020" i="3"/>
  <c r="H4019" i="3"/>
  <c r="G4019" i="3"/>
  <c r="F4019" i="3"/>
  <c r="D4019" i="3"/>
  <c r="A4019" i="3"/>
  <c r="H4018" i="3"/>
  <c r="G4018" i="3"/>
  <c r="F4018" i="3"/>
  <c r="D4018" i="3"/>
  <c r="A4018" i="3"/>
  <c r="H4017" i="3"/>
  <c r="G4017" i="3"/>
  <c r="F4017" i="3"/>
  <c r="I4017" i="3" s="1"/>
  <c r="D4017" i="3"/>
  <c r="A4017" i="3"/>
  <c r="H4016" i="3"/>
  <c r="G4016" i="3"/>
  <c r="F4016" i="3"/>
  <c r="D4016" i="3"/>
  <c r="A4016" i="3"/>
  <c r="H4015" i="3"/>
  <c r="G4015" i="3"/>
  <c r="F4015" i="3"/>
  <c r="D4015" i="3"/>
  <c r="H4014" i="3"/>
  <c r="G4014" i="3"/>
  <c r="F4014" i="3"/>
  <c r="D4014" i="3"/>
  <c r="A4014" i="3"/>
  <c r="H4013" i="3"/>
  <c r="I4013" i="3" s="1"/>
  <c r="G4013" i="3"/>
  <c r="F4013" i="3"/>
  <c r="D4013" i="3"/>
  <c r="A4013" i="3"/>
  <c r="H4012" i="3"/>
  <c r="G4012" i="3"/>
  <c r="F4012" i="3"/>
  <c r="D4012" i="3"/>
  <c r="A4012" i="3"/>
  <c r="H4011" i="3"/>
  <c r="G4011" i="3"/>
  <c r="F4011" i="3"/>
  <c r="D4011" i="3"/>
  <c r="A4011" i="3"/>
  <c r="H4010" i="3"/>
  <c r="G4010" i="3"/>
  <c r="F4010" i="3"/>
  <c r="D4010" i="3"/>
  <c r="A4010" i="3"/>
  <c r="H4009" i="3"/>
  <c r="G4009" i="3"/>
  <c r="F4009" i="3"/>
  <c r="I4009" i="3" s="1"/>
  <c r="D4009" i="3"/>
  <c r="A4009" i="3"/>
  <c r="H4008" i="3"/>
  <c r="G4008" i="3"/>
  <c r="F4008" i="3"/>
  <c r="D4008" i="3"/>
  <c r="A4008" i="3"/>
  <c r="H4007" i="3"/>
  <c r="G4007" i="3"/>
  <c r="F4007" i="3"/>
  <c r="D4007" i="3"/>
  <c r="A4007" i="3"/>
  <c r="H4006" i="3"/>
  <c r="G4006" i="3"/>
  <c r="F4006" i="3"/>
  <c r="D4006" i="3"/>
  <c r="A4006" i="3"/>
  <c r="H4005" i="3"/>
  <c r="G4005" i="3"/>
  <c r="F4005" i="3"/>
  <c r="I4005" i="3" s="1"/>
  <c r="D4005" i="3"/>
  <c r="A4005" i="3"/>
  <c r="H4004" i="3"/>
  <c r="G4004" i="3"/>
  <c r="F4004" i="3"/>
  <c r="D4004" i="3"/>
  <c r="A4004" i="3"/>
  <c r="H4003" i="3"/>
  <c r="G4003" i="3"/>
  <c r="F4003" i="3"/>
  <c r="D4003" i="3"/>
  <c r="H4002" i="3"/>
  <c r="G4002" i="3"/>
  <c r="F4002" i="3"/>
  <c r="D4002" i="3"/>
  <c r="A4002" i="3"/>
  <c r="H4001" i="3"/>
  <c r="G4001" i="3"/>
  <c r="F4001" i="3"/>
  <c r="I4001" i="3" s="1"/>
  <c r="D4001" i="3"/>
  <c r="A4001" i="3"/>
  <c r="H4000" i="3"/>
  <c r="G4000" i="3"/>
  <c r="F4000" i="3"/>
  <c r="D4000" i="3"/>
  <c r="A4000" i="3"/>
  <c r="H3999" i="3"/>
  <c r="G3999" i="3"/>
  <c r="F3999" i="3"/>
  <c r="D3999" i="3"/>
  <c r="A3999" i="3"/>
  <c r="H3998" i="3"/>
  <c r="G3998" i="3"/>
  <c r="F3998" i="3"/>
  <c r="D3998" i="3"/>
  <c r="A3998" i="3"/>
  <c r="H3997" i="3"/>
  <c r="I3997" i="3" s="1"/>
  <c r="G3997" i="3"/>
  <c r="F3997" i="3"/>
  <c r="D3997" i="3"/>
  <c r="A3997" i="3"/>
  <c r="H3996" i="3"/>
  <c r="G3996" i="3"/>
  <c r="F3996" i="3"/>
  <c r="D3996" i="3"/>
  <c r="A3996" i="3"/>
  <c r="H3995" i="3"/>
  <c r="G3995" i="3"/>
  <c r="F3995" i="3"/>
  <c r="D3995" i="3"/>
  <c r="A3995" i="3"/>
  <c r="H3994" i="3"/>
  <c r="G3994" i="3"/>
  <c r="F3994" i="3"/>
  <c r="D3994" i="3"/>
  <c r="A3994" i="3"/>
  <c r="H3993" i="3"/>
  <c r="G3993" i="3"/>
  <c r="F3993" i="3"/>
  <c r="I3993" i="3" s="1"/>
  <c r="D3993" i="3"/>
  <c r="A3993" i="3"/>
  <c r="H3992" i="3"/>
  <c r="G3992" i="3"/>
  <c r="F3992" i="3"/>
  <c r="D3992" i="3"/>
  <c r="A3992" i="3"/>
  <c r="H3991" i="3"/>
  <c r="G3991" i="3"/>
  <c r="F3991" i="3"/>
  <c r="D3991" i="3"/>
  <c r="H3990" i="3"/>
  <c r="G3990" i="3"/>
  <c r="F3990" i="3"/>
  <c r="D3990" i="3"/>
  <c r="A3990" i="3"/>
  <c r="H3989" i="3"/>
  <c r="G3989" i="3"/>
  <c r="F3989" i="3"/>
  <c r="I3989" i="3" s="1"/>
  <c r="D3989" i="3"/>
  <c r="A3989" i="3"/>
  <c r="H3988" i="3"/>
  <c r="G3988" i="3"/>
  <c r="F3988" i="3"/>
  <c r="D3988" i="3"/>
  <c r="A3988" i="3"/>
  <c r="H3987" i="3"/>
  <c r="G3987" i="3"/>
  <c r="F3987" i="3"/>
  <c r="D3987" i="3"/>
  <c r="A3987" i="3"/>
  <c r="H3986" i="3"/>
  <c r="G3986" i="3"/>
  <c r="F3986" i="3"/>
  <c r="D3986" i="3"/>
  <c r="A3986" i="3"/>
  <c r="H3985" i="3"/>
  <c r="G3985" i="3"/>
  <c r="F3985" i="3"/>
  <c r="I3985" i="3" s="1"/>
  <c r="D3985" i="3"/>
  <c r="A3985" i="3"/>
  <c r="H3984" i="3"/>
  <c r="G3984" i="3"/>
  <c r="F3984" i="3"/>
  <c r="D3984" i="3"/>
  <c r="A3984" i="3"/>
  <c r="H3983" i="3"/>
  <c r="G3983" i="3"/>
  <c r="F3983" i="3"/>
  <c r="D3983" i="3"/>
  <c r="A3983" i="3"/>
  <c r="H3982" i="3"/>
  <c r="G3982" i="3"/>
  <c r="F3982" i="3"/>
  <c r="D3982" i="3"/>
  <c r="A3982" i="3"/>
  <c r="H3981" i="3"/>
  <c r="I3981" i="3" s="1"/>
  <c r="G3981" i="3"/>
  <c r="F3981" i="3"/>
  <c r="D3981" i="3"/>
  <c r="A3981" i="3"/>
  <c r="H3980" i="3"/>
  <c r="G3980" i="3"/>
  <c r="F3980" i="3"/>
  <c r="D3980" i="3"/>
  <c r="A3980" i="3"/>
  <c r="H3979" i="3"/>
  <c r="G3979" i="3"/>
  <c r="F3979" i="3"/>
  <c r="D3979" i="3"/>
  <c r="H3978" i="3"/>
  <c r="G3978" i="3"/>
  <c r="F3978" i="3"/>
  <c r="D3978" i="3"/>
  <c r="A3978" i="3"/>
  <c r="H3977" i="3"/>
  <c r="G3977" i="3"/>
  <c r="F3977" i="3"/>
  <c r="I3977" i="3" s="1"/>
  <c r="D3977" i="3"/>
  <c r="A3977" i="3"/>
  <c r="H3976" i="3"/>
  <c r="G3976" i="3"/>
  <c r="F3976" i="3"/>
  <c r="D3976" i="3"/>
  <c r="A3976" i="3"/>
  <c r="H3975" i="3"/>
  <c r="G3975" i="3"/>
  <c r="F3975" i="3"/>
  <c r="D3975" i="3"/>
  <c r="A3975" i="3"/>
  <c r="H3974" i="3"/>
  <c r="G3974" i="3"/>
  <c r="F3974" i="3"/>
  <c r="D3974" i="3"/>
  <c r="A3974" i="3"/>
  <c r="H3973" i="3"/>
  <c r="G3973" i="3"/>
  <c r="F3973" i="3"/>
  <c r="I3973" i="3" s="1"/>
  <c r="D3973" i="3"/>
  <c r="A3973" i="3"/>
  <c r="H3972" i="3"/>
  <c r="G3972" i="3"/>
  <c r="F3972" i="3"/>
  <c r="D3972" i="3"/>
  <c r="A3972" i="3"/>
  <c r="H3971" i="3"/>
  <c r="G3971" i="3"/>
  <c r="F3971" i="3"/>
  <c r="D3971" i="3"/>
  <c r="A3971" i="3"/>
  <c r="H3970" i="3"/>
  <c r="G3970" i="3"/>
  <c r="F3970" i="3"/>
  <c r="D3970" i="3"/>
  <c r="A3970" i="3"/>
  <c r="H3969" i="3"/>
  <c r="G3969" i="3"/>
  <c r="F3969" i="3"/>
  <c r="I3969" i="3" s="1"/>
  <c r="D3969" i="3"/>
  <c r="A3969" i="3"/>
  <c r="H3968" i="3"/>
  <c r="G3968" i="3"/>
  <c r="F3968" i="3"/>
  <c r="D3968" i="3"/>
  <c r="A3968" i="3"/>
  <c r="H3967" i="3"/>
  <c r="G3967" i="3"/>
  <c r="F3967" i="3"/>
  <c r="D3967" i="3"/>
  <c r="H3966" i="3"/>
  <c r="G3966" i="3"/>
  <c r="F3966" i="3"/>
  <c r="D3966" i="3"/>
  <c r="A3966" i="3"/>
  <c r="H3965" i="3"/>
  <c r="I3965" i="3" s="1"/>
  <c r="G3965" i="3"/>
  <c r="F3965" i="3"/>
  <c r="D3965" i="3"/>
  <c r="A3965" i="3"/>
  <c r="H3964" i="3"/>
  <c r="G3964" i="3"/>
  <c r="F3964" i="3"/>
  <c r="D3964" i="3"/>
  <c r="A3964" i="3"/>
  <c r="H3963" i="3"/>
  <c r="G3963" i="3"/>
  <c r="F3963" i="3"/>
  <c r="D3963" i="3"/>
  <c r="A3963" i="3"/>
  <c r="H3962" i="3"/>
  <c r="G3962" i="3"/>
  <c r="F3962" i="3"/>
  <c r="D3962" i="3"/>
  <c r="A3962" i="3"/>
  <c r="H3961" i="3"/>
  <c r="G3961" i="3"/>
  <c r="F3961" i="3"/>
  <c r="I3961" i="3" s="1"/>
  <c r="D3961" i="3"/>
  <c r="A3961" i="3"/>
  <c r="H3960" i="3"/>
  <c r="G3960" i="3"/>
  <c r="F3960" i="3"/>
  <c r="D3960" i="3"/>
  <c r="A3960" i="3"/>
  <c r="H3959" i="3"/>
  <c r="G3959" i="3"/>
  <c r="F3959" i="3"/>
  <c r="D3959" i="3"/>
  <c r="A3959" i="3"/>
  <c r="H3958" i="3"/>
  <c r="G3958" i="3"/>
  <c r="F3958" i="3"/>
  <c r="D3958" i="3"/>
  <c r="A3958" i="3"/>
  <c r="H3957" i="3"/>
  <c r="G3957" i="3"/>
  <c r="F3957" i="3"/>
  <c r="I3957" i="3" s="1"/>
  <c r="D3957" i="3"/>
  <c r="A3957" i="3"/>
  <c r="H3956" i="3"/>
  <c r="G3956" i="3"/>
  <c r="F3956" i="3"/>
  <c r="D3956" i="3"/>
  <c r="A3956" i="3"/>
  <c r="H3955" i="3"/>
  <c r="G3955" i="3"/>
  <c r="F3955" i="3"/>
  <c r="D3955" i="3"/>
  <c r="H3954" i="3"/>
  <c r="G3954" i="3"/>
  <c r="F3954" i="3"/>
  <c r="D3954" i="3"/>
  <c r="A3954" i="3"/>
  <c r="H3953" i="3"/>
  <c r="G3953" i="3"/>
  <c r="F3953" i="3"/>
  <c r="I3953" i="3" s="1"/>
  <c r="D3953" i="3"/>
  <c r="A3953" i="3"/>
  <c r="H3952" i="3"/>
  <c r="G3952" i="3"/>
  <c r="F3952" i="3"/>
  <c r="D3952" i="3"/>
  <c r="A3952" i="3"/>
  <c r="H3951" i="3"/>
  <c r="G3951" i="3"/>
  <c r="F3951" i="3"/>
  <c r="D3951" i="3"/>
  <c r="A3951" i="3"/>
  <c r="H3950" i="3"/>
  <c r="G3950" i="3"/>
  <c r="F3950" i="3"/>
  <c r="D3950" i="3"/>
  <c r="A3950" i="3"/>
  <c r="H3949" i="3"/>
  <c r="I3949" i="3" s="1"/>
  <c r="G3949" i="3"/>
  <c r="F3949" i="3"/>
  <c r="D3949" i="3"/>
  <c r="A3949" i="3"/>
  <c r="H3948" i="3"/>
  <c r="G3948" i="3"/>
  <c r="F3948" i="3"/>
  <c r="D3948" i="3"/>
  <c r="A3948" i="3"/>
  <c r="H3947" i="3"/>
  <c r="G3947" i="3"/>
  <c r="F3947" i="3"/>
  <c r="D3947" i="3"/>
  <c r="A3947" i="3"/>
  <c r="H3946" i="3"/>
  <c r="G3946" i="3"/>
  <c r="F3946" i="3"/>
  <c r="D3946" i="3"/>
  <c r="A3946" i="3"/>
  <c r="H3945" i="3"/>
  <c r="G3945" i="3"/>
  <c r="F3945" i="3"/>
  <c r="I3945" i="3" s="1"/>
  <c r="D3945" i="3"/>
  <c r="A3945" i="3"/>
  <c r="H3944" i="3"/>
  <c r="G3944" i="3"/>
  <c r="F3944" i="3"/>
  <c r="D3944" i="3"/>
  <c r="A3944" i="3"/>
  <c r="H3943" i="3"/>
  <c r="G3943" i="3"/>
  <c r="F3943" i="3"/>
  <c r="D3943" i="3"/>
  <c r="H3942" i="3"/>
  <c r="G3942" i="3"/>
  <c r="F3942" i="3"/>
  <c r="D3942" i="3"/>
  <c r="A3942" i="3"/>
  <c r="H3941" i="3"/>
  <c r="G3941" i="3"/>
  <c r="F3941" i="3"/>
  <c r="I3941" i="3" s="1"/>
  <c r="D3941" i="3"/>
  <c r="A3941" i="3"/>
  <c r="H3940" i="3"/>
  <c r="G3940" i="3"/>
  <c r="F3940" i="3"/>
  <c r="D3940" i="3"/>
  <c r="A3940" i="3"/>
  <c r="H3939" i="3"/>
  <c r="G3939" i="3"/>
  <c r="F3939" i="3"/>
  <c r="D3939" i="3"/>
  <c r="A3939" i="3"/>
  <c r="H3938" i="3"/>
  <c r="G3938" i="3"/>
  <c r="F3938" i="3"/>
  <c r="D3938" i="3"/>
  <c r="A3938" i="3"/>
  <c r="H3937" i="3"/>
  <c r="G3937" i="3"/>
  <c r="F3937" i="3"/>
  <c r="I3937" i="3" s="1"/>
  <c r="D3937" i="3"/>
  <c r="A3937" i="3"/>
  <c r="H3936" i="3"/>
  <c r="G3936" i="3"/>
  <c r="F3936" i="3"/>
  <c r="D3936" i="3"/>
  <c r="A3936" i="3"/>
  <c r="H3935" i="3"/>
  <c r="G3935" i="3"/>
  <c r="F3935" i="3"/>
  <c r="D3935" i="3"/>
  <c r="A3935" i="3"/>
  <c r="H3934" i="3"/>
  <c r="G3934" i="3"/>
  <c r="F3934" i="3"/>
  <c r="D3934" i="3"/>
  <c r="A3934" i="3"/>
  <c r="H3933" i="3"/>
  <c r="I3933" i="3" s="1"/>
  <c r="G3933" i="3"/>
  <c r="F3933" i="3"/>
  <c r="D3933" i="3"/>
  <c r="A3933" i="3"/>
  <c r="H3932" i="3"/>
  <c r="G3932" i="3"/>
  <c r="F3932" i="3"/>
  <c r="D3932" i="3"/>
  <c r="A3932" i="3"/>
  <c r="H3931" i="3"/>
  <c r="G3931" i="3"/>
  <c r="F3931" i="3"/>
  <c r="D3931" i="3"/>
  <c r="H3930" i="3"/>
  <c r="G3930" i="3"/>
  <c r="F3930" i="3"/>
  <c r="D3930" i="3"/>
  <c r="A3930" i="3"/>
  <c r="H3929" i="3"/>
  <c r="G3929" i="3"/>
  <c r="F3929" i="3"/>
  <c r="I3929" i="3" s="1"/>
  <c r="D3929" i="3"/>
  <c r="A3929" i="3"/>
  <c r="H3928" i="3"/>
  <c r="G3928" i="3"/>
  <c r="F3928" i="3"/>
  <c r="D3928" i="3"/>
  <c r="A3928" i="3"/>
  <c r="H3927" i="3"/>
  <c r="G3927" i="3"/>
  <c r="F3927" i="3"/>
  <c r="D3927" i="3"/>
  <c r="A3927" i="3"/>
  <c r="H3926" i="3"/>
  <c r="G3926" i="3"/>
  <c r="F3926" i="3"/>
  <c r="D3926" i="3"/>
  <c r="A3926" i="3"/>
  <c r="H3925" i="3"/>
  <c r="G3925" i="3"/>
  <c r="F3925" i="3"/>
  <c r="I3925" i="3" s="1"/>
  <c r="D3925" i="3"/>
  <c r="A3925" i="3"/>
  <c r="H3924" i="3"/>
  <c r="G3924" i="3"/>
  <c r="F3924" i="3"/>
  <c r="D3924" i="3"/>
  <c r="A3924" i="3"/>
  <c r="H3923" i="3"/>
  <c r="G3923" i="3"/>
  <c r="F3923" i="3"/>
  <c r="D3923" i="3"/>
  <c r="A3923" i="3"/>
  <c r="H3922" i="3"/>
  <c r="G3922" i="3"/>
  <c r="F3922" i="3"/>
  <c r="D3922" i="3"/>
  <c r="A3922" i="3"/>
  <c r="H3921" i="3"/>
  <c r="G3921" i="3"/>
  <c r="F3921" i="3"/>
  <c r="I3921" i="3" s="1"/>
  <c r="D3921" i="3"/>
  <c r="A3921" i="3"/>
  <c r="H3920" i="3"/>
  <c r="G3920" i="3"/>
  <c r="F3920" i="3"/>
  <c r="D3920" i="3"/>
  <c r="A3920" i="3"/>
  <c r="H3919" i="3"/>
  <c r="G3919" i="3"/>
  <c r="F3919" i="3"/>
  <c r="D3919" i="3"/>
  <c r="H3918" i="3"/>
  <c r="G3918" i="3"/>
  <c r="F3918" i="3"/>
  <c r="D3918" i="3"/>
  <c r="A3918" i="3"/>
  <c r="H3917" i="3"/>
  <c r="I3917" i="3" s="1"/>
  <c r="G3917" i="3"/>
  <c r="F3917" i="3"/>
  <c r="D3917" i="3"/>
  <c r="A3917" i="3"/>
  <c r="H3916" i="3"/>
  <c r="G3916" i="3"/>
  <c r="F3916" i="3"/>
  <c r="D3916" i="3"/>
  <c r="A3916" i="3"/>
  <c r="H3915" i="3"/>
  <c r="G3915" i="3"/>
  <c r="F3915" i="3"/>
  <c r="D3915" i="3"/>
  <c r="A3915" i="3"/>
  <c r="H3914" i="3"/>
  <c r="G3914" i="3"/>
  <c r="F3914" i="3"/>
  <c r="D3914" i="3"/>
  <c r="A3914" i="3"/>
  <c r="H3913" i="3"/>
  <c r="G3913" i="3"/>
  <c r="F3913" i="3"/>
  <c r="I3913" i="3" s="1"/>
  <c r="D3913" i="3"/>
  <c r="A3913" i="3"/>
  <c r="H3912" i="3"/>
  <c r="G3912" i="3"/>
  <c r="F3912" i="3"/>
  <c r="D3912" i="3"/>
  <c r="A3912" i="3"/>
  <c r="H3911" i="3"/>
  <c r="G3911" i="3"/>
  <c r="F3911" i="3"/>
  <c r="D3911" i="3"/>
  <c r="A3911" i="3"/>
  <c r="H3910" i="3"/>
  <c r="G3910" i="3"/>
  <c r="F3910" i="3"/>
  <c r="D3910" i="3"/>
  <c r="A3910" i="3"/>
  <c r="H3909" i="3"/>
  <c r="G3909" i="3"/>
  <c r="F3909" i="3"/>
  <c r="I3909" i="3" s="1"/>
  <c r="D3909" i="3"/>
  <c r="A3909" i="3"/>
  <c r="H3908" i="3"/>
  <c r="G3908" i="3"/>
  <c r="F3908" i="3"/>
  <c r="D3908" i="3"/>
  <c r="A3908" i="3"/>
  <c r="H3907" i="3"/>
  <c r="G3907" i="3"/>
  <c r="F3907" i="3"/>
  <c r="D3907" i="3"/>
  <c r="H3906" i="3"/>
  <c r="G3906" i="3"/>
  <c r="F3906" i="3"/>
  <c r="D3906" i="3"/>
  <c r="A3906" i="3"/>
  <c r="H3905" i="3"/>
  <c r="G3905" i="3"/>
  <c r="F3905" i="3"/>
  <c r="I3905" i="3" s="1"/>
  <c r="D3905" i="3"/>
  <c r="A3905" i="3"/>
  <c r="H3904" i="3"/>
  <c r="G3904" i="3"/>
  <c r="F3904" i="3"/>
  <c r="D3904" i="3"/>
  <c r="A3904" i="3"/>
  <c r="H3903" i="3"/>
  <c r="G3903" i="3"/>
  <c r="F3903" i="3"/>
  <c r="D3903" i="3"/>
  <c r="A3903" i="3"/>
  <c r="H3902" i="3"/>
  <c r="G3902" i="3"/>
  <c r="F3902" i="3"/>
  <c r="D3902" i="3"/>
  <c r="A3902" i="3"/>
  <c r="H3901" i="3"/>
  <c r="I3901" i="3" s="1"/>
  <c r="G3901" i="3"/>
  <c r="F3901" i="3"/>
  <c r="D3901" i="3"/>
  <c r="A3901" i="3"/>
  <c r="H3900" i="3"/>
  <c r="G3900" i="3"/>
  <c r="F3900" i="3"/>
  <c r="D3900" i="3"/>
  <c r="A3900" i="3"/>
  <c r="H3899" i="3"/>
  <c r="G3899" i="3"/>
  <c r="F3899" i="3"/>
  <c r="D3899" i="3"/>
  <c r="A3899" i="3"/>
  <c r="H3898" i="3"/>
  <c r="G3898" i="3"/>
  <c r="F3898" i="3"/>
  <c r="D3898" i="3"/>
  <c r="A3898" i="3"/>
  <c r="H3897" i="3"/>
  <c r="G3897" i="3"/>
  <c r="F3897" i="3"/>
  <c r="I3897" i="3" s="1"/>
  <c r="D3897" i="3"/>
  <c r="A3897" i="3"/>
  <c r="H3896" i="3"/>
  <c r="G3896" i="3"/>
  <c r="F3896" i="3"/>
  <c r="D3896" i="3"/>
  <c r="A3896" i="3"/>
  <c r="H3895" i="3"/>
  <c r="G3895" i="3"/>
  <c r="F3895" i="3"/>
  <c r="D3895" i="3"/>
  <c r="H3894" i="3"/>
  <c r="G3894" i="3"/>
  <c r="F3894" i="3"/>
  <c r="D3894" i="3"/>
  <c r="A3894" i="3"/>
  <c r="H3893" i="3"/>
  <c r="G3893" i="3"/>
  <c r="F3893" i="3"/>
  <c r="I3893" i="3" s="1"/>
  <c r="D3893" i="3"/>
  <c r="A3893" i="3"/>
  <c r="H3892" i="3"/>
  <c r="G3892" i="3"/>
  <c r="F3892" i="3"/>
  <c r="D3892" i="3"/>
  <c r="A3892" i="3"/>
  <c r="H3891" i="3"/>
  <c r="G3891" i="3"/>
  <c r="F3891" i="3"/>
  <c r="D3891" i="3"/>
  <c r="A3891" i="3"/>
  <c r="H3890" i="3"/>
  <c r="G3890" i="3"/>
  <c r="F3890" i="3"/>
  <c r="D3890" i="3"/>
  <c r="A3890" i="3"/>
  <c r="H3889" i="3"/>
  <c r="G3889" i="3"/>
  <c r="F3889" i="3"/>
  <c r="I3889" i="3" s="1"/>
  <c r="D3889" i="3"/>
  <c r="A3889" i="3"/>
  <c r="H3888" i="3"/>
  <c r="G3888" i="3"/>
  <c r="F3888" i="3"/>
  <c r="D3888" i="3"/>
  <c r="A3888" i="3"/>
  <c r="H3887" i="3"/>
  <c r="G3887" i="3"/>
  <c r="F3887" i="3"/>
  <c r="D3887" i="3"/>
  <c r="A3887" i="3"/>
  <c r="H3886" i="3"/>
  <c r="G3886" i="3"/>
  <c r="F3886" i="3"/>
  <c r="D3886" i="3"/>
  <c r="A3886" i="3"/>
  <c r="H3885" i="3"/>
  <c r="I3885" i="3" s="1"/>
  <c r="G3885" i="3"/>
  <c r="F3885" i="3"/>
  <c r="D3885" i="3"/>
  <c r="A3885" i="3"/>
  <c r="H3884" i="3"/>
  <c r="G3884" i="3"/>
  <c r="F3884" i="3"/>
  <c r="D3884" i="3"/>
  <c r="A3884" i="3"/>
  <c r="H3883" i="3"/>
  <c r="G3883" i="3"/>
  <c r="F3883" i="3"/>
  <c r="D3883" i="3"/>
  <c r="H3882" i="3"/>
  <c r="G3882" i="3"/>
  <c r="F3882" i="3"/>
  <c r="D3882" i="3"/>
  <c r="A3882" i="3"/>
  <c r="H3881" i="3"/>
  <c r="G3881" i="3"/>
  <c r="F3881" i="3"/>
  <c r="I3881" i="3" s="1"/>
  <c r="D3881" i="3"/>
  <c r="A3881" i="3"/>
  <c r="H3880" i="3"/>
  <c r="G3880" i="3"/>
  <c r="F3880" i="3"/>
  <c r="D3880" i="3"/>
  <c r="A3880" i="3"/>
  <c r="H3879" i="3"/>
  <c r="G3879" i="3"/>
  <c r="F3879" i="3"/>
  <c r="D3879" i="3"/>
  <c r="A3879" i="3"/>
  <c r="H3878" i="3"/>
  <c r="G3878" i="3"/>
  <c r="F3878" i="3"/>
  <c r="D3878" i="3"/>
  <c r="A3878" i="3"/>
  <c r="H3877" i="3"/>
  <c r="G3877" i="3"/>
  <c r="F3877" i="3"/>
  <c r="I3877" i="3" s="1"/>
  <c r="D3877" i="3"/>
  <c r="A3877" i="3"/>
  <c r="H3876" i="3"/>
  <c r="G3876" i="3"/>
  <c r="F3876" i="3"/>
  <c r="D3876" i="3"/>
  <c r="A3876" i="3"/>
  <c r="H3875" i="3"/>
  <c r="G3875" i="3"/>
  <c r="F3875" i="3"/>
  <c r="D3875" i="3"/>
  <c r="A3875" i="3"/>
  <c r="H3874" i="3"/>
  <c r="G3874" i="3"/>
  <c r="F3874" i="3"/>
  <c r="D3874" i="3"/>
  <c r="A3874" i="3"/>
  <c r="H3873" i="3"/>
  <c r="G3873" i="3"/>
  <c r="F3873" i="3"/>
  <c r="I3873" i="3" s="1"/>
  <c r="D3873" i="3"/>
  <c r="A3873" i="3"/>
  <c r="H3872" i="3"/>
  <c r="G3872" i="3"/>
  <c r="F3872" i="3"/>
  <c r="D3872" i="3"/>
  <c r="A3872" i="3"/>
  <c r="H3871" i="3"/>
  <c r="G3871" i="3"/>
  <c r="F3871" i="3"/>
  <c r="D3871" i="3"/>
  <c r="H3870" i="3"/>
  <c r="G3870" i="3"/>
  <c r="F3870" i="3"/>
  <c r="D3870" i="3"/>
  <c r="A3870" i="3"/>
  <c r="H3869" i="3"/>
  <c r="I3869" i="3" s="1"/>
  <c r="G3869" i="3"/>
  <c r="F3869" i="3"/>
  <c r="D3869" i="3"/>
  <c r="A3869" i="3"/>
  <c r="H3868" i="3"/>
  <c r="G3868" i="3"/>
  <c r="F3868" i="3"/>
  <c r="D3868" i="3"/>
  <c r="A3868" i="3"/>
  <c r="H3867" i="3"/>
  <c r="G3867" i="3"/>
  <c r="F3867" i="3"/>
  <c r="D3867" i="3"/>
  <c r="A3867" i="3"/>
  <c r="H3866" i="3"/>
  <c r="G3866" i="3"/>
  <c r="F3866" i="3"/>
  <c r="D3866" i="3"/>
  <c r="A3866" i="3"/>
  <c r="H3865" i="3"/>
  <c r="G3865" i="3"/>
  <c r="F3865" i="3"/>
  <c r="I3865" i="3" s="1"/>
  <c r="D3865" i="3"/>
  <c r="A3865" i="3"/>
  <c r="H3864" i="3"/>
  <c r="G3864" i="3"/>
  <c r="F3864" i="3"/>
  <c r="D3864" i="3"/>
  <c r="A3864" i="3"/>
  <c r="H3863" i="3"/>
  <c r="G3863" i="3"/>
  <c r="F3863" i="3"/>
  <c r="D3863" i="3"/>
  <c r="A3863" i="3"/>
  <c r="H3862" i="3"/>
  <c r="G3862" i="3"/>
  <c r="F3862" i="3"/>
  <c r="D3862" i="3"/>
  <c r="A3862" i="3"/>
  <c r="H3861" i="3"/>
  <c r="G3861" i="3"/>
  <c r="F3861" i="3"/>
  <c r="I3861" i="3" s="1"/>
  <c r="D3861" i="3"/>
  <c r="A3861" i="3"/>
  <c r="H3860" i="3"/>
  <c r="G3860" i="3"/>
  <c r="F3860" i="3"/>
  <c r="D3860" i="3"/>
  <c r="A3860" i="3"/>
  <c r="H3859" i="3"/>
  <c r="G3859" i="3"/>
  <c r="F3859" i="3"/>
  <c r="D3859" i="3"/>
  <c r="H3858" i="3"/>
  <c r="G3858" i="3"/>
  <c r="F3858" i="3"/>
  <c r="D3858" i="3"/>
  <c r="A3858" i="3"/>
  <c r="H3857" i="3"/>
  <c r="G3857" i="3"/>
  <c r="F3857" i="3"/>
  <c r="I3857" i="3" s="1"/>
  <c r="D3857" i="3"/>
  <c r="A3857" i="3"/>
  <c r="H3856" i="3"/>
  <c r="G3856" i="3"/>
  <c r="F3856" i="3"/>
  <c r="D3856" i="3"/>
  <c r="A3856" i="3"/>
  <c r="H3855" i="3"/>
  <c r="G3855" i="3"/>
  <c r="F3855" i="3"/>
  <c r="D3855" i="3"/>
  <c r="A3855" i="3"/>
  <c r="H3854" i="3"/>
  <c r="G3854" i="3"/>
  <c r="F3854" i="3"/>
  <c r="D3854" i="3"/>
  <c r="A3854" i="3"/>
  <c r="H3853" i="3"/>
  <c r="I3853" i="3" s="1"/>
  <c r="G3853" i="3"/>
  <c r="F3853" i="3"/>
  <c r="D3853" i="3"/>
  <c r="A3853" i="3"/>
  <c r="H3852" i="3"/>
  <c r="G3852" i="3"/>
  <c r="F3852" i="3"/>
  <c r="D3852" i="3"/>
  <c r="A3852" i="3"/>
  <c r="H3851" i="3"/>
  <c r="G3851" i="3"/>
  <c r="F3851" i="3"/>
  <c r="D3851" i="3"/>
  <c r="A3851" i="3"/>
  <c r="H3850" i="3"/>
  <c r="G3850" i="3"/>
  <c r="F3850" i="3"/>
  <c r="D3850" i="3"/>
  <c r="A3850" i="3"/>
  <c r="H3849" i="3"/>
  <c r="G3849" i="3"/>
  <c r="F3849" i="3"/>
  <c r="I3849" i="3" s="1"/>
  <c r="D3849" i="3"/>
  <c r="A3849" i="3"/>
  <c r="H3848" i="3"/>
  <c r="G3848" i="3"/>
  <c r="F3848" i="3"/>
  <c r="D3848" i="3"/>
  <c r="A3848" i="3"/>
  <c r="H3847" i="3"/>
  <c r="G3847" i="3"/>
  <c r="F3847" i="3"/>
  <c r="D3847" i="3"/>
  <c r="H3846" i="3"/>
  <c r="G3846" i="3"/>
  <c r="F3846" i="3"/>
  <c r="D3846" i="3"/>
  <c r="A3846" i="3"/>
  <c r="H3845" i="3"/>
  <c r="G3845" i="3"/>
  <c r="F3845" i="3"/>
  <c r="I3845" i="3" s="1"/>
  <c r="D3845" i="3"/>
  <c r="A3845" i="3"/>
  <c r="H3844" i="3"/>
  <c r="G3844" i="3"/>
  <c r="F3844" i="3"/>
  <c r="D3844" i="3"/>
  <c r="A3844" i="3"/>
  <c r="H3843" i="3"/>
  <c r="G3843" i="3"/>
  <c r="F3843" i="3"/>
  <c r="D3843" i="3"/>
  <c r="A3843" i="3"/>
  <c r="H3842" i="3"/>
  <c r="G3842" i="3"/>
  <c r="F3842" i="3"/>
  <c r="D3842" i="3"/>
  <c r="A3842" i="3"/>
  <c r="H3841" i="3"/>
  <c r="G3841" i="3"/>
  <c r="F3841" i="3"/>
  <c r="I3841" i="3" s="1"/>
  <c r="D3841" i="3"/>
  <c r="A3841" i="3"/>
  <c r="H3840" i="3"/>
  <c r="G3840" i="3"/>
  <c r="F3840" i="3"/>
  <c r="D3840" i="3"/>
  <c r="A3840" i="3"/>
  <c r="H3839" i="3"/>
  <c r="G3839" i="3"/>
  <c r="F3839" i="3"/>
  <c r="D3839" i="3"/>
  <c r="A3839" i="3"/>
  <c r="H3838" i="3"/>
  <c r="G3838" i="3"/>
  <c r="F3838" i="3"/>
  <c r="D3838" i="3"/>
  <c r="A3838" i="3"/>
  <c r="H3837" i="3"/>
  <c r="I3837" i="3" s="1"/>
  <c r="G3837" i="3"/>
  <c r="F3837" i="3"/>
  <c r="D3837" i="3"/>
  <c r="A3837" i="3"/>
  <c r="H3836" i="3"/>
  <c r="G3836" i="3"/>
  <c r="F3836" i="3"/>
  <c r="D3836" i="3"/>
  <c r="A3836" i="3"/>
  <c r="H3835" i="3"/>
  <c r="G3835" i="3"/>
  <c r="F3835" i="3"/>
  <c r="D3835" i="3"/>
  <c r="H3834" i="3"/>
  <c r="G3834" i="3"/>
  <c r="F3834" i="3"/>
  <c r="D3834" i="3"/>
  <c r="A3834" i="3"/>
  <c r="H3833" i="3"/>
  <c r="G3833" i="3"/>
  <c r="F3833" i="3"/>
  <c r="I3833" i="3" s="1"/>
  <c r="D3833" i="3"/>
  <c r="A3833" i="3"/>
  <c r="H3832" i="3"/>
  <c r="G3832" i="3"/>
  <c r="F3832" i="3"/>
  <c r="D3832" i="3"/>
  <c r="A3832" i="3"/>
  <c r="H3831" i="3"/>
  <c r="G3831" i="3"/>
  <c r="F3831" i="3"/>
  <c r="D3831" i="3"/>
  <c r="A3831" i="3"/>
  <c r="H3830" i="3"/>
  <c r="G3830" i="3"/>
  <c r="F3830" i="3"/>
  <c r="D3830" i="3"/>
  <c r="A3830" i="3"/>
  <c r="H3829" i="3"/>
  <c r="G3829" i="3"/>
  <c r="F3829" i="3"/>
  <c r="I3829" i="3" s="1"/>
  <c r="D3829" i="3"/>
  <c r="A3829" i="3"/>
  <c r="H3828" i="3"/>
  <c r="G3828" i="3"/>
  <c r="F3828" i="3"/>
  <c r="D3828" i="3"/>
  <c r="A3828" i="3"/>
  <c r="H3827" i="3"/>
  <c r="G3827" i="3"/>
  <c r="F3827" i="3"/>
  <c r="D3827" i="3"/>
  <c r="A3827" i="3"/>
  <c r="H3826" i="3"/>
  <c r="G3826" i="3"/>
  <c r="F3826" i="3"/>
  <c r="D3826" i="3"/>
  <c r="A3826" i="3"/>
  <c r="H3825" i="3"/>
  <c r="G3825" i="3"/>
  <c r="F3825" i="3"/>
  <c r="I3825" i="3" s="1"/>
  <c r="D3825" i="3"/>
  <c r="A3825" i="3"/>
  <c r="H3824" i="3"/>
  <c r="G3824" i="3"/>
  <c r="F3824" i="3"/>
  <c r="D3824" i="3"/>
  <c r="A3824" i="3"/>
  <c r="H3823" i="3"/>
  <c r="G3823" i="3"/>
  <c r="F3823" i="3"/>
  <c r="D3823" i="3"/>
  <c r="H3822" i="3"/>
  <c r="G3822" i="3"/>
  <c r="F3822" i="3"/>
  <c r="D3822" i="3"/>
  <c r="A3822" i="3"/>
  <c r="H3821" i="3"/>
  <c r="I3821" i="3" s="1"/>
  <c r="G3821" i="3"/>
  <c r="F3821" i="3"/>
  <c r="D3821" i="3"/>
  <c r="A3821" i="3"/>
  <c r="H3820" i="3"/>
  <c r="G3820" i="3"/>
  <c r="F3820" i="3"/>
  <c r="D3820" i="3"/>
  <c r="A3820" i="3"/>
  <c r="H3819" i="3"/>
  <c r="G3819" i="3"/>
  <c r="F3819" i="3"/>
  <c r="D3819" i="3"/>
  <c r="A3819" i="3"/>
  <c r="H3818" i="3"/>
  <c r="G3818" i="3"/>
  <c r="F3818" i="3"/>
  <c r="D3818" i="3"/>
  <c r="A3818" i="3"/>
  <c r="H3817" i="3"/>
  <c r="G3817" i="3"/>
  <c r="F3817" i="3"/>
  <c r="I3817" i="3" s="1"/>
  <c r="D3817" i="3"/>
  <c r="A3817" i="3"/>
  <c r="H3816" i="3"/>
  <c r="G3816" i="3"/>
  <c r="F3816" i="3"/>
  <c r="D3816" i="3"/>
  <c r="A3816" i="3"/>
  <c r="H3815" i="3"/>
  <c r="G3815" i="3"/>
  <c r="F3815" i="3"/>
  <c r="D3815" i="3"/>
  <c r="A3815" i="3"/>
  <c r="H3814" i="3"/>
  <c r="G3814" i="3"/>
  <c r="F3814" i="3"/>
  <c r="D3814" i="3"/>
  <c r="A3814" i="3"/>
  <c r="H3813" i="3"/>
  <c r="G3813" i="3"/>
  <c r="F3813" i="3"/>
  <c r="I3813" i="3" s="1"/>
  <c r="D3813" i="3"/>
  <c r="A3813" i="3"/>
  <c r="H3812" i="3"/>
  <c r="G3812" i="3"/>
  <c r="F3812" i="3"/>
  <c r="D3812" i="3"/>
  <c r="A3812" i="3"/>
  <c r="H3811" i="3"/>
  <c r="G3811" i="3"/>
  <c r="F3811" i="3"/>
  <c r="D3811" i="3"/>
  <c r="H3810" i="3"/>
  <c r="G3810" i="3"/>
  <c r="F3810" i="3"/>
  <c r="D3810" i="3"/>
  <c r="A3810" i="3"/>
  <c r="H3809" i="3"/>
  <c r="G3809" i="3"/>
  <c r="F3809" i="3"/>
  <c r="I3809" i="3" s="1"/>
  <c r="D3809" i="3"/>
  <c r="A3809" i="3"/>
  <c r="H3808" i="3"/>
  <c r="G3808" i="3"/>
  <c r="F3808" i="3"/>
  <c r="D3808" i="3"/>
  <c r="A3808" i="3"/>
  <c r="H3807" i="3"/>
  <c r="G3807" i="3"/>
  <c r="F3807" i="3"/>
  <c r="D3807" i="3"/>
  <c r="A3807" i="3"/>
  <c r="H3806" i="3"/>
  <c r="G3806" i="3"/>
  <c r="F3806" i="3"/>
  <c r="D3806" i="3"/>
  <c r="A3806" i="3"/>
  <c r="H3805" i="3"/>
  <c r="I3805" i="3" s="1"/>
  <c r="G3805" i="3"/>
  <c r="F3805" i="3"/>
  <c r="D3805" i="3"/>
  <c r="A3805" i="3"/>
  <c r="H3804" i="3"/>
  <c r="G3804" i="3"/>
  <c r="F3804" i="3"/>
  <c r="D3804" i="3"/>
  <c r="A3804" i="3"/>
  <c r="H3803" i="3"/>
  <c r="G3803" i="3"/>
  <c r="F3803" i="3"/>
  <c r="D3803" i="3"/>
  <c r="A3803" i="3"/>
  <c r="H3802" i="3"/>
  <c r="G3802" i="3"/>
  <c r="F3802" i="3"/>
  <c r="D3802" i="3"/>
  <c r="A3802" i="3"/>
  <c r="H3801" i="3"/>
  <c r="G3801" i="3"/>
  <c r="F3801" i="3"/>
  <c r="I3801" i="3" s="1"/>
  <c r="D3801" i="3"/>
  <c r="A3801" i="3"/>
  <c r="H3800" i="3"/>
  <c r="G3800" i="3"/>
  <c r="F3800" i="3"/>
  <c r="D3800" i="3"/>
  <c r="A3800" i="3"/>
  <c r="H3799" i="3"/>
  <c r="G3799" i="3"/>
  <c r="F3799" i="3"/>
  <c r="D3799" i="3"/>
  <c r="H3798" i="3"/>
  <c r="G3798" i="3"/>
  <c r="F3798" i="3"/>
  <c r="D3798" i="3"/>
  <c r="A3798" i="3"/>
  <c r="H3797" i="3"/>
  <c r="G3797" i="3"/>
  <c r="F3797" i="3"/>
  <c r="I3797" i="3" s="1"/>
  <c r="D3797" i="3"/>
  <c r="A3797" i="3"/>
  <c r="H3796" i="3"/>
  <c r="G3796" i="3"/>
  <c r="F3796" i="3"/>
  <c r="D3796" i="3"/>
  <c r="A3796" i="3"/>
  <c r="H3795" i="3"/>
  <c r="G3795" i="3"/>
  <c r="F3795" i="3"/>
  <c r="D3795" i="3"/>
  <c r="A3795" i="3"/>
  <c r="H3794" i="3"/>
  <c r="G3794" i="3"/>
  <c r="F3794" i="3"/>
  <c r="D3794" i="3"/>
  <c r="A3794" i="3"/>
  <c r="H3793" i="3"/>
  <c r="G3793" i="3"/>
  <c r="F3793" i="3"/>
  <c r="I3793" i="3" s="1"/>
  <c r="D3793" i="3"/>
  <c r="A3793" i="3"/>
  <c r="H3792" i="3"/>
  <c r="G3792" i="3"/>
  <c r="F3792" i="3"/>
  <c r="D3792" i="3"/>
  <c r="A3792" i="3"/>
  <c r="H3791" i="3"/>
  <c r="G3791" i="3"/>
  <c r="F3791" i="3"/>
  <c r="D3791" i="3"/>
  <c r="A3791" i="3"/>
  <c r="H3790" i="3"/>
  <c r="G3790" i="3"/>
  <c r="F3790" i="3"/>
  <c r="D3790" i="3"/>
  <c r="A3790" i="3"/>
  <c r="H3789" i="3"/>
  <c r="I3789" i="3" s="1"/>
  <c r="G3789" i="3"/>
  <c r="F3789" i="3"/>
  <c r="D3789" i="3"/>
  <c r="A3789" i="3"/>
  <c r="H3788" i="3"/>
  <c r="G3788" i="3"/>
  <c r="F3788" i="3"/>
  <c r="D3788" i="3"/>
  <c r="A3788" i="3"/>
  <c r="H3787" i="3"/>
  <c r="G3787" i="3"/>
  <c r="F3787" i="3"/>
  <c r="D3787" i="3"/>
  <c r="H3786" i="3"/>
  <c r="G3786" i="3"/>
  <c r="F3786" i="3"/>
  <c r="D3786" i="3"/>
  <c r="A3786" i="3"/>
  <c r="H3785" i="3"/>
  <c r="G3785" i="3"/>
  <c r="F3785" i="3"/>
  <c r="I3785" i="3" s="1"/>
  <c r="D3785" i="3"/>
  <c r="A3785" i="3"/>
  <c r="H3784" i="3"/>
  <c r="G3784" i="3"/>
  <c r="F3784" i="3"/>
  <c r="D3784" i="3"/>
  <c r="A3784" i="3"/>
  <c r="H3783" i="3"/>
  <c r="G3783" i="3"/>
  <c r="F3783" i="3"/>
  <c r="D3783" i="3"/>
  <c r="A3783" i="3"/>
  <c r="H3782" i="3"/>
  <c r="G3782" i="3"/>
  <c r="F3782" i="3"/>
  <c r="D3782" i="3"/>
  <c r="A3782" i="3"/>
  <c r="H3781" i="3"/>
  <c r="G3781" i="3"/>
  <c r="F3781" i="3"/>
  <c r="I3781" i="3" s="1"/>
  <c r="D3781" i="3"/>
  <c r="A3781" i="3"/>
  <c r="H3780" i="3"/>
  <c r="G3780" i="3"/>
  <c r="F3780" i="3"/>
  <c r="D3780" i="3"/>
  <c r="A3780" i="3"/>
  <c r="H3779" i="3"/>
  <c r="G3779" i="3"/>
  <c r="F3779" i="3"/>
  <c r="D3779" i="3"/>
  <c r="A3779" i="3"/>
  <c r="H3778" i="3"/>
  <c r="G3778" i="3"/>
  <c r="F3778" i="3"/>
  <c r="D3778" i="3"/>
  <c r="A3778" i="3"/>
  <c r="H3777" i="3"/>
  <c r="G3777" i="3"/>
  <c r="F3777" i="3"/>
  <c r="I3777" i="3" s="1"/>
  <c r="D3777" i="3"/>
  <c r="A3777" i="3"/>
  <c r="H3776" i="3"/>
  <c r="G3776" i="3"/>
  <c r="F3776" i="3"/>
  <c r="D3776" i="3"/>
  <c r="A3776" i="3"/>
  <c r="H3775" i="3"/>
  <c r="G3775" i="3"/>
  <c r="F3775" i="3"/>
  <c r="D3775" i="3"/>
  <c r="H3774" i="3"/>
  <c r="G3774" i="3"/>
  <c r="F3774" i="3"/>
  <c r="D3774" i="3"/>
  <c r="A3774" i="3"/>
  <c r="H3773" i="3"/>
  <c r="I3773" i="3" s="1"/>
  <c r="G3773" i="3"/>
  <c r="F3773" i="3"/>
  <c r="D3773" i="3"/>
  <c r="A3773" i="3"/>
  <c r="H3772" i="3"/>
  <c r="G3772" i="3"/>
  <c r="F3772" i="3"/>
  <c r="D3772" i="3"/>
  <c r="A3772" i="3"/>
  <c r="H3771" i="3"/>
  <c r="G3771" i="3"/>
  <c r="F3771" i="3"/>
  <c r="D3771" i="3"/>
  <c r="A3771" i="3"/>
  <c r="H3770" i="3"/>
  <c r="G3770" i="3"/>
  <c r="F3770" i="3"/>
  <c r="D3770" i="3"/>
  <c r="A3770" i="3"/>
  <c r="H3769" i="3"/>
  <c r="G3769" i="3"/>
  <c r="F3769" i="3"/>
  <c r="I3769" i="3" s="1"/>
  <c r="D3769" i="3"/>
  <c r="A3769" i="3"/>
  <c r="H3768" i="3"/>
  <c r="G3768" i="3"/>
  <c r="F3768" i="3"/>
  <c r="D3768" i="3"/>
  <c r="A3768" i="3"/>
  <c r="H3767" i="3"/>
  <c r="G3767" i="3"/>
  <c r="F3767" i="3"/>
  <c r="D3767" i="3"/>
  <c r="A3767" i="3"/>
  <c r="H3766" i="3"/>
  <c r="G3766" i="3"/>
  <c r="F3766" i="3"/>
  <c r="D3766" i="3"/>
  <c r="A3766" i="3"/>
  <c r="H3765" i="3"/>
  <c r="G3765" i="3"/>
  <c r="F3765" i="3"/>
  <c r="I3765" i="3" s="1"/>
  <c r="D3765" i="3"/>
  <c r="A3765" i="3"/>
  <c r="H3764" i="3"/>
  <c r="G3764" i="3"/>
  <c r="F3764" i="3"/>
  <c r="D3764" i="3"/>
  <c r="A3764" i="3"/>
  <c r="H3763" i="3"/>
  <c r="G3763" i="3"/>
  <c r="F3763" i="3"/>
  <c r="D3763" i="3"/>
  <c r="H3762" i="3"/>
  <c r="G3762" i="3"/>
  <c r="F3762" i="3"/>
  <c r="D3762" i="3"/>
  <c r="A3762" i="3"/>
  <c r="H3761" i="3"/>
  <c r="G3761" i="3"/>
  <c r="F3761" i="3"/>
  <c r="I3761" i="3" s="1"/>
  <c r="D3761" i="3"/>
  <c r="A3761" i="3"/>
  <c r="H3760" i="3"/>
  <c r="G3760" i="3"/>
  <c r="F3760" i="3"/>
  <c r="D3760" i="3"/>
  <c r="A3760" i="3"/>
  <c r="H3759" i="3"/>
  <c r="G3759" i="3"/>
  <c r="F3759" i="3"/>
  <c r="D3759" i="3"/>
  <c r="A3759" i="3"/>
  <c r="H3758" i="3"/>
  <c r="G3758" i="3"/>
  <c r="F3758" i="3"/>
  <c r="D3758" i="3"/>
  <c r="A3758" i="3"/>
  <c r="H3757" i="3"/>
  <c r="I3757" i="3" s="1"/>
  <c r="G3757" i="3"/>
  <c r="F3757" i="3"/>
  <c r="D3757" i="3"/>
  <c r="A3757" i="3"/>
  <c r="H3756" i="3"/>
  <c r="G3756" i="3"/>
  <c r="F3756" i="3"/>
  <c r="D3756" i="3"/>
  <c r="A3756" i="3"/>
  <c r="H3755" i="3"/>
  <c r="G3755" i="3"/>
  <c r="F3755" i="3"/>
  <c r="D3755" i="3"/>
  <c r="A3755" i="3"/>
  <c r="H3754" i="3"/>
  <c r="G3754" i="3"/>
  <c r="F3754" i="3"/>
  <c r="D3754" i="3"/>
  <c r="A3754" i="3"/>
  <c r="H3753" i="3"/>
  <c r="G3753" i="3"/>
  <c r="F3753" i="3"/>
  <c r="I3753" i="3" s="1"/>
  <c r="D3753" i="3"/>
  <c r="A3753" i="3"/>
  <c r="H3752" i="3"/>
  <c r="G3752" i="3"/>
  <c r="F3752" i="3"/>
  <c r="D3752" i="3"/>
  <c r="A3752" i="3"/>
  <c r="H3751" i="3"/>
  <c r="G3751" i="3"/>
  <c r="F3751" i="3"/>
  <c r="D3751" i="3"/>
  <c r="H3750" i="3"/>
  <c r="G3750" i="3"/>
  <c r="F3750" i="3"/>
  <c r="D3750" i="3"/>
  <c r="A3750" i="3"/>
  <c r="H3749" i="3"/>
  <c r="G3749" i="3"/>
  <c r="F3749" i="3"/>
  <c r="I3749" i="3" s="1"/>
  <c r="D3749" i="3"/>
  <c r="A3749" i="3"/>
  <c r="H3748" i="3"/>
  <c r="G3748" i="3"/>
  <c r="F3748" i="3"/>
  <c r="D3748" i="3"/>
  <c r="A3748" i="3"/>
  <c r="H3747" i="3"/>
  <c r="G3747" i="3"/>
  <c r="F3747" i="3"/>
  <c r="D3747" i="3"/>
  <c r="A3747" i="3"/>
  <c r="H3746" i="3"/>
  <c r="G3746" i="3"/>
  <c r="F3746" i="3"/>
  <c r="D3746" i="3"/>
  <c r="A3746" i="3"/>
  <c r="H3745" i="3"/>
  <c r="G3745" i="3"/>
  <c r="F3745" i="3"/>
  <c r="I3745" i="3" s="1"/>
  <c r="D3745" i="3"/>
  <c r="A3745" i="3"/>
  <c r="H3744" i="3"/>
  <c r="G3744" i="3"/>
  <c r="F3744" i="3"/>
  <c r="D3744" i="3"/>
  <c r="A3744" i="3"/>
  <c r="H3743" i="3"/>
  <c r="G3743" i="3"/>
  <c r="F3743" i="3"/>
  <c r="D3743" i="3"/>
  <c r="A3743" i="3"/>
  <c r="H3742" i="3"/>
  <c r="G3742" i="3"/>
  <c r="F3742" i="3"/>
  <c r="D3742" i="3"/>
  <c r="A3742" i="3"/>
  <c r="H3741" i="3"/>
  <c r="I3741" i="3" s="1"/>
  <c r="G3741" i="3"/>
  <c r="F3741" i="3"/>
  <c r="D3741" i="3"/>
  <c r="A3741" i="3"/>
  <c r="H3740" i="3"/>
  <c r="G3740" i="3"/>
  <c r="F3740" i="3"/>
  <c r="D3740" i="3"/>
  <c r="A3740" i="3"/>
  <c r="H3739" i="3"/>
  <c r="G3739" i="3"/>
  <c r="F3739" i="3"/>
  <c r="D3739" i="3"/>
  <c r="H3738" i="3"/>
  <c r="G3738" i="3"/>
  <c r="F3738" i="3"/>
  <c r="D3738" i="3"/>
  <c r="A3738" i="3"/>
  <c r="H3737" i="3"/>
  <c r="G3737" i="3"/>
  <c r="F3737" i="3"/>
  <c r="I3737" i="3" s="1"/>
  <c r="D3737" i="3"/>
  <c r="A3737" i="3"/>
  <c r="H3736" i="3"/>
  <c r="G3736" i="3"/>
  <c r="F3736" i="3"/>
  <c r="D3736" i="3"/>
  <c r="A3736" i="3"/>
  <c r="H3735" i="3"/>
  <c r="G3735" i="3"/>
  <c r="F3735" i="3"/>
  <c r="D3735" i="3"/>
  <c r="A3735" i="3"/>
  <c r="H3734" i="3"/>
  <c r="G3734" i="3"/>
  <c r="F3734" i="3"/>
  <c r="D3734" i="3"/>
  <c r="A3734" i="3"/>
  <c r="H3733" i="3"/>
  <c r="G3733" i="3"/>
  <c r="F3733" i="3"/>
  <c r="I3733" i="3" s="1"/>
  <c r="D3733" i="3"/>
  <c r="A3733" i="3"/>
  <c r="H3732" i="3"/>
  <c r="G3732" i="3"/>
  <c r="F3732" i="3"/>
  <c r="D3732" i="3"/>
  <c r="A3732" i="3"/>
  <c r="H3731" i="3"/>
  <c r="G3731" i="3"/>
  <c r="F3731" i="3"/>
  <c r="D3731" i="3"/>
  <c r="A3731" i="3"/>
  <c r="H3730" i="3"/>
  <c r="G3730" i="3"/>
  <c r="F3730" i="3"/>
  <c r="D3730" i="3"/>
  <c r="A3730" i="3"/>
  <c r="H3729" i="3"/>
  <c r="G3729" i="3"/>
  <c r="F3729" i="3"/>
  <c r="I3729" i="3" s="1"/>
  <c r="D3729" i="3"/>
  <c r="A3729" i="3"/>
  <c r="H3728" i="3"/>
  <c r="G3728" i="3"/>
  <c r="F3728" i="3"/>
  <c r="D3728" i="3"/>
  <c r="A3728" i="3"/>
  <c r="H3727" i="3"/>
  <c r="G3727" i="3"/>
  <c r="F3727" i="3"/>
  <c r="D3727" i="3"/>
  <c r="H3726" i="3"/>
  <c r="G3726" i="3"/>
  <c r="F3726" i="3"/>
  <c r="D3726" i="3"/>
  <c r="A3726" i="3"/>
  <c r="H3725" i="3"/>
  <c r="I3725" i="3" s="1"/>
  <c r="G3725" i="3"/>
  <c r="F3725" i="3"/>
  <c r="D3725" i="3"/>
  <c r="A3725" i="3"/>
  <c r="H3724" i="3"/>
  <c r="G3724" i="3"/>
  <c r="F3724" i="3"/>
  <c r="D3724" i="3"/>
  <c r="A3724" i="3"/>
  <c r="H3723" i="3"/>
  <c r="G3723" i="3"/>
  <c r="F3723" i="3"/>
  <c r="D3723" i="3"/>
  <c r="A3723" i="3"/>
  <c r="H3722" i="3"/>
  <c r="G3722" i="3"/>
  <c r="F3722" i="3"/>
  <c r="D3722" i="3"/>
  <c r="A3722" i="3"/>
  <c r="H3721" i="3"/>
  <c r="G3721" i="3"/>
  <c r="F3721" i="3"/>
  <c r="I3721" i="3" s="1"/>
  <c r="D3721" i="3"/>
  <c r="A3721" i="3"/>
  <c r="H3720" i="3"/>
  <c r="G3720" i="3"/>
  <c r="F3720" i="3"/>
  <c r="D3720" i="3"/>
  <c r="A3720" i="3"/>
  <c r="H3719" i="3"/>
  <c r="G3719" i="3"/>
  <c r="F3719" i="3"/>
  <c r="D3719" i="3"/>
  <c r="A3719" i="3"/>
  <c r="H3718" i="3"/>
  <c r="G3718" i="3"/>
  <c r="F3718" i="3"/>
  <c r="D3718" i="3"/>
  <c r="A3718" i="3"/>
  <c r="H3717" i="3"/>
  <c r="G3717" i="3"/>
  <c r="F3717" i="3"/>
  <c r="I3717" i="3" s="1"/>
  <c r="D3717" i="3"/>
  <c r="A3717" i="3"/>
  <c r="H3716" i="3"/>
  <c r="G3716" i="3"/>
  <c r="F3716" i="3"/>
  <c r="D3716" i="3"/>
  <c r="A3716" i="3"/>
  <c r="H3715" i="3"/>
  <c r="G3715" i="3"/>
  <c r="F3715" i="3"/>
  <c r="D3715" i="3"/>
  <c r="H3714" i="3"/>
  <c r="G3714" i="3"/>
  <c r="F3714" i="3"/>
  <c r="D3714" i="3"/>
  <c r="A3714" i="3"/>
  <c r="H3713" i="3"/>
  <c r="G3713" i="3"/>
  <c r="F3713" i="3"/>
  <c r="I3713" i="3" s="1"/>
  <c r="D3713" i="3"/>
  <c r="A3713" i="3"/>
  <c r="H3712" i="3"/>
  <c r="G3712" i="3"/>
  <c r="F3712" i="3"/>
  <c r="D3712" i="3"/>
  <c r="A3712" i="3"/>
  <c r="H3711" i="3"/>
  <c r="G3711" i="3"/>
  <c r="F3711" i="3"/>
  <c r="D3711" i="3"/>
  <c r="A3711" i="3"/>
  <c r="H3710" i="3"/>
  <c r="G3710" i="3"/>
  <c r="F3710" i="3"/>
  <c r="D3710" i="3"/>
  <c r="A3710" i="3"/>
  <c r="H3709" i="3"/>
  <c r="I3709" i="3" s="1"/>
  <c r="G3709" i="3"/>
  <c r="F3709" i="3"/>
  <c r="D3709" i="3"/>
  <c r="A3709" i="3"/>
  <c r="M3708" i="3"/>
  <c r="H3708" i="3"/>
  <c r="G3708" i="3"/>
  <c r="F3708" i="3"/>
  <c r="D3708" i="3"/>
  <c r="A3708" i="3"/>
  <c r="H3707" i="3"/>
  <c r="G3707" i="3"/>
  <c r="F3707" i="3"/>
  <c r="D3707" i="3"/>
  <c r="A3707" i="3"/>
  <c r="H3706" i="3"/>
  <c r="G3706" i="3"/>
  <c r="F3706" i="3"/>
  <c r="D3706" i="3"/>
  <c r="A3706" i="3"/>
  <c r="H3705" i="3"/>
  <c r="G3705" i="3"/>
  <c r="F3705" i="3"/>
  <c r="I3705" i="3" s="1"/>
  <c r="D3705" i="3"/>
  <c r="A3705" i="3"/>
  <c r="H3704" i="3"/>
  <c r="G3704" i="3"/>
  <c r="F3704" i="3"/>
  <c r="D3704" i="3"/>
  <c r="A3704" i="3"/>
  <c r="H3703" i="3"/>
  <c r="G3703" i="3"/>
  <c r="F3703" i="3"/>
  <c r="D3703" i="3"/>
  <c r="H3702" i="3"/>
  <c r="G3702" i="3"/>
  <c r="F3702" i="3"/>
  <c r="D3702" i="3"/>
  <c r="A3702" i="3"/>
  <c r="H3701" i="3"/>
  <c r="G3701" i="3"/>
  <c r="F3701" i="3"/>
  <c r="I3701" i="3" s="1"/>
  <c r="D3701" i="3"/>
  <c r="A3701" i="3"/>
  <c r="H3700" i="3"/>
  <c r="G3700" i="3"/>
  <c r="F3700" i="3"/>
  <c r="D3700" i="3"/>
  <c r="A3700" i="3"/>
  <c r="H3699" i="3"/>
  <c r="G3699" i="3"/>
  <c r="F3699" i="3"/>
  <c r="D3699" i="3"/>
  <c r="A3699" i="3"/>
  <c r="H3698" i="3"/>
  <c r="G3698" i="3"/>
  <c r="F3698" i="3"/>
  <c r="D3698" i="3"/>
  <c r="A3698" i="3"/>
  <c r="H3697" i="3"/>
  <c r="G3697" i="3"/>
  <c r="F3697" i="3"/>
  <c r="I3697" i="3" s="1"/>
  <c r="D3697" i="3"/>
  <c r="A3697" i="3"/>
  <c r="H3696" i="3"/>
  <c r="G3696" i="3"/>
  <c r="F3696" i="3"/>
  <c r="D3696" i="3"/>
  <c r="A3696" i="3"/>
  <c r="H3695" i="3"/>
  <c r="G3695" i="3"/>
  <c r="F3695" i="3"/>
  <c r="D3695" i="3"/>
  <c r="A3695" i="3"/>
  <c r="H3694" i="3"/>
  <c r="G3694" i="3"/>
  <c r="F3694" i="3"/>
  <c r="D3694" i="3"/>
  <c r="A3694" i="3"/>
  <c r="H3693" i="3"/>
  <c r="I3693" i="3" s="1"/>
  <c r="G3693" i="3"/>
  <c r="F3693" i="3"/>
  <c r="D3693" i="3"/>
  <c r="A3693" i="3"/>
  <c r="M3692" i="3"/>
  <c r="H3692" i="3"/>
  <c r="G3692" i="3"/>
  <c r="F3692" i="3"/>
  <c r="D3692" i="3"/>
  <c r="A3692" i="3"/>
  <c r="H3691" i="3"/>
  <c r="G3691" i="3"/>
  <c r="F3691" i="3"/>
  <c r="D3691" i="3"/>
  <c r="H3690" i="3"/>
  <c r="G3690" i="3"/>
  <c r="F3690" i="3"/>
  <c r="D3690" i="3"/>
  <c r="A3690" i="3"/>
  <c r="H3689" i="3"/>
  <c r="G3689" i="3"/>
  <c r="F3689" i="3"/>
  <c r="I3689" i="3" s="1"/>
  <c r="D3689" i="3"/>
  <c r="A3689" i="3"/>
  <c r="H3688" i="3"/>
  <c r="G3688" i="3"/>
  <c r="F3688" i="3"/>
  <c r="D3688" i="3"/>
  <c r="A3688" i="3"/>
  <c r="H3687" i="3"/>
  <c r="G3687" i="3"/>
  <c r="F3687" i="3"/>
  <c r="D3687" i="3"/>
  <c r="A3687" i="3"/>
  <c r="H3686" i="3"/>
  <c r="G3686" i="3"/>
  <c r="F3686" i="3"/>
  <c r="D3686" i="3"/>
  <c r="A3686" i="3"/>
  <c r="H3685" i="3"/>
  <c r="G3685" i="3"/>
  <c r="F3685" i="3"/>
  <c r="I3685" i="3" s="1"/>
  <c r="D3685" i="3"/>
  <c r="A3685" i="3"/>
  <c r="H3684" i="3"/>
  <c r="G3684" i="3"/>
  <c r="F3684" i="3"/>
  <c r="D3684" i="3"/>
  <c r="A3684" i="3"/>
  <c r="H3683" i="3"/>
  <c r="G3683" i="3"/>
  <c r="F3683" i="3"/>
  <c r="D3683" i="3"/>
  <c r="A3683" i="3"/>
  <c r="H3682" i="3"/>
  <c r="G3682" i="3"/>
  <c r="F3682" i="3"/>
  <c r="D3682" i="3"/>
  <c r="A3682" i="3"/>
  <c r="H3681" i="3"/>
  <c r="G3681" i="3"/>
  <c r="F3681" i="3"/>
  <c r="I3681" i="3" s="1"/>
  <c r="D3681" i="3"/>
  <c r="A3681" i="3"/>
  <c r="H3680" i="3"/>
  <c r="G3680" i="3"/>
  <c r="F3680" i="3"/>
  <c r="D3680" i="3"/>
  <c r="A3680" i="3"/>
  <c r="H3679" i="3"/>
  <c r="G3679" i="3"/>
  <c r="F3679" i="3"/>
  <c r="D3679" i="3"/>
  <c r="H3678" i="3"/>
  <c r="G3678" i="3"/>
  <c r="F3678" i="3"/>
  <c r="D3678" i="3"/>
  <c r="A3678" i="3"/>
  <c r="H3677" i="3"/>
  <c r="I3677" i="3" s="1"/>
  <c r="G3677" i="3"/>
  <c r="F3677" i="3"/>
  <c r="D3677" i="3"/>
  <c r="A3677" i="3"/>
  <c r="M3676" i="3"/>
  <c r="H3676" i="3"/>
  <c r="G3676" i="3"/>
  <c r="F3676" i="3"/>
  <c r="D3676" i="3"/>
  <c r="A3676" i="3"/>
  <c r="H3675" i="3"/>
  <c r="G3675" i="3"/>
  <c r="F3675" i="3"/>
  <c r="D3675" i="3"/>
  <c r="A3675" i="3"/>
  <c r="H3674" i="3"/>
  <c r="G3674" i="3"/>
  <c r="F3674" i="3"/>
  <c r="D3674" i="3"/>
  <c r="A3674" i="3"/>
  <c r="H3673" i="3"/>
  <c r="G3673" i="3"/>
  <c r="F3673" i="3"/>
  <c r="I3673" i="3" s="1"/>
  <c r="D3673" i="3"/>
  <c r="A3673" i="3"/>
  <c r="H3672" i="3"/>
  <c r="G3672" i="3"/>
  <c r="F3672" i="3"/>
  <c r="D3672" i="3"/>
  <c r="A3672" i="3"/>
  <c r="H3671" i="3"/>
  <c r="G3671" i="3"/>
  <c r="F3671" i="3"/>
  <c r="D3671" i="3"/>
  <c r="A3671" i="3"/>
  <c r="H3670" i="3"/>
  <c r="G3670" i="3"/>
  <c r="F3670" i="3"/>
  <c r="D3670" i="3"/>
  <c r="A3670" i="3"/>
  <c r="H3669" i="3"/>
  <c r="G3669" i="3"/>
  <c r="F3669" i="3"/>
  <c r="I3669" i="3" s="1"/>
  <c r="D3669" i="3"/>
  <c r="A3669" i="3"/>
  <c r="H3668" i="3"/>
  <c r="G3668" i="3"/>
  <c r="F3668" i="3"/>
  <c r="D3668" i="3"/>
  <c r="A3668" i="3"/>
  <c r="H3667" i="3"/>
  <c r="G3667" i="3"/>
  <c r="F3667" i="3"/>
  <c r="D3667" i="3"/>
  <c r="H3666" i="3"/>
  <c r="G3666" i="3"/>
  <c r="F3666" i="3"/>
  <c r="D3666" i="3"/>
  <c r="A3666" i="3"/>
  <c r="H3665" i="3"/>
  <c r="G3665" i="3"/>
  <c r="F3665" i="3"/>
  <c r="I3665" i="3" s="1"/>
  <c r="D3665" i="3"/>
  <c r="A3665" i="3"/>
  <c r="H3664" i="3"/>
  <c r="G3664" i="3"/>
  <c r="F3664" i="3"/>
  <c r="D3664" i="3"/>
  <c r="A3664" i="3"/>
  <c r="H3663" i="3"/>
  <c r="G3663" i="3"/>
  <c r="F3663" i="3"/>
  <c r="D3663" i="3"/>
  <c r="A3663" i="3"/>
  <c r="H3662" i="3"/>
  <c r="G3662" i="3"/>
  <c r="F3662" i="3"/>
  <c r="D3662" i="3"/>
  <c r="A3662" i="3"/>
  <c r="H3661" i="3"/>
  <c r="I3661" i="3" s="1"/>
  <c r="G3661" i="3"/>
  <c r="F3661" i="3"/>
  <c r="D3661" i="3"/>
  <c r="A3661" i="3"/>
  <c r="M3660" i="3"/>
  <c r="H3660" i="3"/>
  <c r="G3660" i="3"/>
  <c r="F3660" i="3"/>
  <c r="D3660" i="3"/>
  <c r="A3660" i="3"/>
  <c r="H3659" i="3"/>
  <c r="G3659" i="3"/>
  <c r="F3659" i="3"/>
  <c r="D3659" i="3"/>
  <c r="A3659" i="3"/>
  <c r="H3658" i="3"/>
  <c r="G3658" i="3"/>
  <c r="F3658" i="3"/>
  <c r="D3658" i="3"/>
  <c r="A3658" i="3"/>
  <c r="H3657" i="3"/>
  <c r="G3657" i="3"/>
  <c r="F3657" i="3"/>
  <c r="I3657" i="3" s="1"/>
  <c r="D3657" i="3"/>
  <c r="A3657" i="3"/>
  <c r="H3656" i="3"/>
  <c r="G3656" i="3"/>
  <c r="F3656" i="3"/>
  <c r="D3656" i="3"/>
  <c r="A3656" i="3"/>
  <c r="H3655" i="3"/>
  <c r="G3655" i="3"/>
  <c r="F3655" i="3"/>
  <c r="D3655" i="3"/>
  <c r="H3654" i="3"/>
  <c r="G3654" i="3"/>
  <c r="F3654" i="3"/>
  <c r="D3654" i="3"/>
  <c r="A3654" i="3"/>
  <c r="H3653" i="3"/>
  <c r="G3653" i="3"/>
  <c r="F3653" i="3"/>
  <c r="I3653" i="3" s="1"/>
  <c r="D3653" i="3"/>
  <c r="A3653" i="3"/>
  <c r="H3652" i="3"/>
  <c r="G3652" i="3"/>
  <c r="F3652" i="3"/>
  <c r="D3652" i="3"/>
  <c r="A3652" i="3"/>
  <c r="H3651" i="3"/>
  <c r="G3651" i="3"/>
  <c r="F3651" i="3"/>
  <c r="D3651" i="3"/>
  <c r="A3651" i="3"/>
  <c r="H3650" i="3"/>
  <c r="G3650" i="3"/>
  <c r="F3650" i="3"/>
  <c r="D3650" i="3"/>
  <c r="A3650" i="3"/>
  <c r="H3649" i="3"/>
  <c r="G3649" i="3"/>
  <c r="F3649" i="3"/>
  <c r="I3649" i="3" s="1"/>
  <c r="D3649" i="3"/>
  <c r="A3649" i="3"/>
  <c r="H3648" i="3"/>
  <c r="G3648" i="3"/>
  <c r="F3648" i="3"/>
  <c r="D3648" i="3"/>
  <c r="A3648" i="3"/>
  <c r="H3647" i="3"/>
  <c r="G3647" i="3"/>
  <c r="F3647" i="3"/>
  <c r="D3647" i="3"/>
  <c r="A3647" i="3"/>
  <c r="H3646" i="3"/>
  <c r="G3646" i="3"/>
  <c r="F3646" i="3"/>
  <c r="D3646" i="3"/>
  <c r="A3646" i="3"/>
  <c r="H3645" i="3"/>
  <c r="I3645" i="3" s="1"/>
  <c r="G3645" i="3"/>
  <c r="F3645" i="3"/>
  <c r="D3645" i="3"/>
  <c r="A3645" i="3"/>
  <c r="M3644" i="3"/>
  <c r="H3644" i="3"/>
  <c r="G3644" i="3"/>
  <c r="F3644" i="3"/>
  <c r="D3644" i="3"/>
  <c r="A3644" i="3"/>
  <c r="H3643" i="3"/>
  <c r="G3643" i="3"/>
  <c r="F3643" i="3"/>
  <c r="D3643" i="3"/>
  <c r="H3642" i="3"/>
  <c r="G3642" i="3"/>
  <c r="F3642" i="3"/>
  <c r="D3642" i="3"/>
  <c r="A3642" i="3"/>
  <c r="H3641" i="3"/>
  <c r="G3641" i="3"/>
  <c r="F3641" i="3"/>
  <c r="I3641" i="3" s="1"/>
  <c r="D3641" i="3"/>
  <c r="A3641" i="3"/>
  <c r="H3640" i="3"/>
  <c r="G3640" i="3"/>
  <c r="F3640" i="3"/>
  <c r="D3640" i="3"/>
  <c r="A3640" i="3"/>
  <c r="H3639" i="3"/>
  <c r="G3639" i="3"/>
  <c r="F3639" i="3"/>
  <c r="D3639" i="3"/>
  <c r="A3639" i="3"/>
  <c r="H3638" i="3"/>
  <c r="G3638" i="3"/>
  <c r="F3638" i="3"/>
  <c r="D3638" i="3"/>
  <c r="A3638" i="3"/>
  <c r="H3637" i="3"/>
  <c r="G3637" i="3"/>
  <c r="F3637" i="3"/>
  <c r="I3637" i="3" s="1"/>
  <c r="D3637" i="3"/>
  <c r="A3637" i="3"/>
  <c r="H3636" i="3"/>
  <c r="G3636" i="3"/>
  <c r="F3636" i="3"/>
  <c r="D3636" i="3"/>
  <c r="A3636" i="3"/>
  <c r="H3635" i="3"/>
  <c r="G3635" i="3"/>
  <c r="F3635" i="3"/>
  <c r="D3635" i="3"/>
  <c r="A3635" i="3"/>
  <c r="H3634" i="3"/>
  <c r="G3634" i="3"/>
  <c r="F3634" i="3"/>
  <c r="D3634" i="3"/>
  <c r="H3633" i="3"/>
  <c r="G3633" i="3"/>
  <c r="F3633" i="3"/>
  <c r="D3633" i="3"/>
  <c r="A3633" i="3"/>
  <c r="H3632" i="3"/>
  <c r="G3632" i="3"/>
  <c r="F3632" i="3"/>
  <c r="I3632" i="3" s="1"/>
  <c r="D3632" i="3"/>
  <c r="A3632" i="3"/>
  <c r="H3631" i="3"/>
  <c r="G3631" i="3"/>
  <c r="F3631" i="3"/>
  <c r="D3631" i="3"/>
  <c r="H3630" i="3"/>
  <c r="G3630" i="3"/>
  <c r="F3630" i="3"/>
  <c r="D3630" i="3"/>
  <c r="A3630" i="3"/>
  <c r="H3629" i="3"/>
  <c r="G3629" i="3"/>
  <c r="F3629" i="3"/>
  <c r="D3629" i="3"/>
  <c r="A3629" i="3"/>
  <c r="H3628" i="3"/>
  <c r="G3628" i="3"/>
  <c r="F3628" i="3"/>
  <c r="D3628" i="3"/>
  <c r="H3627" i="3"/>
  <c r="G3627" i="3"/>
  <c r="F3627" i="3"/>
  <c r="I3627" i="3" s="1"/>
  <c r="D3627" i="3"/>
  <c r="A3627" i="3"/>
  <c r="H3626" i="3"/>
  <c r="G3626" i="3"/>
  <c r="F3626" i="3"/>
  <c r="I3626" i="3" s="1"/>
  <c r="D3626" i="3"/>
  <c r="A3626" i="3"/>
  <c r="H3625" i="3"/>
  <c r="G3625" i="3"/>
  <c r="F3625" i="3"/>
  <c r="I3625" i="3" s="1"/>
  <c r="D3625" i="3"/>
  <c r="A3625" i="3"/>
  <c r="H3624" i="3"/>
  <c r="G3624" i="3"/>
  <c r="F3624" i="3"/>
  <c r="I3624" i="3" s="1"/>
  <c r="D3624" i="3"/>
  <c r="A3624" i="3"/>
  <c r="H3623" i="3"/>
  <c r="G3623" i="3"/>
  <c r="F3623" i="3"/>
  <c r="D3623" i="3"/>
  <c r="H3622" i="3"/>
  <c r="G3622" i="3"/>
  <c r="F3622" i="3"/>
  <c r="I3622" i="3" s="1"/>
  <c r="D3622" i="3"/>
  <c r="A3622" i="3"/>
  <c r="H3621" i="3"/>
  <c r="G3621" i="3"/>
  <c r="F3621" i="3"/>
  <c r="D3621" i="3"/>
  <c r="A3621" i="3"/>
  <c r="H3620" i="3"/>
  <c r="G3620" i="3"/>
  <c r="F3620" i="3"/>
  <c r="I3620" i="3" s="1"/>
  <c r="D3620" i="3"/>
  <c r="A3620" i="3"/>
  <c r="H3619" i="3"/>
  <c r="G3619" i="3"/>
  <c r="F3619" i="3"/>
  <c r="D3619" i="3"/>
  <c r="H3618" i="3"/>
  <c r="G3618" i="3"/>
  <c r="F3618" i="3"/>
  <c r="I3618" i="3" s="1"/>
  <c r="D3618" i="3"/>
  <c r="A3618" i="3"/>
  <c r="H3617" i="3"/>
  <c r="G3617" i="3"/>
  <c r="F3617" i="3"/>
  <c r="I3617" i="3" s="1"/>
  <c r="D3617" i="3"/>
  <c r="A3617" i="3"/>
  <c r="H3616" i="3"/>
  <c r="G3616" i="3"/>
  <c r="F3616" i="3"/>
  <c r="I3616" i="3" s="1"/>
  <c r="D3616" i="3"/>
  <c r="A3616" i="3"/>
  <c r="H3615" i="3"/>
  <c r="G3615" i="3"/>
  <c r="F3615" i="3"/>
  <c r="I3615" i="3" s="1"/>
  <c r="D3615" i="3"/>
  <c r="A3615" i="3"/>
  <c r="H3614" i="3"/>
  <c r="G3614" i="3"/>
  <c r="F3614" i="3"/>
  <c r="I3614" i="3" s="1"/>
  <c r="D3614" i="3"/>
  <c r="A3614" i="3"/>
  <c r="H3613" i="3"/>
  <c r="G3613" i="3"/>
  <c r="F3613" i="3"/>
  <c r="D3613" i="3"/>
  <c r="A3613" i="3"/>
  <c r="H3612" i="3"/>
  <c r="G3612" i="3"/>
  <c r="F3612" i="3"/>
  <c r="I3612" i="3" s="1"/>
  <c r="D3612" i="3"/>
  <c r="A3612" i="3"/>
  <c r="H3611" i="3"/>
  <c r="G3611" i="3"/>
  <c r="F3611" i="3"/>
  <c r="I3611" i="3" s="1"/>
  <c r="D3611" i="3"/>
  <c r="A3611" i="3"/>
  <c r="H3610" i="3"/>
  <c r="G3610" i="3"/>
  <c r="F3610" i="3"/>
  <c r="I3610" i="3" s="1"/>
  <c r="D3610" i="3"/>
  <c r="A3610" i="3"/>
  <c r="H3609" i="3"/>
  <c r="G3609" i="3"/>
  <c r="F3609" i="3"/>
  <c r="I3609" i="3" s="1"/>
  <c r="D3609" i="3"/>
  <c r="A3609" i="3"/>
  <c r="H3608" i="3"/>
  <c r="G3608" i="3"/>
  <c r="F3608" i="3"/>
  <c r="I3608" i="3" s="1"/>
  <c r="D3608" i="3"/>
  <c r="A3608" i="3"/>
  <c r="H3607" i="3"/>
  <c r="G3607" i="3"/>
  <c r="F3607" i="3"/>
  <c r="D3607" i="3"/>
  <c r="H3606" i="3"/>
  <c r="G3606" i="3"/>
  <c r="F3606" i="3"/>
  <c r="I3606" i="3" s="1"/>
  <c r="D3606" i="3"/>
  <c r="A3606" i="3"/>
  <c r="H3605" i="3"/>
  <c r="G3605" i="3"/>
  <c r="F3605" i="3"/>
  <c r="D3605" i="3"/>
  <c r="H3604" i="3"/>
  <c r="G3604" i="3"/>
  <c r="F3604" i="3"/>
  <c r="D3604" i="3"/>
  <c r="A3604" i="3"/>
  <c r="H3603" i="3"/>
  <c r="G3603" i="3"/>
  <c r="F3603" i="3"/>
  <c r="D3603" i="3"/>
  <c r="A3603" i="3"/>
  <c r="H3602" i="3"/>
  <c r="G3602" i="3"/>
  <c r="F3602" i="3"/>
  <c r="D3602" i="3"/>
  <c r="H3601" i="3"/>
  <c r="G3601" i="3"/>
  <c r="F3601" i="3"/>
  <c r="I3601" i="3" s="1"/>
  <c r="D3601" i="3"/>
  <c r="A3601" i="3"/>
  <c r="H3600" i="3"/>
  <c r="G3600" i="3"/>
  <c r="F3600" i="3"/>
  <c r="D3600" i="3"/>
  <c r="A3600" i="3"/>
  <c r="H3599" i="3"/>
  <c r="G3599" i="3"/>
  <c r="F3599" i="3"/>
  <c r="D3599" i="3"/>
  <c r="A3599" i="3"/>
  <c r="H3598" i="3"/>
  <c r="G3598" i="3"/>
  <c r="F3598" i="3"/>
  <c r="D3598" i="3"/>
  <c r="A3598" i="3"/>
  <c r="H3597" i="3"/>
  <c r="G3597" i="3"/>
  <c r="F3597" i="3"/>
  <c r="D3597" i="3"/>
  <c r="A3597" i="3"/>
  <c r="H3596" i="3"/>
  <c r="G3596" i="3"/>
  <c r="F3596" i="3"/>
  <c r="D3596" i="3"/>
  <c r="H3595" i="3"/>
  <c r="G3595" i="3"/>
  <c r="F3595" i="3"/>
  <c r="D3595" i="3"/>
  <c r="H3594" i="3"/>
  <c r="G3594" i="3"/>
  <c r="F3594" i="3"/>
  <c r="I3594" i="3" s="1"/>
  <c r="D3594" i="3"/>
  <c r="A3594" i="3"/>
  <c r="H3593" i="3"/>
  <c r="G3593" i="3"/>
  <c r="F3593" i="3"/>
  <c r="I3593" i="3" s="1"/>
  <c r="D3593" i="3"/>
  <c r="A3593" i="3"/>
  <c r="H3592" i="3"/>
  <c r="G3592" i="3"/>
  <c r="F3592" i="3"/>
  <c r="I3592" i="3" s="1"/>
  <c r="D3592" i="3"/>
  <c r="A3592" i="3"/>
  <c r="H3591" i="3"/>
  <c r="G3591" i="3"/>
  <c r="F3591" i="3"/>
  <c r="D3591" i="3"/>
  <c r="H3590" i="3"/>
  <c r="G3590" i="3"/>
  <c r="F3590" i="3"/>
  <c r="I3590" i="3" s="1"/>
  <c r="D3590" i="3"/>
  <c r="A3590" i="3"/>
  <c r="H3589" i="3"/>
  <c r="G3589" i="3"/>
  <c r="F3589" i="3"/>
  <c r="D3589" i="3"/>
  <c r="A3589" i="3"/>
  <c r="H3588" i="3"/>
  <c r="G3588" i="3"/>
  <c r="F3588" i="3"/>
  <c r="I3588" i="3" s="1"/>
  <c r="D3588" i="3"/>
  <c r="A3588" i="3"/>
  <c r="H3587" i="3"/>
  <c r="G3587" i="3"/>
  <c r="F3587" i="3"/>
  <c r="I3587" i="3" s="1"/>
  <c r="D3587" i="3"/>
  <c r="A3587" i="3"/>
  <c r="H3586" i="3"/>
  <c r="G3586" i="3"/>
  <c r="F3586" i="3"/>
  <c r="I3586" i="3" s="1"/>
  <c r="D3586" i="3"/>
  <c r="A3586" i="3"/>
  <c r="H3585" i="3"/>
  <c r="G3585" i="3"/>
  <c r="F3585" i="3"/>
  <c r="I3585" i="3" s="1"/>
  <c r="D3585" i="3"/>
  <c r="A3585" i="3"/>
  <c r="H3584" i="3"/>
  <c r="G3584" i="3"/>
  <c r="F3584" i="3"/>
  <c r="I3584" i="3" s="1"/>
  <c r="D3584" i="3"/>
  <c r="A3584" i="3"/>
  <c r="H3583" i="3"/>
  <c r="G3583" i="3"/>
  <c r="F3583" i="3"/>
  <c r="D3583" i="3"/>
  <c r="H3582" i="3"/>
  <c r="G3582" i="3"/>
  <c r="F3582" i="3"/>
  <c r="I3582" i="3" s="1"/>
  <c r="D3582" i="3"/>
  <c r="A3582" i="3"/>
  <c r="H3581" i="3"/>
  <c r="G3581" i="3"/>
  <c r="F3581" i="3"/>
  <c r="D3581" i="3"/>
  <c r="A3581" i="3"/>
  <c r="H3580" i="3"/>
  <c r="G3580" i="3"/>
  <c r="F3580" i="3"/>
  <c r="I3580" i="3" s="1"/>
  <c r="D3580" i="3"/>
  <c r="A3580" i="3"/>
  <c r="H3579" i="3"/>
  <c r="G3579" i="3"/>
  <c r="F3579" i="3"/>
  <c r="I3579" i="3" s="1"/>
  <c r="D3579" i="3"/>
  <c r="A3579" i="3"/>
  <c r="H3578" i="3"/>
  <c r="G3578" i="3"/>
  <c r="F3578" i="3"/>
  <c r="I3578" i="3" s="1"/>
  <c r="D3578" i="3"/>
  <c r="A3578" i="3"/>
  <c r="H3577" i="3"/>
  <c r="G3577" i="3"/>
  <c r="F3577" i="3"/>
  <c r="I3577" i="3" s="1"/>
  <c r="D3577" i="3"/>
  <c r="A3577" i="3"/>
  <c r="H3576" i="3"/>
  <c r="G3576" i="3"/>
  <c r="F3576" i="3"/>
  <c r="I3576" i="3" s="1"/>
  <c r="D3576" i="3"/>
  <c r="A3576" i="3"/>
  <c r="H3575" i="3"/>
  <c r="G3575" i="3"/>
  <c r="F3575" i="3"/>
  <c r="I3575" i="3" s="1"/>
  <c r="D3575" i="3"/>
  <c r="A3575" i="3"/>
  <c r="H3574" i="3"/>
  <c r="G3574" i="3"/>
  <c r="F3574" i="3"/>
  <c r="I3574" i="3" s="1"/>
  <c r="D3574" i="3"/>
  <c r="A3574" i="3"/>
  <c r="H3573" i="3"/>
  <c r="G3573" i="3"/>
  <c r="F3573" i="3"/>
  <c r="D3573" i="3"/>
  <c r="H3572" i="3"/>
  <c r="G3572" i="3"/>
  <c r="F3572" i="3"/>
  <c r="D3572" i="3"/>
  <c r="A3572" i="3"/>
  <c r="H3571" i="3"/>
  <c r="G3571" i="3"/>
  <c r="F3571" i="3"/>
  <c r="D3571" i="3"/>
  <c r="H3570" i="3"/>
  <c r="G3570" i="3"/>
  <c r="F3570" i="3"/>
  <c r="D3570" i="3"/>
  <c r="H3569" i="3"/>
  <c r="G3569" i="3"/>
  <c r="F3569" i="3"/>
  <c r="D3569" i="3"/>
  <c r="A3569" i="3"/>
  <c r="H3568" i="3"/>
  <c r="G3568" i="3"/>
  <c r="F3568" i="3"/>
  <c r="D3568" i="3"/>
  <c r="A3568" i="3"/>
  <c r="H3567" i="3"/>
  <c r="G3567" i="3"/>
  <c r="F3567" i="3"/>
  <c r="D3567" i="3"/>
  <c r="A3567" i="3"/>
  <c r="H3566" i="3"/>
  <c r="G3566" i="3"/>
  <c r="I3566" i="3" s="1"/>
  <c r="F3566" i="3"/>
  <c r="D3566" i="3"/>
  <c r="A3566" i="3"/>
  <c r="H3565" i="3"/>
  <c r="G3565" i="3"/>
  <c r="F3565" i="3"/>
  <c r="D3565" i="3"/>
  <c r="A3565" i="3"/>
  <c r="H3564" i="3"/>
  <c r="G3564" i="3"/>
  <c r="F3564" i="3"/>
  <c r="D3564" i="3"/>
  <c r="H3563" i="3"/>
  <c r="G3563" i="3"/>
  <c r="F3563" i="3"/>
  <c r="I3563" i="3" s="1"/>
  <c r="D3563" i="3"/>
  <c r="A3563" i="3"/>
  <c r="H3562" i="3"/>
  <c r="G3562" i="3"/>
  <c r="F3562" i="3"/>
  <c r="I3562" i="3" s="1"/>
  <c r="D3562" i="3"/>
  <c r="A3562" i="3"/>
  <c r="H3561" i="3"/>
  <c r="G3561" i="3"/>
  <c r="F3561" i="3"/>
  <c r="I3561" i="3" s="1"/>
  <c r="D3561" i="3"/>
  <c r="A3561" i="3"/>
  <c r="H3560" i="3"/>
  <c r="G3560" i="3"/>
  <c r="F3560" i="3"/>
  <c r="I3560" i="3" s="1"/>
  <c r="D3560" i="3"/>
  <c r="A3560" i="3"/>
  <c r="H3559" i="3"/>
  <c r="G3559" i="3"/>
  <c r="F3559" i="3"/>
  <c r="D3559" i="3"/>
  <c r="H3558" i="3"/>
  <c r="G3558" i="3"/>
  <c r="F3558" i="3"/>
  <c r="I3558" i="3" s="1"/>
  <c r="D3558" i="3"/>
  <c r="A3558" i="3"/>
  <c r="H3557" i="3"/>
  <c r="G3557" i="3"/>
  <c r="F3557" i="3"/>
  <c r="D3557" i="3"/>
  <c r="A3557" i="3"/>
  <c r="H3556" i="3"/>
  <c r="G3556" i="3"/>
  <c r="F3556" i="3"/>
  <c r="I3556" i="3" s="1"/>
  <c r="D3556" i="3"/>
  <c r="A3556" i="3"/>
  <c r="H3555" i="3"/>
  <c r="G3555" i="3"/>
  <c r="F3555" i="3"/>
  <c r="I3555" i="3" s="1"/>
  <c r="D3555" i="3"/>
  <c r="A3555" i="3"/>
  <c r="H3554" i="3"/>
  <c r="G3554" i="3"/>
  <c r="F3554" i="3"/>
  <c r="I3554" i="3" s="1"/>
  <c r="D3554" i="3"/>
  <c r="A3554" i="3"/>
  <c r="M3553" i="3"/>
  <c r="H3553" i="3"/>
  <c r="G3553" i="3"/>
  <c r="F3553" i="3"/>
  <c r="I3553" i="3" s="1"/>
  <c r="D3553" i="3"/>
  <c r="A3553" i="3"/>
  <c r="H3552" i="3"/>
  <c r="G3552" i="3"/>
  <c r="F3552" i="3"/>
  <c r="I3552" i="3" s="1"/>
  <c r="D3552" i="3"/>
  <c r="A3552" i="3"/>
  <c r="H3551" i="3"/>
  <c r="G3551" i="3"/>
  <c r="F3551" i="3"/>
  <c r="I3551" i="3" s="1"/>
  <c r="D3551" i="3"/>
  <c r="A3551" i="3"/>
  <c r="H3550" i="3"/>
  <c r="G3550" i="3"/>
  <c r="F3550" i="3"/>
  <c r="I3550" i="3" s="1"/>
  <c r="D3550" i="3"/>
  <c r="A3550" i="3"/>
  <c r="H3549" i="3"/>
  <c r="G3549" i="3"/>
  <c r="F3549" i="3"/>
  <c r="D3549" i="3"/>
  <c r="A3549" i="3"/>
  <c r="H3548" i="3"/>
  <c r="G3548" i="3"/>
  <c r="F3548" i="3"/>
  <c r="I3548" i="3" s="1"/>
  <c r="D3548" i="3"/>
  <c r="A3548" i="3"/>
  <c r="H3547" i="3"/>
  <c r="G3547" i="3"/>
  <c r="F3547" i="3"/>
  <c r="D3547" i="3"/>
  <c r="H3546" i="3"/>
  <c r="G3546" i="3"/>
  <c r="F3546" i="3"/>
  <c r="I3546" i="3" s="1"/>
  <c r="D3546" i="3"/>
  <c r="A3546" i="3"/>
  <c r="H3545" i="3"/>
  <c r="G3545" i="3"/>
  <c r="F3545" i="3"/>
  <c r="I3545" i="3" s="1"/>
  <c r="D3545" i="3"/>
  <c r="A3545" i="3"/>
  <c r="H3544" i="3"/>
  <c r="G3544" i="3"/>
  <c r="F3544" i="3"/>
  <c r="I3544" i="3" s="1"/>
  <c r="D3544" i="3"/>
  <c r="A3544" i="3"/>
  <c r="H3543" i="3"/>
  <c r="G3543" i="3"/>
  <c r="F3543" i="3"/>
  <c r="I3543" i="3" s="1"/>
  <c r="D3543" i="3"/>
  <c r="A3543" i="3"/>
  <c r="H3542" i="3"/>
  <c r="G3542" i="3"/>
  <c r="F3542" i="3"/>
  <c r="I3542" i="3" s="1"/>
  <c r="D3542" i="3"/>
  <c r="A3542" i="3"/>
  <c r="H3541" i="3"/>
  <c r="G3541" i="3"/>
  <c r="F3541" i="3"/>
  <c r="D3541" i="3"/>
  <c r="H3540" i="3"/>
  <c r="G3540" i="3"/>
  <c r="F3540" i="3"/>
  <c r="I3540" i="3" s="1"/>
  <c r="D3540" i="3"/>
  <c r="A3540" i="3"/>
  <c r="H3539" i="3"/>
  <c r="G3539" i="3"/>
  <c r="F3539" i="3"/>
  <c r="D3539" i="3"/>
  <c r="A3539" i="3"/>
  <c r="H3538" i="3"/>
  <c r="G3538" i="3"/>
  <c r="F3538" i="3"/>
  <c r="D3538" i="3"/>
  <c r="H3537" i="3"/>
  <c r="G3537" i="3"/>
  <c r="F3537" i="3"/>
  <c r="D3537" i="3"/>
  <c r="A3537" i="3"/>
  <c r="H3536" i="3"/>
  <c r="G3536" i="3"/>
  <c r="F3536" i="3"/>
  <c r="D3536" i="3"/>
  <c r="A3536" i="3"/>
  <c r="H3535" i="3"/>
  <c r="G3535" i="3"/>
  <c r="F3535" i="3"/>
  <c r="D3535" i="3"/>
  <c r="H3534" i="3"/>
  <c r="G3534" i="3"/>
  <c r="F3534" i="3"/>
  <c r="D3534" i="3"/>
  <c r="A3534" i="3"/>
  <c r="H3533" i="3"/>
  <c r="G3533" i="3"/>
  <c r="F3533" i="3"/>
  <c r="D3533" i="3"/>
  <c r="A3533" i="3"/>
  <c r="H3532" i="3"/>
  <c r="G3532" i="3"/>
  <c r="F3532" i="3"/>
  <c r="D3532" i="3"/>
  <c r="H3531" i="3"/>
  <c r="G3531" i="3"/>
  <c r="F3531" i="3"/>
  <c r="I3531" i="3" s="1"/>
  <c r="D3531" i="3"/>
  <c r="A3531" i="3"/>
  <c r="H3530" i="3"/>
  <c r="G3530" i="3"/>
  <c r="F3530" i="3"/>
  <c r="I3530" i="3" s="1"/>
  <c r="D3530" i="3"/>
  <c r="A3530" i="3"/>
  <c r="H3529" i="3"/>
  <c r="G3529" i="3"/>
  <c r="F3529" i="3"/>
  <c r="I3529" i="3" s="1"/>
  <c r="D3529" i="3"/>
  <c r="A3529" i="3"/>
  <c r="H3528" i="3"/>
  <c r="G3528" i="3"/>
  <c r="F3528" i="3"/>
  <c r="I3528" i="3" s="1"/>
  <c r="D3528" i="3"/>
  <c r="A3528" i="3"/>
  <c r="H3527" i="3"/>
  <c r="G3527" i="3"/>
  <c r="F3527" i="3"/>
  <c r="D3527" i="3"/>
  <c r="H3526" i="3"/>
  <c r="G3526" i="3"/>
  <c r="F3526" i="3"/>
  <c r="I3526" i="3" s="1"/>
  <c r="D3526" i="3"/>
  <c r="A3526" i="3"/>
  <c r="H3525" i="3"/>
  <c r="G3525" i="3"/>
  <c r="F3525" i="3"/>
  <c r="D3525" i="3"/>
  <c r="A3525" i="3"/>
  <c r="H3524" i="3"/>
  <c r="G3524" i="3"/>
  <c r="F3524" i="3"/>
  <c r="I3524" i="3" s="1"/>
  <c r="D3524" i="3"/>
  <c r="A3524" i="3"/>
  <c r="H3523" i="3"/>
  <c r="G3523" i="3"/>
  <c r="F3523" i="3"/>
  <c r="D3523" i="3"/>
  <c r="H3522" i="3"/>
  <c r="G3522" i="3"/>
  <c r="F3522" i="3"/>
  <c r="I3522" i="3" s="1"/>
  <c r="D3522" i="3"/>
  <c r="A3522" i="3"/>
  <c r="H3521" i="3"/>
  <c r="G3521" i="3"/>
  <c r="F3521" i="3"/>
  <c r="I3521" i="3" s="1"/>
  <c r="D3521" i="3"/>
  <c r="A3521" i="3"/>
  <c r="H3520" i="3"/>
  <c r="G3520" i="3"/>
  <c r="F3520" i="3"/>
  <c r="I3520" i="3" s="1"/>
  <c r="D3520" i="3"/>
  <c r="A3520" i="3"/>
  <c r="H3519" i="3"/>
  <c r="G3519" i="3"/>
  <c r="F3519" i="3"/>
  <c r="I3519" i="3" s="1"/>
  <c r="D3519" i="3"/>
  <c r="A3519" i="3"/>
  <c r="H3518" i="3"/>
  <c r="G3518" i="3"/>
  <c r="F3518" i="3"/>
  <c r="I3518" i="3" s="1"/>
  <c r="D3518" i="3"/>
  <c r="A3518" i="3"/>
  <c r="H3517" i="3"/>
  <c r="G3517" i="3"/>
  <c r="F3517" i="3"/>
  <c r="D3517" i="3"/>
  <c r="A3517" i="3"/>
  <c r="H3516" i="3"/>
  <c r="G3516" i="3"/>
  <c r="F3516" i="3"/>
  <c r="I3516" i="3" s="1"/>
  <c r="D3516" i="3"/>
  <c r="A3516" i="3"/>
  <c r="H3515" i="3"/>
  <c r="G3515" i="3"/>
  <c r="F3515" i="3"/>
  <c r="I3515" i="3" s="1"/>
  <c r="D3515" i="3"/>
  <c r="A3515" i="3"/>
  <c r="H3514" i="3"/>
  <c r="G3514" i="3"/>
  <c r="F3514" i="3"/>
  <c r="I3514" i="3" s="1"/>
  <c r="D3514" i="3"/>
  <c r="A3514" i="3"/>
  <c r="H3513" i="3"/>
  <c r="G3513" i="3"/>
  <c r="F3513" i="3"/>
  <c r="I3513" i="3" s="1"/>
  <c r="D3513" i="3"/>
  <c r="A3513" i="3"/>
  <c r="H3512" i="3"/>
  <c r="G3512" i="3"/>
  <c r="F3512" i="3"/>
  <c r="I3512" i="3" s="1"/>
  <c r="D3512" i="3"/>
  <c r="A3512" i="3"/>
  <c r="H3511" i="3"/>
  <c r="G3511" i="3"/>
  <c r="F3511" i="3"/>
  <c r="D3511" i="3"/>
  <c r="H3510" i="3"/>
  <c r="G3510" i="3"/>
  <c r="F3510" i="3"/>
  <c r="I3510" i="3" s="1"/>
  <c r="D3510" i="3"/>
  <c r="A3510" i="3"/>
  <c r="H3509" i="3"/>
  <c r="G3509" i="3"/>
  <c r="F3509" i="3"/>
  <c r="D3509" i="3"/>
  <c r="H3508" i="3"/>
  <c r="G3508" i="3"/>
  <c r="F3508" i="3"/>
  <c r="D3508" i="3"/>
  <c r="A3508" i="3"/>
  <c r="H3507" i="3"/>
  <c r="G3507" i="3"/>
  <c r="F3507" i="3"/>
  <c r="D3507" i="3"/>
  <c r="A3507" i="3"/>
  <c r="H3506" i="3"/>
  <c r="G3506" i="3"/>
  <c r="F3506" i="3"/>
  <c r="D3506" i="3"/>
  <c r="A3506" i="3"/>
  <c r="H3505" i="3"/>
  <c r="I3505" i="3" s="1"/>
  <c r="G3505" i="3"/>
  <c r="F3505" i="3"/>
  <c r="D3505" i="3"/>
  <c r="A3505" i="3"/>
  <c r="H3504" i="3"/>
  <c r="G3504" i="3"/>
  <c r="F3504" i="3"/>
  <c r="D3504" i="3"/>
  <c r="A3504" i="3"/>
  <c r="H3503" i="3"/>
  <c r="G3503" i="3"/>
  <c r="F3503" i="3"/>
  <c r="D3503" i="3"/>
  <c r="A3503" i="3"/>
  <c r="H3502" i="3"/>
  <c r="G3502" i="3"/>
  <c r="F3502" i="3"/>
  <c r="D3502" i="3"/>
  <c r="A3502" i="3"/>
  <c r="H3501" i="3"/>
  <c r="G3501" i="3"/>
  <c r="F3501" i="3"/>
  <c r="D3501" i="3"/>
  <c r="A3501" i="3"/>
  <c r="H3500" i="3"/>
  <c r="G3500" i="3"/>
  <c r="F3500" i="3"/>
  <c r="I3500" i="3" s="1"/>
  <c r="D3500" i="3"/>
  <c r="A3500" i="3"/>
  <c r="H3499" i="3"/>
  <c r="G3499" i="3"/>
  <c r="F3499" i="3"/>
  <c r="D3499" i="3"/>
  <c r="H3498" i="3"/>
  <c r="G3498" i="3"/>
  <c r="F3498" i="3"/>
  <c r="D3498" i="3"/>
  <c r="A3498" i="3"/>
  <c r="H3497" i="3"/>
  <c r="G3497" i="3"/>
  <c r="F3497" i="3"/>
  <c r="D3497" i="3"/>
  <c r="A3497" i="3"/>
  <c r="H3496" i="3"/>
  <c r="G3496" i="3"/>
  <c r="F3496" i="3"/>
  <c r="I3496" i="3" s="1"/>
  <c r="D3496" i="3"/>
  <c r="A3496" i="3"/>
  <c r="H3495" i="3"/>
  <c r="G3495" i="3"/>
  <c r="F3495" i="3"/>
  <c r="D3495" i="3"/>
  <c r="H3494" i="3"/>
  <c r="G3494" i="3"/>
  <c r="F3494" i="3"/>
  <c r="D3494" i="3"/>
  <c r="A3494" i="3"/>
  <c r="H3493" i="3"/>
  <c r="G3493" i="3"/>
  <c r="F3493" i="3"/>
  <c r="D3493" i="3"/>
  <c r="A3493" i="3"/>
  <c r="H3492" i="3"/>
  <c r="G3492" i="3"/>
  <c r="F3492" i="3"/>
  <c r="D3492" i="3"/>
  <c r="A3492" i="3"/>
  <c r="H3491" i="3"/>
  <c r="G3491" i="3"/>
  <c r="F3491" i="3"/>
  <c r="D3491" i="3"/>
  <c r="A3491" i="3"/>
  <c r="H3490" i="3"/>
  <c r="G3490" i="3"/>
  <c r="F3490" i="3"/>
  <c r="I3490" i="3" s="1"/>
  <c r="D3490" i="3"/>
  <c r="A3490" i="3"/>
  <c r="H3489" i="3"/>
  <c r="G3489" i="3"/>
  <c r="F3489" i="3"/>
  <c r="D3489" i="3"/>
  <c r="A3489" i="3"/>
  <c r="H3488" i="3"/>
  <c r="G3488" i="3"/>
  <c r="F3488" i="3"/>
  <c r="D3488" i="3"/>
  <c r="A3488" i="3"/>
  <c r="H3487" i="3"/>
  <c r="G3487" i="3"/>
  <c r="F3487" i="3"/>
  <c r="D3487" i="3"/>
  <c r="H3486" i="3"/>
  <c r="G3486" i="3"/>
  <c r="I3486" i="3" s="1"/>
  <c r="F3486" i="3"/>
  <c r="D3486" i="3"/>
  <c r="A3486" i="3"/>
  <c r="H3485" i="3"/>
  <c r="G3485" i="3"/>
  <c r="F3485" i="3"/>
  <c r="D3485" i="3"/>
  <c r="A3485" i="3"/>
  <c r="H3484" i="3"/>
  <c r="G3484" i="3"/>
  <c r="F3484" i="3"/>
  <c r="D3484" i="3"/>
  <c r="A3484" i="3"/>
  <c r="H3483" i="3"/>
  <c r="G3483" i="3"/>
  <c r="F3483" i="3"/>
  <c r="D3483" i="3"/>
  <c r="A3483" i="3"/>
  <c r="H3482" i="3"/>
  <c r="G3482" i="3"/>
  <c r="F3482" i="3"/>
  <c r="D3482" i="3"/>
  <c r="A3482" i="3"/>
  <c r="H3481" i="3"/>
  <c r="G3481" i="3"/>
  <c r="F3481" i="3"/>
  <c r="I3481" i="3" s="1"/>
  <c r="D3481" i="3"/>
  <c r="A3481" i="3"/>
  <c r="H3480" i="3"/>
  <c r="G3480" i="3"/>
  <c r="F3480" i="3"/>
  <c r="D3480" i="3"/>
  <c r="A3480" i="3"/>
  <c r="H3479" i="3"/>
  <c r="G3479" i="3"/>
  <c r="F3479" i="3"/>
  <c r="D3479" i="3"/>
  <c r="A3479" i="3"/>
  <c r="H3478" i="3"/>
  <c r="G3478" i="3"/>
  <c r="F3478" i="3"/>
  <c r="D3478" i="3"/>
  <c r="A3478" i="3"/>
  <c r="H3477" i="3"/>
  <c r="G3477" i="3"/>
  <c r="F3477" i="3"/>
  <c r="D3477" i="3"/>
  <c r="H3476" i="3"/>
  <c r="G3476" i="3"/>
  <c r="F3476" i="3"/>
  <c r="I3476" i="3" s="1"/>
  <c r="D3476" i="3"/>
  <c r="A3476" i="3"/>
  <c r="H3475" i="3"/>
  <c r="G3475" i="3"/>
  <c r="F3475" i="3"/>
  <c r="D3475" i="3"/>
  <c r="H3474" i="3"/>
  <c r="G3474" i="3"/>
  <c r="F3474" i="3"/>
  <c r="I3474" i="3" s="1"/>
  <c r="D3474" i="3"/>
  <c r="A3474" i="3"/>
  <c r="H3473" i="3"/>
  <c r="G3473" i="3"/>
  <c r="F3473" i="3"/>
  <c r="I3473" i="3" s="1"/>
  <c r="D3473" i="3"/>
  <c r="A3473" i="3"/>
  <c r="H3472" i="3"/>
  <c r="G3472" i="3"/>
  <c r="F3472" i="3"/>
  <c r="I3472" i="3" s="1"/>
  <c r="D3472" i="3"/>
  <c r="A3472" i="3"/>
  <c r="H3471" i="3"/>
  <c r="G3471" i="3"/>
  <c r="F3471" i="3"/>
  <c r="I3471" i="3" s="1"/>
  <c r="D3471" i="3"/>
  <c r="A3471" i="3"/>
  <c r="H3470" i="3"/>
  <c r="G3470" i="3"/>
  <c r="F3470" i="3"/>
  <c r="I3470" i="3" s="1"/>
  <c r="D3470" i="3"/>
  <c r="A3470" i="3"/>
  <c r="H3469" i="3"/>
  <c r="G3469" i="3"/>
  <c r="F3469" i="3"/>
  <c r="D3469" i="3"/>
  <c r="A3469" i="3"/>
  <c r="H3468" i="3"/>
  <c r="G3468" i="3"/>
  <c r="F3468" i="3"/>
  <c r="I3468" i="3" s="1"/>
  <c r="D3468" i="3"/>
  <c r="A3468" i="3"/>
  <c r="H3467" i="3"/>
  <c r="G3467" i="3"/>
  <c r="F3467" i="3"/>
  <c r="I3467" i="3" s="1"/>
  <c r="D3467" i="3"/>
  <c r="A3467" i="3"/>
  <c r="H3466" i="3"/>
  <c r="G3466" i="3"/>
  <c r="F3466" i="3"/>
  <c r="I3466" i="3" s="1"/>
  <c r="D3466" i="3"/>
  <c r="A3466" i="3"/>
  <c r="H3465" i="3"/>
  <c r="G3465" i="3"/>
  <c r="F3465" i="3"/>
  <c r="I3465" i="3" s="1"/>
  <c r="D3465" i="3"/>
  <c r="A3465" i="3"/>
  <c r="H3464" i="3"/>
  <c r="G3464" i="3"/>
  <c r="F3464" i="3"/>
  <c r="I3464" i="3" s="1"/>
  <c r="D3464" i="3"/>
  <c r="A3464" i="3"/>
  <c r="H3463" i="3"/>
  <c r="G3463" i="3"/>
  <c r="F3463" i="3"/>
  <c r="D3463" i="3"/>
  <c r="H3462" i="3"/>
  <c r="G3462" i="3"/>
  <c r="F3462" i="3"/>
  <c r="I3462" i="3" s="1"/>
  <c r="D3462" i="3"/>
  <c r="A3462" i="3"/>
  <c r="H3461" i="3"/>
  <c r="G3461" i="3"/>
  <c r="F3461" i="3"/>
  <c r="I3461" i="3" s="1"/>
  <c r="D3461" i="3"/>
  <c r="A3461" i="3"/>
  <c r="H3460" i="3"/>
  <c r="G3460" i="3"/>
  <c r="F3460" i="3"/>
  <c r="I3460" i="3" s="1"/>
  <c r="D3460" i="3"/>
  <c r="A3460" i="3"/>
  <c r="H3459" i="3"/>
  <c r="G3459" i="3"/>
  <c r="F3459" i="3"/>
  <c r="I3459" i="3" s="1"/>
  <c r="D3459" i="3"/>
  <c r="A3459" i="3"/>
  <c r="H3458" i="3"/>
  <c r="G3458" i="3"/>
  <c r="F3458" i="3"/>
  <c r="I3458" i="3" s="1"/>
  <c r="D3458" i="3"/>
  <c r="A3458" i="3"/>
  <c r="H3457" i="3"/>
  <c r="G3457" i="3"/>
  <c r="F3457" i="3"/>
  <c r="I3457" i="3" s="1"/>
  <c r="D3457" i="3"/>
  <c r="A3457" i="3"/>
  <c r="H3456" i="3"/>
  <c r="G3456" i="3"/>
  <c r="F3456" i="3"/>
  <c r="I3456" i="3" s="1"/>
  <c r="D3456" i="3"/>
  <c r="A3456" i="3"/>
  <c r="H3455" i="3"/>
  <c r="G3455" i="3"/>
  <c r="F3455" i="3"/>
  <c r="I3455" i="3" s="1"/>
  <c r="D3455" i="3"/>
  <c r="A3455" i="3"/>
  <c r="H3454" i="3"/>
  <c r="G3454" i="3"/>
  <c r="F3454" i="3"/>
  <c r="I3454" i="3" s="1"/>
  <c r="D3454" i="3"/>
  <c r="A3454" i="3"/>
  <c r="H3453" i="3"/>
  <c r="G3453" i="3"/>
  <c r="F3453" i="3"/>
  <c r="I3453" i="3" s="1"/>
  <c r="D3453" i="3"/>
  <c r="A3453" i="3"/>
  <c r="H3452" i="3"/>
  <c r="G3452" i="3"/>
  <c r="F3452" i="3"/>
  <c r="I3452" i="3" s="1"/>
  <c r="D3452" i="3"/>
  <c r="A3452" i="3"/>
  <c r="H3451" i="3"/>
  <c r="G3451" i="3"/>
  <c r="F3451" i="3"/>
  <c r="D3451" i="3"/>
  <c r="H3450" i="3"/>
  <c r="G3450" i="3"/>
  <c r="F3450" i="3"/>
  <c r="I3450" i="3" s="1"/>
  <c r="D3450" i="3"/>
  <c r="A3450" i="3"/>
  <c r="H3449" i="3"/>
  <c r="G3449" i="3"/>
  <c r="F3449" i="3"/>
  <c r="I3449" i="3" s="1"/>
  <c r="D3449" i="3"/>
  <c r="A3449" i="3"/>
  <c r="H3448" i="3"/>
  <c r="G3448" i="3"/>
  <c r="F3448" i="3"/>
  <c r="I3448" i="3" s="1"/>
  <c r="D3448" i="3"/>
  <c r="A3448" i="3"/>
  <c r="H3447" i="3"/>
  <c r="G3447" i="3"/>
  <c r="F3447" i="3"/>
  <c r="I3447" i="3" s="1"/>
  <c r="D3447" i="3"/>
  <c r="A3447" i="3"/>
  <c r="H3446" i="3"/>
  <c r="G3446" i="3"/>
  <c r="F3446" i="3"/>
  <c r="I3446" i="3" s="1"/>
  <c r="D3446" i="3"/>
  <c r="A3446" i="3"/>
  <c r="H3445" i="3"/>
  <c r="G3445" i="3"/>
  <c r="F3445" i="3"/>
  <c r="I3445" i="3" s="1"/>
  <c r="D3445" i="3"/>
  <c r="A3445" i="3"/>
  <c r="H3444" i="3"/>
  <c r="G3444" i="3"/>
  <c r="F3444" i="3"/>
  <c r="I3444" i="3" s="1"/>
  <c r="D3444" i="3"/>
  <c r="A3444" i="3"/>
  <c r="H3443" i="3"/>
  <c r="G3443" i="3"/>
  <c r="F3443" i="3"/>
  <c r="I3443" i="3" s="1"/>
  <c r="D3443" i="3"/>
  <c r="A3443" i="3"/>
  <c r="H3442" i="3"/>
  <c r="G3442" i="3"/>
  <c r="F3442" i="3"/>
  <c r="I3442" i="3" s="1"/>
  <c r="D3442" i="3"/>
  <c r="A3442" i="3"/>
  <c r="H3441" i="3"/>
  <c r="G3441" i="3"/>
  <c r="F3441" i="3"/>
  <c r="I3441" i="3" s="1"/>
  <c r="D3441" i="3"/>
  <c r="A3441" i="3"/>
  <c r="H3440" i="3"/>
  <c r="G3440" i="3"/>
  <c r="F3440" i="3"/>
  <c r="I3440" i="3" s="1"/>
  <c r="D3440" i="3"/>
  <c r="A3440" i="3"/>
  <c r="H3439" i="3"/>
  <c r="G3439" i="3"/>
  <c r="F3439" i="3"/>
  <c r="D3439" i="3"/>
  <c r="H3438" i="3"/>
  <c r="G3438" i="3"/>
  <c r="F3438" i="3"/>
  <c r="I3438" i="3" s="1"/>
  <c r="D3438" i="3"/>
  <c r="A3438" i="3"/>
  <c r="H3437" i="3"/>
  <c r="G3437" i="3"/>
  <c r="F3437" i="3"/>
  <c r="I3437" i="3" s="1"/>
  <c r="D3437" i="3"/>
  <c r="A3437" i="3"/>
  <c r="H3436" i="3"/>
  <c r="G3436" i="3"/>
  <c r="F3436" i="3"/>
  <c r="I3436" i="3" s="1"/>
  <c r="D3436" i="3"/>
  <c r="A3436" i="3"/>
  <c r="H3435" i="3"/>
  <c r="G3435" i="3"/>
  <c r="F3435" i="3"/>
  <c r="I3435" i="3" s="1"/>
  <c r="D3435" i="3"/>
  <c r="A3435" i="3"/>
  <c r="H3434" i="3"/>
  <c r="G3434" i="3"/>
  <c r="F3434" i="3"/>
  <c r="I3434" i="3" s="1"/>
  <c r="D3434" i="3"/>
  <c r="A3434" i="3"/>
  <c r="H3433" i="3"/>
  <c r="G3433" i="3"/>
  <c r="F3433" i="3"/>
  <c r="I3433" i="3" s="1"/>
  <c r="D3433" i="3"/>
  <c r="A3433" i="3"/>
  <c r="H3432" i="3"/>
  <c r="G3432" i="3"/>
  <c r="F3432" i="3"/>
  <c r="I3432" i="3" s="1"/>
  <c r="D3432" i="3"/>
  <c r="A3432" i="3"/>
  <c r="H3431" i="3"/>
  <c r="G3431" i="3"/>
  <c r="F3431" i="3"/>
  <c r="I3431" i="3" s="1"/>
  <c r="D3431" i="3"/>
  <c r="A3431" i="3"/>
  <c r="H3430" i="3"/>
  <c r="G3430" i="3"/>
  <c r="F3430" i="3"/>
  <c r="I3430" i="3" s="1"/>
  <c r="D3430" i="3"/>
  <c r="A3430" i="3"/>
  <c r="H3429" i="3"/>
  <c r="G3429" i="3"/>
  <c r="F3429" i="3"/>
  <c r="I3429" i="3" s="1"/>
  <c r="D3429" i="3"/>
  <c r="A3429" i="3"/>
  <c r="H3428" i="3"/>
  <c r="G3428" i="3"/>
  <c r="F3428" i="3"/>
  <c r="I3428" i="3" s="1"/>
  <c r="D3428" i="3"/>
  <c r="A3428" i="3"/>
  <c r="H3427" i="3"/>
  <c r="G3427" i="3"/>
  <c r="F3427" i="3"/>
  <c r="D3427" i="3"/>
  <c r="H3426" i="3"/>
  <c r="G3426" i="3"/>
  <c r="F3426" i="3"/>
  <c r="I3426" i="3" s="1"/>
  <c r="D3426" i="3"/>
  <c r="A3426" i="3"/>
  <c r="H3425" i="3"/>
  <c r="G3425" i="3"/>
  <c r="F3425" i="3"/>
  <c r="I3425" i="3" s="1"/>
  <c r="D3425" i="3"/>
  <c r="A3425" i="3"/>
  <c r="H3424" i="3"/>
  <c r="G3424" i="3"/>
  <c r="F3424" i="3"/>
  <c r="I3424" i="3" s="1"/>
  <c r="D3424" i="3"/>
  <c r="A3424" i="3"/>
  <c r="H3423" i="3"/>
  <c r="G3423" i="3"/>
  <c r="F3423" i="3"/>
  <c r="I3423" i="3" s="1"/>
  <c r="D3423" i="3"/>
  <c r="A3423" i="3"/>
  <c r="H3422" i="3"/>
  <c r="G3422" i="3"/>
  <c r="F3422" i="3"/>
  <c r="I3422" i="3" s="1"/>
  <c r="D3422" i="3"/>
  <c r="A3422" i="3"/>
  <c r="H3421" i="3"/>
  <c r="G3421" i="3"/>
  <c r="F3421" i="3"/>
  <c r="I3421" i="3" s="1"/>
  <c r="D3421" i="3"/>
  <c r="A3421" i="3"/>
  <c r="H3420" i="3"/>
  <c r="G3420" i="3"/>
  <c r="F3420" i="3"/>
  <c r="I3420" i="3" s="1"/>
  <c r="D3420" i="3"/>
  <c r="A3420" i="3"/>
  <c r="H3419" i="3"/>
  <c r="G3419" i="3"/>
  <c r="F3419" i="3"/>
  <c r="I3419" i="3" s="1"/>
  <c r="D3419" i="3"/>
  <c r="A3419" i="3"/>
  <c r="H3418" i="3"/>
  <c r="G3418" i="3"/>
  <c r="F3418" i="3"/>
  <c r="I3418" i="3" s="1"/>
  <c r="D3418" i="3"/>
  <c r="A3418" i="3"/>
  <c r="H3417" i="3"/>
  <c r="G3417" i="3"/>
  <c r="F3417" i="3"/>
  <c r="I3417" i="3" s="1"/>
  <c r="D3417" i="3"/>
  <c r="A3417" i="3"/>
  <c r="H3416" i="3"/>
  <c r="G3416" i="3"/>
  <c r="F3416" i="3"/>
  <c r="I3416" i="3" s="1"/>
  <c r="D3416" i="3"/>
  <c r="A3416" i="3"/>
  <c r="H3415" i="3"/>
  <c r="G3415" i="3"/>
  <c r="F3415" i="3"/>
  <c r="D3415" i="3"/>
  <c r="H3414" i="3"/>
  <c r="G3414" i="3"/>
  <c r="F3414" i="3"/>
  <c r="I3414" i="3" s="1"/>
  <c r="D3414" i="3"/>
  <c r="A3414" i="3"/>
  <c r="H3413" i="3"/>
  <c r="G3413" i="3"/>
  <c r="F3413" i="3"/>
  <c r="I3413" i="3" s="1"/>
  <c r="D3413" i="3"/>
  <c r="A3413" i="3"/>
  <c r="H3412" i="3"/>
  <c r="G3412" i="3"/>
  <c r="F3412" i="3"/>
  <c r="I3412" i="3" s="1"/>
  <c r="D3412" i="3"/>
  <c r="A3412" i="3"/>
  <c r="H3411" i="3"/>
  <c r="G3411" i="3"/>
  <c r="F3411" i="3"/>
  <c r="I3411" i="3" s="1"/>
  <c r="D3411" i="3"/>
  <c r="A3411" i="3"/>
  <c r="H3410" i="3"/>
  <c r="G3410" i="3"/>
  <c r="F3410" i="3"/>
  <c r="I3410" i="3" s="1"/>
  <c r="D3410" i="3"/>
  <c r="A3410" i="3"/>
  <c r="H3409" i="3"/>
  <c r="G3409" i="3"/>
  <c r="F3409" i="3"/>
  <c r="I3409" i="3" s="1"/>
  <c r="D3409" i="3"/>
  <c r="A3409" i="3"/>
  <c r="H3408" i="3"/>
  <c r="G3408" i="3"/>
  <c r="F3408" i="3"/>
  <c r="I3408" i="3" s="1"/>
  <c r="D3408" i="3"/>
  <c r="A3408" i="3"/>
  <c r="H3407" i="3"/>
  <c r="G3407" i="3"/>
  <c r="F3407" i="3"/>
  <c r="I3407" i="3" s="1"/>
  <c r="D3407" i="3"/>
  <c r="A3407" i="3"/>
  <c r="H3406" i="3"/>
  <c r="G3406" i="3"/>
  <c r="F3406" i="3"/>
  <c r="I3406" i="3" s="1"/>
  <c r="D3406" i="3"/>
  <c r="A3406" i="3"/>
  <c r="H3405" i="3"/>
  <c r="G3405" i="3"/>
  <c r="F3405" i="3"/>
  <c r="I3405" i="3" s="1"/>
  <c r="D3405" i="3"/>
  <c r="A3405" i="3"/>
  <c r="H3404" i="3"/>
  <c r="G3404" i="3"/>
  <c r="F3404" i="3"/>
  <c r="I3404" i="3" s="1"/>
  <c r="D3404" i="3"/>
  <c r="A3404" i="3"/>
  <c r="H3403" i="3"/>
  <c r="G3403" i="3"/>
  <c r="F3403" i="3"/>
  <c r="D3403" i="3"/>
  <c r="H3402" i="3"/>
  <c r="G3402" i="3"/>
  <c r="F3402" i="3"/>
  <c r="I3402" i="3" s="1"/>
  <c r="D3402" i="3"/>
  <c r="A3402" i="3"/>
  <c r="H3401" i="3"/>
  <c r="G3401" i="3"/>
  <c r="F3401" i="3"/>
  <c r="I3401" i="3" s="1"/>
  <c r="D3401" i="3"/>
  <c r="A3401" i="3"/>
  <c r="H3400" i="3"/>
  <c r="G3400" i="3"/>
  <c r="F3400" i="3"/>
  <c r="I3400" i="3" s="1"/>
  <c r="D3400" i="3"/>
  <c r="A3400" i="3"/>
  <c r="H3399" i="3"/>
  <c r="G3399" i="3"/>
  <c r="F3399" i="3"/>
  <c r="I3399" i="3" s="1"/>
  <c r="D3399" i="3"/>
  <c r="A3399" i="3"/>
  <c r="H3398" i="3"/>
  <c r="G3398" i="3"/>
  <c r="F3398" i="3"/>
  <c r="I3398" i="3" s="1"/>
  <c r="D3398" i="3"/>
  <c r="A3398" i="3"/>
  <c r="H3397" i="3"/>
  <c r="G3397" i="3"/>
  <c r="F3397" i="3"/>
  <c r="I3397" i="3" s="1"/>
  <c r="D3397" i="3"/>
  <c r="A3397" i="3"/>
  <c r="H3396" i="3"/>
  <c r="G3396" i="3"/>
  <c r="F3396" i="3"/>
  <c r="I3396" i="3" s="1"/>
  <c r="D3396" i="3"/>
  <c r="A3396" i="3"/>
  <c r="H3395" i="3"/>
  <c r="G3395" i="3"/>
  <c r="F3395" i="3"/>
  <c r="I3395" i="3" s="1"/>
  <c r="D3395" i="3"/>
  <c r="A3395" i="3"/>
  <c r="H3394" i="3"/>
  <c r="G3394" i="3"/>
  <c r="F3394" i="3"/>
  <c r="I3394" i="3" s="1"/>
  <c r="D3394" i="3"/>
  <c r="A3394" i="3"/>
  <c r="H3393" i="3"/>
  <c r="G3393" i="3"/>
  <c r="F3393" i="3"/>
  <c r="I3393" i="3" s="1"/>
  <c r="D3393" i="3"/>
  <c r="A3393" i="3"/>
  <c r="H3392" i="3"/>
  <c r="G3392" i="3"/>
  <c r="F3392" i="3"/>
  <c r="I3392" i="3" s="1"/>
  <c r="D3392" i="3"/>
  <c r="A3392" i="3"/>
  <c r="H3391" i="3"/>
  <c r="G3391" i="3"/>
  <c r="F3391" i="3"/>
  <c r="D3391" i="3"/>
  <c r="H3390" i="3"/>
  <c r="G3390" i="3"/>
  <c r="F3390" i="3"/>
  <c r="I3390" i="3" s="1"/>
  <c r="D3390" i="3"/>
  <c r="A3390" i="3"/>
  <c r="H3389" i="3"/>
  <c r="G3389" i="3"/>
  <c r="F3389" i="3"/>
  <c r="I3389" i="3" s="1"/>
  <c r="D3389" i="3"/>
  <c r="A3389" i="3"/>
  <c r="H3388" i="3"/>
  <c r="G3388" i="3"/>
  <c r="F3388" i="3"/>
  <c r="I3388" i="3" s="1"/>
  <c r="D3388" i="3"/>
  <c r="A3388" i="3"/>
  <c r="H3387" i="3"/>
  <c r="G3387" i="3"/>
  <c r="F3387" i="3"/>
  <c r="I3387" i="3" s="1"/>
  <c r="D3387" i="3"/>
  <c r="A3387" i="3"/>
  <c r="H3386" i="3"/>
  <c r="G3386" i="3"/>
  <c r="F3386" i="3"/>
  <c r="I3386" i="3" s="1"/>
  <c r="D3386" i="3"/>
  <c r="A3386" i="3"/>
  <c r="H3385" i="3"/>
  <c r="G3385" i="3"/>
  <c r="F3385" i="3"/>
  <c r="I3385" i="3" s="1"/>
  <c r="D3385" i="3"/>
  <c r="A3385" i="3"/>
  <c r="H3384" i="3"/>
  <c r="G3384" i="3"/>
  <c r="F3384" i="3"/>
  <c r="I3384" i="3" s="1"/>
  <c r="D3384" i="3"/>
  <c r="A3384" i="3"/>
  <c r="H3383" i="3"/>
  <c r="G3383" i="3"/>
  <c r="F3383" i="3"/>
  <c r="I3383" i="3" s="1"/>
  <c r="D3383" i="3"/>
  <c r="A3383" i="3"/>
  <c r="H3382" i="3"/>
  <c r="G3382" i="3"/>
  <c r="F3382" i="3"/>
  <c r="I3382" i="3" s="1"/>
  <c r="D3382" i="3"/>
  <c r="A3382" i="3"/>
  <c r="H3381" i="3"/>
  <c r="G3381" i="3"/>
  <c r="F3381" i="3"/>
  <c r="I3381" i="3" s="1"/>
  <c r="D3381" i="3"/>
  <c r="A3381" i="3"/>
  <c r="H3380" i="3"/>
  <c r="G3380" i="3"/>
  <c r="F3380" i="3"/>
  <c r="I3380" i="3" s="1"/>
  <c r="D3380" i="3"/>
  <c r="A3380" i="3"/>
  <c r="H3379" i="3"/>
  <c r="G3379" i="3"/>
  <c r="F3379" i="3"/>
  <c r="D3379" i="3"/>
  <c r="H3378" i="3"/>
  <c r="G3378" i="3"/>
  <c r="F3378" i="3"/>
  <c r="I3378" i="3" s="1"/>
  <c r="D3378" i="3"/>
  <c r="A3378" i="3"/>
  <c r="H3377" i="3"/>
  <c r="G3377" i="3"/>
  <c r="F3377" i="3"/>
  <c r="I3377" i="3" s="1"/>
  <c r="D3377" i="3"/>
  <c r="A3377" i="3"/>
  <c r="H3376" i="3"/>
  <c r="G3376" i="3"/>
  <c r="F3376" i="3"/>
  <c r="I3376" i="3" s="1"/>
  <c r="D3376" i="3"/>
  <c r="A3376" i="3"/>
  <c r="H3375" i="3"/>
  <c r="G3375" i="3"/>
  <c r="F3375" i="3"/>
  <c r="I3375" i="3" s="1"/>
  <c r="D3375" i="3"/>
  <c r="A3375" i="3"/>
  <c r="H3374" i="3"/>
  <c r="G3374" i="3"/>
  <c r="F3374" i="3"/>
  <c r="I3374" i="3" s="1"/>
  <c r="D3374" i="3"/>
  <c r="A3374" i="3"/>
  <c r="H3373" i="3"/>
  <c r="G3373" i="3"/>
  <c r="F3373" i="3"/>
  <c r="I3373" i="3" s="1"/>
  <c r="D3373" i="3"/>
  <c r="A3373" i="3"/>
  <c r="H3372" i="3"/>
  <c r="G3372" i="3"/>
  <c r="F3372" i="3"/>
  <c r="I3372" i="3" s="1"/>
  <c r="D3372" i="3"/>
  <c r="A3372" i="3"/>
  <c r="H3371" i="3"/>
  <c r="G3371" i="3"/>
  <c r="F3371" i="3"/>
  <c r="I3371" i="3" s="1"/>
  <c r="D3371" i="3"/>
  <c r="A3371" i="3"/>
  <c r="H3370" i="3"/>
  <c r="G3370" i="3"/>
  <c r="F3370" i="3"/>
  <c r="I3370" i="3" s="1"/>
  <c r="D3370" i="3"/>
  <c r="A3370" i="3"/>
  <c r="H3369" i="3"/>
  <c r="G3369" i="3"/>
  <c r="F3369" i="3"/>
  <c r="I3369" i="3" s="1"/>
  <c r="D3369" i="3"/>
  <c r="A3369" i="3"/>
  <c r="H3368" i="3"/>
  <c r="G3368" i="3"/>
  <c r="F3368" i="3"/>
  <c r="I3368" i="3" s="1"/>
  <c r="D3368" i="3"/>
  <c r="A3368" i="3"/>
  <c r="H3367" i="3"/>
  <c r="G3367" i="3"/>
  <c r="F3367" i="3"/>
  <c r="D3367" i="3"/>
  <c r="H3366" i="3"/>
  <c r="G3366" i="3"/>
  <c r="F3366" i="3"/>
  <c r="I3366" i="3" s="1"/>
  <c r="D3366" i="3"/>
  <c r="A3366" i="3"/>
  <c r="H3365" i="3"/>
  <c r="G3365" i="3"/>
  <c r="F3365" i="3"/>
  <c r="I3365" i="3" s="1"/>
  <c r="D3365" i="3"/>
  <c r="A3365" i="3"/>
  <c r="H3364" i="3"/>
  <c r="G3364" i="3"/>
  <c r="F3364" i="3"/>
  <c r="I3364" i="3" s="1"/>
  <c r="D3364" i="3"/>
  <c r="A3364" i="3"/>
  <c r="H3363" i="3"/>
  <c r="G3363" i="3"/>
  <c r="F3363" i="3"/>
  <c r="I3363" i="3" s="1"/>
  <c r="D3363" i="3"/>
  <c r="A3363" i="3"/>
  <c r="H3362" i="3"/>
  <c r="G3362" i="3"/>
  <c r="F3362" i="3"/>
  <c r="I3362" i="3" s="1"/>
  <c r="D3362" i="3"/>
  <c r="A3362" i="3"/>
  <c r="H3361" i="3"/>
  <c r="G3361" i="3"/>
  <c r="F3361" i="3"/>
  <c r="I3361" i="3" s="1"/>
  <c r="D3361" i="3"/>
  <c r="A3361" i="3"/>
  <c r="H3360" i="3"/>
  <c r="G3360" i="3"/>
  <c r="F3360" i="3"/>
  <c r="I3360" i="3" s="1"/>
  <c r="D3360" i="3"/>
  <c r="A3360" i="3"/>
  <c r="H3359" i="3"/>
  <c r="G3359" i="3"/>
  <c r="F3359" i="3"/>
  <c r="I3359" i="3" s="1"/>
  <c r="D3359" i="3"/>
  <c r="A3359" i="3"/>
  <c r="H3358" i="3"/>
  <c r="G3358" i="3"/>
  <c r="F3358" i="3"/>
  <c r="I3358" i="3" s="1"/>
  <c r="D3358" i="3"/>
  <c r="A3358" i="3"/>
  <c r="H3357" i="3"/>
  <c r="G3357" i="3"/>
  <c r="F3357" i="3"/>
  <c r="I3357" i="3" s="1"/>
  <c r="D3357" i="3"/>
  <c r="A3357" i="3"/>
  <c r="H3356" i="3"/>
  <c r="G3356" i="3"/>
  <c r="F3356" i="3"/>
  <c r="I3356" i="3" s="1"/>
  <c r="D3356" i="3"/>
  <c r="A3356" i="3"/>
  <c r="H3355" i="3"/>
  <c r="G3355" i="3"/>
  <c r="F3355" i="3"/>
  <c r="D3355" i="3"/>
  <c r="H3354" i="3"/>
  <c r="G3354" i="3"/>
  <c r="F3354" i="3"/>
  <c r="I3354" i="3" s="1"/>
  <c r="D3354" i="3"/>
  <c r="A3354" i="3"/>
  <c r="H3353" i="3"/>
  <c r="G3353" i="3"/>
  <c r="F3353" i="3"/>
  <c r="I3353" i="3" s="1"/>
  <c r="D3353" i="3"/>
  <c r="A3353" i="3"/>
  <c r="H3352" i="3"/>
  <c r="G3352" i="3"/>
  <c r="F3352" i="3"/>
  <c r="I3352" i="3" s="1"/>
  <c r="D3352" i="3"/>
  <c r="A3352" i="3"/>
  <c r="H3351" i="3"/>
  <c r="G3351" i="3"/>
  <c r="F3351" i="3"/>
  <c r="I3351" i="3" s="1"/>
  <c r="D3351" i="3"/>
  <c r="A3351" i="3"/>
  <c r="H3350" i="3"/>
  <c r="G3350" i="3"/>
  <c r="F3350" i="3"/>
  <c r="I3350" i="3" s="1"/>
  <c r="D3350" i="3"/>
  <c r="A3350" i="3"/>
  <c r="H3349" i="3"/>
  <c r="G3349" i="3"/>
  <c r="F3349" i="3"/>
  <c r="I3349" i="3" s="1"/>
  <c r="D3349" i="3"/>
  <c r="A3349" i="3"/>
  <c r="H3348" i="3"/>
  <c r="G3348" i="3"/>
  <c r="F3348" i="3"/>
  <c r="I3348" i="3" s="1"/>
  <c r="D3348" i="3"/>
  <c r="A3348" i="3"/>
  <c r="H3347" i="3"/>
  <c r="G3347" i="3"/>
  <c r="F3347" i="3"/>
  <c r="I3347" i="3" s="1"/>
  <c r="D3347" i="3"/>
  <c r="A3347" i="3"/>
  <c r="H3346" i="3"/>
  <c r="G3346" i="3"/>
  <c r="F3346" i="3"/>
  <c r="I3346" i="3" s="1"/>
  <c r="D3346" i="3"/>
  <c r="A3346" i="3"/>
  <c r="H3345" i="3"/>
  <c r="G3345" i="3"/>
  <c r="F3345" i="3"/>
  <c r="I3345" i="3" s="1"/>
  <c r="D3345" i="3"/>
  <c r="A3345" i="3"/>
  <c r="H3344" i="3"/>
  <c r="G3344" i="3"/>
  <c r="F3344" i="3"/>
  <c r="I3344" i="3" s="1"/>
  <c r="D3344" i="3"/>
  <c r="A3344" i="3"/>
  <c r="H3343" i="3"/>
  <c r="G3343" i="3"/>
  <c r="F3343" i="3"/>
  <c r="D3343" i="3"/>
  <c r="H3342" i="3"/>
  <c r="G3342" i="3"/>
  <c r="F3342" i="3"/>
  <c r="I3342" i="3" s="1"/>
  <c r="D3342" i="3"/>
  <c r="A3342" i="3"/>
  <c r="H3341" i="3"/>
  <c r="G3341" i="3"/>
  <c r="F3341" i="3"/>
  <c r="I3341" i="3" s="1"/>
  <c r="D3341" i="3"/>
  <c r="A3341" i="3"/>
  <c r="H3340" i="3"/>
  <c r="G3340" i="3"/>
  <c r="F3340" i="3"/>
  <c r="I3340" i="3" s="1"/>
  <c r="D3340" i="3"/>
  <c r="A3340" i="3"/>
  <c r="H3339" i="3"/>
  <c r="G3339" i="3"/>
  <c r="F3339" i="3"/>
  <c r="I3339" i="3" s="1"/>
  <c r="D3339" i="3"/>
  <c r="A3339" i="3"/>
  <c r="H3338" i="3"/>
  <c r="G3338" i="3"/>
  <c r="F3338" i="3"/>
  <c r="I3338" i="3" s="1"/>
  <c r="D3338" i="3"/>
  <c r="A3338" i="3"/>
  <c r="H3337" i="3"/>
  <c r="G3337" i="3"/>
  <c r="F3337" i="3"/>
  <c r="I3337" i="3" s="1"/>
  <c r="D3337" i="3"/>
  <c r="A3337" i="3"/>
  <c r="H3336" i="3"/>
  <c r="G3336" i="3"/>
  <c r="F3336" i="3"/>
  <c r="I3336" i="3" s="1"/>
  <c r="D3336" i="3"/>
  <c r="A3336" i="3"/>
  <c r="H3335" i="3"/>
  <c r="G3335" i="3"/>
  <c r="F3335" i="3"/>
  <c r="I3335" i="3" s="1"/>
  <c r="D3335" i="3"/>
  <c r="A3335" i="3"/>
  <c r="H3334" i="3"/>
  <c r="G3334" i="3"/>
  <c r="F3334" i="3"/>
  <c r="I3334" i="3" s="1"/>
  <c r="D3334" i="3"/>
  <c r="A3334" i="3"/>
  <c r="H3333" i="3"/>
  <c r="G3333" i="3"/>
  <c r="F3333" i="3"/>
  <c r="I3333" i="3" s="1"/>
  <c r="D3333" i="3"/>
  <c r="A3333" i="3"/>
  <c r="H3332" i="3"/>
  <c r="G3332" i="3"/>
  <c r="F3332" i="3"/>
  <c r="I3332" i="3" s="1"/>
  <c r="D3332" i="3"/>
  <c r="A3332" i="3"/>
  <c r="H3331" i="3"/>
  <c r="G3331" i="3"/>
  <c r="F3331" i="3"/>
  <c r="D3331" i="3"/>
  <c r="H3330" i="3"/>
  <c r="G3330" i="3"/>
  <c r="F3330" i="3"/>
  <c r="I3330" i="3" s="1"/>
  <c r="D3330" i="3"/>
  <c r="A3330" i="3"/>
  <c r="H3329" i="3"/>
  <c r="G3329" i="3"/>
  <c r="F3329" i="3"/>
  <c r="I3329" i="3" s="1"/>
  <c r="D3329" i="3"/>
  <c r="A3329" i="3"/>
  <c r="H3328" i="3"/>
  <c r="G3328" i="3"/>
  <c r="F3328" i="3"/>
  <c r="I3328" i="3" s="1"/>
  <c r="D3328" i="3"/>
  <c r="A3328" i="3"/>
  <c r="H3327" i="3"/>
  <c r="G3327" i="3"/>
  <c r="F3327" i="3"/>
  <c r="I3327" i="3" s="1"/>
  <c r="D3327" i="3"/>
  <c r="A3327" i="3"/>
  <c r="H3326" i="3"/>
  <c r="G3326" i="3"/>
  <c r="F3326" i="3"/>
  <c r="I3326" i="3" s="1"/>
  <c r="D3326" i="3"/>
  <c r="A3326" i="3"/>
  <c r="H3325" i="3"/>
  <c r="G3325" i="3"/>
  <c r="F3325" i="3"/>
  <c r="I3325" i="3" s="1"/>
  <c r="D3325" i="3"/>
  <c r="A3325" i="3"/>
  <c r="H3324" i="3"/>
  <c r="G3324" i="3"/>
  <c r="F3324" i="3"/>
  <c r="I3324" i="3" s="1"/>
  <c r="D3324" i="3"/>
  <c r="A3324" i="3"/>
  <c r="H3323" i="3"/>
  <c r="G3323" i="3"/>
  <c r="F3323" i="3"/>
  <c r="I3323" i="3" s="1"/>
  <c r="D3323" i="3"/>
  <c r="A3323" i="3"/>
  <c r="H3322" i="3"/>
  <c r="G3322" i="3"/>
  <c r="F3322" i="3"/>
  <c r="I3322" i="3" s="1"/>
  <c r="D3322" i="3"/>
  <c r="A3322" i="3"/>
  <c r="H3321" i="3"/>
  <c r="G3321" i="3"/>
  <c r="F3321" i="3"/>
  <c r="I3321" i="3" s="1"/>
  <c r="D3321" i="3"/>
  <c r="A3321" i="3"/>
  <c r="H3320" i="3"/>
  <c r="G3320" i="3"/>
  <c r="F3320" i="3"/>
  <c r="I3320" i="3" s="1"/>
  <c r="D3320" i="3"/>
  <c r="A3320" i="3"/>
  <c r="H3319" i="3"/>
  <c r="G3319" i="3"/>
  <c r="F3319" i="3"/>
  <c r="D3319" i="3"/>
  <c r="H3318" i="3"/>
  <c r="G3318" i="3"/>
  <c r="F3318" i="3"/>
  <c r="I3318" i="3" s="1"/>
  <c r="D3318" i="3"/>
  <c r="A3318" i="3"/>
  <c r="H3317" i="3"/>
  <c r="G3317" i="3"/>
  <c r="F3317" i="3"/>
  <c r="I3317" i="3" s="1"/>
  <c r="D3317" i="3"/>
  <c r="A3317" i="3"/>
  <c r="H3316" i="3"/>
  <c r="G3316" i="3"/>
  <c r="F3316" i="3"/>
  <c r="I3316" i="3" s="1"/>
  <c r="D3316" i="3"/>
  <c r="A3316" i="3"/>
  <c r="H3315" i="3"/>
  <c r="G3315" i="3"/>
  <c r="F3315" i="3"/>
  <c r="I3315" i="3" s="1"/>
  <c r="D3315" i="3"/>
  <c r="A3315" i="3"/>
  <c r="H3314" i="3"/>
  <c r="G3314" i="3"/>
  <c r="F3314" i="3"/>
  <c r="I3314" i="3" s="1"/>
  <c r="D3314" i="3"/>
  <c r="A3314" i="3"/>
  <c r="H3313" i="3"/>
  <c r="G3313" i="3"/>
  <c r="F3313" i="3"/>
  <c r="I3313" i="3" s="1"/>
  <c r="D3313" i="3"/>
  <c r="A3313" i="3"/>
  <c r="H3312" i="3"/>
  <c r="G3312" i="3"/>
  <c r="F3312" i="3"/>
  <c r="I3312" i="3" s="1"/>
  <c r="D3312" i="3"/>
  <c r="A3312" i="3"/>
  <c r="H3311" i="3"/>
  <c r="G3311" i="3"/>
  <c r="F3311" i="3"/>
  <c r="I3311" i="3" s="1"/>
  <c r="D3311" i="3"/>
  <c r="A3311" i="3"/>
  <c r="H3310" i="3"/>
  <c r="G3310" i="3"/>
  <c r="F3310" i="3"/>
  <c r="I3310" i="3" s="1"/>
  <c r="D3310" i="3"/>
  <c r="A3310" i="3"/>
  <c r="H3309" i="3"/>
  <c r="G3309" i="3"/>
  <c r="F3309" i="3"/>
  <c r="I3309" i="3" s="1"/>
  <c r="D3309" i="3"/>
  <c r="A3309" i="3"/>
  <c r="H3308" i="3"/>
  <c r="G3308" i="3"/>
  <c r="F3308" i="3"/>
  <c r="I3308" i="3" s="1"/>
  <c r="D3308" i="3"/>
  <c r="A3308" i="3"/>
  <c r="H3307" i="3"/>
  <c r="G3307" i="3"/>
  <c r="F3307" i="3"/>
  <c r="D3307" i="3"/>
  <c r="H3306" i="3"/>
  <c r="G3306" i="3"/>
  <c r="F3306" i="3"/>
  <c r="I3306" i="3" s="1"/>
  <c r="D3306" i="3"/>
  <c r="A3306" i="3"/>
  <c r="H3305" i="3"/>
  <c r="G3305" i="3"/>
  <c r="F3305" i="3"/>
  <c r="I3305" i="3" s="1"/>
  <c r="D3305" i="3"/>
  <c r="A3305" i="3"/>
  <c r="H3304" i="3"/>
  <c r="G3304" i="3"/>
  <c r="F3304" i="3"/>
  <c r="I3304" i="3" s="1"/>
  <c r="D3304" i="3"/>
  <c r="A3304" i="3"/>
  <c r="H3303" i="3"/>
  <c r="G3303" i="3"/>
  <c r="F3303" i="3"/>
  <c r="I3303" i="3" s="1"/>
  <c r="D3303" i="3"/>
  <c r="A3303" i="3"/>
  <c r="H3302" i="3"/>
  <c r="G3302" i="3"/>
  <c r="F3302" i="3"/>
  <c r="I3302" i="3" s="1"/>
  <c r="D3302" i="3"/>
  <c r="A3302" i="3"/>
  <c r="H3301" i="3"/>
  <c r="G3301" i="3"/>
  <c r="F3301" i="3"/>
  <c r="I3301" i="3" s="1"/>
  <c r="D3301" i="3"/>
  <c r="A3301" i="3"/>
  <c r="H3300" i="3"/>
  <c r="G3300" i="3"/>
  <c r="F3300" i="3"/>
  <c r="I3300" i="3" s="1"/>
  <c r="D3300" i="3"/>
  <c r="A3300" i="3"/>
  <c r="H3299" i="3"/>
  <c r="G3299" i="3"/>
  <c r="F3299" i="3"/>
  <c r="I3299" i="3" s="1"/>
  <c r="D3299" i="3"/>
  <c r="A3299" i="3"/>
  <c r="H3298" i="3"/>
  <c r="G3298" i="3"/>
  <c r="F3298" i="3"/>
  <c r="I3298" i="3" s="1"/>
  <c r="D3298" i="3"/>
  <c r="A3298" i="3"/>
  <c r="H3297" i="3"/>
  <c r="G3297" i="3"/>
  <c r="F3297" i="3"/>
  <c r="I3297" i="3" s="1"/>
  <c r="D3297" i="3"/>
  <c r="A3297" i="3"/>
  <c r="H3296" i="3"/>
  <c r="G3296" i="3"/>
  <c r="F3296" i="3"/>
  <c r="I3296" i="3" s="1"/>
  <c r="D3296" i="3"/>
  <c r="A3296" i="3"/>
  <c r="H3295" i="3"/>
  <c r="G3295" i="3"/>
  <c r="F3295" i="3"/>
  <c r="D3295" i="3"/>
  <c r="H3294" i="3"/>
  <c r="G3294" i="3"/>
  <c r="F3294" i="3"/>
  <c r="I3294" i="3" s="1"/>
  <c r="D3294" i="3"/>
  <c r="A3294" i="3"/>
  <c r="H3293" i="3"/>
  <c r="G3293" i="3"/>
  <c r="F3293" i="3"/>
  <c r="I3293" i="3" s="1"/>
  <c r="D3293" i="3"/>
  <c r="A3293" i="3"/>
  <c r="H3292" i="3"/>
  <c r="G3292" i="3"/>
  <c r="F3292" i="3"/>
  <c r="I3292" i="3" s="1"/>
  <c r="D3292" i="3"/>
  <c r="A3292" i="3"/>
  <c r="H3291" i="3"/>
  <c r="G3291" i="3"/>
  <c r="F3291" i="3"/>
  <c r="I3291" i="3" s="1"/>
  <c r="D3291" i="3"/>
  <c r="A3291" i="3"/>
  <c r="H3290" i="3"/>
  <c r="G3290" i="3"/>
  <c r="F3290" i="3"/>
  <c r="I3290" i="3" s="1"/>
  <c r="D3290" i="3"/>
  <c r="A3290" i="3"/>
  <c r="H3289" i="3"/>
  <c r="G3289" i="3"/>
  <c r="F3289" i="3"/>
  <c r="I3289" i="3" s="1"/>
  <c r="D3289" i="3"/>
  <c r="A3289" i="3"/>
  <c r="H3288" i="3"/>
  <c r="G3288" i="3"/>
  <c r="F3288" i="3"/>
  <c r="I3288" i="3" s="1"/>
  <c r="D3288" i="3"/>
  <c r="A3288" i="3"/>
  <c r="H3287" i="3"/>
  <c r="G3287" i="3"/>
  <c r="F3287" i="3"/>
  <c r="I3287" i="3" s="1"/>
  <c r="D3287" i="3"/>
  <c r="A3287" i="3"/>
  <c r="H3286" i="3"/>
  <c r="G3286" i="3"/>
  <c r="F3286" i="3"/>
  <c r="I3286" i="3" s="1"/>
  <c r="D3286" i="3"/>
  <c r="A3286" i="3"/>
  <c r="H3285" i="3"/>
  <c r="G3285" i="3"/>
  <c r="F3285" i="3"/>
  <c r="I3285" i="3" s="1"/>
  <c r="D3285" i="3"/>
  <c r="A3285" i="3"/>
  <c r="H3284" i="3"/>
  <c r="G3284" i="3"/>
  <c r="F3284" i="3"/>
  <c r="I3284" i="3" s="1"/>
  <c r="D3284" i="3"/>
  <c r="A3284" i="3"/>
  <c r="H3283" i="3"/>
  <c r="G3283" i="3"/>
  <c r="F3283" i="3"/>
  <c r="D3283" i="3"/>
  <c r="H3282" i="3"/>
  <c r="G3282" i="3"/>
  <c r="F3282" i="3"/>
  <c r="I3282" i="3" s="1"/>
  <c r="D3282" i="3"/>
  <c r="A3282" i="3"/>
  <c r="H3281" i="3"/>
  <c r="G3281" i="3"/>
  <c r="F3281" i="3"/>
  <c r="I3281" i="3" s="1"/>
  <c r="D3281" i="3"/>
  <c r="A3281" i="3"/>
  <c r="H3280" i="3"/>
  <c r="G3280" i="3"/>
  <c r="F3280" i="3"/>
  <c r="I3280" i="3" s="1"/>
  <c r="D3280" i="3"/>
  <c r="A3280" i="3"/>
  <c r="H3279" i="3"/>
  <c r="G3279" i="3"/>
  <c r="F3279" i="3"/>
  <c r="I3279" i="3" s="1"/>
  <c r="D3279" i="3"/>
  <c r="A3279" i="3"/>
  <c r="H3278" i="3"/>
  <c r="G3278" i="3"/>
  <c r="F3278" i="3"/>
  <c r="I3278" i="3" s="1"/>
  <c r="D3278" i="3"/>
  <c r="A3278" i="3"/>
  <c r="H3277" i="3"/>
  <c r="G3277" i="3"/>
  <c r="F3277" i="3"/>
  <c r="I3277" i="3" s="1"/>
  <c r="D3277" i="3"/>
  <c r="A3277" i="3"/>
  <c r="H3276" i="3"/>
  <c r="G3276" i="3"/>
  <c r="F3276" i="3"/>
  <c r="I3276" i="3" s="1"/>
  <c r="D3276" i="3"/>
  <c r="A3276" i="3"/>
  <c r="H3275" i="3"/>
  <c r="G3275" i="3"/>
  <c r="F3275" i="3"/>
  <c r="I3275" i="3" s="1"/>
  <c r="D3275" i="3"/>
  <c r="A3275" i="3"/>
  <c r="H3274" i="3"/>
  <c r="G3274" i="3"/>
  <c r="F3274" i="3"/>
  <c r="I3274" i="3" s="1"/>
  <c r="D3274" i="3"/>
  <c r="A3274" i="3"/>
  <c r="H3273" i="3"/>
  <c r="G3273" i="3"/>
  <c r="F3273" i="3"/>
  <c r="I3273" i="3" s="1"/>
  <c r="D3273" i="3"/>
  <c r="A3273" i="3"/>
  <c r="H3272" i="3"/>
  <c r="G3272" i="3"/>
  <c r="F3272" i="3"/>
  <c r="I3272" i="3" s="1"/>
  <c r="D3272" i="3"/>
  <c r="A3272" i="3"/>
  <c r="H3271" i="3"/>
  <c r="G3271" i="3"/>
  <c r="F3271" i="3"/>
  <c r="D3271" i="3"/>
  <c r="H3270" i="3"/>
  <c r="G3270" i="3"/>
  <c r="F3270" i="3"/>
  <c r="I3270" i="3" s="1"/>
  <c r="D3270" i="3"/>
  <c r="A3270" i="3"/>
  <c r="H3269" i="3"/>
  <c r="G3269" i="3"/>
  <c r="F3269" i="3"/>
  <c r="I3269" i="3" s="1"/>
  <c r="D3269" i="3"/>
  <c r="A3269" i="3"/>
  <c r="H3268" i="3"/>
  <c r="G3268" i="3"/>
  <c r="F3268" i="3"/>
  <c r="I3268" i="3" s="1"/>
  <c r="D3268" i="3"/>
  <c r="A3268" i="3"/>
  <c r="H3267" i="3"/>
  <c r="G3267" i="3"/>
  <c r="F3267" i="3"/>
  <c r="I3267" i="3" s="1"/>
  <c r="D3267" i="3"/>
  <c r="A3267" i="3"/>
  <c r="H3266" i="3"/>
  <c r="G3266" i="3"/>
  <c r="F3266" i="3"/>
  <c r="I3266" i="3" s="1"/>
  <c r="D3266" i="3"/>
  <c r="A3266" i="3"/>
  <c r="H3265" i="3"/>
  <c r="G3265" i="3"/>
  <c r="F3265" i="3"/>
  <c r="I3265" i="3" s="1"/>
  <c r="D3265" i="3"/>
  <c r="A3265" i="3"/>
  <c r="H3264" i="3"/>
  <c r="G3264" i="3"/>
  <c r="F3264" i="3"/>
  <c r="I3264" i="3" s="1"/>
  <c r="D3264" i="3"/>
  <c r="A3264" i="3"/>
  <c r="H3263" i="3"/>
  <c r="G3263" i="3"/>
  <c r="F3263" i="3"/>
  <c r="I3263" i="3" s="1"/>
  <c r="D3263" i="3"/>
  <c r="A3263" i="3"/>
  <c r="H3262" i="3"/>
  <c r="G3262" i="3"/>
  <c r="F3262" i="3"/>
  <c r="I3262" i="3" s="1"/>
  <c r="D3262" i="3"/>
  <c r="A3262" i="3"/>
  <c r="H3261" i="3"/>
  <c r="G3261" i="3"/>
  <c r="F3261" i="3"/>
  <c r="I3261" i="3" s="1"/>
  <c r="D3261" i="3"/>
  <c r="A3261" i="3"/>
  <c r="H3260" i="3"/>
  <c r="G3260" i="3"/>
  <c r="F3260" i="3"/>
  <c r="I3260" i="3" s="1"/>
  <c r="D3260" i="3"/>
  <c r="A3260" i="3"/>
  <c r="H3259" i="3"/>
  <c r="G3259" i="3"/>
  <c r="F3259" i="3"/>
  <c r="D3259" i="3"/>
  <c r="H3258" i="3"/>
  <c r="G3258" i="3"/>
  <c r="F3258" i="3"/>
  <c r="I3258" i="3" s="1"/>
  <c r="D3258" i="3"/>
  <c r="A3258" i="3"/>
  <c r="H3257" i="3"/>
  <c r="G3257" i="3"/>
  <c r="F3257" i="3"/>
  <c r="I3257" i="3" s="1"/>
  <c r="D3257" i="3"/>
  <c r="A3257" i="3"/>
  <c r="H3256" i="3"/>
  <c r="G3256" i="3"/>
  <c r="F3256" i="3"/>
  <c r="I3256" i="3" s="1"/>
  <c r="D3256" i="3"/>
  <c r="A3256" i="3"/>
  <c r="H3255" i="3"/>
  <c r="G3255" i="3"/>
  <c r="F3255" i="3"/>
  <c r="I3255" i="3" s="1"/>
  <c r="D3255" i="3"/>
  <c r="A3255" i="3"/>
  <c r="H3254" i="3"/>
  <c r="G3254" i="3"/>
  <c r="F3254" i="3"/>
  <c r="I3254" i="3" s="1"/>
  <c r="D3254" i="3"/>
  <c r="A3254" i="3"/>
  <c r="H3253" i="3"/>
  <c r="G3253" i="3"/>
  <c r="F3253" i="3"/>
  <c r="I3253" i="3" s="1"/>
  <c r="D3253" i="3"/>
  <c r="A3253" i="3"/>
  <c r="H3252" i="3"/>
  <c r="G3252" i="3"/>
  <c r="F3252" i="3"/>
  <c r="I3252" i="3" s="1"/>
  <c r="D3252" i="3"/>
  <c r="A3252" i="3"/>
  <c r="H3251" i="3"/>
  <c r="G3251" i="3"/>
  <c r="F3251" i="3"/>
  <c r="I3251" i="3" s="1"/>
  <c r="D3251" i="3"/>
  <c r="A3251" i="3"/>
  <c r="H3250" i="3"/>
  <c r="G3250" i="3"/>
  <c r="F3250" i="3"/>
  <c r="I3250" i="3" s="1"/>
  <c r="D3250" i="3"/>
  <c r="A3250" i="3"/>
  <c r="H3249" i="3"/>
  <c r="G3249" i="3"/>
  <c r="F3249" i="3"/>
  <c r="I3249" i="3" s="1"/>
  <c r="D3249" i="3"/>
  <c r="A3249" i="3"/>
  <c r="H3248" i="3"/>
  <c r="G3248" i="3"/>
  <c r="F3248" i="3"/>
  <c r="I3248" i="3" s="1"/>
  <c r="D3248" i="3"/>
  <c r="A3248" i="3"/>
  <c r="H3247" i="3"/>
  <c r="G3247" i="3"/>
  <c r="F3247" i="3"/>
  <c r="D3247" i="3"/>
  <c r="H3246" i="3"/>
  <c r="G3246" i="3"/>
  <c r="F3246" i="3"/>
  <c r="I3246" i="3" s="1"/>
  <c r="D3246" i="3"/>
  <c r="A3246" i="3"/>
  <c r="H3245" i="3"/>
  <c r="G3245" i="3"/>
  <c r="F3245" i="3"/>
  <c r="I3245" i="3" s="1"/>
  <c r="D3245" i="3"/>
  <c r="A3245" i="3"/>
  <c r="H3244" i="3"/>
  <c r="G3244" i="3"/>
  <c r="F3244" i="3"/>
  <c r="I3244" i="3" s="1"/>
  <c r="D3244" i="3"/>
  <c r="A3244" i="3"/>
  <c r="H3243" i="3"/>
  <c r="G3243" i="3"/>
  <c r="F3243" i="3"/>
  <c r="I3243" i="3" s="1"/>
  <c r="D3243" i="3"/>
  <c r="A3243" i="3"/>
  <c r="H3242" i="3"/>
  <c r="G3242" i="3"/>
  <c r="F3242" i="3"/>
  <c r="I3242" i="3" s="1"/>
  <c r="D3242" i="3"/>
  <c r="A3242" i="3"/>
  <c r="H3241" i="3"/>
  <c r="G3241" i="3"/>
  <c r="F3241" i="3"/>
  <c r="I3241" i="3" s="1"/>
  <c r="D3241" i="3"/>
  <c r="A3241" i="3"/>
  <c r="H3240" i="3"/>
  <c r="G3240" i="3"/>
  <c r="F3240" i="3"/>
  <c r="I3240" i="3" s="1"/>
  <c r="D3240" i="3"/>
  <c r="A3240" i="3"/>
  <c r="H3239" i="3"/>
  <c r="G3239" i="3"/>
  <c r="F3239" i="3"/>
  <c r="I3239" i="3" s="1"/>
  <c r="D3239" i="3"/>
  <c r="A3239" i="3"/>
  <c r="H3238" i="3"/>
  <c r="G3238" i="3"/>
  <c r="F3238" i="3"/>
  <c r="I3238" i="3" s="1"/>
  <c r="D3238" i="3"/>
  <c r="A3238" i="3"/>
  <c r="H3237" i="3"/>
  <c r="G3237" i="3"/>
  <c r="F3237" i="3"/>
  <c r="I3237" i="3" s="1"/>
  <c r="D3237" i="3"/>
  <c r="A3237" i="3"/>
  <c r="H3236" i="3"/>
  <c r="G3236" i="3"/>
  <c r="F3236" i="3"/>
  <c r="I3236" i="3" s="1"/>
  <c r="D3236" i="3"/>
  <c r="A3236" i="3"/>
  <c r="H3235" i="3"/>
  <c r="G3235" i="3"/>
  <c r="F3235" i="3"/>
  <c r="D3235" i="3"/>
  <c r="H3234" i="3"/>
  <c r="G3234" i="3"/>
  <c r="F3234" i="3"/>
  <c r="I3234" i="3" s="1"/>
  <c r="D3234" i="3"/>
  <c r="A3234" i="3"/>
  <c r="H3233" i="3"/>
  <c r="G3233" i="3"/>
  <c r="F3233" i="3"/>
  <c r="I3233" i="3" s="1"/>
  <c r="D3233" i="3"/>
  <c r="A3233" i="3"/>
  <c r="H3232" i="3"/>
  <c r="G3232" i="3"/>
  <c r="F3232" i="3"/>
  <c r="I3232" i="3" s="1"/>
  <c r="D3232" i="3"/>
  <c r="A3232" i="3"/>
  <c r="H3231" i="3"/>
  <c r="G3231" i="3"/>
  <c r="F3231" i="3"/>
  <c r="I3231" i="3" s="1"/>
  <c r="D3231" i="3"/>
  <c r="A3231" i="3"/>
  <c r="H3230" i="3"/>
  <c r="G3230" i="3"/>
  <c r="F3230" i="3"/>
  <c r="I3230" i="3" s="1"/>
  <c r="D3230" i="3"/>
  <c r="A3230" i="3"/>
  <c r="H3229" i="3"/>
  <c r="G3229" i="3"/>
  <c r="F3229" i="3"/>
  <c r="I3229" i="3" s="1"/>
  <c r="D3229" i="3"/>
  <c r="A3229" i="3"/>
  <c r="H3228" i="3"/>
  <c r="G3228" i="3"/>
  <c r="F3228" i="3"/>
  <c r="I3228" i="3" s="1"/>
  <c r="D3228" i="3"/>
  <c r="A3228" i="3"/>
  <c r="H3227" i="3"/>
  <c r="G3227" i="3"/>
  <c r="F3227" i="3"/>
  <c r="I3227" i="3" s="1"/>
  <c r="D3227" i="3"/>
  <c r="A3227" i="3"/>
  <c r="H3226" i="3"/>
  <c r="G3226" i="3"/>
  <c r="F3226" i="3"/>
  <c r="I3226" i="3" s="1"/>
  <c r="D3226" i="3"/>
  <c r="A3226" i="3"/>
  <c r="H3225" i="3"/>
  <c r="G3225" i="3"/>
  <c r="F3225" i="3"/>
  <c r="I3225" i="3" s="1"/>
  <c r="D3225" i="3"/>
  <c r="A3225" i="3"/>
  <c r="H3224" i="3"/>
  <c r="G3224" i="3"/>
  <c r="F3224" i="3"/>
  <c r="I3224" i="3" s="1"/>
  <c r="D3224" i="3"/>
  <c r="A3224" i="3"/>
  <c r="H3223" i="3"/>
  <c r="G3223" i="3"/>
  <c r="F3223" i="3"/>
  <c r="D3223" i="3"/>
  <c r="H3222" i="3"/>
  <c r="G3222" i="3"/>
  <c r="F3222" i="3"/>
  <c r="I3222" i="3" s="1"/>
  <c r="D3222" i="3"/>
  <c r="A3222" i="3"/>
  <c r="H3221" i="3"/>
  <c r="G3221" i="3"/>
  <c r="F3221" i="3"/>
  <c r="I3221" i="3" s="1"/>
  <c r="D3221" i="3"/>
  <c r="A3221" i="3"/>
  <c r="H3220" i="3"/>
  <c r="G3220" i="3"/>
  <c r="F3220" i="3"/>
  <c r="I3220" i="3" s="1"/>
  <c r="D3220" i="3"/>
  <c r="A3220" i="3"/>
  <c r="H3219" i="3"/>
  <c r="G3219" i="3"/>
  <c r="F3219" i="3"/>
  <c r="I3219" i="3" s="1"/>
  <c r="D3219" i="3"/>
  <c r="A3219" i="3"/>
  <c r="H3218" i="3"/>
  <c r="G3218" i="3"/>
  <c r="F3218" i="3"/>
  <c r="I3218" i="3" s="1"/>
  <c r="D3218" i="3"/>
  <c r="A3218" i="3"/>
  <c r="H3217" i="3"/>
  <c r="G3217" i="3"/>
  <c r="F3217" i="3"/>
  <c r="I3217" i="3" s="1"/>
  <c r="D3217" i="3"/>
  <c r="A3217" i="3"/>
  <c r="H3216" i="3"/>
  <c r="G3216" i="3"/>
  <c r="F3216" i="3"/>
  <c r="I3216" i="3" s="1"/>
  <c r="D3216" i="3"/>
  <c r="A3216" i="3"/>
  <c r="H3215" i="3"/>
  <c r="G3215" i="3"/>
  <c r="F3215" i="3"/>
  <c r="I3215" i="3" s="1"/>
  <c r="D3215" i="3"/>
  <c r="A3215" i="3"/>
  <c r="H3214" i="3"/>
  <c r="G3214" i="3"/>
  <c r="F3214" i="3"/>
  <c r="I3214" i="3" s="1"/>
  <c r="D3214" i="3"/>
  <c r="A3214" i="3"/>
  <c r="H3213" i="3"/>
  <c r="G3213" i="3"/>
  <c r="F3213" i="3"/>
  <c r="I3213" i="3" s="1"/>
  <c r="D3213" i="3"/>
  <c r="A3213" i="3"/>
  <c r="H3212" i="3"/>
  <c r="G3212" i="3"/>
  <c r="F3212" i="3"/>
  <c r="I3212" i="3" s="1"/>
  <c r="D3212" i="3"/>
  <c r="A3212" i="3"/>
  <c r="H3211" i="3"/>
  <c r="G3211" i="3"/>
  <c r="F3211" i="3"/>
  <c r="D3211" i="3"/>
  <c r="H3210" i="3"/>
  <c r="G3210" i="3"/>
  <c r="F3210" i="3"/>
  <c r="I3210" i="3" s="1"/>
  <c r="D3210" i="3"/>
  <c r="A3210" i="3"/>
  <c r="H3209" i="3"/>
  <c r="G3209" i="3"/>
  <c r="F3209" i="3"/>
  <c r="I3209" i="3" s="1"/>
  <c r="D3209" i="3"/>
  <c r="A3209" i="3"/>
  <c r="H3208" i="3"/>
  <c r="G3208" i="3"/>
  <c r="F3208" i="3"/>
  <c r="I3208" i="3" s="1"/>
  <c r="D3208" i="3"/>
  <c r="A3208" i="3"/>
  <c r="H3207" i="3"/>
  <c r="G3207" i="3"/>
  <c r="F3207" i="3"/>
  <c r="I3207" i="3" s="1"/>
  <c r="D3207" i="3"/>
  <c r="A3207" i="3"/>
  <c r="H3206" i="3"/>
  <c r="G3206" i="3"/>
  <c r="F3206" i="3"/>
  <c r="I3206" i="3" s="1"/>
  <c r="D3206" i="3"/>
  <c r="A3206" i="3"/>
  <c r="H3205" i="3"/>
  <c r="G3205" i="3"/>
  <c r="F3205" i="3"/>
  <c r="I3205" i="3" s="1"/>
  <c r="D3205" i="3"/>
  <c r="A3205" i="3"/>
  <c r="H3204" i="3"/>
  <c r="G3204" i="3"/>
  <c r="F3204" i="3"/>
  <c r="I3204" i="3" s="1"/>
  <c r="D3204" i="3"/>
  <c r="A3204" i="3"/>
  <c r="H3203" i="3"/>
  <c r="G3203" i="3"/>
  <c r="F3203" i="3"/>
  <c r="I3203" i="3" s="1"/>
  <c r="D3203" i="3"/>
  <c r="A3203" i="3"/>
  <c r="H3202" i="3"/>
  <c r="G3202" i="3"/>
  <c r="F3202" i="3"/>
  <c r="I3202" i="3" s="1"/>
  <c r="D3202" i="3"/>
  <c r="A3202" i="3"/>
  <c r="H3201" i="3"/>
  <c r="G3201" i="3"/>
  <c r="F3201" i="3"/>
  <c r="I3201" i="3" s="1"/>
  <c r="D3201" i="3"/>
  <c r="A3201" i="3"/>
  <c r="H3200" i="3"/>
  <c r="G3200" i="3"/>
  <c r="F3200" i="3"/>
  <c r="I3200" i="3" s="1"/>
  <c r="D3200" i="3"/>
  <c r="A3200" i="3"/>
  <c r="H3199" i="3"/>
  <c r="G3199" i="3"/>
  <c r="F3199" i="3"/>
  <c r="D3199" i="3"/>
  <c r="H3198" i="3"/>
  <c r="G3198" i="3"/>
  <c r="F3198" i="3"/>
  <c r="I3198" i="3" s="1"/>
  <c r="D3198" i="3"/>
  <c r="A3198" i="3"/>
  <c r="H3197" i="3"/>
  <c r="G3197" i="3"/>
  <c r="F3197" i="3"/>
  <c r="I3197" i="3" s="1"/>
  <c r="D3197" i="3"/>
  <c r="A3197" i="3"/>
  <c r="H3196" i="3"/>
  <c r="G3196" i="3"/>
  <c r="F3196" i="3"/>
  <c r="I3196" i="3" s="1"/>
  <c r="D3196" i="3"/>
  <c r="A3196" i="3"/>
  <c r="H3195" i="3"/>
  <c r="G3195" i="3"/>
  <c r="F3195" i="3"/>
  <c r="I3195" i="3" s="1"/>
  <c r="D3195" i="3"/>
  <c r="A3195" i="3"/>
  <c r="H3194" i="3"/>
  <c r="G3194" i="3"/>
  <c r="F3194" i="3"/>
  <c r="I3194" i="3" s="1"/>
  <c r="D3194" i="3"/>
  <c r="A3194" i="3"/>
  <c r="H3193" i="3"/>
  <c r="G3193" i="3"/>
  <c r="F3193" i="3"/>
  <c r="I3193" i="3" s="1"/>
  <c r="D3193" i="3"/>
  <c r="A3193" i="3"/>
  <c r="H3192" i="3"/>
  <c r="G3192" i="3"/>
  <c r="F3192" i="3"/>
  <c r="I3192" i="3" s="1"/>
  <c r="D3192" i="3"/>
  <c r="A3192" i="3"/>
  <c r="H3191" i="3"/>
  <c r="G3191" i="3"/>
  <c r="F3191" i="3"/>
  <c r="I3191" i="3" s="1"/>
  <c r="D3191" i="3"/>
  <c r="A3191" i="3"/>
  <c r="H3190" i="3"/>
  <c r="G3190" i="3"/>
  <c r="F3190" i="3"/>
  <c r="I3190" i="3" s="1"/>
  <c r="D3190" i="3"/>
  <c r="A3190" i="3"/>
  <c r="H3189" i="3"/>
  <c r="G3189" i="3"/>
  <c r="F3189" i="3"/>
  <c r="I3189" i="3" s="1"/>
  <c r="D3189" i="3"/>
  <c r="A3189" i="3"/>
  <c r="H3188" i="3"/>
  <c r="G3188" i="3"/>
  <c r="F3188" i="3"/>
  <c r="I3188" i="3" s="1"/>
  <c r="D3188" i="3"/>
  <c r="A3188" i="3"/>
  <c r="H3187" i="3"/>
  <c r="G3187" i="3"/>
  <c r="F3187" i="3"/>
  <c r="D3187" i="3"/>
  <c r="H3186" i="3"/>
  <c r="G3186" i="3"/>
  <c r="F3186" i="3"/>
  <c r="I3186" i="3" s="1"/>
  <c r="D3186" i="3"/>
  <c r="A3186" i="3"/>
  <c r="H3185" i="3"/>
  <c r="G3185" i="3"/>
  <c r="F3185" i="3"/>
  <c r="I3185" i="3" s="1"/>
  <c r="D3185" i="3"/>
  <c r="A3185" i="3"/>
  <c r="H3184" i="3"/>
  <c r="G3184" i="3"/>
  <c r="F3184" i="3"/>
  <c r="I3184" i="3" s="1"/>
  <c r="D3184" i="3"/>
  <c r="A3184" i="3"/>
  <c r="H3183" i="3"/>
  <c r="G3183" i="3"/>
  <c r="F3183" i="3"/>
  <c r="I3183" i="3" s="1"/>
  <c r="D3183" i="3"/>
  <c r="A3183" i="3"/>
  <c r="H3182" i="3"/>
  <c r="G3182" i="3"/>
  <c r="F3182" i="3"/>
  <c r="I3182" i="3" s="1"/>
  <c r="D3182" i="3"/>
  <c r="A3182" i="3"/>
  <c r="H3181" i="3"/>
  <c r="G3181" i="3"/>
  <c r="F3181" i="3"/>
  <c r="I3181" i="3" s="1"/>
  <c r="D3181" i="3"/>
  <c r="A3181" i="3"/>
  <c r="H3180" i="3"/>
  <c r="G3180" i="3"/>
  <c r="F3180" i="3"/>
  <c r="I3180" i="3" s="1"/>
  <c r="D3180" i="3"/>
  <c r="A3180" i="3"/>
  <c r="H3179" i="3"/>
  <c r="G3179" i="3"/>
  <c r="F3179" i="3"/>
  <c r="I3179" i="3" s="1"/>
  <c r="D3179" i="3"/>
  <c r="A3179" i="3"/>
  <c r="H3178" i="3"/>
  <c r="G3178" i="3"/>
  <c r="F3178" i="3"/>
  <c r="I3178" i="3" s="1"/>
  <c r="D3178" i="3"/>
  <c r="A3178" i="3"/>
  <c r="H3177" i="3"/>
  <c r="G3177" i="3"/>
  <c r="F3177" i="3"/>
  <c r="I3177" i="3" s="1"/>
  <c r="D3177" i="3"/>
  <c r="A3177" i="3"/>
  <c r="H3176" i="3"/>
  <c r="G3176" i="3"/>
  <c r="F3176" i="3"/>
  <c r="I3176" i="3" s="1"/>
  <c r="D3176" i="3"/>
  <c r="A3176" i="3"/>
  <c r="H3175" i="3"/>
  <c r="G3175" i="3"/>
  <c r="F3175" i="3"/>
  <c r="D3175" i="3"/>
  <c r="H3174" i="3"/>
  <c r="G3174" i="3"/>
  <c r="F3174" i="3"/>
  <c r="I3174" i="3" s="1"/>
  <c r="D3174" i="3"/>
  <c r="A3174" i="3"/>
  <c r="H3173" i="3"/>
  <c r="G3173" i="3"/>
  <c r="F3173" i="3"/>
  <c r="I3173" i="3" s="1"/>
  <c r="D3173" i="3"/>
  <c r="A3173" i="3"/>
  <c r="H3172" i="3"/>
  <c r="G3172" i="3"/>
  <c r="F3172" i="3"/>
  <c r="I3172" i="3" s="1"/>
  <c r="D3172" i="3"/>
  <c r="A3172" i="3"/>
  <c r="H3171" i="3"/>
  <c r="G3171" i="3"/>
  <c r="F3171" i="3"/>
  <c r="I3171" i="3" s="1"/>
  <c r="D3171" i="3"/>
  <c r="A3171" i="3"/>
  <c r="H3170" i="3"/>
  <c r="G3170" i="3"/>
  <c r="F3170" i="3"/>
  <c r="I3170" i="3" s="1"/>
  <c r="D3170" i="3"/>
  <c r="A3170" i="3"/>
  <c r="H3169" i="3"/>
  <c r="G3169" i="3"/>
  <c r="F3169" i="3"/>
  <c r="I3169" i="3" s="1"/>
  <c r="D3169" i="3"/>
  <c r="A3169" i="3"/>
  <c r="H3168" i="3"/>
  <c r="G3168" i="3"/>
  <c r="F3168" i="3"/>
  <c r="I3168" i="3" s="1"/>
  <c r="D3168" i="3"/>
  <c r="A3168" i="3"/>
  <c r="H3167" i="3"/>
  <c r="G3167" i="3"/>
  <c r="F3167" i="3"/>
  <c r="I3167" i="3" s="1"/>
  <c r="D3167" i="3"/>
  <c r="A3167" i="3"/>
  <c r="H3166" i="3"/>
  <c r="G3166" i="3"/>
  <c r="F3166" i="3"/>
  <c r="I3166" i="3" s="1"/>
  <c r="D3166" i="3"/>
  <c r="A3166" i="3"/>
  <c r="H3165" i="3"/>
  <c r="G3165" i="3"/>
  <c r="F3165" i="3"/>
  <c r="I3165" i="3" s="1"/>
  <c r="D3165" i="3"/>
  <c r="A3165" i="3"/>
  <c r="H3164" i="3"/>
  <c r="G3164" i="3"/>
  <c r="F3164" i="3"/>
  <c r="I3164" i="3" s="1"/>
  <c r="D3164" i="3"/>
  <c r="A3164" i="3"/>
  <c r="H3163" i="3"/>
  <c r="G3163" i="3"/>
  <c r="F3163" i="3"/>
  <c r="D3163" i="3"/>
  <c r="H3162" i="3"/>
  <c r="G3162" i="3"/>
  <c r="F3162" i="3"/>
  <c r="I3162" i="3" s="1"/>
  <c r="D3162" i="3"/>
  <c r="A3162" i="3"/>
  <c r="H3161" i="3"/>
  <c r="G3161" i="3"/>
  <c r="F3161" i="3"/>
  <c r="I3161" i="3" s="1"/>
  <c r="D3161" i="3"/>
  <c r="A3161" i="3"/>
  <c r="H3160" i="3"/>
  <c r="G3160" i="3"/>
  <c r="F3160" i="3"/>
  <c r="I3160" i="3" s="1"/>
  <c r="D3160" i="3"/>
  <c r="A3160" i="3"/>
  <c r="H3159" i="3"/>
  <c r="G3159" i="3"/>
  <c r="F3159" i="3"/>
  <c r="I3159" i="3" s="1"/>
  <c r="D3159" i="3"/>
  <c r="A3159" i="3"/>
  <c r="H3158" i="3"/>
  <c r="G3158" i="3"/>
  <c r="F3158" i="3"/>
  <c r="I3158" i="3" s="1"/>
  <c r="D3158" i="3"/>
  <c r="A3158" i="3"/>
  <c r="H3157" i="3"/>
  <c r="G3157" i="3"/>
  <c r="F3157" i="3"/>
  <c r="I3157" i="3" s="1"/>
  <c r="D3157" i="3"/>
  <c r="A3157" i="3"/>
  <c r="H3156" i="3"/>
  <c r="G3156" i="3"/>
  <c r="F3156" i="3"/>
  <c r="I3156" i="3" s="1"/>
  <c r="D3156" i="3"/>
  <c r="A3156" i="3"/>
  <c r="H3155" i="3"/>
  <c r="G3155" i="3"/>
  <c r="F3155" i="3"/>
  <c r="I3155" i="3" s="1"/>
  <c r="D3155" i="3"/>
  <c r="A3155" i="3"/>
  <c r="H3154" i="3"/>
  <c r="G3154" i="3"/>
  <c r="F3154" i="3"/>
  <c r="I3154" i="3" s="1"/>
  <c r="D3154" i="3"/>
  <c r="A3154" i="3"/>
  <c r="H3153" i="3"/>
  <c r="G3153" i="3"/>
  <c r="F3153" i="3"/>
  <c r="I3153" i="3" s="1"/>
  <c r="D3153" i="3"/>
  <c r="A3153" i="3"/>
  <c r="H3152" i="3"/>
  <c r="G3152" i="3"/>
  <c r="F3152" i="3"/>
  <c r="I3152" i="3" s="1"/>
  <c r="D3152" i="3"/>
  <c r="A3152" i="3"/>
  <c r="H3151" i="3"/>
  <c r="G3151" i="3"/>
  <c r="F3151" i="3"/>
  <c r="D3151" i="3"/>
  <c r="H3150" i="3"/>
  <c r="G3150" i="3"/>
  <c r="F3150" i="3"/>
  <c r="I3150" i="3" s="1"/>
  <c r="D3150" i="3"/>
  <c r="A3150" i="3"/>
  <c r="H3149" i="3"/>
  <c r="G3149" i="3"/>
  <c r="F3149" i="3"/>
  <c r="I3149" i="3" s="1"/>
  <c r="D3149" i="3"/>
  <c r="A3149" i="3"/>
  <c r="H3148" i="3"/>
  <c r="G3148" i="3"/>
  <c r="F3148" i="3"/>
  <c r="I3148" i="3" s="1"/>
  <c r="D3148" i="3"/>
  <c r="A3148" i="3"/>
  <c r="H3147" i="3"/>
  <c r="G3147" i="3"/>
  <c r="F3147" i="3"/>
  <c r="I3147" i="3" s="1"/>
  <c r="D3147" i="3"/>
  <c r="A3147" i="3"/>
  <c r="H3146" i="3"/>
  <c r="G3146" i="3"/>
  <c r="F3146" i="3"/>
  <c r="I3146" i="3" s="1"/>
  <c r="D3146" i="3"/>
  <c r="A3146" i="3"/>
  <c r="H3145" i="3"/>
  <c r="G3145" i="3"/>
  <c r="F3145" i="3"/>
  <c r="I3145" i="3" s="1"/>
  <c r="D3145" i="3"/>
  <c r="A3145" i="3"/>
  <c r="H3144" i="3"/>
  <c r="G3144" i="3"/>
  <c r="F3144" i="3"/>
  <c r="I3144" i="3" s="1"/>
  <c r="D3144" i="3"/>
  <c r="A3144" i="3"/>
  <c r="H3143" i="3"/>
  <c r="G3143" i="3"/>
  <c r="F3143" i="3"/>
  <c r="I3143" i="3" s="1"/>
  <c r="D3143" i="3"/>
  <c r="A3143" i="3"/>
  <c r="H3142" i="3"/>
  <c r="G3142" i="3"/>
  <c r="F3142" i="3"/>
  <c r="I3142" i="3" s="1"/>
  <c r="D3142" i="3"/>
  <c r="A3142" i="3"/>
  <c r="H3141" i="3"/>
  <c r="G3141" i="3"/>
  <c r="F3141" i="3"/>
  <c r="I3141" i="3" s="1"/>
  <c r="D3141" i="3"/>
  <c r="A3141" i="3"/>
  <c r="H3140" i="3"/>
  <c r="G3140" i="3"/>
  <c r="F3140" i="3"/>
  <c r="I3140" i="3" s="1"/>
  <c r="D3140" i="3"/>
  <c r="A3140" i="3"/>
  <c r="H3139" i="3"/>
  <c r="G3139" i="3"/>
  <c r="F3139" i="3"/>
  <c r="D3139" i="3"/>
  <c r="H3138" i="3"/>
  <c r="G3138" i="3"/>
  <c r="F3138" i="3"/>
  <c r="I3138" i="3" s="1"/>
  <c r="D3138" i="3"/>
  <c r="A3138" i="3"/>
  <c r="H3137" i="3"/>
  <c r="G3137" i="3"/>
  <c r="F3137" i="3"/>
  <c r="I3137" i="3" s="1"/>
  <c r="D3137" i="3"/>
  <c r="A3137" i="3"/>
  <c r="H3136" i="3"/>
  <c r="G3136" i="3"/>
  <c r="F3136" i="3"/>
  <c r="I3136" i="3" s="1"/>
  <c r="D3136" i="3"/>
  <c r="A3136" i="3"/>
  <c r="H3135" i="3"/>
  <c r="G3135" i="3"/>
  <c r="F3135" i="3"/>
  <c r="I3135" i="3" s="1"/>
  <c r="D3135" i="3"/>
  <c r="A3135" i="3"/>
  <c r="H3134" i="3"/>
  <c r="G3134" i="3"/>
  <c r="F3134" i="3"/>
  <c r="I3134" i="3" s="1"/>
  <c r="D3134" i="3"/>
  <c r="A3134" i="3"/>
  <c r="H3133" i="3"/>
  <c r="G3133" i="3"/>
  <c r="F3133" i="3"/>
  <c r="I3133" i="3" s="1"/>
  <c r="D3133" i="3"/>
  <c r="A3133" i="3"/>
  <c r="H3132" i="3"/>
  <c r="G3132" i="3"/>
  <c r="F3132" i="3"/>
  <c r="I3132" i="3" s="1"/>
  <c r="D3132" i="3"/>
  <c r="A3132" i="3"/>
  <c r="H3131" i="3"/>
  <c r="G3131" i="3"/>
  <c r="F3131" i="3"/>
  <c r="I3131" i="3" s="1"/>
  <c r="D3131" i="3"/>
  <c r="A3131" i="3"/>
  <c r="H3130" i="3"/>
  <c r="G3130" i="3"/>
  <c r="F3130" i="3"/>
  <c r="I3130" i="3" s="1"/>
  <c r="D3130" i="3"/>
  <c r="A3130" i="3"/>
  <c r="H3129" i="3"/>
  <c r="G3129" i="3"/>
  <c r="F3129" i="3"/>
  <c r="I3129" i="3" s="1"/>
  <c r="D3129" i="3"/>
  <c r="A3129" i="3"/>
  <c r="H3128" i="3"/>
  <c r="G3128" i="3"/>
  <c r="F3128" i="3"/>
  <c r="I3128" i="3" s="1"/>
  <c r="D3128" i="3"/>
  <c r="A3128" i="3"/>
  <c r="H3127" i="3"/>
  <c r="G3127" i="3"/>
  <c r="F3127" i="3"/>
  <c r="D3127" i="3"/>
  <c r="H3126" i="3"/>
  <c r="G3126" i="3"/>
  <c r="F3126" i="3"/>
  <c r="I3126" i="3" s="1"/>
  <c r="D3126" i="3"/>
  <c r="A3126" i="3"/>
  <c r="H3125" i="3"/>
  <c r="G3125" i="3"/>
  <c r="F3125" i="3"/>
  <c r="I3125" i="3" s="1"/>
  <c r="D3125" i="3"/>
  <c r="A3125" i="3"/>
  <c r="H3124" i="3"/>
  <c r="G3124" i="3"/>
  <c r="F3124" i="3"/>
  <c r="I3124" i="3" s="1"/>
  <c r="D3124" i="3"/>
  <c r="A3124" i="3"/>
  <c r="H3123" i="3"/>
  <c r="G3123" i="3"/>
  <c r="F3123" i="3"/>
  <c r="I3123" i="3" s="1"/>
  <c r="D3123" i="3"/>
  <c r="A3123" i="3"/>
  <c r="H3122" i="3"/>
  <c r="G3122" i="3"/>
  <c r="F3122" i="3"/>
  <c r="I3122" i="3" s="1"/>
  <c r="D3122" i="3"/>
  <c r="A3122" i="3"/>
  <c r="H3121" i="3"/>
  <c r="G3121" i="3"/>
  <c r="F3121" i="3"/>
  <c r="I3121" i="3" s="1"/>
  <c r="D3121" i="3"/>
  <c r="A3121" i="3"/>
  <c r="H3120" i="3"/>
  <c r="G3120" i="3"/>
  <c r="F3120" i="3"/>
  <c r="I3120" i="3" s="1"/>
  <c r="D3120" i="3"/>
  <c r="A3120" i="3"/>
  <c r="H3119" i="3"/>
  <c r="G3119" i="3"/>
  <c r="F3119" i="3"/>
  <c r="I3119" i="3" s="1"/>
  <c r="D3119" i="3"/>
  <c r="A3119" i="3"/>
  <c r="H3118" i="3"/>
  <c r="G3118" i="3"/>
  <c r="F3118" i="3"/>
  <c r="I3118" i="3" s="1"/>
  <c r="D3118" i="3"/>
  <c r="A3118" i="3"/>
  <c r="H3117" i="3"/>
  <c r="G3117" i="3"/>
  <c r="F3117" i="3"/>
  <c r="I3117" i="3" s="1"/>
  <c r="D3117" i="3"/>
  <c r="A3117" i="3"/>
  <c r="H3116" i="3"/>
  <c r="G3116" i="3"/>
  <c r="F3116" i="3"/>
  <c r="I3116" i="3" s="1"/>
  <c r="D3116" i="3"/>
  <c r="A3116" i="3"/>
  <c r="H3115" i="3"/>
  <c r="G3115" i="3"/>
  <c r="F3115" i="3"/>
  <c r="D3115" i="3"/>
  <c r="H3114" i="3"/>
  <c r="G3114" i="3"/>
  <c r="F3114" i="3"/>
  <c r="I3114" i="3" s="1"/>
  <c r="D3114" i="3"/>
  <c r="A3114" i="3"/>
  <c r="H3113" i="3"/>
  <c r="G3113" i="3"/>
  <c r="F3113" i="3"/>
  <c r="I3113" i="3" s="1"/>
  <c r="D3113" i="3"/>
  <c r="A3113" i="3"/>
  <c r="H3112" i="3"/>
  <c r="G3112" i="3"/>
  <c r="F3112" i="3"/>
  <c r="I3112" i="3" s="1"/>
  <c r="D3112" i="3"/>
  <c r="A3112" i="3"/>
  <c r="H3111" i="3"/>
  <c r="G3111" i="3"/>
  <c r="F3111" i="3"/>
  <c r="I3111" i="3" s="1"/>
  <c r="D3111" i="3"/>
  <c r="A3111" i="3"/>
  <c r="H3110" i="3"/>
  <c r="G3110" i="3"/>
  <c r="F3110" i="3"/>
  <c r="I3110" i="3" s="1"/>
  <c r="D3110" i="3"/>
  <c r="A3110" i="3"/>
  <c r="H3109" i="3"/>
  <c r="G3109" i="3"/>
  <c r="F3109" i="3"/>
  <c r="I3109" i="3" s="1"/>
  <c r="D3109" i="3"/>
  <c r="A3109" i="3"/>
  <c r="H3108" i="3"/>
  <c r="G3108" i="3"/>
  <c r="F3108" i="3"/>
  <c r="I3108" i="3" s="1"/>
  <c r="D3108" i="3"/>
  <c r="A3108" i="3"/>
  <c r="H3107" i="3"/>
  <c r="G3107" i="3"/>
  <c r="F3107" i="3"/>
  <c r="I3107" i="3" s="1"/>
  <c r="D3107" i="3"/>
  <c r="A3107" i="3"/>
  <c r="H3106" i="3"/>
  <c r="G3106" i="3"/>
  <c r="F3106" i="3"/>
  <c r="I3106" i="3" s="1"/>
  <c r="D3106" i="3"/>
  <c r="A3106" i="3"/>
  <c r="H3105" i="3"/>
  <c r="G3105" i="3"/>
  <c r="F3105" i="3"/>
  <c r="I3105" i="3" s="1"/>
  <c r="D3105" i="3"/>
  <c r="A3105" i="3"/>
  <c r="H3104" i="3"/>
  <c r="G3104" i="3"/>
  <c r="F3104" i="3"/>
  <c r="I3104" i="3" s="1"/>
  <c r="D3104" i="3"/>
  <c r="A3104" i="3"/>
  <c r="H3103" i="3"/>
  <c r="G3103" i="3"/>
  <c r="F3103" i="3"/>
  <c r="D3103" i="3"/>
  <c r="H3102" i="3"/>
  <c r="G3102" i="3"/>
  <c r="F3102" i="3"/>
  <c r="I3102" i="3" s="1"/>
  <c r="D3102" i="3"/>
  <c r="A3102" i="3"/>
  <c r="H3101" i="3"/>
  <c r="G3101" i="3"/>
  <c r="F3101" i="3"/>
  <c r="I3101" i="3" s="1"/>
  <c r="D3101" i="3"/>
  <c r="A3101" i="3"/>
  <c r="H3100" i="3"/>
  <c r="G3100" i="3"/>
  <c r="F3100" i="3"/>
  <c r="I3100" i="3" s="1"/>
  <c r="D3100" i="3"/>
  <c r="A3100" i="3"/>
  <c r="H3099" i="3"/>
  <c r="G3099" i="3"/>
  <c r="F3099" i="3"/>
  <c r="I3099" i="3" s="1"/>
  <c r="D3099" i="3"/>
  <c r="A3099" i="3"/>
  <c r="H3098" i="3"/>
  <c r="G3098" i="3"/>
  <c r="F3098" i="3"/>
  <c r="I3098" i="3" s="1"/>
  <c r="D3098" i="3"/>
  <c r="A3098" i="3"/>
  <c r="H3097" i="3"/>
  <c r="G3097" i="3"/>
  <c r="F3097" i="3"/>
  <c r="I3097" i="3" s="1"/>
  <c r="D3097" i="3"/>
  <c r="A3097" i="3"/>
  <c r="H3096" i="3"/>
  <c r="G3096" i="3"/>
  <c r="F3096" i="3"/>
  <c r="I3096" i="3" s="1"/>
  <c r="D3096" i="3"/>
  <c r="A3096" i="3"/>
  <c r="H3095" i="3"/>
  <c r="G3095" i="3"/>
  <c r="F3095" i="3"/>
  <c r="I3095" i="3" s="1"/>
  <c r="D3095" i="3"/>
  <c r="A3095" i="3"/>
  <c r="H3094" i="3"/>
  <c r="G3094" i="3"/>
  <c r="F3094" i="3"/>
  <c r="I3094" i="3" s="1"/>
  <c r="D3094" i="3"/>
  <c r="A3094" i="3"/>
  <c r="H3093" i="3"/>
  <c r="G3093" i="3"/>
  <c r="F3093" i="3"/>
  <c r="I3093" i="3" s="1"/>
  <c r="D3093" i="3"/>
  <c r="A3093" i="3"/>
  <c r="H3092" i="3"/>
  <c r="G3092" i="3"/>
  <c r="F3092" i="3"/>
  <c r="I3092" i="3" s="1"/>
  <c r="D3092" i="3"/>
  <c r="A3092" i="3"/>
  <c r="H3091" i="3"/>
  <c r="G3091" i="3"/>
  <c r="F3091" i="3"/>
  <c r="D3091" i="3"/>
  <c r="H3090" i="3"/>
  <c r="G3090" i="3"/>
  <c r="F3090" i="3"/>
  <c r="I3090" i="3" s="1"/>
  <c r="D3090" i="3"/>
  <c r="A3090" i="3"/>
  <c r="H3089" i="3"/>
  <c r="G3089" i="3"/>
  <c r="F3089" i="3"/>
  <c r="I3089" i="3" s="1"/>
  <c r="D3089" i="3"/>
  <c r="A3089" i="3"/>
  <c r="H3088" i="3"/>
  <c r="G3088" i="3"/>
  <c r="F3088" i="3"/>
  <c r="I3088" i="3" s="1"/>
  <c r="D3088" i="3"/>
  <c r="A3088" i="3"/>
  <c r="H3087" i="3"/>
  <c r="G3087" i="3"/>
  <c r="F3087" i="3"/>
  <c r="I3087" i="3" s="1"/>
  <c r="D3087" i="3"/>
  <c r="A3087" i="3"/>
  <c r="H3086" i="3"/>
  <c r="G3086" i="3"/>
  <c r="F3086" i="3"/>
  <c r="I3086" i="3" s="1"/>
  <c r="D3086" i="3"/>
  <c r="A3086" i="3"/>
  <c r="H3085" i="3"/>
  <c r="G3085" i="3"/>
  <c r="F3085" i="3"/>
  <c r="I3085" i="3" s="1"/>
  <c r="D3085" i="3"/>
  <c r="A3085" i="3"/>
  <c r="H3084" i="3"/>
  <c r="G3084" i="3"/>
  <c r="F3084" i="3"/>
  <c r="I3084" i="3" s="1"/>
  <c r="D3084" i="3"/>
  <c r="A3084" i="3"/>
  <c r="H3083" i="3"/>
  <c r="G3083" i="3"/>
  <c r="F3083" i="3"/>
  <c r="I3083" i="3" s="1"/>
  <c r="D3083" i="3"/>
  <c r="A3083" i="3"/>
  <c r="H3082" i="3"/>
  <c r="G3082" i="3"/>
  <c r="F3082" i="3"/>
  <c r="I3082" i="3" s="1"/>
  <c r="D3082" i="3"/>
  <c r="A3082" i="3"/>
  <c r="H3081" i="3"/>
  <c r="G3081" i="3"/>
  <c r="F3081" i="3"/>
  <c r="I3081" i="3" s="1"/>
  <c r="D3081" i="3"/>
  <c r="A3081" i="3"/>
  <c r="H3080" i="3"/>
  <c r="G3080" i="3"/>
  <c r="F3080" i="3"/>
  <c r="I3080" i="3" s="1"/>
  <c r="D3080" i="3"/>
  <c r="A3080" i="3"/>
  <c r="H3079" i="3"/>
  <c r="G3079" i="3"/>
  <c r="F3079" i="3"/>
  <c r="D3079" i="3"/>
  <c r="H3078" i="3"/>
  <c r="G3078" i="3"/>
  <c r="F3078" i="3"/>
  <c r="I3078" i="3" s="1"/>
  <c r="D3078" i="3"/>
  <c r="A3078" i="3"/>
  <c r="H3077" i="3"/>
  <c r="G3077" i="3"/>
  <c r="F3077" i="3"/>
  <c r="I3077" i="3" s="1"/>
  <c r="D3077" i="3"/>
  <c r="A3077" i="3"/>
  <c r="H3076" i="3"/>
  <c r="G3076" i="3"/>
  <c r="F3076" i="3"/>
  <c r="I3076" i="3" s="1"/>
  <c r="D3076" i="3"/>
  <c r="A3076" i="3"/>
  <c r="H3075" i="3"/>
  <c r="G3075" i="3"/>
  <c r="F3075" i="3"/>
  <c r="I3075" i="3" s="1"/>
  <c r="D3075" i="3"/>
  <c r="A3075" i="3"/>
  <c r="H3074" i="3"/>
  <c r="G3074" i="3"/>
  <c r="F3074" i="3"/>
  <c r="I3074" i="3" s="1"/>
  <c r="D3074" i="3"/>
  <c r="A3074" i="3"/>
  <c r="H3073" i="3"/>
  <c r="G3073" i="3"/>
  <c r="F3073" i="3"/>
  <c r="I3073" i="3" s="1"/>
  <c r="D3073" i="3"/>
  <c r="A3073" i="3"/>
  <c r="H3072" i="3"/>
  <c r="G3072" i="3"/>
  <c r="F3072" i="3"/>
  <c r="I3072" i="3" s="1"/>
  <c r="D3072" i="3"/>
  <c r="A3072" i="3"/>
  <c r="H3071" i="3"/>
  <c r="G3071" i="3"/>
  <c r="F3071" i="3"/>
  <c r="I3071" i="3" s="1"/>
  <c r="D3071" i="3"/>
  <c r="A3071" i="3"/>
  <c r="H3070" i="3"/>
  <c r="G3070" i="3"/>
  <c r="F3070" i="3"/>
  <c r="I3070" i="3" s="1"/>
  <c r="D3070" i="3"/>
  <c r="A3070" i="3"/>
  <c r="H3069" i="3"/>
  <c r="G3069" i="3"/>
  <c r="F3069" i="3"/>
  <c r="I3069" i="3" s="1"/>
  <c r="D3069" i="3"/>
  <c r="A3069" i="3"/>
  <c r="H3068" i="3"/>
  <c r="G3068" i="3"/>
  <c r="F3068" i="3"/>
  <c r="I3068" i="3" s="1"/>
  <c r="D3068" i="3"/>
  <c r="A3068" i="3"/>
  <c r="H3067" i="3"/>
  <c r="G3067" i="3"/>
  <c r="F3067" i="3"/>
  <c r="D3067" i="3"/>
  <c r="H3066" i="3"/>
  <c r="G3066" i="3"/>
  <c r="F3066" i="3"/>
  <c r="I3066" i="3" s="1"/>
  <c r="D3066" i="3"/>
  <c r="A3066" i="3"/>
  <c r="H3065" i="3"/>
  <c r="G3065" i="3"/>
  <c r="F3065" i="3"/>
  <c r="I3065" i="3" s="1"/>
  <c r="D3065" i="3"/>
  <c r="A3065" i="3"/>
  <c r="H3064" i="3"/>
  <c r="G3064" i="3"/>
  <c r="F3064" i="3"/>
  <c r="I3064" i="3" s="1"/>
  <c r="D3064" i="3"/>
  <c r="A3064" i="3"/>
  <c r="H3063" i="3"/>
  <c r="G3063" i="3"/>
  <c r="F3063" i="3"/>
  <c r="I3063" i="3" s="1"/>
  <c r="D3063" i="3"/>
  <c r="A3063" i="3"/>
  <c r="H3062" i="3"/>
  <c r="G3062" i="3"/>
  <c r="F3062" i="3"/>
  <c r="I3062" i="3" s="1"/>
  <c r="D3062" i="3"/>
  <c r="A3062" i="3"/>
  <c r="H3061" i="3"/>
  <c r="G3061" i="3"/>
  <c r="F3061" i="3"/>
  <c r="I3061" i="3" s="1"/>
  <c r="D3061" i="3"/>
  <c r="A3061" i="3"/>
  <c r="H3060" i="3"/>
  <c r="G3060" i="3"/>
  <c r="F3060" i="3"/>
  <c r="I3060" i="3" s="1"/>
  <c r="D3060" i="3"/>
  <c r="A3060" i="3"/>
  <c r="H3059" i="3"/>
  <c r="G3059" i="3"/>
  <c r="F3059" i="3"/>
  <c r="I3059" i="3" s="1"/>
  <c r="D3059" i="3"/>
  <c r="A3059" i="3"/>
  <c r="H3058" i="3"/>
  <c r="G3058" i="3"/>
  <c r="F3058" i="3"/>
  <c r="I3058" i="3" s="1"/>
  <c r="D3058" i="3"/>
  <c r="A3058" i="3"/>
  <c r="H3057" i="3"/>
  <c r="G3057" i="3"/>
  <c r="F3057" i="3"/>
  <c r="I3057" i="3" s="1"/>
  <c r="D3057" i="3"/>
  <c r="A3057" i="3"/>
  <c r="H3056" i="3"/>
  <c r="G3056" i="3"/>
  <c r="F3056" i="3"/>
  <c r="I3056" i="3" s="1"/>
  <c r="D3056" i="3"/>
  <c r="A3056" i="3"/>
  <c r="H3055" i="3"/>
  <c r="G3055" i="3"/>
  <c r="F3055" i="3"/>
  <c r="D3055" i="3"/>
  <c r="H3054" i="3"/>
  <c r="G3054" i="3"/>
  <c r="F3054" i="3"/>
  <c r="I3054" i="3" s="1"/>
  <c r="D3054" i="3"/>
  <c r="A3054" i="3"/>
  <c r="H3053" i="3"/>
  <c r="G3053" i="3"/>
  <c r="F3053" i="3"/>
  <c r="I3053" i="3" s="1"/>
  <c r="D3053" i="3"/>
  <c r="A3053" i="3"/>
  <c r="H3052" i="3"/>
  <c r="G3052" i="3"/>
  <c r="F3052" i="3"/>
  <c r="I3052" i="3" s="1"/>
  <c r="D3052" i="3"/>
  <c r="A3052" i="3"/>
  <c r="H3051" i="3"/>
  <c r="G3051" i="3"/>
  <c r="F3051" i="3"/>
  <c r="I3051" i="3" s="1"/>
  <c r="D3051" i="3"/>
  <c r="A3051" i="3"/>
  <c r="H3050" i="3"/>
  <c r="G3050" i="3"/>
  <c r="F3050" i="3"/>
  <c r="I3050" i="3" s="1"/>
  <c r="D3050" i="3"/>
  <c r="A3050" i="3"/>
  <c r="H3049" i="3"/>
  <c r="G3049" i="3"/>
  <c r="F3049" i="3"/>
  <c r="I3049" i="3" s="1"/>
  <c r="D3049" i="3"/>
  <c r="A3049" i="3"/>
  <c r="H3048" i="3"/>
  <c r="G3048" i="3"/>
  <c r="F3048" i="3"/>
  <c r="I3048" i="3" s="1"/>
  <c r="D3048" i="3"/>
  <c r="A3048" i="3"/>
  <c r="H3047" i="3"/>
  <c r="G3047" i="3"/>
  <c r="F3047" i="3"/>
  <c r="I3047" i="3" s="1"/>
  <c r="D3047" i="3"/>
  <c r="A3047" i="3"/>
  <c r="H3046" i="3"/>
  <c r="G3046" i="3"/>
  <c r="F3046" i="3"/>
  <c r="I3046" i="3" s="1"/>
  <c r="D3046" i="3"/>
  <c r="A3046" i="3"/>
  <c r="H3045" i="3"/>
  <c r="G3045" i="3"/>
  <c r="F3045" i="3"/>
  <c r="I3045" i="3" s="1"/>
  <c r="D3045" i="3"/>
  <c r="A3045" i="3"/>
  <c r="H3044" i="3"/>
  <c r="G3044" i="3"/>
  <c r="F3044" i="3"/>
  <c r="I3044" i="3" s="1"/>
  <c r="D3044" i="3"/>
  <c r="A3044" i="3"/>
  <c r="H3043" i="3"/>
  <c r="G3043" i="3"/>
  <c r="F3043" i="3"/>
  <c r="D3043" i="3"/>
  <c r="H3042" i="3"/>
  <c r="G3042" i="3"/>
  <c r="F3042" i="3"/>
  <c r="I3042" i="3" s="1"/>
  <c r="D3042" i="3"/>
  <c r="A3042" i="3"/>
  <c r="H3041" i="3"/>
  <c r="G3041" i="3"/>
  <c r="F3041" i="3"/>
  <c r="I3041" i="3" s="1"/>
  <c r="D3041" i="3"/>
  <c r="A3041" i="3"/>
  <c r="H3040" i="3"/>
  <c r="G3040" i="3"/>
  <c r="F3040" i="3"/>
  <c r="I3040" i="3" s="1"/>
  <c r="D3040" i="3"/>
  <c r="A3040" i="3"/>
  <c r="H3039" i="3"/>
  <c r="G3039" i="3"/>
  <c r="F3039" i="3"/>
  <c r="I3039" i="3" s="1"/>
  <c r="D3039" i="3"/>
  <c r="A3039" i="3"/>
  <c r="H3038" i="3"/>
  <c r="G3038" i="3"/>
  <c r="F3038" i="3"/>
  <c r="I3038" i="3" s="1"/>
  <c r="D3038" i="3"/>
  <c r="A3038" i="3"/>
  <c r="H3037" i="3"/>
  <c r="G3037" i="3"/>
  <c r="F3037" i="3"/>
  <c r="I3037" i="3" s="1"/>
  <c r="D3037" i="3"/>
  <c r="A3037" i="3"/>
  <c r="H3036" i="3"/>
  <c r="G3036" i="3"/>
  <c r="F3036" i="3"/>
  <c r="I3036" i="3" s="1"/>
  <c r="D3036" i="3"/>
  <c r="A3036" i="3"/>
  <c r="H3035" i="3"/>
  <c r="G3035" i="3"/>
  <c r="F3035" i="3"/>
  <c r="I3035" i="3" s="1"/>
  <c r="D3035" i="3"/>
  <c r="A3035" i="3"/>
  <c r="H3034" i="3"/>
  <c r="G3034" i="3"/>
  <c r="F3034" i="3"/>
  <c r="I3034" i="3" s="1"/>
  <c r="D3034" i="3"/>
  <c r="A3034" i="3"/>
  <c r="H3033" i="3"/>
  <c r="G3033" i="3"/>
  <c r="F3033" i="3"/>
  <c r="I3033" i="3" s="1"/>
  <c r="D3033" i="3"/>
  <c r="A3033" i="3"/>
  <c r="H3032" i="3"/>
  <c r="G3032" i="3"/>
  <c r="F3032" i="3"/>
  <c r="I3032" i="3" s="1"/>
  <c r="D3032" i="3"/>
  <c r="A3032" i="3"/>
  <c r="H3031" i="3"/>
  <c r="G3031" i="3"/>
  <c r="F3031" i="3"/>
  <c r="D3031" i="3"/>
  <c r="H3030" i="3"/>
  <c r="G3030" i="3"/>
  <c r="F3030" i="3"/>
  <c r="I3030" i="3" s="1"/>
  <c r="D3030" i="3"/>
  <c r="A3030" i="3"/>
  <c r="H3029" i="3"/>
  <c r="G3029" i="3"/>
  <c r="F3029" i="3"/>
  <c r="I3029" i="3" s="1"/>
  <c r="D3029" i="3"/>
  <c r="A3029" i="3"/>
  <c r="H3028" i="3"/>
  <c r="G3028" i="3"/>
  <c r="F3028" i="3"/>
  <c r="I3028" i="3" s="1"/>
  <c r="D3028" i="3"/>
  <c r="A3028" i="3"/>
  <c r="H3027" i="3"/>
  <c r="G3027" i="3"/>
  <c r="F3027" i="3"/>
  <c r="I3027" i="3" s="1"/>
  <c r="D3027" i="3"/>
  <c r="A3027" i="3"/>
  <c r="H3026" i="3"/>
  <c r="G3026" i="3"/>
  <c r="F3026" i="3"/>
  <c r="I3026" i="3" s="1"/>
  <c r="D3026" i="3"/>
  <c r="A3026" i="3"/>
  <c r="H3025" i="3"/>
  <c r="G3025" i="3"/>
  <c r="F3025" i="3"/>
  <c r="I3025" i="3" s="1"/>
  <c r="D3025" i="3"/>
  <c r="A3025" i="3"/>
  <c r="H3024" i="3"/>
  <c r="G3024" i="3"/>
  <c r="F3024" i="3"/>
  <c r="I3024" i="3" s="1"/>
  <c r="D3024" i="3"/>
  <c r="A3024" i="3"/>
  <c r="H3023" i="3"/>
  <c r="G3023" i="3"/>
  <c r="F3023" i="3"/>
  <c r="I3023" i="3" s="1"/>
  <c r="D3023" i="3"/>
  <c r="A3023" i="3"/>
  <c r="H3022" i="3"/>
  <c r="G3022" i="3"/>
  <c r="F3022" i="3"/>
  <c r="I3022" i="3" s="1"/>
  <c r="D3022" i="3"/>
  <c r="A3022" i="3"/>
  <c r="H3021" i="3"/>
  <c r="G3021" i="3"/>
  <c r="F3021" i="3"/>
  <c r="I3021" i="3" s="1"/>
  <c r="D3021" i="3"/>
  <c r="A3021" i="3"/>
  <c r="H3020" i="3"/>
  <c r="G3020" i="3"/>
  <c r="F3020" i="3"/>
  <c r="I3020" i="3" s="1"/>
  <c r="D3020" i="3"/>
  <c r="A3020" i="3"/>
  <c r="H3019" i="3"/>
  <c r="G3019" i="3"/>
  <c r="F3019" i="3"/>
  <c r="D3019" i="3"/>
  <c r="H3018" i="3"/>
  <c r="G3018" i="3"/>
  <c r="F3018" i="3"/>
  <c r="I3018" i="3" s="1"/>
  <c r="D3018" i="3"/>
  <c r="A3018" i="3"/>
  <c r="H3017" i="3"/>
  <c r="G3017" i="3"/>
  <c r="F3017" i="3"/>
  <c r="I3017" i="3" s="1"/>
  <c r="D3017" i="3"/>
  <c r="A3017" i="3"/>
  <c r="H3016" i="3"/>
  <c r="G3016" i="3"/>
  <c r="F3016" i="3"/>
  <c r="I3016" i="3" s="1"/>
  <c r="D3016" i="3"/>
  <c r="A3016" i="3"/>
  <c r="H3015" i="3"/>
  <c r="G3015" i="3"/>
  <c r="F3015" i="3"/>
  <c r="I3015" i="3" s="1"/>
  <c r="D3015" i="3"/>
  <c r="A3015" i="3"/>
  <c r="H3014" i="3"/>
  <c r="G3014" i="3"/>
  <c r="F3014" i="3"/>
  <c r="I3014" i="3" s="1"/>
  <c r="D3014" i="3"/>
  <c r="A3014" i="3"/>
  <c r="H3013" i="3"/>
  <c r="G3013" i="3"/>
  <c r="F3013" i="3"/>
  <c r="I3013" i="3" s="1"/>
  <c r="D3013" i="3"/>
  <c r="A3013" i="3"/>
  <c r="H3012" i="3"/>
  <c r="G3012" i="3"/>
  <c r="F3012" i="3"/>
  <c r="I3012" i="3" s="1"/>
  <c r="D3012" i="3"/>
  <c r="A3012" i="3"/>
  <c r="H3011" i="3"/>
  <c r="G3011" i="3"/>
  <c r="F3011" i="3"/>
  <c r="I3011" i="3" s="1"/>
  <c r="D3011" i="3"/>
  <c r="A3011" i="3"/>
  <c r="H3010" i="3"/>
  <c r="G3010" i="3"/>
  <c r="F3010" i="3"/>
  <c r="I3010" i="3" s="1"/>
  <c r="D3010" i="3"/>
  <c r="A3010" i="3"/>
  <c r="H3009" i="3"/>
  <c r="G3009" i="3"/>
  <c r="F3009" i="3"/>
  <c r="I3009" i="3" s="1"/>
  <c r="D3009" i="3"/>
  <c r="A3009" i="3"/>
  <c r="H3008" i="3"/>
  <c r="G3008" i="3"/>
  <c r="F3008" i="3"/>
  <c r="I3008" i="3" s="1"/>
  <c r="D3008" i="3"/>
  <c r="A3008" i="3"/>
  <c r="H3007" i="3"/>
  <c r="G3007" i="3"/>
  <c r="F3007" i="3"/>
  <c r="D3007" i="3"/>
  <c r="H3006" i="3"/>
  <c r="G3006" i="3"/>
  <c r="F3006" i="3"/>
  <c r="I3006" i="3" s="1"/>
  <c r="D3006" i="3"/>
  <c r="A3006" i="3"/>
  <c r="H3005" i="3"/>
  <c r="G3005" i="3"/>
  <c r="F3005" i="3"/>
  <c r="I3005" i="3" s="1"/>
  <c r="D3005" i="3"/>
  <c r="A3005" i="3"/>
  <c r="H3004" i="3"/>
  <c r="G3004" i="3"/>
  <c r="F3004" i="3"/>
  <c r="I3004" i="3" s="1"/>
  <c r="D3004" i="3"/>
  <c r="A3004" i="3"/>
  <c r="H3003" i="3"/>
  <c r="G3003" i="3"/>
  <c r="F3003" i="3"/>
  <c r="I3003" i="3" s="1"/>
  <c r="D3003" i="3"/>
  <c r="A3003" i="3"/>
  <c r="H3002" i="3"/>
  <c r="G3002" i="3"/>
  <c r="F3002" i="3"/>
  <c r="I3002" i="3" s="1"/>
  <c r="D3002" i="3"/>
  <c r="A3002" i="3"/>
  <c r="H3001" i="3"/>
  <c r="G3001" i="3"/>
  <c r="F3001" i="3"/>
  <c r="I3001" i="3" s="1"/>
  <c r="D3001" i="3"/>
  <c r="A3001" i="3"/>
  <c r="H3000" i="3"/>
  <c r="G3000" i="3"/>
  <c r="F3000" i="3"/>
  <c r="I3000" i="3" s="1"/>
  <c r="D3000" i="3"/>
  <c r="A3000" i="3"/>
  <c r="H2999" i="3"/>
  <c r="G2999" i="3"/>
  <c r="F2999" i="3"/>
  <c r="I2999" i="3" s="1"/>
  <c r="D2999" i="3"/>
  <c r="A2999" i="3"/>
  <c r="H2998" i="3"/>
  <c r="G2998" i="3"/>
  <c r="F2998" i="3"/>
  <c r="I2998" i="3" s="1"/>
  <c r="D2998" i="3"/>
  <c r="A2998" i="3"/>
  <c r="H2997" i="3"/>
  <c r="G2997" i="3"/>
  <c r="F2997" i="3"/>
  <c r="I2997" i="3" s="1"/>
  <c r="D2997" i="3"/>
  <c r="A2997" i="3"/>
  <c r="H2996" i="3"/>
  <c r="G2996" i="3"/>
  <c r="F2996" i="3"/>
  <c r="I2996" i="3" s="1"/>
  <c r="D2996" i="3"/>
  <c r="A2996" i="3"/>
  <c r="H2995" i="3"/>
  <c r="G2995" i="3"/>
  <c r="F2995" i="3"/>
  <c r="D2995" i="3"/>
  <c r="H2994" i="3"/>
  <c r="G2994" i="3"/>
  <c r="F2994" i="3"/>
  <c r="I2994" i="3" s="1"/>
  <c r="D2994" i="3"/>
  <c r="A2994" i="3"/>
  <c r="H2993" i="3"/>
  <c r="G2993" i="3"/>
  <c r="F2993" i="3"/>
  <c r="I2993" i="3" s="1"/>
  <c r="D2993" i="3"/>
  <c r="A2993" i="3"/>
  <c r="H2992" i="3"/>
  <c r="G2992" i="3"/>
  <c r="F2992" i="3"/>
  <c r="I2992" i="3" s="1"/>
  <c r="D2992" i="3"/>
  <c r="A2992" i="3"/>
  <c r="H2991" i="3"/>
  <c r="G2991" i="3"/>
  <c r="F2991" i="3"/>
  <c r="I2991" i="3" s="1"/>
  <c r="D2991" i="3"/>
  <c r="A2991" i="3"/>
  <c r="H2990" i="3"/>
  <c r="G2990" i="3"/>
  <c r="F2990" i="3"/>
  <c r="I2990" i="3" s="1"/>
  <c r="D2990" i="3"/>
  <c r="A2990" i="3"/>
  <c r="H2989" i="3"/>
  <c r="G2989" i="3"/>
  <c r="F2989" i="3"/>
  <c r="I2989" i="3" s="1"/>
  <c r="D2989" i="3"/>
  <c r="A2989" i="3"/>
  <c r="H2988" i="3"/>
  <c r="G2988" i="3"/>
  <c r="F2988" i="3"/>
  <c r="I2988" i="3" s="1"/>
  <c r="D2988" i="3"/>
  <c r="A2988" i="3"/>
  <c r="H2987" i="3"/>
  <c r="G2987" i="3"/>
  <c r="F2987" i="3"/>
  <c r="I2987" i="3" s="1"/>
  <c r="D2987" i="3"/>
  <c r="A2987" i="3"/>
  <c r="H2986" i="3"/>
  <c r="G2986" i="3"/>
  <c r="F2986" i="3"/>
  <c r="I2986" i="3" s="1"/>
  <c r="D2986" i="3"/>
  <c r="A2986" i="3"/>
  <c r="H2985" i="3"/>
  <c r="G2985" i="3"/>
  <c r="F2985" i="3"/>
  <c r="I2985" i="3" s="1"/>
  <c r="D2985" i="3"/>
  <c r="A2985" i="3"/>
  <c r="H2984" i="3"/>
  <c r="G2984" i="3"/>
  <c r="F2984" i="3"/>
  <c r="I2984" i="3" s="1"/>
  <c r="D2984" i="3"/>
  <c r="A2984" i="3"/>
  <c r="H2983" i="3"/>
  <c r="G2983" i="3"/>
  <c r="F2983" i="3"/>
  <c r="D2983" i="3"/>
  <c r="H2982" i="3"/>
  <c r="G2982" i="3"/>
  <c r="F2982" i="3"/>
  <c r="I2982" i="3" s="1"/>
  <c r="D2982" i="3"/>
  <c r="A2982" i="3"/>
  <c r="H2981" i="3"/>
  <c r="G2981" i="3"/>
  <c r="F2981" i="3"/>
  <c r="I2981" i="3" s="1"/>
  <c r="D2981" i="3"/>
  <c r="A2981" i="3"/>
  <c r="H2980" i="3"/>
  <c r="G2980" i="3"/>
  <c r="F2980" i="3"/>
  <c r="I2980" i="3" s="1"/>
  <c r="D2980" i="3"/>
  <c r="A2980" i="3"/>
  <c r="H2979" i="3"/>
  <c r="G2979" i="3"/>
  <c r="F2979" i="3"/>
  <c r="I2979" i="3" s="1"/>
  <c r="D2979" i="3"/>
  <c r="A2979" i="3"/>
  <c r="H2978" i="3"/>
  <c r="G2978" i="3"/>
  <c r="F2978" i="3"/>
  <c r="I2978" i="3" s="1"/>
  <c r="D2978" i="3"/>
  <c r="A2978" i="3"/>
  <c r="H2977" i="3"/>
  <c r="G2977" i="3"/>
  <c r="F2977" i="3"/>
  <c r="I2977" i="3" s="1"/>
  <c r="D2977" i="3"/>
  <c r="A2977" i="3"/>
  <c r="H2976" i="3"/>
  <c r="G2976" i="3"/>
  <c r="F2976" i="3"/>
  <c r="I2976" i="3" s="1"/>
  <c r="D2976" i="3"/>
  <c r="A2976" i="3"/>
  <c r="H2975" i="3"/>
  <c r="G2975" i="3"/>
  <c r="F2975" i="3"/>
  <c r="I2975" i="3" s="1"/>
  <c r="D2975" i="3"/>
  <c r="A2975" i="3"/>
  <c r="H2974" i="3"/>
  <c r="G2974" i="3"/>
  <c r="F2974" i="3"/>
  <c r="I2974" i="3" s="1"/>
  <c r="D2974" i="3"/>
  <c r="A2974" i="3"/>
  <c r="H2973" i="3"/>
  <c r="G2973" i="3"/>
  <c r="F2973" i="3"/>
  <c r="I2973" i="3" s="1"/>
  <c r="D2973" i="3"/>
  <c r="A2973" i="3"/>
  <c r="H2972" i="3"/>
  <c r="G2972" i="3"/>
  <c r="F2972" i="3"/>
  <c r="I2972" i="3" s="1"/>
  <c r="D2972" i="3"/>
  <c r="A2972" i="3"/>
  <c r="H2971" i="3"/>
  <c r="G2971" i="3"/>
  <c r="F2971" i="3"/>
  <c r="D2971" i="3"/>
  <c r="H2970" i="3"/>
  <c r="G2970" i="3"/>
  <c r="F2970" i="3"/>
  <c r="I2970" i="3" s="1"/>
  <c r="D2970" i="3"/>
  <c r="A2970" i="3"/>
  <c r="H2969" i="3"/>
  <c r="G2969" i="3"/>
  <c r="F2969" i="3"/>
  <c r="I2969" i="3" s="1"/>
  <c r="D2969" i="3"/>
  <c r="A2969" i="3"/>
  <c r="H2968" i="3"/>
  <c r="G2968" i="3"/>
  <c r="F2968" i="3"/>
  <c r="I2968" i="3" s="1"/>
  <c r="D2968" i="3"/>
  <c r="A2968" i="3"/>
  <c r="H2967" i="3"/>
  <c r="G2967" i="3"/>
  <c r="F2967" i="3"/>
  <c r="I2967" i="3" s="1"/>
  <c r="D2967" i="3"/>
  <c r="A2967" i="3"/>
  <c r="H2966" i="3"/>
  <c r="G2966" i="3"/>
  <c r="F2966" i="3"/>
  <c r="I2966" i="3" s="1"/>
  <c r="D2966" i="3"/>
  <c r="A2966" i="3"/>
  <c r="H2965" i="3"/>
  <c r="G2965" i="3"/>
  <c r="F2965" i="3"/>
  <c r="I2965" i="3" s="1"/>
  <c r="D2965" i="3"/>
  <c r="A2965" i="3"/>
  <c r="H2964" i="3"/>
  <c r="G2964" i="3"/>
  <c r="F2964" i="3"/>
  <c r="I2964" i="3" s="1"/>
  <c r="D2964" i="3"/>
  <c r="A2964" i="3"/>
  <c r="H2963" i="3"/>
  <c r="G2963" i="3"/>
  <c r="F2963" i="3"/>
  <c r="I2963" i="3" s="1"/>
  <c r="D2963" i="3"/>
  <c r="A2963" i="3"/>
  <c r="H2962" i="3"/>
  <c r="G2962" i="3"/>
  <c r="F2962" i="3"/>
  <c r="I2962" i="3" s="1"/>
  <c r="D2962" i="3"/>
  <c r="A2962" i="3"/>
  <c r="H2961" i="3"/>
  <c r="G2961" i="3"/>
  <c r="F2961" i="3"/>
  <c r="I2961" i="3" s="1"/>
  <c r="D2961" i="3"/>
  <c r="A2961" i="3"/>
  <c r="H2960" i="3"/>
  <c r="G2960" i="3"/>
  <c r="F2960" i="3"/>
  <c r="I2960" i="3" s="1"/>
  <c r="D2960" i="3"/>
  <c r="A2960" i="3"/>
  <c r="H2959" i="3"/>
  <c r="G2959" i="3"/>
  <c r="F2959" i="3"/>
  <c r="D2959" i="3"/>
  <c r="H2958" i="3"/>
  <c r="G2958" i="3"/>
  <c r="F2958" i="3"/>
  <c r="I2958" i="3" s="1"/>
  <c r="D2958" i="3"/>
  <c r="A2958" i="3"/>
  <c r="H2957" i="3"/>
  <c r="G2957" i="3"/>
  <c r="F2957" i="3"/>
  <c r="I2957" i="3" s="1"/>
  <c r="D2957" i="3"/>
  <c r="A2957" i="3"/>
  <c r="H2956" i="3"/>
  <c r="G2956" i="3"/>
  <c r="F2956" i="3"/>
  <c r="I2956" i="3" s="1"/>
  <c r="D2956" i="3"/>
  <c r="A2956" i="3"/>
  <c r="H2955" i="3"/>
  <c r="G2955" i="3"/>
  <c r="F2955" i="3"/>
  <c r="I2955" i="3" s="1"/>
  <c r="D2955" i="3"/>
  <c r="A2955" i="3"/>
  <c r="H2954" i="3"/>
  <c r="G2954" i="3"/>
  <c r="F2954" i="3"/>
  <c r="I2954" i="3" s="1"/>
  <c r="D2954" i="3"/>
  <c r="A2954" i="3"/>
  <c r="H2953" i="3"/>
  <c r="G2953" i="3"/>
  <c r="F2953" i="3"/>
  <c r="I2953" i="3" s="1"/>
  <c r="D2953" i="3"/>
  <c r="A2953" i="3"/>
  <c r="H2952" i="3"/>
  <c r="G2952" i="3"/>
  <c r="F2952" i="3"/>
  <c r="I2952" i="3" s="1"/>
  <c r="D2952" i="3"/>
  <c r="A2952" i="3"/>
  <c r="H2951" i="3"/>
  <c r="G2951" i="3"/>
  <c r="F2951" i="3"/>
  <c r="I2951" i="3" s="1"/>
  <c r="D2951" i="3"/>
  <c r="A2951" i="3"/>
  <c r="H2950" i="3"/>
  <c r="G2950" i="3"/>
  <c r="F2950" i="3"/>
  <c r="I2950" i="3" s="1"/>
  <c r="D2950" i="3"/>
  <c r="A2950" i="3"/>
  <c r="H2949" i="3"/>
  <c r="G2949" i="3"/>
  <c r="F2949" i="3"/>
  <c r="I2949" i="3" s="1"/>
  <c r="D2949" i="3"/>
  <c r="A2949" i="3"/>
  <c r="H2948" i="3"/>
  <c r="G2948" i="3"/>
  <c r="F2948" i="3"/>
  <c r="I2948" i="3" s="1"/>
  <c r="D2948" i="3"/>
  <c r="A2948" i="3"/>
  <c r="H2947" i="3"/>
  <c r="G2947" i="3"/>
  <c r="F2947" i="3"/>
  <c r="D2947" i="3"/>
  <c r="H2946" i="3"/>
  <c r="G2946" i="3"/>
  <c r="F2946" i="3"/>
  <c r="I2946" i="3" s="1"/>
  <c r="D2946" i="3"/>
  <c r="A2946" i="3"/>
  <c r="H2945" i="3"/>
  <c r="G2945" i="3"/>
  <c r="F2945" i="3"/>
  <c r="I2945" i="3" s="1"/>
  <c r="D2945" i="3"/>
  <c r="A2945" i="3"/>
  <c r="H2944" i="3"/>
  <c r="G2944" i="3"/>
  <c r="F2944" i="3"/>
  <c r="I2944" i="3" s="1"/>
  <c r="D2944" i="3"/>
  <c r="A2944" i="3"/>
  <c r="H2943" i="3"/>
  <c r="G2943" i="3"/>
  <c r="F2943" i="3"/>
  <c r="I2943" i="3" s="1"/>
  <c r="D2943" i="3"/>
  <c r="A2943" i="3"/>
  <c r="H2942" i="3"/>
  <c r="G2942" i="3"/>
  <c r="F2942" i="3"/>
  <c r="I2942" i="3" s="1"/>
  <c r="D2942" i="3"/>
  <c r="A2942" i="3"/>
  <c r="H2941" i="3"/>
  <c r="G2941" i="3"/>
  <c r="F2941" i="3"/>
  <c r="I2941" i="3" s="1"/>
  <c r="D2941" i="3"/>
  <c r="A2941" i="3"/>
  <c r="H2940" i="3"/>
  <c r="G2940" i="3"/>
  <c r="F2940" i="3"/>
  <c r="I2940" i="3" s="1"/>
  <c r="D2940" i="3"/>
  <c r="A2940" i="3"/>
  <c r="H2939" i="3"/>
  <c r="G2939" i="3"/>
  <c r="F2939" i="3"/>
  <c r="I2939" i="3" s="1"/>
  <c r="D2939" i="3"/>
  <c r="A2939" i="3"/>
  <c r="H2938" i="3"/>
  <c r="G2938" i="3"/>
  <c r="F2938" i="3"/>
  <c r="I2938" i="3" s="1"/>
  <c r="D2938" i="3"/>
  <c r="A2938" i="3"/>
  <c r="H2937" i="3"/>
  <c r="G2937" i="3"/>
  <c r="F2937" i="3"/>
  <c r="I2937" i="3" s="1"/>
  <c r="D2937" i="3"/>
  <c r="A2937" i="3"/>
  <c r="H2936" i="3"/>
  <c r="G2936" i="3"/>
  <c r="F2936" i="3"/>
  <c r="I2936" i="3" s="1"/>
  <c r="D2936" i="3"/>
  <c r="A2936" i="3"/>
  <c r="H2935" i="3"/>
  <c r="G2935" i="3"/>
  <c r="F2935" i="3"/>
  <c r="D2935" i="3"/>
  <c r="H2934" i="3"/>
  <c r="G2934" i="3"/>
  <c r="F2934" i="3"/>
  <c r="I2934" i="3" s="1"/>
  <c r="D2934" i="3"/>
  <c r="A2934" i="3"/>
  <c r="H2933" i="3"/>
  <c r="G2933" i="3"/>
  <c r="F2933" i="3"/>
  <c r="I2933" i="3" s="1"/>
  <c r="D2933" i="3"/>
  <c r="A2933" i="3"/>
  <c r="H2932" i="3"/>
  <c r="G2932" i="3"/>
  <c r="F2932" i="3"/>
  <c r="I2932" i="3" s="1"/>
  <c r="D2932" i="3"/>
  <c r="A2932" i="3"/>
  <c r="H2931" i="3"/>
  <c r="G2931" i="3"/>
  <c r="F2931" i="3"/>
  <c r="I2931" i="3" s="1"/>
  <c r="D2931" i="3"/>
  <c r="A2931" i="3"/>
  <c r="H2930" i="3"/>
  <c r="G2930" i="3"/>
  <c r="F2930" i="3"/>
  <c r="I2930" i="3" s="1"/>
  <c r="D2930" i="3"/>
  <c r="A2930" i="3"/>
  <c r="H2929" i="3"/>
  <c r="G2929" i="3"/>
  <c r="F2929" i="3"/>
  <c r="I2929" i="3" s="1"/>
  <c r="D2929" i="3"/>
  <c r="A2929" i="3"/>
  <c r="H2928" i="3"/>
  <c r="G2928" i="3"/>
  <c r="F2928" i="3"/>
  <c r="I2928" i="3" s="1"/>
  <c r="D2928" i="3"/>
  <c r="A2928" i="3"/>
  <c r="H2927" i="3"/>
  <c r="G2927" i="3"/>
  <c r="F2927" i="3"/>
  <c r="I2927" i="3" s="1"/>
  <c r="D2927" i="3"/>
  <c r="A2927" i="3"/>
  <c r="H2926" i="3"/>
  <c r="G2926" i="3"/>
  <c r="F2926" i="3"/>
  <c r="I2926" i="3" s="1"/>
  <c r="D2926" i="3"/>
  <c r="A2926" i="3"/>
  <c r="H2925" i="3"/>
  <c r="G2925" i="3"/>
  <c r="F2925" i="3"/>
  <c r="I2925" i="3" s="1"/>
  <c r="D2925" i="3"/>
  <c r="A2925" i="3"/>
  <c r="H2924" i="3"/>
  <c r="G2924" i="3"/>
  <c r="F2924" i="3"/>
  <c r="I2924" i="3" s="1"/>
  <c r="D2924" i="3"/>
  <c r="A2924" i="3"/>
  <c r="H2923" i="3"/>
  <c r="G2923" i="3"/>
  <c r="F2923" i="3"/>
  <c r="D2923" i="3"/>
  <c r="H2922" i="3"/>
  <c r="G2922" i="3"/>
  <c r="F2922" i="3"/>
  <c r="I2922" i="3" s="1"/>
  <c r="D2922" i="3"/>
  <c r="A2922" i="3"/>
  <c r="H2921" i="3"/>
  <c r="G2921" i="3"/>
  <c r="F2921" i="3"/>
  <c r="I2921" i="3" s="1"/>
  <c r="D2921" i="3"/>
  <c r="A2921" i="3"/>
  <c r="H2920" i="3"/>
  <c r="G2920" i="3"/>
  <c r="F2920" i="3"/>
  <c r="I2920" i="3" s="1"/>
  <c r="D2920" i="3"/>
  <c r="A2920" i="3"/>
  <c r="H2919" i="3"/>
  <c r="G2919" i="3"/>
  <c r="F2919" i="3"/>
  <c r="I2919" i="3" s="1"/>
  <c r="D2919" i="3"/>
  <c r="A2919" i="3"/>
  <c r="H2918" i="3"/>
  <c r="G2918" i="3"/>
  <c r="F2918" i="3"/>
  <c r="I2918" i="3" s="1"/>
  <c r="D2918" i="3"/>
  <c r="A2918" i="3"/>
  <c r="H2917" i="3"/>
  <c r="G2917" i="3"/>
  <c r="F2917" i="3"/>
  <c r="I2917" i="3" s="1"/>
  <c r="D2917" i="3"/>
  <c r="A2917" i="3"/>
  <c r="H2916" i="3"/>
  <c r="G2916" i="3"/>
  <c r="F2916" i="3"/>
  <c r="I2916" i="3" s="1"/>
  <c r="D2916" i="3"/>
  <c r="A2916" i="3"/>
  <c r="H2915" i="3"/>
  <c r="G2915" i="3"/>
  <c r="F2915" i="3"/>
  <c r="I2915" i="3" s="1"/>
  <c r="D2915" i="3"/>
  <c r="A2915" i="3"/>
  <c r="H2914" i="3"/>
  <c r="G2914" i="3"/>
  <c r="F2914" i="3"/>
  <c r="I2914" i="3" s="1"/>
  <c r="D2914" i="3"/>
  <c r="A2914" i="3"/>
  <c r="H2913" i="3"/>
  <c r="G2913" i="3"/>
  <c r="F2913" i="3"/>
  <c r="I2913" i="3" s="1"/>
  <c r="D2913" i="3"/>
  <c r="A2913" i="3"/>
  <c r="H2912" i="3"/>
  <c r="G2912" i="3"/>
  <c r="F2912" i="3"/>
  <c r="I2912" i="3" s="1"/>
  <c r="D2912" i="3"/>
  <c r="A2912" i="3"/>
  <c r="H2911" i="3"/>
  <c r="G2911" i="3"/>
  <c r="F2911" i="3"/>
  <c r="D2911" i="3"/>
  <c r="H2910" i="3"/>
  <c r="G2910" i="3"/>
  <c r="F2910" i="3"/>
  <c r="I2910" i="3" s="1"/>
  <c r="D2910" i="3"/>
  <c r="A2910" i="3"/>
  <c r="H2909" i="3"/>
  <c r="G2909" i="3"/>
  <c r="F2909" i="3"/>
  <c r="I2909" i="3" s="1"/>
  <c r="D2909" i="3"/>
  <c r="A2909" i="3"/>
  <c r="H2908" i="3"/>
  <c r="G2908" i="3"/>
  <c r="F2908" i="3"/>
  <c r="I2908" i="3" s="1"/>
  <c r="D2908" i="3"/>
  <c r="A2908" i="3"/>
  <c r="H2907" i="3"/>
  <c r="G2907" i="3"/>
  <c r="F2907" i="3"/>
  <c r="I2907" i="3" s="1"/>
  <c r="D2907" i="3"/>
  <c r="A2907" i="3"/>
  <c r="H2906" i="3"/>
  <c r="G2906" i="3"/>
  <c r="F2906" i="3"/>
  <c r="I2906" i="3" s="1"/>
  <c r="D2906" i="3"/>
  <c r="A2906" i="3"/>
  <c r="H2905" i="3"/>
  <c r="G2905" i="3"/>
  <c r="F2905" i="3"/>
  <c r="I2905" i="3" s="1"/>
  <c r="D2905" i="3"/>
  <c r="A2905" i="3"/>
  <c r="H2904" i="3"/>
  <c r="G2904" i="3"/>
  <c r="F2904" i="3"/>
  <c r="I2904" i="3" s="1"/>
  <c r="D2904" i="3"/>
  <c r="A2904" i="3"/>
  <c r="H2903" i="3"/>
  <c r="G2903" i="3"/>
  <c r="F2903" i="3"/>
  <c r="I2903" i="3" s="1"/>
  <c r="D2903" i="3"/>
  <c r="A2903" i="3"/>
  <c r="H2902" i="3"/>
  <c r="G2902" i="3"/>
  <c r="F2902" i="3"/>
  <c r="I2902" i="3" s="1"/>
  <c r="D2902" i="3"/>
  <c r="A2902" i="3"/>
  <c r="H2901" i="3"/>
  <c r="G2901" i="3"/>
  <c r="F2901" i="3"/>
  <c r="I2901" i="3" s="1"/>
  <c r="D2901" i="3"/>
  <c r="A2901" i="3"/>
  <c r="H2900" i="3"/>
  <c r="G2900" i="3"/>
  <c r="F2900" i="3"/>
  <c r="I2900" i="3" s="1"/>
  <c r="D2900" i="3"/>
  <c r="A2900" i="3"/>
  <c r="H2899" i="3"/>
  <c r="G2899" i="3"/>
  <c r="F2899" i="3"/>
  <c r="D2899" i="3"/>
  <c r="H2898" i="3"/>
  <c r="G2898" i="3"/>
  <c r="F2898" i="3"/>
  <c r="I2898" i="3" s="1"/>
  <c r="D2898" i="3"/>
  <c r="A2898" i="3"/>
  <c r="H2897" i="3"/>
  <c r="G2897" i="3"/>
  <c r="F2897" i="3"/>
  <c r="I2897" i="3" s="1"/>
  <c r="D2897" i="3"/>
  <c r="A2897" i="3"/>
  <c r="H2896" i="3"/>
  <c r="G2896" i="3"/>
  <c r="F2896" i="3"/>
  <c r="I2896" i="3" s="1"/>
  <c r="D2896" i="3"/>
  <c r="A2896" i="3"/>
  <c r="H2895" i="3"/>
  <c r="G2895" i="3"/>
  <c r="F2895" i="3"/>
  <c r="I2895" i="3" s="1"/>
  <c r="D2895" i="3"/>
  <c r="A2895" i="3"/>
  <c r="H2894" i="3"/>
  <c r="G2894" i="3"/>
  <c r="F2894" i="3"/>
  <c r="I2894" i="3" s="1"/>
  <c r="D2894" i="3"/>
  <c r="A2894" i="3"/>
  <c r="H2893" i="3"/>
  <c r="G2893" i="3"/>
  <c r="F2893" i="3"/>
  <c r="I2893" i="3" s="1"/>
  <c r="D2893" i="3"/>
  <c r="A2893" i="3"/>
  <c r="H2892" i="3"/>
  <c r="G2892" i="3"/>
  <c r="F2892" i="3"/>
  <c r="I2892" i="3" s="1"/>
  <c r="D2892" i="3"/>
  <c r="A2892" i="3"/>
  <c r="H2891" i="3"/>
  <c r="G2891" i="3"/>
  <c r="F2891" i="3"/>
  <c r="I2891" i="3" s="1"/>
  <c r="D2891" i="3"/>
  <c r="A2891" i="3"/>
  <c r="H2890" i="3"/>
  <c r="G2890" i="3"/>
  <c r="F2890" i="3"/>
  <c r="I2890" i="3" s="1"/>
  <c r="D2890" i="3"/>
  <c r="A2890" i="3"/>
  <c r="H2889" i="3"/>
  <c r="G2889" i="3"/>
  <c r="F2889" i="3"/>
  <c r="I2889" i="3" s="1"/>
  <c r="D2889" i="3"/>
  <c r="A2889" i="3"/>
  <c r="H2888" i="3"/>
  <c r="G2888" i="3"/>
  <c r="F2888" i="3"/>
  <c r="I2888" i="3" s="1"/>
  <c r="D2888" i="3"/>
  <c r="A2888" i="3"/>
  <c r="H2887" i="3"/>
  <c r="G2887" i="3"/>
  <c r="F2887" i="3"/>
  <c r="D2887" i="3"/>
  <c r="H2886" i="3"/>
  <c r="G2886" i="3"/>
  <c r="F2886" i="3"/>
  <c r="I2886" i="3" s="1"/>
  <c r="D2886" i="3"/>
  <c r="A2886" i="3"/>
  <c r="H2885" i="3"/>
  <c r="G2885" i="3"/>
  <c r="F2885" i="3"/>
  <c r="I2885" i="3" s="1"/>
  <c r="D2885" i="3"/>
  <c r="A2885" i="3"/>
  <c r="H2884" i="3"/>
  <c r="G2884" i="3"/>
  <c r="F2884" i="3"/>
  <c r="I2884" i="3" s="1"/>
  <c r="D2884" i="3"/>
  <c r="A2884" i="3"/>
  <c r="H2883" i="3"/>
  <c r="G2883" i="3"/>
  <c r="F2883" i="3"/>
  <c r="I2883" i="3" s="1"/>
  <c r="D2883" i="3"/>
  <c r="A2883" i="3"/>
  <c r="H2882" i="3"/>
  <c r="G2882" i="3"/>
  <c r="F2882" i="3"/>
  <c r="I2882" i="3" s="1"/>
  <c r="D2882" i="3"/>
  <c r="A2882" i="3"/>
  <c r="H2881" i="3"/>
  <c r="G2881" i="3"/>
  <c r="F2881" i="3"/>
  <c r="I2881" i="3" s="1"/>
  <c r="D2881" i="3"/>
  <c r="A2881" i="3"/>
  <c r="H2880" i="3"/>
  <c r="G2880" i="3"/>
  <c r="F2880" i="3"/>
  <c r="I2880" i="3" s="1"/>
  <c r="D2880" i="3"/>
  <c r="A2880" i="3"/>
  <c r="H2879" i="3"/>
  <c r="G2879" i="3"/>
  <c r="F2879" i="3"/>
  <c r="I2879" i="3" s="1"/>
  <c r="D2879" i="3"/>
  <c r="A2879" i="3"/>
  <c r="H2878" i="3"/>
  <c r="G2878" i="3"/>
  <c r="F2878" i="3"/>
  <c r="I2878" i="3" s="1"/>
  <c r="D2878" i="3"/>
  <c r="A2878" i="3"/>
  <c r="H2877" i="3"/>
  <c r="G2877" i="3"/>
  <c r="F2877" i="3"/>
  <c r="I2877" i="3" s="1"/>
  <c r="D2877" i="3"/>
  <c r="A2877" i="3"/>
  <c r="H2876" i="3"/>
  <c r="G2876" i="3"/>
  <c r="F2876" i="3"/>
  <c r="I2876" i="3" s="1"/>
  <c r="D2876" i="3"/>
  <c r="A2876" i="3"/>
  <c r="H2875" i="3"/>
  <c r="G2875" i="3"/>
  <c r="F2875" i="3"/>
  <c r="D2875" i="3"/>
  <c r="H2874" i="3"/>
  <c r="G2874" i="3"/>
  <c r="F2874" i="3"/>
  <c r="I2874" i="3" s="1"/>
  <c r="D2874" i="3"/>
  <c r="A2874" i="3"/>
  <c r="H2873" i="3"/>
  <c r="G2873" i="3"/>
  <c r="F2873" i="3"/>
  <c r="I2873" i="3" s="1"/>
  <c r="D2873" i="3"/>
  <c r="A2873" i="3"/>
  <c r="H2872" i="3"/>
  <c r="G2872" i="3"/>
  <c r="F2872" i="3"/>
  <c r="I2872" i="3" s="1"/>
  <c r="D2872" i="3"/>
  <c r="A2872" i="3"/>
  <c r="H2871" i="3"/>
  <c r="G2871" i="3"/>
  <c r="F2871" i="3"/>
  <c r="I2871" i="3" s="1"/>
  <c r="D2871" i="3"/>
  <c r="A2871" i="3"/>
  <c r="H2870" i="3"/>
  <c r="G2870" i="3"/>
  <c r="F2870" i="3"/>
  <c r="I2870" i="3" s="1"/>
  <c r="D2870" i="3"/>
  <c r="A2870" i="3"/>
  <c r="H2869" i="3"/>
  <c r="G2869" i="3"/>
  <c r="F2869" i="3"/>
  <c r="I2869" i="3" s="1"/>
  <c r="D2869" i="3"/>
  <c r="A2869" i="3"/>
  <c r="H2868" i="3"/>
  <c r="G2868" i="3"/>
  <c r="F2868" i="3"/>
  <c r="I2868" i="3" s="1"/>
  <c r="D2868" i="3"/>
  <c r="A2868" i="3"/>
  <c r="H2867" i="3"/>
  <c r="G2867" i="3"/>
  <c r="F2867" i="3"/>
  <c r="I2867" i="3" s="1"/>
  <c r="D2867" i="3"/>
  <c r="A2867" i="3"/>
  <c r="H2866" i="3"/>
  <c r="G2866" i="3"/>
  <c r="F2866" i="3"/>
  <c r="I2866" i="3" s="1"/>
  <c r="D2866" i="3"/>
  <c r="A2866" i="3"/>
  <c r="H2865" i="3"/>
  <c r="G2865" i="3"/>
  <c r="F2865" i="3"/>
  <c r="I2865" i="3" s="1"/>
  <c r="D2865" i="3"/>
  <c r="A2865" i="3"/>
  <c r="H2864" i="3"/>
  <c r="G2864" i="3"/>
  <c r="F2864" i="3"/>
  <c r="I2864" i="3" s="1"/>
  <c r="D2864" i="3"/>
  <c r="A2864" i="3"/>
  <c r="H2863" i="3"/>
  <c r="G2863" i="3"/>
  <c r="F2863" i="3"/>
  <c r="D2863" i="3"/>
  <c r="H2862" i="3"/>
  <c r="G2862" i="3"/>
  <c r="F2862" i="3"/>
  <c r="I2862" i="3" s="1"/>
  <c r="D2862" i="3"/>
  <c r="A2862" i="3"/>
  <c r="H2861" i="3"/>
  <c r="G2861" i="3"/>
  <c r="F2861" i="3"/>
  <c r="I2861" i="3" s="1"/>
  <c r="D2861" i="3"/>
  <c r="A2861" i="3"/>
  <c r="H2860" i="3"/>
  <c r="G2860" i="3"/>
  <c r="F2860" i="3"/>
  <c r="I2860" i="3" s="1"/>
  <c r="D2860" i="3"/>
  <c r="A2860" i="3"/>
  <c r="H2859" i="3"/>
  <c r="G2859" i="3"/>
  <c r="F2859" i="3"/>
  <c r="I2859" i="3" s="1"/>
  <c r="D2859" i="3"/>
  <c r="A2859" i="3"/>
  <c r="H2858" i="3"/>
  <c r="G2858" i="3"/>
  <c r="F2858" i="3"/>
  <c r="I2858" i="3" s="1"/>
  <c r="D2858" i="3"/>
  <c r="A2858" i="3"/>
  <c r="H2857" i="3"/>
  <c r="G2857" i="3"/>
  <c r="F2857" i="3"/>
  <c r="I2857" i="3" s="1"/>
  <c r="D2857" i="3"/>
  <c r="A2857" i="3"/>
  <c r="H2856" i="3"/>
  <c r="G2856" i="3"/>
  <c r="F2856" i="3"/>
  <c r="I2856" i="3" s="1"/>
  <c r="D2856" i="3"/>
  <c r="A2856" i="3"/>
  <c r="H2855" i="3"/>
  <c r="G2855" i="3"/>
  <c r="F2855" i="3"/>
  <c r="I2855" i="3" s="1"/>
  <c r="D2855" i="3"/>
  <c r="A2855" i="3"/>
  <c r="H2854" i="3"/>
  <c r="G2854" i="3"/>
  <c r="F2854" i="3"/>
  <c r="I2854" i="3" s="1"/>
  <c r="D2854" i="3"/>
  <c r="A2854" i="3"/>
  <c r="H2853" i="3"/>
  <c r="G2853" i="3"/>
  <c r="F2853" i="3"/>
  <c r="I2853" i="3" s="1"/>
  <c r="D2853" i="3"/>
  <c r="A2853" i="3"/>
  <c r="H2852" i="3"/>
  <c r="G2852" i="3"/>
  <c r="F2852" i="3"/>
  <c r="I2852" i="3" s="1"/>
  <c r="D2852" i="3"/>
  <c r="A2852" i="3"/>
  <c r="H2851" i="3"/>
  <c r="G2851" i="3"/>
  <c r="F2851" i="3"/>
  <c r="D2851" i="3"/>
  <c r="H2850" i="3"/>
  <c r="G2850" i="3"/>
  <c r="F2850" i="3"/>
  <c r="I2850" i="3" s="1"/>
  <c r="D2850" i="3"/>
  <c r="A2850" i="3"/>
  <c r="H2849" i="3"/>
  <c r="G2849" i="3"/>
  <c r="F2849" i="3"/>
  <c r="I2849" i="3" s="1"/>
  <c r="D2849" i="3"/>
  <c r="A2849" i="3"/>
  <c r="H2848" i="3"/>
  <c r="G2848" i="3"/>
  <c r="F2848" i="3"/>
  <c r="I2848" i="3" s="1"/>
  <c r="D2848" i="3"/>
  <c r="A2848" i="3"/>
  <c r="H2847" i="3"/>
  <c r="G2847" i="3"/>
  <c r="F2847" i="3"/>
  <c r="I2847" i="3" s="1"/>
  <c r="D2847" i="3"/>
  <c r="A2847" i="3"/>
  <c r="H2846" i="3"/>
  <c r="G2846" i="3"/>
  <c r="F2846" i="3"/>
  <c r="I2846" i="3" s="1"/>
  <c r="D2846" i="3"/>
  <c r="A2846" i="3"/>
  <c r="H2845" i="3"/>
  <c r="G2845" i="3"/>
  <c r="F2845" i="3"/>
  <c r="I2845" i="3" s="1"/>
  <c r="D2845" i="3"/>
  <c r="A2845" i="3"/>
  <c r="H2844" i="3"/>
  <c r="G2844" i="3"/>
  <c r="F2844" i="3"/>
  <c r="I2844" i="3" s="1"/>
  <c r="D2844" i="3"/>
  <c r="A2844" i="3"/>
  <c r="H2843" i="3"/>
  <c r="G2843" i="3"/>
  <c r="F2843" i="3"/>
  <c r="I2843" i="3" s="1"/>
  <c r="D2843" i="3"/>
  <c r="A2843" i="3"/>
  <c r="H2842" i="3"/>
  <c r="G2842" i="3"/>
  <c r="F2842" i="3"/>
  <c r="I2842" i="3" s="1"/>
  <c r="D2842" i="3"/>
  <c r="A2842" i="3"/>
  <c r="H2841" i="3"/>
  <c r="G2841" i="3"/>
  <c r="F2841" i="3"/>
  <c r="I2841" i="3" s="1"/>
  <c r="D2841" i="3"/>
  <c r="A2841" i="3"/>
  <c r="H2840" i="3"/>
  <c r="G2840" i="3"/>
  <c r="F2840" i="3"/>
  <c r="I2840" i="3" s="1"/>
  <c r="D2840" i="3"/>
  <c r="A2840" i="3"/>
  <c r="H2839" i="3"/>
  <c r="G2839" i="3"/>
  <c r="F2839" i="3"/>
  <c r="D2839" i="3"/>
  <c r="H2838" i="3"/>
  <c r="G2838" i="3"/>
  <c r="F2838" i="3"/>
  <c r="I2838" i="3" s="1"/>
  <c r="D2838" i="3"/>
  <c r="A2838" i="3"/>
  <c r="H2837" i="3"/>
  <c r="G2837" i="3"/>
  <c r="F2837" i="3"/>
  <c r="I2837" i="3" s="1"/>
  <c r="D2837" i="3"/>
  <c r="A2837" i="3"/>
  <c r="H2836" i="3"/>
  <c r="G2836" i="3"/>
  <c r="F2836" i="3"/>
  <c r="I2836" i="3" s="1"/>
  <c r="D2836" i="3"/>
  <c r="A2836" i="3"/>
  <c r="H2835" i="3"/>
  <c r="G2835" i="3"/>
  <c r="F2835" i="3"/>
  <c r="I2835" i="3" s="1"/>
  <c r="D2835" i="3"/>
  <c r="A2835" i="3"/>
  <c r="H2834" i="3"/>
  <c r="G2834" i="3"/>
  <c r="F2834" i="3"/>
  <c r="I2834" i="3" s="1"/>
  <c r="D2834" i="3"/>
  <c r="A2834" i="3"/>
  <c r="H2833" i="3"/>
  <c r="G2833" i="3"/>
  <c r="F2833" i="3"/>
  <c r="I2833" i="3" s="1"/>
  <c r="D2833" i="3"/>
  <c r="A2833" i="3"/>
  <c r="H2832" i="3"/>
  <c r="G2832" i="3"/>
  <c r="F2832" i="3"/>
  <c r="I2832" i="3" s="1"/>
  <c r="D2832" i="3"/>
  <c r="A2832" i="3"/>
  <c r="H2831" i="3"/>
  <c r="G2831" i="3"/>
  <c r="F2831" i="3"/>
  <c r="I2831" i="3" s="1"/>
  <c r="D2831" i="3"/>
  <c r="A2831" i="3"/>
  <c r="H2830" i="3"/>
  <c r="G2830" i="3"/>
  <c r="F2830" i="3"/>
  <c r="I2830" i="3" s="1"/>
  <c r="D2830" i="3"/>
  <c r="A2830" i="3"/>
  <c r="H2829" i="3"/>
  <c r="G2829" i="3"/>
  <c r="F2829" i="3"/>
  <c r="I2829" i="3" s="1"/>
  <c r="D2829" i="3"/>
  <c r="A2829" i="3"/>
  <c r="H2828" i="3"/>
  <c r="G2828" i="3"/>
  <c r="F2828" i="3"/>
  <c r="I2828" i="3" s="1"/>
  <c r="D2828" i="3"/>
  <c r="A2828" i="3"/>
  <c r="H2827" i="3"/>
  <c r="G2827" i="3"/>
  <c r="F2827" i="3"/>
  <c r="D2827" i="3"/>
  <c r="H2826" i="3"/>
  <c r="G2826" i="3"/>
  <c r="F2826" i="3"/>
  <c r="I2826" i="3" s="1"/>
  <c r="D2826" i="3"/>
  <c r="A2826" i="3"/>
  <c r="H2825" i="3"/>
  <c r="G2825" i="3"/>
  <c r="F2825" i="3"/>
  <c r="I2825" i="3" s="1"/>
  <c r="D2825" i="3"/>
  <c r="A2825" i="3"/>
  <c r="H2824" i="3"/>
  <c r="G2824" i="3"/>
  <c r="F2824" i="3"/>
  <c r="I2824" i="3" s="1"/>
  <c r="D2824" i="3"/>
  <c r="A2824" i="3"/>
  <c r="H2823" i="3"/>
  <c r="G2823" i="3"/>
  <c r="F2823" i="3"/>
  <c r="I2823" i="3" s="1"/>
  <c r="D2823" i="3"/>
  <c r="A2823" i="3"/>
  <c r="H2822" i="3"/>
  <c r="G2822" i="3"/>
  <c r="F2822" i="3"/>
  <c r="I2822" i="3" s="1"/>
  <c r="D2822" i="3"/>
  <c r="A2822" i="3"/>
  <c r="H2821" i="3"/>
  <c r="G2821" i="3"/>
  <c r="F2821" i="3"/>
  <c r="I2821" i="3" s="1"/>
  <c r="D2821" i="3"/>
  <c r="A2821" i="3"/>
  <c r="H2820" i="3"/>
  <c r="G2820" i="3"/>
  <c r="F2820" i="3"/>
  <c r="I2820" i="3" s="1"/>
  <c r="D2820" i="3"/>
  <c r="A2820" i="3"/>
  <c r="H2819" i="3"/>
  <c r="G2819" i="3"/>
  <c r="F2819" i="3"/>
  <c r="I2819" i="3" s="1"/>
  <c r="D2819" i="3"/>
  <c r="A2819" i="3"/>
  <c r="H2818" i="3"/>
  <c r="G2818" i="3"/>
  <c r="F2818" i="3"/>
  <c r="I2818" i="3" s="1"/>
  <c r="D2818" i="3"/>
  <c r="A2818" i="3"/>
  <c r="H2817" i="3"/>
  <c r="G2817" i="3"/>
  <c r="F2817" i="3"/>
  <c r="I2817" i="3" s="1"/>
  <c r="D2817" i="3"/>
  <c r="A2817" i="3"/>
  <c r="H2816" i="3"/>
  <c r="G2816" i="3"/>
  <c r="F2816" i="3"/>
  <c r="I2816" i="3" s="1"/>
  <c r="D2816" i="3"/>
  <c r="A2816" i="3"/>
  <c r="H2815" i="3"/>
  <c r="G2815" i="3"/>
  <c r="F2815" i="3"/>
  <c r="D2815" i="3"/>
  <c r="H2814" i="3"/>
  <c r="G2814" i="3"/>
  <c r="F2814" i="3"/>
  <c r="I2814" i="3" s="1"/>
  <c r="D2814" i="3"/>
  <c r="A2814" i="3"/>
  <c r="H2813" i="3"/>
  <c r="G2813" i="3"/>
  <c r="F2813" i="3"/>
  <c r="I2813" i="3" s="1"/>
  <c r="D2813" i="3"/>
  <c r="A2813" i="3"/>
  <c r="H2812" i="3"/>
  <c r="G2812" i="3"/>
  <c r="F2812" i="3"/>
  <c r="I2812" i="3" s="1"/>
  <c r="D2812" i="3"/>
  <c r="A2812" i="3"/>
  <c r="H2811" i="3"/>
  <c r="G2811" i="3"/>
  <c r="F2811" i="3"/>
  <c r="I2811" i="3" s="1"/>
  <c r="D2811" i="3"/>
  <c r="A2811" i="3"/>
  <c r="H2810" i="3"/>
  <c r="G2810" i="3"/>
  <c r="F2810" i="3"/>
  <c r="I2810" i="3" s="1"/>
  <c r="D2810" i="3"/>
  <c r="A2810" i="3"/>
  <c r="H2809" i="3"/>
  <c r="G2809" i="3"/>
  <c r="F2809" i="3"/>
  <c r="I2809" i="3" s="1"/>
  <c r="D2809" i="3"/>
  <c r="A2809" i="3"/>
  <c r="H2808" i="3"/>
  <c r="G2808" i="3"/>
  <c r="F2808" i="3"/>
  <c r="I2808" i="3" s="1"/>
  <c r="D2808" i="3"/>
  <c r="A2808" i="3"/>
  <c r="H2807" i="3"/>
  <c r="G2807" i="3"/>
  <c r="F2807" i="3"/>
  <c r="I2807" i="3" s="1"/>
  <c r="D2807" i="3"/>
  <c r="A2807" i="3"/>
  <c r="H2806" i="3"/>
  <c r="G2806" i="3"/>
  <c r="F2806" i="3"/>
  <c r="I2806" i="3" s="1"/>
  <c r="D2806" i="3"/>
  <c r="A2806" i="3"/>
  <c r="H2805" i="3"/>
  <c r="G2805" i="3"/>
  <c r="F2805" i="3"/>
  <c r="I2805" i="3" s="1"/>
  <c r="D2805" i="3"/>
  <c r="A2805" i="3"/>
  <c r="H2804" i="3"/>
  <c r="G2804" i="3"/>
  <c r="F2804" i="3"/>
  <c r="I2804" i="3" s="1"/>
  <c r="D2804" i="3"/>
  <c r="A2804" i="3"/>
  <c r="H2803" i="3"/>
  <c r="G2803" i="3"/>
  <c r="F2803" i="3"/>
  <c r="D2803" i="3"/>
  <c r="H2802" i="3"/>
  <c r="G2802" i="3"/>
  <c r="F2802" i="3"/>
  <c r="I2802" i="3" s="1"/>
  <c r="D2802" i="3"/>
  <c r="A2802" i="3"/>
  <c r="H2801" i="3"/>
  <c r="G2801" i="3"/>
  <c r="F2801" i="3"/>
  <c r="I2801" i="3" s="1"/>
  <c r="D2801" i="3"/>
  <c r="A2801" i="3"/>
  <c r="H2800" i="3"/>
  <c r="G2800" i="3"/>
  <c r="F2800" i="3"/>
  <c r="I2800" i="3" s="1"/>
  <c r="D2800" i="3"/>
  <c r="A2800" i="3"/>
  <c r="H2799" i="3"/>
  <c r="G2799" i="3"/>
  <c r="F2799" i="3"/>
  <c r="I2799" i="3" s="1"/>
  <c r="D2799" i="3"/>
  <c r="A2799" i="3"/>
  <c r="H2798" i="3"/>
  <c r="G2798" i="3"/>
  <c r="F2798" i="3"/>
  <c r="I2798" i="3" s="1"/>
  <c r="D2798" i="3"/>
  <c r="A2798" i="3"/>
  <c r="H2797" i="3"/>
  <c r="G2797" i="3"/>
  <c r="F2797" i="3"/>
  <c r="I2797" i="3" s="1"/>
  <c r="D2797" i="3"/>
  <c r="A2797" i="3"/>
  <c r="H2796" i="3"/>
  <c r="G2796" i="3"/>
  <c r="F2796" i="3"/>
  <c r="I2796" i="3" s="1"/>
  <c r="D2796" i="3"/>
  <c r="A2796" i="3"/>
  <c r="H2795" i="3"/>
  <c r="G2795" i="3"/>
  <c r="F2795" i="3"/>
  <c r="I2795" i="3" s="1"/>
  <c r="D2795" i="3"/>
  <c r="A2795" i="3"/>
  <c r="H2794" i="3"/>
  <c r="G2794" i="3"/>
  <c r="F2794" i="3"/>
  <c r="I2794" i="3" s="1"/>
  <c r="D2794" i="3"/>
  <c r="A2794" i="3"/>
  <c r="H2793" i="3"/>
  <c r="G2793" i="3"/>
  <c r="F2793" i="3"/>
  <c r="I2793" i="3" s="1"/>
  <c r="D2793" i="3"/>
  <c r="A2793" i="3"/>
  <c r="H2792" i="3"/>
  <c r="G2792" i="3"/>
  <c r="F2792" i="3"/>
  <c r="I2792" i="3" s="1"/>
  <c r="D2792" i="3"/>
  <c r="A2792" i="3"/>
  <c r="H2791" i="3"/>
  <c r="G2791" i="3"/>
  <c r="F2791" i="3"/>
  <c r="D2791" i="3"/>
  <c r="H2790" i="3"/>
  <c r="G2790" i="3"/>
  <c r="F2790" i="3"/>
  <c r="I2790" i="3" s="1"/>
  <c r="D2790" i="3"/>
  <c r="A2790" i="3"/>
  <c r="H2789" i="3"/>
  <c r="G2789" i="3"/>
  <c r="F2789" i="3"/>
  <c r="I2789" i="3" s="1"/>
  <c r="D2789" i="3"/>
  <c r="A2789" i="3"/>
  <c r="H2788" i="3"/>
  <c r="G2788" i="3"/>
  <c r="F2788" i="3"/>
  <c r="I2788" i="3" s="1"/>
  <c r="D2788" i="3"/>
  <c r="A2788" i="3"/>
  <c r="H2787" i="3"/>
  <c r="G2787" i="3"/>
  <c r="F2787" i="3"/>
  <c r="I2787" i="3" s="1"/>
  <c r="D2787" i="3"/>
  <c r="A2787" i="3"/>
  <c r="H2786" i="3"/>
  <c r="G2786" i="3"/>
  <c r="F2786" i="3"/>
  <c r="I2786" i="3" s="1"/>
  <c r="D2786" i="3"/>
  <c r="A2786" i="3"/>
  <c r="H2785" i="3"/>
  <c r="G2785" i="3"/>
  <c r="F2785" i="3"/>
  <c r="I2785" i="3" s="1"/>
  <c r="D2785" i="3"/>
  <c r="A2785" i="3"/>
  <c r="H2784" i="3"/>
  <c r="G2784" i="3"/>
  <c r="F2784" i="3"/>
  <c r="I2784" i="3" s="1"/>
  <c r="D2784" i="3"/>
  <c r="A2784" i="3"/>
  <c r="H2783" i="3"/>
  <c r="G2783" i="3"/>
  <c r="F2783" i="3"/>
  <c r="I2783" i="3" s="1"/>
  <c r="D2783" i="3"/>
  <c r="A2783" i="3"/>
  <c r="H2782" i="3"/>
  <c r="G2782" i="3"/>
  <c r="F2782" i="3"/>
  <c r="I2782" i="3" s="1"/>
  <c r="D2782" i="3"/>
  <c r="A2782" i="3"/>
  <c r="H2781" i="3"/>
  <c r="G2781" i="3"/>
  <c r="F2781" i="3"/>
  <c r="I2781" i="3" s="1"/>
  <c r="D2781" i="3"/>
  <c r="A2781" i="3"/>
  <c r="H2780" i="3"/>
  <c r="G2780" i="3"/>
  <c r="F2780" i="3"/>
  <c r="I2780" i="3" s="1"/>
  <c r="D2780" i="3"/>
  <c r="A2780" i="3"/>
  <c r="H2779" i="3"/>
  <c r="G2779" i="3"/>
  <c r="F2779" i="3"/>
  <c r="D2779" i="3"/>
  <c r="H2778" i="3"/>
  <c r="G2778" i="3"/>
  <c r="F2778" i="3"/>
  <c r="I2778" i="3" s="1"/>
  <c r="D2778" i="3"/>
  <c r="A2778" i="3"/>
  <c r="H2777" i="3"/>
  <c r="G2777" i="3"/>
  <c r="F2777" i="3"/>
  <c r="I2777" i="3" s="1"/>
  <c r="D2777" i="3"/>
  <c r="A2777" i="3"/>
  <c r="H2776" i="3"/>
  <c r="G2776" i="3"/>
  <c r="F2776" i="3"/>
  <c r="I2776" i="3" s="1"/>
  <c r="D2776" i="3"/>
  <c r="A2776" i="3"/>
  <c r="H2775" i="3"/>
  <c r="G2775" i="3"/>
  <c r="F2775" i="3"/>
  <c r="I2775" i="3" s="1"/>
  <c r="D2775" i="3"/>
  <c r="A2775" i="3"/>
  <c r="H2774" i="3"/>
  <c r="G2774" i="3"/>
  <c r="F2774" i="3"/>
  <c r="I2774" i="3" s="1"/>
  <c r="D2774" i="3"/>
  <c r="A2774" i="3"/>
  <c r="H2773" i="3"/>
  <c r="G2773" i="3"/>
  <c r="F2773" i="3"/>
  <c r="I2773" i="3" s="1"/>
  <c r="D2773" i="3"/>
  <c r="A2773" i="3"/>
  <c r="H2772" i="3"/>
  <c r="G2772" i="3"/>
  <c r="F2772" i="3"/>
  <c r="I2772" i="3" s="1"/>
  <c r="D2772" i="3"/>
  <c r="A2772" i="3"/>
  <c r="H2771" i="3"/>
  <c r="G2771" i="3"/>
  <c r="F2771" i="3"/>
  <c r="I2771" i="3" s="1"/>
  <c r="D2771" i="3"/>
  <c r="A2771" i="3"/>
  <c r="H2770" i="3"/>
  <c r="G2770" i="3"/>
  <c r="F2770" i="3"/>
  <c r="I2770" i="3" s="1"/>
  <c r="D2770" i="3"/>
  <c r="A2770" i="3"/>
  <c r="H2769" i="3"/>
  <c r="G2769" i="3"/>
  <c r="F2769" i="3"/>
  <c r="I2769" i="3" s="1"/>
  <c r="D2769" i="3"/>
  <c r="A2769" i="3"/>
  <c r="H2768" i="3"/>
  <c r="G2768" i="3"/>
  <c r="F2768" i="3"/>
  <c r="I2768" i="3" s="1"/>
  <c r="D2768" i="3"/>
  <c r="A2768" i="3"/>
  <c r="H2767" i="3"/>
  <c r="G2767" i="3"/>
  <c r="F2767" i="3"/>
  <c r="D2767" i="3"/>
  <c r="H2766" i="3"/>
  <c r="G2766" i="3"/>
  <c r="F2766" i="3"/>
  <c r="I2766" i="3" s="1"/>
  <c r="D2766" i="3"/>
  <c r="A2766" i="3"/>
  <c r="H2765" i="3"/>
  <c r="G2765" i="3"/>
  <c r="F2765" i="3"/>
  <c r="I2765" i="3" s="1"/>
  <c r="D2765" i="3"/>
  <c r="A2765" i="3"/>
  <c r="H2764" i="3"/>
  <c r="G2764" i="3"/>
  <c r="F2764" i="3"/>
  <c r="I2764" i="3" s="1"/>
  <c r="D2764" i="3"/>
  <c r="A2764" i="3"/>
  <c r="H2763" i="3"/>
  <c r="G2763" i="3"/>
  <c r="F2763" i="3"/>
  <c r="I2763" i="3" s="1"/>
  <c r="D2763" i="3"/>
  <c r="A2763" i="3"/>
  <c r="H2762" i="3"/>
  <c r="G2762" i="3"/>
  <c r="F2762" i="3"/>
  <c r="I2762" i="3" s="1"/>
  <c r="D2762" i="3"/>
  <c r="A2762" i="3"/>
  <c r="H2761" i="3"/>
  <c r="G2761" i="3"/>
  <c r="F2761" i="3"/>
  <c r="I2761" i="3" s="1"/>
  <c r="D2761" i="3"/>
  <c r="A2761" i="3"/>
  <c r="H2760" i="3"/>
  <c r="G2760" i="3"/>
  <c r="F2760" i="3"/>
  <c r="I2760" i="3" s="1"/>
  <c r="D2760" i="3"/>
  <c r="A2760" i="3"/>
  <c r="H2759" i="3"/>
  <c r="G2759" i="3"/>
  <c r="F2759" i="3"/>
  <c r="I2759" i="3" s="1"/>
  <c r="D2759" i="3"/>
  <c r="A2759" i="3"/>
  <c r="H2758" i="3"/>
  <c r="G2758" i="3"/>
  <c r="F2758" i="3"/>
  <c r="I2758" i="3" s="1"/>
  <c r="D2758" i="3"/>
  <c r="A2758" i="3"/>
  <c r="H2757" i="3"/>
  <c r="G2757" i="3"/>
  <c r="F2757" i="3"/>
  <c r="I2757" i="3" s="1"/>
  <c r="D2757" i="3"/>
  <c r="A2757" i="3"/>
  <c r="H2756" i="3"/>
  <c r="G2756" i="3"/>
  <c r="F2756" i="3"/>
  <c r="I2756" i="3" s="1"/>
  <c r="D2756" i="3"/>
  <c r="A2756" i="3"/>
  <c r="H2755" i="3"/>
  <c r="G2755" i="3"/>
  <c r="F2755" i="3"/>
  <c r="D2755" i="3"/>
  <c r="H2754" i="3"/>
  <c r="G2754" i="3"/>
  <c r="F2754" i="3"/>
  <c r="I2754" i="3" s="1"/>
  <c r="D2754" i="3"/>
  <c r="A2754" i="3"/>
  <c r="H2753" i="3"/>
  <c r="G2753" i="3"/>
  <c r="F2753" i="3"/>
  <c r="I2753" i="3" s="1"/>
  <c r="D2753" i="3"/>
  <c r="A2753" i="3"/>
  <c r="H2752" i="3"/>
  <c r="G2752" i="3"/>
  <c r="F2752" i="3"/>
  <c r="I2752" i="3" s="1"/>
  <c r="D2752" i="3"/>
  <c r="A2752" i="3"/>
  <c r="H2751" i="3"/>
  <c r="G2751" i="3"/>
  <c r="F2751" i="3"/>
  <c r="I2751" i="3" s="1"/>
  <c r="D2751" i="3"/>
  <c r="A2751" i="3"/>
  <c r="H2750" i="3"/>
  <c r="G2750" i="3"/>
  <c r="F2750" i="3"/>
  <c r="I2750" i="3" s="1"/>
  <c r="D2750" i="3"/>
  <c r="A2750" i="3"/>
  <c r="H2749" i="3"/>
  <c r="G2749" i="3"/>
  <c r="F2749" i="3"/>
  <c r="I2749" i="3" s="1"/>
  <c r="D2749" i="3"/>
  <c r="A2749" i="3"/>
  <c r="H2748" i="3"/>
  <c r="G2748" i="3"/>
  <c r="F2748" i="3"/>
  <c r="I2748" i="3" s="1"/>
  <c r="D2748" i="3"/>
  <c r="A2748" i="3"/>
  <c r="H2747" i="3"/>
  <c r="G2747" i="3"/>
  <c r="F2747" i="3"/>
  <c r="I2747" i="3" s="1"/>
  <c r="D2747" i="3"/>
  <c r="A2747" i="3"/>
  <c r="H2746" i="3"/>
  <c r="G2746" i="3"/>
  <c r="F2746" i="3"/>
  <c r="I2746" i="3" s="1"/>
  <c r="D2746" i="3"/>
  <c r="A2746" i="3"/>
  <c r="H2745" i="3"/>
  <c r="G2745" i="3"/>
  <c r="F2745" i="3"/>
  <c r="I2745" i="3" s="1"/>
  <c r="D2745" i="3"/>
  <c r="A2745" i="3"/>
  <c r="H2744" i="3"/>
  <c r="G2744" i="3"/>
  <c r="F2744" i="3"/>
  <c r="I2744" i="3" s="1"/>
  <c r="D2744" i="3"/>
  <c r="A2744" i="3"/>
  <c r="H2743" i="3"/>
  <c r="G2743" i="3"/>
  <c r="F2743" i="3"/>
  <c r="D2743" i="3"/>
  <c r="H2742" i="3"/>
  <c r="G2742" i="3"/>
  <c r="F2742" i="3"/>
  <c r="I2742" i="3" s="1"/>
  <c r="D2742" i="3"/>
  <c r="A2742" i="3"/>
  <c r="H2741" i="3"/>
  <c r="G2741" i="3"/>
  <c r="F2741" i="3"/>
  <c r="I2741" i="3" s="1"/>
  <c r="D2741" i="3"/>
  <c r="A2741" i="3"/>
  <c r="H2740" i="3"/>
  <c r="G2740" i="3"/>
  <c r="F2740" i="3"/>
  <c r="I2740" i="3" s="1"/>
  <c r="D2740" i="3"/>
  <c r="A2740" i="3"/>
  <c r="H2739" i="3"/>
  <c r="G2739" i="3"/>
  <c r="F2739" i="3"/>
  <c r="I2739" i="3" s="1"/>
  <c r="D2739" i="3"/>
  <c r="A2739" i="3"/>
  <c r="H2738" i="3"/>
  <c r="G2738" i="3"/>
  <c r="F2738" i="3"/>
  <c r="I2738" i="3" s="1"/>
  <c r="D2738" i="3"/>
  <c r="A2738" i="3"/>
  <c r="H2737" i="3"/>
  <c r="G2737" i="3"/>
  <c r="F2737" i="3"/>
  <c r="I2737" i="3" s="1"/>
  <c r="D2737" i="3"/>
  <c r="A2737" i="3"/>
  <c r="H2736" i="3"/>
  <c r="G2736" i="3"/>
  <c r="F2736" i="3"/>
  <c r="I2736" i="3" s="1"/>
  <c r="D2736" i="3"/>
  <c r="A2736" i="3"/>
  <c r="H2735" i="3"/>
  <c r="G2735" i="3"/>
  <c r="F2735" i="3"/>
  <c r="I2735" i="3" s="1"/>
  <c r="D2735" i="3"/>
  <c r="A2735" i="3"/>
  <c r="H2734" i="3"/>
  <c r="G2734" i="3"/>
  <c r="F2734" i="3"/>
  <c r="I2734" i="3" s="1"/>
  <c r="D2734" i="3"/>
  <c r="A2734" i="3"/>
  <c r="H2733" i="3"/>
  <c r="G2733" i="3"/>
  <c r="F2733" i="3"/>
  <c r="I2733" i="3" s="1"/>
  <c r="D2733" i="3"/>
  <c r="A2733" i="3"/>
  <c r="H2732" i="3"/>
  <c r="G2732" i="3"/>
  <c r="F2732" i="3"/>
  <c r="I2732" i="3" s="1"/>
  <c r="D2732" i="3"/>
  <c r="A2732" i="3"/>
  <c r="H2731" i="3"/>
  <c r="G2731" i="3"/>
  <c r="F2731" i="3"/>
  <c r="D2731" i="3"/>
  <c r="H2730" i="3"/>
  <c r="G2730" i="3"/>
  <c r="F2730" i="3"/>
  <c r="I2730" i="3" s="1"/>
  <c r="D2730" i="3"/>
  <c r="A2730" i="3"/>
  <c r="H2729" i="3"/>
  <c r="G2729" i="3"/>
  <c r="F2729" i="3"/>
  <c r="I2729" i="3" s="1"/>
  <c r="D2729" i="3"/>
  <c r="A2729" i="3"/>
  <c r="H2728" i="3"/>
  <c r="G2728" i="3"/>
  <c r="F2728" i="3"/>
  <c r="I2728" i="3" s="1"/>
  <c r="D2728" i="3"/>
  <c r="A2728" i="3"/>
  <c r="H2727" i="3"/>
  <c r="G2727" i="3"/>
  <c r="F2727" i="3"/>
  <c r="I2727" i="3" s="1"/>
  <c r="D2727" i="3"/>
  <c r="A2727" i="3"/>
  <c r="H2726" i="3"/>
  <c r="G2726" i="3"/>
  <c r="F2726" i="3"/>
  <c r="I2726" i="3" s="1"/>
  <c r="D2726" i="3"/>
  <c r="A2726" i="3"/>
  <c r="H2725" i="3"/>
  <c r="G2725" i="3"/>
  <c r="F2725" i="3"/>
  <c r="I2725" i="3" s="1"/>
  <c r="D2725" i="3"/>
  <c r="A2725" i="3"/>
  <c r="H2724" i="3"/>
  <c r="G2724" i="3"/>
  <c r="F2724" i="3"/>
  <c r="I2724" i="3" s="1"/>
  <c r="D2724" i="3"/>
  <c r="A2724" i="3"/>
  <c r="H2723" i="3"/>
  <c r="G2723" i="3"/>
  <c r="F2723" i="3"/>
  <c r="I2723" i="3" s="1"/>
  <c r="D2723" i="3"/>
  <c r="A2723" i="3"/>
  <c r="H2722" i="3"/>
  <c r="G2722" i="3"/>
  <c r="F2722" i="3"/>
  <c r="I2722" i="3" s="1"/>
  <c r="D2722" i="3"/>
  <c r="A2722" i="3"/>
  <c r="H2721" i="3"/>
  <c r="G2721" i="3"/>
  <c r="F2721" i="3"/>
  <c r="I2721" i="3" s="1"/>
  <c r="D2721" i="3"/>
  <c r="A2721" i="3"/>
  <c r="H2720" i="3"/>
  <c r="G2720" i="3"/>
  <c r="F2720" i="3"/>
  <c r="I2720" i="3" s="1"/>
  <c r="D2720" i="3"/>
  <c r="A2720" i="3"/>
  <c r="H2719" i="3"/>
  <c r="G2719" i="3"/>
  <c r="F2719" i="3"/>
  <c r="D2719" i="3"/>
  <c r="H2718" i="3"/>
  <c r="G2718" i="3"/>
  <c r="F2718" i="3"/>
  <c r="I2718" i="3" s="1"/>
  <c r="D2718" i="3"/>
  <c r="A2718" i="3"/>
  <c r="H2717" i="3"/>
  <c r="G2717" i="3"/>
  <c r="F2717" i="3"/>
  <c r="I2717" i="3" s="1"/>
  <c r="D2717" i="3"/>
  <c r="A2717" i="3"/>
  <c r="H2716" i="3"/>
  <c r="G2716" i="3"/>
  <c r="F2716" i="3"/>
  <c r="I2716" i="3" s="1"/>
  <c r="D2716" i="3"/>
  <c r="A2716" i="3"/>
  <c r="H2715" i="3"/>
  <c r="G2715" i="3"/>
  <c r="F2715" i="3"/>
  <c r="I2715" i="3" s="1"/>
  <c r="D2715" i="3"/>
  <c r="A2715" i="3"/>
  <c r="H2714" i="3"/>
  <c r="G2714" i="3"/>
  <c r="F2714" i="3"/>
  <c r="I2714" i="3" s="1"/>
  <c r="D2714" i="3"/>
  <c r="A2714" i="3"/>
  <c r="H2713" i="3"/>
  <c r="G2713" i="3"/>
  <c r="F2713" i="3"/>
  <c r="I2713" i="3" s="1"/>
  <c r="D2713" i="3"/>
  <c r="A2713" i="3"/>
  <c r="H2712" i="3"/>
  <c r="G2712" i="3"/>
  <c r="F2712" i="3"/>
  <c r="I2712" i="3" s="1"/>
  <c r="D2712" i="3"/>
  <c r="A2712" i="3"/>
  <c r="H2711" i="3"/>
  <c r="G2711" i="3"/>
  <c r="F2711" i="3"/>
  <c r="I2711" i="3" s="1"/>
  <c r="D2711" i="3"/>
  <c r="A2711" i="3"/>
  <c r="H2710" i="3"/>
  <c r="G2710" i="3"/>
  <c r="F2710" i="3"/>
  <c r="I2710" i="3" s="1"/>
  <c r="D2710" i="3"/>
  <c r="A2710" i="3"/>
  <c r="H2709" i="3"/>
  <c r="G2709" i="3"/>
  <c r="F2709" i="3"/>
  <c r="I2709" i="3" s="1"/>
  <c r="D2709" i="3"/>
  <c r="A2709" i="3"/>
  <c r="H2708" i="3"/>
  <c r="G2708" i="3"/>
  <c r="F2708" i="3"/>
  <c r="I2708" i="3" s="1"/>
  <c r="D2708" i="3"/>
  <c r="A2708" i="3"/>
  <c r="H2707" i="3"/>
  <c r="G2707" i="3"/>
  <c r="F2707" i="3"/>
  <c r="D2707" i="3"/>
  <c r="H2706" i="3"/>
  <c r="G2706" i="3"/>
  <c r="F2706" i="3"/>
  <c r="I2706" i="3" s="1"/>
  <c r="D2706" i="3"/>
  <c r="A2706" i="3"/>
  <c r="H2705" i="3"/>
  <c r="G2705" i="3"/>
  <c r="F2705" i="3"/>
  <c r="I2705" i="3" s="1"/>
  <c r="D2705" i="3"/>
  <c r="A2705" i="3"/>
  <c r="H2704" i="3"/>
  <c r="G2704" i="3"/>
  <c r="F2704" i="3"/>
  <c r="I2704" i="3" s="1"/>
  <c r="D2704" i="3"/>
  <c r="A2704" i="3"/>
  <c r="H2703" i="3"/>
  <c r="G2703" i="3"/>
  <c r="F2703" i="3"/>
  <c r="I2703" i="3" s="1"/>
  <c r="D2703" i="3"/>
  <c r="A2703" i="3"/>
  <c r="H2702" i="3"/>
  <c r="G2702" i="3"/>
  <c r="F2702" i="3"/>
  <c r="I2702" i="3" s="1"/>
  <c r="D2702" i="3"/>
  <c r="A2702" i="3"/>
  <c r="H2701" i="3"/>
  <c r="G2701" i="3"/>
  <c r="F2701" i="3"/>
  <c r="I2701" i="3" s="1"/>
  <c r="D2701" i="3"/>
  <c r="A2701" i="3"/>
  <c r="H2700" i="3"/>
  <c r="G2700" i="3"/>
  <c r="F2700" i="3"/>
  <c r="I2700" i="3" s="1"/>
  <c r="D2700" i="3"/>
  <c r="A2700" i="3"/>
  <c r="H2699" i="3"/>
  <c r="G2699" i="3"/>
  <c r="F2699" i="3"/>
  <c r="I2699" i="3" s="1"/>
  <c r="D2699" i="3"/>
  <c r="A2699" i="3"/>
  <c r="H2698" i="3"/>
  <c r="G2698" i="3"/>
  <c r="F2698" i="3"/>
  <c r="I2698" i="3" s="1"/>
  <c r="D2698" i="3"/>
  <c r="A2698" i="3"/>
  <c r="H2697" i="3"/>
  <c r="G2697" i="3"/>
  <c r="F2697" i="3"/>
  <c r="I2697" i="3" s="1"/>
  <c r="D2697" i="3"/>
  <c r="A2697" i="3"/>
  <c r="H2696" i="3"/>
  <c r="G2696" i="3"/>
  <c r="F2696" i="3"/>
  <c r="I2696" i="3" s="1"/>
  <c r="D2696" i="3"/>
  <c r="A2696" i="3"/>
  <c r="H2695" i="3"/>
  <c r="G2695" i="3"/>
  <c r="F2695" i="3"/>
  <c r="D2695" i="3"/>
  <c r="H2694" i="3"/>
  <c r="G2694" i="3"/>
  <c r="F2694" i="3"/>
  <c r="I2694" i="3" s="1"/>
  <c r="D2694" i="3"/>
  <c r="A2694" i="3"/>
  <c r="H2693" i="3"/>
  <c r="G2693" i="3"/>
  <c r="F2693" i="3"/>
  <c r="I2693" i="3" s="1"/>
  <c r="D2693" i="3"/>
  <c r="A2693" i="3"/>
  <c r="H2692" i="3"/>
  <c r="G2692" i="3"/>
  <c r="F2692" i="3"/>
  <c r="I2692" i="3" s="1"/>
  <c r="D2692" i="3"/>
  <c r="A2692" i="3"/>
  <c r="H2691" i="3"/>
  <c r="G2691" i="3"/>
  <c r="F2691" i="3"/>
  <c r="I2691" i="3" s="1"/>
  <c r="D2691" i="3"/>
  <c r="A2691" i="3"/>
  <c r="H2690" i="3"/>
  <c r="G2690" i="3"/>
  <c r="F2690" i="3"/>
  <c r="I2690" i="3" s="1"/>
  <c r="D2690" i="3"/>
  <c r="A2690" i="3"/>
  <c r="H2689" i="3"/>
  <c r="G2689" i="3"/>
  <c r="F2689" i="3"/>
  <c r="I2689" i="3" s="1"/>
  <c r="D2689" i="3"/>
  <c r="A2689" i="3"/>
  <c r="H2688" i="3"/>
  <c r="G2688" i="3"/>
  <c r="F2688" i="3"/>
  <c r="I2688" i="3" s="1"/>
  <c r="D2688" i="3"/>
  <c r="A2688" i="3"/>
  <c r="H2687" i="3"/>
  <c r="G2687" i="3"/>
  <c r="F2687" i="3"/>
  <c r="I2687" i="3" s="1"/>
  <c r="D2687" i="3"/>
  <c r="A2687" i="3"/>
  <c r="H2686" i="3"/>
  <c r="G2686" i="3"/>
  <c r="F2686" i="3"/>
  <c r="I2686" i="3" s="1"/>
  <c r="D2686" i="3"/>
  <c r="A2686" i="3"/>
  <c r="H2685" i="3"/>
  <c r="G2685" i="3"/>
  <c r="F2685" i="3"/>
  <c r="I2685" i="3" s="1"/>
  <c r="D2685" i="3"/>
  <c r="A2685" i="3"/>
  <c r="H2684" i="3"/>
  <c r="G2684" i="3"/>
  <c r="F2684" i="3"/>
  <c r="I2684" i="3" s="1"/>
  <c r="D2684" i="3"/>
  <c r="A2684" i="3"/>
  <c r="H2683" i="3"/>
  <c r="G2683" i="3"/>
  <c r="F2683" i="3"/>
  <c r="D2683" i="3"/>
  <c r="H2682" i="3"/>
  <c r="G2682" i="3"/>
  <c r="F2682" i="3"/>
  <c r="I2682" i="3" s="1"/>
  <c r="D2682" i="3"/>
  <c r="A2682" i="3"/>
  <c r="H2681" i="3"/>
  <c r="G2681" i="3"/>
  <c r="F2681" i="3"/>
  <c r="I2681" i="3" s="1"/>
  <c r="D2681" i="3"/>
  <c r="A2681" i="3"/>
  <c r="H2680" i="3"/>
  <c r="G2680" i="3"/>
  <c r="F2680" i="3"/>
  <c r="I2680" i="3" s="1"/>
  <c r="D2680" i="3"/>
  <c r="A2680" i="3"/>
  <c r="H2679" i="3"/>
  <c r="G2679" i="3"/>
  <c r="F2679" i="3"/>
  <c r="I2679" i="3" s="1"/>
  <c r="D2679" i="3"/>
  <c r="A2679" i="3"/>
  <c r="H2678" i="3"/>
  <c r="G2678" i="3"/>
  <c r="F2678" i="3"/>
  <c r="I2678" i="3" s="1"/>
  <c r="D2678" i="3"/>
  <c r="A2678" i="3"/>
  <c r="H2677" i="3"/>
  <c r="G2677" i="3"/>
  <c r="F2677" i="3"/>
  <c r="I2677" i="3" s="1"/>
  <c r="D2677" i="3"/>
  <c r="A2677" i="3"/>
  <c r="H2676" i="3"/>
  <c r="G2676" i="3"/>
  <c r="F2676" i="3"/>
  <c r="I2676" i="3" s="1"/>
  <c r="D2676" i="3"/>
  <c r="A2676" i="3"/>
  <c r="H2675" i="3"/>
  <c r="G2675" i="3"/>
  <c r="F2675" i="3"/>
  <c r="I2675" i="3" s="1"/>
  <c r="D2675" i="3"/>
  <c r="A2675" i="3"/>
  <c r="H2674" i="3"/>
  <c r="G2674" i="3"/>
  <c r="F2674" i="3"/>
  <c r="I2674" i="3" s="1"/>
  <c r="D2674" i="3"/>
  <c r="A2674" i="3"/>
  <c r="H2673" i="3"/>
  <c r="G2673" i="3"/>
  <c r="F2673" i="3"/>
  <c r="I2673" i="3" s="1"/>
  <c r="D2673" i="3"/>
  <c r="A2673" i="3"/>
  <c r="H2672" i="3"/>
  <c r="G2672" i="3"/>
  <c r="F2672" i="3"/>
  <c r="I2672" i="3" s="1"/>
  <c r="D2672" i="3"/>
  <c r="A2672" i="3"/>
  <c r="H2671" i="3"/>
  <c r="G2671" i="3"/>
  <c r="F2671" i="3"/>
  <c r="D2671" i="3"/>
  <c r="H2670" i="3"/>
  <c r="G2670" i="3"/>
  <c r="F2670" i="3"/>
  <c r="I2670" i="3" s="1"/>
  <c r="D2670" i="3"/>
  <c r="A2670" i="3"/>
  <c r="H2669" i="3"/>
  <c r="G2669" i="3"/>
  <c r="F2669" i="3"/>
  <c r="I2669" i="3" s="1"/>
  <c r="D2669" i="3"/>
  <c r="A2669" i="3"/>
  <c r="H2668" i="3"/>
  <c r="G2668" i="3"/>
  <c r="F2668" i="3"/>
  <c r="I2668" i="3" s="1"/>
  <c r="D2668" i="3"/>
  <c r="A2668" i="3"/>
  <c r="H2667" i="3"/>
  <c r="G2667" i="3"/>
  <c r="F2667" i="3"/>
  <c r="I2667" i="3" s="1"/>
  <c r="D2667" i="3"/>
  <c r="A2667" i="3"/>
  <c r="H2666" i="3"/>
  <c r="G2666" i="3"/>
  <c r="F2666" i="3"/>
  <c r="I2666" i="3" s="1"/>
  <c r="D2666" i="3"/>
  <c r="A2666" i="3"/>
  <c r="H2665" i="3"/>
  <c r="G2665" i="3"/>
  <c r="F2665" i="3"/>
  <c r="I2665" i="3" s="1"/>
  <c r="D2665" i="3"/>
  <c r="A2665" i="3"/>
  <c r="H2664" i="3"/>
  <c r="G2664" i="3"/>
  <c r="F2664" i="3"/>
  <c r="I2664" i="3" s="1"/>
  <c r="D2664" i="3"/>
  <c r="A2664" i="3"/>
  <c r="H2663" i="3"/>
  <c r="G2663" i="3"/>
  <c r="F2663" i="3"/>
  <c r="I2663" i="3" s="1"/>
  <c r="D2663" i="3"/>
  <c r="A2663" i="3"/>
  <c r="H2662" i="3"/>
  <c r="G2662" i="3"/>
  <c r="F2662" i="3"/>
  <c r="I2662" i="3" s="1"/>
  <c r="D2662" i="3"/>
  <c r="A2662" i="3"/>
  <c r="H2661" i="3"/>
  <c r="G2661" i="3"/>
  <c r="F2661" i="3"/>
  <c r="I2661" i="3" s="1"/>
  <c r="D2661" i="3"/>
  <c r="A2661" i="3"/>
  <c r="H2660" i="3"/>
  <c r="G2660" i="3"/>
  <c r="F2660" i="3"/>
  <c r="I2660" i="3" s="1"/>
  <c r="D2660" i="3"/>
  <c r="A2660" i="3"/>
  <c r="H2659" i="3"/>
  <c r="G2659" i="3"/>
  <c r="F2659" i="3"/>
  <c r="D2659" i="3"/>
  <c r="H2658" i="3"/>
  <c r="G2658" i="3"/>
  <c r="F2658" i="3"/>
  <c r="I2658" i="3" s="1"/>
  <c r="D2658" i="3"/>
  <c r="A2658" i="3"/>
  <c r="H2657" i="3"/>
  <c r="G2657" i="3"/>
  <c r="F2657" i="3"/>
  <c r="I2657" i="3" s="1"/>
  <c r="D2657" i="3"/>
  <c r="A2657" i="3"/>
  <c r="H2656" i="3"/>
  <c r="G2656" i="3"/>
  <c r="F2656" i="3"/>
  <c r="I2656" i="3" s="1"/>
  <c r="D2656" i="3"/>
  <c r="A2656" i="3"/>
  <c r="H2655" i="3"/>
  <c r="G2655" i="3"/>
  <c r="F2655" i="3"/>
  <c r="I2655" i="3" s="1"/>
  <c r="D2655" i="3"/>
  <c r="A2655" i="3"/>
  <c r="H2654" i="3"/>
  <c r="G2654" i="3"/>
  <c r="F2654" i="3"/>
  <c r="I2654" i="3" s="1"/>
  <c r="D2654" i="3"/>
  <c r="A2654" i="3"/>
  <c r="H2653" i="3"/>
  <c r="G2653" i="3"/>
  <c r="F2653" i="3"/>
  <c r="I2653" i="3" s="1"/>
  <c r="D2653" i="3"/>
  <c r="A2653" i="3"/>
  <c r="H2652" i="3"/>
  <c r="G2652" i="3"/>
  <c r="F2652" i="3"/>
  <c r="I2652" i="3" s="1"/>
  <c r="D2652" i="3"/>
  <c r="A2652" i="3"/>
  <c r="H2651" i="3"/>
  <c r="G2651" i="3"/>
  <c r="F2651" i="3"/>
  <c r="I2651" i="3" s="1"/>
  <c r="D2651" i="3"/>
  <c r="A2651" i="3"/>
  <c r="H2650" i="3"/>
  <c r="G2650" i="3"/>
  <c r="F2650" i="3"/>
  <c r="I2650" i="3" s="1"/>
  <c r="D2650" i="3"/>
  <c r="A2650" i="3"/>
  <c r="H2649" i="3"/>
  <c r="G2649" i="3"/>
  <c r="F2649" i="3"/>
  <c r="I2649" i="3" s="1"/>
  <c r="D2649" i="3"/>
  <c r="A2649" i="3"/>
  <c r="H2648" i="3"/>
  <c r="G2648" i="3"/>
  <c r="F2648" i="3"/>
  <c r="I2648" i="3" s="1"/>
  <c r="D2648" i="3"/>
  <c r="A2648" i="3"/>
  <c r="H2647" i="3"/>
  <c r="G2647" i="3"/>
  <c r="F2647" i="3"/>
  <c r="D2647" i="3"/>
  <c r="H2646" i="3"/>
  <c r="G2646" i="3"/>
  <c r="F2646" i="3"/>
  <c r="I2646" i="3" s="1"/>
  <c r="D2646" i="3"/>
  <c r="A2646" i="3"/>
  <c r="H2645" i="3"/>
  <c r="G2645" i="3"/>
  <c r="F2645" i="3"/>
  <c r="I2645" i="3" s="1"/>
  <c r="D2645" i="3"/>
  <c r="A2645" i="3"/>
  <c r="H2644" i="3"/>
  <c r="G2644" i="3"/>
  <c r="F2644" i="3"/>
  <c r="I2644" i="3" s="1"/>
  <c r="D2644" i="3"/>
  <c r="A2644" i="3"/>
  <c r="H2643" i="3"/>
  <c r="G2643" i="3"/>
  <c r="F2643" i="3"/>
  <c r="I2643" i="3" s="1"/>
  <c r="D2643" i="3"/>
  <c r="A2643" i="3"/>
  <c r="H2642" i="3"/>
  <c r="G2642" i="3"/>
  <c r="F2642" i="3"/>
  <c r="I2642" i="3" s="1"/>
  <c r="D2642" i="3"/>
  <c r="A2642" i="3"/>
  <c r="H2641" i="3"/>
  <c r="G2641" i="3"/>
  <c r="F2641" i="3"/>
  <c r="I2641" i="3" s="1"/>
  <c r="D2641" i="3"/>
  <c r="A2641" i="3"/>
  <c r="H2640" i="3"/>
  <c r="G2640" i="3"/>
  <c r="F2640" i="3"/>
  <c r="I2640" i="3" s="1"/>
  <c r="D2640" i="3"/>
  <c r="A2640" i="3"/>
  <c r="H2639" i="3"/>
  <c r="G2639" i="3"/>
  <c r="F2639" i="3"/>
  <c r="I2639" i="3" s="1"/>
  <c r="D2639" i="3"/>
  <c r="A2639" i="3"/>
  <c r="H2638" i="3"/>
  <c r="G2638" i="3"/>
  <c r="F2638" i="3"/>
  <c r="I2638" i="3" s="1"/>
  <c r="D2638" i="3"/>
  <c r="A2638" i="3"/>
  <c r="H2637" i="3"/>
  <c r="G2637" i="3"/>
  <c r="F2637" i="3"/>
  <c r="I2637" i="3" s="1"/>
  <c r="D2637" i="3"/>
  <c r="A2637" i="3"/>
  <c r="H2636" i="3"/>
  <c r="G2636" i="3"/>
  <c r="F2636" i="3"/>
  <c r="I2636" i="3" s="1"/>
  <c r="D2636" i="3"/>
  <c r="A2636" i="3"/>
  <c r="H2635" i="3"/>
  <c r="G2635" i="3"/>
  <c r="F2635" i="3"/>
  <c r="D2635" i="3"/>
  <c r="H2634" i="3"/>
  <c r="G2634" i="3"/>
  <c r="F2634" i="3"/>
  <c r="I2634" i="3" s="1"/>
  <c r="D2634" i="3"/>
  <c r="A2634" i="3"/>
  <c r="H2633" i="3"/>
  <c r="G2633" i="3"/>
  <c r="F2633" i="3"/>
  <c r="I2633" i="3" s="1"/>
  <c r="D2633" i="3"/>
  <c r="A2633" i="3"/>
  <c r="H2632" i="3"/>
  <c r="G2632" i="3"/>
  <c r="F2632" i="3"/>
  <c r="I2632" i="3" s="1"/>
  <c r="D2632" i="3"/>
  <c r="A2632" i="3"/>
  <c r="H2631" i="3"/>
  <c r="G2631" i="3"/>
  <c r="F2631" i="3"/>
  <c r="I2631" i="3" s="1"/>
  <c r="D2631" i="3"/>
  <c r="A2631" i="3"/>
  <c r="H2630" i="3"/>
  <c r="G2630" i="3"/>
  <c r="F2630" i="3"/>
  <c r="I2630" i="3" s="1"/>
  <c r="D2630" i="3"/>
  <c r="A2630" i="3"/>
  <c r="H2629" i="3"/>
  <c r="G2629" i="3"/>
  <c r="F2629" i="3"/>
  <c r="I2629" i="3" s="1"/>
  <c r="D2629" i="3"/>
  <c r="A2629" i="3"/>
  <c r="H2628" i="3"/>
  <c r="G2628" i="3"/>
  <c r="F2628" i="3"/>
  <c r="I2628" i="3" s="1"/>
  <c r="D2628" i="3"/>
  <c r="A2628" i="3"/>
  <c r="H2627" i="3"/>
  <c r="G2627" i="3"/>
  <c r="F2627" i="3"/>
  <c r="I2627" i="3" s="1"/>
  <c r="D2627" i="3"/>
  <c r="A2627" i="3"/>
  <c r="H2626" i="3"/>
  <c r="G2626" i="3"/>
  <c r="F2626" i="3"/>
  <c r="I2626" i="3" s="1"/>
  <c r="D2626" i="3"/>
  <c r="A2626" i="3"/>
  <c r="H2625" i="3"/>
  <c r="G2625" i="3"/>
  <c r="F2625" i="3"/>
  <c r="I2625" i="3" s="1"/>
  <c r="D2625" i="3"/>
  <c r="A2625" i="3"/>
  <c r="H2624" i="3"/>
  <c r="G2624" i="3"/>
  <c r="F2624" i="3"/>
  <c r="I2624" i="3" s="1"/>
  <c r="D2624" i="3"/>
  <c r="A2624" i="3"/>
  <c r="H2623" i="3"/>
  <c r="G2623" i="3"/>
  <c r="F2623" i="3"/>
  <c r="D2623" i="3"/>
  <c r="H2622" i="3"/>
  <c r="G2622" i="3"/>
  <c r="F2622" i="3"/>
  <c r="I2622" i="3" s="1"/>
  <c r="D2622" i="3"/>
  <c r="A2622" i="3"/>
  <c r="H2621" i="3"/>
  <c r="G2621" i="3"/>
  <c r="F2621" i="3"/>
  <c r="I2621" i="3" s="1"/>
  <c r="D2621" i="3"/>
  <c r="A2621" i="3"/>
  <c r="H2620" i="3"/>
  <c r="G2620" i="3"/>
  <c r="F2620" i="3"/>
  <c r="I2620" i="3" s="1"/>
  <c r="D2620" i="3"/>
  <c r="A2620" i="3"/>
  <c r="H2619" i="3"/>
  <c r="G2619" i="3"/>
  <c r="F2619" i="3"/>
  <c r="I2619" i="3" s="1"/>
  <c r="D2619" i="3"/>
  <c r="A2619" i="3"/>
  <c r="H2618" i="3"/>
  <c r="G2618" i="3"/>
  <c r="F2618" i="3"/>
  <c r="I2618" i="3" s="1"/>
  <c r="D2618" i="3"/>
  <c r="A2618" i="3"/>
  <c r="H2617" i="3"/>
  <c r="G2617" i="3"/>
  <c r="F2617" i="3"/>
  <c r="I2617" i="3" s="1"/>
  <c r="D2617" i="3"/>
  <c r="A2617" i="3"/>
  <c r="H2616" i="3"/>
  <c r="G2616" i="3"/>
  <c r="F2616" i="3"/>
  <c r="I2616" i="3" s="1"/>
  <c r="D2616" i="3"/>
  <c r="A2616" i="3"/>
  <c r="H2615" i="3"/>
  <c r="G2615" i="3"/>
  <c r="F2615" i="3"/>
  <c r="I2615" i="3" s="1"/>
  <c r="D2615" i="3"/>
  <c r="A2615" i="3"/>
  <c r="H2614" i="3"/>
  <c r="G2614" i="3"/>
  <c r="F2614" i="3"/>
  <c r="I2614" i="3" s="1"/>
  <c r="D2614" i="3"/>
  <c r="A2614" i="3"/>
  <c r="H2613" i="3"/>
  <c r="G2613" i="3"/>
  <c r="F2613" i="3"/>
  <c r="I2613" i="3" s="1"/>
  <c r="D2613" i="3"/>
  <c r="A2613" i="3"/>
  <c r="H2612" i="3"/>
  <c r="G2612" i="3"/>
  <c r="F2612" i="3"/>
  <c r="I2612" i="3" s="1"/>
  <c r="D2612" i="3"/>
  <c r="A2612" i="3"/>
  <c r="H2611" i="3"/>
  <c r="G2611" i="3"/>
  <c r="F2611" i="3"/>
  <c r="D2611" i="3"/>
  <c r="H2610" i="3"/>
  <c r="G2610" i="3"/>
  <c r="F2610" i="3"/>
  <c r="I2610" i="3" s="1"/>
  <c r="D2610" i="3"/>
  <c r="A2610" i="3"/>
  <c r="H2609" i="3"/>
  <c r="G2609" i="3"/>
  <c r="F2609" i="3"/>
  <c r="I2609" i="3" s="1"/>
  <c r="D2609" i="3"/>
  <c r="A2609" i="3"/>
  <c r="H2608" i="3"/>
  <c r="G2608" i="3"/>
  <c r="F2608" i="3"/>
  <c r="I2608" i="3" s="1"/>
  <c r="D2608" i="3"/>
  <c r="A2608" i="3"/>
  <c r="H2607" i="3"/>
  <c r="G2607" i="3"/>
  <c r="F2607" i="3"/>
  <c r="I2607" i="3" s="1"/>
  <c r="D2607" i="3"/>
  <c r="A2607" i="3"/>
  <c r="H2606" i="3"/>
  <c r="G2606" i="3"/>
  <c r="F2606" i="3"/>
  <c r="I2606" i="3" s="1"/>
  <c r="D2606" i="3"/>
  <c r="A2606" i="3"/>
  <c r="H2605" i="3"/>
  <c r="G2605" i="3"/>
  <c r="F2605" i="3"/>
  <c r="I2605" i="3" s="1"/>
  <c r="D2605" i="3"/>
  <c r="A2605" i="3"/>
  <c r="H2604" i="3"/>
  <c r="G2604" i="3"/>
  <c r="F2604" i="3"/>
  <c r="I2604" i="3" s="1"/>
  <c r="D2604" i="3"/>
  <c r="A2604" i="3"/>
  <c r="H2603" i="3"/>
  <c r="G2603" i="3"/>
  <c r="F2603" i="3"/>
  <c r="I2603" i="3" s="1"/>
  <c r="D2603" i="3"/>
  <c r="A2603" i="3"/>
  <c r="H2602" i="3"/>
  <c r="G2602" i="3"/>
  <c r="F2602" i="3"/>
  <c r="I2602" i="3" s="1"/>
  <c r="D2602" i="3"/>
  <c r="A2602" i="3"/>
  <c r="H2601" i="3"/>
  <c r="G2601" i="3"/>
  <c r="F2601" i="3"/>
  <c r="I2601" i="3" s="1"/>
  <c r="D2601" i="3"/>
  <c r="A2601" i="3"/>
  <c r="H2600" i="3"/>
  <c r="G2600" i="3"/>
  <c r="F2600" i="3"/>
  <c r="I2600" i="3" s="1"/>
  <c r="D2600" i="3"/>
  <c r="A2600" i="3"/>
  <c r="H2599" i="3"/>
  <c r="G2599" i="3"/>
  <c r="F2599" i="3"/>
  <c r="D2599" i="3"/>
  <c r="H2598" i="3"/>
  <c r="G2598" i="3"/>
  <c r="F2598" i="3"/>
  <c r="I2598" i="3" s="1"/>
  <c r="D2598" i="3"/>
  <c r="A2598" i="3"/>
  <c r="H2597" i="3"/>
  <c r="G2597" i="3"/>
  <c r="F2597" i="3"/>
  <c r="I2597" i="3" s="1"/>
  <c r="D2597" i="3"/>
  <c r="A2597" i="3"/>
  <c r="H2596" i="3"/>
  <c r="G2596" i="3"/>
  <c r="F2596" i="3"/>
  <c r="I2596" i="3" s="1"/>
  <c r="D2596" i="3"/>
  <c r="A2596" i="3"/>
  <c r="H2595" i="3"/>
  <c r="G2595" i="3"/>
  <c r="F2595" i="3"/>
  <c r="I2595" i="3" s="1"/>
  <c r="D2595" i="3"/>
  <c r="A2595" i="3"/>
  <c r="H2594" i="3"/>
  <c r="G2594" i="3"/>
  <c r="F2594" i="3"/>
  <c r="I2594" i="3" s="1"/>
  <c r="D2594" i="3"/>
  <c r="A2594" i="3"/>
  <c r="H2593" i="3"/>
  <c r="G2593" i="3"/>
  <c r="F2593" i="3"/>
  <c r="I2593" i="3" s="1"/>
  <c r="D2593" i="3"/>
  <c r="A2593" i="3"/>
  <c r="H2592" i="3"/>
  <c r="G2592" i="3"/>
  <c r="F2592" i="3"/>
  <c r="I2592" i="3" s="1"/>
  <c r="D2592" i="3"/>
  <c r="A2592" i="3"/>
  <c r="H2591" i="3"/>
  <c r="G2591" i="3"/>
  <c r="F2591" i="3"/>
  <c r="I2591" i="3" s="1"/>
  <c r="D2591" i="3"/>
  <c r="A2591" i="3"/>
  <c r="H2590" i="3"/>
  <c r="G2590" i="3"/>
  <c r="F2590" i="3"/>
  <c r="I2590" i="3" s="1"/>
  <c r="D2590" i="3"/>
  <c r="A2590" i="3"/>
  <c r="H2589" i="3"/>
  <c r="G2589" i="3"/>
  <c r="F2589" i="3"/>
  <c r="I2589" i="3" s="1"/>
  <c r="D2589" i="3"/>
  <c r="A2589" i="3"/>
  <c r="H2588" i="3"/>
  <c r="G2588" i="3"/>
  <c r="F2588" i="3"/>
  <c r="I2588" i="3" s="1"/>
  <c r="D2588" i="3"/>
  <c r="A2588" i="3"/>
  <c r="H2587" i="3"/>
  <c r="G2587" i="3"/>
  <c r="F2587" i="3"/>
  <c r="D2587" i="3"/>
  <c r="H2586" i="3"/>
  <c r="G2586" i="3"/>
  <c r="F2586" i="3"/>
  <c r="I2586" i="3" s="1"/>
  <c r="D2586" i="3"/>
  <c r="A2586" i="3"/>
  <c r="H2585" i="3"/>
  <c r="G2585" i="3"/>
  <c r="F2585" i="3"/>
  <c r="I2585" i="3" s="1"/>
  <c r="D2585" i="3"/>
  <c r="A2585" i="3"/>
  <c r="H2584" i="3"/>
  <c r="G2584" i="3"/>
  <c r="F2584" i="3"/>
  <c r="I2584" i="3" s="1"/>
  <c r="D2584" i="3"/>
  <c r="A2584" i="3"/>
  <c r="H2583" i="3"/>
  <c r="G2583" i="3"/>
  <c r="F2583" i="3"/>
  <c r="I2583" i="3" s="1"/>
  <c r="D2583" i="3"/>
  <c r="A2583" i="3"/>
  <c r="H2582" i="3"/>
  <c r="G2582" i="3"/>
  <c r="F2582" i="3"/>
  <c r="I2582" i="3" s="1"/>
  <c r="D2582" i="3"/>
  <c r="A2582" i="3"/>
  <c r="H2581" i="3"/>
  <c r="G2581" i="3"/>
  <c r="F2581" i="3"/>
  <c r="I2581" i="3" s="1"/>
  <c r="D2581" i="3"/>
  <c r="A2581" i="3"/>
  <c r="H2580" i="3"/>
  <c r="G2580" i="3"/>
  <c r="F2580" i="3"/>
  <c r="I2580" i="3" s="1"/>
  <c r="D2580" i="3"/>
  <c r="A2580" i="3"/>
  <c r="H2579" i="3"/>
  <c r="G2579" i="3"/>
  <c r="F2579" i="3"/>
  <c r="I2579" i="3" s="1"/>
  <c r="D2579" i="3"/>
  <c r="A2579" i="3"/>
  <c r="H2578" i="3"/>
  <c r="G2578" i="3"/>
  <c r="F2578" i="3"/>
  <c r="I2578" i="3" s="1"/>
  <c r="D2578" i="3"/>
  <c r="A2578" i="3"/>
  <c r="H2577" i="3"/>
  <c r="G2577" i="3"/>
  <c r="F2577" i="3"/>
  <c r="I2577" i="3" s="1"/>
  <c r="D2577" i="3"/>
  <c r="A2577" i="3"/>
  <c r="H2576" i="3"/>
  <c r="G2576" i="3"/>
  <c r="F2576" i="3"/>
  <c r="I2576" i="3" s="1"/>
  <c r="D2576" i="3"/>
  <c r="A2576" i="3"/>
  <c r="H2575" i="3"/>
  <c r="G2575" i="3"/>
  <c r="F2575" i="3"/>
  <c r="D2575" i="3"/>
  <c r="H2574" i="3"/>
  <c r="G2574" i="3"/>
  <c r="F2574" i="3"/>
  <c r="I2574" i="3" s="1"/>
  <c r="D2574" i="3"/>
  <c r="A2574" i="3"/>
  <c r="H2573" i="3"/>
  <c r="G2573" i="3"/>
  <c r="F2573" i="3"/>
  <c r="I2573" i="3" s="1"/>
  <c r="D2573" i="3"/>
  <c r="A2573" i="3"/>
  <c r="H2572" i="3"/>
  <c r="G2572" i="3"/>
  <c r="F2572" i="3"/>
  <c r="I2572" i="3" s="1"/>
  <c r="D2572" i="3"/>
  <c r="A2572" i="3"/>
  <c r="H2571" i="3"/>
  <c r="G2571" i="3"/>
  <c r="F2571" i="3"/>
  <c r="I2571" i="3" s="1"/>
  <c r="D2571" i="3"/>
  <c r="A2571" i="3"/>
  <c r="H2570" i="3"/>
  <c r="G2570" i="3"/>
  <c r="F2570" i="3"/>
  <c r="I2570" i="3" s="1"/>
  <c r="D2570" i="3"/>
  <c r="A2570" i="3"/>
  <c r="H2569" i="3"/>
  <c r="G2569" i="3"/>
  <c r="F2569" i="3"/>
  <c r="I2569" i="3" s="1"/>
  <c r="D2569" i="3"/>
  <c r="A2569" i="3"/>
  <c r="H2568" i="3"/>
  <c r="G2568" i="3"/>
  <c r="F2568" i="3"/>
  <c r="I2568" i="3" s="1"/>
  <c r="D2568" i="3"/>
  <c r="A2568" i="3"/>
  <c r="H2567" i="3"/>
  <c r="G2567" i="3"/>
  <c r="F2567" i="3"/>
  <c r="I2567" i="3" s="1"/>
  <c r="D2567" i="3"/>
  <c r="A2567" i="3"/>
  <c r="H2566" i="3"/>
  <c r="G2566" i="3"/>
  <c r="F2566" i="3"/>
  <c r="I2566" i="3" s="1"/>
  <c r="D2566" i="3"/>
  <c r="A2566" i="3"/>
  <c r="H2565" i="3"/>
  <c r="G2565" i="3"/>
  <c r="F2565" i="3"/>
  <c r="I2565" i="3" s="1"/>
  <c r="D2565" i="3"/>
  <c r="A2565" i="3"/>
  <c r="H2564" i="3"/>
  <c r="G2564" i="3"/>
  <c r="F2564" i="3"/>
  <c r="I2564" i="3" s="1"/>
  <c r="D2564" i="3"/>
  <c r="A2564" i="3"/>
  <c r="H2563" i="3"/>
  <c r="G2563" i="3"/>
  <c r="F2563" i="3"/>
  <c r="D2563" i="3"/>
  <c r="H2562" i="3"/>
  <c r="G2562" i="3"/>
  <c r="F2562" i="3"/>
  <c r="I2562" i="3" s="1"/>
  <c r="D2562" i="3"/>
  <c r="A2562" i="3"/>
  <c r="H2561" i="3"/>
  <c r="G2561" i="3"/>
  <c r="F2561" i="3"/>
  <c r="I2561" i="3" s="1"/>
  <c r="D2561" i="3"/>
  <c r="A2561" i="3"/>
  <c r="H2560" i="3"/>
  <c r="G2560" i="3"/>
  <c r="F2560" i="3"/>
  <c r="I2560" i="3" s="1"/>
  <c r="D2560" i="3"/>
  <c r="A2560" i="3"/>
  <c r="H2559" i="3"/>
  <c r="G2559" i="3"/>
  <c r="F2559" i="3"/>
  <c r="I2559" i="3" s="1"/>
  <c r="D2559" i="3"/>
  <c r="A2559" i="3"/>
  <c r="H2558" i="3"/>
  <c r="G2558" i="3"/>
  <c r="F2558" i="3"/>
  <c r="I2558" i="3" s="1"/>
  <c r="D2558" i="3"/>
  <c r="A2558" i="3"/>
  <c r="H2557" i="3"/>
  <c r="G2557" i="3"/>
  <c r="F2557" i="3"/>
  <c r="I2557" i="3" s="1"/>
  <c r="D2557" i="3"/>
  <c r="A2557" i="3"/>
  <c r="H2556" i="3"/>
  <c r="G2556" i="3"/>
  <c r="F2556" i="3"/>
  <c r="I2556" i="3" s="1"/>
  <c r="D2556" i="3"/>
  <c r="A2556" i="3"/>
  <c r="H2555" i="3"/>
  <c r="G2555" i="3"/>
  <c r="F2555" i="3"/>
  <c r="I2555" i="3" s="1"/>
  <c r="D2555" i="3"/>
  <c r="A2555" i="3"/>
  <c r="H2554" i="3"/>
  <c r="G2554" i="3"/>
  <c r="F2554" i="3"/>
  <c r="I2554" i="3" s="1"/>
  <c r="D2554" i="3"/>
  <c r="A2554" i="3"/>
  <c r="H2553" i="3"/>
  <c r="G2553" i="3"/>
  <c r="F2553" i="3"/>
  <c r="I2553" i="3" s="1"/>
  <c r="D2553" i="3"/>
  <c r="A2553" i="3"/>
  <c r="H2552" i="3"/>
  <c r="G2552" i="3"/>
  <c r="F2552" i="3"/>
  <c r="I2552" i="3" s="1"/>
  <c r="D2552" i="3"/>
  <c r="A2552" i="3"/>
  <c r="H2551" i="3"/>
  <c r="G2551" i="3"/>
  <c r="F2551" i="3"/>
  <c r="D2551" i="3"/>
  <c r="H2550" i="3"/>
  <c r="G2550" i="3"/>
  <c r="F2550" i="3"/>
  <c r="I2550" i="3" s="1"/>
  <c r="D2550" i="3"/>
  <c r="A2550" i="3"/>
  <c r="H2549" i="3"/>
  <c r="G2549" i="3"/>
  <c r="F2549" i="3"/>
  <c r="I2549" i="3" s="1"/>
  <c r="D2549" i="3"/>
  <c r="A2549" i="3"/>
  <c r="H2548" i="3"/>
  <c r="G2548" i="3"/>
  <c r="F2548" i="3"/>
  <c r="I2548" i="3" s="1"/>
  <c r="D2548" i="3"/>
  <c r="A2548" i="3"/>
  <c r="H2547" i="3"/>
  <c r="G2547" i="3"/>
  <c r="F2547" i="3"/>
  <c r="I2547" i="3" s="1"/>
  <c r="D2547" i="3"/>
  <c r="A2547" i="3"/>
  <c r="H2546" i="3"/>
  <c r="G2546" i="3"/>
  <c r="F2546" i="3"/>
  <c r="I2546" i="3" s="1"/>
  <c r="D2546" i="3"/>
  <c r="A2546" i="3"/>
  <c r="H2545" i="3"/>
  <c r="G2545" i="3"/>
  <c r="F2545" i="3"/>
  <c r="I2545" i="3" s="1"/>
  <c r="D2545" i="3"/>
  <c r="A2545" i="3"/>
  <c r="H2544" i="3"/>
  <c r="G2544" i="3"/>
  <c r="F2544" i="3"/>
  <c r="I2544" i="3" s="1"/>
  <c r="D2544" i="3"/>
  <c r="A2544" i="3"/>
  <c r="H2543" i="3"/>
  <c r="G2543" i="3"/>
  <c r="F2543" i="3"/>
  <c r="I2543" i="3" s="1"/>
  <c r="D2543" i="3"/>
  <c r="A2543" i="3"/>
  <c r="H2542" i="3"/>
  <c r="G2542" i="3"/>
  <c r="F2542" i="3"/>
  <c r="I2542" i="3" s="1"/>
  <c r="D2542" i="3"/>
  <c r="A2542" i="3"/>
  <c r="H2541" i="3"/>
  <c r="G2541" i="3"/>
  <c r="F2541" i="3"/>
  <c r="I2541" i="3" s="1"/>
  <c r="D2541" i="3"/>
  <c r="A2541" i="3"/>
  <c r="H2540" i="3"/>
  <c r="G2540" i="3"/>
  <c r="F2540" i="3"/>
  <c r="I2540" i="3" s="1"/>
  <c r="D2540" i="3"/>
  <c r="A2540" i="3"/>
  <c r="H2539" i="3"/>
  <c r="G2539" i="3"/>
  <c r="F2539" i="3"/>
  <c r="D2539" i="3"/>
  <c r="H2538" i="3"/>
  <c r="G2538" i="3"/>
  <c r="F2538" i="3"/>
  <c r="I2538" i="3" s="1"/>
  <c r="D2538" i="3"/>
  <c r="A2538" i="3"/>
  <c r="H2537" i="3"/>
  <c r="G2537" i="3"/>
  <c r="F2537" i="3"/>
  <c r="I2537" i="3" s="1"/>
  <c r="D2537" i="3"/>
  <c r="A2537" i="3"/>
  <c r="H2536" i="3"/>
  <c r="G2536" i="3"/>
  <c r="F2536" i="3"/>
  <c r="I2536" i="3" s="1"/>
  <c r="D2536" i="3"/>
  <c r="A2536" i="3"/>
  <c r="H2535" i="3"/>
  <c r="G2535" i="3"/>
  <c r="F2535" i="3"/>
  <c r="I2535" i="3" s="1"/>
  <c r="D2535" i="3"/>
  <c r="A2535" i="3"/>
  <c r="H2534" i="3"/>
  <c r="G2534" i="3"/>
  <c r="F2534" i="3"/>
  <c r="I2534" i="3" s="1"/>
  <c r="D2534" i="3"/>
  <c r="A2534" i="3"/>
  <c r="H2533" i="3"/>
  <c r="G2533" i="3"/>
  <c r="F2533" i="3"/>
  <c r="I2533" i="3" s="1"/>
  <c r="D2533" i="3"/>
  <c r="A2533" i="3"/>
  <c r="H2532" i="3"/>
  <c r="G2532" i="3"/>
  <c r="F2532" i="3"/>
  <c r="I2532" i="3" s="1"/>
  <c r="D2532" i="3"/>
  <c r="A2532" i="3"/>
  <c r="H2531" i="3"/>
  <c r="G2531" i="3"/>
  <c r="F2531" i="3"/>
  <c r="I2531" i="3" s="1"/>
  <c r="D2531" i="3"/>
  <c r="A2531" i="3"/>
  <c r="H2530" i="3"/>
  <c r="G2530" i="3"/>
  <c r="F2530" i="3"/>
  <c r="I2530" i="3" s="1"/>
  <c r="D2530" i="3"/>
  <c r="A2530" i="3"/>
  <c r="H2529" i="3"/>
  <c r="G2529" i="3"/>
  <c r="F2529" i="3"/>
  <c r="I2529" i="3" s="1"/>
  <c r="D2529" i="3"/>
  <c r="A2529" i="3"/>
  <c r="H2528" i="3"/>
  <c r="G2528" i="3"/>
  <c r="F2528" i="3"/>
  <c r="I2528" i="3" s="1"/>
  <c r="D2528" i="3"/>
  <c r="A2528" i="3"/>
  <c r="H2527" i="3"/>
  <c r="G2527" i="3"/>
  <c r="F2527" i="3"/>
  <c r="D2527" i="3"/>
  <c r="H2526" i="3"/>
  <c r="G2526" i="3"/>
  <c r="F2526" i="3"/>
  <c r="I2526" i="3" s="1"/>
  <c r="D2526" i="3"/>
  <c r="A2526" i="3"/>
  <c r="H2525" i="3"/>
  <c r="G2525" i="3"/>
  <c r="F2525" i="3"/>
  <c r="I2525" i="3" s="1"/>
  <c r="D2525" i="3"/>
  <c r="A2525" i="3"/>
  <c r="H2524" i="3"/>
  <c r="G2524" i="3"/>
  <c r="F2524" i="3"/>
  <c r="I2524" i="3" s="1"/>
  <c r="D2524" i="3"/>
  <c r="A2524" i="3"/>
  <c r="H2523" i="3"/>
  <c r="G2523" i="3"/>
  <c r="F2523" i="3"/>
  <c r="I2523" i="3" s="1"/>
  <c r="D2523" i="3"/>
  <c r="A2523" i="3"/>
  <c r="H2522" i="3"/>
  <c r="G2522" i="3"/>
  <c r="F2522" i="3"/>
  <c r="I2522" i="3" s="1"/>
  <c r="D2522" i="3"/>
  <c r="A2522" i="3"/>
  <c r="H2521" i="3"/>
  <c r="G2521" i="3"/>
  <c r="F2521" i="3"/>
  <c r="I2521" i="3" s="1"/>
  <c r="D2521" i="3"/>
  <c r="A2521" i="3"/>
  <c r="H2520" i="3"/>
  <c r="G2520" i="3"/>
  <c r="F2520" i="3"/>
  <c r="I2520" i="3" s="1"/>
  <c r="D2520" i="3"/>
  <c r="A2520" i="3"/>
  <c r="H2519" i="3"/>
  <c r="G2519" i="3"/>
  <c r="F2519" i="3"/>
  <c r="I2519" i="3" s="1"/>
  <c r="D2519" i="3"/>
  <c r="A2519" i="3"/>
  <c r="H2518" i="3"/>
  <c r="G2518" i="3"/>
  <c r="F2518" i="3"/>
  <c r="I2518" i="3" s="1"/>
  <c r="D2518" i="3"/>
  <c r="A2518" i="3"/>
  <c r="H2517" i="3"/>
  <c r="G2517" i="3"/>
  <c r="F2517" i="3"/>
  <c r="I2517" i="3" s="1"/>
  <c r="D2517" i="3"/>
  <c r="A2517" i="3"/>
  <c r="H2516" i="3"/>
  <c r="G2516" i="3"/>
  <c r="F2516" i="3"/>
  <c r="I2516" i="3" s="1"/>
  <c r="D2516" i="3"/>
  <c r="A2516" i="3"/>
  <c r="H2515" i="3"/>
  <c r="G2515" i="3"/>
  <c r="F2515" i="3"/>
  <c r="D2515" i="3"/>
  <c r="H2514" i="3"/>
  <c r="G2514" i="3"/>
  <c r="F2514" i="3"/>
  <c r="I2514" i="3" s="1"/>
  <c r="D2514" i="3"/>
  <c r="A2514" i="3"/>
  <c r="H2513" i="3"/>
  <c r="G2513" i="3"/>
  <c r="F2513" i="3"/>
  <c r="I2513" i="3" s="1"/>
  <c r="D2513" i="3"/>
  <c r="A2513" i="3"/>
  <c r="H2512" i="3"/>
  <c r="G2512" i="3"/>
  <c r="F2512" i="3"/>
  <c r="I2512" i="3" s="1"/>
  <c r="D2512" i="3"/>
  <c r="A2512" i="3"/>
  <c r="H2511" i="3"/>
  <c r="G2511" i="3"/>
  <c r="F2511" i="3"/>
  <c r="I2511" i="3" s="1"/>
  <c r="D2511" i="3"/>
  <c r="A2511" i="3"/>
  <c r="H2510" i="3"/>
  <c r="G2510" i="3"/>
  <c r="F2510" i="3"/>
  <c r="I2510" i="3" s="1"/>
  <c r="D2510" i="3"/>
  <c r="A2510" i="3"/>
  <c r="H2509" i="3"/>
  <c r="G2509" i="3"/>
  <c r="F2509" i="3"/>
  <c r="I2509" i="3" s="1"/>
  <c r="D2509" i="3"/>
  <c r="A2509" i="3"/>
  <c r="H2508" i="3"/>
  <c r="G2508" i="3"/>
  <c r="F2508" i="3"/>
  <c r="I2508" i="3" s="1"/>
  <c r="D2508" i="3"/>
  <c r="A2508" i="3"/>
  <c r="H2507" i="3"/>
  <c r="G2507" i="3"/>
  <c r="F2507" i="3"/>
  <c r="I2507" i="3" s="1"/>
  <c r="D2507" i="3"/>
  <c r="A2507" i="3"/>
  <c r="H2506" i="3"/>
  <c r="G2506" i="3"/>
  <c r="F2506" i="3"/>
  <c r="I2506" i="3" s="1"/>
  <c r="D2506" i="3"/>
  <c r="A2506" i="3"/>
  <c r="H2505" i="3"/>
  <c r="G2505" i="3"/>
  <c r="F2505" i="3"/>
  <c r="I2505" i="3" s="1"/>
  <c r="D2505" i="3"/>
  <c r="A2505" i="3"/>
  <c r="H2504" i="3"/>
  <c r="G2504" i="3"/>
  <c r="F2504" i="3"/>
  <c r="I2504" i="3" s="1"/>
  <c r="D2504" i="3"/>
  <c r="A2504" i="3"/>
  <c r="H2503" i="3"/>
  <c r="G2503" i="3"/>
  <c r="F2503" i="3"/>
  <c r="D2503" i="3"/>
  <c r="H2502" i="3"/>
  <c r="G2502" i="3"/>
  <c r="F2502" i="3"/>
  <c r="I2502" i="3" s="1"/>
  <c r="D2502" i="3"/>
  <c r="A2502" i="3"/>
  <c r="H2501" i="3"/>
  <c r="G2501" i="3"/>
  <c r="F2501" i="3"/>
  <c r="I2501" i="3" s="1"/>
  <c r="D2501" i="3"/>
  <c r="A2501" i="3"/>
  <c r="H2500" i="3"/>
  <c r="G2500" i="3"/>
  <c r="F2500" i="3"/>
  <c r="I2500" i="3" s="1"/>
  <c r="D2500" i="3"/>
  <c r="A2500" i="3"/>
  <c r="H2499" i="3"/>
  <c r="G2499" i="3"/>
  <c r="F2499" i="3"/>
  <c r="I2499" i="3" s="1"/>
  <c r="D2499" i="3"/>
  <c r="A2499" i="3"/>
  <c r="H2498" i="3"/>
  <c r="G2498" i="3"/>
  <c r="F2498" i="3"/>
  <c r="I2498" i="3" s="1"/>
  <c r="D2498" i="3"/>
  <c r="A2498" i="3"/>
  <c r="H2497" i="3"/>
  <c r="G2497" i="3"/>
  <c r="F2497" i="3"/>
  <c r="I2497" i="3" s="1"/>
  <c r="D2497" i="3"/>
  <c r="A2497" i="3"/>
  <c r="H2496" i="3"/>
  <c r="G2496" i="3"/>
  <c r="F2496" i="3"/>
  <c r="I2496" i="3" s="1"/>
  <c r="D2496" i="3"/>
  <c r="A2496" i="3"/>
  <c r="H2495" i="3"/>
  <c r="G2495" i="3"/>
  <c r="F2495" i="3"/>
  <c r="I2495" i="3" s="1"/>
  <c r="D2495" i="3"/>
  <c r="A2495" i="3"/>
  <c r="H2494" i="3"/>
  <c r="G2494" i="3"/>
  <c r="F2494" i="3"/>
  <c r="I2494" i="3" s="1"/>
  <c r="D2494" i="3"/>
  <c r="A2494" i="3"/>
  <c r="H2493" i="3"/>
  <c r="G2493" i="3"/>
  <c r="F2493" i="3"/>
  <c r="I2493" i="3" s="1"/>
  <c r="D2493" i="3"/>
  <c r="A2493" i="3"/>
  <c r="H2492" i="3"/>
  <c r="G2492" i="3"/>
  <c r="F2492" i="3"/>
  <c r="I2492" i="3" s="1"/>
  <c r="D2492" i="3"/>
  <c r="A2492" i="3"/>
  <c r="H2491" i="3"/>
  <c r="G2491" i="3"/>
  <c r="F2491" i="3"/>
  <c r="D2491" i="3"/>
  <c r="H2490" i="3"/>
  <c r="G2490" i="3"/>
  <c r="F2490" i="3"/>
  <c r="I2490" i="3" s="1"/>
  <c r="D2490" i="3"/>
  <c r="A2490" i="3"/>
  <c r="H2489" i="3"/>
  <c r="G2489" i="3"/>
  <c r="F2489" i="3"/>
  <c r="I2489" i="3" s="1"/>
  <c r="D2489" i="3"/>
  <c r="A2489" i="3"/>
  <c r="H2488" i="3"/>
  <c r="G2488" i="3"/>
  <c r="F2488" i="3"/>
  <c r="I2488" i="3" s="1"/>
  <c r="D2488" i="3"/>
  <c r="A2488" i="3"/>
  <c r="H2487" i="3"/>
  <c r="G2487" i="3"/>
  <c r="F2487" i="3"/>
  <c r="I2487" i="3" s="1"/>
  <c r="D2487" i="3"/>
  <c r="A2487" i="3"/>
  <c r="H2486" i="3"/>
  <c r="G2486" i="3"/>
  <c r="F2486" i="3"/>
  <c r="I2486" i="3" s="1"/>
  <c r="D2486" i="3"/>
  <c r="A2486" i="3"/>
  <c r="H2485" i="3"/>
  <c r="G2485" i="3"/>
  <c r="F2485" i="3"/>
  <c r="I2485" i="3" s="1"/>
  <c r="D2485" i="3"/>
  <c r="A2485" i="3"/>
  <c r="H2484" i="3"/>
  <c r="G2484" i="3"/>
  <c r="F2484" i="3"/>
  <c r="I2484" i="3" s="1"/>
  <c r="D2484" i="3"/>
  <c r="A2484" i="3"/>
  <c r="H2483" i="3"/>
  <c r="G2483" i="3"/>
  <c r="F2483" i="3"/>
  <c r="I2483" i="3" s="1"/>
  <c r="D2483" i="3"/>
  <c r="A2483" i="3"/>
  <c r="H2482" i="3"/>
  <c r="G2482" i="3"/>
  <c r="F2482" i="3"/>
  <c r="I2482" i="3" s="1"/>
  <c r="D2482" i="3"/>
  <c r="A2482" i="3"/>
  <c r="H2481" i="3"/>
  <c r="G2481" i="3"/>
  <c r="F2481" i="3"/>
  <c r="I2481" i="3" s="1"/>
  <c r="D2481" i="3"/>
  <c r="A2481" i="3"/>
  <c r="H2480" i="3"/>
  <c r="G2480" i="3"/>
  <c r="F2480" i="3"/>
  <c r="I2480" i="3" s="1"/>
  <c r="D2480" i="3"/>
  <c r="A2480" i="3"/>
  <c r="H2479" i="3"/>
  <c r="G2479" i="3"/>
  <c r="F2479" i="3"/>
  <c r="D2479" i="3"/>
  <c r="H2478" i="3"/>
  <c r="G2478" i="3"/>
  <c r="F2478" i="3"/>
  <c r="I2478" i="3" s="1"/>
  <c r="D2478" i="3"/>
  <c r="A2478" i="3"/>
  <c r="H2477" i="3"/>
  <c r="G2477" i="3"/>
  <c r="F2477" i="3"/>
  <c r="I2477" i="3" s="1"/>
  <c r="D2477" i="3"/>
  <c r="A2477" i="3"/>
  <c r="H2476" i="3"/>
  <c r="G2476" i="3"/>
  <c r="F2476" i="3"/>
  <c r="I2476" i="3" s="1"/>
  <c r="D2476" i="3"/>
  <c r="A2476" i="3"/>
  <c r="H2475" i="3"/>
  <c r="G2475" i="3"/>
  <c r="F2475" i="3"/>
  <c r="I2475" i="3" s="1"/>
  <c r="D2475" i="3"/>
  <c r="A2475" i="3"/>
  <c r="H2474" i="3"/>
  <c r="G2474" i="3"/>
  <c r="F2474" i="3"/>
  <c r="I2474" i="3" s="1"/>
  <c r="D2474" i="3"/>
  <c r="A2474" i="3"/>
  <c r="H2473" i="3"/>
  <c r="G2473" i="3"/>
  <c r="F2473" i="3"/>
  <c r="I2473" i="3" s="1"/>
  <c r="D2473" i="3"/>
  <c r="A2473" i="3"/>
  <c r="H2472" i="3"/>
  <c r="G2472" i="3"/>
  <c r="F2472" i="3"/>
  <c r="I2472" i="3" s="1"/>
  <c r="D2472" i="3"/>
  <c r="A2472" i="3"/>
  <c r="H2471" i="3"/>
  <c r="G2471" i="3"/>
  <c r="F2471" i="3"/>
  <c r="I2471" i="3" s="1"/>
  <c r="D2471" i="3"/>
  <c r="A2471" i="3"/>
  <c r="H2470" i="3"/>
  <c r="G2470" i="3"/>
  <c r="F2470" i="3"/>
  <c r="I2470" i="3" s="1"/>
  <c r="D2470" i="3"/>
  <c r="A2470" i="3"/>
  <c r="H2469" i="3"/>
  <c r="G2469" i="3"/>
  <c r="F2469" i="3"/>
  <c r="I2469" i="3" s="1"/>
  <c r="D2469" i="3"/>
  <c r="A2469" i="3"/>
  <c r="H2468" i="3"/>
  <c r="G2468" i="3"/>
  <c r="F2468" i="3"/>
  <c r="I2468" i="3" s="1"/>
  <c r="D2468" i="3"/>
  <c r="A2468" i="3"/>
  <c r="H2467" i="3"/>
  <c r="G2467" i="3"/>
  <c r="F2467" i="3"/>
  <c r="D2467" i="3"/>
  <c r="H2466" i="3"/>
  <c r="G2466" i="3"/>
  <c r="F2466" i="3"/>
  <c r="I2466" i="3" s="1"/>
  <c r="D2466" i="3"/>
  <c r="A2466" i="3"/>
  <c r="H2465" i="3"/>
  <c r="G2465" i="3"/>
  <c r="F2465" i="3"/>
  <c r="I2465" i="3" s="1"/>
  <c r="D2465" i="3"/>
  <c r="A2465" i="3"/>
  <c r="H2464" i="3"/>
  <c r="G2464" i="3"/>
  <c r="F2464" i="3"/>
  <c r="I2464" i="3" s="1"/>
  <c r="D2464" i="3"/>
  <c r="A2464" i="3"/>
  <c r="H2463" i="3"/>
  <c r="G2463" i="3"/>
  <c r="F2463" i="3"/>
  <c r="I2463" i="3" s="1"/>
  <c r="D2463" i="3"/>
  <c r="A2463" i="3"/>
  <c r="H2462" i="3"/>
  <c r="G2462" i="3"/>
  <c r="F2462" i="3"/>
  <c r="I2462" i="3" s="1"/>
  <c r="D2462" i="3"/>
  <c r="A2462" i="3"/>
  <c r="H2461" i="3"/>
  <c r="G2461" i="3"/>
  <c r="F2461" i="3"/>
  <c r="I2461" i="3" s="1"/>
  <c r="D2461" i="3"/>
  <c r="A2461" i="3"/>
  <c r="H2460" i="3"/>
  <c r="G2460" i="3"/>
  <c r="F2460" i="3"/>
  <c r="I2460" i="3" s="1"/>
  <c r="D2460" i="3"/>
  <c r="A2460" i="3"/>
  <c r="H2459" i="3"/>
  <c r="G2459" i="3"/>
  <c r="F2459" i="3"/>
  <c r="I2459" i="3" s="1"/>
  <c r="D2459" i="3"/>
  <c r="A2459" i="3"/>
  <c r="H2458" i="3"/>
  <c r="G2458" i="3"/>
  <c r="F2458" i="3"/>
  <c r="I2458" i="3" s="1"/>
  <c r="D2458" i="3"/>
  <c r="A2458" i="3"/>
  <c r="H2457" i="3"/>
  <c r="G2457" i="3"/>
  <c r="F2457" i="3"/>
  <c r="I2457" i="3" s="1"/>
  <c r="D2457" i="3"/>
  <c r="A2457" i="3"/>
  <c r="H2456" i="3"/>
  <c r="G2456" i="3"/>
  <c r="F2456" i="3"/>
  <c r="I2456" i="3" s="1"/>
  <c r="D2456" i="3"/>
  <c r="A2456" i="3"/>
  <c r="H2455" i="3"/>
  <c r="G2455" i="3"/>
  <c r="F2455" i="3"/>
  <c r="D2455" i="3"/>
  <c r="H2454" i="3"/>
  <c r="G2454" i="3"/>
  <c r="F2454" i="3"/>
  <c r="I2454" i="3" s="1"/>
  <c r="D2454" i="3"/>
  <c r="A2454" i="3"/>
  <c r="H2453" i="3"/>
  <c r="G2453" i="3"/>
  <c r="F2453" i="3"/>
  <c r="I2453" i="3" s="1"/>
  <c r="D2453" i="3"/>
  <c r="A2453" i="3"/>
  <c r="H2452" i="3"/>
  <c r="G2452" i="3"/>
  <c r="F2452" i="3"/>
  <c r="I2452" i="3" s="1"/>
  <c r="D2452" i="3"/>
  <c r="A2452" i="3"/>
  <c r="H2451" i="3"/>
  <c r="G2451" i="3"/>
  <c r="F2451" i="3"/>
  <c r="I2451" i="3" s="1"/>
  <c r="D2451" i="3"/>
  <c r="A2451" i="3"/>
  <c r="H2450" i="3"/>
  <c r="G2450" i="3"/>
  <c r="F2450" i="3"/>
  <c r="I2450" i="3" s="1"/>
  <c r="D2450" i="3"/>
  <c r="A2450" i="3"/>
  <c r="H2449" i="3"/>
  <c r="G2449" i="3"/>
  <c r="F2449" i="3"/>
  <c r="I2449" i="3" s="1"/>
  <c r="D2449" i="3"/>
  <c r="A2449" i="3"/>
  <c r="H2448" i="3"/>
  <c r="G2448" i="3"/>
  <c r="F2448" i="3"/>
  <c r="I2448" i="3" s="1"/>
  <c r="D2448" i="3"/>
  <c r="A2448" i="3"/>
  <c r="H2447" i="3"/>
  <c r="G2447" i="3"/>
  <c r="F2447" i="3"/>
  <c r="I2447" i="3" s="1"/>
  <c r="D2447" i="3"/>
  <c r="A2447" i="3"/>
  <c r="H2446" i="3"/>
  <c r="G2446" i="3"/>
  <c r="F2446" i="3"/>
  <c r="I2446" i="3" s="1"/>
  <c r="D2446" i="3"/>
  <c r="A2446" i="3"/>
  <c r="H2445" i="3"/>
  <c r="G2445" i="3"/>
  <c r="F2445" i="3"/>
  <c r="I2445" i="3" s="1"/>
  <c r="D2445" i="3"/>
  <c r="A2445" i="3"/>
  <c r="H2444" i="3"/>
  <c r="G2444" i="3"/>
  <c r="F2444" i="3"/>
  <c r="I2444" i="3" s="1"/>
  <c r="D2444" i="3"/>
  <c r="A2444" i="3"/>
  <c r="H2443" i="3"/>
  <c r="G2443" i="3"/>
  <c r="F2443" i="3"/>
  <c r="D2443" i="3"/>
  <c r="H2442" i="3"/>
  <c r="G2442" i="3"/>
  <c r="F2442" i="3"/>
  <c r="I2442" i="3" s="1"/>
  <c r="D2442" i="3"/>
  <c r="A2442" i="3"/>
  <c r="H2441" i="3"/>
  <c r="G2441" i="3"/>
  <c r="F2441" i="3"/>
  <c r="I2441" i="3" s="1"/>
  <c r="D2441" i="3"/>
  <c r="A2441" i="3"/>
  <c r="H2440" i="3"/>
  <c r="G2440" i="3"/>
  <c r="F2440" i="3"/>
  <c r="I2440" i="3" s="1"/>
  <c r="D2440" i="3"/>
  <c r="A2440" i="3"/>
  <c r="H2439" i="3"/>
  <c r="G2439" i="3"/>
  <c r="F2439" i="3"/>
  <c r="I2439" i="3" s="1"/>
  <c r="D2439" i="3"/>
  <c r="A2439" i="3"/>
  <c r="H2438" i="3"/>
  <c r="G2438" i="3"/>
  <c r="F2438" i="3"/>
  <c r="I2438" i="3" s="1"/>
  <c r="D2438" i="3"/>
  <c r="A2438" i="3"/>
  <c r="H2437" i="3"/>
  <c r="G2437" i="3"/>
  <c r="F2437" i="3"/>
  <c r="I2437" i="3" s="1"/>
  <c r="D2437" i="3"/>
  <c r="A2437" i="3"/>
  <c r="H2436" i="3"/>
  <c r="G2436" i="3"/>
  <c r="F2436" i="3"/>
  <c r="I2436" i="3" s="1"/>
  <c r="D2436" i="3"/>
  <c r="A2436" i="3"/>
  <c r="H2435" i="3"/>
  <c r="G2435" i="3"/>
  <c r="F2435" i="3"/>
  <c r="I2435" i="3" s="1"/>
  <c r="D2435" i="3"/>
  <c r="A2435" i="3"/>
  <c r="H2434" i="3"/>
  <c r="G2434" i="3"/>
  <c r="F2434" i="3"/>
  <c r="I2434" i="3" s="1"/>
  <c r="D2434" i="3"/>
  <c r="A2434" i="3"/>
  <c r="H2433" i="3"/>
  <c r="G2433" i="3"/>
  <c r="F2433" i="3"/>
  <c r="I2433" i="3" s="1"/>
  <c r="D2433" i="3"/>
  <c r="A2433" i="3"/>
  <c r="H2432" i="3"/>
  <c r="G2432" i="3"/>
  <c r="F2432" i="3"/>
  <c r="I2432" i="3" s="1"/>
  <c r="D2432" i="3"/>
  <c r="A2432" i="3"/>
  <c r="H2431" i="3"/>
  <c r="G2431" i="3"/>
  <c r="F2431" i="3"/>
  <c r="D2431" i="3"/>
  <c r="H2430" i="3"/>
  <c r="G2430" i="3"/>
  <c r="F2430" i="3"/>
  <c r="I2430" i="3" s="1"/>
  <c r="D2430" i="3"/>
  <c r="A2430" i="3"/>
  <c r="H2429" i="3"/>
  <c r="G2429" i="3"/>
  <c r="F2429" i="3"/>
  <c r="I2429" i="3" s="1"/>
  <c r="D2429" i="3"/>
  <c r="A2429" i="3"/>
  <c r="H2428" i="3"/>
  <c r="G2428" i="3"/>
  <c r="F2428" i="3"/>
  <c r="I2428" i="3" s="1"/>
  <c r="D2428" i="3"/>
  <c r="A2428" i="3"/>
  <c r="H2427" i="3"/>
  <c r="G2427" i="3"/>
  <c r="F2427" i="3"/>
  <c r="I2427" i="3" s="1"/>
  <c r="D2427" i="3"/>
  <c r="A2427" i="3"/>
  <c r="H2426" i="3"/>
  <c r="G2426" i="3"/>
  <c r="F2426" i="3"/>
  <c r="I2426" i="3" s="1"/>
  <c r="D2426" i="3"/>
  <c r="A2426" i="3"/>
  <c r="H2425" i="3"/>
  <c r="G2425" i="3"/>
  <c r="F2425" i="3"/>
  <c r="I2425" i="3" s="1"/>
  <c r="D2425" i="3"/>
  <c r="A2425" i="3"/>
  <c r="H2424" i="3"/>
  <c r="G2424" i="3"/>
  <c r="F2424" i="3"/>
  <c r="I2424" i="3" s="1"/>
  <c r="D2424" i="3"/>
  <c r="A2424" i="3"/>
  <c r="H2423" i="3"/>
  <c r="G2423" i="3"/>
  <c r="F2423" i="3"/>
  <c r="I2423" i="3" s="1"/>
  <c r="D2423" i="3"/>
  <c r="A2423" i="3"/>
  <c r="H2422" i="3"/>
  <c r="G2422" i="3"/>
  <c r="F2422" i="3"/>
  <c r="I2422" i="3" s="1"/>
  <c r="D2422" i="3"/>
  <c r="A2422" i="3"/>
  <c r="H2421" i="3"/>
  <c r="G2421" i="3"/>
  <c r="F2421" i="3"/>
  <c r="I2421" i="3" s="1"/>
  <c r="D2421" i="3"/>
  <c r="A2421" i="3"/>
  <c r="H2420" i="3"/>
  <c r="G2420" i="3"/>
  <c r="F2420" i="3"/>
  <c r="I2420" i="3" s="1"/>
  <c r="D2420" i="3"/>
  <c r="A2420" i="3"/>
  <c r="H2419" i="3"/>
  <c r="G2419" i="3"/>
  <c r="F2419" i="3"/>
  <c r="D2419" i="3"/>
  <c r="H2418" i="3"/>
  <c r="G2418" i="3"/>
  <c r="F2418" i="3"/>
  <c r="I2418" i="3" s="1"/>
  <c r="D2418" i="3"/>
  <c r="A2418" i="3"/>
  <c r="H2417" i="3"/>
  <c r="G2417" i="3"/>
  <c r="F2417" i="3"/>
  <c r="I2417" i="3" s="1"/>
  <c r="D2417" i="3"/>
  <c r="A2417" i="3"/>
  <c r="H2416" i="3"/>
  <c r="G2416" i="3"/>
  <c r="F2416" i="3"/>
  <c r="I2416" i="3" s="1"/>
  <c r="D2416" i="3"/>
  <c r="A2416" i="3"/>
  <c r="H2415" i="3"/>
  <c r="G2415" i="3"/>
  <c r="F2415" i="3"/>
  <c r="I2415" i="3" s="1"/>
  <c r="D2415" i="3"/>
  <c r="A2415" i="3"/>
  <c r="H2414" i="3"/>
  <c r="G2414" i="3"/>
  <c r="F2414" i="3"/>
  <c r="I2414" i="3" s="1"/>
  <c r="D2414" i="3"/>
  <c r="A2414" i="3"/>
  <c r="H2413" i="3"/>
  <c r="G2413" i="3"/>
  <c r="F2413" i="3"/>
  <c r="I2413" i="3" s="1"/>
  <c r="D2413" i="3"/>
  <c r="A2413" i="3"/>
  <c r="H2412" i="3"/>
  <c r="G2412" i="3"/>
  <c r="F2412" i="3"/>
  <c r="I2412" i="3" s="1"/>
  <c r="D2412" i="3"/>
  <c r="A2412" i="3"/>
  <c r="H2411" i="3"/>
  <c r="G2411" i="3"/>
  <c r="F2411" i="3"/>
  <c r="I2411" i="3" s="1"/>
  <c r="D2411" i="3"/>
  <c r="A2411" i="3"/>
  <c r="H2410" i="3"/>
  <c r="G2410" i="3"/>
  <c r="F2410" i="3"/>
  <c r="I2410" i="3" s="1"/>
  <c r="D2410" i="3"/>
  <c r="A2410" i="3"/>
  <c r="H2409" i="3"/>
  <c r="G2409" i="3"/>
  <c r="F2409" i="3"/>
  <c r="I2409" i="3" s="1"/>
  <c r="D2409" i="3"/>
  <c r="A2409" i="3"/>
  <c r="H2408" i="3"/>
  <c r="G2408" i="3"/>
  <c r="F2408" i="3"/>
  <c r="I2408" i="3" s="1"/>
  <c r="D2408" i="3"/>
  <c r="A2408" i="3"/>
  <c r="H2407" i="3"/>
  <c r="G2407" i="3"/>
  <c r="F2407" i="3"/>
  <c r="D2407" i="3"/>
  <c r="H2406" i="3"/>
  <c r="G2406" i="3"/>
  <c r="F2406" i="3"/>
  <c r="I2406" i="3" s="1"/>
  <c r="D2406" i="3"/>
  <c r="A2406" i="3"/>
  <c r="H2405" i="3"/>
  <c r="G2405" i="3"/>
  <c r="F2405" i="3"/>
  <c r="I2405" i="3" s="1"/>
  <c r="D2405" i="3"/>
  <c r="A2405" i="3"/>
  <c r="H2404" i="3"/>
  <c r="G2404" i="3"/>
  <c r="F2404" i="3"/>
  <c r="I2404" i="3" s="1"/>
  <c r="D2404" i="3"/>
  <c r="A2404" i="3"/>
  <c r="H2403" i="3"/>
  <c r="G2403" i="3"/>
  <c r="F2403" i="3"/>
  <c r="I2403" i="3" s="1"/>
  <c r="D2403" i="3"/>
  <c r="A2403" i="3"/>
  <c r="H2402" i="3"/>
  <c r="G2402" i="3"/>
  <c r="F2402" i="3"/>
  <c r="I2402" i="3" s="1"/>
  <c r="D2402" i="3"/>
  <c r="A2402" i="3"/>
  <c r="H2401" i="3"/>
  <c r="G2401" i="3"/>
  <c r="F2401" i="3"/>
  <c r="I2401" i="3" s="1"/>
  <c r="D2401" i="3"/>
  <c r="A2401" i="3"/>
  <c r="H2400" i="3"/>
  <c r="G2400" i="3"/>
  <c r="F2400" i="3"/>
  <c r="I2400" i="3" s="1"/>
  <c r="D2400" i="3"/>
  <c r="A2400" i="3"/>
  <c r="H2399" i="3"/>
  <c r="G2399" i="3"/>
  <c r="F2399" i="3"/>
  <c r="I2399" i="3" s="1"/>
  <c r="D2399" i="3"/>
  <c r="A2399" i="3"/>
  <c r="H2398" i="3"/>
  <c r="G2398" i="3"/>
  <c r="F2398" i="3"/>
  <c r="I2398" i="3" s="1"/>
  <c r="D2398" i="3"/>
  <c r="A2398" i="3"/>
  <c r="H2397" i="3"/>
  <c r="G2397" i="3"/>
  <c r="F2397" i="3"/>
  <c r="I2397" i="3" s="1"/>
  <c r="D2397" i="3"/>
  <c r="A2397" i="3"/>
  <c r="H2396" i="3"/>
  <c r="G2396" i="3"/>
  <c r="F2396" i="3"/>
  <c r="I2396" i="3" s="1"/>
  <c r="D2396" i="3"/>
  <c r="A2396" i="3"/>
  <c r="H2395" i="3"/>
  <c r="G2395" i="3"/>
  <c r="F2395" i="3"/>
  <c r="D2395" i="3"/>
  <c r="H2394" i="3"/>
  <c r="G2394" i="3"/>
  <c r="F2394" i="3"/>
  <c r="I2394" i="3" s="1"/>
  <c r="D2394" i="3"/>
  <c r="A2394" i="3"/>
  <c r="H2393" i="3"/>
  <c r="G2393" i="3"/>
  <c r="F2393" i="3"/>
  <c r="I2393" i="3" s="1"/>
  <c r="D2393" i="3"/>
  <c r="A2393" i="3"/>
  <c r="H2392" i="3"/>
  <c r="G2392" i="3"/>
  <c r="F2392" i="3"/>
  <c r="I2392" i="3" s="1"/>
  <c r="D2392" i="3"/>
  <c r="A2392" i="3"/>
  <c r="H2391" i="3"/>
  <c r="G2391" i="3"/>
  <c r="F2391" i="3"/>
  <c r="I2391" i="3" s="1"/>
  <c r="D2391" i="3"/>
  <c r="A2391" i="3"/>
  <c r="H2390" i="3"/>
  <c r="G2390" i="3"/>
  <c r="F2390" i="3"/>
  <c r="I2390" i="3" s="1"/>
  <c r="D2390" i="3"/>
  <c r="A2390" i="3"/>
  <c r="H2389" i="3"/>
  <c r="G2389" i="3"/>
  <c r="F2389" i="3"/>
  <c r="I2389" i="3" s="1"/>
  <c r="D2389" i="3"/>
  <c r="A2389" i="3"/>
  <c r="H2388" i="3"/>
  <c r="G2388" i="3"/>
  <c r="F2388" i="3"/>
  <c r="I2388" i="3" s="1"/>
  <c r="D2388" i="3"/>
  <c r="A2388" i="3"/>
  <c r="H2387" i="3"/>
  <c r="G2387" i="3"/>
  <c r="F2387" i="3"/>
  <c r="I2387" i="3" s="1"/>
  <c r="D2387" i="3"/>
  <c r="A2387" i="3"/>
  <c r="H2386" i="3"/>
  <c r="G2386" i="3"/>
  <c r="F2386" i="3"/>
  <c r="I2386" i="3" s="1"/>
  <c r="D2386" i="3"/>
  <c r="A2386" i="3"/>
  <c r="H2385" i="3"/>
  <c r="G2385" i="3"/>
  <c r="F2385" i="3"/>
  <c r="I2385" i="3" s="1"/>
  <c r="D2385" i="3"/>
  <c r="A2385" i="3"/>
  <c r="H2384" i="3"/>
  <c r="G2384" i="3"/>
  <c r="F2384" i="3"/>
  <c r="I2384" i="3" s="1"/>
  <c r="D2384" i="3"/>
  <c r="A2384" i="3"/>
  <c r="H2383" i="3"/>
  <c r="G2383" i="3"/>
  <c r="F2383" i="3"/>
  <c r="D2383" i="3"/>
  <c r="H2382" i="3"/>
  <c r="G2382" i="3"/>
  <c r="F2382" i="3"/>
  <c r="I2382" i="3" s="1"/>
  <c r="D2382" i="3"/>
  <c r="A2382" i="3"/>
  <c r="H2381" i="3"/>
  <c r="G2381" i="3"/>
  <c r="F2381" i="3"/>
  <c r="I2381" i="3" s="1"/>
  <c r="D2381" i="3"/>
  <c r="A2381" i="3"/>
  <c r="H2380" i="3"/>
  <c r="G2380" i="3"/>
  <c r="F2380" i="3"/>
  <c r="I2380" i="3" s="1"/>
  <c r="D2380" i="3"/>
  <c r="A2380" i="3"/>
  <c r="H2379" i="3"/>
  <c r="G2379" i="3"/>
  <c r="F2379" i="3"/>
  <c r="I2379" i="3" s="1"/>
  <c r="D2379" i="3"/>
  <c r="A2379" i="3"/>
  <c r="H2378" i="3"/>
  <c r="G2378" i="3"/>
  <c r="F2378" i="3"/>
  <c r="I2378" i="3" s="1"/>
  <c r="D2378" i="3"/>
  <c r="A2378" i="3"/>
  <c r="H2377" i="3"/>
  <c r="G2377" i="3"/>
  <c r="F2377" i="3"/>
  <c r="I2377" i="3" s="1"/>
  <c r="D2377" i="3"/>
  <c r="A2377" i="3"/>
  <c r="H2376" i="3"/>
  <c r="G2376" i="3"/>
  <c r="F2376" i="3"/>
  <c r="I2376" i="3" s="1"/>
  <c r="D2376" i="3"/>
  <c r="A2376" i="3"/>
  <c r="H2375" i="3"/>
  <c r="G2375" i="3"/>
  <c r="F2375" i="3"/>
  <c r="I2375" i="3" s="1"/>
  <c r="D2375" i="3"/>
  <c r="A2375" i="3"/>
  <c r="H2374" i="3"/>
  <c r="G2374" i="3"/>
  <c r="F2374" i="3"/>
  <c r="I2374" i="3" s="1"/>
  <c r="D2374" i="3"/>
  <c r="A2374" i="3"/>
  <c r="H2373" i="3"/>
  <c r="G2373" i="3"/>
  <c r="F2373" i="3"/>
  <c r="I2373" i="3" s="1"/>
  <c r="D2373" i="3"/>
  <c r="A2373" i="3"/>
  <c r="H2372" i="3"/>
  <c r="G2372" i="3"/>
  <c r="F2372" i="3"/>
  <c r="I2372" i="3" s="1"/>
  <c r="D2372" i="3"/>
  <c r="A2372" i="3"/>
  <c r="H2371" i="3"/>
  <c r="G2371" i="3"/>
  <c r="F2371" i="3"/>
  <c r="D2371" i="3"/>
  <c r="H2370" i="3"/>
  <c r="G2370" i="3"/>
  <c r="F2370" i="3"/>
  <c r="I2370" i="3" s="1"/>
  <c r="D2370" i="3"/>
  <c r="A2370" i="3"/>
  <c r="H2369" i="3"/>
  <c r="G2369" i="3"/>
  <c r="F2369" i="3"/>
  <c r="I2369" i="3" s="1"/>
  <c r="D2369" i="3"/>
  <c r="A2369" i="3"/>
  <c r="H2368" i="3"/>
  <c r="G2368" i="3"/>
  <c r="F2368" i="3"/>
  <c r="I2368" i="3" s="1"/>
  <c r="D2368" i="3"/>
  <c r="A2368" i="3"/>
  <c r="H2367" i="3"/>
  <c r="G2367" i="3"/>
  <c r="F2367" i="3"/>
  <c r="I2367" i="3" s="1"/>
  <c r="D2367" i="3"/>
  <c r="A2367" i="3"/>
  <c r="H2366" i="3"/>
  <c r="G2366" i="3"/>
  <c r="F2366" i="3"/>
  <c r="I2366" i="3" s="1"/>
  <c r="D2366" i="3"/>
  <c r="A2366" i="3"/>
  <c r="H2365" i="3"/>
  <c r="G2365" i="3"/>
  <c r="F2365" i="3"/>
  <c r="I2365" i="3" s="1"/>
  <c r="D2365" i="3"/>
  <c r="A2365" i="3"/>
  <c r="H2364" i="3"/>
  <c r="G2364" i="3"/>
  <c r="F2364" i="3"/>
  <c r="I2364" i="3" s="1"/>
  <c r="D2364" i="3"/>
  <c r="A2364" i="3"/>
  <c r="H2363" i="3"/>
  <c r="G2363" i="3"/>
  <c r="F2363" i="3"/>
  <c r="I2363" i="3" s="1"/>
  <c r="D2363" i="3"/>
  <c r="A2363" i="3"/>
  <c r="H2362" i="3"/>
  <c r="G2362" i="3"/>
  <c r="F2362" i="3"/>
  <c r="I2362" i="3" s="1"/>
  <c r="D2362" i="3"/>
  <c r="A2362" i="3"/>
  <c r="H2361" i="3"/>
  <c r="G2361" i="3"/>
  <c r="F2361" i="3"/>
  <c r="I2361" i="3" s="1"/>
  <c r="D2361" i="3"/>
  <c r="A2361" i="3"/>
  <c r="H2360" i="3"/>
  <c r="G2360" i="3"/>
  <c r="F2360" i="3"/>
  <c r="I2360" i="3" s="1"/>
  <c r="D2360" i="3"/>
  <c r="A2360" i="3"/>
  <c r="H2359" i="3"/>
  <c r="G2359" i="3"/>
  <c r="F2359" i="3"/>
  <c r="D2359" i="3"/>
  <c r="H2358" i="3"/>
  <c r="G2358" i="3"/>
  <c r="F2358" i="3"/>
  <c r="I2358" i="3" s="1"/>
  <c r="D2358" i="3"/>
  <c r="A2358" i="3"/>
  <c r="H2357" i="3"/>
  <c r="G2357" i="3"/>
  <c r="F2357" i="3"/>
  <c r="I2357" i="3" s="1"/>
  <c r="D2357" i="3"/>
  <c r="A2357" i="3"/>
  <c r="H2356" i="3"/>
  <c r="G2356" i="3"/>
  <c r="F2356" i="3"/>
  <c r="I2356" i="3" s="1"/>
  <c r="D2356" i="3"/>
  <c r="A2356" i="3"/>
  <c r="H2355" i="3"/>
  <c r="G2355" i="3"/>
  <c r="F2355" i="3"/>
  <c r="I2355" i="3" s="1"/>
  <c r="D2355" i="3"/>
  <c r="A2355" i="3"/>
  <c r="H2354" i="3"/>
  <c r="G2354" i="3"/>
  <c r="F2354" i="3"/>
  <c r="I2354" i="3" s="1"/>
  <c r="D2354" i="3"/>
  <c r="A2354" i="3"/>
  <c r="H2353" i="3"/>
  <c r="G2353" i="3"/>
  <c r="F2353" i="3"/>
  <c r="I2353" i="3" s="1"/>
  <c r="D2353" i="3"/>
  <c r="A2353" i="3"/>
  <c r="H2352" i="3"/>
  <c r="G2352" i="3"/>
  <c r="F2352" i="3"/>
  <c r="I2352" i="3" s="1"/>
  <c r="D2352" i="3"/>
  <c r="A2352" i="3"/>
  <c r="H2351" i="3"/>
  <c r="G2351" i="3"/>
  <c r="F2351" i="3"/>
  <c r="I2351" i="3" s="1"/>
  <c r="D2351" i="3"/>
  <c r="A2351" i="3"/>
  <c r="H2350" i="3"/>
  <c r="G2350" i="3"/>
  <c r="F2350" i="3"/>
  <c r="I2350" i="3" s="1"/>
  <c r="D2350" i="3"/>
  <c r="A2350" i="3"/>
  <c r="H2349" i="3"/>
  <c r="G2349" i="3"/>
  <c r="F2349" i="3"/>
  <c r="I2349" i="3" s="1"/>
  <c r="D2349" i="3"/>
  <c r="A2349" i="3"/>
  <c r="H2348" i="3"/>
  <c r="G2348" i="3"/>
  <c r="F2348" i="3"/>
  <c r="I2348" i="3" s="1"/>
  <c r="D2348" i="3"/>
  <c r="A2348" i="3"/>
  <c r="H2347" i="3"/>
  <c r="G2347" i="3"/>
  <c r="F2347" i="3"/>
  <c r="D2347" i="3"/>
  <c r="H2346" i="3"/>
  <c r="G2346" i="3"/>
  <c r="F2346" i="3"/>
  <c r="I2346" i="3" s="1"/>
  <c r="D2346" i="3"/>
  <c r="A2346" i="3"/>
  <c r="H2345" i="3"/>
  <c r="G2345" i="3"/>
  <c r="F2345" i="3"/>
  <c r="I2345" i="3" s="1"/>
  <c r="D2345" i="3"/>
  <c r="A2345" i="3"/>
  <c r="H2344" i="3"/>
  <c r="G2344" i="3"/>
  <c r="F2344" i="3"/>
  <c r="I2344" i="3" s="1"/>
  <c r="D2344" i="3"/>
  <c r="A2344" i="3"/>
  <c r="H2343" i="3"/>
  <c r="G2343" i="3"/>
  <c r="F2343" i="3"/>
  <c r="I2343" i="3" s="1"/>
  <c r="D2343" i="3"/>
  <c r="A2343" i="3"/>
  <c r="H2342" i="3"/>
  <c r="G2342" i="3"/>
  <c r="F2342" i="3"/>
  <c r="I2342" i="3" s="1"/>
  <c r="D2342" i="3"/>
  <c r="A2342" i="3"/>
  <c r="H2341" i="3"/>
  <c r="G2341" i="3"/>
  <c r="F2341" i="3"/>
  <c r="I2341" i="3" s="1"/>
  <c r="D2341" i="3"/>
  <c r="A2341" i="3"/>
  <c r="H2340" i="3"/>
  <c r="G2340" i="3"/>
  <c r="F2340" i="3"/>
  <c r="I2340" i="3" s="1"/>
  <c r="D2340" i="3"/>
  <c r="A2340" i="3"/>
  <c r="H2339" i="3"/>
  <c r="G2339" i="3"/>
  <c r="F2339" i="3"/>
  <c r="I2339" i="3" s="1"/>
  <c r="D2339" i="3"/>
  <c r="A2339" i="3"/>
  <c r="H2338" i="3"/>
  <c r="G2338" i="3"/>
  <c r="F2338" i="3"/>
  <c r="I2338" i="3" s="1"/>
  <c r="D2338" i="3"/>
  <c r="A2338" i="3"/>
  <c r="H2337" i="3"/>
  <c r="G2337" i="3"/>
  <c r="F2337" i="3"/>
  <c r="I2337" i="3" s="1"/>
  <c r="D2337" i="3"/>
  <c r="A2337" i="3"/>
  <c r="H2336" i="3"/>
  <c r="G2336" i="3"/>
  <c r="F2336" i="3"/>
  <c r="I2336" i="3" s="1"/>
  <c r="D2336" i="3"/>
  <c r="A2336" i="3"/>
  <c r="H2335" i="3"/>
  <c r="G2335" i="3"/>
  <c r="F2335" i="3"/>
  <c r="D2335" i="3"/>
  <c r="H2334" i="3"/>
  <c r="G2334" i="3"/>
  <c r="F2334" i="3"/>
  <c r="I2334" i="3" s="1"/>
  <c r="D2334" i="3"/>
  <c r="A2334" i="3"/>
  <c r="H2333" i="3"/>
  <c r="G2333" i="3"/>
  <c r="F2333" i="3"/>
  <c r="I2333" i="3" s="1"/>
  <c r="D2333" i="3"/>
  <c r="A2333" i="3"/>
  <c r="H2332" i="3"/>
  <c r="G2332" i="3"/>
  <c r="F2332" i="3"/>
  <c r="I2332" i="3" s="1"/>
  <c r="D2332" i="3"/>
  <c r="A2332" i="3"/>
  <c r="H2331" i="3"/>
  <c r="G2331" i="3"/>
  <c r="F2331" i="3"/>
  <c r="I2331" i="3" s="1"/>
  <c r="D2331" i="3"/>
  <c r="A2331" i="3"/>
  <c r="H2330" i="3"/>
  <c r="G2330" i="3"/>
  <c r="F2330" i="3"/>
  <c r="I2330" i="3" s="1"/>
  <c r="D2330" i="3"/>
  <c r="A2330" i="3"/>
  <c r="H2329" i="3"/>
  <c r="G2329" i="3"/>
  <c r="F2329" i="3"/>
  <c r="I2329" i="3" s="1"/>
  <c r="D2329" i="3"/>
  <c r="A2329" i="3"/>
  <c r="H2328" i="3"/>
  <c r="G2328" i="3"/>
  <c r="F2328" i="3"/>
  <c r="I2328" i="3" s="1"/>
  <c r="D2328" i="3"/>
  <c r="A2328" i="3"/>
  <c r="H2327" i="3"/>
  <c r="G2327" i="3"/>
  <c r="F2327" i="3"/>
  <c r="I2327" i="3" s="1"/>
  <c r="D2327" i="3"/>
  <c r="A2327" i="3"/>
  <c r="H2326" i="3"/>
  <c r="G2326" i="3"/>
  <c r="F2326" i="3"/>
  <c r="I2326" i="3" s="1"/>
  <c r="D2326" i="3"/>
  <c r="A2326" i="3"/>
  <c r="H2325" i="3"/>
  <c r="G2325" i="3"/>
  <c r="F2325" i="3"/>
  <c r="I2325" i="3" s="1"/>
  <c r="D2325" i="3"/>
  <c r="A2325" i="3"/>
  <c r="H2324" i="3"/>
  <c r="G2324" i="3"/>
  <c r="F2324" i="3"/>
  <c r="I2324" i="3" s="1"/>
  <c r="D2324" i="3"/>
  <c r="A2324" i="3"/>
  <c r="H2323" i="3"/>
  <c r="G2323" i="3"/>
  <c r="F2323" i="3"/>
  <c r="D2323" i="3"/>
  <c r="H2322" i="3"/>
  <c r="G2322" i="3"/>
  <c r="F2322" i="3"/>
  <c r="I2322" i="3" s="1"/>
  <c r="D2322" i="3"/>
  <c r="A2322" i="3"/>
  <c r="H2321" i="3"/>
  <c r="G2321" i="3"/>
  <c r="F2321" i="3"/>
  <c r="I2321" i="3" s="1"/>
  <c r="D2321" i="3"/>
  <c r="A2321" i="3"/>
  <c r="H2320" i="3"/>
  <c r="G2320" i="3"/>
  <c r="F2320" i="3"/>
  <c r="I2320" i="3" s="1"/>
  <c r="D2320" i="3"/>
  <c r="A2320" i="3"/>
  <c r="H2319" i="3"/>
  <c r="G2319" i="3"/>
  <c r="F2319" i="3"/>
  <c r="I2319" i="3" s="1"/>
  <c r="D2319" i="3"/>
  <c r="A2319" i="3"/>
  <c r="H2318" i="3"/>
  <c r="G2318" i="3"/>
  <c r="F2318" i="3"/>
  <c r="I2318" i="3" s="1"/>
  <c r="D2318" i="3"/>
  <c r="A2318" i="3"/>
  <c r="H2317" i="3"/>
  <c r="G2317" i="3"/>
  <c r="F2317" i="3"/>
  <c r="I2317" i="3" s="1"/>
  <c r="D2317" i="3"/>
  <c r="A2317" i="3"/>
  <c r="H2316" i="3"/>
  <c r="G2316" i="3"/>
  <c r="F2316" i="3"/>
  <c r="I2316" i="3" s="1"/>
  <c r="D2316" i="3"/>
  <c r="A2316" i="3"/>
  <c r="H2315" i="3"/>
  <c r="G2315" i="3"/>
  <c r="F2315" i="3"/>
  <c r="I2315" i="3" s="1"/>
  <c r="D2315" i="3"/>
  <c r="A2315" i="3"/>
  <c r="H2314" i="3"/>
  <c r="G2314" i="3"/>
  <c r="F2314" i="3"/>
  <c r="I2314" i="3" s="1"/>
  <c r="D2314" i="3"/>
  <c r="A2314" i="3"/>
  <c r="H2313" i="3"/>
  <c r="G2313" i="3"/>
  <c r="F2313" i="3"/>
  <c r="I2313" i="3" s="1"/>
  <c r="D2313" i="3"/>
  <c r="A2313" i="3"/>
  <c r="H2312" i="3"/>
  <c r="G2312" i="3"/>
  <c r="F2312" i="3"/>
  <c r="I2312" i="3" s="1"/>
  <c r="D2312" i="3"/>
  <c r="A2312" i="3"/>
  <c r="H2311" i="3"/>
  <c r="G2311" i="3"/>
  <c r="F2311" i="3"/>
  <c r="D2311" i="3"/>
  <c r="H2310" i="3"/>
  <c r="G2310" i="3"/>
  <c r="F2310" i="3"/>
  <c r="I2310" i="3" s="1"/>
  <c r="D2310" i="3"/>
  <c r="A2310" i="3"/>
  <c r="H2309" i="3"/>
  <c r="G2309" i="3"/>
  <c r="F2309" i="3"/>
  <c r="I2309" i="3" s="1"/>
  <c r="D2309" i="3"/>
  <c r="A2309" i="3"/>
  <c r="H2308" i="3"/>
  <c r="G2308" i="3"/>
  <c r="F2308" i="3"/>
  <c r="I2308" i="3" s="1"/>
  <c r="D2308" i="3"/>
  <c r="A2308" i="3"/>
  <c r="H2307" i="3"/>
  <c r="G2307" i="3"/>
  <c r="F2307" i="3"/>
  <c r="I2307" i="3" s="1"/>
  <c r="D2307" i="3"/>
  <c r="A2307" i="3"/>
  <c r="H2306" i="3"/>
  <c r="G2306" i="3"/>
  <c r="F2306" i="3"/>
  <c r="I2306" i="3" s="1"/>
  <c r="D2306" i="3"/>
  <c r="A2306" i="3"/>
  <c r="H2305" i="3"/>
  <c r="G2305" i="3"/>
  <c r="F2305" i="3"/>
  <c r="I2305" i="3" s="1"/>
  <c r="D2305" i="3"/>
  <c r="A2305" i="3"/>
  <c r="H2304" i="3"/>
  <c r="G2304" i="3"/>
  <c r="F2304" i="3"/>
  <c r="I2304" i="3" s="1"/>
  <c r="D2304" i="3"/>
  <c r="A2304" i="3"/>
  <c r="H2303" i="3"/>
  <c r="G2303" i="3"/>
  <c r="F2303" i="3"/>
  <c r="I2303" i="3" s="1"/>
  <c r="D2303" i="3"/>
  <c r="A2303" i="3"/>
  <c r="H2302" i="3"/>
  <c r="G2302" i="3"/>
  <c r="F2302" i="3"/>
  <c r="I2302" i="3" s="1"/>
  <c r="D2302" i="3"/>
  <c r="A2302" i="3"/>
  <c r="H2301" i="3"/>
  <c r="G2301" i="3"/>
  <c r="F2301" i="3"/>
  <c r="I2301" i="3" s="1"/>
  <c r="D2301" i="3"/>
  <c r="A2301" i="3"/>
  <c r="H2300" i="3"/>
  <c r="G2300" i="3"/>
  <c r="F2300" i="3"/>
  <c r="I2300" i="3" s="1"/>
  <c r="D2300" i="3"/>
  <c r="A2300" i="3"/>
  <c r="H2299" i="3"/>
  <c r="G2299" i="3"/>
  <c r="F2299" i="3"/>
  <c r="D2299" i="3"/>
  <c r="A2299" i="3"/>
  <c r="H2298" i="3"/>
  <c r="G2298" i="3"/>
  <c r="F2298" i="3"/>
  <c r="I2298" i="3" s="1"/>
  <c r="D2298" i="3"/>
  <c r="A2298" i="3"/>
  <c r="H2297" i="3"/>
  <c r="G2297" i="3"/>
  <c r="F2297" i="3"/>
  <c r="I2297" i="3" s="1"/>
  <c r="D2297" i="3"/>
  <c r="A2297" i="3"/>
  <c r="H2296" i="3"/>
  <c r="G2296" i="3"/>
  <c r="F2296" i="3"/>
  <c r="I2296" i="3" s="1"/>
  <c r="D2296" i="3"/>
  <c r="A2296" i="3"/>
  <c r="H2295" i="3"/>
  <c r="G2295" i="3"/>
  <c r="F2295" i="3"/>
  <c r="I2295" i="3" s="1"/>
  <c r="D2295" i="3"/>
  <c r="A2295" i="3"/>
  <c r="H2294" i="3"/>
  <c r="G2294" i="3"/>
  <c r="F2294" i="3"/>
  <c r="I2294" i="3" s="1"/>
  <c r="D2294" i="3"/>
  <c r="A2294" i="3"/>
  <c r="H2293" i="3"/>
  <c r="G2293" i="3"/>
  <c r="F2293" i="3"/>
  <c r="I2293" i="3" s="1"/>
  <c r="D2293" i="3"/>
  <c r="A2293" i="3"/>
  <c r="H2292" i="3"/>
  <c r="G2292" i="3"/>
  <c r="F2292" i="3"/>
  <c r="I2292" i="3" s="1"/>
  <c r="D2292" i="3"/>
  <c r="A2292" i="3"/>
  <c r="H2291" i="3"/>
  <c r="G2291" i="3"/>
  <c r="F2291" i="3"/>
  <c r="I2291" i="3" s="1"/>
  <c r="D2291" i="3"/>
  <c r="A2291" i="3"/>
  <c r="H2290" i="3"/>
  <c r="G2290" i="3"/>
  <c r="F2290" i="3"/>
  <c r="I2290" i="3" s="1"/>
  <c r="D2290" i="3"/>
  <c r="A2290" i="3"/>
  <c r="H2289" i="3"/>
  <c r="G2289" i="3"/>
  <c r="F2289" i="3"/>
  <c r="I2289" i="3" s="1"/>
  <c r="D2289" i="3"/>
  <c r="A2289" i="3"/>
  <c r="H2288" i="3"/>
  <c r="G2288" i="3"/>
  <c r="F2288" i="3"/>
  <c r="I2288" i="3" s="1"/>
  <c r="D2288" i="3"/>
  <c r="A2288" i="3"/>
  <c r="H2287" i="3"/>
  <c r="G2287" i="3"/>
  <c r="F2287" i="3"/>
  <c r="D2287" i="3"/>
  <c r="A2287" i="3"/>
  <c r="H2286" i="3"/>
  <c r="G2286" i="3"/>
  <c r="F2286" i="3"/>
  <c r="I2286" i="3" s="1"/>
  <c r="D2286" i="3"/>
  <c r="A2286" i="3"/>
  <c r="H2285" i="3"/>
  <c r="G2285" i="3"/>
  <c r="F2285" i="3"/>
  <c r="I2285" i="3" s="1"/>
  <c r="D2285" i="3"/>
  <c r="A2285" i="3"/>
  <c r="H2284" i="3"/>
  <c r="G2284" i="3"/>
  <c r="F2284" i="3"/>
  <c r="I2284" i="3" s="1"/>
  <c r="D2284" i="3"/>
  <c r="A2284" i="3"/>
  <c r="H2283" i="3"/>
  <c r="G2283" i="3"/>
  <c r="F2283" i="3"/>
  <c r="I2283" i="3" s="1"/>
  <c r="D2283" i="3"/>
  <c r="A2283" i="3"/>
  <c r="H2282" i="3"/>
  <c r="G2282" i="3"/>
  <c r="F2282" i="3"/>
  <c r="I2282" i="3" s="1"/>
  <c r="D2282" i="3"/>
  <c r="A2282" i="3"/>
  <c r="H2281" i="3"/>
  <c r="G2281" i="3"/>
  <c r="F2281" i="3"/>
  <c r="I2281" i="3" s="1"/>
  <c r="D2281" i="3"/>
  <c r="A2281" i="3"/>
  <c r="H2280" i="3"/>
  <c r="G2280" i="3"/>
  <c r="F2280" i="3"/>
  <c r="I2280" i="3" s="1"/>
  <c r="D2280" i="3"/>
  <c r="A2280" i="3"/>
  <c r="H2279" i="3"/>
  <c r="G2279" i="3"/>
  <c r="F2279" i="3"/>
  <c r="I2279" i="3" s="1"/>
  <c r="D2279" i="3"/>
  <c r="A2279" i="3"/>
  <c r="H2278" i="3"/>
  <c r="G2278" i="3"/>
  <c r="F2278" i="3"/>
  <c r="I2278" i="3" s="1"/>
  <c r="D2278" i="3"/>
  <c r="A2278" i="3"/>
  <c r="H2277" i="3"/>
  <c r="G2277" i="3"/>
  <c r="F2277" i="3"/>
  <c r="I2277" i="3" s="1"/>
  <c r="D2277" i="3"/>
  <c r="A2277" i="3"/>
  <c r="H2276" i="3"/>
  <c r="G2276" i="3"/>
  <c r="F2276" i="3"/>
  <c r="I2276" i="3" s="1"/>
  <c r="D2276" i="3"/>
  <c r="A2276" i="3"/>
  <c r="H2275" i="3"/>
  <c r="G2275" i="3"/>
  <c r="F2275" i="3"/>
  <c r="D2275" i="3"/>
  <c r="A2275" i="3"/>
  <c r="H2274" i="3"/>
  <c r="G2274" i="3"/>
  <c r="F2274" i="3"/>
  <c r="I2274" i="3" s="1"/>
  <c r="D2274" i="3"/>
  <c r="A2274" i="3"/>
  <c r="H2273" i="3"/>
  <c r="G2273" i="3"/>
  <c r="F2273" i="3"/>
  <c r="I2273" i="3" s="1"/>
  <c r="D2273" i="3"/>
  <c r="A2273" i="3"/>
  <c r="H2272" i="3"/>
  <c r="G2272" i="3"/>
  <c r="F2272" i="3"/>
  <c r="I2272" i="3" s="1"/>
  <c r="D2272" i="3"/>
  <c r="A2272" i="3"/>
  <c r="H2271" i="3"/>
  <c r="G2271" i="3"/>
  <c r="F2271" i="3"/>
  <c r="I2271" i="3" s="1"/>
  <c r="D2271" i="3"/>
  <c r="A2271" i="3"/>
  <c r="H2270" i="3"/>
  <c r="G2270" i="3"/>
  <c r="F2270" i="3"/>
  <c r="I2270" i="3" s="1"/>
  <c r="D2270" i="3"/>
  <c r="A2270" i="3"/>
  <c r="H2269" i="3"/>
  <c r="G2269" i="3"/>
  <c r="F2269" i="3"/>
  <c r="I2269" i="3" s="1"/>
  <c r="D2269" i="3"/>
  <c r="A2269" i="3"/>
  <c r="H2268" i="3"/>
  <c r="G2268" i="3"/>
  <c r="F2268" i="3"/>
  <c r="I2268" i="3" s="1"/>
  <c r="D2268" i="3"/>
  <c r="A2268" i="3"/>
  <c r="H2267" i="3"/>
  <c r="G2267" i="3"/>
  <c r="F2267" i="3"/>
  <c r="I2267" i="3" s="1"/>
  <c r="D2267" i="3"/>
  <c r="A2267" i="3"/>
  <c r="H2266" i="3"/>
  <c r="G2266" i="3"/>
  <c r="F2266" i="3"/>
  <c r="I2266" i="3" s="1"/>
  <c r="D2266" i="3"/>
  <c r="A2266" i="3"/>
  <c r="H2265" i="3"/>
  <c r="G2265" i="3"/>
  <c r="F2265" i="3"/>
  <c r="I2265" i="3" s="1"/>
  <c r="D2265" i="3"/>
  <c r="A2265" i="3"/>
  <c r="H2264" i="3"/>
  <c r="G2264" i="3"/>
  <c r="F2264" i="3"/>
  <c r="I2264" i="3" s="1"/>
  <c r="D2264" i="3"/>
  <c r="A2264" i="3"/>
  <c r="H2263" i="3"/>
  <c r="G2263" i="3"/>
  <c r="F2263" i="3"/>
  <c r="D2263" i="3"/>
  <c r="A2263" i="3"/>
  <c r="H2262" i="3"/>
  <c r="G2262" i="3"/>
  <c r="F2262" i="3"/>
  <c r="I2262" i="3" s="1"/>
  <c r="D2262" i="3"/>
  <c r="A2262" i="3"/>
  <c r="H2261" i="3"/>
  <c r="G2261" i="3"/>
  <c r="F2261" i="3"/>
  <c r="I2261" i="3" s="1"/>
  <c r="D2261" i="3"/>
  <c r="A2261" i="3"/>
  <c r="H2260" i="3"/>
  <c r="G2260" i="3"/>
  <c r="F2260" i="3"/>
  <c r="I2260" i="3" s="1"/>
  <c r="D2260" i="3"/>
  <c r="A2260" i="3"/>
  <c r="H2259" i="3"/>
  <c r="G2259" i="3"/>
  <c r="F2259" i="3"/>
  <c r="I2259" i="3" s="1"/>
  <c r="D2259" i="3"/>
  <c r="A2259" i="3"/>
  <c r="H2258" i="3"/>
  <c r="G2258" i="3"/>
  <c r="F2258" i="3"/>
  <c r="I2258" i="3" s="1"/>
  <c r="D2258" i="3"/>
  <c r="A2258" i="3"/>
  <c r="H2257" i="3"/>
  <c r="G2257" i="3"/>
  <c r="F2257" i="3"/>
  <c r="I2257" i="3" s="1"/>
  <c r="D2257" i="3"/>
  <c r="A2257" i="3"/>
  <c r="H2256" i="3"/>
  <c r="G2256" i="3"/>
  <c r="F2256" i="3"/>
  <c r="I2256" i="3" s="1"/>
  <c r="D2256" i="3"/>
  <c r="A2256" i="3"/>
  <c r="H2255" i="3"/>
  <c r="G2255" i="3"/>
  <c r="F2255" i="3"/>
  <c r="I2255" i="3" s="1"/>
  <c r="D2255" i="3"/>
  <c r="A2255" i="3"/>
  <c r="H2254" i="3"/>
  <c r="G2254" i="3"/>
  <c r="F2254" i="3"/>
  <c r="I2254" i="3" s="1"/>
  <c r="D2254" i="3"/>
  <c r="A2254" i="3"/>
  <c r="H2253" i="3"/>
  <c r="G2253" i="3"/>
  <c r="F2253" i="3"/>
  <c r="I2253" i="3" s="1"/>
  <c r="D2253" i="3"/>
  <c r="A2253" i="3"/>
  <c r="H2252" i="3"/>
  <c r="G2252" i="3"/>
  <c r="F2252" i="3"/>
  <c r="I2252" i="3" s="1"/>
  <c r="D2252" i="3"/>
  <c r="A2252" i="3"/>
  <c r="H2251" i="3"/>
  <c r="G2251" i="3"/>
  <c r="F2251" i="3"/>
  <c r="D2251" i="3"/>
  <c r="A2251" i="3"/>
  <c r="H2250" i="3"/>
  <c r="G2250" i="3"/>
  <c r="F2250" i="3"/>
  <c r="I2250" i="3" s="1"/>
  <c r="D2250" i="3"/>
  <c r="A2250" i="3"/>
  <c r="H2249" i="3"/>
  <c r="G2249" i="3"/>
  <c r="F2249" i="3"/>
  <c r="I2249" i="3" s="1"/>
  <c r="D2249" i="3"/>
  <c r="A2249" i="3"/>
  <c r="H2248" i="3"/>
  <c r="G2248" i="3"/>
  <c r="F2248" i="3"/>
  <c r="I2248" i="3" s="1"/>
  <c r="D2248" i="3"/>
  <c r="A2248" i="3"/>
  <c r="H2247" i="3"/>
  <c r="G2247" i="3"/>
  <c r="F2247" i="3"/>
  <c r="I2247" i="3" s="1"/>
  <c r="D2247" i="3"/>
  <c r="A2247" i="3"/>
  <c r="H2246" i="3"/>
  <c r="G2246" i="3"/>
  <c r="F2246" i="3"/>
  <c r="I2246" i="3" s="1"/>
  <c r="D2246" i="3"/>
  <c r="A2246" i="3"/>
  <c r="H2245" i="3"/>
  <c r="G2245" i="3"/>
  <c r="F2245" i="3"/>
  <c r="I2245" i="3" s="1"/>
  <c r="D2245" i="3"/>
  <c r="A2245" i="3"/>
  <c r="H2244" i="3"/>
  <c r="G2244" i="3"/>
  <c r="F2244" i="3"/>
  <c r="I2244" i="3" s="1"/>
  <c r="D2244" i="3"/>
  <c r="A2244" i="3"/>
  <c r="H2243" i="3"/>
  <c r="G2243" i="3"/>
  <c r="F2243" i="3"/>
  <c r="I2243" i="3" s="1"/>
  <c r="D2243" i="3"/>
  <c r="A2243" i="3"/>
  <c r="H2242" i="3"/>
  <c r="G2242" i="3"/>
  <c r="F2242" i="3"/>
  <c r="I2242" i="3" s="1"/>
  <c r="D2242" i="3"/>
  <c r="A2242" i="3"/>
  <c r="H2241" i="3"/>
  <c r="G2241" i="3"/>
  <c r="F2241" i="3"/>
  <c r="I2241" i="3" s="1"/>
  <c r="D2241" i="3"/>
  <c r="A2241" i="3"/>
  <c r="H2240" i="3"/>
  <c r="G2240" i="3"/>
  <c r="F2240" i="3"/>
  <c r="I2240" i="3" s="1"/>
  <c r="D2240" i="3"/>
  <c r="A2240" i="3"/>
  <c r="H2239" i="3"/>
  <c r="G2239" i="3"/>
  <c r="F2239" i="3"/>
  <c r="D2239" i="3"/>
  <c r="A2239" i="3"/>
  <c r="H2238" i="3"/>
  <c r="G2238" i="3"/>
  <c r="F2238" i="3"/>
  <c r="I2238" i="3" s="1"/>
  <c r="D2238" i="3"/>
  <c r="A2238" i="3"/>
  <c r="H2237" i="3"/>
  <c r="G2237" i="3"/>
  <c r="F2237" i="3"/>
  <c r="I2237" i="3" s="1"/>
  <c r="D2237" i="3"/>
  <c r="A2237" i="3"/>
  <c r="H2236" i="3"/>
  <c r="G2236" i="3"/>
  <c r="F2236" i="3"/>
  <c r="I2236" i="3" s="1"/>
  <c r="D2236" i="3"/>
  <c r="A2236" i="3"/>
  <c r="H2235" i="3"/>
  <c r="G2235" i="3"/>
  <c r="F2235" i="3"/>
  <c r="I2235" i="3" s="1"/>
  <c r="D2235" i="3"/>
  <c r="A2235" i="3"/>
  <c r="H2234" i="3"/>
  <c r="G2234" i="3"/>
  <c r="F2234" i="3"/>
  <c r="I2234" i="3" s="1"/>
  <c r="D2234" i="3"/>
  <c r="A2234" i="3"/>
  <c r="H2233" i="3"/>
  <c r="G2233" i="3"/>
  <c r="F2233" i="3"/>
  <c r="I2233" i="3" s="1"/>
  <c r="D2233" i="3"/>
  <c r="A2233" i="3"/>
  <c r="H2232" i="3"/>
  <c r="G2232" i="3"/>
  <c r="F2232" i="3"/>
  <c r="I2232" i="3" s="1"/>
  <c r="D2232" i="3"/>
  <c r="A2232" i="3"/>
  <c r="H2231" i="3"/>
  <c r="G2231" i="3"/>
  <c r="F2231" i="3"/>
  <c r="I2231" i="3" s="1"/>
  <c r="D2231" i="3"/>
  <c r="A2231" i="3"/>
  <c r="H2230" i="3"/>
  <c r="G2230" i="3"/>
  <c r="F2230" i="3"/>
  <c r="I2230" i="3" s="1"/>
  <c r="D2230" i="3"/>
  <c r="A2230" i="3"/>
  <c r="H2229" i="3"/>
  <c r="G2229" i="3"/>
  <c r="F2229" i="3"/>
  <c r="I2229" i="3" s="1"/>
  <c r="D2229" i="3"/>
  <c r="A2229" i="3"/>
  <c r="H2228" i="3"/>
  <c r="G2228" i="3"/>
  <c r="F2228" i="3"/>
  <c r="I2228" i="3" s="1"/>
  <c r="D2228" i="3"/>
  <c r="A2228" i="3"/>
  <c r="H2227" i="3"/>
  <c r="G2227" i="3"/>
  <c r="F2227" i="3"/>
  <c r="D2227" i="3"/>
  <c r="A2227" i="3"/>
  <c r="H2226" i="3"/>
  <c r="G2226" i="3"/>
  <c r="F2226" i="3"/>
  <c r="I2226" i="3" s="1"/>
  <c r="D2226" i="3"/>
  <c r="A2226" i="3"/>
  <c r="H2225" i="3"/>
  <c r="G2225" i="3"/>
  <c r="F2225" i="3"/>
  <c r="I2225" i="3" s="1"/>
  <c r="D2225" i="3"/>
  <c r="A2225" i="3"/>
  <c r="H2224" i="3"/>
  <c r="G2224" i="3"/>
  <c r="F2224" i="3"/>
  <c r="I2224" i="3" s="1"/>
  <c r="D2224" i="3"/>
  <c r="A2224" i="3"/>
  <c r="H2223" i="3"/>
  <c r="G2223" i="3"/>
  <c r="F2223" i="3"/>
  <c r="I2223" i="3" s="1"/>
  <c r="D2223" i="3"/>
  <c r="A2223" i="3"/>
  <c r="H2222" i="3"/>
  <c r="G2222" i="3"/>
  <c r="F2222" i="3"/>
  <c r="I2222" i="3" s="1"/>
  <c r="D2222" i="3"/>
  <c r="A2222" i="3"/>
  <c r="H2221" i="3"/>
  <c r="G2221" i="3"/>
  <c r="F2221" i="3"/>
  <c r="I2221" i="3" s="1"/>
  <c r="D2221" i="3"/>
  <c r="A2221" i="3"/>
  <c r="H2220" i="3"/>
  <c r="G2220" i="3"/>
  <c r="F2220" i="3"/>
  <c r="I2220" i="3" s="1"/>
  <c r="D2220" i="3"/>
  <c r="A2220" i="3"/>
  <c r="H2219" i="3"/>
  <c r="G2219" i="3"/>
  <c r="F2219" i="3"/>
  <c r="I2219" i="3" s="1"/>
  <c r="D2219" i="3"/>
  <c r="A2219" i="3"/>
  <c r="H2218" i="3"/>
  <c r="G2218" i="3"/>
  <c r="F2218" i="3"/>
  <c r="I2218" i="3" s="1"/>
  <c r="D2218" i="3"/>
  <c r="A2218" i="3"/>
  <c r="H2217" i="3"/>
  <c r="G2217" i="3"/>
  <c r="F2217" i="3"/>
  <c r="I2217" i="3" s="1"/>
  <c r="D2217" i="3"/>
  <c r="A2217" i="3"/>
  <c r="H2216" i="3"/>
  <c r="G2216" i="3"/>
  <c r="F2216" i="3"/>
  <c r="I2216" i="3" s="1"/>
  <c r="D2216" i="3"/>
  <c r="A2216" i="3"/>
  <c r="H2215" i="3"/>
  <c r="G2215" i="3"/>
  <c r="F2215" i="3"/>
  <c r="D2215" i="3"/>
  <c r="A2215" i="3"/>
  <c r="H2214" i="3"/>
  <c r="G2214" i="3"/>
  <c r="F2214" i="3"/>
  <c r="I2214" i="3" s="1"/>
  <c r="D2214" i="3"/>
  <c r="A2214" i="3"/>
  <c r="H2213" i="3"/>
  <c r="G2213" i="3"/>
  <c r="F2213" i="3"/>
  <c r="I2213" i="3" s="1"/>
  <c r="D2213" i="3"/>
  <c r="A2213" i="3"/>
  <c r="H2212" i="3"/>
  <c r="G2212" i="3"/>
  <c r="F2212" i="3"/>
  <c r="I2212" i="3" s="1"/>
  <c r="D2212" i="3"/>
  <c r="A2212" i="3"/>
  <c r="H2211" i="3"/>
  <c r="G2211" i="3"/>
  <c r="F2211" i="3"/>
  <c r="I2211" i="3" s="1"/>
  <c r="D2211" i="3"/>
  <c r="A2211" i="3"/>
  <c r="H2210" i="3"/>
  <c r="G2210" i="3"/>
  <c r="F2210" i="3"/>
  <c r="I2210" i="3" s="1"/>
  <c r="D2210" i="3"/>
  <c r="A2210" i="3"/>
  <c r="H2209" i="3"/>
  <c r="G2209" i="3"/>
  <c r="F2209" i="3"/>
  <c r="I2209" i="3" s="1"/>
  <c r="D2209" i="3"/>
  <c r="A2209" i="3"/>
  <c r="H2208" i="3"/>
  <c r="G2208" i="3"/>
  <c r="F2208" i="3"/>
  <c r="I2208" i="3" s="1"/>
  <c r="D2208" i="3"/>
  <c r="A2208" i="3"/>
  <c r="H2207" i="3"/>
  <c r="G2207" i="3"/>
  <c r="F2207" i="3"/>
  <c r="I2207" i="3" s="1"/>
  <c r="D2207" i="3"/>
  <c r="A2207" i="3"/>
  <c r="H2206" i="3"/>
  <c r="G2206" i="3"/>
  <c r="F2206" i="3"/>
  <c r="I2206" i="3" s="1"/>
  <c r="D2206" i="3"/>
  <c r="A2206" i="3"/>
  <c r="H2205" i="3"/>
  <c r="G2205" i="3"/>
  <c r="F2205" i="3"/>
  <c r="I2205" i="3" s="1"/>
  <c r="D2205" i="3"/>
  <c r="A2205" i="3"/>
  <c r="H2204" i="3"/>
  <c r="G2204" i="3"/>
  <c r="F2204" i="3"/>
  <c r="I2204" i="3" s="1"/>
  <c r="D2204" i="3"/>
  <c r="A2204" i="3"/>
  <c r="H2203" i="3"/>
  <c r="G2203" i="3"/>
  <c r="F2203" i="3"/>
  <c r="D2203" i="3"/>
  <c r="A2203" i="3"/>
  <c r="H2202" i="3"/>
  <c r="G2202" i="3"/>
  <c r="F2202" i="3"/>
  <c r="I2202" i="3" s="1"/>
  <c r="D2202" i="3"/>
  <c r="A2202" i="3"/>
  <c r="H2201" i="3"/>
  <c r="G2201" i="3"/>
  <c r="F2201" i="3"/>
  <c r="I2201" i="3" s="1"/>
  <c r="D2201" i="3"/>
  <c r="A2201" i="3"/>
  <c r="H2200" i="3"/>
  <c r="G2200" i="3"/>
  <c r="F2200" i="3"/>
  <c r="I2200" i="3" s="1"/>
  <c r="D2200" i="3"/>
  <c r="A2200" i="3"/>
  <c r="H2199" i="3"/>
  <c r="G2199" i="3"/>
  <c r="F2199" i="3"/>
  <c r="I2199" i="3" s="1"/>
  <c r="D2199" i="3"/>
  <c r="A2199" i="3"/>
  <c r="H2198" i="3"/>
  <c r="G2198" i="3"/>
  <c r="F2198" i="3"/>
  <c r="I2198" i="3" s="1"/>
  <c r="D2198" i="3"/>
  <c r="A2198" i="3"/>
  <c r="H2197" i="3"/>
  <c r="G2197" i="3"/>
  <c r="F2197" i="3"/>
  <c r="I2197" i="3" s="1"/>
  <c r="D2197" i="3"/>
  <c r="A2197" i="3"/>
  <c r="H2196" i="3"/>
  <c r="G2196" i="3"/>
  <c r="F2196" i="3"/>
  <c r="I2196" i="3" s="1"/>
  <c r="D2196" i="3"/>
  <c r="A2196" i="3"/>
  <c r="H2195" i="3"/>
  <c r="G2195" i="3"/>
  <c r="F2195" i="3"/>
  <c r="I2195" i="3" s="1"/>
  <c r="D2195" i="3"/>
  <c r="A2195" i="3"/>
  <c r="H2194" i="3"/>
  <c r="G2194" i="3"/>
  <c r="F2194" i="3"/>
  <c r="I2194" i="3" s="1"/>
  <c r="D2194" i="3"/>
  <c r="A2194" i="3"/>
  <c r="H2193" i="3"/>
  <c r="G2193" i="3"/>
  <c r="F2193" i="3"/>
  <c r="I2193" i="3" s="1"/>
  <c r="D2193" i="3"/>
  <c r="A2193" i="3"/>
  <c r="H2192" i="3"/>
  <c r="G2192" i="3"/>
  <c r="F2192" i="3"/>
  <c r="I2192" i="3" s="1"/>
  <c r="D2192" i="3"/>
  <c r="A2192" i="3"/>
  <c r="H2191" i="3"/>
  <c r="G2191" i="3"/>
  <c r="F2191" i="3"/>
  <c r="D2191" i="3"/>
  <c r="A2191" i="3"/>
  <c r="H2190" i="3"/>
  <c r="G2190" i="3"/>
  <c r="F2190" i="3"/>
  <c r="I2190" i="3" s="1"/>
  <c r="D2190" i="3"/>
  <c r="A2190" i="3"/>
  <c r="H2189" i="3"/>
  <c r="G2189" i="3"/>
  <c r="F2189" i="3"/>
  <c r="I2189" i="3" s="1"/>
  <c r="D2189" i="3"/>
  <c r="A2189" i="3"/>
  <c r="H2188" i="3"/>
  <c r="G2188" i="3"/>
  <c r="F2188" i="3"/>
  <c r="I2188" i="3" s="1"/>
  <c r="D2188" i="3"/>
  <c r="A2188" i="3"/>
  <c r="H2187" i="3"/>
  <c r="G2187" i="3"/>
  <c r="F2187" i="3"/>
  <c r="I2187" i="3" s="1"/>
  <c r="D2187" i="3"/>
  <c r="A2187" i="3"/>
  <c r="H2186" i="3"/>
  <c r="G2186" i="3"/>
  <c r="F2186" i="3"/>
  <c r="I2186" i="3" s="1"/>
  <c r="D2186" i="3"/>
  <c r="A2186" i="3"/>
  <c r="H2185" i="3"/>
  <c r="G2185" i="3"/>
  <c r="F2185" i="3"/>
  <c r="I2185" i="3" s="1"/>
  <c r="D2185" i="3"/>
  <c r="A2185" i="3"/>
  <c r="H2184" i="3"/>
  <c r="G2184" i="3"/>
  <c r="F2184" i="3"/>
  <c r="I2184" i="3" s="1"/>
  <c r="D2184" i="3"/>
  <c r="A2184" i="3"/>
  <c r="H2183" i="3"/>
  <c r="G2183" i="3"/>
  <c r="F2183" i="3"/>
  <c r="I2183" i="3" s="1"/>
  <c r="D2183" i="3"/>
  <c r="A2183" i="3"/>
  <c r="H2182" i="3"/>
  <c r="G2182" i="3"/>
  <c r="F2182" i="3"/>
  <c r="I2182" i="3" s="1"/>
  <c r="D2182" i="3"/>
  <c r="A2182" i="3"/>
  <c r="H2181" i="3"/>
  <c r="G2181" i="3"/>
  <c r="F2181" i="3"/>
  <c r="I2181" i="3" s="1"/>
  <c r="D2181" i="3"/>
  <c r="A2181" i="3"/>
  <c r="H2180" i="3"/>
  <c r="G2180" i="3"/>
  <c r="F2180" i="3"/>
  <c r="I2180" i="3" s="1"/>
  <c r="D2180" i="3"/>
  <c r="A2180" i="3"/>
  <c r="H2179" i="3"/>
  <c r="G2179" i="3"/>
  <c r="F2179" i="3"/>
  <c r="D2179" i="3"/>
  <c r="A2179" i="3"/>
  <c r="H2178" i="3"/>
  <c r="G2178" i="3"/>
  <c r="F2178" i="3"/>
  <c r="I2178" i="3" s="1"/>
  <c r="D2178" i="3"/>
  <c r="A2178" i="3"/>
  <c r="H2177" i="3"/>
  <c r="G2177" i="3"/>
  <c r="F2177" i="3"/>
  <c r="I2177" i="3" s="1"/>
  <c r="D2177" i="3"/>
  <c r="A2177" i="3"/>
  <c r="H2176" i="3"/>
  <c r="G2176" i="3"/>
  <c r="F2176" i="3"/>
  <c r="I2176" i="3" s="1"/>
  <c r="D2176" i="3"/>
  <c r="A2176" i="3"/>
  <c r="H2175" i="3"/>
  <c r="G2175" i="3"/>
  <c r="F2175" i="3"/>
  <c r="I2175" i="3" s="1"/>
  <c r="D2175" i="3"/>
  <c r="A2175" i="3"/>
  <c r="H2174" i="3"/>
  <c r="G2174" i="3"/>
  <c r="F2174" i="3"/>
  <c r="I2174" i="3" s="1"/>
  <c r="D2174" i="3"/>
  <c r="A2174" i="3"/>
  <c r="H2173" i="3"/>
  <c r="G2173" i="3"/>
  <c r="F2173" i="3"/>
  <c r="I2173" i="3" s="1"/>
  <c r="D2173" i="3"/>
  <c r="A2173" i="3"/>
  <c r="H2172" i="3"/>
  <c r="G2172" i="3"/>
  <c r="F2172" i="3"/>
  <c r="I2172" i="3" s="1"/>
  <c r="D2172" i="3"/>
  <c r="A2172" i="3"/>
  <c r="H2171" i="3"/>
  <c r="G2171" i="3"/>
  <c r="F2171" i="3"/>
  <c r="I2171" i="3" s="1"/>
  <c r="D2171" i="3"/>
  <c r="A2171" i="3"/>
  <c r="H2170" i="3"/>
  <c r="G2170" i="3"/>
  <c r="F2170" i="3"/>
  <c r="I2170" i="3" s="1"/>
  <c r="D2170" i="3"/>
  <c r="A2170" i="3"/>
  <c r="H2169" i="3"/>
  <c r="G2169" i="3"/>
  <c r="F2169" i="3"/>
  <c r="I2169" i="3" s="1"/>
  <c r="D2169" i="3"/>
  <c r="A2169" i="3"/>
  <c r="H2168" i="3"/>
  <c r="G2168" i="3"/>
  <c r="F2168" i="3"/>
  <c r="I2168" i="3" s="1"/>
  <c r="D2168" i="3"/>
  <c r="A2168" i="3"/>
  <c r="H2167" i="3"/>
  <c r="G2167" i="3"/>
  <c r="F2167" i="3"/>
  <c r="D2167" i="3"/>
  <c r="A2167" i="3"/>
  <c r="H2166" i="3"/>
  <c r="G2166" i="3"/>
  <c r="F2166" i="3"/>
  <c r="I2166" i="3" s="1"/>
  <c r="D2166" i="3"/>
  <c r="A2166" i="3"/>
  <c r="H2165" i="3"/>
  <c r="G2165" i="3"/>
  <c r="F2165" i="3"/>
  <c r="I2165" i="3" s="1"/>
  <c r="D2165" i="3"/>
  <c r="A2165" i="3"/>
  <c r="H2164" i="3"/>
  <c r="G2164" i="3"/>
  <c r="F2164" i="3"/>
  <c r="I2164" i="3" s="1"/>
  <c r="D2164" i="3"/>
  <c r="A2164" i="3"/>
  <c r="H2163" i="3"/>
  <c r="G2163" i="3"/>
  <c r="F2163" i="3"/>
  <c r="I2163" i="3" s="1"/>
  <c r="D2163" i="3"/>
  <c r="A2163" i="3"/>
  <c r="H2162" i="3"/>
  <c r="G2162" i="3"/>
  <c r="F2162" i="3"/>
  <c r="I2162" i="3" s="1"/>
  <c r="D2162" i="3"/>
  <c r="A2162" i="3"/>
  <c r="H2161" i="3"/>
  <c r="G2161" i="3"/>
  <c r="F2161" i="3"/>
  <c r="I2161" i="3" s="1"/>
  <c r="D2161" i="3"/>
  <c r="A2161" i="3"/>
  <c r="H2160" i="3"/>
  <c r="G2160" i="3"/>
  <c r="F2160" i="3"/>
  <c r="I2160" i="3" s="1"/>
  <c r="D2160" i="3"/>
  <c r="A2160" i="3"/>
  <c r="H2159" i="3"/>
  <c r="G2159" i="3"/>
  <c r="F2159" i="3"/>
  <c r="I2159" i="3" s="1"/>
  <c r="D2159" i="3"/>
  <c r="A2159" i="3"/>
  <c r="H2158" i="3"/>
  <c r="G2158" i="3"/>
  <c r="F2158" i="3"/>
  <c r="I2158" i="3" s="1"/>
  <c r="D2158" i="3"/>
  <c r="A2158" i="3"/>
  <c r="H2157" i="3"/>
  <c r="G2157" i="3"/>
  <c r="F2157" i="3"/>
  <c r="I2157" i="3" s="1"/>
  <c r="D2157" i="3"/>
  <c r="A2157" i="3"/>
  <c r="H2156" i="3"/>
  <c r="G2156" i="3"/>
  <c r="F2156" i="3"/>
  <c r="I2156" i="3" s="1"/>
  <c r="D2156" i="3"/>
  <c r="A2156" i="3"/>
  <c r="H2155" i="3"/>
  <c r="G2155" i="3"/>
  <c r="F2155" i="3"/>
  <c r="D2155" i="3"/>
  <c r="A2155" i="3"/>
  <c r="H2154" i="3"/>
  <c r="G2154" i="3"/>
  <c r="F2154" i="3"/>
  <c r="I2154" i="3" s="1"/>
  <c r="D2154" i="3"/>
  <c r="A2154" i="3"/>
  <c r="H2153" i="3"/>
  <c r="G2153" i="3"/>
  <c r="F2153" i="3"/>
  <c r="I2153" i="3" s="1"/>
  <c r="D2153" i="3"/>
  <c r="A2153" i="3"/>
  <c r="H2152" i="3"/>
  <c r="G2152" i="3"/>
  <c r="F2152" i="3"/>
  <c r="I2152" i="3" s="1"/>
  <c r="D2152" i="3"/>
  <c r="A2152" i="3"/>
  <c r="H2151" i="3"/>
  <c r="G2151" i="3"/>
  <c r="F2151" i="3"/>
  <c r="I2151" i="3" s="1"/>
  <c r="D2151" i="3"/>
  <c r="A2151" i="3"/>
  <c r="H2150" i="3"/>
  <c r="G2150" i="3"/>
  <c r="F2150" i="3"/>
  <c r="I2150" i="3" s="1"/>
  <c r="D2150" i="3"/>
  <c r="A2150" i="3"/>
  <c r="H2149" i="3"/>
  <c r="G2149" i="3"/>
  <c r="F2149" i="3"/>
  <c r="I2149" i="3" s="1"/>
  <c r="D2149" i="3"/>
  <c r="A2149" i="3"/>
  <c r="H2148" i="3"/>
  <c r="G2148" i="3"/>
  <c r="F2148" i="3"/>
  <c r="I2148" i="3" s="1"/>
  <c r="D2148" i="3"/>
  <c r="A2148" i="3"/>
  <c r="H2147" i="3"/>
  <c r="G2147" i="3"/>
  <c r="F2147" i="3"/>
  <c r="I2147" i="3" s="1"/>
  <c r="D2147" i="3"/>
  <c r="A2147" i="3"/>
  <c r="H2146" i="3"/>
  <c r="G2146" i="3"/>
  <c r="F2146" i="3"/>
  <c r="I2146" i="3" s="1"/>
  <c r="D2146" i="3"/>
  <c r="A2146" i="3"/>
  <c r="H2145" i="3"/>
  <c r="G2145" i="3"/>
  <c r="F2145" i="3"/>
  <c r="I2145" i="3" s="1"/>
  <c r="D2145" i="3"/>
  <c r="A2145" i="3"/>
  <c r="H2144" i="3"/>
  <c r="G2144" i="3"/>
  <c r="F2144" i="3"/>
  <c r="I2144" i="3" s="1"/>
  <c r="D2144" i="3"/>
  <c r="A2144" i="3"/>
  <c r="H2143" i="3"/>
  <c r="G2143" i="3"/>
  <c r="F2143" i="3"/>
  <c r="D2143" i="3"/>
  <c r="A2143" i="3"/>
  <c r="H2142" i="3"/>
  <c r="G2142" i="3"/>
  <c r="F2142" i="3"/>
  <c r="I2142" i="3" s="1"/>
  <c r="D2142" i="3"/>
  <c r="A2142" i="3"/>
  <c r="H2141" i="3"/>
  <c r="G2141" i="3"/>
  <c r="F2141" i="3"/>
  <c r="I2141" i="3" s="1"/>
  <c r="D2141" i="3"/>
  <c r="A2141" i="3"/>
  <c r="H2140" i="3"/>
  <c r="G2140" i="3"/>
  <c r="F2140" i="3"/>
  <c r="I2140" i="3" s="1"/>
  <c r="D2140" i="3"/>
  <c r="A2140" i="3"/>
  <c r="H2139" i="3"/>
  <c r="G2139" i="3"/>
  <c r="F2139" i="3"/>
  <c r="I2139" i="3" s="1"/>
  <c r="D2139" i="3"/>
  <c r="A2139" i="3"/>
  <c r="H2138" i="3"/>
  <c r="G2138" i="3"/>
  <c r="F2138" i="3"/>
  <c r="I2138" i="3" s="1"/>
  <c r="D2138" i="3"/>
  <c r="A2138" i="3"/>
  <c r="H2137" i="3"/>
  <c r="G2137" i="3"/>
  <c r="F2137" i="3"/>
  <c r="I2137" i="3" s="1"/>
  <c r="D2137" i="3"/>
  <c r="A2137" i="3"/>
  <c r="H2136" i="3"/>
  <c r="G2136" i="3"/>
  <c r="F2136" i="3"/>
  <c r="I2136" i="3" s="1"/>
  <c r="D2136" i="3"/>
  <c r="A2136" i="3"/>
  <c r="H2135" i="3"/>
  <c r="G2135" i="3"/>
  <c r="F2135" i="3"/>
  <c r="I2135" i="3" s="1"/>
  <c r="D2135" i="3"/>
  <c r="A2135" i="3"/>
  <c r="H2134" i="3"/>
  <c r="G2134" i="3"/>
  <c r="F2134" i="3"/>
  <c r="I2134" i="3" s="1"/>
  <c r="D2134" i="3"/>
  <c r="A2134" i="3"/>
  <c r="H2133" i="3"/>
  <c r="G2133" i="3"/>
  <c r="F2133" i="3"/>
  <c r="I2133" i="3" s="1"/>
  <c r="D2133" i="3"/>
  <c r="A2133" i="3"/>
  <c r="H2132" i="3"/>
  <c r="G2132" i="3"/>
  <c r="F2132" i="3"/>
  <c r="I2132" i="3" s="1"/>
  <c r="D2132" i="3"/>
  <c r="A2132" i="3"/>
  <c r="H2131" i="3"/>
  <c r="G2131" i="3"/>
  <c r="F2131" i="3"/>
  <c r="D2131" i="3"/>
  <c r="A2131" i="3"/>
  <c r="H2130" i="3"/>
  <c r="G2130" i="3"/>
  <c r="F2130" i="3"/>
  <c r="I2130" i="3" s="1"/>
  <c r="D2130" i="3"/>
  <c r="A2130" i="3"/>
  <c r="H2129" i="3"/>
  <c r="G2129" i="3"/>
  <c r="F2129" i="3"/>
  <c r="I2129" i="3" s="1"/>
  <c r="D2129" i="3"/>
  <c r="A2129" i="3"/>
  <c r="H2128" i="3"/>
  <c r="G2128" i="3"/>
  <c r="F2128" i="3"/>
  <c r="I2128" i="3" s="1"/>
  <c r="D2128" i="3"/>
  <c r="A2128" i="3"/>
  <c r="H2127" i="3"/>
  <c r="G2127" i="3"/>
  <c r="F2127" i="3"/>
  <c r="I2127" i="3" s="1"/>
  <c r="D2127" i="3"/>
  <c r="A2127" i="3"/>
  <c r="H2126" i="3"/>
  <c r="G2126" i="3"/>
  <c r="F2126" i="3"/>
  <c r="I2126" i="3" s="1"/>
  <c r="D2126" i="3"/>
  <c r="A2126" i="3"/>
  <c r="H2125" i="3"/>
  <c r="G2125" i="3"/>
  <c r="F2125" i="3"/>
  <c r="I2125" i="3" s="1"/>
  <c r="D2125" i="3"/>
  <c r="A2125" i="3"/>
  <c r="H2124" i="3"/>
  <c r="G2124" i="3"/>
  <c r="F2124" i="3"/>
  <c r="I2124" i="3" s="1"/>
  <c r="D2124" i="3"/>
  <c r="A2124" i="3"/>
  <c r="H2123" i="3"/>
  <c r="G2123" i="3"/>
  <c r="F2123" i="3"/>
  <c r="I2123" i="3" s="1"/>
  <c r="D2123" i="3"/>
  <c r="A2123" i="3"/>
  <c r="H2122" i="3"/>
  <c r="G2122" i="3"/>
  <c r="F2122" i="3"/>
  <c r="I2122" i="3" s="1"/>
  <c r="D2122" i="3"/>
  <c r="A2122" i="3"/>
  <c r="H2121" i="3"/>
  <c r="G2121" i="3"/>
  <c r="F2121" i="3"/>
  <c r="I2121" i="3" s="1"/>
  <c r="D2121" i="3"/>
  <c r="A2121" i="3"/>
  <c r="H2120" i="3"/>
  <c r="G2120" i="3"/>
  <c r="F2120" i="3"/>
  <c r="I2120" i="3" s="1"/>
  <c r="D2120" i="3"/>
  <c r="A2120" i="3"/>
  <c r="H2119" i="3"/>
  <c r="G2119" i="3"/>
  <c r="F2119" i="3"/>
  <c r="D2119" i="3"/>
  <c r="A2119" i="3"/>
  <c r="H2118" i="3"/>
  <c r="G2118" i="3"/>
  <c r="F2118" i="3"/>
  <c r="I2118" i="3" s="1"/>
  <c r="D2118" i="3"/>
  <c r="A2118" i="3"/>
  <c r="H2117" i="3"/>
  <c r="G2117" i="3"/>
  <c r="F2117" i="3"/>
  <c r="I2117" i="3" s="1"/>
  <c r="D2117" i="3"/>
  <c r="A2117" i="3"/>
  <c r="H2116" i="3"/>
  <c r="G2116" i="3"/>
  <c r="F2116" i="3"/>
  <c r="I2116" i="3" s="1"/>
  <c r="D2116" i="3"/>
  <c r="A2116" i="3"/>
  <c r="H2115" i="3"/>
  <c r="G2115" i="3"/>
  <c r="F2115" i="3"/>
  <c r="I2115" i="3" s="1"/>
  <c r="D2115" i="3"/>
  <c r="A2115" i="3"/>
  <c r="H2114" i="3"/>
  <c r="G2114" i="3"/>
  <c r="F2114" i="3"/>
  <c r="I2114" i="3" s="1"/>
  <c r="D2114" i="3"/>
  <c r="A2114" i="3"/>
  <c r="H2113" i="3"/>
  <c r="G2113" i="3"/>
  <c r="F2113" i="3"/>
  <c r="I2113" i="3" s="1"/>
  <c r="D2113" i="3"/>
  <c r="A2113" i="3"/>
  <c r="H2112" i="3"/>
  <c r="G2112" i="3"/>
  <c r="F2112" i="3"/>
  <c r="I2112" i="3" s="1"/>
  <c r="D2112" i="3"/>
  <c r="A2112" i="3"/>
  <c r="H2111" i="3"/>
  <c r="G2111" i="3"/>
  <c r="F2111" i="3"/>
  <c r="I2111" i="3" s="1"/>
  <c r="D2111" i="3"/>
  <c r="A2111" i="3"/>
  <c r="H2110" i="3"/>
  <c r="G2110" i="3"/>
  <c r="F2110" i="3"/>
  <c r="I2110" i="3" s="1"/>
  <c r="D2110" i="3"/>
  <c r="A2110" i="3"/>
  <c r="H2109" i="3"/>
  <c r="G2109" i="3"/>
  <c r="F2109" i="3"/>
  <c r="I2109" i="3" s="1"/>
  <c r="D2109" i="3"/>
  <c r="A2109" i="3"/>
  <c r="H2108" i="3"/>
  <c r="G2108" i="3"/>
  <c r="F2108" i="3"/>
  <c r="I2108" i="3" s="1"/>
  <c r="D2108" i="3"/>
  <c r="A2108" i="3"/>
  <c r="H2107" i="3"/>
  <c r="G2107" i="3"/>
  <c r="F2107" i="3"/>
  <c r="D2107" i="3"/>
  <c r="A2107" i="3"/>
  <c r="H2106" i="3"/>
  <c r="G2106" i="3"/>
  <c r="F2106" i="3"/>
  <c r="I2106" i="3" s="1"/>
  <c r="D2106" i="3"/>
  <c r="A2106" i="3"/>
  <c r="H2105" i="3"/>
  <c r="G2105" i="3"/>
  <c r="F2105" i="3"/>
  <c r="I2105" i="3" s="1"/>
  <c r="D2105" i="3"/>
  <c r="A2105" i="3"/>
  <c r="H2104" i="3"/>
  <c r="G2104" i="3"/>
  <c r="F2104" i="3"/>
  <c r="I2104" i="3" s="1"/>
  <c r="D2104" i="3"/>
  <c r="A2104" i="3"/>
  <c r="H2103" i="3"/>
  <c r="G2103" i="3"/>
  <c r="F2103" i="3"/>
  <c r="I2103" i="3" s="1"/>
  <c r="D2103" i="3"/>
  <c r="A2103" i="3"/>
  <c r="H2102" i="3"/>
  <c r="G2102" i="3"/>
  <c r="F2102" i="3"/>
  <c r="I2102" i="3" s="1"/>
  <c r="D2102" i="3"/>
  <c r="A2102" i="3"/>
  <c r="H2101" i="3"/>
  <c r="G2101" i="3"/>
  <c r="F2101" i="3"/>
  <c r="I2101" i="3" s="1"/>
  <c r="D2101" i="3"/>
  <c r="A2101" i="3"/>
  <c r="H2100" i="3"/>
  <c r="G2100" i="3"/>
  <c r="F2100" i="3"/>
  <c r="I2100" i="3" s="1"/>
  <c r="D2100" i="3"/>
  <c r="A2100" i="3"/>
  <c r="H2099" i="3"/>
  <c r="G2099" i="3"/>
  <c r="F2099" i="3"/>
  <c r="I2099" i="3" s="1"/>
  <c r="D2099" i="3"/>
  <c r="A2099" i="3"/>
  <c r="H2098" i="3"/>
  <c r="G2098" i="3"/>
  <c r="F2098" i="3"/>
  <c r="I2098" i="3" s="1"/>
  <c r="D2098" i="3"/>
  <c r="A2098" i="3"/>
  <c r="H2097" i="3"/>
  <c r="G2097" i="3"/>
  <c r="F2097" i="3"/>
  <c r="I2097" i="3" s="1"/>
  <c r="D2097" i="3"/>
  <c r="A2097" i="3"/>
  <c r="H2096" i="3"/>
  <c r="G2096" i="3"/>
  <c r="F2096" i="3"/>
  <c r="I2096" i="3" s="1"/>
  <c r="D2096" i="3"/>
  <c r="A2096" i="3"/>
  <c r="H2095" i="3"/>
  <c r="G2095" i="3"/>
  <c r="F2095" i="3"/>
  <c r="D2095" i="3"/>
  <c r="A2095" i="3"/>
  <c r="H2094" i="3"/>
  <c r="G2094" i="3"/>
  <c r="F2094" i="3"/>
  <c r="I2094" i="3" s="1"/>
  <c r="D2094" i="3"/>
  <c r="A2094" i="3"/>
  <c r="H2093" i="3"/>
  <c r="G2093" i="3"/>
  <c r="F2093" i="3"/>
  <c r="I2093" i="3" s="1"/>
  <c r="D2093" i="3"/>
  <c r="A2093" i="3"/>
  <c r="H2092" i="3"/>
  <c r="G2092" i="3"/>
  <c r="F2092" i="3"/>
  <c r="I2092" i="3" s="1"/>
  <c r="D2092" i="3"/>
  <c r="A2092" i="3"/>
  <c r="H2091" i="3"/>
  <c r="G2091" i="3"/>
  <c r="F2091" i="3"/>
  <c r="I2091" i="3" s="1"/>
  <c r="D2091" i="3"/>
  <c r="A2091" i="3"/>
  <c r="H2090" i="3"/>
  <c r="G2090" i="3"/>
  <c r="F2090" i="3"/>
  <c r="I2090" i="3" s="1"/>
  <c r="D2090" i="3"/>
  <c r="A2090" i="3"/>
  <c r="H2089" i="3"/>
  <c r="G2089" i="3"/>
  <c r="F2089" i="3"/>
  <c r="I2089" i="3" s="1"/>
  <c r="D2089" i="3"/>
  <c r="A2089" i="3"/>
  <c r="H2088" i="3"/>
  <c r="G2088" i="3"/>
  <c r="F2088" i="3"/>
  <c r="I2088" i="3" s="1"/>
  <c r="D2088" i="3"/>
  <c r="A2088" i="3"/>
  <c r="H2087" i="3"/>
  <c r="G2087" i="3"/>
  <c r="F2087" i="3"/>
  <c r="I2087" i="3" s="1"/>
  <c r="D2087" i="3"/>
  <c r="A2087" i="3"/>
  <c r="H2086" i="3"/>
  <c r="G2086" i="3"/>
  <c r="F2086" i="3"/>
  <c r="I2086" i="3" s="1"/>
  <c r="D2086" i="3"/>
  <c r="A2086" i="3"/>
  <c r="H2085" i="3"/>
  <c r="G2085" i="3"/>
  <c r="F2085" i="3"/>
  <c r="I2085" i="3" s="1"/>
  <c r="D2085" i="3"/>
  <c r="A2085" i="3"/>
  <c r="H2084" i="3"/>
  <c r="G2084" i="3"/>
  <c r="F2084" i="3"/>
  <c r="I2084" i="3" s="1"/>
  <c r="D2084" i="3"/>
  <c r="A2084" i="3"/>
  <c r="H2083" i="3"/>
  <c r="G2083" i="3"/>
  <c r="F2083" i="3"/>
  <c r="D2083" i="3"/>
  <c r="A2083" i="3"/>
  <c r="H2082" i="3"/>
  <c r="G2082" i="3"/>
  <c r="F2082" i="3"/>
  <c r="I2082" i="3" s="1"/>
  <c r="D2082" i="3"/>
  <c r="A2082" i="3"/>
  <c r="H2081" i="3"/>
  <c r="G2081" i="3"/>
  <c r="F2081" i="3"/>
  <c r="I2081" i="3" s="1"/>
  <c r="D2081" i="3"/>
  <c r="A2081" i="3"/>
  <c r="H2080" i="3"/>
  <c r="G2080" i="3"/>
  <c r="F2080" i="3"/>
  <c r="I2080" i="3" s="1"/>
  <c r="D2080" i="3"/>
  <c r="A2080" i="3"/>
  <c r="H2079" i="3"/>
  <c r="G2079" i="3"/>
  <c r="F2079" i="3"/>
  <c r="I2079" i="3" s="1"/>
  <c r="D2079" i="3"/>
  <c r="A2079" i="3"/>
  <c r="H2078" i="3"/>
  <c r="G2078" i="3"/>
  <c r="F2078" i="3"/>
  <c r="I2078" i="3" s="1"/>
  <c r="D2078" i="3"/>
  <c r="A2078" i="3"/>
  <c r="H2077" i="3"/>
  <c r="G2077" i="3"/>
  <c r="F2077" i="3"/>
  <c r="I2077" i="3" s="1"/>
  <c r="D2077" i="3"/>
  <c r="A2077" i="3"/>
  <c r="H2076" i="3"/>
  <c r="G2076" i="3"/>
  <c r="F2076" i="3"/>
  <c r="I2076" i="3" s="1"/>
  <c r="D2076" i="3"/>
  <c r="A2076" i="3"/>
  <c r="H2075" i="3"/>
  <c r="G2075" i="3"/>
  <c r="F2075" i="3"/>
  <c r="I2075" i="3" s="1"/>
  <c r="D2075" i="3"/>
  <c r="A2075" i="3"/>
  <c r="H2074" i="3"/>
  <c r="G2074" i="3"/>
  <c r="F2074" i="3"/>
  <c r="I2074" i="3" s="1"/>
  <c r="D2074" i="3"/>
  <c r="A2074" i="3"/>
  <c r="H2073" i="3"/>
  <c r="G2073" i="3"/>
  <c r="F2073" i="3"/>
  <c r="I2073" i="3" s="1"/>
  <c r="D2073" i="3"/>
  <c r="A2073" i="3"/>
  <c r="H2072" i="3"/>
  <c r="G2072" i="3"/>
  <c r="F2072" i="3"/>
  <c r="I2072" i="3" s="1"/>
  <c r="D2072" i="3"/>
  <c r="A2072" i="3"/>
  <c r="H2071" i="3"/>
  <c r="G2071" i="3"/>
  <c r="F2071" i="3"/>
  <c r="D2071" i="3"/>
  <c r="A2071" i="3"/>
  <c r="H2070" i="3"/>
  <c r="G2070" i="3"/>
  <c r="F2070" i="3"/>
  <c r="I2070" i="3" s="1"/>
  <c r="D2070" i="3"/>
  <c r="A2070" i="3"/>
  <c r="H2069" i="3"/>
  <c r="G2069" i="3"/>
  <c r="F2069" i="3"/>
  <c r="I2069" i="3" s="1"/>
  <c r="D2069" i="3"/>
  <c r="A2069" i="3"/>
  <c r="H2068" i="3"/>
  <c r="G2068" i="3"/>
  <c r="F2068" i="3"/>
  <c r="I2068" i="3" s="1"/>
  <c r="D2068" i="3"/>
  <c r="A2068" i="3"/>
  <c r="H2067" i="3"/>
  <c r="G2067" i="3"/>
  <c r="F2067" i="3"/>
  <c r="I2067" i="3" s="1"/>
  <c r="D2067" i="3"/>
  <c r="A2067" i="3"/>
  <c r="H2066" i="3"/>
  <c r="G2066" i="3"/>
  <c r="F2066" i="3"/>
  <c r="I2066" i="3" s="1"/>
  <c r="D2066" i="3"/>
  <c r="A2066" i="3"/>
  <c r="H2065" i="3"/>
  <c r="G2065" i="3"/>
  <c r="F2065" i="3"/>
  <c r="I2065" i="3" s="1"/>
  <c r="D2065" i="3"/>
  <c r="A2065" i="3"/>
  <c r="H2064" i="3"/>
  <c r="G2064" i="3"/>
  <c r="F2064" i="3"/>
  <c r="I2064" i="3" s="1"/>
  <c r="D2064" i="3"/>
  <c r="A2064" i="3"/>
  <c r="H2063" i="3"/>
  <c r="G2063" i="3"/>
  <c r="F2063" i="3"/>
  <c r="I2063" i="3" s="1"/>
  <c r="D2063" i="3"/>
  <c r="A2063" i="3"/>
  <c r="H2062" i="3"/>
  <c r="G2062" i="3"/>
  <c r="F2062" i="3"/>
  <c r="I2062" i="3" s="1"/>
  <c r="D2062" i="3"/>
  <c r="A2062" i="3"/>
  <c r="H2061" i="3"/>
  <c r="G2061" i="3"/>
  <c r="F2061" i="3"/>
  <c r="I2061" i="3" s="1"/>
  <c r="D2061" i="3"/>
  <c r="A2061" i="3"/>
  <c r="H2060" i="3"/>
  <c r="G2060" i="3"/>
  <c r="F2060" i="3"/>
  <c r="I2060" i="3" s="1"/>
  <c r="D2060" i="3"/>
  <c r="A2060" i="3"/>
  <c r="H2059" i="3"/>
  <c r="G2059" i="3"/>
  <c r="F2059" i="3"/>
  <c r="D2059" i="3"/>
  <c r="A2059" i="3"/>
  <c r="H2058" i="3"/>
  <c r="G2058" i="3"/>
  <c r="F2058" i="3"/>
  <c r="I2058" i="3" s="1"/>
  <c r="D2058" i="3"/>
  <c r="A2058" i="3"/>
  <c r="H2057" i="3"/>
  <c r="G2057" i="3"/>
  <c r="F2057" i="3"/>
  <c r="I2057" i="3" s="1"/>
  <c r="D2057" i="3"/>
  <c r="A2057" i="3"/>
  <c r="H2056" i="3"/>
  <c r="G2056" i="3"/>
  <c r="F2056" i="3"/>
  <c r="I2056" i="3" s="1"/>
  <c r="D2056" i="3"/>
  <c r="A2056" i="3"/>
  <c r="H2055" i="3"/>
  <c r="G2055" i="3"/>
  <c r="F2055" i="3"/>
  <c r="I2055" i="3" s="1"/>
  <c r="D2055" i="3"/>
  <c r="A2055" i="3"/>
  <c r="H2054" i="3"/>
  <c r="G2054" i="3"/>
  <c r="F2054" i="3"/>
  <c r="I2054" i="3" s="1"/>
  <c r="D2054" i="3"/>
  <c r="A2054" i="3"/>
  <c r="H2053" i="3"/>
  <c r="G2053" i="3"/>
  <c r="F2053" i="3"/>
  <c r="I2053" i="3" s="1"/>
  <c r="D2053" i="3"/>
  <c r="A2053" i="3"/>
  <c r="H2052" i="3"/>
  <c r="G2052" i="3"/>
  <c r="F2052" i="3"/>
  <c r="I2052" i="3" s="1"/>
  <c r="D2052" i="3"/>
  <c r="A2052" i="3"/>
  <c r="H2051" i="3"/>
  <c r="G2051" i="3"/>
  <c r="F2051" i="3"/>
  <c r="I2051" i="3" s="1"/>
  <c r="D2051" i="3"/>
  <c r="A2051" i="3"/>
  <c r="H2050" i="3"/>
  <c r="G2050" i="3"/>
  <c r="F2050" i="3"/>
  <c r="I2050" i="3" s="1"/>
  <c r="D2050" i="3"/>
  <c r="A2050" i="3"/>
  <c r="H2049" i="3"/>
  <c r="G2049" i="3"/>
  <c r="F2049" i="3"/>
  <c r="I2049" i="3" s="1"/>
  <c r="D2049" i="3"/>
  <c r="A2049" i="3"/>
  <c r="H2048" i="3"/>
  <c r="G2048" i="3"/>
  <c r="F2048" i="3"/>
  <c r="I2048" i="3" s="1"/>
  <c r="D2048" i="3"/>
  <c r="A2048" i="3"/>
  <c r="H2047" i="3"/>
  <c r="G2047" i="3"/>
  <c r="F2047" i="3"/>
  <c r="D2047" i="3"/>
  <c r="A2047" i="3"/>
  <c r="H2046" i="3"/>
  <c r="G2046" i="3"/>
  <c r="F2046" i="3"/>
  <c r="I2046" i="3" s="1"/>
  <c r="D2046" i="3"/>
  <c r="A2046" i="3"/>
  <c r="H2045" i="3"/>
  <c r="G2045" i="3"/>
  <c r="F2045" i="3"/>
  <c r="I2045" i="3" s="1"/>
  <c r="D2045" i="3"/>
  <c r="A2045" i="3"/>
  <c r="H2044" i="3"/>
  <c r="G2044" i="3"/>
  <c r="F2044" i="3"/>
  <c r="I2044" i="3" s="1"/>
  <c r="D2044" i="3"/>
  <c r="A2044" i="3"/>
  <c r="H2043" i="3"/>
  <c r="G2043" i="3"/>
  <c r="F2043" i="3"/>
  <c r="I2043" i="3" s="1"/>
  <c r="D2043" i="3"/>
  <c r="A2043" i="3"/>
  <c r="H2042" i="3"/>
  <c r="G2042" i="3"/>
  <c r="F2042" i="3"/>
  <c r="I2042" i="3" s="1"/>
  <c r="D2042" i="3"/>
  <c r="A2042" i="3"/>
  <c r="H2041" i="3"/>
  <c r="G2041" i="3"/>
  <c r="F2041" i="3"/>
  <c r="I2041" i="3" s="1"/>
  <c r="D2041" i="3"/>
  <c r="A2041" i="3"/>
  <c r="H2040" i="3"/>
  <c r="G2040" i="3"/>
  <c r="F2040" i="3"/>
  <c r="I2040" i="3" s="1"/>
  <c r="D2040" i="3"/>
  <c r="A2040" i="3"/>
  <c r="H2039" i="3"/>
  <c r="G2039" i="3"/>
  <c r="F2039" i="3"/>
  <c r="I2039" i="3" s="1"/>
  <c r="D2039" i="3"/>
  <c r="A2039" i="3"/>
  <c r="H2038" i="3"/>
  <c r="G2038" i="3"/>
  <c r="F2038" i="3"/>
  <c r="I2038" i="3" s="1"/>
  <c r="D2038" i="3"/>
  <c r="A2038" i="3"/>
  <c r="H2037" i="3"/>
  <c r="G2037" i="3"/>
  <c r="F2037" i="3"/>
  <c r="I2037" i="3" s="1"/>
  <c r="D2037" i="3"/>
  <c r="A2037" i="3"/>
  <c r="H2036" i="3"/>
  <c r="G2036" i="3"/>
  <c r="F2036" i="3"/>
  <c r="I2036" i="3" s="1"/>
  <c r="D2036" i="3"/>
  <c r="A2036" i="3"/>
  <c r="H2035" i="3"/>
  <c r="G2035" i="3"/>
  <c r="F2035" i="3"/>
  <c r="D2035" i="3"/>
  <c r="A2035" i="3"/>
  <c r="H2034" i="3"/>
  <c r="G2034" i="3"/>
  <c r="F2034" i="3"/>
  <c r="I2034" i="3" s="1"/>
  <c r="D2034" i="3"/>
  <c r="A2034" i="3"/>
  <c r="H2033" i="3"/>
  <c r="G2033" i="3"/>
  <c r="F2033" i="3"/>
  <c r="I2033" i="3" s="1"/>
  <c r="D2033" i="3"/>
  <c r="A2033" i="3"/>
  <c r="H2032" i="3"/>
  <c r="G2032" i="3"/>
  <c r="F2032" i="3"/>
  <c r="I2032" i="3" s="1"/>
  <c r="D2032" i="3"/>
  <c r="A2032" i="3"/>
  <c r="H2031" i="3"/>
  <c r="G2031" i="3"/>
  <c r="F2031" i="3"/>
  <c r="I2031" i="3" s="1"/>
  <c r="D2031" i="3"/>
  <c r="A2031" i="3"/>
  <c r="H2030" i="3"/>
  <c r="G2030" i="3"/>
  <c r="F2030" i="3"/>
  <c r="I2030" i="3" s="1"/>
  <c r="D2030" i="3"/>
  <c r="A2030" i="3"/>
  <c r="H2029" i="3"/>
  <c r="G2029" i="3"/>
  <c r="F2029" i="3"/>
  <c r="I2029" i="3" s="1"/>
  <c r="D2029" i="3"/>
  <c r="A2029" i="3"/>
  <c r="H2028" i="3"/>
  <c r="G2028" i="3"/>
  <c r="F2028" i="3"/>
  <c r="I2028" i="3" s="1"/>
  <c r="D2028" i="3"/>
  <c r="A2028" i="3"/>
  <c r="H2027" i="3"/>
  <c r="G2027" i="3"/>
  <c r="F2027" i="3"/>
  <c r="I2027" i="3" s="1"/>
  <c r="D2027" i="3"/>
  <c r="A2027" i="3"/>
  <c r="H2026" i="3"/>
  <c r="G2026" i="3"/>
  <c r="F2026" i="3"/>
  <c r="I2026" i="3" s="1"/>
  <c r="D2026" i="3"/>
  <c r="A2026" i="3"/>
  <c r="H2025" i="3"/>
  <c r="G2025" i="3"/>
  <c r="F2025" i="3"/>
  <c r="I2025" i="3" s="1"/>
  <c r="D2025" i="3"/>
  <c r="A2025" i="3"/>
  <c r="H2024" i="3"/>
  <c r="G2024" i="3"/>
  <c r="F2024" i="3"/>
  <c r="I2024" i="3" s="1"/>
  <c r="D2024" i="3"/>
  <c r="A2024" i="3"/>
  <c r="H2023" i="3"/>
  <c r="G2023" i="3"/>
  <c r="F2023" i="3"/>
  <c r="D2023" i="3"/>
  <c r="A2023" i="3"/>
  <c r="H2022" i="3"/>
  <c r="G2022" i="3"/>
  <c r="F2022" i="3"/>
  <c r="I2022" i="3" s="1"/>
  <c r="D2022" i="3"/>
  <c r="A2022" i="3"/>
  <c r="H2021" i="3"/>
  <c r="G2021" i="3"/>
  <c r="F2021" i="3"/>
  <c r="I2021" i="3" s="1"/>
  <c r="D2021" i="3"/>
  <c r="A2021" i="3"/>
  <c r="H2020" i="3"/>
  <c r="G2020" i="3"/>
  <c r="F2020" i="3"/>
  <c r="I2020" i="3" s="1"/>
  <c r="D2020" i="3"/>
  <c r="A2020" i="3"/>
  <c r="H2019" i="3"/>
  <c r="G2019" i="3"/>
  <c r="F2019" i="3"/>
  <c r="I2019" i="3" s="1"/>
  <c r="D2019" i="3"/>
  <c r="A2019" i="3"/>
  <c r="H2018" i="3"/>
  <c r="G2018" i="3"/>
  <c r="F2018" i="3"/>
  <c r="I2018" i="3" s="1"/>
  <c r="D2018" i="3"/>
  <c r="A2018" i="3"/>
  <c r="H2017" i="3"/>
  <c r="G2017" i="3"/>
  <c r="F2017" i="3"/>
  <c r="I2017" i="3" s="1"/>
  <c r="D2017" i="3"/>
  <c r="A2017" i="3"/>
  <c r="H2016" i="3"/>
  <c r="G2016" i="3"/>
  <c r="F2016" i="3"/>
  <c r="I2016" i="3" s="1"/>
  <c r="D2016" i="3"/>
  <c r="A2016" i="3"/>
  <c r="H2015" i="3"/>
  <c r="G2015" i="3"/>
  <c r="F2015" i="3"/>
  <c r="I2015" i="3" s="1"/>
  <c r="D2015" i="3"/>
  <c r="A2015" i="3"/>
  <c r="H2014" i="3"/>
  <c r="G2014" i="3"/>
  <c r="F2014" i="3"/>
  <c r="I2014" i="3" s="1"/>
  <c r="D2014" i="3"/>
  <c r="A2014" i="3"/>
  <c r="H2013" i="3"/>
  <c r="G2013" i="3"/>
  <c r="F2013" i="3"/>
  <c r="I2013" i="3" s="1"/>
  <c r="D2013" i="3"/>
  <c r="A2013" i="3"/>
  <c r="H2012" i="3"/>
  <c r="G2012" i="3"/>
  <c r="F2012" i="3"/>
  <c r="I2012" i="3" s="1"/>
  <c r="D2012" i="3"/>
  <c r="A2012" i="3"/>
  <c r="H2011" i="3"/>
  <c r="G2011" i="3"/>
  <c r="F2011" i="3"/>
  <c r="D2011" i="3"/>
  <c r="A2011" i="3"/>
  <c r="H2010" i="3"/>
  <c r="G2010" i="3"/>
  <c r="F2010" i="3"/>
  <c r="I2010" i="3" s="1"/>
  <c r="D2010" i="3"/>
  <c r="A2010" i="3"/>
  <c r="H2009" i="3"/>
  <c r="G2009" i="3"/>
  <c r="F2009" i="3"/>
  <c r="I2009" i="3" s="1"/>
  <c r="D2009" i="3"/>
  <c r="A2009" i="3"/>
  <c r="H2008" i="3"/>
  <c r="G2008" i="3"/>
  <c r="F2008" i="3"/>
  <c r="I2008" i="3" s="1"/>
  <c r="D2008" i="3"/>
  <c r="A2008" i="3"/>
  <c r="H2007" i="3"/>
  <c r="G2007" i="3"/>
  <c r="F2007" i="3"/>
  <c r="I2007" i="3" s="1"/>
  <c r="D2007" i="3"/>
  <c r="A2007" i="3"/>
  <c r="H2006" i="3"/>
  <c r="G2006" i="3"/>
  <c r="F2006" i="3"/>
  <c r="I2006" i="3" s="1"/>
  <c r="D2006" i="3"/>
  <c r="A2006" i="3"/>
  <c r="H2005" i="3"/>
  <c r="G2005" i="3"/>
  <c r="F2005" i="3"/>
  <c r="I2005" i="3" s="1"/>
  <c r="D2005" i="3"/>
  <c r="A2005" i="3"/>
  <c r="H2004" i="3"/>
  <c r="G2004" i="3"/>
  <c r="F2004" i="3"/>
  <c r="I2004" i="3" s="1"/>
  <c r="D2004" i="3"/>
  <c r="A2004" i="3"/>
  <c r="H2003" i="3"/>
  <c r="G2003" i="3"/>
  <c r="F2003" i="3"/>
  <c r="I2003" i="3" s="1"/>
  <c r="D2003" i="3"/>
  <c r="A2003" i="3"/>
  <c r="H2002" i="3"/>
  <c r="G2002" i="3"/>
  <c r="F2002" i="3"/>
  <c r="I2002" i="3" s="1"/>
  <c r="D2002" i="3"/>
  <c r="A2002" i="3"/>
  <c r="H2001" i="3"/>
  <c r="G2001" i="3"/>
  <c r="F2001" i="3"/>
  <c r="I2001" i="3" s="1"/>
  <c r="D2001" i="3"/>
  <c r="A2001" i="3"/>
  <c r="H2000" i="3"/>
  <c r="G2000" i="3"/>
  <c r="F2000" i="3"/>
  <c r="I2000" i="3" s="1"/>
  <c r="D2000" i="3"/>
  <c r="A2000" i="3"/>
  <c r="H1999" i="3"/>
  <c r="G1999" i="3"/>
  <c r="F1999" i="3"/>
  <c r="D1999" i="3"/>
  <c r="A1999" i="3"/>
  <c r="H1998" i="3"/>
  <c r="G1998" i="3"/>
  <c r="F1998" i="3"/>
  <c r="I1998" i="3" s="1"/>
  <c r="D1998" i="3"/>
  <c r="A1998" i="3"/>
  <c r="H1997" i="3"/>
  <c r="G1997" i="3"/>
  <c r="F1997" i="3"/>
  <c r="I1997" i="3" s="1"/>
  <c r="D1997" i="3"/>
  <c r="A1997" i="3"/>
  <c r="H1996" i="3"/>
  <c r="G1996" i="3"/>
  <c r="F1996" i="3"/>
  <c r="I1996" i="3" s="1"/>
  <c r="D1996" i="3"/>
  <c r="A1996" i="3"/>
  <c r="H1995" i="3"/>
  <c r="G1995" i="3"/>
  <c r="F1995" i="3"/>
  <c r="I1995" i="3" s="1"/>
  <c r="D1995" i="3"/>
  <c r="A1995" i="3"/>
  <c r="H1994" i="3"/>
  <c r="G1994" i="3"/>
  <c r="F1994" i="3"/>
  <c r="I1994" i="3" s="1"/>
  <c r="D1994" i="3"/>
  <c r="A1994" i="3"/>
  <c r="H1993" i="3"/>
  <c r="G1993" i="3"/>
  <c r="F1993" i="3"/>
  <c r="I1993" i="3" s="1"/>
  <c r="D1993" i="3"/>
  <c r="A1993" i="3"/>
  <c r="H1992" i="3"/>
  <c r="G1992" i="3"/>
  <c r="F1992" i="3"/>
  <c r="I1992" i="3" s="1"/>
  <c r="D1992" i="3"/>
  <c r="A1992" i="3"/>
  <c r="H1991" i="3"/>
  <c r="G1991" i="3"/>
  <c r="F1991" i="3"/>
  <c r="I1991" i="3" s="1"/>
  <c r="D1991" i="3"/>
  <c r="A1991" i="3"/>
  <c r="H1990" i="3"/>
  <c r="G1990" i="3"/>
  <c r="F1990" i="3"/>
  <c r="I1990" i="3" s="1"/>
  <c r="D1990" i="3"/>
  <c r="A1990" i="3"/>
  <c r="H1989" i="3"/>
  <c r="G1989" i="3"/>
  <c r="F1989" i="3"/>
  <c r="I1989" i="3" s="1"/>
  <c r="D1989" i="3"/>
  <c r="A1989" i="3"/>
  <c r="H1988" i="3"/>
  <c r="G1988" i="3"/>
  <c r="F1988" i="3"/>
  <c r="I1988" i="3" s="1"/>
  <c r="D1988" i="3"/>
  <c r="A1988" i="3"/>
  <c r="H1987" i="3"/>
  <c r="G1987" i="3"/>
  <c r="F1987" i="3"/>
  <c r="D1987" i="3"/>
  <c r="A1987" i="3"/>
  <c r="H1986" i="3"/>
  <c r="G1986" i="3"/>
  <c r="F1986" i="3"/>
  <c r="I1986" i="3" s="1"/>
  <c r="D1986" i="3"/>
  <c r="A1986" i="3"/>
  <c r="H1985" i="3"/>
  <c r="G1985" i="3"/>
  <c r="F1985" i="3"/>
  <c r="I1985" i="3" s="1"/>
  <c r="D1985" i="3"/>
  <c r="A1985" i="3"/>
  <c r="H1984" i="3"/>
  <c r="G1984" i="3"/>
  <c r="F1984" i="3"/>
  <c r="I1984" i="3" s="1"/>
  <c r="D1984" i="3"/>
  <c r="A1984" i="3"/>
  <c r="H1983" i="3"/>
  <c r="G1983" i="3"/>
  <c r="F1983" i="3"/>
  <c r="I1983" i="3" s="1"/>
  <c r="D1983" i="3"/>
  <c r="A1983" i="3"/>
  <c r="H1982" i="3"/>
  <c r="G1982" i="3"/>
  <c r="F1982" i="3"/>
  <c r="I1982" i="3" s="1"/>
  <c r="D1982" i="3"/>
  <c r="A1982" i="3"/>
  <c r="H1981" i="3"/>
  <c r="G1981" i="3"/>
  <c r="F1981" i="3"/>
  <c r="I1981" i="3" s="1"/>
  <c r="D1981" i="3"/>
  <c r="A1981" i="3"/>
  <c r="H1980" i="3"/>
  <c r="G1980" i="3"/>
  <c r="F1980" i="3"/>
  <c r="I1980" i="3" s="1"/>
  <c r="D1980" i="3"/>
  <c r="A1980" i="3"/>
  <c r="H1979" i="3"/>
  <c r="G1979" i="3"/>
  <c r="F1979" i="3"/>
  <c r="I1979" i="3" s="1"/>
  <c r="D1979" i="3"/>
  <c r="A1979" i="3"/>
  <c r="H1978" i="3"/>
  <c r="G1978" i="3"/>
  <c r="F1978" i="3"/>
  <c r="I1978" i="3" s="1"/>
  <c r="D1978" i="3"/>
  <c r="A1978" i="3"/>
  <c r="H1977" i="3"/>
  <c r="G1977" i="3"/>
  <c r="F1977" i="3"/>
  <c r="I1977" i="3" s="1"/>
  <c r="D1977" i="3"/>
  <c r="A1977" i="3"/>
  <c r="H1976" i="3"/>
  <c r="G1976" i="3"/>
  <c r="F1976" i="3"/>
  <c r="I1976" i="3" s="1"/>
  <c r="D1976" i="3"/>
  <c r="A1976" i="3"/>
  <c r="H1975" i="3"/>
  <c r="G1975" i="3"/>
  <c r="F1975" i="3"/>
  <c r="D1975" i="3"/>
  <c r="A1975" i="3"/>
  <c r="H1974" i="3"/>
  <c r="G1974" i="3"/>
  <c r="F1974" i="3"/>
  <c r="I1974" i="3" s="1"/>
  <c r="D1974" i="3"/>
  <c r="A1974" i="3"/>
  <c r="H1973" i="3"/>
  <c r="G1973" i="3"/>
  <c r="F1973" i="3"/>
  <c r="I1973" i="3" s="1"/>
  <c r="D1973" i="3"/>
  <c r="A1973" i="3"/>
  <c r="H1972" i="3"/>
  <c r="G1972" i="3"/>
  <c r="F1972" i="3"/>
  <c r="I1972" i="3" s="1"/>
  <c r="D1972" i="3"/>
  <c r="A1972" i="3"/>
  <c r="H1971" i="3"/>
  <c r="G1971" i="3"/>
  <c r="F1971" i="3"/>
  <c r="I1971" i="3" s="1"/>
  <c r="D1971" i="3"/>
  <c r="A1971" i="3"/>
  <c r="H1970" i="3"/>
  <c r="G1970" i="3"/>
  <c r="F1970" i="3"/>
  <c r="I1970" i="3" s="1"/>
  <c r="D1970" i="3"/>
  <c r="A1970" i="3"/>
  <c r="H1969" i="3"/>
  <c r="G1969" i="3"/>
  <c r="F1969" i="3"/>
  <c r="I1969" i="3" s="1"/>
  <c r="D1969" i="3"/>
  <c r="A1969" i="3"/>
  <c r="H1968" i="3"/>
  <c r="G1968" i="3"/>
  <c r="F1968" i="3"/>
  <c r="I1968" i="3" s="1"/>
  <c r="D1968" i="3"/>
  <c r="A1968" i="3"/>
  <c r="H1967" i="3"/>
  <c r="G1967" i="3"/>
  <c r="F1967" i="3"/>
  <c r="I1967" i="3" s="1"/>
  <c r="D1967" i="3"/>
  <c r="A1967" i="3"/>
  <c r="H1966" i="3"/>
  <c r="G1966" i="3"/>
  <c r="F1966" i="3"/>
  <c r="I1966" i="3" s="1"/>
  <c r="D1966" i="3"/>
  <c r="A1966" i="3"/>
  <c r="H1965" i="3"/>
  <c r="G1965" i="3"/>
  <c r="F1965" i="3"/>
  <c r="I1965" i="3" s="1"/>
  <c r="D1965" i="3"/>
  <c r="A1965" i="3"/>
  <c r="H1964" i="3"/>
  <c r="G1964" i="3"/>
  <c r="F1964" i="3"/>
  <c r="I1964" i="3" s="1"/>
  <c r="D1964" i="3"/>
  <c r="A1964" i="3"/>
  <c r="H1963" i="3"/>
  <c r="G1963" i="3"/>
  <c r="F1963" i="3"/>
  <c r="D1963" i="3"/>
  <c r="A1963" i="3"/>
  <c r="H1962" i="3"/>
  <c r="G1962" i="3"/>
  <c r="F1962" i="3"/>
  <c r="I1962" i="3" s="1"/>
  <c r="D1962" i="3"/>
  <c r="A1962" i="3"/>
  <c r="H1961" i="3"/>
  <c r="G1961" i="3"/>
  <c r="F1961" i="3"/>
  <c r="I1961" i="3" s="1"/>
  <c r="D1961" i="3"/>
  <c r="A1961" i="3"/>
  <c r="H1960" i="3"/>
  <c r="G1960" i="3"/>
  <c r="F1960" i="3"/>
  <c r="I1960" i="3" s="1"/>
  <c r="D1960" i="3"/>
  <c r="A1960" i="3"/>
  <c r="H1959" i="3"/>
  <c r="G1959" i="3"/>
  <c r="F1959" i="3"/>
  <c r="I1959" i="3" s="1"/>
  <c r="D1959" i="3"/>
  <c r="A1959" i="3"/>
  <c r="H1958" i="3"/>
  <c r="G1958" i="3"/>
  <c r="F1958" i="3"/>
  <c r="I1958" i="3" s="1"/>
  <c r="D1958" i="3"/>
  <c r="A1958" i="3"/>
  <c r="H1957" i="3"/>
  <c r="G1957" i="3"/>
  <c r="F1957" i="3"/>
  <c r="I1957" i="3" s="1"/>
  <c r="D1957" i="3"/>
  <c r="A1957" i="3"/>
  <c r="H1956" i="3"/>
  <c r="G1956" i="3"/>
  <c r="F1956" i="3"/>
  <c r="I1956" i="3" s="1"/>
  <c r="D1956" i="3"/>
  <c r="A1956" i="3"/>
  <c r="H1955" i="3"/>
  <c r="G1955" i="3"/>
  <c r="F1955" i="3"/>
  <c r="I1955" i="3" s="1"/>
  <c r="D1955" i="3"/>
  <c r="A1955" i="3"/>
  <c r="H1954" i="3"/>
  <c r="G1954" i="3"/>
  <c r="F1954" i="3"/>
  <c r="I1954" i="3" s="1"/>
  <c r="D1954" i="3"/>
  <c r="A1954" i="3"/>
  <c r="H1953" i="3"/>
  <c r="G1953" i="3"/>
  <c r="F1953" i="3"/>
  <c r="I1953" i="3" s="1"/>
  <c r="D1953" i="3"/>
  <c r="A1953" i="3"/>
  <c r="H1952" i="3"/>
  <c r="G1952" i="3"/>
  <c r="F1952" i="3"/>
  <c r="I1952" i="3" s="1"/>
  <c r="D1952" i="3"/>
  <c r="A1952" i="3"/>
  <c r="H1951" i="3"/>
  <c r="G1951" i="3"/>
  <c r="F1951" i="3"/>
  <c r="D1951" i="3"/>
  <c r="A1951" i="3"/>
  <c r="H1950" i="3"/>
  <c r="G1950" i="3"/>
  <c r="F1950" i="3"/>
  <c r="I1950" i="3" s="1"/>
  <c r="D1950" i="3"/>
  <c r="A1950" i="3"/>
  <c r="H1949" i="3"/>
  <c r="G1949" i="3"/>
  <c r="F1949" i="3"/>
  <c r="I1949" i="3" s="1"/>
  <c r="D1949" i="3"/>
  <c r="A1949" i="3"/>
  <c r="H1948" i="3"/>
  <c r="G1948" i="3"/>
  <c r="F1948" i="3"/>
  <c r="I1948" i="3" s="1"/>
  <c r="D1948" i="3"/>
  <c r="A1948" i="3"/>
  <c r="H1947" i="3"/>
  <c r="G1947" i="3"/>
  <c r="F1947" i="3"/>
  <c r="I1947" i="3" s="1"/>
  <c r="D1947" i="3"/>
  <c r="A1947" i="3"/>
  <c r="H1946" i="3"/>
  <c r="G1946" i="3"/>
  <c r="F1946" i="3"/>
  <c r="I1946" i="3" s="1"/>
  <c r="D1946" i="3"/>
  <c r="A1946" i="3"/>
  <c r="H1945" i="3"/>
  <c r="G1945" i="3"/>
  <c r="F1945" i="3"/>
  <c r="I1945" i="3" s="1"/>
  <c r="D1945" i="3"/>
  <c r="A1945" i="3"/>
  <c r="H1944" i="3"/>
  <c r="G1944" i="3"/>
  <c r="F1944" i="3"/>
  <c r="I1944" i="3" s="1"/>
  <c r="D1944" i="3"/>
  <c r="A1944" i="3"/>
  <c r="H1943" i="3"/>
  <c r="G1943" i="3"/>
  <c r="F1943" i="3"/>
  <c r="I1943" i="3" s="1"/>
  <c r="D1943" i="3"/>
  <c r="A1943" i="3"/>
  <c r="H1942" i="3"/>
  <c r="G1942" i="3"/>
  <c r="F1942" i="3"/>
  <c r="I1942" i="3" s="1"/>
  <c r="D1942" i="3"/>
  <c r="A1942" i="3"/>
  <c r="H1941" i="3"/>
  <c r="G1941" i="3"/>
  <c r="F1941" i="3"/>
  <c r="I1941" i="3" s="1"/>
  <c r="D1941" i="3"/>
  <c r="A1941" i="3"/>
  <c r="H1940" i="3"/>
  <c r="G1940" i="3"/>
  <c r="F1940" i="3"/>
  <c r="I1940" i="3" s="1"/>
  <c r="D1940" i="3"/>
  <c r="A1940" i="3"/>
  <c r="H1939" i="3"/>
  <c r="G1939" i="3"/>
  <c r="F1939" i="3"/>
  <c r="D1939" i="3"/>
  <c r="A1939" i="3"/>
  <c r="H1938" i="3"/>
  <c r="G1938" i="3"/>
  <c r="F1938" i="3"/>
  <c r="I1938" i="3" s="1"/>
  <c r="D1938" i="3"/>
  <c r="A1938" i="3"/>
  <c r="H1937" i="3"/>
  <c r="G1937" i="3"/>
  <c r="F1937" i="3"/>
  <c r="I1937" i="3" s="1"/>
  <c r="D1937" i="3"/>
  <c r="A1937" i="3"/>
  <c r="H1936" i="3"/>
  <c r="G1936" i="3"/>
  <c r="F1936" i="3"/>
  <c r="I1936" i="3" s="1"/>
  <c r="D1936" i="3"/>
  <c r="A1936" i="3"/>
  <c r="H1935" i="3"/>
  <c r="G1935" i="3"/>
  <c r="F1935" i="3"/>
  <c r="I1935" i="3" s="1"/>
  <c r="D1935" i="3"/>
  <c r="A1935" i="3"/>
  <c r="H1934" i="3"/>
  <c r="G1934" i="3"/>
  <c r="F1934" i="3"/>
  <c r="I1934" i="3" s="1"/>
  <c r="D1934" i="3"/>
  <c r="A1934" i="3"/>
  <c r="H1933" i="3"/>
  <c r="G1933" i="3"/>
  <c r="F1933" i="3"/>
  <c r="I1933" i="3" s="1"/>
  <c r="D1933" i="3"/>
  <c r="A1933" i="3"/>
  <c r="H1932" i="3"/>
  <c r="G1932" i="3"/>
  <c r="F1932" i="3"/>
  <c r="I1932" i="3" s="1"/>
  <c r="D1932" i="3"/>
  <c r="A1932" i="3"/>
  <c r="H1931" i="3"/>
  <c r="G1931" i="3"/>
  <c r="F1931" i="3"/>
  <c r="I1931" i="3" s="1"/>
  <c r="D1931" i="3"/>
  <c r="A1931" i="3"/>
  <c r="H1930" i="3"/>
  <c r="G1930" i="3"/>
  <c r="F1930" i="3"/>
  <c r="I1930" i="3" s="1"/>
  <c r="D1930" i="3"/>
  <c r="A1930" i="3"/>
  <c r="H1929" i="3"/>
  <c r="G1929" i="3"/>
  <c r="F1929" i="3"/>
  <c r="I1929" i="3" s="1"/>
  <c r="D1929" i="3"/>
  <c r="A1929" i="3"/>
  <c r="H1928" i="3"/>
  <c r="G1928" i="3"/>
  <c r="F1928" i="3"/>
  <c r="I1928" i="3" s="1"/>
  <c r="D1928" i="3"/>
  <c r="A1928" i="3"/>
  <c r="H1927" i="3"/>
  <c r="G1927" i="3"/>
  <c r="F1927" i="3"/>
  <c r="D1927" i="3"/>
  <c r="A1927" i="3"/>
  <c r="H1926" i="3"/>
  <c r="G1926" i="3"/>
  <c r="F1926" i="3"/>
  <c r="I1926" i="3" s="1"/>
  <c r="D1926" i="3"/>
  <c r="A1926" i="3"/>
  <c r="H1925" i="3"/>
  <c r="G1925" i="3"/>
  <c r="F1925" i="3"/>
  <c r="I1925" i="3" s="1"/>
  <c r="D1925" i="3"/>
  <c r="A1925" i="3"/>
  <c r="H1924" i="3"/>
  <c r="G1924" i="3"/>
  <c r="F1924" i="3"/>
  <c r="I1924" i="3" s="1"/>
  <c r="D1924" i="3"/>
  <c r="A1924" i="3"/>
  <c r="H1923" i="3"/>
  <c r="G1923" i="3"/>
  <c r="F1923" i="3"/>
  <c r="I1923" i="3" s="1"/>
  <c r="D1923" i="3"/>
  <c r="A1923" i="3"/>
  <c r="H1922" i="3"/>
  <c r="G1922" i="3"/>
  <c r="F1922" i="3"/>
  <c r="I1922" i="3" s="1"/>
  <c r="D1922" i="3"/>
  <c r="A1922" i="3"/>
  <c r="H1921" i="3"/>
  <c r="G1921" i="3"/>
  <c r="F1921" i="3"/>
  <c r="I1921" i="3" s="1"/>
  <c r="D1921" i="3"/>
  <c r="A1921" i="3"/>
  <c r="H1920" i="3"/>
  <c r="G1920" i="3"/>
  <c r="F1920" i="3"/>
  <c r="I1920" i="3" s="1"/>
  <c r="D1920" i="3"/>
  <c r="A1920" i="3"/>
  <c r="H1919" i="3"/>
  <c r="G1919" i="3"/>
  <c r="F1919" i="3"/>
  <c r="I1919" i="3" s="1"/>
  <c r="D1919" i="3"/>
  <c r="A1919" i="3"/>
  <c r="H1918" i="3"/>
  <c r="G1918" i="3"/>
  <c r="F1918" i="3"/>
  <c r="I1918" i="3" s="1"/>
  <c r="D1918" i="3"/>
  <c r="A1918" i="3"/>
  <c r="H1917" i="3"/>
  <c r="G1917" i="3"/>
  <c r="F1917" i="3"/>
  <c r="I1917" i="3" s="1"/>
  <c r="D1917" i="3"/>
  <c r="A1917" i="3"/>
  <c r="H1916" i="3"/>
  <c r="G1916" i="3"/>
  <c r="F1916" i="3"/>
  <c r="I1916" i="3" s="1"/>
  <c r="D1916" i="3"/>
  <c r="A1916" i="3"/>
  <c r="H1915" i="3"/>
  <c r="G1915" i="3"/>
  <c r="F1915" i="3"/>
  <c r="D1915" i="3"/>
  <c r="A1915" i="3"/>
  <c r="H1914" i="3"/>
  <c r="G1914" i="3"/>
  <c r="F1914" i="3"/>
  <c r="I1914" i="3" s="1"/>
  <c r="D1914" i="3"/>
  <c r="A1914" i="3"/>
  <c r="H1913" i="3"/>
  <c r="G1913" i="3"/>
  <c r="F1913" i="3"/>
  <c r="I1913" i="3" s="1"/>
  <c r="D1913" i="3"/>
  <c r="A1913" i="3"/>
  <c r="H1912" i="3"/>
  <c r="G1912" i="3"/>
  <c r="F1912" i="3"/>
  <c r="I1912" i="3" s="1"/>
  <c r="D1912" i="3"/>
  <c r="A1912" i="3"/>
  <c r="H1911" i="3"/>
  <c r="G1911" i="3"/>
  <c r="F1911" i="3"/>
  <c r="I1911" i="3" s="1"/>
  <c r="D1911" i="3"/>
  <c r="A1911" i="3"/>
  <c r="H1910" i="3"/>
  <c r="G1910" i="3"/>
  <c r="F1910" i="3"/>
  <c r="I1910" i="3" s="1"/>
  <c r="D1910" i="3"/>
  <c r="A1910" i="3"/>
  <c r="H1909" i="3"/>
  <c r="G1909" i="3"/>
  <c r="F1909" i="3"/>
  <c r="I1909" i="3" s="1"/>
  <c r="D1909" i="3"/>
  <c r="A1909" i="3"/>
  <c r="H1908" i="3"/>
  <c r="G1908" i="3"/>
  <c r="F1908" i="3"/>
  <c r="I1908" i="3" s="1"/>
  <c r="D1908" i="3"/>
  <c r="A1908" i="3"/>
  <c r="H1907" i="3"/>
  <c r="G1907" i="3"/>
  <c r="F1907" i="3"/>
  <c r="I1907" i="3" s="1"/>
  <c r="D1907" i="3"/>
  <c r="A1907" i="3"/>
  <c r="H1906" i="3"/>
  <c r="G1906" i="3"/>
  <c r="F1906" i="3"/>
  <c r="I1906" i="3" s="1"/>
  <c r="D1906" i="3"/>
  <c r="A1906" i="3"/>
  <c r="H1905" i="3"/>
  <c r="G1905" i="3"/>
  <c r="F1905" i="3"/>
  <c r="I1905" i="3" s="1"/>
  <c r="D1905" i="3"/>
  <c r="A1905" i="3"/>
  <c r="H1904" i="3"/>
  <c r="G1904" i="3"/>
  <c r="F1904" i="3"/>
  <c r="I1904" i="3" s="1"/>
  <c r="D1904" i="3"/>
  <c r="A1904" i="3"/>
  <c r="H1903" i="3"/>
  <c r="G1903" i="3"/>
  <c r="F1903" i="3"/>
  <c r="D1903" i="3"/>
  <c r="A1903" i="3"/>
  <c r="H1902" i="3"/>
  <c r="G1902" i="3"/>
  <c r="F1902" i="3"/>
  <c r="I1902" i="3" s="1"/>
  <c r="D1902" i="3"/>
  <c r="A1902" i="3"/>
  <c r="H1901" i="3"/>
  <c r="G1901" i="3"/>
  <c r="F1901" i="3"/>
  <c r="I1901" i="3" s="1"/>
  <c r="D1901" i="3"/>
  <c r="A1901" i="3"/>
  <c r="H1900" i="3"/>
  <c r="G1900" i="3"/>
  <c r="F1900" i="3"/>
  <c r="I1900" i="3" s="1"/>
  <c r="D1900" i="3"/>
  <c r="A1900" i="3"/>
  <c r="H1899" i="3"/>
  <c r="G1899" i="3"/>
  <c r="F1899" i="3"/>
  <c r="I1899" i="3" s="1"/>
  <c r="D1899" i="3"/>
  <c r="A1899" i="3"/>
  <c r="H1898" i="3"/>
  <c r="G1898" i="3"/>
  <c r="F1898" i="3"/>
  <c r="I1898" i="3" s="1"/>
  <c r="D1898" i="3"/>
  <c r="A1898" i="3"/>
  <c r="H1897" i="3"/>
  <c r="G1897" i="3"/>
  <c r="F1897" i="3"/>
  <c r="I1897" i="3" s="1"/>
  <c r="D1897" i="3"/>
  <c r="A1897" i="3"/>
  <c r="H1896" i="3"/>
  <c r="G1896" i="3"/>
  <c r="F1896" i="3"/>
  <c r="I1896" i="3" s="1"/>
  <c r="D1896" i="3"/>
  <c r="A1896" i="3"/>
  <c r="H1895" i="3"/>
  <c r="G1895" i="3"/>
  <c r="F1895" i="3"/>
  <c r="I1895" i="3" s="1"/>
  <c r="D1895" i="3"/>
  <c r="A1895" i="3"/>
  <c r="H1894" i="3"/>
  <c r="G1894" i="3"/>
  <c r="F1894" i="3"/>
  <c r="I1894" i="3" s="1"/>
  <c r="D1894" i="3"/>
  <c r="A1894" i="3"/>
  <c r="H1893" i="3"/>
  <c r="G1893" i="3"/>
  <c r="F1893" i="3"/>
  <c r="I1893" i="3" s="1"/>
  <c r="D1893" i="3"/>
  <c r="A1893" i="3"/>
  <c r="H1892" i="3"/>
  <c r="G1892" i="3"/>
  <c r="F1892" i="3"/>
  <c r="I1892" i="3" s="1"/>
  <c r="D1892" i="3"/>
  <c r="A1892" i="3"/>
  <c r="H1891" i="3"/>
  <c r="G1891" i="3"/>
  <c r="F1891" i="3"/>
  <c r="D1891" i="3"/>
  <c r="A1891" i="3"/>
  <c r="H1890" i="3"/>
  <c r="G1890" i="3"/>
  <c r="F1890" i="3"/>
  <c r="I1890" i="3" s="1"/>
  <c r="D1890" i="3"/>
  <c r="A1890" i="3"/>
  <c r="H1889" i="3"/>
  <c r="G1889" i="3"/>
  <c r="F1889" i="3"/>
  <c r="I1889" i="3" s="1"/>
  <c r="D1889" i="3"/>
  <c r="A1889" i="3"/>
  <c r="H1888" i="3"/>
  <c r="G1888" i="3"/>
  <c r="F1888" i="3"/>
  <c r="I1888" i="3" s="1"/>
  <c r="D1888" i="3"/>
  <c r="A1888" i="3"/>
  <c r="H1887" i="3"/>
  <c r="G1887" i="3"/>
  <c r="F1887" i="3"/>
  <c r="I1887" i="3" s="1"/>
  <c r="D1887" i="3"/>
  <c r="A1887" i="3"/>
  <c r="H1886" i="3"/>
  <c r="G1886" i="3"/>
  <c r="F1886" i="3"/>
  <c r="I1886" i="3" s="1"/>
  <c r="D1886" i="3"/>
  <c r="A1886" i="3"/>
  <c r="H1885" i="3"/>
  <c r="G1885" i="3"/>
  <c r="F1885" i="3"/>
  <c r="I1885" i="3" s="1"/>
  <c r="D1885" i="3"/>
  <c r="A1885" i="3"/>
  <c r="H1884" i="3"/>
  <c r="G1884" i="3"/>
  <c r="F1884" i="3"/>
  <c r="I1884" i="3" s="1"/>
  <c r="D1884" i="3"/>
  <c r="A1884" i="3"/>
  <c r="H1883" i="3"/>
  <c r="G1883" i="3"/>
  <c r="F1883" i="3"/>
  <c r="I1883" i="3" s="1"/>
  <c r="D1883" i="3"/>
  <c r="A1883" i="3"/>
  <c r="H1882" i="3"/>
  <c r="G1882" i="3"/>
  <c r="F1882" i="3"/>
  <c r="I1882" i="3" s="1"/>
  <c r="D1882" i="3"/>
  <c r="A1882" i="3"/>
  <c r="H1881" i="3"/>
  <c r="G1881" i="3"/>
  <c r="F1881" i="3"/>
  <c r="I1881" i="3" s="1"/>
  <c r="D1881" i="3"/>
  <c r="A1881" i="3"/>
  <c r="H1880" i="3"/>
  <c r="G1880" i="3"/>
  <c r="F1880" i="3"/>
  <c r="I1880" i="3" s="1"/>
  <c r="D1880" i="3"/>
  <c r="A1880" i="3"/>
  <c r="H1879" i="3"/>
  <c r="G1879" i="3"/>
  <c r="F1879" i="3"/>
  <c r="D1879" i="3"/>
  <c r="A1879" i="3"/>
  <c r="H1878" i="3"/>
  <c r="G1878" i="3"/>
  <c r="F1878" i="3"/>
  <c r="I1878" i="3" s="1"/>
  <c r="D1878" i="3"/>
  <c r="A1878" i="3"/>
  <c r="H1877" i="3"/>
  <c r="G1877" i="3"/>
  <c r="F1877" i="3"/>
  <c r="I1877" i="3" s="1"/>
  <c r="D1877" i="3"/>
  <c r="A1877" i="3"/>
  <c r="H1876" i="3"/>
  <c r="G1876" i="3"/>
  <c r="F1876" i="3"/>
  <c r="I1876" i="3" s="1"/>
  <c r="D1876" i="3"/>
  <c r="A1876" i="3"/>
  <c r="H1875" i="3"/>
  <c r="G1875" i="3"/>
  <c r="F1875" i="3"/>
  <c r="I1875" i="3" s="1"/>
  <c r="D1875" i="3"/>
  <c r="A1875" i="3"/>
  <c r="H1874" i="3"/>
  <c r="G1874" i="3"/>
  <c r="F1874" i="3"/>
  <c r="I1874" i="3" s="1"/>
  <c r="D1874" i="3"/>
  <c r="A1874" i="3"/>
  <c r="H1873" i="3"/>
  <c r="G1873" i="3"/>
  <c r="F1873" i="3"/>
  <c r="I1873" i="3" s="1"/>
  <c r="D1873" i="3"/>
  <c r="A1873" i="3"/>
  <c r="H1872" i="3"/>
  <c r="G1872" i="3"/>
  <c r="F1872" i="3"/>
  <c r="I1872" i="3" s="1"/>
  <c r="D1872" i="3"/>
  <c r="A1872" i="3"/>
  <c r="H1871" i="3"/>
  <c r="G1871" i="3"/>
  <c r="F1871" i="3"/>
  <c r="I1871" i="3" s="1"/>
  <c r="D1871" i="3"/>
  <c r="A1871" i="3"/>
  <c r="H1870" i="3"/>
  <c r="G1870" i="3"/>
  <c r="F1870" i="3"/>
  <c r="I1870" i="3" s="1"/>
  <c r="D1870" i="3"/>
  <c r="A1870" i="3"/>
  <c r="H1869" i="3"/>
  <c r="G1869" i="3"/>
  <c r="F1869" i="3"/>
  <c r="I1869" i="3" s="1"/>
  <c r="D1869" i="3"/>
  <c r="A1869" i="3"/>
  <c r="H1868" i="3"/>
  <c r="G1868" i="3"/>
  <c r="F1868" i="3"/>
  <c r="I1868" i="3" s="1"/>
  <c r="D1868" i="3"/>
  <c r="A1868" i="3"/>
  <c r="H1867" i="3"/>
  <c r="G1867" i="3"/>
  <c r="F1867" i="3"/>
  <c r="D1867" i="3"/>
  <c r="A1867" i="3"/>
  <c r="H1866" i="3"/>
  <c r="G1866" i="3"/>
  <c r="F1866" i="3"/>
  <c r="I1866" i="3" s="1"/>
  <c r="D1866" i="3"/>
  <c r="A1866" i="3"/>
  <c r="H1865" i="3"/>
  <c r="G1865" i="3"/>
  <c r="F1865" i="3"/>
  <c r="I1865" i="3" s="1"/>
  <c r="D1865" i="3"/>
  <c r="A1865" i="3"/>
  <c r="H1864" i="3"/>
  <c r="G1864" i="3"/>
  <c r="F1864" i="3"/>
  <c r="I1864" i="3" s="1"/>
  <c r="D1864" i="3"/>
  <c r="A1864" i="3"/>
  <c r="H1863" i="3"/>
  <c r="G1863" i="3"/>
  <c r="F1863" i="3"/>
  <c r="I1863" i="3" s="1"/>
  <c r="D1863" i="3"/>
  <c r="A1863" i="3"/>
  <c r="H1862" i="3"/>
  <c r="G1862" i="3"/>
  <c r="F1862" i="3"/>
  <c r="I1862" i="3" s="1"/>
  <c r="D1862" i="3"/>
  <c r="A1862" i="3"/>
  <c r="H1861" i="3"/>
  <c r="G1861" i="3"/>
  <c r="F1861" i="3"/>
  <c r="I1861" i="3" s="1"/>
  <c r="D1861" i="3"/>
  <c r="A1861" i="3"/>
  <c r="H1860" i="3"/>
  <c r="G1860" i="3"/>
  <c r="F1860" i="3"/>
  <c r="I1860" i="3" s="1"/>
  <c r="D1860" i="3"/>
  <c r="A1860" i="3"/>
  <c r="H1859" i="3"/>
  <c r="G1859" i="3"/>
  <c r="F1859" i="3"/>
  <c r="I1859" i="3" s="1"/>
  <c r="D1859" i="3"/>
  <c r="A1859" i="3"/>
  <c r="H1858" i="3"/>
  <c r="G1858" i="3"/>
  <c r="F1858" i="3"/>
  <c r="I1858" i="3" s="1"/>
  <c r="D1858" i="3"/>
  <c r="A1858" i="3"/>
  <c r="H1857" i="3"/>
  <c r="G1857" i="3"/>
  <c r="F1857" i="3"/>
  <c r="I1857" i="3" s="1"/>
  <c r="D1857" i="3"/>
  <c r="A1857" i="3"/>
  <c r="H1856" i="3"/>
  <c r="G1856" i="3"/>
  <c r="F1856" i="3"/>
  <c r="I1856" i="3" s="1"/>
  <c r="D1856" i="3"/>
  <c r="A1856" i="3"/>
  <c r="H1855" i="3"/>
  <c r="G1855" i="3"/>
  <c r="F1855" i="3"/>
  <c r="D1855" i="3"/>
  <c r="A1855" i="3"/>
  <c r="H1854" i="3"/>
  <c r="G1854" i="3"/>
  <c r="F1854" i="3"/>
  <c r="I1854" i="3" s="1"/>
  <c r="D1854" i="3"/>
  <c r="A1854" i="3"/>
  <c r="H1853" i="3"/>
  <c r="G1853" i="3"/>
  <c r="F1853" i="3"/>
  <c r="I1853" i="3" s="1"/>
  <c r="D1853" i="3"/>
  <c r="A1853" i="3"/>
  <c r="H1852" i="3"/>
  <c r="G1852" i="3"/>
  <c r="F1852" i="3"/>
  <c r="I1852" i="3" s="1"/>
  <c r="D1852" i="3"/>
  <c r="A1852" i="3"/>
  <c r="H1851" i="3"/>
  <c r="G1851" i="3"/>
  <c r="F1851" i="3"/>
  <c r="I1851" i="3" s="1"/>
  <c r="D1851" i="3"/>
  <c r="A1851" i="3"/>
  <c r="H1850" i="3"/>
  <c r="G1850" i="3"/>
  <c r="F1850" i="3"/>
  <c r="I1850" i="3" s="1"/>
  <c r="D1850" i="3"/>
  <c r="A1850" i="3"/>
  <c r="H1849" i="3"/>
  <c r="G1849" i="3"/>
  <c r="F1849" i="3"/>
  <c r="I1849" i="3" s="1"/>
  <c r="D1849" i="3"/>
  <c r="A1849" i="3"/>
  <c r="H1848" i="3"/>
  <c r="G1848" i="3"/>
  <c r="F1848" i="3"/>
  <c r="I1848" i="3" s="1"/>
  <c r="D1848" i="3"/>
  <c r="A1848" i="3"/>
  <c r="H1847" i="3"/>
  <c r="G1847" i="3"/>
  <c r="F1847" i="3"/>
  <c r="I1847" i="3" s="1"/>
  <c r="D1847" i="3"/>
  <c r="A1847" i="3"/>
  <c r="H1846" i="3"/>
  <c r="G1846" i="3"/>
  <c r="F1846" i="3"/>
  <c r="I1846" i="3" s="1"/>
  <c r="D1846" i="3"/>
  <c r="A1846" i="3"/>
  <c r="H1845" i="3"/>
  <c r="G1845" i="3"/>
  <c r="F1845" i="3"/>
  <c r="I1845" i="3" s="1"/>
  <c r="D1845" i="3"/>
  <c r="A1845" i="3"/>
  <c r="H1844" i="3"/>
  <c r="G1844" i="3"/>
  <c r="F1844" i="3"/>
  <c r="I1844" i="3" s="1"/>
  <c r="D1844" i="3"/>
  <c r="A1844" i="3"/>
  <c r="H1843" i="3"/>
  <c r="G1843" i="3"/>
  <c r="F1843" i="3"/>
  <c r="D1843" i="3"/>
  <c r="A1843" i="3"/>
  <c r="H1842" i="3"/>
  <c r="G1842" i="3"/>
  <c r="F1842" i="3"/>
  <c r="I1842" i="3" s="1"/>
  <c r="D1842" i="3"/>
  <c r="A1842" i="3"/>
  <c r="H1841" i="3"/>
  <c r="G1841" i="3"/>
  <c r="F1841" i="3"/>
  <c r="I1841" i="3" s="1"/>
  <c r="D1841" i="3"/>
  <c r="A1841" i="3"/>
  <c r="H1840" i="3"/>
  <c r="G1840" i="3"/>
  <c r="F1840" i="3"/>
  <c r="I1840" i="3" s="1"/>
  <c r="D1840" i="3"/>
  <c r="A1840" i="3"/>
  <c r="H1839" i="3"/>
  <c r="G1839" i="3"/>
  <c r="F1839" i="3"/>
  <c r="I1839" i="3" s="1"/>
  <c r="D1839" i="3"/>
  <c r="A1839" i="3"/>
  <c r="H1838" i="3"/>
  <c r="G1838" i="3"/>
  <c r="F1838" i="3"/>
  <c r="I1838" i="3" s="1"/>
  <c r="D1838" i="3"/>
  <c r="A1838" i="3"/>
  <c r="H1837" i="3"/>
  <c r="G1837" i="3"/>
  <c r="F1837" i="3"/>
  <c r="I1837" i="3" s="1"/>
  <c r="D1837" i="3"/>
  <c r="A1837" i="3"/>
  <c r="H1836" i="3"/>
  <c r="G1836" i="3"/>
  <c r="F1836" i="3"/>
  <c r="I1836" i="3" s="1"/>
  <c r="D1836" i="3"/>
  <c r="A1836" i="3"/>
  <c r="H1835" i="3"/>
  <c r="G1835" i="3"/>
  <c r="F1835" i="3"/>
  <c r="I1835" i="3" s="1"/>
  <c r="D1835" i="3"/>
  <c r="A1835" i="3"/>
  <c r="H1834" i="3"/>
  <c r="G1834" i="3"/>
  <c r="F1834" i="3"/>
  <c r="I1834" i="3" s="1"/>
  <c r="D1834" i="3"/>
  <c r="A1834" i="3"/>
  <c r="H1833" i="3"/>
  <c r="G1833" i="3"/>
  <c r="F1833" i="3"/>
  <c r="I1833" i="3" s="1"/>
  <c r="D1833" i="3"/>
  <c r="A1833" i="3"/>
  <c r="H1832" i="3"/>
  <c r="G1832" i="3"/>
  <c r="F1832" i="3"/>
  <c r="I1832" i="3" s="1"/>
  <c r="D1832" i="3"/>
  <c r="A1832" i="3"/>
  <c r="H1831" i="3"/>
  <c r="G1831" i="3"/>
  <c r="F1831" i="3"/>
  <c r="D1831" i="3"/>
  <c r="A1831" i="3"/>
  <c r="H1830" i="3"/>
  <c r="G1830" i="3"/>
  <c r="F1830" i="3"/>
  <c r="I1830" i="3" s="1"/>
  <c r="D1830" i="3"/>
  <c r="A1830" i="3"/>
  <c r="H1829" i="3"/>
  <c r="G1829" i="3"/>
  <c r="F1829" i="3"/>
  <c r="I1829" i="3" s="1"/>
  <c r="D1829" i="3"/>
  <c r="A1829" i="3"/>
  <c r="H1828" i="3"/>
  <c r="G1828" i="3"/>
  <c r="F1828" i="3"/>
  <c r="I1828" i="3" s="1"/>
  <c r="D1828" i="3"/>
  <c r="A1828" i="3"/>
  <c r="H1827" i="3"/>
  <c r="G1827" i="3"/>
  <c r="F1827" i="3"/>
  <c r="I1827" i="3" s="1"/>
  <c r="D1827" i="3"/>
  <c r="A1827" i="3"/>
  <c r="H1826" i="3"/>
  <c r="G1826" i="3"/>
  <c r="F1826" i="3"/>
  <c r="I1826" i="3" s="1"/>
  <c r="D1826" i="3"/>
  <c r="A1826" i="3"/>
  <c r="H1825" i="3"/>
  <c r="G1825" i="3"/>
  <c r="F1825" i="3"/>
  <c r="I1825" i="3" s="1"/>
  <c r="D1825" i="3"/>
  <c r="A1825" i="3"/>
  <c r="H1824" i="3"/>
  <c r="G1824" i="3"/>
  <c r="F1824" i="3"/>
  <c r="I1824" i="3" s="1"/>
  <c r="D1824" i="3"/>
  <c r="A1824" i="3"/>
  <c r="H1823" i="3"/>
  <c r="G1823" i="3"/>
  <c r="F1823" i="3"/>
  <c r="I1823" i="3" s="1"/>
  <c r="D1823" i="3"/>
  <c r="A1823" i="3"/>
  <c r="H1822" i="3"/>
  <c r="G1822" i="3"/>
  <c r="F1822" i="3"/>
  <c r="I1822" i="3" s="1"/>
  <c r="D1822" i="3"/>
  <c r="A1822" i="3"/>
  <c r="H1821" i="3"/>
  <c r="G1821" i="3"/>
  <c r="F1821" i="3"/>
  <c r="I1821" i="3" s="1"/>
  <c r="D1821" i="3"/>
  <c r="A1821" i="3"/>
  <c r="H1820" i="3"/>
  <c r="G1820" i="3"/>
  <c r="F1820" i="3"/>
  <c r="I1820" i="3" s="1"/>
  <c r="D1820" i="3"/>
  <c r="A1820" i="3"/>
  <c r="H1819" i="3"/>
  <c r="G1819" i="3"/>
  <c r="F1819" i="3"/>
  <c r="D1819" i="3"/>
  <c r="A1819" i="3"/>
  <c r="H1818" i="3"/>
  <c r="G1818" i="3"/>
  <c r="F1818" i="3"/>
  <c r="I1818" i="3" s="1"/>
  <c r="D1818" i="3"/>
  <c r="A1818" i="3"/>
  <c r="H1817" i="3"/>
  <c r="G1817" i="3"/>
  <c r="F1817" i="3"/>
  <c r="I1817" i="3" s="1"/>
  <c r="D1817" i="3"/>
  <c r="A1817" i="3"/>
  <c r="H1816" i="3"/>
  <c r="G1816" i="3"/>
  <c r="F1816" i="3"/>
  <c r="I1816" i="3" s="1"/>
  <c r="D1816" i="3"/>
  <c r="A1816" i="3"/>
  <c r="H1815" i="3"/>
  <c r="G1815" i="3"/>
  <c r="F1815" i="3"/>
  <c r="I1815" i="3" s="1"/>
  <c r="D1815" i="3"/>
  <c r="A1815" i="3"/>
  <c r="H1814" i="3"/>
  <c r="G1814" i="3"/>
  <c r="F1814" i="3"/>
  <c r="I1814" i="3" s="1"/>
  <c r="D1814" i="3"/>
  <c r="A1814" i="3"/>
  <c r="H1813" i="3"/>
  <c r="G1813" i="3"/>
  <c r="F1813" i="3"/>
  <c r="I1813" i="3" s="1"/>
  <c r="D1813" i="3"/>
  <c r="A1813" i="3"/>
  <c r="H1812" i="3"/>
  <c r="G1812" i="3"/>
  <c r="F1812" i="3"/>
  <c r="I1812" i="3" s="1"/>
  <c r="D1812" i="3"/>
  <c r="A1812" i="3"/>
  <c r="H1811" i="3"/>
  <c r="G1811" i="3"/>
  <c r="F1811" i="3"/>
  <c r="I1811" i="3" s="1"/>
  <c r="D1811" i="3"/>
  <c r="A1811" i="3"/>
  <c r="H1810" i="3"/>
  <c r="G1810" i="3"/>
  <c r="F1810" i="3"/>
  <c r="I1810" i="3" s="1"/>
  <c r="D1810" i="3"/>
  <c r="A1810" i="3"/>
  <c r="H1809" i="3"/>
  <c r="G1809" i="3"/>
  <c r="F1809" i="3"/>
  <c r="I1809" i="3" s="1"/>
  <c r="D1809" i="3"/>
  <c r="A1809" i="3"/>
  <c r="H1808" i="3"/>
  <c r="G1808" i="3"/>
  <c r="F1808" i="3"/>
  <c r="I1808" i="3" s="1"/>
  <c r="D1808" i="3"/>
  <c r="A1808" i="3"/>
  <c r="H1807" i="3"/>
  <c r="G1807" i="3"/>
  <c r="F1807" i="3"/>
  <c r="D1807" i="3"/>
  <c r="A1807" i="3"/>
  <c r="H1806" i="3"/>
  <c r="G1806" i="3"/>
  <c r="F1806" i="3"/>
  <c r="I1806" i="3" s="1"/>
  <c r="D1806" i="3"/>
  <c r="A1806" i="3"/>
  <c r="H1805" i="3"/>
  <c r="G1805" i="3"/>
  <c r="F1805" i="3"/>
  <c r="I1805" i="3" s="1"/>
  <c r="D1805" i="3"/>
  <c r="A1805" i="3"/>
  <c r="H1804" i="3"/>
  <c r="G1804" i="3"/>
  <c r="F1804" i="3"/>
  <c r="I1804" i="3" s="1"/>
  <c r="D1804" i="3"/>
  <c r="A1804" i="3"/>
  <c r="H1803" i="3"/>
  <c r="G1803" i="3"/>
  <c r="F1803" i="3"/>
  <c r="I1803" i="3" s="1"/>
  <c r="D1803" i="3"/>
  <c r="A1803" i="3"/>
  <c r="H1802" i="3"/>
  <c r="G1802" i="3"/>
  <c r="F1802" i="3"/>
  <c r="I1802" i="3" s="1"/>
  <c r="D1802" i="3"/>
  <c r="A1802" i="3"/>
  <c r="H1801" i="3"/>
  <c r="G1801" i="3"/>
  <c r="F1801" i="3"/>
  <c r="I1801" i="3" s="1"/>
  <c r="D1801" i="3"/>
  <c r="A1801" i="3"/>
  <c r="H1800" i="3"/>
  <c r="G1800" i="3"/>
  <c r="F1800" i="3"/>
  <c r="I1800" i="3" s="1"/>
  <c r="D1800" i="3"/>
  <c r="A1800" i="3"/>
  <c r="H1799" i="3"/>
  <c r="G1799" i="3"/>
  <c r="F1799" i="3"/>
  <c r="I1799" i="3" s="1"/>
  <c r="D1799" i="3"/>
  <c r="A1799" i="3"/>
  <c r="H1798" i="3"/>
  <c r="G1798" i="3"/>
  <c r="F1798" i="3"/>
  <c r="I1798" i="3" s="1"/>
  <c r="D1798" i="3"/>
  <c r="A1798" i="3"/>
  <c r="H1797" i="3"/>
  <c r="G1797" i="3"/>
  <c r="F1797" i="3"/>
  <c r="I1797" i="3" s="1"/>
  <c r="D1797" i="3"/>
  <c r="A1797" i="3"/>
  <c r="H1796" i="3"/>
  <c r="G1796" i="3"/>
  <c r="F1796" i="3"/>
  <c r="I1796" i="3" s="1"/>
  <c r="D1796" i="3"/>
  <c r="A1796" i="3"/>
  <c r="H1795" i="3"/>
  <c r="G1795" i="3"/>
  <c r="F1795" i="3"/>
  <c r="D1795" i="3"/>
  <c r="A1795" i="3"/>
  <c r="H1794" i="3"/>
  <c r="G1794" i="3"/>
  <c r="F1794" i="3"/>
  <c r="I1794" i="3" s="1"/>
  <c r="D1794" i="3"/>
  <c r="A1794" i="3"/>
  <c r="H1793" i="3"/>
  <c r="G1793" i="3"/>
  <c r="F1793" i="3"/>
  <c r="I1793" i="3" s="1"/>
  <c r="D1793" i="3"/>
  <c r="A1793" i="3"/>
  <c r="H1792" i="3"/>
  <c r="G1792" i="3"/>
  <c r="F1792" i="3"/>
  <c r="I1792" i="3" s="1"/>
  <c r="D1792" i="3"/>
  <c r="A1792" i="3"/>
  <c r="H1791" i="3"/>
  <c r="G1791" i="3"/>
  <c r="F1791" i="3"/>
  <c r="I1791" i="3" s="1"/>
  <c r="D1791" i="3"/>
  <c r="A1791" i="3"/>
  <c r="H1790" i="3"/>
  <c r="G1790" i="3"/>
  <c r="F1790" i="3"/>
  <c r="I1790" i="3" s="1"/>
  <c r="D1790" i="3"/>
  <c r="A1790" i="3"/>
  <c r="H1789" i="3"/>
  <c r="G1789" i="3"/>
  <c r="F1789" i="3"/>
  <c r="I1789" i="3" s="1"/>
  <c r="D1789" i="3"/>
  <c r="A1789" i="3"/>
  <c r="H1788" i="3"/>
  <c r="G1788" i="3"/>
  <c r="F1788" i="3"/>
  <c r="I1788" i="3" s="1"/>
  <c r="D1788" i="3"/>
  <c r="A1788" i="3"/>
  <c r="H1787" i="3"/>
  <c r="G1787" i="3"/>
  <c r="F1787" i="3"/>
  <c r="I1787" i="3" s="1"/>
  <c r="D1787" i="3"/>
  <c r="A1787" i="3"/>
  <c r="H1786" i="3"/>
  <c r="G1786" i="3"/>
  <c r="F1786" i="3"/>
  <c r="I1786" i="3" s="1"/>
  <c r="D1786" i="3"/>
  <c r="A1786" i="3"/>
  <c r="H1785" i="3"/>
  <c r="G1785" i="3"/>
  <c r="F1785" i="3"/>
  <c r="I1785" i="3" s="1"/>
  <c r="D1785" i="3"/>
  <c r="A1785" i="3"/>
  <c r="H1784" i="3"/>
  <c r="G1784" i="3"/>
  <c r="F1784" i="3"/>
  <c r="I1784" i="3" s="1"/>
  <c r="D1784" i="3"/>
  <c r="A1784" i="3"/>
  <c r="H1783" i="3"/>
  <c r="G1783" i="3"/>
  <c r="F1783" i="3"/>
  <c r="D1783" i="3"/>
  <c r="A1783" i="3"/>
  <c r="H1782" i="3"/>
  <c r="G1782" i="3"/>
  <c r="F1782" i="3"/>
  <c r="I1782" i="3" s="1"/>
  <c r="D1782" i="3"/>
  <c r="A1782" i="3"/>
  <c r="H1781" i="3"/>
  <c r="G1781" i="3"/>
  <c r="F1781" i="3"/>
  <c r="I1781" i="3" s="1"/>
  <c r="D1781" i="3"/>
  <c r="A1781" i="3"/>
  <c r="H1780" i="3"/>
  <c r="G1780" i="3"/>
  <c r="F1780" i="3"/>
  <c r="I1780" i="3" s="1"/>
  <c r="D1780" i="3"/>
  <c r="A1780" i="3"/>
  <c r="H1779" i="3"/>
  <c r="G1779" i="3"/>
  <c r="F1779" i="3"/>
  <c r="I1779" i="3" s="1"/>
  <c r="D1779" i="3"/>
  <c r="A1779" i="3"/>
  <c r="H1778" i="3"/>
  <c r="G1778" i="3"/>
  <c r="F1778" i="3"/>
  <c r="I1778" i="3" s="1"/>
  <c r="D1778" i="3"/>
  <c r="A1778" i="3"/>
  <c r="H1777" i="3"/>
  <c r="G1777" i="3"/>
  <c r="F1777" i="3"/>
  <c r="I1777" i="3" s="1"/>
  <c r="D1777" i="3"/>
  <c r="A1777" i="3"/>
  <c r="H1776" i="3"/>
  <c r="G1776" i="3"/>
  <c r="F1776" i="3"/>
  <c r="I1776" i="3" s="1"/>
  <c r="D1776" i="3"/>
  <c r="A1776" i="3"/>
  <c r="H1775" i="3"/>
  <c r="G1775" i="3"/>
  <c r="F1775" i="3"/>
  <c r="I1775" i="3" s="1"/>
  <c r="D1775" i="3"/>
  <c r="A1775" i="3"/>
  <c r="H1774" i="3"/>
  <c r="G1774" i="3"/>
  <c r="F1774" i="3"/>
  <c r="I1774" i="3" s="1"/>
  <c r="D1774" i="3"/>
  <c r="A1774" i="3"/>
  <c r="H1773" i="3"/>
  <c r="G1773" i="3"/>
  <c r="F1773" i="3"/>
  <c r="I1773" i="3" s="1"/>
  <c r="D1773" i="3"/>
  <c r="A1773" i="3"/>
  <c r="H1772" i="3"/>
  <c r="G1772" i="3"/>
  <c r="F1772" i="3"/>
  <c r="I1772" i="3" s="1"/>
  <c r="D1772" i="3"/>
  <c r="A1772" i="3"/>
  <c r="H1771" i="3"/>
  <c r="G1771" i="3"/>
  <c r="F1771" i="3"/>
  <c r="D1771" i="3"/>
  <c r="A1771" i="3"/>
  <c r="H1770" i="3"/>
  <c r="G1770" i="3"/>
  <c r="F1770" i="3"/>
  <c r="I1770" i="3" s="1"/>
  <c r="D1770" i="3"/>
  <c r="A1770" i="3"/>
  <c r="H1769" i="3"/>
  <c r="G1769" i="3"/>
  <c r="F1769" i="3"/>
  <c r="I1769" i="3" s="1"/>
  <c r="D1769" i="3"/>
  <c r="A1769" i="3"/>
  <c r="H1768" i="3"/>
  <c r="G1768" i="3"/>
  <c r="F1768" i="3"/>
  <c r="I1768" i="3" s="1"/>
  <c r="D1768" i="3"/>
  <c r="A1768" i="3"/>
  <c r="H1767" i="3"/>
  <c r="G1767" i="3"/>
  <c r="F1767" i="3"/>
  <c r="I1767" i="3" s="1"/>
  <c r="D1767" i="3"/>
  <c r="A1767" i="3"/>
  <c r="H1766" i="3"/>
  <c r="G1766" i="3"/>
  <c r="F1766" i="3"/>
  <c r="I1766" i="3" s="1"/>
  <c r="D1766" i="3"/>
  <c r="A1766" i="3"/>
  <c r="H1765" i="3"/>
  <c r="G1765" i="3"/>
  <c r="F1765" i="3"/>
  <c r="I1765" i="3" s="1"/>
  <c r="D1765" i="3"/>
  <c r="A1765" i="3"/>
  <c r="H1764" i="3"/>
  <c r="G1764" i="3"/>
  <c r="F1764" i="3"/>
  <c r="I1764" i="3" s="1"/>
  <c r="D1764" i="3"/>
  <c r="A1764" i="3"/>
  <c r="H1763" i="3"/>
  <c r="G1763" i="3"/>
  <c r="F1763" i="3"/>
  <c r="I1763" i="3" s="1"/>
  <c r="D1763" i="3"/>
  <c r="A1763" i="3"/>
  <c r="H1762" i="3"/>
  <c r="G1762" i="3"/>
  <c r="F1762" i="3"/>
  <c r="I1762" i="3" s="1"/>
  <c r="D1762" i="3"/>
  <c r="A1762" i="3"/>
  <c r="H1761" i="3"/>
  <c r="G1761" i="3"/>
  <c r="F1761" i="3"/>
  <c r="I1761" i="3" s="1"/>
  <c r="D1761" i="3"/>
  <c r="A1761" i="3"/>
  <c r="H1760" i="3"/>
  <c r="G1760" i="3"/>
  <c r="F1760" i="3"/>
  <c r="I1760" i="3" s="1"/>
  <c r="D1760" i="3"/>
  <c r="A1760" i="3"/>
  <c r="H1759" i="3"/>
  <c r="G1759" i="3"/>
  <c r="F1759" i="3"/>
  <c r="D1759" i="3"/>
  <c r="A1759" i="3"/>
  <c r="H1758" i="3"/>
  <c r="G1758" i="3"/>
  <c r="F1758" i="3"/>
  <c r="I1758" i="3" s="1"/>
  <c r="D1758" i="3"/>
  <c r="A1758" i="3"/>
  <c r="H1757" i="3"/>
  <c r="G1757" i="3"/>
  <c r="F1757" i="3"/>
  <c r="I1757" i="3" s="1"/>
  <c r="D1757" i="3"/>
  <c r="A1757" i="3"/>
  <c r="H1756" i="3"/>
  <c r="G1756" i="3"/>
  <c r="F1756" i="3"/>
  <c r="I1756" i="3" s="1"/>
  <c r="D1756" i="3"/>
  <c r="A1756" i="3"/>
  <c r="H1755" i="3"/>
  <c r="G1755" i="3"/>
  <c r="F1755" i="3"/>
  <c r="I1755" i="3" s="1"/>
  <c r="D1755" i="3"/>
  <c r="A1755" i="3"/>
  <c r="H1754" i="3"/>
  <c r="G1754" i="3"/>
  <c r="F1754" i="3"/>
  <c r="I1754" i="3" s="1"/>
  <c r="D1754" i="3"/>
  <c r="A1754" i="3"/>
  <c r="H1753" i="3"/>
  <c r="G1753" i="3"/>
  <c r="F1753" i="3"/>
  <c r="I1753" i="3" s="1"/>
  <c r="D1753" i="3"/>
  <c r="A1753" i="3"/>
  <c r="H1752" i="3"/>
  <c r="G1752" i="3"/>
  <c r="F1752" i="3"/>
  <c r="I1752" i="3" s="1"/>
  <c r="D1752" i="3"/>
  <c r="A1752" i="3"/>
  <c r="H1751" i="3"/>
  <c r="G1751" i="3"/>
  <c r="F1751" i="3"/>
  <c r="I1751" i="3" s="1"/>
  <c r="D1751" i="3"/>
  <c r="A1751" i="3"/>
  <c r="H1750" i="3"/>
  <c r="G1750" i="3"/>
  <c r="F1750" i="3"/>
  <c r="I1750" i="3" s="1"/>
  <c r="D1750" i="3"/>
  <c r="A1750" i="3"/>
  <c r="H1749" i="3"/>
  <c r="G1749" i="3"/>
  <c r="F1749" i="3"/>
  <c r="I1749" i="3" s="1"/>
  <c r="D1749" i="3"/>
  <c r="A1749" i="3"/>
  <c r="H1748" i="3"/>
  <c r="G1748" i="3"/>
  <c r="F1748" i="3"/>
  <c r="I1748" i="3" s="1"/>
  <c r="D1748" i="3"/>
  <c r="A1748" i="3"/>
  <c r="H1747" i="3"/>
  <c r="G1747" i="3"/>
  <c r="F1747" i="3"/>
  <c r="D1747" i="3"/>
  <c r="A1747" i="3"/>
  <c r="H1746" i="3"/>
  <c r="G1746" i="3"/>
  <c r="F1746" i="3"/>
  <c r="I1746" i="3" s="1"/>
  <c r="D1746" i="3"/>
  <c r="A1746" i="3"/>
  <c r="H1745" i="3"/>
  <c r="G1745" i="3"/>
  <c r="F1745" i="3"/>
  <c r="I1745" i="3" s="1"/>
  <c r="D1745" i="3"/>
  <c r="A1745" i="3"/>
  <c r="H1744" i="3"/>
  <c r="G1744" i="3"/>
  <c r="F1744" i="3"/>
  <c r="I1744" i="3" s="1"/>
  <c r="D1744" i="3"/>
  <c r="A1744" i="3"/>
  <c r="H1743" i="3"/>
  <c r="G1743" i="3"/>
  <c r="F1743" i="3"/>
  <c r="I1743" i="3" s="1"/>
  <c r="D1743" i="3"/>
  <c r="A1743" i="3"/>
  <c r="H1742" i="3"/>
  <c r="G1742" i="3"/>
  <c r="F1742" i="3"/>
  <c r="I1742" i="3" s="1"/>
  <c r="D1742" i="3"/>
  <c r="A1742" i="3"/>
  <c r="H1741" i="3"/>
  <c r="G1741" i="3"/>
  <c r="F1741" i="3"/>
  <c r="I1741" i="3" s="1"/>
  <c r="D1741" i="3"/>
  <c r="A1741" i="3"/>
  <c r="H1740" i="3"/>
  <c r="G1740" i="3"/>
  <c r="F1740" i="3"/>
  <c r="I1740" i="3" s="1"/>
  <c r="D1740" i="3"/>
  <c r="A1740" i="3"/>
  <c r="H1739" i="3"/>
  <c r="G1739" i="3"/>
  <c r="F1739" i="3"/>
  <c r="I1739" i="3" s="1"/>
  <c r="D1739" i="3"/>
  <c r="A1739" i="3"/>
  <c r="H1738" i="3"/>
  <c r="G1738" i="3"/>
  <c r="F1738" i="3"/>
  <c r="I1738" i="3" s="1"/>
  <c r="D1738" i="3"/>
  <c r="A1738" i="3"/>
  <c r="H1737" i="3"/>
  <c r="G1737" i="3"/>
  <c r="F1737" i="3"/>
  <c r="I1737" i="3" s="1"/>
  <c r="D1737" i="3"/>
  <c r="A1737" i="3"/>
  <c r="H1736" i="3"/>
  <c r="G1736" i="3"/>
  <c r="F1736" i="3"/>
  <c r="I1736" i="3" s="1"/>
  <c r="D1736" i="3"/>
  <c r="A1736" i="3"/>
  <c r="H1735" i="3"/>
  <c r="G1735" i="3"/>
  <c r="F1735" i="3"/>
  <c r="D1735" i="3"/>
  <c r="A1735" i="3"/>
  <c r="H1734" i="3"/>
  <c r="G1734" i="3"/>
  <c r="F1734" i="3"/>
  <c r="I1734" i="3" s="1"/>
  <c r="D1734" i="3"/>
  <c r="A1734" i="3"/>
  <c r="H1733" i="3"/>
  <c r="G1733" i="3"/>
  <c r="F1733" i="3"/>
  <c r="I1733" i="3" s="1"/>
  <c r="D1733" i="3"/>
  <c r="A1733" i="3"/>
  <c r="H1732" i="3"/>
  <c r="G1732" i="3"/>
  <c r="F1732" i="3"/>
  <c r="I1732" i="3" s="1"/>
  <c r="D1732" i="3"/>
  <c r="A1732" i="3"/>
  <c r="H1731" i="3"/>
  <c r="G1731" i="3"/>
  <c r="F1731" i="3"/>
  <c r="I1731" i="3" s="1"/>
  <c r="D1731" i="3"/>
  <c r="A1731" i="3"/>
  <c r="H1730" i="3"/>
  <c r="G1730" i="3"/>
  <c r="F1730" i="3"/>
  <c r="I1730" i="3" s="1"/>
  <c r="D1730" i="3"/>
  <c r="A1730" i="3"/>
  <c r="H1729" i="3"/>
  <c r="G1729" i="3"/>
  <c r="F1729" i="3"/>
  <c r="I1729" i="3" s="1"/>
  <c r="D1729" i="3"/>
  <c r="A1729" i="3"/>
  <c r="H1728" i="3"/>
  <c r="G1728" i="3"/>
  <c r="F1728" i="3"/>
  <c r="I1728" i="3" s="1"/>
  <c r="D1728" i="3"/>
  <c r="A1728" i="3"/>
  <c r="H1727" i="3"/>
  <c r="G1727" i="3"/>
  <c r="F1727" i="3"/>
  <c r="I1727" i="3" s="1"/>
  <c r="D1727" i="3"/>
  <c r="A1727" i="3"/>
  <c r="H1726" i="3"/>
  <c r="G1726" i="3"/>
  <c r="F1726" i="3"/>
  <c r="I1726" i="3" s="1"/>
  <c r="D1726" i="3"/>
  <c r="A1726" i="3"/>
  <c r="H1725" i="3"/>
  <c r="G1725" i="3"/>
  <c r="F1725" i="3"/>
  <c r="I1725" i="3" s="1"/>
  <c r="D1725" i="3"/>
  <c r="A1725" i="3"/>
  <c r="H1724" i="3"/>
  <c r="G1724" i="3"/>
  <c r="F1724" i="3"/>
  <c r="I1724" i="3" s="1"/>
  <c r="D1724" i="3"/>
  <c r="A1724" i="3"/>
  <c r="H1723" i="3"/>
  <c r="G1723" i="3"/>
  <c r="F1723" i="3"/>
  <c r="D1723" i="3"/>
  <c r="A1723" i="3"/>
  <c r="H1722" i="3"/>
  <c r="G1722" i="3"/>
  <c r="F1722" i="3"/>
  <c r="I1722" i="3" s="1"/>
  <c r="D1722" i="3"/>
  <c r="A1722" i="3"/>
  <c r="H1721" i="3"/>
  <c r="G1721" i="3"/>
  <c r="F1721" i="3"/>
  <c r="I1721" i="3" s="1"/>
  <c r="D1721" i="3"/>
  <c r="A1721" i="3"/>
  <c r="H1720" i="3"/>
  <c r="G1720" i="3"/>
  <c r="F1720" i="3"/>
  <c r="I1720" i="3" s="1"/>
  <c r="D1720" i="3"/>
  <c r="A1720" i="3"/>
  <c r="H1719" i="3"/>
  <c r="G1719" i="3"/>
  <c r="F1719" i="3"/>
  <c r="I1719" i="3" s="1"/>
  <c r="D1719" i="3"/>
  <c r="A1719" i="3"/>
  <c r="H1718" i="3"/>
  <c r="G1718" i="3"/>
  <c r="F1718" i="3"/>
  <c r="I1718" i="3" s="1"/>
  <c r="D1718" i="3"/>
  <c r="A1718" i="3"/>
  <c r="H1717" i="3"/>
  <c r="G1717" i="3"/>
  <c r="F1717" i="3"/>
  <c r="I1717" i="3" s="1"/>
  <c r="D1717" i="3"/>
  <c r="A1717" i="3"/>
  <c r="H1716" i="3"/>
  <c r="G1716" i="3"/>
  <c r="F1716" i="3"/>
  <c r="I1716" i="3" s="1"/>
  <c r="D1716" i="3"/>
  <c r="A1716" i="3"/>
  <c r="H1715" i="3"/>
  <c r="G1715" i="3"/>
  <c r="F1715" i="3"/>
  <c r="I1715" i="3" s="1"/>
  <c r="D1715" i="3"/>
  <c r="A1715" i="3"/>
  <c r="H1714" i="3"/>
  <c r="G1714" i="3"/>
  <c r="F1714" i="3"/>
  <c r="I1714" i="3" s="1"/>
  <c r="D1714" i="3"/>
  <c r="A1714" i="3"/>
  <c r="H1713" i="3"/>
  <c r="G1713" i="3"/>
  <c r="F1713" i="3"/>
  <c r="I1713" i="3" s="1"/>
  <c r="D1713" i="3"/>
  <c r="A1713" i="3"/>
  <c r="H1712" i="3"/>
  <c r="G1712" i="3"/>
  <c r="F1712" i="3"/>
  <c r="I1712" i="3" s="1"/>
  <c r="D1712" i="3"/>
  <c r="A1712" i="3"/>
  <c r="H1711" i="3"/>
  <c r="G1711" i="3"/>
  <c r="F1711" i="3"/>
  <c r="D1711" i="3"/>
  <c r="A1711" i="3"/>
  <c r="H1710" i="3"/>
  <c r="G1710" i="3"/>
  <c r="F1710" i="3"/>
  <c r="I1710" i="3" s="1"/>
  <c r="D1710" i="3"/>
  <c r="A1710" i="3"/>
  <c r="H1709" i="3"/>
  <c r="G1709" i="3"/>
  <c r="F1709" i="3"/>
  <c r="I1709" i="3" s="1"/>
  <c r="D1709" i="3"/>
  <c r="A1709" i="3"/>
  <c r="H1708" i="3"/>
  <c r="G1708" i="3"/>
  <c r="F1708" i="3"/>
  <c r="I1708" i="3" s="1"/>
  <c r="D1708" i="3"/>
  <c r="A1708" i="3"/>
  <c r="H1707" i="3"/>
  <c r="G1707" i="3"/>
  <c r="F1707" i="3"/>
  <c r="I1707" i="3" s="1"/>
  <c r="D1707" i="3"/>
  <c r="A1707" i="3"/>
  <c r="H1706" i="3"/>
  <c r="G1706" i="3"/>
  <c r="F1706" i="3"/>
  <c r="I1706" i="3" s="1"/>
  <c r="D1706" i="3"/>
  <c r="A1706" i="3"/>
  <c r="H1705" i="3"/>
  <c r="G1705" i="3"/>
  <c r="F1705" i="3"/>
  <c r="I1705" i="3" s="1"/>
  <c r="D1705" i="3"/>
  <c r="A1705" i="3"/>
  <c r="H1704" i="3"/>
  <c r="G1704" i="3"/>
  <c r="F1704" i="3"/>
  <c r="I1704" i="3" s="1"/>
  <c r="D1704" i="3"/>
  <c r="A1704" i="3"/>
  <c r="H1703" i="3"/>
  <c r="G1703" i="3"/>
  <c r="F1703" i="3"/>
  <c r="I1703" i="3" s="1"/>
  <c r="D1703" i="3"/>
  <c r="A1703" i="3"/>
  <c r="H1702" i="3"/>
  <c r="G1702" i="3"/>
  <c r="F1702" i="3"/>
  <c r="I1702" i="3" s="1"/>
  <c r="D1702" i="3"/>
  <c r="A1702" i="3"/>
  <c r="H1701" i="3"/>
  <c r="G1701" i="3"/>
  <c r="F1701" i="3"/>
  <c r="I1701" i="3" s="1"/>
  <c r="D1701" i="3"/>
  <c r="A1701" i="3"/>
  <c r="H1700" i="3"/>
  <c r="G1700" i="3"/>
  <c r="F1700" i="3"/>
  <c r="I1700" i="3" s="1"/>
  <c r="D1700" i="3"/>
  <c r="A1700" i="3"/>
  <c r="H1699" i="3"/>
  <c r="G1699" i="3"/>
  <c r="F1699" i="3"/>
  <c r="D1699" i="3"/>
  <c r="A1699" i="3"/>
  <c r="H1698" i="3"/>
  <c r="G1698" i="3"/>
  <c r="F1698" i="3"/>
  <c r="I1698" i="3" s="1"/>
  <c r="D1698" i="3"/>
  <c r="A1698" i="3"/>
  <c r="H1697" i="3"/>
  <c r="G1697" i="3"/>
  <c r="F1697" i="3"/>
  <c r="I1697" i="3" s="1"/>
  <c r="D1697" i="3"/>
  <c r="A1697" i="3"/>
  <c r="H1696" i="3"/>
  <c r="G1696" i="3"/>
  <c r="F1696" i="3"/>
  <c r="I1696" i="3" s="1"/>
  <c r="D1696" i="3"/>
  <c r="A1696" i="3"/>
  <c r="H1695" i="3"/>
  <c r="G1695" i="3"/>
  <c r="F1695" i="3"/>
  <c r="I1695" i="3" s="1"/>
  <c r="D1695" i="3"/>
  <c r="A1695" i="3"/>
  <c r="H1694" i="3"/>
  <c r="G1694" i="3"/>
  <c r="F1694" i="3"/>
  <c r="I1694" i="3" s="1"/>
  <c r="D1694" i="3"/>
  <c r="A1694" i="3"/>
  <c r="H1693" i="3"/>
  <c r="G1693" i="3"/>
  <c r="F1693" i="3"/>
  <c r="I1693" i="3" s="1"/>
  <c r="D1693" i="3"/>
  <c r="A1693" i="3"/>
  <c r="H1692" i="3"/>
  <c r="G1692" i="3"/>
  <c r="F1692" i="3"/>
  <c r="I1692" i="3" s="1"/>
  <c r="D1692" i="3"/>
  <c r="A1692" i="3"/>
  <c r="H1691" i="3"/>
  <c r="G1691" i="3"/>
  <c r="F1691" i="3"/>
  <c r="I1691" i="3" s="1"/>
  <c r="D1691" i="3"/>
  <c r="A1691" i="3"/>
  <c r="H1690" i="3"/>
  <c r="G1690" i="3"/>
  <c r="F1690" i="3"/>
  <c r="I1690" i="3" s="1"/>
  <c r="D1690" i="3"/>
  <c r="A1690" i="3"/>
  <c r="H1689" i="3"/>
  <c r="G1689" i="3"/>
  <c r="F1689" i="3"/>
  <c r="I1689" i="3" s="1"/>
  <c r="D1689" i="3"/>
  <c r="A1689" i="3"/>
  <c r="H1688" i="3"/>
  <c r="G1688" i="3"/>
  <c r="F1688" i="3"/>
  <c r="I1688" i="3" s="1"/>
  <c r="D1688" i="3"/>
  <c r="A1688" i="3"/>
  <c r="H1687" i="3"/>
  <c r="G1687" i="3"/>
  <c r="F1687" i="3"/>
  <c r="D1687" i="3"/>
  <c r="A1687" i="3"/>
  <c r="H1686" i="3"/>
  <c r="G1686" i="3"/>
  <c r="F1686" i="3"/>
  <c r="I1686" i="3" s="1"/>
  <c r="D1686" i="3"/>
  <c r="A1686" i="3"/>
  <c r="H1685" i="3"/>
  <c r="G1685" i="3"/>
  <c r="F1685" i="3"/>
  <c r="I1685" i="3" s="1"/>
  <c r="D1685" i="3"/>
  <c r="A1685" i="3"/>
  <c r="H1684" i="3"/>
  <c r="G1684" i="3"/>
  <c r="F1684" i="3"/>
  <c r="I1684" i="3" s="1"/>
  <c r="D1684" i="3"/>
  <c r="A1684" i="3"/>
  <c r="H1683" i="3"/>
  <c r="G1683" i="3"/>
  <c r="F1683" i="3"/>
  <c r="I1683" i="3" s="1"/>
  <c r="D1683" i="3"/>
  <c r="A1683" i="3"/>
  <c r="H1682" i="3"/>
  <c r="G1682" i="3"/>
  <c r="F1682" i="3"/>
  <c r="I1682" i="3" s="1"/>
  <c r="D1682" i="3"/>
  <c r="A1682" i="3"/>
  <c r="H1681" i="3"/>
  <c r="G1681" i="3"/>
  <c r="F1681" i="3"/>
  <c r="I1681" i="3" s="1"/>
  <c r="D1681" i="3"/>
  <c r="A1681" i="3"/>
  <c r="H1680" i="3"/>
  <c r="G1680" i="3"/>
  <c r="F1680" i="3"/>
  <c r="I1680" i="3" s="1"/>
  <c r="D1680" i="3"/>
  <c r="A1680" i="3"/>
  <c r="H1679" i="3"/>
  <c r="G1679" i="3"/>
  <c r="F1679" i="3"/>
  <c r="I1679" i="3" s="1"/>
  <c r="D1679" i="3"/>
  <c r="A1679" i="3"/>
  <c r="H1678" i="3"/>
  <c r="G1678" i="3"/>
  <c r="F1678" i="3"/>
  <c r="I1678" i="3" s="1"/>
  <c r="D1678" i="3"/>
  <c r="A1678" i="3"/>
  <c r="H1677" i="3"/>
  <c r="G1677" i="3"/>
  <c r="F1677" i="3"/>
  <c r="I1677" i="3" s="1"/>
  <c r="D1677" i="3"/>
  <c r="A1677" i="3"/>
  <c r="H1676" i="3"/>
  <c r="G1676" i="3"/>
  <c r="F1676" i="3"/>
  <c r="I1676" i="3" s="1"/>
  <c r="D1676" i="3"/>
  <c r="A1676" i="3"/>
  <c r="H1675" i="3"/>
  <c r="G1675" i="3"/>
  <c r="F1675" i="3"/>
  <c r="D1675" i="3"/>
  <c r="A1675" i="3"/>
  <c r="H1674" i="3"/>
  <c r="G1674" i="3"/>
  <c r="F1674" i="3"/>
  <c r="I1674" i="3" s="1"/>
  <c r="D1674" i="3"/>
  <c r="A1674" i="3"/>
  <c r="H1673" i="3"/>
  <c r="G1673" i="3"/>
  <c r="F1673" i="3"/>
  <c r="I1673" i="3" s="1"/>
  <c r="D1673" i="3"/>
  <c r="A1673" i="3"/>
  <c r="H1672" i="3"/>
  <c r="G1672" i="3"/>
  <c r="F1672" i="3"/>
  <c r="I1672" i="3" s="1"/>
  <c r="D1672" i="3"/>
  <c r="A1672" i="3"/>
  <c r="H1671" i="3"/>
  <c r="G1671" i="3"/>
  <c r="F1671" i="3"/>
  <c r="I1671" i="3" s="1"/>
  <c r="D1671" i="3"/>
  <c r="A1671" i="3"/>
  <c r="H1670" i="3"/>
  <c r="G1670" i="3"/>
  <c r="F1670" i="3"/>
  <c r="I1670" i="3" s="1"/>
  <c r="D1670" i="3"/>
  <c r="A1670" i="3"/>
  <c r="H1669" i="3"/>
  <c r="G1669" i="3"/>
  <c r="F1669" i="3"/>
  <c r="I1669" i="3" s="1"/>
  <c r="D1669" i="3"/>
  <c r="A1669" i="3"/>
  <c r="H1668" i="3"/>
  <c r="G1668" i="3"/>
  <c r="F1668" i="3"/>
  <c r="I1668" i="3" s="1"/>
  <c r="D1668" i="3"/>
  <c r="A1668" i="3"/>
  <c r="H1667" i="3"/>
  <c r="G1667" i="3"/>
  <c r="F1667" i="3"/>
  <c r="I1667" i="3" s="1"/>
  <c r="D1667" i="3"/>
  <c r="A1667" i="3"/>
  <c r="H1666" i="3"/>
  <c r="G1666" i="3"/>
  <c r="F1666" i="3"/>
  <c r="I1666" i="3" s="1"/>
  <c r="D1666" i="3"/>
  <c r="A1666" i="3"/>
  <c r="H1665" i="3"/>
  <c r="G1665" i="3"/>
  <c r="F1665" i="3"/>
  <c r="I1665" i="3" s="1"/>
  <c r="D1665" i="3"/>
  <c r="A1665" i="3"/>
  <c r="H1664" i="3"/>
  <c r="G1664" i="3"/>
  <c r="F1664" i="3"/>
  <c r="I1664" i="3" s="1"/>
  <c r="D1664" i="3"/>
  <c r="A1664" i="3"/>
  <c r="H1663" i="3"/>
  <c r="G1663" i="3"/>
  <c r="F1663" i="3"/>
  <c r="D1663" i="3"/>
  <c r="A1663" i="3"/>
  <c r="H1662" i="3"/>
  <c r="G1662" i="3"/>
  <c r="F1662" i="3"/>
  <c r="I1662" i="3" s="1"/>
  <c r="D1662" i="3"/>
  <c r="A1662" i="3"/>
  <c r="H1661" i="3"/>
  <c r="G1661" i="3"/>
  <c r="F1661" i="3"/>
  <c r="I1661" i="3" s="1"/>
  <c r="D1661" i="3"/>
  <c r="A1661" i="3"/>
  <c r="H1660" i="3"/>
  <c r="G1660" i="3"/>
  <c r="F1660" i="3"/>
  <c r="I1660" i="3" s="1"/>
  <c r="D1660" i="3"/>
  <c r="A1660" i="3"/>
  <c r="H1659" i="3"/>
  <c r="G1659" i="3"/>
  <c r="F1659" i="3"/>
  <c r="I1659" i="3" s="1"/>
  <c r="D1659" i="3"/>
  <c r="A1659" i="3"/>
  <c r="H1658" i="3"/>
  <c r="G1658" i="3"/>
  <c r="F1658" i="3"/>
  <c r="I1658" i="3" s="1"/>
  <c r="D1658" i="3"/>
  <c r="A1658" i="3"/>
  <c r="H1657" i="3"/>
  <c r="G1657" i="3"/>
  <c r="F1657" i="3"/>
  <c r="I1657" i="3" s="1"/>
  <c r="D1657" i="3"/>
  <c r="A1657" i="3"/>
  <c r="H1656" i="3"/>
  <c r="G1656" i="3"/>
  <c r="F1656" i="3"/>
  <c r="I1656" i="3" s="1"/>
  <c r="D1656" i="3"/>
  <c r="A1656" i="3"/>
  <c r="H1655" i="3"/>
  <c r="G1655" i="3"/>
  <c r="F1655" i="3"/>
  <c r="I1655" i="3" s="1"/>
  <c r="D1655" i="3"/>
  <c r="A1655" i="3"/>
  <c r="H1654" i="3"/>
  <c r="G1654" i="3"/>
  <c r="F1654" i="3"/>
  <c r="I1654" i="3" s="1"/>
  <c r="D1654" i="3"/>
  <c r="A1654" i="3"/>
  <c r="H1653" i="3"/>
  <c r="G1653" i="3"/>
  <c r="F1653" i="3"/>
  <c r="I1653" i="3" s="1"/>
  <c r="D1653" i="3"/>
  <c r="A1653" i="3"/>
  <c r="H1652" i="3"/>
  <c r="G1652" i="3"/>
  <c r="F1652" i="3"/>
  <c r="I1652" i="3" s="1"/>
  <c r="D1652" i="3"/>
  <c r="A1652" i="3"/>
  <c r="H1651" i="3"/>
  <c r="G1651" i="3"/>
  <c r="F1651" i="3"/>
  <c r="D1651" i="3"/>
  <c r="A1651" i="3"/>
  <c r="H1650" i="3"/>
  <c r="G1650" i="3"/>
  <c r="F1650" i="3"/>
  <c r="I1650" i="3" s="1"/>
  <c r="D1650" i="3"/>
  <c r="A1650" i="3"/>
  <c r="H1649" i="3"/>
  <c r="G1649" i="3"/>
  <c r="F1649" i="3"/>
  <c r="I1649" i="3" s="1"/>
  <c r="D1649" i="3"/>
  <c r="A1649" i="3"/>
  <c r="H1648" i="3"/>
  <c r="G1648" i="3"/>
  <c r="F1648" i="3"/>
  <c r="I1648" i="3" s="1"/>
  <c r="D1648" i="3"/>
  <c r="A1648" i="3"/>
  <c r="H1647" i="3"/>
  <c r="G1647" i="3"/>
  <c r="F1647" i="3"/>
  <c r="I1647" i="3" s="1"/>
  <c r="D1647" i="3"/>
  <c r="A1647" i="3"/>
  <c r="H1646" i="3"/>
  <c r="G1646" i="3"/>
  <c r="F1646" i="3"/>
  <c r="I1646" i="3" s="1"/>
  <c r="D1646" i="3"/>
  <c r="A1646" i="3"/>
  <c r="H1645" i="3"/>
  <c r="G1645" i="3"/>
  <c r="F1645" i="3"/>
  <c r="I1645" i="3" s="1"/>
  <c r="D1645" i="3"/>
  <c r="A1645" i="3"/>
  <c r="H1644" i="3"/>
  <c r="G1644" i="3"/>
  <c r="F1644" i="3"/>
  <c r="I1644" i="3" s="1"/>
  <c r="D1644" i="3"/>
  <c r="A1644" i="3"/>
  <c r="H1643" i="3"/>
  <c r="G1643" i="3"/>
  <c r="F1643" i="3"/>
  <c r="I1643" i="3" s="1"/>
  <c r="D1643" i="3"/>
  <c r="A1643" i="3"/>
  <c r="H1642" i="3"/>
  <c r="G1642" i="3"/>
  <c r="F1642" i="3"/>
  <c r="I1642" i="3" s="1"/>
  <c r="D1642" i="3"/>
  <c r="A1642" i="3"/>
  <c r="H1641" i="3"/>
  <c r="G1641" i="3"/>
  <c r="F1641" i="3"/>
  <c r="I1641" i="3" s="1"/>
  <c r="D1641" i="3"/>
  <c r="A1641" i="3"/>
  <c r="H1640" i="3"/>
  <c r="G1640" i="3"/>
  <c r="F1640" i="3"/>
  <c r="I1640" i="3" s="1"/>
  <c r="D1640" i="3"/>
  <c r="A1640" i="3"/>
  <c r="H1639" i="3"/>
  <c r="G1639" i="3"/>
  <c r="F1639" i="3"/>
  <c r="D1639" i="3"/>
  <c r="A1639" i="3"/>
  <c r="H1638" i="3"/>
  <c r="G1638" i="3"/>
  <c r="F1638" i="3"/>
  <c r="I1638" i="3" s="1"/>
  <c r="D1638" i="3"/>
  <c r="A1638" i="3"/>
  <c r="H1637" i="3"/>
  <c r="G1637" i="3"/>
  <c r="F1637" i="3"/>
  <c r="I1637" i="3" s="1"/>
  <c r="D1637" i="3"/>
  <c r="A1637" i="3"/>
  <c r="H1636" i="3"/>
  <c r="G1636" i="3"/>
  <c r="F1636" i="3"/>
  <c r="I1636" i="3" s="1"/>
  <c r="D1636" i="3"/>
  <c r="A1636" i="3"/>
  <c r="H1635" i="3"/>
  <c r="G1635" i="3"/>
  <c r="F1635" i="3"/>
  <c r="I1635" i="3" s="1"/>
  <c r="D1635" i="3"/>
  <c r="A1635" i="3"/>
  <c r="H1634" i="3"/>
  <c r="G1634" i="3"/>
  <c r="F1634" i="3"/>
  <c r="I1634" i="3" s="1"/>
  <c r="D1634" i="3"/>
  <c r="A1634" i="3"/>
  <c r="H1633" i="3"/>
  <c r="G1633" i="3"/>
  <c r="F1633" i="3"/>
  <c r="I1633" i="3" s="1"/>
  <c r="D1633" i="3"/>
  <c r="A1633" i="3"/>
  <c r="H1632" i="3"/>
  <c r="G1632" i="3"/>
  <c r="F1632" i="3"/>
  <c r="I1632" i="3" s="1"/>
  <c r="D1632" i="3"/>
  <c r="A1632" i="3"/>
  <c r="H1631" i="3"/>
  <c r="G1631" i="3"/>
  <c r="F1631" i="3"/>
  <c r="I1631" i="3" s="1"/>
  <c r="D1631" i="3"/>
  <c r="A1631" i="3"/>
  <c r="H1630" i="3"/>
  <c r="G1630" i="3"/>
  <c r="F1630" i="3"/>
  <c r="I1630" i="3" s="1"/>
  <c r="D1630" i="3"/>
  <c r="A1630" i="3"/>
  <c r="H1629" i="3"/>
  <c r="G1629" i="3"/>
  <c r="F1629" i="3"/>
  <c r="I1629" i="3" s="1"/>
  <c r="D1629" i="3"/>
  <c r="A1629" i="3"/>
  <c r="H1628" i="3"/>
  <c r="G1628" i="3"/>
  <c r="F1628" i="3"/>
  <c r="I1628" i="3" s="1"/>
  <c r="D1628" i="3"/>
  <c r="A1628" i="3"/>
  <c r="H1627" i="3"/>
  <c r="G1627" i="3"/>
  <c r="F1627" i="3"/>
  <c r="D1627" i="3"/>
  <c r="A1627" i="3"/>
  <c r="H1626" i="3"/>
  <c r="G1626" i="3"/>
  <c r="F1626" i="3"/>
  <c r="I1626" i="3" s="1"/>
  <c r="D1626" i="3"/>
  <c r="A1626" i="3"/>
  <c r="H1625" i="3"/>
  <c r="G1625" i="3"/>
  <c r="F1625" i="3"/>
  <c r="I1625" i="3" s="1"/>
  <c r="D1625" i="3"/>
  <c r="A1625" i="3"/>
  <c r="H1624" i="3"/>
  <c r="G1624" i="3"/>
  <c r="F1624" i="3"/>
  <c r="I1624" i="3" s="1"/>
  <c r="D1624" i="3"/>
  <c r="A1624" i="3"/>
  <c r="H1623" i="3"/>
  <c r="G1623" i="3"/>
  <c r="F1623" i="3"/>
  <c r="I1623" i="3" s="1"/>
  <c r="D1623" i="3"/>
  <c r="A1623" i="3"/>
  <c r="H1622" i="3"/>
  <c r="G1622" i="3"/>
  <c r="F1622" i="3"/>
  <c r="I1622" i="3" s="1"/>
  <c r="D1622" i="3"/>
  <c r="A1622" i="3"/>
  <c r="H1621" i="3"/>
  <c r="G1621" i="3"/>
  <c r="F1621" i="3"/>
  <c r="I1621" i="3" s="1"/>
  <c r="D1621" i="3"/>
  <c r="A1621" i="3"/>
  <c r="H1620" i="3"/>
  <c r="G1620" i="3"/>
  <c r="F1620" i="3"/>
  <c r="I1620" i="3" s="1"/>
  <c r="D1620" i="3"/>
  <c r="A1620" i="3"/>
  <c r="H1619" i="3"/>
  <c r="G1619" i="3"/>
  <c r="F1619" i="3"/>
  <c r="I1619" i="3" s="1"/>
  <c r="D1619" i="3"/>
  <c r="A1619" i="3"/>
  <c r="H1618" i="3"/>
  <c r="G1618" i="3"/>
  <c r="F1618" i="3"/>
  <c r="I1618" i="3" s="1"/>
  <c r="D1618" i="3"/>
  <c r="A1618" i="3"/>
  <c r="H1617" i="3"/>
  <c r="G1617" i="3"/>
  <c r="F1617" i="3"/>
  <c r="I1617" i="3" s="1"/>
  <c r="D1617" i="3"/>
  <c r="A1617" i="3"/>
  <c r="H1616" i="3"/>
  <c r="G1616" i="3"/>
  <c r="F1616" i="3"/>
  <c r="I1616" i="3" s="1"/>
  <c r="D1616" i="3"/>
  <c r="A1616" i="3"/>
  <c r="H1615" i="3"/>
  <c r="G1615" i="3"/>
  <c r="F1615" i="3"/>
  <c r="D1615" i="3"/>
  <c r="A1615" i="3"/>
  <c r="H1614" i="3"/>
  <c r="G1614" i="3"/>
  <c r="F1614" i="3"/>
  <c r="I1614" i="3" s="1"/>
  <c r="D1614" i="3"/>
  <c r="A1614" i="3"/>
  <c r="H1613" i="3"/>
  <c r="G1613" i="3"/>
  <c r="F1613" i="3"/>
  <c r="I1613" i="3" s="1"/>
  <c r="D1613" i="3"/>
  <c r="A1613" i="3"/>
  <c r="H1612" i="3"/>
  <c r="G1612" i="3"/>
  <c r="F1612" i="3"/>
  <c r="I1612" i="3" s="1"/>
  <c r="D1612" i="3"/>
  <c r="A1612" i="3"/>
  <c r="H1611" i="3"/>
  <c r="G1611" i="3"/>
  <c r="F1611" i="3"/>
  <c r="I1611" i="3" s="1"/>
  <c r="D1611" i="3"/>
  <c r="A1611" i="3"/>
  <c r="H1610" i="3"/>
  <c r="G1610" i="3"/>
  <c r="F1610" i="3"/>
  <c r="I1610" i="3" s="1"/>
  <c r="D1610" i="3"/>
  <c r="A1610" i="3"/>
  <c r="H1609" i="3"/>
  <c r="G1609" i="3"/>
  <c r="F1609" i="3"/>
  <c r="I1609" i="3" s="1"/>
  <c r="D1609" i="3"/>
  <c r="A1609" i="3"/>
  <c r="H1608" i="3"/>
  <c r="G1608" i="3"/>
  <c r="F1608" i="3"/>
  <c r="I1608" i="3" s="1"/>
  <c r="D1608" i="3"/>
  <c r="A1608" i="3"/>
  <c r="H1607" i="3"/>
  <c r="G1607" i="3"/>
  <c r="F1607" i="3"/>
  <c r="I1607" i="3" s="1"/>
  <c r="D1607" i="3"/>
  <c r="A1607" i="3"/>
  <c r="H1606" i="3"/>
  <c r="G1606" i="3"/>
  <c r="F1606" i="3"/>
  <c r="I1606" i="3" s="1"/>
  <c r="D1606" i="3"/>
  <c r="A1606" i="3"/>
  <c r="H1605" i="3"/>
  <c r="G1605" i="3"/>
  <c r="F1605" i="3"/>
  <c r="I1605" i="3" s="1"/>
  <c r="D1605" i="3"/>
  <c r="A1605" i="3"/>
  <c r="H1604" i="3"/>
  <c r="G1604" i="3"/>
  <c r="F1604" i="3"/>
  <c r="I1604" i="3" s="1"/>
  <c r="D1604" i="3"/>
  <c r="A1604" i="3"/>
  <c r="H1603" i="3"/>
  <c r="G1603" i="3"/>
  <c r="F1603" i="3"/>
  <c r="D1603" i="3"/>
  <c r="A1603" i="3"/>
  <c r="H1602" i="3"/>
  <c r="G1602" i="3"/>
  <c r="F1602" i="3"/>
  <c r="I1602" i="3" s="1"/>
  <c r="D1602" i="3"/>
  <c r="A1602" i="3"/>
  <c r="H1601" i="3"/>
  <c r="G1601" i="3"/>
  <c r="F1601" i="3"/>
  <c r="I1601" i="3" s="1"/>
  <c r="D1601" i="3"/>
  <c r="A1601" i="3"/>
  <c r="H1600" i="3"/>
  <c r="G1600" i="3"/>
  <c r="F1600" i="3"/>
  <c r="I1600" i="3" s="1"/>
  <c r="D1600" i="3"/>
  <c r="A1600" i="3"/>
  <c r="H1599" i="3"/>
  <c r="G1599" i="3"/>
  <c r="F1599" i="3"/>
  <c r="I1599" i="3" s="1"/>
  <c r="D1599" i="3"/>
  <c r="A1599" i="3"/>
  <c r="H1598" i="3"/>
  <c r="G1598" i="3"/>
  <c r="F1598" i="3"/>
  <c r="I1598" i="3" s="1"/>
  <c r="D1598" i="3"/>
  <c r="A1598" i="3"/>
  <c r="H1597" i="3"/>
  <c r="G1597" i="3"/>
  <c r="F1597" i="3"/>
  <c r="I1597" i="3" s="1"/>
  <c r="D1597" i="3"/>
  <c r="A1597" i="3"/>
  <c r="H1596" i="3"/>
  <c r="G1596" i="3"/>
  <c r="F1596" i="3"/>
  <c r="I1596" i="3" s="1"/>
  <c r="D1596" i="3"/>
  <c r="A1596" i="3"/>
  <c r="H1595" i="3"/>
  <c r="G1595" i="3"/>
  <c r="F1595" i="3"/>
  <c r="I1595" i="3" s="1"/>
  <c r="D1595" i="3"/>
  <c r="A1595" i="3"/>
  <c r="H1594" i="3"/>
  <c r="G1594" i="3"/>
  <c r="F1594" i="3"/>
  <c r="I1594" i="3" s="1"/>
  <c r="D1594" i="3"/>
  <c r="A1594" i="3"/>
  <c r="H1593" i="3"/>
  <c r="G1593" i="3"/>
  <c r="F1593" i="3"/>
  <c r="I1593" i="3" s="1"/>
  <c r="D1593" i="3"/>
  <c r="A1593" i="3"/>
  <c r="H1592" i="3"/>
  <c r="G1592" i="3"/>
  <c r="F1592" i="3"/>
  <c r="I1592" i="3" s="1"/>
  <c r="D1592" i="3"/>
  <c r="A1592" i="3"/>
  <c r="H1591" i="3"/>
  <c r="G1591" i="3"/>
  <c r="F1591" i="3"/>
  <c r="D1591" i="3"/>
  <c r="A1591" i="3"/>
  <c r="H1590" i="3"/>
  <c r="G1590" i="3"/>
  <c r="F1590" i="3"/>
  <c r="I1590" i="3" s="1"/>
  <c r="D1590" i="3"/>
  <c r="A1590" i="3"/>
  <c r="H1589" i="3"/>
  <c r="G1589" i="3"/>
  <c r="F1589" i="3"/>
  <c r="I1589" i="3" s="1"/>
  <c r="D1589" i="3"/>
  <c r="A1589" i="3"/>
  <c r="H1588" i="3"/>
  <c r="G1588" i="3"/>
  <c r="F1588" i="3"/>
  <c r="I1588" i="3" s="1"/>
  <c r="D1588" i="3"/>
  <c r="A1588" i="3"/>
  <c r="H1587" i="3"/>
  <c r="G1587" i="3"/>
  <c r="F1587" i="3"/>
  <c r="I1587" i="3" s="1"/>
  <c r="D1587" i="3"/>
  <c r="A1587" i="3"/>
  <c r="H1586" i="3"/>
  <c r="G1586" i="3"/>
  <c r="F1586" i="3"/>
  <c r="I1586" i="3" s="1"/>
  <c r="D1586" i="3"/>
  <c r="A1586" i="3"/>
  <c r="H1585" i="3"/>
  <c r="G1585" i="3"/>
  <c r="F1585" i="3"/>
  <c r="I1585" i="3" s="1"/>
  <c r="D1585" i="3"/>
  <c r="A1585" i="3"/>
  <c r="H1584" i="3"/>
  <c r="G1584" i="3"/>
  <c r="F1584" i="3"/>
  <c r="I1584" i="3" s="1"/>
  <c r="D1584" i="3"/>
  <c r="A1584" i="3"/>
  <c r="H1583" i="3"/>
  <c r="G1583" i="3"/>
  <c r="F1583" i="3"/>
  <c r="I1583" i="3" s="1"/>
  <c r="D1583" i="3"/>
  <c r="A1583" i="3"/>
  <c r="H1582" i="3"/>
  <c r="G1582" i="3"/>
  <c r="F1582" i="3"/>
  <c r="I1582" i="3" s="1"/>
  <c r="D1582" i="3"/>
  <c r="A1582" i="3"/>
  <c r="H1581" i="3"/>
  <c r="G1581" i="3"/>
  <c r="F1581" i="3"/>
  <c r="I1581" i="3" s="1"/>
  <c r="D1581" i="3"/>
  <c r="A1581" i="3"/>
  <c r="H1580" i="3"/>
  <c r="G1580" i="3"/>
  <c r="F1580" i="3"/>
  <c r="I1580" i="3" s="1"/>
  <c r="D1580" i="3"/>
  <c r="A1580" i="3"/>
  <c r="H1579" i="3"/>
  <c r="G1579" i="3"/>
  <c r="F1579" i="3"/>
  <c r="D1579" i="3"/>
  <c r="A1579" i="3"/>
  <c r="H1578" i="3"/>
  <c r="G1578" i="3"/>
  <c r="F1578" i="3"/>
  <c r="I1578" i="3" s="1"/>
  <c r="D1578" i="3"/>
  <c r="A1578" i="3"/>
  <c r="H1577" i="3"/>
  <c r="G1577" i="3"/>
  <c r="F1577" i="3"/>
  <c r="I1577" i="3" s="1"/>
  <c r="D1577" i="3"/>
  <c r="A1577" i="3"/>
  <c r="H1576" i="3"/>
  <c r="G1576" i="3"/>
  <c r="F1576" i="3"/>
  <c r="I1576" i="3" s="1"/>
  <c r="D1576" i="3"/>
  <c r="A1576" i="3"/>
  <c r="H1575" i="3"/>
  <c r="G1575" i="3"/>
  <c r="F1575" i="3"/>
  <c r="I1575" i="3" s="1"/>
  <c r="D1575" i="3"/>
  <c r="A1575" i="3"/>
  <c r="H1574" i="3"/>
  <c r="G1574" i="3"/>
  <c r="F1574" i="3"/>
  <c r="I1574" i="3" s="1"/>
  <c r="D1574" i="3"/>
  <c r="A1574" i="3"/>
  <c r="H1573" i="3"/>
  <c r="G1573" i="3"/>
  <c r="F1573" i="3"/>
  <c r="I1573" i="3" s="1"/>
  <c r="D1573" i="3"/>
  <c r="A1573" i="3"/>
  <c r="H1572" i="3"/>
  <c r="G1572" i="3"/>
  <c r="F1572" i="3"/>
  <c r="I1572" i="3" s="1"/>
  <c r="D1572" i="3"/>
  <c r="A1572" i="3"/>
  <c r="H1571" i="3"/>
  <c r="G1571" i="3"/>
  <c r="F1571" i="3"/>
  <c r="I1571" i="3" s="1"/>
  <c r="D1571" i="3"/>
  <c r="A1571" i="3"/>
  <c r="H1570" i="3"/>
  <c r="G1570" i="3"/>
  <c r="F1570" i="3"/>
  <c r="I1570" i="3" s="1"/>
  <c r="D1570" i="3"/>
  <c r="A1570" i="3"/>
  <c r="H1569" i="3"/>
  <c r="G1569" i="3"/>
  <c r="F1569" i="3"/>
  <c r="I1569" i="3" s="1"/>
  <c r="D1569" i="3"/>
  <c r="A1569" i="3"/>
  <c r="H1568" i="3"/>
  <c r="G1568" i="3"/>
  <c r="F1568" i="3"/>
  <c r="I1568" i="3" s="1"/>
  <c r="D1568" i="3"/>
  <c r="A1568" i="3"/>
  <c r="H1567" i="3"/>
  <c r="G1567" i="3"/>
  <c r="F1567" i="3"/>
  <c r="D1567" i="3"/>
  <c r="A1567" i="3"/>
  <c r="H1566" i="3"/>
  <c r="G1566" i="3"/>
  <c r="F1566" i="3"/>
  <c r="I1566" i="3" s="1"/>
  <c r="D1566" i="3"/>
  <c r="A1566" i="3"/>
  <c r="H1565" i="3"/>
  <c r="G1565" i="3"/>
  <c r="F1565" i="3"/>
  <c r="I1565" i="3" s="1"/>
  <c r="D1565" i="3"/>
  <c r="A1565" i="3"/>
  <c r="H1564" i="3"/>
  <c r="G1564" i="3"/>
  <c r="F1564" i="3"/>
  <c r="I1564" i="3" s="1"/>
  <c r="D1564" i="3"/>
  <c r="A1564" i="3"/>
  <c r="H1563" i="3"/>
  <c r="G1563" i="3"/>
  <c r="F1563" i="3"/>
  <c r="I1563" i="3" s="1"/>
  <c r="D1563" i="3"/>
  <c r="A1563" i="3"/>
  <c r="H1562" i="3"/>
  <c r="G1562" i="3"/>
  <c r="F1562" i="3"/>
  <c r="I1562" i="3" s="1"/>
  <c r="D1562" i="3"/>
  <c r="A1562" i="3"/>
  <c r="H1561" i="3"/>
  <c r="G1561" i="3"/>
  <c r="F1561" i="3"/>
  <c r="I1561" i="3" s="1"/>
  <c r="D1561" i="3"/>
  <c r="A1561" i="3"/>
  <c r="H1560" i="3"/>
  <c r="G1560" i="3"/>
  <c r="F1560" i="3"/>
  <c r="I1560" i="3" s="1"/>
  <c r="D1560" i="3"/>
  <c r="A1560" i="3"/>
  <c r="H1559" i="3"/>
  <c r="G1559" i="3"/>
  <c r="F1559" i="3"/>
  <c r="I1559" i="3" s="1"/>
  <c r="D1559" i="3"/>
  <c r="A1559" i="3"/>
  <c r="H1558" i="3"/>
  <c r="G1558" i="3"/>
  <c r="F1558" i="3"/>
  <c r="I1558" i="3" s="1"/>
  <c r="D1558" i="3"/>
  <c r="A1558" i="3"/>
  <c r="H1557" i="3"/>
  <c r="G1557" i="3"/>
  <c r="F1557" i="3"/>
  <c r="I1557" i="3" s="1"/>
  <c r="D1557" i="3"/>
  <c r="A1557" i="3"/>
  <c r="H1556" i="3"/>
  <c r="G1556" i="3"/>
  <c r="F1556" i="3"/>
  <c r="I1556" i="3" s="1"/>
  <c r="D1556" i="3"/>
  <c r="A1556" i="3"/>
  <c r="H1555" i="3"/>
  <c r="G1555" i="3"/>
  <c r="F1555" i="3"/>
  <c r="D1555" i="3"/>
  <c r="A1555" i="3"/>
  <c r="H1554" i="3"/>
  <c r="G1554" i="3"/>
  <c r="F1554" i="3"/>
  <c r="I1554" i="3" s="1"/>
  <c r="D1554" i="3"/>
  <c r="A1554" i="3"/>
  <c r="H1553" i="3"/>
  <c r="G1553" i="3"/>
  <c r="F1553" i="3"/>
  <c r="I1553" i="3" s="1"/>
  <c r="D1553" i="3"/>
  <c r="A1553" i="3"/>
  <c r="H1552" i="3"/>
  <c r="G1552" i="3"/>
  <c r="F1552" i="3"/>
  <c r="I1552" i="3" s="1"/>
  <c r="D1552" i="3"/>
  <c r="A1552" i="3"/>
  <c r="H1551" i="3"/>
  <c r="G1551" i="3"/>
  <c r="F1551" i="3"/>
  <c r="I1551" i="3" s="1"/>
  <c r="D1551" i="3"/>
  <c r="A1551" i="3"/>
  <c r="H1550" i="3"/>
  <c r="G1550" i="3"/>
  <c r="F1550" i="3"/>
  <c r="I1550" i="3" s="1"/>
  <c r="D1550" i="3"/>
  <c r="A1550" i="3"/>
  <c r="H1549" i="3"/>
  <c r="G1549" i="3"/>
  <c r="F1549" i="3"/>
  <c r="I1549" i="3" s="1"/>
  <c r="D1549" i="3"/>
  <c r="A1549" i="3"/>
  <c r="H1548" i="3"/>
  <c r="G1548" i="3"/>
  <c r="F1548" i="3"/>
  <c r="I1548" i="3" s="1"/>
  <c r="D1548" i="3"/>
  <c r="A1548" i="3"/>
  <c r="H1547" i="3"/>
  <c r="G1547" i="3"/>
  <c r="F1547" i="3"/>
  <c r="I1547" i="3" s="1"/>
  <c r="D1547" i="3"/>
  <c r="A1547" i="3"/>
  <c r="H1546" i="3"/>
  <c r="G1546" i="3"/>
  <c r="F1546" i="3"/>
  <c r="I1546" i="3" s="1"/>
  <c r="D1546" i="3"/>
  <c r="A1546" i="3"/>
  <c r="H1545" i="3"/>
  <c r="G1545" i="3"/>
  <c r="F1545" i="3"/>
  <c r="I1545" i="3" s="1"/>
  <c r="D1545" i="3"/>
  <c r="A1545" i="3"/>
  <c r="H1544" i="3"/>
  <c r="G1544" i="3"/>
  <c r="F1544" i="3"/>
  <c r="I1544" i="3" s="1"/>
  <c r="D1544" i="3"/>
  <c r="A1544" i="3"/>
  <c r="H1543" i="3"/>
  <c r="G1543" i="3"/>
  <c r="F1543" i="3"/>
  <c r="D1543" i="3"/>
  <c r="A1543" i="3"/>
  <c r="H1542" i="3"/>
  <c r="G1542" i="3"/>
  <c r="F1542" i="3"/>
  <c r="I1542" i="3" s="1"/>
  <c r="D1542" i="3"/>
  <c r="A1542" i="3"/>
  <c r="H1541" i="3"/>
  <c r="G1541" i="3"/>
  <c r="F1541" i="3"/>
  <c r="I1541" i="3" s="1"/>
  <c r="D1541" i="3"/>
  <c r="A1541" i="3"/>
  <c r="H1540" i="3"/>
  <c r="G1540" i="3"/>
  <c r="F1540" i="3"/>
  <c r="I1540" i="3" s="1"/>
  <c r="D1540" i="3"/>
  <c r="A1540" i="3"/>
  <c r="H1539" i="3"/>
  <c r="G1539" i="3"/>
  <c r="F1539" i="3"/>
  <c r="I1539" i="3" s="1"/>
  <c r="D1539" i="3"/>
  <c r="A1539" i="3"/>
  <c r="H1538" i="3"/>
  <c r="G1538" i="3"/>
  <c r="F1538" i="3"/>
  <c r="I1538" i="3" s="1"/>
  <c r="D1538" i="3"/>
  <c r="A1538" i="3"/>
  <c r="H1537" i="3"/>
  <c r="G1537" i="3"/>
  <c r="F1537" i="3"/>
  <c r="I1537" i="3" s="1"/>
  <c r="D1537" i="3"/>
  <c r="A1537" i="3"/>
  <c r="H1536" i="3"/>
  <c r="G1536" i="3"/>
  <c r="F1536" i="3"/>
  <c r="I1536" i="3" s="1"/>
  <c r="D1536" i="3"/>
  <c r="A1536" i="3"/>
  <c r="H1535" i="3"/>
  <c r="G1535" i="3"/>
  <c r="F1535" i="3"/>
  <c r="I1535" i="3" s="1"/>
  <c r="D1535" i="3"/>
  <c r="A1535" i="3"/>
  <c r="H1534" i="3"/>
  <c r="G1534" i="3"/>
  <c r="F1534" i="3"/>
  <c r="I1534" i="3" s="1"/>
  <c r="D1534" i="3"/>
  <c r="A1534" i="3"/>
  <c r="H1533" i="3"/>
  <c r="G1533" i="3"/>
  <c r="F1533" i="3"/>
  <c r="I1533" i="3" s="1"/>
  <c r="D1533" i="3"/>
  <c r="A1533" i="3"/>
  <c r="H1532" i="3"/>
  <c r="G1532" i="3"/>
  <c r="F1532" i="3"/>
  <c r="I1532" i="3" s="1"/>
  <c r="D1532" i="3"/>
  <c r="A1532" i="3"/>
  <c r="H1531" i="3"/>
  <c r="G1531" i="3"/>
  <c r="F1531" i="3"/>
  <c r="D1531" i="3"/>
  <c r="A1531" i="3"/>
  <c r="H1530" i="3"/>
  <c r="G1530" i="3"/>
  <c r="F1530" i="3"/>
  <c r="I1530" i="3" s="1"/>
  <c r="D1530" i="3"/>
  <c r="A1530" i="3"/>
  <c r="H1529" i="3"/>
  <c r="G1529" i="3"/>
  <c r="F1529" i="3"/>
  <c r="I1529" i="3" s="1"/>
  <c r="D1529" i="3"/>
  <c r="A1529" i="3"/>
  <c r="H1528" i="3"/>
  <c r="G1528" i="3"/>
  <c r="F1528" i="3"/>
  <c r="I1528" i="3" s="1"/>
  <c r="D1528" i="3"/>
  <c r="A1528" i="3"/>
  <c r="H1527" i="3"/>
  <c r="G1527" i="3"/>
  <c r="F1527" i="3"/>
  <c r="I1527" i="3" s="1"/>
  <c r="D1527" i="3"/>
  <c r="A1527" i="3"/>
  <c r="H1526" i="3"/>
  <c r="G1526" i="3"/>
  <c r="F1526" i="3"/>
  <c r="I1526" i="3" s="1"/>
  <c r="D1526" i="3"/>
  <c r="A1526" i="3"/>
  <c r="H1525" i="3"/>
  <c r="G1525" i="3"/>
  <c r="F1525" i="3"/>
  <c r="I1525" i="3" s="1"/>
  <c r="D1525" i="3"/>
  <c r="A1525" i="3"/>
  <c r="H1524" i="3"/>
  <c r="G1524" i="3"/>
  <c r="F1524" i="3"/>
  <c r="I1524" i="3" s="1"/>
  <c r="D1524" i="3"/>
  <c r="A1524" i="3"/>
  <c r="H1523" i="3"/>
  <c r="G1523" i="3"/>
  <c r="F1523" i="3"/>
  <c r="I1523" i="3" s="1"/>
  <c r="D1523" i="3"/>
  <c r="A1523" i="3"/>
  <c r="H1522" i="3"/>
  <c r="G1522" i="3"/>
  <c r="F1522" i="3"/>
  <c r="I1522" i="3" s="1"/>
  <c r="D1522" i="3"/>
  <c r="A1522" i="3"/>
  <c r="H1521" i="3"/>
  <c r="G1521" i="3"/>
  <c r="F1521" i="3"/>
  <c r="I1521" i="3" s="1"/>
  <c r="D1521" i="3"/>
  <c r="A1521" i="3"/>
  <c r="H1520" i="3"/>
  <c r="G1520" i="3"/>
  <c r="F1520" i="3"/>
  <c r="I1520" i="3" s="1"/>
  <c r="D1520" i="3"/>
  <c r="A1520" i="3"/>
  <c r="H1519" i="3"/>
  <c r="G1519" i="3"/>
  <c r="F1519" i="3"/>
  <c r="D1519" i="3"/>
  <c r="A1519" i="3"/>
  <c r="H1518" i="3"/>
  <c r="G1518" i="3"/>
  <c r="F1518" i="3"/>
  <c r="I1518" i="3" s="1"/>
  <c r="D1518" i="3"/>
  <c r="A1518" i="3"/>
  <c r="H1517" i="3"/>
  <c r="G1517" i="3"/>
  <c r="F1517" i="3"/>
  <c r="I1517" i="3" s="1"/>
  <c r="D1517" i="3"/>
  <c r="A1517" i="3"/>
  <c r="H1516" i="3"/>
  <c r="G1516" i="3"/>
  <c r="F1516" i="3"/>
  <c r="I1516" i="3" s="1"/>
  <c r="D1516" i="3"/>
  <c r="A1516" i="3"/>
  <c r="H1515" i="3"/>
  <c r="G1515" i="3"/>
  <c r="F1515" i="3"/>
  <c r="I1515" i="3" s="1"/>
  <c r="D1515" i="3"/>
  <c r="A1515" i="3"/>
  <c r="H1514" i="3"/>
  <c r="G1514" i="3"/>
  <c r="F1514" i="3"/>
  <c r="I1514" i="3" s="1"/>
  <c r="D1514" i="3"/>
  <c r="A1514" i="3"/>
  <c r="H1513" i="3"/>
  <c r="G1513" i="3"/>
  <c r="F1513" i="3"/>
  <c r="I1513" i="3" s="1"/>
  <c r="D1513" i="3"/>
  <c r="A1513" i="3"/>
  <c r="H1512" i="3"/>
  <c r="G1512" i="3"/>
  <c r="F1512" i="3"/>
  <c r="I1512" i="3" s="1"/>
  <c r="D1512" i="3"/>
  <c r="A1512" i="3"/>
  <c r="H1511" i="3"/>
  <c r="G1511" i="3"/>
  <c r="F1511" i="3"/>
  <c r="I1511" i="3" s="1"/>
  <c r="D1511" i="3"/>
  <c r="A1511" i="3"/>
  <c r="H1510" i="3"/>
  <c r="G1510" i="3"/>
  <c r="F1510" i="3"/>
  <c r="I1510" i="3" s="1"/>
  <c r="D1510" i="3"/>
  <c r="A1510" i="3"/>
  <c r="H1509" i="3"/>
  <c r="G1509" i="3"/>
  <c r="F1509" i="3"/>
  <c r="I1509" i="3" s="1"/>
  <c r="D1509" i="3"/>
  <c r="A1509" i="3"/>
  <c r="H1508" i="3"/>
  <c r="G1508" i="3"/>
  <c r="F1508" i="3"/>
  <c r="I1508" i="3" s="1"/>
  <c r="D1508" i="3"/>
  <c r="A1508" i="3"/>
  <c r="H1507" i="3"/>
  <c r="G1507" i="3"/>
  <c r="F1507" i="3"/>
  <c r="D1507" i="3"/>
  <c r="A1507" i="3"/>
  <c r="H1506" i="3"/>
  <c r="G1506" i="3"/>
  <c r="F1506" i="3"/>
  <c r="I1506" i="3" s="1"/>
  <c r="D1506" i="3"/>
  <c r="A1506" i="3"/>
  <c r="H1505" i="3"/>
  <c r="G1505" i="3"/>
  <c r="F1505" i="3"/>
  <c r="I1505" i="3" s="1"/>
  <c r="D1505" i="3"/>
  <c r="A1505" i="3"/>
  <c r="H1504" i="3"/>
  <c r="G1504" i="3"/>
  <c r="F1504" i="3"/>
  <c r="I1504" i="3" s="1"/>
  <c r="D1504" i="3"/>
  <c r="A1504" i="3"/>
  <c r="H1503" i="3"/>
  <c r="G1503" i="3"/>
  <c r="F1503" i="3"/>
  <c r="I1503" i="3" s="1"/>
  <c r="D1503" i="3"/>
  <c r="A1503" i="3"/>
  <c r="H1502" i="3"/>
  <c r="G1502" i="3"/>
  <c r="F1502" i="3"/>
  <c r="I1502" i="3" s="1"/>
  <c r="D1502" i="3"/>
  <c r="A1502" i="3"/>
  <c r="H1501" i="3"/>
  <c r="G1501" i="3"/>
  <c r="F1501" i="3"/>
  <c r="I1501" i="3" s="1"/>
  <c r="D1501" i="3"/>
  <c r="A1501" i="3"/>
  <c r="H1500" i="3"/>
  <c r="G1500" i="3"/>
  <c r="F1500" i="3"/>
  <c r="I1500" i="3" s="1"/>
  <c r="D1500" i="3"/>
  <c r="A1500" i="3"/>
  <c r="H1499" i="3"/>
  <c r="G1499" i="3"/>
  <c r="F1499" i="3"/>
  <c r="I1499" i="3" s="1"/>
  <c r="D1499" i="3"/>
  <c r="A1499" i="3"/>
  <c r="H1498" i="3"/>
  <c r="G1498" i="3"/>
  <c r="F1498" i="3"/>
  <c r="I1498" i="3" s="1"/>
  <c r="D1498" i="3"/>
  <c r="A1498" i="3"/>
  <c r="H1497" i="3"/>
  <c r="G1497" i="3"/>
  <c r="F1497" i="3"/>
  <c r="I1497" i="3" s="1"/>
  <c r="D1497" i="3"/>
  <c r="A1497" i="3"/>
  <c r="H1496" i="3"/>
  <c r="G1496" i="3"/>
  <c r="F1496" i="3"/>
  <c r="I1496" i="3" s="1"/>
  <c r="D1496" i="3"/>
  <c r="A1496" i="3"/>
  <c r="H1495" i="3"/>
  <c r="G1495" i="3"/>
  <c r="F1495" i="3"/>
  <c r="D1495" i="3"/>
  <c r="A1495" i="3"/>
  <c r="H1494" i="3"/>
  <c r="G1494" i="3"/>
  <c r="F1494" i="3"/>
  <c r="I1494" i="3" s="1"/>
  <c r="D1494" i="3"/>
  <c r="A1494" i="3"/>
  <c r="H1493" i="3"/>
  <c r="G1493" i="3"/>
  <c r="F1493" i="3"/>
  <c r="I1493" i="3" s="1"/>
  <c r="D1493" i="3"/>
  <c r="A1493" i="3"/>
  <c r="H1492" i="3"/>
  <c r="G1492" i="3"/>
  <c r="F1492" i="3"/>
  <c r="I1492" i="3" s="1"/>
  <c r="D1492" i="3"/>
  <c r="A1492" i="3"/>
  <c r="H1491" i="3"/>
  <c r="G1491" i="3"/>
  <c r="F1491" i="3"/>
  <c r="I1491" i="3" s="1"/>
  <c r="D1491" i="3"/>
  <c r="A1491" i="3"/>
  <c r="H1490" i="3"/>
  <c r="G1490" i="3"/>
  <c r="F1490" i="3"/>
  <c r="I1490" i="3" s="1"/>
  <c r="D1490" i="3"/>
  <c r="A1490" i="3"/>
  <c r="H1489" i="3"/>
  <c r="G1489" i="3"/>
  <c r="F1489" i="3"/>
  <c r="I1489" i="3" s="1"/>
  <c r="D1489" i="3"/>
  <c r="A1489" i="3"/>
  <c r="H1488" i="3"/>
  <c r="G1488" i="3"/>
  <c r="F1488" i="3"/>
  <c r="I1488" i="3" s="1"/>
  <c r="D1488" i="3"/>
  <c r="A1488" i="3"/>
  <c r="H1487" i="3"/>
  <c r="G1487" i="3"/>
  <c r="F1487" i="3"/>
  <c r="I1487" i="3" s="1"/>
  <c r="D1487" i="3"/>
  <c r="A1487" i="3"/>
  <c r="H1486" i="3"/>
  <c r="G1486" i="3"/>
  <c r="F1486" i="3"/>
  <c r="I1486" i="3" s="1"/>
  <c r="D1486" i="3"/>
  <c r="A1486" i="3"/>
  <c r="H1485" i="3"/>
  <c r="G1485" i="3"/>
  <c r="F1485" i="3"/>
  <c r="I1485" i="3" s="1"/>
  <c r="D1485" i="3"/>
  <c r="A1485" i="3"/>
  <c r="H1484" i="3"/>
  <c r="G1484" i="3"/>
  <c r="F1484" i="3"/>
  <c r="I1484" i="3" s="1"/>
  <c r="D1484" i="3"/>
  <c r="A1484" i="3"/>
  <c r="H1483" i="3"/>
  <c r="G1483" i="3"/>
  <c r="F1483" i="3"/>
  <c r="D1483" i="3"/>
  <c r="A1483" i="3"/>
  <c r="H1482" i="3"/>
  <c r="G1482" i="3"/>
  <c r="F1482" i="3"/>
  <c r="I1482" i="3" s="1"/>
  <c r="D1482" i="3"/>
  <c r="A1482" i="3"/>
  <c r="H1481" i="3"/>
  <c r="G1481" i="3"/>
  <c r="F1481" i="3"/>
  <c r="I1481" i="3" s="1"/>
  <c r="D1481" i="3"/>
  <c r="A1481" i="3"/>
  <c r="H1480" i="3"/>
  <c r="G1480" i="3"/>
  <c r="F1480" i="3"/>
  <c r="I1480" i="3" s="1"/>
  <c r="D1480" i="3"/>
  <c r="A1480" i="3"/>
  <c r="H1479" i="3"/>
  <c r="G1479" i="3"/>
  <c r="F1479" i="3"/>
  <c r="I1479" i="3" s="1"/>
  <c r="D1479" i="3"/>
  <c r="A1479" i="3"/>
  <c r="H1478" i="3"/>
  <c r="G1478" i="3"/>
  <c r="F1478" i="3"/>
  <c r="I1478" i="3" s="1"/>
  <c r="D1478" i="3"/>
  <c r="A1478" i="3"/>
  <c r="H1477" i="3"/>
  <c r="G1477" i="3"/>
  <c r="F1477" i="3"/>
  <c r="I1477" i="3" s="1"/>
  <c r="D1477" i="3"/>
  <c r="A1477" i="3"/>
  <c r="H1476" i="3"/>
  <c r="G1476" i="3"/>
  <c r="F1476" i="3"/>
  <c r="I1476" i="3" s="1"/>
  <c r="D1476" i="3"/>
  <c r="A1476" i="3"/>
  <c r="H1475" i="3"/>
  <c r="G1475" i="3"/>
  <c r="F1475" i="3"/>
  <c r="I1475" i="3" s="1"/>
  <c r="D1475" i="3"/>
  <c r="A1475" i="3"/>
  <c r="H1474" i="3"/>
  <c r="G1474" i="3"/>
  <c r="F1474" i="3"/>
  <c r="I1474" i="3" s="1"/>
  <c r="D1474" i="3"/>
  <c r="A1474" i="3"/>
  <c r="H1473" i="3"/>
  <c r="G1473" i="3"/>
  <c r="F1473" i="3"/>
  <c r="I1473" i="3" s="1"/>
  <c r="D1473" i="3"/>
  <c r="A1473" i="3"/>
  <c r="H1472" i="3"/>
  <c r="G1472" i="3"/>
  <c r="F1472" i="3"/>
  <c r="I1472" i="3" s="1"/>
  <c r="D1472" i="3"/>
  <c r="A1472" i="3"/>
  <c r="H1471" i="3"/>
  <c r="G1471" i="3"/>
  <c r="F1471" i="3"/>
  <c r="I1471" i="3" s="1"/>
  <c r="D1471" i="3"/>
  <c r="A1471" i="3"/>
  <c r="H1470" i="3"/>
  <c r="G1470" i="3"/>
  <c r="F1470" i="3"/>
  <c r="I1470" i="3" s="1"/>
  <c r="D1470" i="3"/>
  <c r="A1470" i="3"/>
  <c r="H1469" i="3"/>
  <c r="G1469" i="3"/>
  <c r="F1469" i="3"/>
  <c r="I1469" i="3" s="1"/>
  <c r="D1469" i="3"/>
  <c r="A1469" i="3"/>
  <c r="H1468" i="3"/>
  <c r="G1468" i="3"/>
  <c r="F1468" i="3"/>
  <c r="I1468" i="3" s="1"/>
  <c r="D1468" i="3"/>
  <c r="A1468" i="3"/>
  <c r="H1467" i="3"/>
  <c r="G1467" i="3"/>
  <c r="F1467" i="3"/>
  <c r="I1467" i="3" s="1"/>
  <c r="D1467" i="3"/>
  <c r="A1467" i="3"/>
  <c r="H1466" i="3"/>
  <c r="G1466" i="3"/>
  <c r="F1466" i="3"/>
  <c r="I1466" i="3" s="1"/>
  <c r="D1466" i="3"/>
  <c r="A1466" i="3"/>
  <c r="H1465" i="3"/>
  <c r="G1465" i="3"/>
  <c r="F1465" i="3"/>
  <c r="I1465" i="3" s="1"/>
  <c r="D1465" i="3"/>
  <c r="A1465" i="3"/>
  <c r="H1464" i="3"/>
  <c r="G1464" i="3"/>
  <c r="F1464" i="3"/>
  <c r="I1464" i="3" s="1"/>
  <c r="D1464" i="3"/>
  <c r="A1464" i="3"/>
  <c r="H1463" i="3"/>
  <c r="G1463" i="3"/>
  <c r="F1463" i="3"/>
  <c r="I1463" i="3" s="1"/>
  <c r="D1463" i="3"/>
  <c r="A1463" i="3"/>
  <c r="H1462" i="3"/>
  <c r="G1462" i="3"/>
  <c r="F1462" i="3"/>
  <c r="I1462" i="3" s="1"/>
  <c r="D1462" i="3"/>
  <c r="A1462" i="3"/>
  <c r="H1461" i="3"/>
  <c r="G1461" i="3"/>
  <c r="F1461" i="3"/>
  <c r="I1461" i="3" s="1"/>
  <c r="D1461" i="3"/>
  <c r="A1461" i="3"/>
  <c r="H1460" i="3"/>
  <c r="G1460" i="3"/>
  <c r="F1460" i="3"/>
  <c r="I1460" i="3" s="1"/>
  <c r="D1460" i="3"/>
  <c r="A1460" i="3"/>
  <c r="H1459" i="3"/>
  <c r="G1459" i="3"/>
  <c r="F1459" i="3"/>
  <c r="I1459" i="3" s="1"/>
  <c r="D1459" i="3"/>
  <c r="A1459" i="3"/>
  <c r="H1458" i="3"/>
  <c r="G1458" i="3"/>
  <c r="F1458" i="3"/>
  <c r="I1458" i="3" s="1"/>
  <c r="D1458" i="3"/>
  <c r="A1458" i="3"/>
  <c r="H1457" i="3"/>
  <c r="G1457" i="3"/>
  <c r="F1457" i="3"/>
  <c r="I1457" i="3" s="1"/>
  <c r="D1457" i="3"/>
  <c r="A1457" i="3"/>
  <c r="H1456" i="3"/>
  <c r="G1456" i="3"/>
  <c r="F1456" i="3"/>
  <c r="I1456" i="3" s="1"/>
  <c r="D1456" i="3"/>
  <c r="A1456" i="3"/>
  <c r="H1455" i="3"/>
  <c r="G1455" i="3"/>
  <c r="F1455" i="3"/>
  <c r="I1455" i="3" s="1"/>
  <c r="D1455" i="3"/>
  <c r="A1455" i="3"/>
  <c r="H1454" i="3"/>
  <c r="G1454" i="3"/>
  <c r="F1454" i="3"/>
  <c r="I1454" i="3" s="1"/>
  <c r="D1454" i="3"/>
  <c r="A1454" i="3"/>
  <c r="H1453" i="3"/>
  <c r="G1453" i="3"/>
  <c r="F1453" i="3"/>
  <c r="I1453" i="3" s="1"/>
  <c r="D1453" i="3"/>
  <c r="A1453" i="3"/>
  <c r="H1452" i="3"/>
  <c r="G1452" i="3"/>
  <c r="F1452" i="3"/>
  <c r="I1452" i="3" s="1"/>
  <c r="D1452" i="3"/>
  <c r="A1452" i="3"/>
  <c r="H1451" i="3"/>
  <c r="G1451" i="3"/>
  <c r="F1451" i="3"/>
  <c r="I1451" i="3" s="1"/>
  <c r="D1451" i="3"/>
  <c r="A1451" i="3"/>
  <c r="H1450" i="3"/>
  <c r="G1450" i="3"/>
  <c r="F1450" i="3"/>
  <c r="I1450" i="3" s="1"/>
  <c r="D1450" i="3"/>
  <c r="A1450" i="3"/>
  <c r="H1449" i="3"/>
  <c r="G1449" i="3"/>
  <c r="F1449" i="3"/>
  <c r="I1449" i="3" s="1"/>
  <c r="D1449" i="3"/>
  <c r="A1449" i="3"/>
  <c r="H1448" i="3"/>
  <c r="G1448" i="3"/>
  <c r="F1448" i="3"/>
  <c r="I1448" i="3" s="1"/>
  <c r="D1448" i="3"/>
  <c r="A1448" i="3"/>
  <c r="H1447" i="3"/>
  <c r="G1447" i="3"/>
  <c r="F1447" i="3"/>
  <c r="I1447" i="3" s="1"/>
  <c r="D1447" i="3"/>
  <c r="A1447" i="3"/>
  <c r="H1446" i="3"/>
  <c r="G1446" i="3"/>
  <c r="F1446" i="3"/>
  <c r="I1446" i="3" s="1"/>
  <c r="D1446" i="3"/>
  <c r="A1446" i="3"/>
  <c r="H1445" i="3"/>
  <c r="G1445" i="3"/>
  <c r="F1445" i="3"/>
  <c r="I1445" i="3" s="1"/>
  <c r="D1445" i="3"/>
  <c r="A1445" i="3"/>
  <c r="H1444" i="3"/>
  <c r="G1444" i="3"/>
  <c r="F1444" i="3"/>
  <c r="I1444" i="3" s="1"/>
  <c r="D1444" i="3"/>
  <c r="A1444" i="3"/>
  <c r="H1443" i="3"/>
  <c r="G1443" i="3"/>
  <c r="F1443" i="3"/>
  <c r="I1443" i="3" s="1"/>
  <c r="D1443" i="3"/>
  <c r="A1443" i="3"/>
  <c r="H1442" i="3"/>
  <c r="G1442" i="3"/>
  <c r="F1442" i="3"/>
  <c r="I1442" i="3" s="1"/>
  <c r="D1442" i="3"/>
  <c r="A1442" i="3"/>
  <c r="H1441" i="3"/>
  <c r="G1441" i="3"/>
  <c r="F1441" i="3"/>
  <c r="I1441" i="3" s="1"/>
  <c r="D1441" i="3"/>
  <c r="A1441" i="3"/>
  <c r="H1440" i="3"/>
  <c r="G1440" i="3"/>
  <c r="F1440" i="3"/>
  <c r="I1440" i="3" s="1"/>
  <c r="D1440" i="3"/>
  <c r="A1440" i="3"/>
  <c r="H1439" i="3"/>
  <c r="G1439" i="3"/>
  <c r="F1439" i="3"/>
  <c r="I1439" i="3" s="1"/>
  <c r="D1439" i="3"/>
  <c r="A1439" i="3"/>
  <c r="H1438" i="3"/>
  <c r="G1438" i="3"/>
  <c r="F1438" i="3"/>
  <c r="I1438" i="3" s="1"/>
  <c r="D1438" i="3"/>
  <c r="A1438" i="3"/>
  <c r="H1437" i="3"/>
  <c r="G1437" i="3"/>
  <c r="F1437" i="3"/>
  <c r="I1437" i="3" s="1"/>
  <c r="D1437" i="3"/>
  <c r="A1437" i="3"/>
  <c r="H1436" i="3"/>
  <c r="G1436" i="3"/>
  <c r="F1436" i="3"/>
  <c r="I1436" i="3" s="1"/>
  <c r="D1436" i="3"/>
  <c r="A1436" i="3"/>
  <c r="H1435" i="3"/>
  <c r="G1435" i="3"/>
  <c r="F1435" i="3"/>
  <c r="I1435" i="3" s="1"/>
  <c r="D1435" i="3"/>
  <c r="A1435" i="3"/>
  <c r="H1434" i="3"/>
  <c r="G1434" i="3"/>
  <c r="F1434" i="3"/>
  <c r="I1434" i="3" s="1"/>
  <c r="D1434" i="3"/>
  <c r="A1434" i="3"/>
  <c r="H1433" i="3"/>
  <c r="G1433" i="3"/>
  <c r="F1433" i="3"/>
  <c r="I1433" i="3" s="1"/>
  <c r="D1433" i="3"/>
  <c r="A1433" i="3"/>
  <c r="H1432" i="3"/>
  <c r="G1432" i="3"/>
  <c r="F1432" i="3"/>
  <c r="I1432" i="3" s="1"/>
  <c r="D1432" i="3"/>
  <c r="A1432" i="3"/>
  <c r="H1431" i="3"/>
  <c r="G1431" i="3"/>
  <c r="F1431" i="3"/>
  <c r="I1431" i="3" s="1"/>
  <c r="D1431" i="3"/>
  <c r="A1431" i="3"/>
  <c r="H1430" i="3"/>
  <c r="G1430" i="3"/>
  <c r="F1430" i="3"/>
  <c r="I1430" i="3" s="1"/>
  <c r="D1430" i="3"/>
  <c r="A1430" i="3"/>
  <c r="H1429" i="3"/>
  <c r="G1429" i="3"/>
  <c r="F1429" i="3"/>
  <c r="I1429" i="3" s="1"/>
  <c r="D1429" i="3"/>
  <c r="A1429" i="3"/>
  <c r="H1428" i="3"/>
  <c r="G1428" i="3"/>
  <c r="F1428" i="3"/>
  <c r="I1428" i="3" s="1"/>
  <c r="D1428" i="3"/>
  <c r="A1428" i="3"/>
  <c r="H1427" i="3"/>
  <c r="G1427" i="3"/>
  <c r="F1427" i="3"/>
  <c r="I1427" i="3" s="1"/>
  <c r="D1427" i="3"/>
  <c r="A1427" i="3"/>
  <c r="H1426" i="3"/>
  <c r="G1426" i="3"/>
  <c r="F1426" i="3"/>
  <c r="I1426" i="3" s="1"/>
  <c r="D1426" i="3"/>
  <c r="A1426" i="3"/>
  <c r="H1425" i="3"/>
  <c r="G1425" i="3"/>
  <c r="F1425" i="3"/>
  <c r="I1425" i="3" s="1"/>
  <c r="D1425" i="3"/>
  <c r="A1425" i="3"/>
  <c r="H1424" i="3"/>
  <c r="G1424" i="3"/>
  <c r="F1424" i="3"/>
  <c r="I1424" i="3" s="1"/>
  <c r="D1424" i="3"/>
  <c r="A1424" i="3"/>
  <c r="H1423" i="3"/>
  <c r="G1423" i="3"/>
  <c r="F1423" i="3"/>
  <c r="I1423" i="3" s="1"/>
  <c r="D1423" i="3"/>
  <c r="A1423" i="3"/>
  <c r="H1422" i="3"/>
  <c r="G1422" i="3"/>
  <c r="F1422" i="3"/>
  <c r="I1422" i="3" s="1"/>
  <c r="D1422" i="3"/>
  <c r="A1422" i="3"/>
  <c r="H1421" i="3"/>
  <c r="G1421" i="3"/>
  <c r="F1421" i="3"/>
  <c r="I1421" i="3" s="1"/>
  <c r="D1421" i="3"/>
  <c r="A1421" i="3"/>
  <c r="H1420" i="3"/>
  <c r="G1420" i="3"/>
  <c r="F1420" i="3"/>
  <c r="I1420" i="3" s="1"/>
  <c r="D1420" i="3"/>
  <c r="A1420" i="3"/>
  <c r="H1419" i="3"/>
  <c r="G1419" i="3"/>
  <c r="F1419" i="3"/>
  <c r="I1419" i="3" s="1"/>
  <c r="D1419" i="3"/>
  <c r="A1419" i="3"/>
  <c r="H1418" i="3"/>
  <c r="G1418" i="3"/>
  <c r="F1418" i="3"/>
  <c r="I1418" i="3" s="1"/>
  <c r="D1418" i="3"/>
  <c r="A1418" i="3"/>
  <c r="H1417" i="3"/>
  <c r="G1417" i="3"/>
  <c r="F1417" i="3"/>
  <c r="I1417" i="3" s="1"/>
  <c r="D1417" i="3"/>
  <c r="A1417" i="3"/>
  <c r="H1416" i="3"/>
  <c r="G1416" i="3"/>
  <c r="F1416" i="3"/>
  <c r="I1416" i="3" s="1"/>
  <c r="D1416" i="3"/>
  <c r="A1416" i="3"/>
  <c r="H1415" i="3"/>
  <c r="G1415" i="3"/>
  <c r="F1415" i="3"/>
  <c r="I1415" i="3" s="1"/>
  <c r="D1415" i="3"/>
  <c r="A1415" i="3"/>
  <c r="H1414" i="3"/>
  <c r="G1414" i="3"/>
  <c r="F1414" i="3"/>
  <c r="I1414" i="3" s="1"/>
  <c r="D1414" i="3"/>
  <c r="A1414" i="3"/>
  <c r="H1413" i="3"/>
  <c r="G1413" i="3"/>
  <c r="F1413" i="3"/>
  <c r="I1413" i="3" s="1"/>
  <c r="D1413" i="3"/>
  <c r="A1413" i="3"/>
  <c r="H1412" i="3"/>
  <c r="G1412" i="3"/>
  <c r="F1412" i="3"/>
  <c r="I1412" i="3" s="1"/>
  <c r="D1412" i="3"/>
  <c r="A1412" i="3"/>
  <c r="H1411" i="3"/>
  <c r="G1411" i="3"/>
  <c r="F1411" i="3"/>
  <c r="I1411" i="3" s="1"/>
  <c r="D1411" i="3"/>
  <c r="A1411" i="3"/>
  <c r="H1410" i="3"/>
  <c r="G1410" i="3"/>
  <c r="F1410" i="3"/>
  <c r="I1410" i="3" s="1"/>
  <c r="D1410" i="3"/>
  <c r="A1410" i="3"/>
  <c r="H1409" i="3"/>
  <c r="G1409" i="3"/>
  <c r="F1409" i="3"/>
  <c r="I1409" i="3" s="1"/>
  <c r="D1409" i="3"/>
  <c r="A1409" i="3"/>
  <c r="H1408" i="3"/>
  <c r="G1408" i="3"/>
  <c r="F1408" i="3"/>
  <c r="I1408" i="3" s="1"/>
  <c r="D1408" i="3"/>
  <c r="A1408" i="3"/>
  <c r="H1407" i="3"/>
  <c r="G1407" i="3"/>
  <c r="F1407" i="3"/>
  <c r="I1407" i="3" s="1"/>
  <c r="D1407" i="3"/>
  <c r="A1407" i="3"/>
  <c r="H1406" i="3"/>
  <c r="G1406" i="3"/>
  <c r="F1406" i="3"/>
  <c r="I1406" i="3" s="1"/>
  <c r="D1406" i="3"/>
  <c r="A1406" i="3"/>
  <c r="H1405" i="3"/>
  <c r="G1405" i="3"/>
  <c r="F1405" i="3"/>
  <c r="I1405" i="3" s="1"/>
  <c r="D1405" i="3"/>
  <c r="A1405" i="3"/>
  <c r="H1404" i="3"/>
  <c r="G1404" i="3"/>
  <c r="F1404" i="3"/>
  <c r="I1404" i="3" s="1"/>
  <c r="D1404" i="3"/>
  <c r="A1404" i="3"/>
  <c r="H1403" i="3"/>
  <c r="G1403" i="3"/>
  <c r="F1403" i="3"/>
  <c r="I1403" i="3" s="1"/>
  <c r="D1403" i="3"/>
  <c r="A1403" i="3"/>
  <c r="H1402" i="3"/>
  <c r="G1402" i="3"/>
  <c r="F1402" i="3"/>
  <c r="I1402" i="3" s="1"/>
  <c r="D1402" i="3"/>
  <c r="A1402" i="3"/>
  <c r="H1401" i="3"/>
  <c r="G1401" i="3"/>
  <c r="F1401" i="3"/>
  <c r="I1401" i="3" s="1"/>
  <c r="D1401" i="3"/>
  <c r="A1401" i="3"/>
  <c r="H1400" i="3"/>
  <c r="G1400" i="3"/>
  <c r="F1400" i="3"/>
  <c r="I1400" i="3" s="1"/>
  <c r="D1400" i="3"/>
  <c r="A1400" i="3"/>
  <c r="H1399" i="3"/>
  <c r="G1399" i="3"/>
  <c r="F1399" i="3"/>
  <c r="I1399" i="3" s="1"/>
  <c r="D1399" i="3"/>
  <c r="A1399" i="3"/>
  <c r="H1398" i="3"/>
  <c r="G1398" i="3"/>
  <c r="F1398" i="3"/>
  <c r="I1398" i="3" s="1"/>
  <c r="D1398" i="3"/>
  <c r="A1398" i="3"/>
  <c r="H1397" i="3"/>
  <c r="G1397" i="3"/>
  <c r="F1397" i="3"/>
  <c r="I1397" i="3" s="1"/>
  <c r="D1397" i="3"/>
  <c r="A1397" i="3"/>
  <c r="H1396" i="3"/>
  <c r="G1396" i="3"/>
  <c r="F1396" i="3"/>
  <c r="I1396" i="3" s="1"/>
  <c r="D1396" i="3"/>
  <c r="A1396" i="3"/>
  <c r="H1395" i="3"/>
  <c r="G1395" i="3"/>
  <c r="F1395" i="3"/>
  <c r="I1395" i="3" s="1"/>
  <c r="D1395" i="3"/>
  <c r="A1395" i="3"/>
  <c r="H1394" i="3"/>
  <c r="G1394" i="3"/>
  <c r="F1394" i="3"/>
  <c r="I1394" i="3" s="1"/>
  <c r="D1394" i="3"/>
  <c r="A1394" i="3"/>
  <c r="H1393" i="3"/>
  <c r="G1393" i="3"/>
  <c r="F1393" i="3"/>
  <c r="I1393" i="3" s="1"/>
  <c r="D1393" i="3"/>
  <c r="A1393" i="3"/>
  <c r="H1392" i="3"/>
  <c r="G1392" i="3"/>
  <c r="F1392" i="3"/>
  <c r="I1392" i="3" s="1"/>
  <c r="D1392" i="3"/>
  <c r="A1392" i="3"/>
  <c r="H1391" i="3"/>
  <c r="G1391" i="3"/>
  <c r="F1391" i="3"/>
  <c r="I1391" i="3" s="1"/>
  <c r="D1391" i="3"/>
  <c r="A1391" i="3"/>
  <c r="H1390" i="3"/>
  <c r="G1390" i="3"/>
  <c r="F1390" i="3"/>
  <c r="I1390" i="3" s="1"/>
  <c r="D1390" i="3"/>
  <c r="A1390" i="3"/>
  <c r="H1389" i="3"/>
  <c r="G1389" i="3"/>
  <c r="F1389" i="3"/>
  <c r="I1389" i="3" s="1"/>
  <c r="D1389" i="3"/>
  <c r="A1389" i="3"/>
  <c r="H1388" i="3"/>
  <c r="G1388" i="3"/>
  <c r="F1388" i="3"/>
  <c r="I1388" i="3" s="1"/>
  <c r="D1388" i="3"/>
  <c r="A1388" i="3"/>
  <c r="H1387" i="3"/>
  <c r="G1387" i="3"/>
  <c r="F1387" i="3"/>
  <c r="I1387" i="3" s="1"/>
  <c r="D1387" i="3"/>
  <c r="A1387" i="3"/>
  <c r="H1386" i="3"/>
  <c r="G1386" i="3"/>
  <c r="F1386" i="3"/>
  <c r="I1386" i="3" s="1"/>
  <c r="D1386" i="3"/>
  <c r="A1386" i="3"/>
  <c r="H1385" i="3"/>
  <c r="G1385" i="3"/>
  <c r="F1385" i="3"/>
  <c r="I1385" i="3" s="1"/>
  <c r="D1385" i="3"/>
  <c r="A1385" i="3"/>
  <c r="H1384" i="3"/>
  <c r="G1384" i="3"/>
  <c r="F1384" i="3"/>
  <c r="I1384" i="3" s="1"/>
  <c r="D1384" i="3"/>
  <c r="A1384" i="3"/>
  <c r="H1383" i="3"/>
  <c r="G1383" i="3"/>
  <c r="F1383" i="3"/>
  <c r="I1383" i="3" s="1"/>
  <c r="D1383" i="3"/>
  <c r="A1383" i="3"/>
  <c r="H1382" i="3"/>
  <c r="G1382" i="3"/>
  <c r="F1382" i="3"/>
  <c r="I1382" i="3" s="1"/>
  <c r="D1382" i="3"/>
  <c r="A1382" i="3"/>
  <c r="H1381" i="3"/>
  <c r="G1381" i="3"/>
  <c r="F1381" i="3"/>
  <c r="I1381" i="3" s="1"/>
  <c r="D1381" i="3"/>
  <c r="A1381" i="3"/>
  <c r="H1380" i="3"/>
  <c r="G1380" i="3"/>
  <c r="F1380" i="3"/>
  <c r="I1380" i="3" s="1"/>
  <c r="D1380" i="3"/>
  <c r="A1380" i="3"/>
  <c r="H1379" i="3"/>
  <c r="G1379" i="3"/>
  <c r="F1379" i="3"/>
  <c r="I1379" i="3" s="1"/>
  <c r="D1379" i="3"/>
  <c r="A1379" i="3"/>
  <c r="H1378" i="3"/>
  <c r="G1378" i="3"/>
  <c r="F1378" i="3"/>
  <c r="I1378" i="3" s="1"/>
  <c r="D1378" i="3"/>
  <c r="A1378" i="3"/>
  <c r="H1377" i="3"/>
  <c r="G1377" i="3"/>
  <c r="F1377" i="3"/>
  <c r="I1377" i="3" s="1"/>
  <c r="D1377" i="3"/>
  <c r="A1377" i="3"/>
  <c r="H1376" i="3"/>
  <c r="G1376" i="3"/>
  <c r="F1376" i="3"/>
  <c r="I1376" i="3" s="1"/>
  <c r="D1376" i="3"/>
  <c r="A1376" i="3"/>
  <c r="H1375" i="3"/>
  <c r="G1375" i="3"/>
  <c r="F1375" i="3"/>
  <c r="I1375" i="3" s="1"/>
  <c r="D1375" i="3"/>
  <c r="A1375" i="3"/>
  <c r="H1374" i="3"/>
  <c r="G1374" i="3"/>
  <c r="F1374" i="3"/>
  <c r="I1374" i="3" s="1"/>
  <c r="D1374" i="3"/>
  <c r="A1374" i="3"/>
  <c r="H1373" i="3"/>
  <c r="G1373" i="3"/>
  <c r="F1373" i="3"/>
  <c r="I1373" i="3" s="1"/>
  <c r="D1373" i="3"/>
  <c r="A1373" i="3"/>
  <c r="H1372" i="3"/>
  <c r="G1372" i="3"/>
  <c r="F1372" i="3"/>
  <c r="I1372" i="3" s="1"/>
  <c r="D1372" i="3"/>
  <c r="A1372" i="3"/>
  <c r="H1371" i="3"/>
  <c r="G1371" i="3"/>
  <c r="F1371" i="3"/>
  <c r="I1371" i="3" s="1"/>
  <c r="D1371" i="3"/>
  <c r="A1371" i="3"/>
  <c r="H1370" i="3"/>
  <c r="G1370" i="3"/>
  <c r="F1370" i="3"/>
  <c r="I1370" i="3" s="1"/>
  <c r="D1370" i="3"/>
  <c r="A1370" i="3"/>
  <c r="H1369" i="3"/>
  <c r="G1369" i="3"/>
  <c r="F1369" i="3"/>
  <c r="I1369" i="3" s="1"/>
  <c r="D1369" i="3"/>
  <c r="A1369" i="3"/>
  <c r="H1368" i="3"/>
  <c r="G1368" i="3"/>
  <c r="F1368" i="3"/>
  <c r="I1368" i="3" s="1"/>
  <c r="D1368" i="3"/>
  <c r="A1368" i="3"/>
  <c r="H1367" i="3"/>
  <c r="G1367" i="3"/>
  <c r="F1367" i="3"/>
  <c r="I1367" i="3" s="1"/>
  <c r="D1367" i="3"/>
  <c r="A1367" i="3"/>
  <c r="H1366" i="3"/>
  <c r="G1366" i="3"/>
  <c r="F1366" i="3"/>
  <c r="I1366" i="3" s="1"/>
  <c r="D1366" i="3"/>
  <c r="A1366" i="3"/>
  <c r="H1365" i="3"/>
  <c r="G1365" i="3"/>
  <c r="F1365" i="3"/>
  <c r="I1365" i="3" s="1"/>
  <c r="D1365" i="3"/>
  <c r="A1365" i="3"/>
  <c r="H1364" i="3"/>
  <c r="G1364" i="3"/>
  <c r="F1364" i="3"/>
  <c r="I1364" i="3" s="1"/>
  <c r="D1364" i="3"/>
  <c r="A1364" i="3"/>
  <c r="H1363" i="3"/>
  <c r="G1363" i="3"/>
  <c r="F1363" i="3"/>
  <c r="I1363" i="3" s="1"/>
  <c r="D1363" i="3"/>
  <c r="A1363" i="3"/>
  <c r="H1362" i="3"/>
  <c r="G1362" i="3"/>
  <c r="F1362" i="3"/>
  <c r="I1362" i="3" s="1"/>
  <c r="D1362" i="3"/>
  <c r="A1362" i="3"/>
  <c r="H1361" i="3"/>
  <c r="G1361" i="3"/>
  <c r="F1361" i="3"/>
  <c r="I1361" i="3" s="1"/>
  <c r="D1361" i="3"/>
  <c r="A1361" i="3"/>
  <c r="H1360" i="3"/>
  <c r="G1360" i="3"/>
  <c r="F1360" i="3"/>
  <c r="I1360" i="3" s="1"/>
  <c r="D1360" i="3"/>
  <c r="A1360" i="3"/>
  <c r="H1359" i="3"/>
  <c r="G1359" i="3"/>
  <c r="F1359" i="3"/>
  <c r="I1359" i="3" s="1"/>
  <c r="D1359" i="3"/>
  <c r="A1359" i="3"/>
  <c r="H1358" i="3"/>
  <c r="G1358" i="3"/>
  <c r="F1358" i="3"/>
  <c r="I1358" i="3" s="1"/>
  <c r="D1358" i="3"/>
  <c r="A1358" i="3"/>
  <c r="H1357" i="3"/>
  <c r="G1357" i="3"/>
  <c r="F1357" i="3"/>
  <c r="I1357" i="3" s="1"/>
  <c r="D1357" i="3"/>
  <c r="A1357" i="3"/>
  <c r="H1356" i="3"/>
  <c r="G1356" i="3"/>
  <c r="F1356" i="3"/>
  <c r="I1356" i="3" s="1"/>
  <c r="D1356" i="3"/>
  <c r="A1356" i="3"/>
  <c r="H1355" i="3"/>
  <c r="G1355" i="3"/>
  <c r="F1355" i="3"/>
  <c r="I1355" i="3" s="1"/>
  <c r="D1355" i="3"/>
  <c r="A1355" i="3"/>
  <c r="H1354" i="3"/>
  <c r="G1354" i="3"/>
  <c r="F1354" i="3"/>
  <c r="I1354" i="3" s="1"/>
  <c r="D1354" i="3"/>
  <c r="A1354" i="3"/>
  <c r="H1353" i="3"/>
  <c r="G1353" i="3"/>
  <c r="F1353" i="3"/>
  <c r="I1353" i="3" s="1"/>
  <c r="D1353" i="3"/>
  <c r="A1353" i="3"/>
  <c r="H1352" i="3"/>
  <c r="G1352" i="3"/>
  <c r="F1352" i="3"/>
  <c r="I1352" i="3" s="1"/>
  <c r="D1352" i="3"/>
  <c r="A1352" i="3"/>
  <c r="H1351" i="3"/>
  <c r="G1351" i="3"/>
  <c r="F1351" i="3"/>
  <c r="I1351" i="3" s="1"/>
  <c r="D1351" i="3"/>
  <c r="A1351" i="3"/>
  <c r="H1350" i="3"/>
  <c r="G1350" i="3"/>
  <c r="F1350" i="3"/>
  <c r="I1350" i="3" s="1"/>
  <c r="D1350" i="3"/>
  <c r="A1350" i="3"/>
  <c r="H1349" i="3"/>
  <c r="G1349" i="3"/>
  <c r="F1349" i="3"/>
  <c r="I1349" i="3" s="1"/>
  <c r="D1349" i="3"/>
  <c r="A1349" i="3"/>
  <c r="H1348" i="3"/>
  <c r="G1348" i="3"/>
  <c r="F1348" i="3"/>
  <c r="I1348" i="3" s="1"/>
  <c r="D1348" i="3"/>
  <c r="A1348" i="3"/>
  <c r="H1347" i="3"/>
  <c r="G1347" i="3"/>
  <c r="F1347" i="3"/>
  <c r="I1347" i="3" s="1"/>
  <c r="D1347" i="3"/>
  <c r="A1347" i="3"/>
  <c r="H1346" i="3"/>
  <c r="G1346" i="3"/>
  <c r="F1346" i="3"/>
  <c r="I1346" i="3" s="1"/>
  <c r="D1346" i="3"/>
  <c r="A1346" i="3"/>
  <c r="H1345" i="3"/>
  <c r="G1345" i="3"/>
  <c r="F1345" i="3"/>
  <c r="I1345" i="3" s="1"/>
  <c r="D1345" i="3"/>
  <c r="A1345" i="3"/>
  <c r="H1344" i="3"/>
  <c r="G1344" i="3"/>
  <c r="F1344" i="3"/>
  <c r="I1344" i="3" s="1"/>
  <c r="D1344" i="3"/>
  <c r="A1344" i="3"/>
  <c r="H1343" i="3"/>
  <c r="G1343" i="3"/>
  <c r="F1343" i="3"/>
  <c r="I1343" i="3" s="1"/>
  <c r="D1343" i="3"/>
  <c r="A1343" i="3"/>
  <c r="H1342" i="3"/>
  <c r="G1342" i="3"/>
  <c r="F1342" i="3"/>
  <c r="I1342" i="3" s="1"/>
  <c r="D1342" i="3"/>
  <c r="A1342" i="3"/>
  <c r="H1341" i="3"/>
  <c r="G1341" i="3"/>
  <c r="F1341" i="3"/>
  <c r="I1341" i="3" s="1"/>
  <c r="D1341" i="3"/>
  <c r="A1341" i="3"/>
  <c r="H1340" i="3"/>
  <c r="G1340" i="3"/>
  <c r="F1340" i="3"/>
  <c r="I1340" i="3" s="1"/>
  <c r="D1340" i="3"/>
  <c r="A1340" i="3"/>
  <c r="H1339" i="3"/>
  <c r="G1339" i="3"/>
  <c r="F1339" i="3"/>
  <c r="I1339" i="3" s="1"/>
  <c r="D1339" i="3"/>
  <c r="A1339" i="3"/>
  <c r="H1338" i="3"/>
  <c r="G1338" i="3"/>
  <c r="F1338" i="3"/>
  <c r="I1338" i="3" s="1"/>
  <c r="D1338" i="3"/>
  <c r="A1338" i="3"/>
  <c r="H1337" i="3"/>
  <c r="G1337" i="3"/>
  <c r="F1337" i="3"/>
  <c r="I1337" i="3" s="1"/>
  <c r="D1337" i="3"/>
  <c r="A1337" i="3"/>
  <c r="H1336" i="3"/>
  <c r="G1336" i="3"/>
  <c r="F1336" i="3"/>
  <c r="I1336" i="3" s="1"/>
  <c r="D1336" i="3"/>
  <c r="A1336" i="3"/>
  <c r="H1335" i="3"/>
  <c r="G1335" i="3"/>
  <c r="F1335" i="3"/>
  <c r="I1335" i="3" s="1"/>
  <c r="D1335" i="3"/>
  <c r="A1335" i="3"/>
  <c r="H1334" i="3"/>
  <c r="G1334" i="3"/>
  <c r="F1334" i="3"/>
  <c r="I1334" i="3" s="1"/>
  <c r="D1334" i="3"/>
  <c r="A1334" i="3"/>
  <c r="H1333" i="3"/>
  <c r="G1333" i="3"/>
  <c r="F1333" i="3"/>
  <c r="I1333" i="3" s="1"/>
  <c r="D1333" i="3"/>
  <c r="A1333" i="3"/>
  <c r="H1332" i="3"/>
  <c r="G1332" i="3"/>
  <c r="F1332" i="3"/>
  <c r="I1332" i="3" s="1"/>
  <c r="D1332" i="3"/>
  <c r="A1332" i="3"/>
  <c r="H1331" i="3"/>
  <c r="G1331" i="3"/>
  <c r="F1331" i="3"/>
  <c r="I1331" i="3" s="1"/>
  <c r="D1331" i="3"/>
  <c r="A1331" i="3"/>
  <c r="H1330" i="3"/>
  <c r="G1330" i="3"/>
  <c r="F1330" i="3"/>
  <c r="I1330" i="3" s="1"/>
  <c r="D1330" i="3"/>
  <c r="A1330" i="3"/>
  <c r="H1329" i="3"/>
  <c r="G1329" i="3"/>
  <c r="F1329" i="3"/>
  <c r="I1329" i="3" s="1"/>
  <c r="D1329" i="3"/>
  <c r="A1329" i="3"/>
  <c r="H1328" i="3"/>
  <c r="G1328" i="3"/>
  <c r="F1328" i="3"/>
  <c r="I1328" i="3" s="1"/>
  <c r="D1328" i="3"/>
  <c r="A1328" i="3"/>
  <c r="H1327" i="3"/>
  <c r="G1327" i="3"/>
  <c r="F1327" i="3"/>
  <c r="I1327" i="3" s="1"/>
  <c r="D1327" i="3"/>
  <c r="A1327" i="3"/>
  <c r="H1326" i="3"/>
  <c r="G1326" i="3"/>
  <c r="F1326" i="3"/>
  <c r="I1326" i="3" s="1"/>
  <c r="D1326" i="3"/>
  <c r="A1326" i="3"/>
  <c r="H1325" i="3"/>
  <c r="G1325" i="3"/>
  <c r="F1325" i="3"/>
  <c r="I1325" i="3" s="1"/>
  <c r="D1325" i="3"/>
  <c r="A1325" i="3"/>
  <c r="H1324" i="3"/>
  <c r="G1324" i="3"/>
  <c r="F1324" i="3"/>
  <c r="I1324" i="3" s="1"/>
  <c r="D1324" i="3"/>
  <c r="A1324" i="3"/>
  <c r="H1323" i="3"/>
  <c r="G1323" i="3"/>
  <c r="F1323" i="3"/>
  <c r="I1323" i="3" s="1"/>
  <c r="D1323" i="3"/>
  <c r="A1323" i="3"/>
  <c r="H1322" i="3"/>
  <c r="G1322" i="3"/>
  <c r="F1322" i="3"/>
  <c r="I1322" i="3" s="1"/>
  <c r="D1322" i="3"/>
  <c r="A1322" i="3"/>
  <c r="H1321" i="3"/>
  <c r="G1321" i="3"/>
  <c r="F1321" i="3"/>
  <c r="I1321" i="3" s="1"/>
  <c r="D1321" i="3"/>
  <c r="A1321" i="3"/>
  <c r="H1320" i="3"/>
  <c r="G1320" i="3"/>
  <c r="F1320" i="3"/>
  <c r="I1320" i="3" s="1"/>
  <c r="D1320" i="3"/>
  <c r="A1320" i="3"/>
  <c r="H1319" i="3"/>
  <c r="G1319" i="3"/>
  <c r="F1319" i="3"/>
  <c r="I1319" i="3" s="1"/>
  <c r="D1319" i="3"/>
  <c r="A1319" i="3"/>
  <c r="H1318" i="3"/>
  <c r="G1318" i="3"/>
  <c r="F1318" i="3"/>
  <c r="I1318" i="3" s="1"/>
  <c r="D1318" i="3"/>
  <c r="A1318" i="3"/>
  <c r="H1317" i="3"/>
  <c r="G1317" i="3"/>
  <c r="F1317" i="3"/>
  <c r="I1317" i="3" s="1"/>
  <c r="D1317" i="3"/>
  <c r="A1317" i="3"/>
  <c r="H1316" i="3"/>
  <c r="G1316" i="3"/>
  <c r="F1316" i="3"/>
  <c r="I1316" i="3" s="1"/>
  <c r="D1316" i="3"/>
  <c r="A1316" i="3"/>
  <c r="H1315" i="3"/>
  <c r="G1315" i="3"/>
  <c r="F1315" i="3"/>
  <c r="I1315" i="3" s="1"/>
  <c r="D1315" i="3"/>
  <c r="A1315" i="3"/>
  <c r="H1314" i="3"/>
  <c r="G1314" i="3"/>
  <c r="F1314" i="3"/>
  <c r="I1314" i="3" s="1"/>
  <c r="D1314" i="3"/>
  <c r="A1314" i="3"/>
  <c r="H1313" i="3"/>
  <c r="G1313" i="3"/>
  <c r="F1313" i="3"/>
  <c r="I1313" i="3" s="1"/>
  <c r="D1313" i="3"/>
  <c r="A1313" i="3"/>
  <c r="H1312" i="3"/>
  <c r="G1312" i="3"/>
  <c r="F1312" i="3"/>
  <c r="I1312" i="3" s="1"/>
  <c r="D1312" i="3"/>
  <c r="A1312" i="3"/>
  <c r="H1311" i="3"/>
  <c r="G1311" i="3"/>
  <c r="F1311" i="3"/>
  <c r="I1311" i="3" s="1"/>
  <c r="D1311" i="3"/>
  <c r="A1311" i="3"/>
  <c r="H1310" i="3"/>
  <c r="G1310" i="3"/>
  <c r="F1310" i="3"/>
  <c r="I1310" i="3" s="1"/>
  <c r="D1310" i="3"/>
  <c r="A1310" i="3"/>
  <c r="H1309" i="3"/>
  <c r="G1309" i="3"/>
  <c r="F1309" i="3"/>
  <c r="I1309" i="3" s="1"/>
  <c r="D1309" i="3"/>
  <c r="A1309" i="3"/>
  <c r="H1308" i="3"/>
  <c r="G1308" i="3"/>
  <c r="F1308" i="3"/>
  <c r="I1308" i="3" s="1"/>
  <c r="D1308" i="3"/>
  <c r="A1308" i="3"/>
  <c r="H1307" i="3"/>
  <c r="G1307" i="3"/>
  <c r="F1307" i="3"/>
  <c r="I1307" i="3" s="1"/>
  <c r="D1307" i="3"/>
  <c r="A1307" i="3"/>
  <c r="H1306" i="3"/>
  <c r="G1306" i="3"/>
  <c r="F1306" i="3"/>
  <c r="I1306" i="3" s="1"/>
  <c r="D1306" i="3"/>
  <c r="A1306" i="3"/>
  <c r="H1305" i="3"/>
  <c r="G1305" i="3"/>
  <c r="F1305" i="3"/>
  <c r="I1305" i="3" s="1"/>
  <c r="D1305" i="3"/>
  <c r="A1305" i="3"/>
  <c r="H1304" i="3"/>
  <c r="G1304" i="3"/>
  <c r="F1304" i="3"/>
  <c r="I1304" i="3" s="1"/>
  <c r="D1304" i="3"/>
  <c r="A1304" i="3"/>
  <c r="H1303" i="3"/>
  <c r="G1303" i="3"/>
  <c r="F1303" i="3"/>
  <c r="I1303" i="3" s="1"/>
  <c r="D1303" i="3"/>
  <c r="A1303" i="3"/>
  <c r="H1302" i="3"/>
  <c r="G1302" i="3"/>
  <c r="F1302" i="3"/>
  <c r="I1302" i="3" s="1"/>
  <c r="D1302" i="3"/>
  <c r="A1302" i="3"/>
  <c r="H1301" i="3"/>
  <c r="G1301" i="3"/>
  <c r="F1301" i="3"/>
  <c r="I1301" i="3" s="1"/>
  <c r="D1301" i="3"/>
  <c r="A1301" i="3"/>
  <c r="H1300" i="3"/>
  <c r="G1300" i="3"/>
  <c r="F1300" i="3"/>
  <c r="I1300" i="3" s="1"/>
  <c r="D1300" i="3"/>
  <c r="A1300" i="3"/>
  <c r="H1299" i="3"/>
  <c r="G1299" i="3"/>
  <c r="F1299" i="3"/>
  <c r="I1299" i="3" s="1"/>
  <c r="D1299" i="3"/>
  <c r="A1299" i="3"/>
  <c r="H1298" i="3"/>
  <c r="G1298" i="3"/>
  <c r="F1298" i="3"/>
  <c r="I1298" i="3" s="1"/>
  <c r="D1298" i="3"/>
  <c r="A1298" i="3"/>
  <c r="H1297" i="3"/>
  <c r="G1297" i="3"/>
  <c r="F1297" i="3"/>
  <c r="I1297" i="3" s="1"/>
  <c r="D1297" i="3"/>
  <c r="A1297" i="3"/>
  <c r="H1296" i="3"/>
  <c r="G1296" i="3"/>
  <c r="F1296" i="3"/>
  <c r="I1296" i="3" s="1"/>
  <c r="D1296" i="3"/>
  <c r="A1296" i="3"/>
  <c r="H1295" i="3"/>
  <c r="G1295" i="3"/>
  <c r="F1295" i="3"/>
  <c r="I1295" i="3" s="1"/>
  <c r="D1295" i="3"/>
  <c r="A1295" i="3"/>
  <c r="H1294" i="3"/>
  <c r="G1294" i="3"/>
  <c r="F1294" i="3"/>
  <c r="I1294" i="3" s="1"/>
  <c r="D1294" i="3"/>
  <c r="A1294" i="3"/>
  <c r="H1293" i="3"/>
  <c r="G1293" i="3"/>
  <c r="F1293" i="3"/>
  <c r="I1293" i="3" s="1"/>
  <c r="D1293" i="3"/>
  <c r="A1293" i="3"/>
  <c r="H1292" i="3"/>
  <c r="G1292" i="3"/>
  <c r="F1292" i="3"/>
  <c r="I1292" i="3" s="1"/>
  <c r="D1292" i="3"/>
  <c r="A1292" i="3"/>
  <c r="H1291" i="3"/>
  <c r="G1291" i="3"/>
  <c r="F1291" i="3"/>
  <c r="I1291" i="3" s="1"/>
  <c r="D1291" i="3"/>
  <c r="A1291" i="3"/>
  <c r="H1290" i="3"/>
  <c r="G1290" i="3"/>
  <c r="F1290" i="3"/>
  <c r="I1290" i="3" s="1"/>
  <c r="D1290" i="3"/>
  <c r="A1290" i="3"/>
  <c r="H1289" i="3"/>
  <c r="G1289" i="3"/>
  <c r="F1289" i="3"/>
  <c r="I1289" i="3" s="1"/>
  <c r="D1289" i="3"/>
  <c r="A1289" i="3"/>
  <c r="H1288" i="3"/>
  <c r="G1288" i="3"/>
  <c r="F1288" i="3"/>
  <c r="I1288" i="3" s="1"/>
  <c r="D1288" i="3"/>
  <c r="A1288" i="3"/>
  <c r="H1287" i="3"/>
  <c r="G1287" i="3"/>
  <c r="F1287" i="3"/>
  <c r="I1287" i="3" s="1"/>
  <c r="D1287" i="3"/>
  <c r="A1287" i="3"/>
  <c r="H1286" i="3"/>
  <c r="G1286" i="3"/>
  <c r="F1286" i="3"/>
  <c r="I1286" i="3" s="1"/>
  <c r="D1286" i="3"/>
  <c r="A1286" i="3"/>
  <c r="H1285" i="3"/>
  <c r="G1285" i="3"/>
  <c r="F1285" i="3"/>
  <c r="I1285" i="3" s="1"/>
  <c r="D1285" i="3"/>
  <c r="A1285" i="3"/>
  <c r="H1284" i="3"/>
  <c r="G1284" i="3"/>
  <c r="F1284" i="3"/>
  <c r="I1284" i="3" s="1"/>
  <c r="D1284" i="3"/>
  <c r="A1284" i="3"/>
  <c r="H1283" i="3"/>
  <c r="G1283" i="3"/>
  <c r="F1283" i="3"/>
  <c r="I1283" i="3" s="1"/>
  <c r="D1283" i="3"/>
  <c r="A1283" i="3"/>
  <c r="H1282" i="3"/>
  <c r="G1282" i="3"/>
  <c r="F1282" i="3"/>
  <c r="I1282" i="3" s="1"/>
  <c r="D1282" i="3"/>
  <c r="A1282" i="3"/>
  <c r="H1281" i="3"/>
  <c r="G1281" i="3"/>
  <c r="F1281" i="3"/>
  <c r="I1281" i="3" s="1"/>
  <c r="D1281" i="3"/>
  <c r="A1281" i="3"/>
  <c r="H1280" i="3"/>
  <c r="G1280" i="3"/>
  <c r="F1280" i="3"/>
  <c r="I1280" i="3" s="1"/>
  <c r="D1280" i="3"/>
  <c r="A1280" i="3"/>
  <c r="H1279" i="3"/>
  <c r="G1279" i="3"/>
  <c r="F1279" i="3"/>
  <c r="I1279" i="3" s="1"/>
  <c r="D1279" i="3"/>
  <c r="A1279" i="3"/>
  <c r="H1278" i="3"/>
  <c r="G1278" i="3"/>
  <c r="F1278" i="3"/>
  <c r="I1278" i="3" s="1"/>
  <c r="D1278" i="3"/>
  <c r="A1278" i="3"/>
  <c r="H1277" i="3"/>
  <c r="G1277" i="3"/>
  <c r="F1277" i="3"/>
  <c r="I1277" i="3" s="1"/>
  <c r="D1277" i="3"/>
  <c r="A1277" i="3"/>
  <c r="H1276" i="3"/>
  <c r="G1276" i="3"/>
  <c r="F1276" i="3"/>
  <c r="I1276" i="3" s="1"/>
  <c r="D1276" i="3"/>
  <c r="A1276" i="3"/>
  <c r="H1275" i="3"/>
  <c r="G1275" i="3"/>
  <c r="F1275" i="3"/>
  <c r="I1275" i="3" s="1"/>
  <c r="D1275" i="3"/>
  <c r="A1275" i="3"/>
  <c r="H1274" i="3"/>
  <c r="G1274" i="3"/>
  <c r="F1274" i="3"/>
  <c r="I1274" i="3" s="1"/>
  <c r="D1274" i="3"/>
  <c r="A1274" i="3"/>
  <c r="H1273" i="3"/>
  <c r="G1273" i="3"/>
  <c r="F1273" i="3"/>
  <c r="I1273" i="3" s="1"/>
  <c r="D1273" i="3"/>
  <c r="A1273" i="3"/>
  <c r="H1272" i="3"/>
  <c r="G1272" i="3"/>
  <c r="F1272" i="3"/>
  <c r="I1272" i="3" s="1"/>
  <c r="D1272" i="3"/>
  <c r="A1272" i="3"/>
  <c r="H1271" i="3"/>
  <c r="G1271" i="3"/>
  <c r="F1271" i="3"/>
  <c r="I1271" i="3" s="1"/>
  <c r="D1271" i="3"/>
  <c r="A1271" i="3"/>
  <c r="H1270" i="3"/>
  <c r="G1270" i="3"/>
  <c r="F1270" i="3"/>
  <c r="I1270" i="3" s="1"/>
  <c r="D1270" i="3"/>
  <c r="A1270" i="3"/>
  <c r="H1269" i="3"/>
  <c r="G1269" i="3"/>
  <c r="F1269" i="3"/>
  <c r="I1269" i="3" s="1"/>
  <c r="D1269" i="3"/>
  <c r="A1269" i="3"/>
  <c r="H1268" i="3"/>
  <c r="G1268" i="3"/>
  <c r="F1268" i="3"/>
  <c r="I1268" i="3" s="1"/>
  <c r="D1268" i="3"/>
  <c r="A1268" i="3"/>
  <c r="H1267" i="3"/>
  <c r="G1267" i="3"/>
  <c r="F1267" i="3"/>
  <c r="I1267" i="3" s="1"/>
  <c r="D1267" i="3"/>
  <c r="A1267" i="3"/>
  <c r="H1266" i="3"/>
  <c r="G1266" i="3"/>
  <c r="F1266" i="3"/>
  <c r="I1266" i="3" s="1"/>
  <c r="D1266" i="3"/>
  <c r="A1266" i="3"/>
  <c r="H1265" i="3"/>
  <c r="G1265" i="3"/>
  <c r="F1265" i="3"/>
  <c r="I1265" i="3" s="1"/>
  <c r="D1265" i="3"/>
  <c r="A1265" i="3"/>
  <c r="H1264" i="3"/>
  <c r="G1264" i="3"/>
  <c r="F1264" i="3"/>
  <c r="I1264" i="3" s="1"/>
  <c r="D1264" i="3"/>
  <c r="A1264" i="3"/>
  <c r="H1263" i="3"/>
  <c r="G1263" i="3"/>
  <c r="F1263" i="3"/>
  <c r="I1263" i="3" s="1"/>
  <c r="D1263" i="3"/>
  <c r="A1263" i="3"/>
  <c r="H1262" i="3"/>
  <c r="G1262" i="3"/>
  <c r="F1262" i="3"/>
  <c r="I1262" i="3" s="1"/>
  <c r="D1262" i="3"/>
  <c r="A1262" i="3"/>
  <c r="H1261" i="3"/>
  <c r="G1261" i="3"/>
  <c r="F1261" i="3"/>
  <c r="I1261" i="3" s="1"/>
  <c r="D1261" i="3"/>
  <c r="A1261" i="3"/>
  <c r="H1260" i="3"/>
  <c r="G1260" i="3"/>
  <c r="F1260" i="3"/>
  <c r="I1260" i="3" s="1"/>
  <c r="D1260" i="3"/>
  <c r="A1260" i="3"/>
  <c r="H1259" i="3"/>
  <c r="G1259" i="3"/>
  <c r="F1259" i="3"/>
  <c r="I1259" i="3" s="1"/>
  <c r="D1259" i="3"/>
  <c r="A1259" i="3"/>
  <c r="H1258" i="3"/>
  <c r="G1258" i="3"/>
  <c r="F1258" i="3"/>
  <c r="I1258" i="3" s="1"/>
  <c r="D1258" i="3"/>
  <c r="A1258" i="3"/>
  <c r="H1257" i="3"/>
  <c r="G1257" i="3"/>
  <c r="F1257" i="3"/>
  <c r="I1257" i="3" s="1"/>
  <c r="D1257" i="3"/>
  <c r="A1257" i="3"/>
  <c r="H1256" i="3"/>
  <c r="G1256" i="3"/>
  <c r="F1256" i="3"/>
  <c r="I1256" i="3" s="1"/>
  <c r="D1256" i="3"/>
  <c r="A1256" i="3"/>
  <c r="H1255" i="3"/>
  <c r="G1255" i="3"/>
  <c r="F1255" i="3"/>
  <c r="I1255" i="3" s="1"/>
  <c r="D1255" i="3"/>
  <c r="A1255" i="3"/>
  <c r="H1254" i="3"/>
  <c r="G1254" i="3"/>
  <c r="F1254" i="3"/>
  <c r="I1254" i="3" s="1"/>
  <c r="D1254" i="3"/>
  <c r="A1254" i="3"/>
  <c r="H1253" i="3"/>
  <c r="G1253" i="3"/>
  <c r="F1253" i="3"/>
  <c r="I1253" i="3" s="1"/>
  <c r="D1253" i="3"/>
  <c r="A1253" i="3"/>
  <c r="H1252" i="3"/>
  <c r="G1252" i="3"/>
  <c r="F1252" i="3"/>
  <c r="I1252" i="3" s="1"/>
  <c r="D1252" i="3"/>
  <c r="A1252" i="3"/>
  <c r="H1251" i="3"/>
  <c r="G1251" i="3"/>
  <c r="F1251" i="3"/>
  <c r="I1251" i="3" s="1"/>
  <c r="D1251" i="3"/>
  <c r="A1251" i="3"/>
  <c r="H1250" i="3"/>
  <c r="G1250" i="3"/>
  <c r="F1250" i="3"/>
  <c r="I1250" i="3" s="1"/>
  <c r="D1250" i="3"/>
  <c r="A1250" i="3"/>
  <c r="H1249" i="3"/>
  <c r="G1249" i="3"/>
  <c r="F1249" i="3"/>
  <c r="I1249" i="3" s="1"/>
  <c r="D1249" i="3"/>
  <c r="A1249" i="3"/>
  <c r="H1248" i="3"/>
  <c r="G1248" i="3"/>
  <c r="F1248" i="3"/>
  <c r="I1248" i="3" s="1"/>
  <c r="D1248" i="3"/>
  <c r="A1248" i="3"/>
  <c r="H1247" i="3"/>
  <c r="G1247" i="3"/>
  <c r="F1247" i="3"/>
  <c r="I1247" i="3" s="1"/>
  <c r="D1247" i="3"/>
  <c r="A1247" i="3"/>
  <c r="H1246" i="3"/>
  <c r="G1246" i="3"/>
  <c r="F1246" i="3"/>
  <c r="I1246" i="3" s="1"/>
  <c r="D1246" i="3"/>
  <c r="A1246" i="3"/>
  <c r="H1245" i="3"/>
  <c r="G1245" i="3"/>
  <c r="F1245" i="3"/>
  <c r="I1245" i="3" s="1"/>
  <c r="D1245" i="3"/>
  <c r="A1245" i="3"/>
  <c r="H1244" i="3"/>
  <c r="G1244" i="3"/>
  <c r="F1244" i="3"/>
  <c r="I1244" i="3" s="1"/>
  <c r="D1244" i="3"/>
  <c r="A1244" i="3"/>
  <c r="H1243" i="3"/>
  <c r="G1243" i="3"/>
  <c r="F1243" i="3"/>
  <c r="I1243" i="3" s="1"/>
  <c r="D1243" i="3"/>
  <c r="A1243" i="3"/>
  <c r="H1242" i="3"/>
  <c r="G1242" i="3"/>
  <c r="F1242" i="3"/>
  <c r="I1242" i="3" s="1"/>
  <c r="D1242" i="3"/>
  <c r="A1242" i="3"/>
  <c r="H1241" i="3"/>
  <c r="G1241" i="3"/>
  <c r="F1241" i="3"/>
  <c r="I1241" i="3" s="1"/>
  <c r="D1241" i="3"/>
  <c r="A1241" i="3"/>
  <c r="H1240" i="3"/>
  <c r="G1240" i="3"/>
  <c r="F1240" i="3"/>
  <c r="I1240" i="3" s="1"/>
  <c r="D1240" i="3"/>
  <c r="A1240" i="3"/>
  <c r="H1239" i="3"/>
  <c r="G1239" i="3"/>
  <c r="F1239" i="3"/>
  <c r="I1239" i="3" s="1"/>
  <c r="D1239" i="3"/>
  <c r="A1239" i="3"/>
  <c r="H1238" i="3"/>
  <c r="G1238" i="3"/>
  <c r="F1238" i="3"/>
  <c r="I1238" i="3" s="1"/>
  <c r="D1238" i="3"/>
  <c r="A1238" i="3"/>
  <c r="H1237" i="3"/>
  <c r="G1237" i="3"/>
  <c r="F1237" i="3"/>
  <c r="I1237" i="3" s="1"/>
  <c r="D1237" i="3"/>
  <c r="A1237" i="3"/>
  <c r="H1236" i="3"/>
  <c r="G1236" i="3"/>
  <c r="F1236" i="3"/>
  <c r="I1236" i="3" s="1"/>
  <c r="D1236" i="3"/>
  <c r="A1236" i="3"/>
  <c r="H1235" i="3"/>
  <c r="G1235" i="3"/>
  <c r="F1235" i="3"/>
  <c r="I1235" i="3" s="1"/>
  <c r="D1235" i="3"/>
  <c r="A1235" i="3"/>
  <c r="H1234" i="3"/>
  <c r="G1234" i="3"/>
  <c r="F1234" i="3"/>
  <c r="I1234" i="3" s="1"/>
  <c r="D1234" i="3"/>
  <c r="A1234" i="3"/>
  <c r="H1233" i="3"/>
  <c r="G1233" i="3"/>
  <c r="F1233" i="3"/>
  <c r="I1233" i="3" s="1"/>
  <c r="D1233" i="3"/>
  <c r="A1233" i="3"/>
  <c r="H1232" i="3"/>
  <c r="G1232" i="3"/>
  <c r="F1232" i="3"/>
  <c r="I1232" i="3" s="1"/>
  <c r="D1232" i="3"/>
  <c r="A1232" i="3"/>
  <c r="H1231" i="3"/>
  <c r="G1231" i="3"/>
  <c r="F1231" i="3"/>
  <c r="I1231" i="3" s="1"/>
  <c r="D1231" i="3"/>
  <c r="A1231" i="3"/>
  <c r="H1230" i="3"/>
  <c r="G1230" i="3"/>
  <c r="F1230" i="3"/>
  <c r="I1230" i="3" s="1"/>
  <c r="D1230" i="3"/>
  <c r="A1230" i="3"/>
  <c r="H1229" i="3"/>
  <c r="G1229" i="3"/>
  <c r="F1229" i="3"/>
  <c r="I1229" i="3" s="1"/>
  <c r="D1229" i="3"/>
  <c r="A1229" i="3"/>
  <c r="H1228" i="3"/>
  <c r="G1228" i="3"/>
  <c r="F1228" i="3"/>
  <c r="I1228" i="3" s="1"/>
  <c r="D1228" i="3"/>
  <c r="A1228" i="3"/>
  <c r="H1227" i="3"/>
  <c r="G1227" i="3"/>
  <c r="F1227" i="3"/>
  <c r="I1227" i="3" s="1"/>
  <c r="D1227" i="3"/>
  <c r="A1227" i="3"/>
  <c r="H1226" i="3"/>
  <c r="G1226" i="3"/>
  <c r="F1226" i="3"/>
  <c r="I1226" i="3" s="1"/>
  <c r="D1226" i="3"/>
  <c r="A1226" i="3"/>
  <c r="H1225" i="3"/>
  <c r="G1225" i="3"/>
  <c r="F1225" i="3"/>
  <c r="I1225" i="3" s="1"/>
  <c r="D1225" i="3"/>
  <c r="A1225" i="3"/>
  <c r="H1224" i="3"/>
  <c r="G1224" i="3"/>
  <c r="F1224" i="3"/>
  <c r="I1224" i="3" s="1"/>
  <c r="D1224" i="3"/>
  <c r="A1224" i="3"/>
  <c r="H1223" i="3"/>
  <c r="G1223" i="3"/>
  <c r="F1223" i="3"/>
  <c r="I1223" i="3" s="1"/>
  <c r="D1223" i="3"/>
  <c r="A1223" i="3"/>
  <c r="H1222" i="3"/>
  <c r="G1222" i="3"/>
  <c r="F1222" i="3"/>
  <c r="I1222" i="3" s="1"/>
  <c r="D1222" i="3"/>
  <c r="A1222" i="3"/>
  <c r="H1221" i="3"/>
  <c r="G1221" i="3"/>
  <c r="F1221" i="3"/>
  <c r="I1221" i="3" s="1"/>
  <c r="D1221" i="3"/>
  <c r="A1221" i="3"/>
  <c r="H1220" i="3"/>
  <c r="G1220" i="3"/>
  <c r="F1220" i="3"/>
  <c r="I1220" i="3" s="1"/>
  <c r="D1220" i="3"/>
  <c r="A1220" i="3"/>
  <c r="H1219" i="3"/>
  <c r="G1219" i="3"/>
  <c r="F1219" i="3"/>
  <c r="I1219" i="3" s="1"/>
  <c r="D1219" i="3"/>
  <c r="A1219" i="3"/>
  <c r="H1218" i="3"/>
  <c r="G1218" i="3"/>
  <c r="F1218" i="3"/>
  <c r="I1218" i="3" s="1"/>
  <c r="D1218" i="3"/>
  <c r="A1218" i="3"/>
  <c r="H1217" i="3"/>
  <c r="G1217" i="3"/>
  <c r="F1217" i="3"/>
  <c r="I1217" i="3" s="1"/>
  <c r="D1217" i="3"/>
  <c r="A1217" i="3"/>
  <c r="H1216" i="3"/>
  <c r="G1216" i="3"/>
  <c r="F1216" i="3"/>
  <c r="I1216" i="3" s="1"/>
  <c r="D1216" i="3"/>
  <c r="A1216" i="3"/>
  <c r="H1215" i="3"/>
  <c r="G1215" i="3"/>
  <c r="F1215" i="3"/>
  <c r="I1215" i="3" s="1"/>
  <c r="D1215" i="3"/>
  <c r="A1215" i="3"/>
  <c r="H1214" i="3"/>
  <c r="G1214" i="3"/>
  <c r="F1214" i="3"/>
  <c r="I1214" i="3" s="1"/>
  <c r="D1214" i="3"/>
  <c r="A1214" i="3"/>
  <c r="H1213" i="3"/>
  <c r="G1213" i="3"/>
  <c r="F1213" i="3"/>
  <c r="I1213" i="3" s="1"/>
  <c r="D1213" i="3"/>
  <c r="A1213" i="3"/>
  <c r="H1212" i="3"/>
  <c r="G1212" i="3"/>
  <c r="F1212" i="3"/>
  <c r="I1212" i="3" s="1"/>
  <c r="D1212" i="3"/>
  <c r="A1212" i="3"/>
  <c r="H1211" i="3"/>
  <c r="G1211" i="3"/>
  <c r="F1211" i="3"/>
  <c r="I1211" i="3" s="1"/>
  <c r="D1211" i="3"/>
  <c r="A1211" i="3"/>
  <c r="H1210" i="3"/>
  <c r="G1210" i="3"/>
  <c r="F1210" i="3"/>
  <c r="I1210" i="3" s="1"/>
  <c r="D1210" i="3"/>
  <c r="A1210" i="3"/>
  <c r="H1209" i="3"/>
  <c r="G1209" i="3"/>
  <c r="F1209" i="3"/>
  <c r="I1209" i="3" s="1"/>
  <c r="D1209" i="3"/>
  <c r="A1209" i="3"/>
  <c r="H1208" i="3"/>
  <c r="G1208" i="3"/>
  <c r="F1208" i="3"/>
  <c r="I1208" i="3" s="1"/>
  <c r="D1208" i="3"/>
  <c r="A1208" i="3"/>
  <c r="H1207" i="3"/>
  <c r="G1207" i="3"/>
  <c r="F1207" i="3"/>
  <c r="I1207" i="3" s="1"/>
  <c r="D1207" i="3"/>
  <c r="A1207" i="3"/>
  <c r="H1206" i="3"/>
  <c r="G1206" i="3"/>
  <c r="F1206" i="3"/>
  <c r="I1206" i="3" s="1"/>
  <c r="D1206" i="3"/>
  <c r="A1206" i="3"/>
  <c r="H1205" i="3"/>
  <c r="G1205" i="3"/>
  <c r="F1205" i="3"/>
  <c r="I1205" i="3" s="1"/>
  <c r="D1205" i="3"/>
  <c r="A1205" i="3"/>
  <c r="H1204" i="3"/>
  <c r="G1204" i="3"/>
  <c r="F1204" i="3"/>
  <c r="I1204" i="3" s="1"/>
  <c r="D1204" i="3"/>
  <c r="A1204" i="3"/>
  <c r="H1203" i="3"/>
  <c r="G1203" i="3"/>
  <c r="F1203" i="3"/>
  <c r="I1203" i="3" s="1"/>
  <c r="D1203" i="3"/>
  <c r="A1203" i="3"/>
  <c r="H1202" i="3"/>
  <c r="G1202" i="3"/>
  <c r="F1202" i="3"/>
  <c r="I1202" i="3" s="1"/>
  <c r="D1202" i="3"/>
  <c r="A1202" i="3"/>
  <c r="H1201" i="3"/>
  <c r="G1201" i="3"/>
  <c r="F1201" i="3"/>
  <c r="I1201" i="3" s="1"/>
  <c r="D1201" i="3"/>
  <c r="A1201" i="3"/>
  <c r="H1200" i="3"/>
  <c r="G1200" i="3"/>
  <c r="F1200" i="3"/>
  <c r="I1200" i="3" s="1"/>
  <c r="D1200" i="3"/>
  <c r="A1200" i="3"/>
  <c r="H1199" i="3"/>
  <c r="G1199" i="3"/>
  <c r="F1199" i="3"/>
  <c r="I1199" i="3" s="1"/>
  <c r="D1199" i="3"/>
  <c r="A1199" i="3"/>
  <c r="H1198" i="3"/>
  <c r="G1198" i="3"/>
  <c r="F1198" i="3"/>
  <c r="I1198" i="3" s="1"/>
  <c r="D1198" i="3"/>
  <c r="A1198" i="3"/>
  <c r="H1197" i="3"/>
  <c r="G1197" i="3"/>
  <c r="F1197" i="3"/>
  <c r="I1197" i="3" s="1"/>
  <c r="D1197" i="3"/>
  <c r="A1197" i="3"/>
  <c r="H1196" i="3"/>
  <c r="G1196" i="3"/>
  <c r="F1196" i="3"/>
  <c r="I1196" i="3" s="1"/>
  <c r="D1196" i="3"/>
  <c r="A1196" i="3"/>
  <c r="H1195" i="3"/>
  <c r="G1195" i="3"/>
  <c r="F1195" i="3"/>
  <c r="I1195" i="3" s="1"/>
  <c r="D1195" i="3"/>
  <c r="A1195" i="3"/>
  <c r="H1194" i="3"/>
  <c r="G1194" i="3"/>
  <c r="F1194" i="3"/>
  <c r="I1194" i="3" s="1"/>
  <c r="D1194" i="3"/>
  <c r="A1194" i="3"/>
  <c r="H1193" i="3"/>
  <c r="G1193" i="3"/>
  <c r="F1193" i="3"/>
  <c r="I1193" i="3" s="1"/>
  <c r="D1193" i="3"/>
  <c r="A1193" i="3"/>
  <c r="H1192" i="3"/>
  <c r="G1192" i="3"/>
  <c r="F1192" i="3"/>
  <c r="I1192" i="3" s="1"/>
  <c r="D1192" i="3"/>
  <c r="A1192" i="3"/>
  <c r="H1191" i="3"/>
  <c r="G1191" i="3"/>
  <c r="F1191" i="3"/>
  <c r="I1191" i="3" s="1"/>
  <c r="D1191" i="3"/>
  <c r="A1191" i="3"/>
  <c r="H1190" i="3"/>
  <c r="G1190" i="3"/>
  <c r="F1190" i="3"/>
  <c r="I1190" i="3" s="1"/>
  <c r="D1190" i="3"/>
  <c r="A1190" i="3"/>
  <c r="H1189" i="3"/>
  <c r="G1189" i="3"/>
  <c r="F1189" i="3"/>
  <c r="I1189" i="3" s="1"/>
  <c r="D1189" i="3"/>
  <c r="A1189" i="3"/>
  <c r="H1188" i="3"/>
  <c r="G1188" i="3"/>
  <c r="F1188" i="3"/>
  <c r="I1188" i="3" s="1"/>
  <c r="D1188" i="3"/>
  <c r="A1188" i="3"/>
  <c r="H1187" i="3"/>
  <c r="G1187" i="3"/>
  <c r="F1187" i="3"/>
  <c r="I1187" i="3" s="1"/>
  <c r="D1187" i="3"/>
  <c r="A1187" i="3"/>
  <c r="H1186" i="3"/>
  <c r="G1186" i="3"/>
  <c r="F1186" i="3"/>
  <c r="I1186" i="3" s="1"/>
  <c r="D1186" i="3"/>
  <c r="A1186" i="3"/>
  <c r="H1185" i="3"/>
  <c r="G1185" i="3"/>
  <c r="F1185" i="3"/>
  <c r="I1185" i="3" s="1"/>
  <c r="D1185" i="3"/>
  <c r="A1185" i="3"/>
  <c r="H1184" i="3"/>
  <c r="G1184" i="3"/>
  <c r="F1184" i="3"/>
  <c r="I1184" i="3" s="1"/>
  <c r="D1184" i="3"/>
  <c r="A1184" i="3"/>
  <c r="H1183" i="3"/>
  <c r="G1183" i="3"/>
  <c r="F1183" i="3"/>
  <c r="I1183" i="3" s="1"/>
  <c r="D1183" i="3"/>
  <c r="A1183" i="3"/>
  <c r="H1182" i="3"/>
  <c r="G1182" i="3"/>
  <c r="F1182" i="3"/>
  <c r="I1182" i="3" s="1"/>
  <c r="D1182" i="3"/>
  <c r="A1182" i="3"/>
  <c r="H1181" i="3"/>
  <c r="G1181" i="3"/>
  <c r="F1181" i="3"/>
  <c r="I1181" i="3" s="1"/>
  <c r="D1181" i="3"/>
  <c r="A1181" i="3"/>
  <c r="H1180" i="3"/>
  <c r="G1180" i="3"/>
  <c r="F1180" i="3"/>
  <c r="I1180" i="3" s="1"/>
  <c r="D1180" i="3"/>
  <c r="A1180" i="3"/>
  <c r="H1179" i="3"/>
  <c r="G1179" i="3"/>
  <c r="F1179" i="3"/>
  <c r="I1179" i="3" s="1"/>
  <c r="D1179" i="3"/>
  <c r="A1179" i="3"/>
  <c r="H1178" i="3"/>
  <c r="G1178" i="3"/>
  <c r="F1178" i="3"/>
  <c r="I1178" i="3" s="1"/>
  <c r="D1178" i="3"/>
  <c r="A1178" i="3"/>
  <c r="H1177" i="3"/>
  <c r="G1177" i="3"/>
  <c r="F1177" i="3"/>
  <c r="I1177" i="3" s="1"/>
  <c r="D1177" i="3"/>
  <c r="A1177" i="3"/>
  <c r="H1176" i="3"/>
  <c r="G1176" i="3"/>
  <c r="F1176" i="3"/>
  <c r="I1176" i="3" s="1"/>
  <c r="D1176" i="3"/>
  <c r="A1176" i="3"/>
  <c r="H1175" i="3"/>
  <c r="G1175" i="3"/>
  <c r="F1175" i="3"/>
  <c r="I1175" i="3" s="1"/>
  <c r="D1175" i="3"/>
  <c r="A1175" i="3"/>
  <c r="H1174" i="3"/>
  <c r="G1174" i="3"/>
  <c r="F1174" i="3"/>
  <c r="I1174" i="3" s="1"/>
  <c r="D1174" i="3"/>
  <c r="A1174" i="3"/>
  <c r="H1173" i="3"/>
  <c r="G1173" i="3"/>
  <c r="F1173" i="3"/>
  <c r="I1173" i="3" s="1"/>
  <c r="D1173" i="3"/>
  <c r="A1173" i="3"/>
  <c r="H1172" i="3"/>
  <c r="G1172" i="3"/>
  <c r="F1172" i="3"/>
  <c r="I1172" i="3" s="1"/>
  <c r="D1172" i="3"/>
  <c r="A1172" i="3"/>
  <c r="H1171" i="3"/>
  <c r="G1171" i="3"/>
  <c r="F1171" i="3"/>
  <c r="I1171" i="3" s="1"/>
  <c r="D1171" i="3"/>
  <c r="A1171" i="3"/>
  <c r="H1170" i="3"/>
  <c r="G1170" i="3"/>
  <c r="F1170" i="3"/>
  <c r="I1170" i="3" s="1"/>
  <c r="D1170" i="3"/>
  <c r="A1170" i="3"/>
  <c r="H1169" i="3"/>
  <c r="G1169" i="3"/>
  <c r="F1169" i="3"/>
  <c r="I1169" i="3" s="1"/>
  <c r="D1169" i="3"/>
  <c r="A1169" i="3"/>
  <c r="H1168" i="3"/>
  <c r="G1168" i="3"/>
  <c r="F1168" i="3"/>
  <c r="I1168" i="3" s="1"/>
  <c r="D1168" i="3"/>
  <c r="A1168" i="3"/>
  <c r="H1167" i="3"/>
  <c r="G1167" i="3"/>
  <c r="F1167" i="3"/>
  <c r="I1167" i="3" s="1"/>
  <c r="D1167" i="3"/>
  <c r="A1167" i="3"/>
  <c r="H1166" i="3"/>
  <c r="G1166" i="3"/>
  <c r="F1166" i="3"/>
  <c r="I1166" i="3" s="1"/>
  <c r="D1166" i="3"/>
  <c r="A1166" i="3"/>
  <c r="H1165" i="3"/>
  <c r="G1165" i="3"/>
  <c r="F1165" i="3"/>
  <c r="I1165" i="3" s="1"/>
  <c r="D1165" i="3"/>
  <c r="A1165" i="3"/>
  <c r="H1164" i="3"/>
  <c r="G1164" i="3"/>
  <c r="F1164" i="3"/>
  <c r="I1164" i="3" s="1"/>
  <c r="D1164" i="3"/>
  <c r="A1164" i="3"/>
  <c r="H1163" i="3"/>
  <c r="G1163" i="3"/>
  <c r="F1163" i="3"/>
  <c r="I1163" i="3" s="1"/>
  <c r="D1163" i="3"/>
  <c r="A1163" i="3"/>
  <c r="H1162" i="3"/>
  <c r="G1162" i="3"/>
  <c r="F1162" i="3"/>
  <c r="I1162" i="3" s="1"/>
  <c r="D1162" i="3"/>
  <c r="A1162" i="3"/>
  <c r="H1161" i="3"/>
  <c r="G1161" i="3"/>
  <c r="F1161" i="3"/>
  <c r="I1161" i="3" s="1"/>
  <c r="D1161" i="3"/>
  <c r="A1161" i="3"/>
  <c r="H1160" i="3"/>
  <c r="G1160" i="3"/>
  <c r="F1160" i="3"/>
  <c r="I1160" i="3" s="1"/>
  <c r="D1160" i="3"/>
  <c r="A1160" i="3"/>
  <c r="H1159" i="3"/>
  <c r="G1159" i="3"/>
  <c r="F1159" i="3"/>
  <c r="I1159" i="3" s="1"/>
  <c r="D1159" i="3"/>
  <c r="A1159" i="3"/>
  <c r="H1158" i="3"/>
  <c r="G1158" i="3"/>
  <c r="F1158" i="3"/>
  <c r="I1158" i="3" s="1"/>
  <c r="D1158" i="3"/>
  <c r="A1158" i="3"/>
  <c r="H1157" i="3"/>
  <c r="G1157" i="3"/>
  <c r="F1157" i="3"/>
  <c r="I1157" i="3" s="1"/>
  <c r="D1157" i="3"/>
  <c r="A1157" i="3"/>
  <c r="H1156" i="3"/>
  <c r="G1156" i="3"/>
  <c r="F1156" i="3"/>
  <c r="I1156" i="3" s="1"/>
  <c r="D1156" i="3"/>
  <c r="A1156" i="3"/>
  <c r="H1155" i="3"/>
  <c r="G1155" i="3"/>
  <c r="F1155" i="3"/>
  <c r="I1155" i="3" s="1"/>
  <c r="D1155" i="3"/>
  <c r="A1155" i="3"/>
  <c r="H1154" i="3"/>
  <c r="G1154" i="3"/>
  <c r="F1154" i="3"/>
  <c r="I1154" i="3" s="1"/>
  <c r="D1154" i="3"/>
  <c r="A1154" i="3"/>
  <c r="H1153" i="3"/>
  <c r="G1153" i="3"/>
  <c r="F1153" i="3"/>
  <c r="I1153" i="3" s="1"/>
  <c r="D1153" i="3"/>
  <c r="A1153" i="3"/>
  <c r="H1152" i="3"/>
  <c r="G1152" i="3"/>
  <c r="F1152" i="3"/>
  <c r="I1152" i="3" s="1"/>
  <c r="D1152" i="3"/>
  <c r="A1152" i="3"/>
  <c r="H1151" i="3"/>
  <c r="G1151" i="3"/>
  <c r="F1151" i="3"/>
  <c r="I1151" i="3" s="1"/>
  <c r="D1151" i="3"/>
  <c r="A1151" i="3"/>
  <c r="H1150" i="3"/>
  <c r="G1150" i="3"/>
  <c r="F1150" i="3"/>
  <c r="I1150" i="3" s="1"/>
  <c r="D1150" i="3"/>
  <c r="A1150" i="3"/>
  <c r="H1149" i="3"/>
  <c r="G1149" i="3"/>
  <c r="F1149" i="3"/>
  <c r="I1149" i="3" s="1"/>
  <c r="D1149" i="3"/>
  <c r="A1149" i="3"/>
  <c r="H1148" i="3"/>
  <c r="G1148" i="3"/>
  <c r="F1148" i="3"/>
  <c r="I1148" i="3" s="1"/>
  <c r="D1148" i="3"/>
  <c r="A1148" i="3"/>
  <c r="H1147" i="3"/>
  <c r="G1147" i="3"/>
  <c r="F1147" i="3"/>
  <c r="I1147" i="3" s="1"/>
  <c r="D1147" i="3"/>
  <c r="A1147" i="3"/>
  <c r="H1146" i="3"/>
  <c r="G1146" i="3"/>
  <c r="F1146" i="3"/>
  <c r="I1146" i="3" s="1"/>
  <c r="D1146" i="3"/>
  <c r="A1146" i="3"/>
  <c r="H1145" i="3"/>
  <c r="G1145" i="3"/>
  <c r="F1145" i="3"/>
  <c r="I1145" i="3" s="1"/>
  <c r="D1145" i="3"/>
  <c r="A1145" i="3"/>
  <c r="H1144" i="3"/>
  <c r="G1144" i="3"/>
  <c r="F1144" i="3"/>
  <c r="I1144" i="3" s="1"/>
  <c r="D1144" i="3"/>
  <c r="A1144" i="3"/>
  <c r="H1143" i="3"/>
  <c r="G1143" i="3"/>
  <c r="F1143" i="3"/>
  <c r="I1143" i="3" s="1"/>
  <c r="D1143" i="3"/>
  <c r="A1143" i="3"/>
  <c r="H1142" i="3"/>
  <c r="G1142" i="3"/>
  <c r="F1142" i="3"/>
  <c r="I1142" i="3" s="1"/>
  <c r="D1142" i="3"/>
  <c r="A1142" i="3"/>
  <c r="H1141" i="3"/>
  <c r="G1141" i="3"/>
  <c r="F1141" i="3"/>
  <c r="I1141" i="3" s="1"/>
  <c r="D1141" i="3"/>
  <c r="A1141" i="3"/>
  <c r="H1140" i="3"/>
  <c r="G1140" i="3"/>
  <c r="F1140" i="3"/>
  <c r="I1140" i="3" s="1"/>
  <c r="D1140" i="3"/>
  <c r="A1140" i="3"/>
  <c r="H1139" i="3"/>
  <c r="G1139" i="3"/>
  <c r="F1139" i="3"/>
  <c r="I1139" i="3" s="1"/>
  <c r="D1139" i="3"/>
  <c r="A1139" i="3"/>
  <c r="H1138" i="3"/>
  <c r="G1138" i="3"/>
  <c r="F1138" i="3"/>
  <c r="I1138" i="3" s="1"/>
  <c r="D1138" i="3"/>
  <c r="A1138" i="3"/>
  <c r="H1137" i="3"/>
  <c r="G1137" i="3"/>
  <c r="F1137" i="3"/>
  <c r="I1137" i="3" s="1"/>
  <c r="D1137" i="3"/>
  <c r="A1137" i="3"/>
  <c r="H1136" i="3"/>
  <c r="G1136" i="3"/>
  <c r="F1136" i="3"/>
  <c r="I1136" i="3" s="1"/>
  <c r="D1136" i="3"/>
  <c r="A1136" i="3"/>
  <c r="H1135" i="3"/>
  <c r="G1135" i="3"/>
  <c r="F1135" i="3"/>
  <c r="I1135" i="3" s="1"/>
  <c r="D1135" i="3"/>
  <c r="A1135" i="3"/>
  <c r="H1134" i="3"/>
  <c r="G1134" i="3"/>
  <c r="F1134" i="3"/>
  <c r="I1134" i="3" s="1"/>
  <c r="D1134" i="3"/>
  <c r="A1134" i="3"/>
  <c r="H1133" i="3"/>
  <c r="G1133" i="3"/>
  <c r="F1133" i="3"/>
  <c r="I1133" i="3" s="1"/>
  <c r="D1133" i="3"/>
  <c r="A1133" i="3"/>
  <c r="H1132" i="3"/>
  <c r="G1132" i="3"/>
  <c r="F1132" i="3"/>
  <c r="I1132" i="3" s="1"/>
  <c r="D1132" i="3"/>
  <c r="A1132" i="3"/>
  <c r="H1131" i="3"/>
  <c r="G1131" i="3"/>
  <c r="F1131" i="3"/>
  <c r="I1131" i="3" s="1"/>
  <c r="D1131" i="3"/>
  <c r="A1131" i="3"/>
  <c r="H1130" i="3"/>
  <c r="G1130" i="3"/>
  <c r="F1130" i="3"/>
  <c r="I1130" i="3" s="1"/>
  <c r="D1130" i="3"/>
  <c r="A1130" i="3"/>
  <c r="H1129" i="3"/>
  <c r="G1129" i="3"/>
  <c r="F1129" i="3"/>
  <c r="I1129" i="3" s="1"/>
  <c r="D1129" i="3"/>
  <c r="A1129" i="3"/>
  <c r="H1128" i="3"/>
  <c r="G1128" i="3"/>
  <c r="F1128" i="3"/>
  <c r="I1128" i="3" s="1"/>
  <c r="D1128" i="3"/>
  <c r="A1128" i="3"/>
  <c r="H1127" i="3"/>
  <c r="G1127" i="3"/>
  <c r="F1127" i="3"/>
  <c r="I1127" i="3" s="1"/>
  <c r="D1127" i="3"/>
  <c r="A1127" i="3"/>
  <c r="H1126" i="3"/>
  <c r="G1126" i="3"/>
  <c r="F1126" i="3"/>
  <c r="I1126" i="3" s="1"/>
  <c r="D1126" i="3"/>
  <c r="A1126" i="3"/>
  <c r="H1125" i="3"/>
  <c r="G1125" i="3"/>
  <c r="F1125" i="3"/>
  <c r="I1125" i="3" s="1"/>
  <c r="D1125" i="3"/>
  <c r="A1125" i="3"/>
  <c r="H1124" i="3"/>
  <c r="G1124" i="3"/>
  <c r="F1124" i="3"/>
  <c r="I1124" i="3" s="1"/>
  <c r="D1124" i="3"/>
  <c r="A1124" i="3"/>
  <c r="H1123" i="3"/>
  <c r="G1123" i="3"/>
  <c r="F1123" i="3"/>
  <c r="I1123" i="3" s="1"/>
  <c r="D1123" i="3"/>
  <c r="A1123" i="3"/>
  <c r="H1122" i="3"/>
  <c r="G1122" i="3"/>
  <c r="F1122" i="3"/>
  <c r="I1122" i="3" s="1"/>
  <c r="D1122" i="3"/>
  <c r="A1122" i="3"/>
  <c r="H1121" i="3"/>
  <c r="G1121" i="3"/>
  <c r="F1121" i="3"/>
  <c r="I1121" i="3" s="1"/>
  <c r="D1121" i="3"/>
  <c r="A1121" i="3"/>
  <c r="H1120" i="3"/>
  <c r="G1120" i="3"/>
  <c r="F1120" i="3"/>
  <c r="I1120" i="3" s="1"/>
  <c r="D1120" i="3"/>
  <c r="A1120" i="3"/>
  <c r="H1119" i="3"/>
  <c r="G1119" i="3"/>
  <c r="F1119" i="3"/>
  <c r="I1119" i="3" s="1"/>
  <c r="D1119" i="3"/>
  <c r="A1119" i="3"/>
  <c r="H1118" i="3"/>
  <c r="G1118" i="3"/>
  <c r="F1118" i="3"/>
  <c r="I1118" i="3" s="1"/>
  <c r="D1118" i="3"/>
  <c r="A1118" i="3"/>
  <c r="H1117" i="3"/>
  <c r="G1117" i="3"/>
  <c r="F1117" i="3"/>
  <c r="I1117" i="3" s="1"/>
  <c r="D1117" i="3"/>
  <c r="A1117" i="3"/>
  <c r="H1116" i="3"/>
  <c r="G1116" i="3"/>
  <c r="F1116" i="3"/>
  <c r="I1116" i="3" s="1"/>
  <c r="D1116" i="3"/>
  <c r="A1116" i="3"/>
  <c r="H1115" i="3"/>
  <c r="G1115" i="3"/>
  <c r="F1115" i="3"/>
  <c r="I1115" i="3" s="1"/>
  <c r="D1115" i="3"/>
  <c r="A1115" i="3"/>
  <c r="H1114" i="3"/>
  <c r="G1114" i="3"/>
  <c r="F1114" i="3"/>
  <c r="I1114" i="3" s="1"/>
  <c r="D1114" i="3"/>
  <c r="A1114" i="3"/>
  <c r="H1113" i="3"/>
  <c r="G1113" i="3"/>
  <c r="F1113" i="3"/>
  <c r="I1113" i="3" s="1"/>
  <c r="D1113" i="3"/>
  <c r="A1113" i="3"/>
  <c r="H1112" i="3"/>
  <c r="G1112" i="3"/>
  <c r="F1112" i="3"/>
  <c r="I1112" i="3" s="1"/>
  <c r="D1112" i="3"/>
  <c r="A1112" i="3"/>
  <c r="H1111" i="3"/>
  <c r="G1111" i="3"/>
  <c r="F1111" i="3"/>
  <c r="I1111" i="3" s="1"/>
  <c r="D1111" i="3"/>
  <c r="A1111" i="3"/>
  <c r="H1110" i="3"/>
  <c r="G1110" i="3"/>
  <c r="F1110" i="3"/>
  <c r="I1110" i="3" s="1"/>
  <c r="D1110" i="3"/>
  <c r="A1110" i="3"/>
  <c r="H1109" i="3"/>
  <c r="G1109" i="3"/>
  <c r="F1109" i="3"/>
  <c r="I1109" i="3" s="1"/>
  <c r="D1109" i="3"/>
  <c r="A1109" i="3"/>
  <c r="H1108" i="3"/>
  <c r="G1108" i="3"/>
  <c r="F1108" i="3"/>
  <c r="I1108" i="3" s="1"/>
  <c r="D1108" i="3"/>
  <c r="A1108" i="3"/>
  <c r="H1107" i="3"/>
  <c r="G1107" i="3"/>
  <c r="F1107" i="3"/>
  <c r="I1107" i="3" s="1"/>
  <c r="D1107" i="3"/>
  <c r="A1107" i="3"/>
  <c r="H1106" i="3"/>
  <c r="G1106" i="3"/>
  <c r="F1106" i="3"/>
  <c r="I1106" i="3" s="1"/>
  <c r="D1106" i="3"/>
  <c r="A1106" i="3"/>
  <c r="H1105" i="3"/>
  <c r="G1105" i="3"/>
  <c r="F1105" i="3"/>
  <c r="I1105" i="3" s="1"/>
  <c r="D1105" i="3"/>
  <c r="A1105" i="3"/>
  <c r="H1104" i="3"/>
  <c r="G1104" i="3"/>
  <c r="F1104" i="3"/>
  <c r="I1104" i="3" s="1"/>
  <c r="D1104" i="3"/>
  <c r="A1104" i="3"/>
  <c r="H1103" i="3"/>
  <c r="G1103" i="3"/>
  <c r="F1103" i="3"/>
  <c r="I1103" i="3" s="1"/>
  <c r="D1103" i="3"/>
  <c r="A1103" i="3"/>
  <c r="H1102" i="3"/>
  <c r="G1102" i="3"/>
  <c r="F1102" i="3"/>
  <c r="I1102" i="3" s="1"/>
  <c r="D1102" i="3"/>
  <c r="A1102" i="3"/>
  <c r="H1101" i="3"/>
  <c r="G1101" i="3"/>
  <c r="F1101" i="3"/>
  <c r="I1101" i="3" s="1"/>
  <c r="D1101" i="3"/>
  <c r="A1101" i="3"/>
  <c r="H1100" i="3"/>
  <c r="G1100" i="3"/>
  <c r="F1100" i="3"/>
  <c r="I1100" i="3" s="1"/>
  <c r="D1100" i="3"/>
  <c r="A1100" i="3"/>
  <c r="H1099" i="3"/>
  <c r="G1099" i="3"/>
  <c r="F1099" i="3"/>
  <c r="I1099" i="3" s="1"/>
  <c r="D1099" i="3"/>
  <c r="A1099" i="3"/>
  <c r="H1098" i="3"/>
  <c r="G1098" i="3"/>
  <c r="F1098" i="3"/>
  <c r="I1098" i="3" s="1"/>
  <c r="D1098" i="3"/>
  <c r="A1098" i="3"/>
  <c r="H1097" i="3"/>
  <c r="G1097" i="3"/>
  <c r="F1097" i="3"/>
  <c r="I1097" i="3" s="1"/>
  <c r="D1097" i="3"/>
  <c r="A1097" i="3"/>
  <c r="H1096" i="3"/>
  <c r="G1096" i="3"/>
  <c r="F1096" i="3"/>
  <c r="I1096" i="3" s="1"/>
  <c r="D1096" i="3"/>
  <c r="A1096" i="3"/>
  <c r="H1095" i="3"/>
  <c r="G1095" i="3"/>
  <c r="F1095" i="3"/>
  <c r="I1095" i="3" s="1"/>
  <c r="D1095" i="3"/>
  <c r="A1095" i="3"/>
  <c r="H1094" i="3"/>
  <c r="G1094" i="3"/>
  <c r="F1094" i="3"/>
  <c r="I1094" i="3" s="1"/>
  <c r="D1094" i="3"/>
  <c r="A1094" i="3"/>
  <c r="H1093" i="3"/>
  <c r="G1093" i="3"/>
  <c r="F1093" i="3"/>
  <c r="I1093" i="3" s="1"/>
  <c r="D1093" i="3"/>
  <c r="A1093" i="3"/>
  <c r="H1092" i="3"/>
  <c r="G1092" i="3"/>
  <c r="F1092" i="3"/>
  <c r="I1092" i="3" s="1"/>
  <c r="D1092" i="3"/>
  <c r="A1092" i="3"/>
  <c r="H1091" i="3"/>
  <c r="G1091" i="3"/>
  <c r="F1091" i="3"/>
  <c r="I1091" i="3" s="1"/>
  <c r="D1091" i="3"/>
  <c r="A1091" i="3"/>
  <c r="H1090" i="3"/>
  <c r="G1090" i="3"/>
  <c r="F1090" i="3"/>
  <c r="I1090" i="3" s="1"/>
  <c r="D1090" i="3"/>
  <c r="A1090" i="3"/>
  <c r="H1089" i="3"/>
  <c r="G1089" i="3"/>
  <c r="F1089" i="3"/>
  <c r="I1089" i="3" s="1"/>
  <c r="D1089" i="3"/>
  <c r="A1089" i="3"/>
  <c r="H1088" i="3"/>
  <c r="G1088" i="3"/>
  <c r="F1088" i="3"/>
  <c r="I1088" i="3" s="1"/>
  <c r="D1088" i="3"/>
  <c r="A1088" i="3"/>
  <c r="H1087" i="3"/>
  <c r="G1087" i="3"/>
  <c r="F1087" i="3"/>
  <c r="I1087" i="3" s="1"/>
  <c r="D1087" i="3"/>
  <c r="A1087" i="3"/>
  <c r="H1086" i="3"/>
  <c r="G1086" i="3"/>
  <c r="F1086" i="3"/>
  <c r="I1086" i="3" s="1"/>
  <c r="D1086" i="3"/>
  <c r="A1086" i="3"/>
  <c r="H1085" i="3"/>
  <c r="G1085" i="3"/>
  <c r="F1085" i="3"/>
  <c r="I1085" i="3" s="1"/>
  <c r="D1085" i="3"/>
  <c r="A1085" i="3"/>
  <c r="H1084" i="3"/>
  <c r="G1084" i="3"/>
  <c r="F1084" i="3"/>
  <c r="I1084" i="3" s="1"/>
  <c r="D1084" i="3"/>
  <c r="A1084" i="3"/>
  <c r="H1083" i="3"/>
  <c r="G1083" i="3"/>
  <c r="F1083" i="3"/>
  <c r="I1083" i="3" s="1"/>
  <c r="D1083" i="3"/>
  <c r="A1083" i="3"/>
  <c r="H1082" i="3"/>
  <c r="G1082" i="3"/>
  <c r="F1082" i="3"/>
  <c r="I1082" i="3" s="1"/>
  <c r="D1082" i="3"/>
  <c r="A1082" i="3"/>
  <c r="H1081" i="3"/>
  <c r="G1081" i="3"/>
  <c r="F1081" i="3"/>
  <c r="I1081" i="3" s="1"/>
  <c r="D1081" i="3"/>
  <c r="A1081" i="3"/>
  <c r="H1080" i="3"/>
  <c r="G1080" i="3"/>
  <c r="F1080" i="3"/>
  <c r="I1080" i="3" s="1"/>
  <c r="D1080" i="3"/>
  <c r="A1080" i="3"/>
  <c r="H1079" i="3"/>
  <c r="G1079" i="3"/>
  <c r="F1079" i="3"/>
  <c r="I1079" i="3" s="1"/>
  <c r="D1079" i="3"/>
  <c r="A1079" i="3"/>
  <c r="H1078" i="3"/>
  <c r="G1078" i="3"/>
  <c r="F1078" i="3"/>
  <c r="I1078" i="3" s="1"/>
  <c r="D1078" i="3"/>
  <c r="A1078" i="3"/>
  <c r="H1077" i="3"/>
  <c r="G1077" i="3"/>
  <c r="F1077" i="3"/>
  <c r="I1077" i="3" s="1"/>
  <c r="D1077" i="3"/>
  <c r="A1077" i="3"/>
  <c r="H1076" i="3"/>
  <c r="G1076" i="3"/>
  <c r="F1076" i="3"/>
  <c r="I1076" i="3" s="1"/>
  <c r="D1076" i="3"/>
  <c r="A1076" i="3"/>
  <c r="H1075" i="3"/>
  <c r="G1075" i="3"/>
  <c r="F1075" i="3"/>
  <c r="I1075" i="3" s="1"/>
  <c r="D1075" i="3"/>
  <c r="A1075" i="3"/>
  <c r="H1074" i="3"/>
  <c r="G1074" i="3"/>
  <c r="F1074" i="3"/>
  <c r="I1074" i="3" s="1"/>
  <c r="D1074" i="3"/>
  <c r="A1074" i="3"/>
  <c r="H1073" i="3"/>
  <c r="G1073" i="3"/>
  <c r="F1073" i="3"/>
  <c r="I1073" i="3" s="1"/>
  <c r="D1073" i="3"/>
  <c r="A1073" i="3"/>
  <c r="H1072" i="3"/>
  <c r="G1072" i="3"/>
  <c r="F1072" i="3"/>
  <c r="I1072" i="3" s="1"/>
  <c r="D1072" i="3"/>
  <c r="A1072" i="3"/>
  <c r="H1071" i="3"/>
  <c r="G1071" i="3"/>
  <c r="F1071" i="3"/>
  <c r="I1071" i="3" s="1"/>
  <c r="D1071" i="3"/>
  <c r="A1071" i="3"/>
  <c r="H1070" i="3"/>
  <c r="G1070" i="3"/>
  <c r="F1070" i="3"/>
  <c r="I1070" i="3" s="1"/>
  <c r="D1070" i="3"/>
  <c r="A1070" i="3"/>
  <c r="H1069" i="3"/>
  <c r="G1069" i="3"/>
  <c r="F1069" i="3"/>
  <c r="I1069" i="3" s="1"/>
  <c r="D1069" i="3"/>
  <c r="A1069" i="3"/>
  <c r="H1068" i="3"/>
  <c r="G1068" i="3"/>
  <c r="F1068" i="3"/>
  <c r="I1068" i="3" s="1"/>
  <c r="D1068" i="3"/>
  <c r="A1068" i="3"/>
  <c r="H1067" i="3"/>
  <c r="G1067" i="3"/>
  <c r="F1067" i="3"/>
  <c r="I1067" i="3" s="1"/>
  <c r="D1067" i="3"/>
  <c r="A1067" i="3"/>
  <c r="H1066" i="3"/>
  <c r="G1066" i="3"/>
  <c r="F1066" i="3"/>
  <c r="I1066" i="3" s="1"/>
  <c r="D1066" i="3"/>
  <c r="A1066" i="3"/>
  <c r="H1065" i="3"/>
  <c r="G1065" i="3"/>
  <c r="F1065" i="3"/>
  <c r="I1065" i="3" s="1"/>
  <c r="D1065" i="3"/>
  <c r="A1065" i="3"/>
  <c r="H1064" i="3"/>
  <c r="G1064" i="3"/>
  <c r="F1064" i="3"/>
  <c r="I1064" i="3" s="1"/>
  <c r="D1064" i="3"/>
  <c r="A1064" i="3"/>
  <c r="H1063" i="3"/>
  <c r="G1063" i="3"/>
  <c r="F1063" i="3"/>
  <c r="I1063" i="3" s="1"/>
  <c r="D1063" i="3"/>
  <c r="A1063" i="3"/>
  <c r="H1062" i="3"/>
  <c r="G1062" i="3"/>
  <c r="F1062" i="3"/>
  <c r="I1062" i="3" s="1"/>
  <c r="D1062" i="3"/>
  <c r="A1062" i="3"/>
  <c r="H1061" i="3"/>
  <c r="G1061" i="3"/>
  <c r="F1061" i="3"/>
  <c r="I1061" i="3" s="1"/>
  <c r="D1061" i="3"/>
  <c r="A1061" i="3"/>
  <c r="H1060" i="3"/>
  <c r="G1060" i="3"/>
  <c r="F1060" i="3"/>
  <c r="I1060" i="3" s="1"/>
  <c r="D1060" i="3"/>
  <c r="A1060" i="3"/>
  <c r="H1059" i="3"/>
  <c r="G1059" i="3"/>
  <c r="F1059" i="3"/>
  <c r="I1059" i="3" s="1"/>
  <c r="D1059" i="3"/>
  <c r="A1059" i="3"/>
  <c r="H1058" i="3"/>
  <c r="G1058" i="3"/>
  <c r="F1058" i="3"/>
  <c r="I1058" i="3" s="1"/>
  <c r="D1058" i="3"/>
  <c r="A1058" i="3"/>
  <c r="H1057" i="3"/>
  <c r="G1057" i="3"/>
  <c r="F1057" i="3"/>
  <c r="I1057" i="3" s="1"/>
  <c r="D1057" i="3"/>
  <c r="A1057" i="3"/>
  <c r="H1056" i="3"/>
  <c r="G1056" i="3"/>
  <c r="F1056" i="3"/>
  <c r="I1056" i="3" s="1"/>
  <c r="D1056" i="3"/>
  <c r="A1056" i="3"/>
  <c r="H1055" i="3"/>
  <c r="G1055" i="3"/>
  <c r="F1055" i="3"/>
  <c r="I1055" i="3" s="1"/>
  <c r="D1055" i="3"/>
  <c r="A1055" i="3"/>
  <c r="H1054" i="3"/>
  <c r="G1054" i="3"/>
  <c r="F1054" i="3"/>
  <c r="I1054" i="3" s="1"/>
  <c r="D1054" i="3"/>
  <c r="A1054" i="3"/>
  <c r="H1053" i="3"/>
  <c r="G1053" i="3"/>
  <c r="F1053" i="3"/>
  <c r="I1053" i="3" s="1"/>
  <c r="D1053" i="3"/>
  <c r="A1053" i="3"/>
  <c r="H1052" i="3"/>
  <c r="G1052" i="3"/>
  <c r="F1052" i="3"/>
  <c r="I1052" i="3" s="1"/>
  <c r="D1052" i="3"/>
  <c r="A1052" i="3"/>
  <c r="H1051" i="3"/>
  <c r="G1051" i="3"/>
  <c r="F1051" i="3"/>
  <c r="I1051" i="3" s="1"/>
  <c r="D1051" i="3"/>
  <c r="A1051" i="3"/>
  <c r="H1050" i="3"/>
  <c r="G1050" i="3"/>
  <c r="F1050" i="3"/>
  <c r="I1050" i="3" s="1"/>
  <c r="D1050" i="3"/>
  <c r="A1050" i="3"/>
  <c r="H1049" i="3"/>
  <c r="G1049" i="3"/>
  <c r="F1049" i="3"/>
  <c r="I1049" i="3" s="1"/>
  <c r="D1049" i="3"/>
  <c r="A1049" i="3"/>
  <c r="H1048" i="3"/>
  <c r="G1048" i="3"/>
  <c r="F1048" i="3"/>
  <c r="I1048" i="3" s="1"/>
  <c r="D1048" i="3"/>
  <c r="A1048" i="3"/>
  <c r="H1047" i="3"/>
  <c r="G1047" i="3"/>
  <c r="F1047" i="3"/>
  <c r="I1047" i="3" s="1"/>
  <c r="D1047" i="3"/>
  <c r="A1047" i="3"/>
  <c r="H1046" i="3"/>
  <c r="G1046" i="3"/>
  <c r="F1046" i="3"/>
  <c r="I1046" i="3" s="1"/>
  <c r="D1046" i="3"/>
  <c r="A1046" i="3"/>
  <c r="H1045" i="3"/>
  <c r="G1045" i="3"/>
  <c r="F1045" i="3"/>
  <c r="I1045" i="3" s="1"/>
  <c r="D1045" i="3"/>
  <c r="A1045" i="3"/>
  <c r="H1044" i="3"/>
  <c r="G1044" i="3"/>
  <c r="F1044" i="3"/>
  <c r="I1044" i="3" s="1"/>
  <c r="D1044" i="3"/>
  <c r="A1044" i="3"/>
  <c r="H1043" i="3"/>
  <c r="G1043" i="3"/>
  <c r="F1043" i="3"/>
  <c r="I1043" i="3" s="1"/>
  <c r="D1043" i="3"/>
  <c r="A1043" i="3"/>
  <c r="H1042" i="3"/>
  <c r="G1042" i="3"/>
  <c r="F1042" i="3"/>
  <c r="I1042" i="3" s="1"/>
  <c r="D1042" i="3"/>
  <c r="A1042" i="3"/>
  <c r="H1041" i="3"/>
  <c r="G1041" i="3"/>
  <c r="F1041" i="3"/>
  <c r="I1041" i="3" s="1"/>
  <c r="D1041" i="3"/>
  <c r="A1041" i="3"/>
  <c r="H1040" i="3"/>
  <c r="G1040" i="3"/>
  <c r="F1040" i="3"/>
  <c r="I1040" i="3" s="1"/>
  <c r="D1040" i="3"/>
  <c r="A1040" i="3"/>
  <c r="H1039" i="3"/>
  <c r="G1039" i="3"/>
  <c r="F1039" i="3"/>
  <c r="I1039" i="3" s="1"/>
  <c r="D1039" i="3"/>
  <c r="A1039" i="3"/>
  <c r="H1038" i="3"/>
  <c r="G1038" i="3"/>
  <c r="F1038" i="3"/>
  <c r="I1038" i="3" s="1"/>
  <c r="D1038" i="3"/>
  <c r="A1038" i="3"/>
  <c r="H1037" i="3"/>
  <c r="G1037" i="3"/>
  <c r="F1037" i="3"/>
  <c r="I1037" i="3" s="1"/>
  <c r="D1037" i="3"/>
  <c r="A1037" i="3"/>
  <c r="H1036" i="3"/>
  <c r="G1036" i="3"/>
  <c r="F1036" i="3"/>
  <c r="I1036" i="3" s="1"/>
  <c r="D1036" i="3"/>
  <c r="A1036" i="3"/>
  <c r="H1035" i="3"/>
  <c r="G1035" i="3"/>
  <c r="F1035" i="3"/>
  <c r="I1035" i="3" s="1"/>
  <c r="D1035" i="3"/>
  <c r="A1035" i="3"/>
  <c r="H1034" i="3"/>
  <c r="G1034" i="3"/>
  <c r="F1034" i="3"/>
  <c r="I1034" i="3" s="1"/>
  <c r="D1034" i="3"/>
  <c r="A1034" i="3"/>
  <c r="H1033" i="3"/>
  <c r="G1033" i="3"/>
  <c r="F1033" i="3"/>
  <c r="I1033" i="3" s="1"/>
  <c r="D1033" i="3"/>
  <c r="A1033" i="3"/>
  <c r="H1032" i="3"/>
  <c r="G1032" i="3"/>
  <c r="F1032" i="3"/>
  <c r="I1032" i="3" s="1"/>
  <c r="D1032" i="3"/>
  <c r="A1032" i="3"/>
  <c r="H1031" i="3"/>
  <c r="G1031" i="3"/>
  <c r="F1031" i="3"/>
  <c r="I1031" i="3" s="1"/>
  <c r="D1031" i="3"/>
  <c r="A1031" i="3"/>
  <c r="H1030" i="3"/>
  <c r="G1030" i="3"/>
  <c r="F1030" i="3"/>
  <c r="I1030" i="3" s="1"/>
  <c r="D1030" i="3"/>
  <c r="A1030" i="3"/>
  <c r="H1029" i="3"/>
  <c r="G1029" i="3"/>
  <c r="F1029" i="3"/>
  <c r="I1029" i="3" s="1"/>
  <c r="D1029" i="3"/>
  <c r="A1029" i="3"/>
  <c r="H1028" i="3"/>
  <c r="G1028" i="3"/>
  <c r="F1028" i="3"/>
  <c r="I1028" i="3" s="1"/>
  <c r="D1028" i="3"/>
  <c r="A1028" i="3"/>
  <c r="H1027" i="3"/>
  <c r="G1027" i="3"/>
  <c r="F1027" i="3"/>
  <c r="I1027" i="3" s="1"/>
  <c r="D1027" i="3"/>
  <c r="A1027" i="3"/>
  <c r="H1026" i="3"/>
  <c r="G1026" i="3"/>
  <c r="F1026" i="3"/>
  <c r="I1026" i="3" s="1"/>
  <c r="D1026" i="3"/>
  <c r="A1026" i="3"/>
  <c r="H1025" i="3"/>
  <c r="G1025" i="3"/>
  <c r="F1025" i="3"/>
  <c r="I1025" i="3" s="1"/>
  <c r="D1025" i="3"/>
  <c r="A1025" i="3"/>
  <c r="H1024" i="3"/>
  <c r="G1024" i="3"/>
  <c r="F1024" i="3"/>
  <c r="I1024" i="3" s="1"/>
  <c r="D1024" i="3"/>
  <c r="A1024" i="3"/>
  <c r="H1023" i="3"/>
  <c r="G1023" i="3"/>
  <c r="F1023" i="3"/>
  <c r="I1023" i="3" s="1"/>
  <c r="D1023" i="3"/>
  <c r="A1023" i="3"/>
  <c r="H1022" i="3"/>
  <c r="G1022" i="3"/>
  <c r="F1022" i="3"/>
  <c r="I1022" i="3" s="1"/>
  <c r="D1022" i="3"/>
  <c r="A1022" i="3"/>
  <c r="H1021" i="3"/>
  <c r="G1021" i="3"/>
  <c r="F1021" i="3"/>
  <c r="I1021" i="3" s="1"/>
  <c r="D1021" i="3"/>
  <c r="A1021" i="3"/>
  <c r="H1020" i="3"/>
  <c r="G1020" i="3"/>
  <c r="F1020" i="3"/>
  <c r="I1020" i="3" s="1"/>
  <c r="D1020" i="3"/>
  <c r="A1020" i="3"/>
  <c r="H1019" i="3"/>
  <c r="G1019" i="3"/>
  <c r="F1019" i="3"/>
  <c r="I1019" i="3" s="1"/>
  <c r="D1019" i="3"/>
  <c r="A1019" i="3"/>
  <c r="H1018" i="3"/>
  <c r="G1018" i="3"/>
  <c r="F1018" i="3"/>
  <c r="I1018" i="3" s="1"/>
  <c r="D1018" i="3"/>
  <c r="A1018" i="3"/>
  <c r="H1017" i="3"/>
  <c r="G1017" i="3"/>
  <c r="F1017" i="3"/>
  <c r="I1017" i="3" s="1"/>
  <c r="D1017" i="3"/>
  <c r="A1017" i="3"/>
  <c r="H1016" i="3"/>
  <c r="G1016" i="3"/>
  <c r="F1016" i="3"/>
  <c r="I1016" i="3" s="1"/>
  <c r="D1016" i="3"/>
  <c r="A1016" i="3"/>
  <c r="H1015" i="3"/>
  <c r="G1015" i="3"/>
  <c r="F1015" i="3"/>
  <c r="I1015" i="3" s="1"/>
  <c r="D1015" i="3"/>
  <c r="A1015" i="3"/>
  <c r="H1014" i="3"/>
  <c r="G1014" i="3"/>
  <c r="F1014" i="3"/>
  <c r="I1014" i="3" s="1"/>
  <c r="D1014" i="3"/>
  <c r="A1014" i="3"/>
  <c r="H1013" i="3"/>
  <c r="G1013" i="3"/>
  <c r="F1013" i="3"/>
  <c r="I1013" i="3" s="1"/>
  <c r="D1013" i="3"/>
  <c r="A1013" i="3"/>
  <c r="H1012" i="3"/>
  <c r="G1012" i="3"/>
  <c r="F1012" i="3"/>
  <c r="I1012" i="3" s="1"/>
  <c r="D1012" i="3"/>
  <c r="A1012" i="3"/>
  <c r="H1011" i="3"/>
  <c r="G1011" i="3"/>
  <c r="F1011" i="3"/>
  <c r="I1011" i="3" s="1"/>
  <c r="D1011" i="3"/>
  <c r="A1011" i="3"/>
  <c r="H1010" i="3"/>
  <c r="G1010" i="3"/>
  <c r="F1010" i="3"/>
  <c r="I1010" i="3" s="1"/>
  <c r="D1010" i="3"/>
  <c r="A1010" i="3"/>
  <c r="H1009" i="3"/>
  <c r="G1009" i="3"/>
  <c r="F1009" i="3"/>
  <c r="I1009" i="3" s="1"/>
  <c r="D1009" i="3"/>
  <c r="A1009" i="3"/>
  <c r="H1008" i="3"/>
  <c r="G1008" i="3"/>
  <c r="F1008" i="3"/>
  <c r="I1008" i="3" s="1"/>
  <c r="D1008" i="3"/>
  <c r="A1008" i="3"/>
  <c r="H1007" i="3"/>
  <c r="G1007" i="3"/>
  <c r="F1007" i="3"/>
  <c r="I1007" i="3" s="1"/>
  <c r="D1007" i="3"/>
  <c r="A1007" i="3"/>
  <c r="H1006" i="3"/>
  <c r="G1006" i="3"/>
  <c r="F1006" i="3"/>
  <c r="I1006" i="3" s="1"/>
  <c r="D1006" i="3"/>
  <c r="A1006" i="3"/>
  <c r="H1005" i="3"/>
  <c r="G1005" i="3"/>
  <c r="F1005" i="3"/>
  <c r="I1005" i="3" s="1"/>
  <c r="D1005" i="3"/>
  <c r="A1005" i="3"/>
  <c r="H1004" i="3"/>
  <c r="G1004" i="3"/>
  <c r="F1004" i="3"/>
  <c r="I1004" i="3" s="1"/>
  <c r="D1004" i="3"/>
  <c r="A1004" i="3"/>
  <c r="H1003" i="3"/>
  <c r="G1003" i="3"/>
  <c r="F1003" i="3"/>
  <c r="I1003" i="3" s="1"/>
  <c r="D1003" i="3"/>
  <c r="A1003" i="3"/>
  <c r="H1002" i="3"/>
  <c r="G1002" i="3"/>
  <c r="F1002" i="3"/>
  <c r="I1002" i="3" s="1"/>
  <c r="D1002" i="3"/>
  <c r="A1002" i="3"/>
  <c r="H1001" i="3"/>
  <c r="G1001" i="3"/>
  <c r="F1001" i="3"/>
  <c r="I1001" i="3" s="1"/>
  <c r="D1001" i="3"/>
  <c r="A1001" i="3"/>
  <c r="H1000" i="3"/>
  <c r="G1000" i="3"/>
  <c r="F1000" i="3"/>
  <c r="I1000" i="3" s="1"/>
  <c r="D1000" i="3"/>
  <c r="A1000" i="3"/>
  <c r="H999" i="3"/>
  <c r="G999" i="3"/>
  <c r="F999" i="3"/>
  <c r="I999" i="3" s="1"/>
  <c r="D999" i="3"/>
  <c r="A999" i="3"/>
  <c r="H998" i="3"/>
  <c r="G998" i="3"/>
  <c r="F998" i="3"/>
  <c r="I998" i="3" s="1"/>
  <c r="D998" i="3"/>
  <c r="A998" i="3"/>
  <c r="H997" i="3"/>
  <c r="G997" i="3"/>
  <c r="F997" i="3"/>
  <c r="I997" i="3" s="1"/>
  <c r="D997" i="3"/>
  <c r="A997" i="3"/>
  <c r="H996" i="3"/>
  <c r="G996" i="3"/>
  <c r="F996" i="3"/>
  <c r="I996" i="3" s="1"/>
  <c r="D996" i="3"/>
  <c r="A996" i="3"/>
  <c r="H995" i="3"/>
  <c r="G995" i="3"/>
  <c r="F995" i="3"/>
  <c r="I995" i="3" s="1"/>
  <c r="D995" i="3"/>
  <c r="A995" i="3"/>
  <c r="H994" i="3"/>
  <c r="G994" i="3"/>
  <c r="F994" i="3"/>
  <c r="I994" i="3" s="1"/>
  <c r="D994" i="3"/>
  <c r="A994" i="3"/>
  <c r="H993" i="3"/>
  <c r="G993" i="3"/>
  <c r="F993" i="3"/>
  <c r="I993" i="3" s="1"/>
  <c r="D993" i="3"/>
  <c r="A993" i="3"/>
  <c r="H992" i="3"/>
  <c r="G992" i="3"/>
  <c r="F992" i="3"/>
  <c r="I992" i="3" s="1"/>
  <c r="D992" i="3"/>
  <c r="A992" i="3"/>
  <c r="H991" i="3"/>
  <c r="G991" i="3"/>
  <c r="F991" i="3"/>
  <c r="I991" i="3" s="1"/>
  <c r="D991" i="3"/>
  <c r="A991" i="3"/>
  <c r="H990" i="3"/>
  <c r="G990" i="3"/>
  <c r="F990" i="3"/>
  <c r="I990" i="3" s="1"/>
  <c r="D990" i="3"/>
  <c r="A990" i="3"/>
  <c r="H989" i="3"/>
  <c r="G989" i="3"/>
  <c r="F989" i="3"/>
  <c r="I989" i="3" s="1"/>
  <c r="D989" i="3"/>
  <c r="A989" i="3"/>
  <c r="H988" i="3"/>
  <c r="G988" i="3"/>
  <c r="F988" i="3"/>
  <c r="I988" i="3" s="1"/>
  <c r="D988" i="3"/>
  <c r="A988" i="3"/>
  <c r="H987" i="3"/>
  <c r="G987" i="3"/>
  <c r="F987" i="3"/>
  <c r="I987" i="3" s="1"/>
  <c r="D987" i="3"/>
  <c r="A987" i="3"/>
  <c r="H986" i="3"/>
  <c r="G986" i="3"/>
  <c r="F986" i="3"/>
  <c r="I986" i="3" s="1"/>
  <c r="D986" i="3"/>
  <c r="A986" i="3"/>
  <c r="H985" i="3"/>
  <c r="G985" i="3"/>
  <c r="F985" i="3"/>
  <c r="I985" i="3" s="1"/>
  <c r="D985" i="3"/>
  <c r="A985" i="3"/>
  <c r="H984" i="3"/>
  <c r="G984" i="3"/>
  <c r="F984" i="3"/>
  <c r="I984" i="3" s="1"/>
  <c r="D984" i="3"/>
  <c r="A984" i="3"/>
  <c r="H983" i="3"/>
  <c r="G983" i="3"/>
  <c r="F983" i="3"/>
  <c r="I983" i="3" s="1"/>
  <c r="D983" i="3"/>
  <c r="A983" i="3"/>
  <c r="H982" i="3"/>
  <c r="G982" i="3"/>
  <c r="F982" i="3"/>
  <c r="I982" i="3" s="1"/>
  <c r="D982" i="3"/>
  <c r="A982" i="3"/>
  <c r="H981" i="3"/>
  <c r="G981" i="3"/>
  <c r="F981" i="3"/>
  <c r="I981" i="3" s="1"/>
  <c r="D981" i="3"/>
  <c r="A981" i="3"/>
  <c r="H980" i="3"/>
  <c r="G980" i="3"/>
  <c r="F980" i="3"/>
  <c r="I980" i="3" s="1"/>
  <c r="D980" i="3"/>
  <c r="A980" i="3"/>
  <c r="H979" i="3"/>
  <c r="G979" i="3"/>
  <c r="F979" i="3"/>
  <c r="I979" i="3" s="1"/>
  <c r="D979" i="3"/>
  <c r="A979" i="3"/>
  <c r="H978" i="3"/>
  <c r="G978" i="3"/>
  <c r="F978" i="3"/>
  <c r="I978" i="3" s="1"/>
  <c r="D978" i="3"/>
  <c r="A978" i="3"/>
  <c r="H977" i="3"/>
  <c r="G977" i="3"/>
  <c r="F977" i="3"/>
  <c r="I977" i="3" s="1"/>
  <c r="D977" i="3"/>
  <c r="A977" i="3"/>
  <c r="H976" i="3"/>
  <c r="G976" i="3"/>
  <c r="F976" i="3"/>
  <c r="I976" i="3" s="1"/>
  <c r="D976" i="3"/>
  <c r="A976" i="3"/>
  <c r="H975" i="3"/>
  <c r="G975" i="3"/>
  <c r="F975" i="3"/>
  <c r="I975" i="3" s="1"/>
  <c r="D975" i="3"/>
  <c r="A975" i="3"/>
  <c r="H974" i="3"/>
  <c r="G974" i="3"/>
  <c r="F974" i="3"/>
  <c r="I974" i="3" s="1"/>
  <c r="D974" i="3"/>
  <c r="A974" i="3"/>
  <c r="H973" i="3"/>
  <c r="G973" i="3"/>
  <c r="F973" i="3"/>
  <c r="I973" i="3" s="1"/>
  <c r="D973" i="3"/>
  <c r="A973" i="3"/>
  <c r="H972" i="3"/>
  <c r="G972" i="3"/>
  <c r="F972" i="3"/>
  <c r="I972" i="3" s="1"/>
  <c r="D972" i="3"/>
  <c r="A972" i="3"/>
  <c r="H971" i="3"/>
  <c r="G971" i="3"/>
  <c r="F971" i="3"/>
  <c r="I971" i="3" s="1"/>
  <c r="D971" i="3"/>
  <c r="A971" i="3"/>
  <c r="H970" i="3"/>
  <c r="G970" i="3"/>
  <c r="F970" i="3"/>
  <c r="I970" i="3" s="1"/>
  <c r="D970" i="3"/>
  <c r="A970" i="3"/>
  <c r="H969" i="3"/>
  <c r="G969" i="3"/>
  <c r="F969" i="3"/>
  <c r="I969" i="3" s="1"/>
  <c r="D969" i="3"/>
  <c r="A969" i="3"/>
  <c r="H968" i="3"/>
  <c r="G968" i="3"/>
  <c r="F968" i="3"/>
  <c r="I968" i="3" s="1"/>
  <c r="D968" i="3"/>
  <c r="A968" i="3"/>
  <c r="H967" i="3"/>
  <c r="G967" i="3"/>
  <c r="F967" i="3"/>
  <c r="I967" i="3" s="1"/>
  <c r="D967" i="3"/>
  <c r="A967" i="3"/>
  <c r="H966" i="3"/>
  <c r="G966" i="3"/>
  <c r="F966" i="3"/>
  <c r="I966" i="3" s="1"/>
  <c r="D966" i="3"/>
  <c r="A966" i="3"/>
  <c r="H965" i="3"/>
  <c r="G965" i="3"/>
  <c r="F965" i="3"/>
  <c r="I965" i="3" s="1"/>
  <c r="D965" i="3"/>
  <c r="A965" i="3"/>
  <c r="H964" i="3"/>
  <c r="G964" i="3"/>
  <c r="F964" i="3"/>
  <c r="I964" i="3" s="1"/>
  <c r="D964" i="3"/>
  <c r="A964" i="3"/>
  <c r="H963" i="3"/>
  <c r="G963" i="3"/>
  <c r="F963" i="3"/>
  <c r="I963" i="3" s="1"/>
  <c r="D963" i="3"/>
  <c r="A963" i="3"/>
  <c r="H962" i="3"/>
  <c r="G962" i="3"/>
  <c r="F962" i="3"/>
  <c r="I962" i="3" s="1"/>
  <c r="D962" i="3"/>
  <c r="A962" i="3"/>
  <c r="H961" i="3"/>
  <c r="G961" i="3"/>
  <c r="F961" i="3"/>
  <c r="I961" i="3" s="1"/>
  <c r="D961" i="3"/>
  <c r="A961" i="3"/>
  <c r="H960" i="3"/>
  <c r="G960" i="3"/>
  <c r="F960" i="3"/>
  <c r="I960" i="3" s="1"/>
  <c r="D960" i="3"/>
  <c r="A960" i="3"/>
  <c r="H959" i="3"/>
  <c r="G959" i="3"/>
  <c r="F959" i="3"/>
  <c r="I959" i="3" s="1"/>
  <c r="D959" i="3"/>
  <c r="A959" i="3"/>
  <c r="H958" i="3"/>
  <c r="G958" i="3"/>
  <c r="F958" i="3"/>
  <c r="I958" i="3" s="1"/>
  <c r="D958" i="3"/>
  <c r="A958" i="3"/>
  <c r="H957" i="3"/>
  <c r="G957" i="3"/>
  <c r="F957" i="3"/>
  <c r="I957" i="3" s="1"/>
  <c r="D957" i="3"/>
  <c r="A957" i="3"/>
  <c r="H956" i="3"/>
  <c r="G956" i="3"/>
  <c r="F956" i="3"/>
  <c r="I956" i="3" s="1"/>
  <c r="D956" i="3"/>
  <c r="A956" i="3"/>
  <c r="H955" i="3"/>
  <c r="G955" i="3"/>
  <c r="F955" i="3"/>
  <c r="I955" i="3" s="1"/>
  <c r="D955" i="3"/>
  <c r="A955" i="3"/>
  <c r="H954" i="3"/>
  <c r="G954" i="3"/>
  <c r="F954" i="3"/>
  <c r="I954" i="3" s="1"/>
  <c r="D954" i="3"/>
  <c r="A954" i="3"/>
  <c r="H953" i="3"/>
  <c r="G953" i="3"/>
  <c r="F953" i="3"/>
  <c r="I953" i="3" s="1"/>
  <c r="D953" i="3"/>
  <c r="A953" i="3"/>
  <c r="H952" i="3"/>
  <c r="G952" i="3"/>
  <c r="F952" i="3"/>
  <c r="I952" i="3" s="1"/>
  <c r="D952" i="3"/>
  <c r="A952" i="3"/>
  <c r="H951" i="3"/>
  <c r="G951" i="3"/>
  <c r="F951" i="3"/>
  <c r="I951" i="3" s="1"/>
  <c r="D951" i="3"/>
  <c r="A951" i="3"/>
  <c r="H950" i="3"/>
  <c r="G950" i="3"/>
  <c r="F950" i="3"/>
  <c r="I950" i="3" s="1"/>
  <c r="D950" i="3"/>
  <c r="A950" i="3"/>
  <c r="H949" i="3"/>
  <c r="G949" i="3"/>
  <c r="F949" i="3"/>
  <c r="I949" i="3" s="1"/>
  <c r="D949" i="3"/>
  <c r="A949" i="3"/>
  <c r="H948" i="3"/>
  <c r="G948" i="3"/>
  <c r="F948" i="3"/>
  <c r="I948" i="3" s="1"/>
  <c r="D948" i="3"/>
  <c r="A948" i="3"/>
  <c r="H947" i="3"/>
  <c r="G947" i="3"/>
  <c r="F947" i="3"/>
  <c r="I947" i="3" s="1"/>
  <c r="D947" i="3"/>
  <c r="A947" i="3"/>
  <c r="H946" i="3"/>
  <c r="G946" i="3"/>
  <c r="F946" i="3"/>
  <c r="I946" i="3" s="1"/>
  <c r="D946" i="3"/>
  <c r="A946" i="3"/>
  <c r="H945" i="3"/>
  <c r="G945" i="3"/>
  <c r="F945" i="3"/>
  <c r="I945" i="3" s="1"/>
  <c r="D945" i="3"/>
  <c r="A945" i="3"/>
  <c r="H944" i="3"/>
  <c r="G944" i="3"/>
  <c r="F944" i="3"/>
  <c r="I944" i="3" s="1"/>
  <c r="D944" i="3"/>
  <c r="A944" i="3"/>
  <c r="H943" i="3"/>
  <c r="G943" i="3"/>
  <c r="F943" i="3"/>
  <c r="I943" i="3" s="1"/>
  <c r="D943" i="3"/>
  <c r="A943" i="3"/>
  <c r="H942" i="3"/>
  <c r="G942" i="3"/>
  <c r="F942" i="3"/>
  <c r="I942" i="3" s="1"/>
  <c r="D942" i="3"/>
  <c r="A942" i="3"/>
  <c r="H941" i="3"/>
  <c r="G941" i="3"/>
  <c r="F941" i="3"/>
  <c r="I941" i="3" s="1"/>
  <c r="D941" i="3"/>
  <c r="A941" i="3"/>
  <c r="H940" i="3"/>
  <c r="G940" i="3"/>
  <c r="F940" i="3"/>
  <c r="I940" i="3" s="1"/>
  <c r="D940" i="3"/>
  <c r="A940" i="3"/>
  <c r="H939" i="3"/>
  <c r="G939" i="3"/>
  <c r="F939" i="3"/>
  <c r="I939" i="3" s="1"/>
  <c r="D939" i="3"/>
  <c r="A939" i="3"/>
  <c r="H938" i="3"/>
  <c r="G938" i="3"/>
  <c r="F938" i="3"/>
  <c r="I938" i="3" s="1"/>
  <c r="D938" i="3"/>
  <c r="A938" i="3"/>
  <c r="H937" i="3"/>
  <c r="G937" i="3"/>
  <c r="F937" i="3"/>
  <c r="I937" i="3" s="1"/>
  <c r="D937" i="3"/>
  <c r="A937" i="3"/>
  <c r="H936" i="3"/>
  <c r="G936" i="3"/>
  <c r="F936" i="3"/>
  <c r="I936" i="3" s="1"/>
  <c r="D936" i="3"/>
  <c r="A936" i="3"/>
  <c r="H935" i="3"/>
  <c r="G935" i="3"/>
  <c r="F935" i="3"/>
  <c r="I935" i="3" s="1"/>
  <c r="D935" i="3"/>
  <c r="A935" i="3"/>
  <c r="H934" i="3"/>
  <c r="G934" i="3"/>
  <c r="F934" i="3"/>
  <c r="I934" i="3" s="1"/>
  <c r="D934" i="3"/>
  <c r="A934" i="3"/>
  <c r="H933" i="3"/>
  <c r="G933" i="3"/>
  <c r="F933" i="3"/>
  <c r="I933" i="3" s="1"/>
  <c r="D933" i="3"/>
  <c r="A933" i="3"/>
  <c r="H932" i="3"/>
  <c r="G932" i="3"/>
  <c r="F932" i="3"/>
  <c r="I932" i="3" s="1"/>
  <c r="D932" i="3"/>
  <c r="A932" i="3"/>
  <c r="H931" i="3"/>
  <c r="G931" i="3"/>
  <c r="F931" i="3"/>
  <c r="I931" i="3" s="1"/>
  <c r="D931" i="3"/>
  <c r="A931" i="3"/>
  <c r="H930" i="3"/>
  <c r="G930" i="3"/>
  <c r="F930" i="3"/>
  <c r="I930" i="3" s="1"/>
  <c r="D930" i="3"/>
  <c r="A930" i="3"/>
  <c r="H929" i="3"/>
  <c r="G929" i="3"/>
  <c r="F929" i="3"/>
  <c r="I929" i="3" s="1"/>
  <c r="D929" i="3"/>
  <c r="A929" i="3"/>
  <c r="H928" i="3"/>
  <c r="G928" i="3"/>
  <c r="F928" i="3"/>
  <c r="I928" i="3" s="1"/>
  <c r="D928" i="3"/>
  <c r="A928" i="3"/>
  <c r="H927" i="3"/>
  <c r="G927" i="3"/>
  <c r="F927" i="3"/>
  <c r="I927" i="3" s="1"/>
  <c r="D927" i="3"/>
  <c r="A927" i="3"/>
  <c r="H926" i="3"/>
  <c r="G926" i="3"/>
  <c r="F926" i="3"/>
  <c r="I926" i="3" s="1"/>
  <c r="D926" i="3"/>
  <c r="A926" i="3"/>
  <c r="H925" i="3"/>
  <c r="G925" i="3"/>
  <c r="F925" i="3"/>
  <c r="I925" i="3" s="1"/>
  <c r="D925" i="3"/>
  <c r="A925" i="3"/>
  <c r="H924" i="3"/>
  <c r="G924" i="3"/>
  <c r="F924" i="3"/>
  <c r="I924" i="3" s="1"/>
  <c r="D924" i="3"/>
  <c r="A924" i="3"/>
  <c r="H923" i="3"/>
  <c r="G923" i="3"/>
  <c r="F923" i="3"/>
  <c r="I923" i="3" s="1"/>
  <c r="D923" i="3"/>
  <c r="A923" i="3"/>
  <c r="H922" i="3"/>
  <c r="G922" i="3"/>
  <c r="F922" i="3"/>
  <c r="I922" i="3" s="1"/>
  <c r="D922" i="3"/>
  <c r="A922" i="3"/>
  <c r="H921" i="3"/>
  <c r="G921" i="3"/>
  <c r="F921" i="3"/>
  <c r="I921" i="3" s="1"/>
  <c r="D921" i="3"/>
  <c r="A921" i="3"/>
  <c r="H920" i="3"/>
  <c r="G920" i="3"/>
  <c r="F920" i="3"/>
  <c r="I920" i="3" s="1"/>
  <c r="D920" i="3"/>
  <c r="A920" i="3"/>
  <c r="H919" i="3"/>
  <c r="G919" i="3"/>
  <c r="F919" i="3"/>
  <c r="I919" i="3" s="1"/>
  <c r="D919" i="3"/>
  <c r="A919" i="3"/>
  <c r="H918" i="3"/>
  <c r="G918" i="3"/>
  <c r="F918" i="3"/>
  <c r="I918" i="3" s="1"/>
  <c r="D918" i="3"/>
  <c r="A918" i="3"/>
  <c r="H917" i="3"/>
  <c r="G917" i="3"/>
  <c r="F917" i="3"/>
  <c r="I917" i="3" s="1"/>
  <c r="D917" i="3"/>
  <c r="A917" i="3"/>
  <c r="H916" i="3"/>
  <c r="G916" i="3"/>
  <c r="F916" i="3"/>
  <c r="I916" i="3" s="1"/>
  <c r="D916" i="3"/>
  <c r="A916" i="3"/>
  <c r="H915" i="3"/>
  <c r="G915" i="3"/>
  <c r="F915" i="3"/>
  <c r="I915" i="3" s="1"/>
  <c r="D915" i="3"/>
  <c r="A915" i="3"/>
  <c r="H914" i="3"/>
  <c r="G914" i="3"/>
  <c r="F914" i="3"/>
  <c r="I914" i="3" s="1"/>
  <c r="D914" i="3"/>
  <c r="A914" i="3"/>
  <c r="H913" i="3"/>
  <c r="G913" i="3"/>
  <c r="F913" i="3"/>
  <c r="I913" i="3" s="1"/>
  <c r="D913" i="3"/>
  <c r="A913" i="3"/>
  <c r="H912" i="3"/>
  <c r="G912" i="3"/>
  <c r="F912" i="3"/>
  <c r="I912" i="3" s="1"/>
  <c r="D912" i="3"/>
  <c r="A912" i="3"/>
  <c r="H911" i="3"/>
  <c r="G911" i="3"/>
  <c r="F911" i="3"/>
  <c r="I911" i="3" s="1"/>
  <c r="D911" i="3"/>
  <c r="A911" i="3"/>
  <c r="H910" i="3"/>
  <c r="G910" i="3"/>
  <c r="F910" i="3"/>
  <c r="I910" i="3" s="1"/>
  <c r="D910" i="3"/>
  <c r="A910" i="3"/>
  <c r="H909" i="3"/>
  <c r="G909" i="3"/>
  <c r="F909" i="3"/>
  <c r="I909" i="3" s="1"/>
  <c r="D909" i="3"/>
  <c r="A909" i="3"/>
  <c r="H908" i="3"/>
  <c r="G908" i="3"/>
  <c r="F908" i="3"/>
  <c r="I908" i="3" s="1"/>
  <c r="D908" i="3"/>
  <c r="A908" i="3"/>
  <c r="H907" i="3"/>
  <c r="G907" i="3"/>
  <c r="F907" i="3"/>
  <c r="I907" i="3" s="1"/>
  <c r="D907" i="3"/>
  <c r="A907" i="3"/>
  <c r="H906" i="3"/>
  <c r="G906" i="3"/>
  <c r="F906" i="3"/>
  <c r="I906" i="3" s="1"/>
  <c r="D906" i="3"/>
  <c r="A906" i="3"/>
  <c r="H905" i="3"/>
  <c r="G905" i="3"/>
  <c r="F905" i="3"/>
  <c r="I905" i="3" s="1"/>
  <c r="D905" i="3"/>
  <c r="A905" i="3"/>
  <c r="H904" i="3"/>
  <c r="G904" i="3"/>
  <c r="F904" i="3"/>
  <c r="I904" i="3" s="1"/>
  <c r="D904" i="3"/>
  <c r="A904" i="3"/>
  <c r="H903" i="3"/>
  <c r="G903" i="3"/>
  <c r="F903" i="3"/>
  <c r="I903" i="3" s="1"/>
  <c r="D903" i="3"/>
  <c r="A903" i="3"/>
  <c r="H902" i="3"/>
  <c r="G902" i="3"/>
  <c r="F902" i="3"/>
  <c r="I902" i="3" s="1"/>
  <c r="D902" i="3"/>
  <c r="A902" i="3"/>
  <c r="H901" i="3"/>
  <c r="G901" i="3"/>
  <c r="F901" i="3"/>
  <c r="I901" i="3" s="1"/>
  <c r="D901" i="3"/>
  <c r="A901" i="3"/>
  <c r="H900" i="3"/>
  <c r="G900" i="3"/>
  <c r="F900" i="3"/>
  <c r="I900" i="3" s="1"/>
  <c r="D900" i="3"/>
  <c r="A900" i="3"/>
  <c r="H899" i="3"/>
  <c r="G899" i="3"/>
  <c r="F899" i="3"/>
  <c r="I899" i="3" s="1"/>
  <c r="D899" i="3"/>
  <c r="A899" i="3"/>
  <c r="H898" i="3"/>
  <c r="G898" i="3"/>
  <c r="F898" i="3"/>
  <c r="I898" i="3" s="1"/>
  <c r="D898" i="3"/>
  <c r="A898" i="3"/>
  <c r="H897" i="3"/>
  <c r="G897" i="3"/>
  <c r="F897" i="3"/>
  <c r="I897" i="3" s="1"/>
  <c r="D897" i="3"/>
  <c r="A897" i="3"/>
  <c r="H896" i="3"/>
  <c r="G896" i="3"/>
  <c r="F896" i="3"/>
  <c r="I896" i="3" s="1"/>
  <c r="D896" i="3"/>
  <c r="A896" i="3"/>
  <c r="H895" i="3"/>
  <c r="G895" i="3"/>
  <c r="F895" i="3"/>
  <c r="I895" i="3" s="1"/>
  <c r="D895" i="3"/>
  <c r="A895" i="3"/>
  <c r="H894" i="3"/>
  <c r="G894" i="3"/>
  <c r="F894" i="3"/>
  <c r="I894" i="3" s="1"/>
  <c r="D894" i="3"/>
  <c r="A894" i="3"/>
  <c r="H893" i="3"/>
  <c r="G893" i="3"/>
  <c r="F893" i="3"/>
  <c r="I893" i="3" s="1"/>
  <c r="D893" i="3"/>
  <c r="A893" i="3"/>
  <c r="H892" i="3"/>
  <c r="G892" i="3"/>
  <c r="F892" i="3"/>
  <c r="I892" i="3" s="1"/>
  <c r="D892" i="3"/>
  <c r="A892" i="3"/>
  <c r="H891" i="3"/>
  <c r="G891" i="3"/>
  <c r="F891" i="3"/>
  <c r="I891" i="3" s="1"/>
  <c r="D891" i="3"/>
  <c r="A891" i="3"/>
  <c r="H890" i="3"/>
  <c r="G890" i="3"/>
  <c r="F890" i="3"/>
  <c r="I890" i="3" s="1"/>
  <c r="D890" i="3"/>
  <c r="A890" i="3"/>
  <c r="H889" i="3"/>
  <c r="G889" i="3"/>
  <c r="F889" i="3"/>
  <c r="I889" i="3" s="1"/>
  <c r="D889" i="3"/>
  <c r="A889" i="3"/>
  <c r="H888" i="3"/>
  <c r="G888" i="3"/>
  <c r="F888" i="3"/>
  <c r="I888" i="3" s="1"/>
  <c r="D888" i="3"/>
  <c r="A888" i="3"/>
  <c r="H887" i="3"/>
  <c r="G887" i="3"/>
  <c r="F887" i="3"/>
  <c r="I887" i="3" s="1"/>
  <c r="D887" i="3"/>
  <c r="A887" i="3"/>
  <c r="H886" i="3"/>
  <c r="G886" i="3"/>
  <c r="F886" i="3"/>
  <c r="I886" i="3" s="1"/>
  <c r="D886" i="3"/>
  <c r="A886" i="3"/>
  <c r="H885" i="3"/>
  <c r="G885" i="3"/>
  <c r="F885" i="3"/>
  <c r="I885" i="3" s="1"/>
  <c r="D885" i="3"/>
  <c r="A885" i="3"/>
  <c r="H884" i="3"/>
  <c r="G884" i="3"/>
  <c r="F884" i="3"/>
  <c r="I884" i="3" s="1"/>
  <c r="D884" i="3"/>
  <c r="A884" i="3"/>
  <c r="H883" i="3"/>
  <c r="G883" i="3"/>
  <c r="F883" i="3"/>
  <c r="I883" i="3" s="1"/>
  <c r="D883" i="3"/>
  <c r="A883" i="3"/>
  <c r="H882" i="3"/>
  <c r="G882" i="3"/>
  <c r="F882" i="3"/>
  <c r="I882" i="3" s="1"/>
  <c r="D882" i="3"/>
  <c r="A882" i="3"/>
  <c r="H881" i="3"/>
  <c r="G881" i="3"/>
  <c r="F881" i="3"/>
  <c r="I881" i="3" s="1"/>
  <c r="D881" i="3"/>
  <c r="A881" i="3"/>
  <c r="H880" i="3"/>
  <c r="G880" i="3"/>
  <c r="F880" i="3"/>
  <c r="I880" i="3" s="1"/>
  <c r="D880" i="3"/>
  <c r="A880" i="3"/>
  <c r="H879" i="3"/>
  <c r="G879" i="3"/>
  <c r="F879" i="3"/>
  <c r="I879" i="3" s="1"/>
  <c r="D879" i="3"/>
  <c r="A879" i="3"/>
  <c r="H878" i="3"/>
  <c r="G878" i="3"/>
  <c r="F878" i="3"/>
  <c r="I878" i="3" s="1"/>
  <c r="D878" i="3"/>
  <c r="A878" i="3"/>
  <c r="H877" i="3"/>
  <c r="G877" i="3"/>
  <c r="F877" i="3"/>
  <c r="I877" i="3" s="1"/>
  <c r="D877" i="3"/>
  <c r="A877" i="3"/>
  <c r="H876" i="3"/>
  <c r="G876" i="3"/>
  <c r="F876" i="3"/>
  <c r="I876" i="3" s="1"/>
  <c r="D876" i="3"/>
  <c r="A876" i="3"/>
  <c r="H875" i="3"/>
  <c r="G875" i="3"/>
  <c r="F875" i="3"/>
  <c r="I875" i="3" s="1"/>
  <c r="D875" i="3"/>
  <c r="A875" i="3"/>
  <c r="H874" i="3"/>
  <c r="G874" i="3"/>
  <c r="F874" i="3"/>
  <c r="I874" i="3" s="1"/>
  <c r="D874" i="3"/>
  <c r="A874" i="3"/>
  <c r="H873" i="3"/>
  <c r="G873" i="3"/>
  <c r="F873" i="3"/>
  <c r="I873" i="3" s="1"/>
  <c r="D873" i="3"/>
  <c r="A873" i="3"/>
  <c r="H872" i="3"/>
  <c r="G872" i="3"/>
  <c r="F872" i="3"/>
  <c r="I872" i="3" s="1"/>
  <c r="D872" i="3"/>
  <c r="A872" i="3"/>
  <c r="H871" i="3"/>
  <c r="G871" i="3"/>
  <c r="F871" i="3"/>
  <c r="I871" i="3" s="1"/>
  <c r="D871" i="3"/>
  <c r="A871" i="3"/>
  <c r="H870" i="3"/>
  <c r="G870" i="3"/>
  <c r="F870" i="3"/>
  <c r="I870" i="3" s="1"/>
  <c r="D870" i="3"/>
  <c r="A870" i="3"/>
  <c r="H869" i="3"/>
  <c r="G869" i="3"/>
  <c r="F869" i="3"/>
  <c r="I869" i="3" s="1"/>
  <c r="D869" i="3"/>
  <c r="A869" i="3"/>
  <c r="H868" i="3"/>
  <c r="G868" i="3"/>
  <c r="F868" i="3"/>
  <c r="I868" i="3" s="1"/>
  <c r="D868" i="3"/>
  <c r="A868" i="3"/>
  <c r="H867" i="3"/>
  <c r="G867" i="3"/>
  <c r="F867" i="3"/>
  <c r="I867" i="3" s="1"/>
  <c r="D867" i="3"/>
  <c r="A867" i="3"/>
  <c r="H866" i="3"/>
  <c r="G866" i="3"/>
  <c r="F866" i="3"/>
  <c r="I866" i="3" s="1"/>
  <c r="D866" i="3"/>
  <c r="A866" i="3"/>
  <c r="H865" i="3"/>
  <c r="G865" i="3"/>
  <c r="F865" i="3"/>
  <c r="I865" i="3" s="1"/>
  <c r="D865" i="3"/>
  <c r="A865" i="3"/>
  <c r="H864" i="3"/>
  <c r="G864" i="3"/>
  <c r="F864" i="3"/>
  <c r="I864" i="3" s="1"/>
  <c r="D864" i="3"/>
  <c r="A864" i="3"/>
  <c r="H863" i="3"/>
  <c r="G863" i="3"/>
  <c r="F863" i="3"/>
  <c r="I863" i="3" s="1"/>
  <c r="D863" i="3"/>
  <c r="A863" i="3"/>
  <c r="H862" i="3"/>
  <c r="G862" i="3"/>
  <c r="F862" i="3"/>
  <c r="I862" i="3" s="1"/>
  <c r="D862" i="3"/>
  <c r="A862" i="3"/>
  <c r="H861" i="3"/>
  <c r="G861" i="3"/>
  <c r="F861" i="3"/>
  <c r="I861" i="3" s="1"/>
  <c r="D861" i="3"/>
  <c r="A861" i="3"/>
  <c r="H860" i="3"/>
  <c r="G860" i="3"/>
  <c r="F860" i="3"/>
  <c r="I860" i="3" s="1"/>
  <c r="D860" i="3"/>
  <c r="A860" i="3"/>
  <c r="H859" i="3"/>
  <c r="G859" i="3"/>
  <c r="F859" i="3"/>
  <c r="I859" i="3" s="1"/>
  <c r="D859" i="3"/>
  <c r="A859" i="3"/>
  <c r="H858" i="3"/>
  <c r="G858" i="3"/>
  <c r="F858" i="3"/>
  <c r="I858" i="3" s="1"/>
  <c r="D858" i="3"/>
  <c r="A858" i="3"/>
  <c r="H857" i="3"/>
  <c r="G857" i="3"/>
  <c r="F857" i="3"/>
  <c r="I857" i="3" s="1"/>
  <c r="D857" i="3"/>
  <c r="A857" i="3"/>
  <c r="H856" i="3"/>
  <c r="G856" i="3"/>
  <c r="F856" i="3"/>
  <c r="I856" i="3" s="1"/>
  <c r="D856" i="3"/>
  <c r="A856" i="3"/>
  <c r="H855" i="3"/>
  <c r="G855" i="3"/>
  <c r="F855" i="3"/>
  <c r="I855" i="3" s="1"/>
  <c r="D855" i="3"/>
  <c r="A855" i="3"/>
  <c r="H854" i="3"/>
  <c r="G854" i="3"/>
  <c r="F854" i="3"/>
  <c r="I854" i="3" s="1"/>
  <c r="D854" i="3"/>
  <c r="A854" i="3"/>
  <c r="H853" i="3"/>
  <c r="G853" i="3"/>
  <c r="F853" i="3"/>
  <c r="I853" i="3" s="1"/>
  <c r="D853" i="3"/>
  <c r="A853" i="3"/>
  <c r="H852" i="3"/>
  <c r="G852" i="3"/>
  <c r="F852" i="3"/>
  <c r="I852" i="3" s="1"/>
  <c r="D852" i="3"/>
  <c r="A852" i="3"/>
  <c r="H851" i="3"/>
  <c r="G851" i="3"/>
  <c r="F851" i="3"/>
  <c r="I851" i="3" s="1"/>
  <c r="D851" i="3"/>
  <c r="A851" i="3"/>
  <c r="H850" i="3"/>
  <c r="G850" i="3"/>
  <c r="F850" i="3"/>
  <c r="I850" i="3" s="1"/>
  <c r="D850" i="3"/>
  <c r="A850" i="3"/>
  <c r="H849" i="3"/>
  <c r="G849" i="3"/>
  <c r="F849" i="3"/>
  <c r="I849" i="3" s="1"/>
  <c r="D849" i="3"/>
  <c r="A849" i="3"/>
  <c r="H848" i="3"/>
  <c r="G848" i="3"/>
  <c r="F848" i="3"/>
  <c r="I848" i="3" s="1"/>
  <c r="D848" i="3"/>
  <c r="A848" i="3"/>
  <c r="H847" i="3"/>
  <c r="G847" i="3"/>
  <c r="F847" i="3"/>
  <c r="I847" i="3" s="1"/>
  <c r="D847" i="3"/>
  <c r="A847" i="3"/>
  <c r="H846" i="3"/>
  <c r="G846" i="3"/>
  <c r="F846" i="3"/>
  <c r="I846" i="3" s="1"/>
  <c r="D846" i="3"/>
  <c r="A846" i="3"/>
  <c r="H845" i="3"/>
  <c r="G845" i="3"/>
  <c r="F845" i="3"/>
  <c r="I845" i="3" s="1"/>
  <c r="D845" i="3"/>
  <c r="A845" i="3"/>
  <c r="H844" i="3"/>
  <c r="G844" i="3"/>
  <c r="F844" i="3"/>
  <c r="I844" i="3" s="1"/>
  <c r="D844" i="3"/>
  <c r="A844" i="3"/>
  <c r="H843" i="3"/>
  <c r="G843" i="3"/>
  <c r="F843" i="3"/>
  <c r="I843" i="3" s="1"/>
  <c r="D843" i="3"/>
  <c r="A843" i="3"/>
  <c r="H842" i="3"/>
  <c r="G842" i="3"/>
  <c r="F842" i="3"/>
  <c r="I842" i="3" s="1"/>
  <c r="D842" i="3"/>
  <c r="A842" i="3"/>
  <c r="H841" i="3"/>
  <c r="G841" i="3"/>
  <c r="F841" i="3"/>
  <c r="I841" i="3" s="1"/>
  <c r="D841" i="3"/>
  <c r="A841" i="3"/>
  <c r="H840" i="3"/>
  <c r="G840" i="3"/>
  <c r="F840" i="3"/>
  <c r="I840" i="3" s="1"/>
  <c r="D840" i="3"/>
  <c r="A840" i="3"/>
  <c r="H839" i="3"/>
  <c r="G839" i="3"/>
  <c r="F839" i="3"/>
  <c r="I839" i="3" s="1"/>
  <c r="D839" i="3"/>
  <c r="A839" i="3"/>
  <c r="H838" i="3"/>
  <c r="G838" i="3"/>
  <c r="F838" i="3"/>
  <c r="I838" i="3" s="1"/>
  <c r="D838" i="3"/>
  <c r="A838" i="3"/>
  <c r="H837" i="3"/>
  <c r="G837" i="3"/>
  <c r="F837" i="3"/>
  <c r="I837" i="3" s="1"/>
  <c r="D837" i="3"/>
  <c r="A837" i="3"/>
  <c r="H836" i="3"/>
  <c r="G836" i="3"/>
  <c r="F836" i="3"/>
  <c r="I836" i="3" s="1"/>
  <c r="D836" i="3"/>
  <c r="A836" i="3"/>
  <c r="H835" i="3"/>
  <c r="G835" i="3"/>
  <c r="F835" i="3"/>
  <c r="I835" i="3" s="1"/>
  <c r="D835" i="3"/>
  <c r="A835" i="3"/>
  <c r="H834" i="3"/>
  <c r="G834" i="3"/>
  <c r="F834" i="3"/>
  <c r="I834" i="3" s="1"/>
  <c r="D834" i="3"/>
  <c r="A834" i="3"/>
  <c r="H833" i="3"/>
  <c r="G833" i="3"/>
  <c r="F833" i="3"/>
  <c r="I833" i="3" s="1"/>
  <c r="D833" i="3"/>
  <c r="A833" i="3"/>
  <c r="H832" i="3"/>
  <c r="G832" i="3"/>
  <c r="F832" i="3"/>
  <c r="I832" i="3" s="1"/>
  <c r="D832" i="3"/>
  <c r="A832" i="3"/>
  <c r="H831" i="3"/>
  <c r="G831" i="3"/>
  <c r="F831" i="3"/>
  <c r="I831" i="3" s="1"/>
  <c r="D831" i="3"/>
  <c r="A831" i="3"/>
  <c r="H830" i="3"/>
  <c r="G830" i="3"/>
  <c r="F830" i="3"/>
  <c r="I830" i="3" s="1"/>
  <c r="D830" i="3"/>
  <c r="A830" i="3"/>
  <c r="H829" i="3"/>
  <c r="G829" i="3"/>
  <c r="F829" i="3"/>
  <c r="I829" i="3" s="1"/>
  <c r="D829" i="3"/>
  <c r="A829" i="3"/>
  <c r="H828" i="3"/>
  <c r="G828" i="3"/>
  <c r="F828" i="3"/>
  <c r="I828" i="3" s="1"/>
  <c r="D828" i="3"/>
  <c r="A828" i="3"/>
  <c r="H827" i="3"/>
  <c r="G827" i="3"/>
  <c r="F827" i="3"/>
  <c r="I827" i="3" s="1"/>
  <c r="D827" i="3"/>
  <c r="A827" i="3"/>
  <c r="H826" i="3"/>
  <c r="G826" i="3"/>
  <c r="F826" i="3"/>
  <c r="I826" i="3" s="1"/>
  <c r="D826" i="3"/>
  <c r="A826" i="3"/>
  <c r="H825" i="3"/>
  <c r="G825" i="3"/>
  <c r="F825" i="3"/>
  <c r="I825" i="3" s="1"/>
  <c r="D825" i="3"/>
  <c r="A825" i="3"/>
  <c r="H824" i="3"/>
  <c r="G824" i="3"/>
  <c r="F824" i="3"/>
  <c r="I824" i="3" s="1"/>
  <c r="D824" i="3"/>
  <c r="A824" i="3"/>
  <c r="H823" i="3"/>
  <c r="G823" i="3"/>
  <c r="F823" i="3"/>
  <c r="I823" i="3" s="1"/>
  <c r="D823" i="3"/>
  <c r="A823" i="3"/>
  <c r="H822" i="3"/>
  <c r="G822" i="3"/>
  <c r="F822" i="3"/>
  <c r="I822" i="3" s="1"/>
  <c r="D822" i="3"/>
  <c r="A822" i="3"/>
  <c r="H821" i="3"/>
  <c r="G821" i="3"/>
  <c r="F821" i="3"/>
  <c r="I821" i="3" s="1"/>
  <c r="D821" i="3"/>
  <c r="A821" i="3"/>
  <c r="H820" i="3"/>
  <c r="G820" i="3"/>
  <c r="F820" i="3"/>
  <c r="I820" i="3" s="1"/>
  <c r="D820" i="3"/>
  <c r="A820" i="3"/>
  <c r="H819" i="3"/>
  <c r="G819" i="3"/>
  <c r="F819" i="3"/>
  <c r="I819" i="3" s="1"/>
  <c r="D819" i="3"/>
  <c r="A819" i="3"/>
  <c r="H818" i="3"/>
  <c r="G818" i="3"/>
  <c r="F818" i="3"/>
  <c r="I818" i="3" s="1"/>
  <c r="D818" i="3"/>
  <c r="A818" i="3"/>
  <c r="H817" i="3"/>
  <c r="G817" i="3"/>
  <c r="F817" i="3"/>
  <c r="I817" i="3" s="1"/>
  <c r="D817" i="3"/>
  <c r="A817" i="3"/>
  <c r="H816" i="3"/>
  <c r="G816" i="3"/>
  <c r="F816" i="3"/>
  <c r="I816" i="3" s="1"/>
  <c r="D816" i="3"/>
  <c r="A816" i="3"/>
  <c r="H815" i="3"/>
  <c r="G815" i="3"/>
  <c r="F815" i="3"/>
  <c r="I815" i="3" s="1"/>
  <c r="D815" i="3"/>
  <c r="A815" i="3"/>
  <c r="H814" i="3"/>
  <c r="G814" i="3"/>
  <c r="F814" i="3"/>
  <c r="I814" i="3" s="1"/>
  <c r="D814" i="3"/>
  <c r="A814" i="3"/>
  <c r="H813" i="3"/>
  <c r="G813" i="3"/>
  <c r="F813" i="3"/>
  <c r="I813" i="3" s="1"/>
  <c r="D813" i="3"/>
  <c r="A813" i="3"/>
  <c r="H812" i="3"/>
  <c r="G812" i="3"/>
  <c r="F812" i="3"/>
  <c r="I812" i="3" s="1"/>
  <c r="D812" i="3"/>
  <c r="A812" i="3"/>
  <c r="H811" i="3"/>
  <c r="G811" i="3"/>
  <c r="F811" i="3"/>
  <c r="I811" i="3" s="1"/>
  <c r="D811" i="3"/>
  <c r="A811" i="3"/>
  <c r="H810" i="3"/>
  <c r="G810" i="3"/>
  <c r="F810" i="3"/>
  <c r="I810" i="3" s="1"/>
  <c r="D810" i="3"/>
  <c r="A810" i="3"/>
  <c r="H809" i="3"/>
  <c r="G809" i="3"/>
  <c r="F809" i="3"/>
  <c r="I809" i="3" s="1"/>
  <c r="D809" i="3"/>
  <c r="A809" i="3"/>
  <c r="H808" i="3"/>
  <c r="G808" i="3"/>
  <c r="F808" i="3"/>
  <c r="I808" i="3" s="1"/>
  <c r="D808" i="3"/>
  <c r="A808" i="3"/>
  <c r="H807" i="3"/>
  <c r="G807" i="3"/>
  <c r="F807" i="3"/>
  <c r="I807" i="3" s="1"/>
  <c r="D807" i="3"/>
  <c r="A807" i="3"/>
  <c r="H806" i="3"/>
  <c r="G806" i="3"/>
  <c r="F806" i="3"/>
  <c r="I806" i="3" s="1"/>
  <c r="D806" i="3"/>
  <c r="A806" i="3"/>
  <c r="H805" i="3"/>
  <c r="G805" i="3"/>
  <c r="F805" i="3"/>
  <c r="I805" i="3" s="1"/>
  <c r="D805" i="3"/>
  <c r="A805" i="3"/>
  <c r="H804" i="3"/>
  <c r="G804" i="3"/>
  <c r="F804" i="3"/>
  <c r="I804" i="3" s="1"/>
  <c r="D804" i="3"/>
  <c r="A804" i="3"/>
  <c r="H803" i="3"/>
  <c r="G803" i="3"/>
  <c r="F803" i="3"/>
  <c r="I803" i="3" s="1"/>
  <c r="D803" i="3"/>
  <c r="A803" i="3"/>
  <c r="H802" i="3"/>
  <c r="G802" i="3"/>
  <c r="F802" i="3"/>
  <c r="I802" i="3" s="1"/>
  <c r="D802" i="3"/>
  <c r="A802" i="3"/>
  <c r="H801" i="3"/>
  <c r="G801" i="3"/>
  <c r="F801" i="3"/>
  <c r="I801" i="3" s="1"/>
  <c r="D801" i="3"/>
  <c r="A801" i="3"/>
  <c r="H800" i="3"/>
  <c r="G800" i="3"/>
  <c r="F800" i="3"/>
  <c r="I800" i="3" s="1"/>
  <c r="D800" i="3"/>
  <c r="A800" i="3"/>
  <c r="H799" i="3"/>
  <c r="G799" i="3"/>
  <c r="F799" i="3"/>
  <c r="I799" i="3" s="1"/>
  <c r="D799" i="3"/>
  <c r="A799" i="3"/>
  <c r="H798" i="3"/>
  <c r="G798" i="3"/>
  <c r="F798" i="3"/>
  <c r="I798" i="3" s="1"/>
  <c r="D798" i="3"/>
  <c r="A798" i="3"/>
  <c r="H797" i="3"/>
  <c r="G797" i="3"/>
  <c r="F797" i="3"/>
  <c r="I797" i="3" s="1"/>
  <c r="D797" i="3"/>
  <c r="A797" i="3"/>
  <c r="H796" i="3"/>
  <c r="G796" i="3"/>
  <c r="F796" i="3"/>
  <c r="I796" i="3" s="1"/>
  <c r="D796" i="3"/>
  <c r="A796" i="3"/>
  <c r="H795" i="3"/>
  <c r="G795" i="3"/>
  <c r="F795" i="3"/>
  <c r="I795" i="3" s="1"/>
  <c r="D795" i="3"/>
  <c r="A795" i="3"/>
  <c r="H794" i="3"/>
  <c r="G794" i="3"/>
  <c r="F794" i="3"/>
  <c r="I794" i="3" s="1"/>
  <c r="D794" i="3"/>
  <c r="A794" i="3"/>
  <c r="H793" i="3"/>
  <c r="G793" i="3"/>
  <c r="F793" i="3"/>
  <c r="I793" i="3" s="1"/>
  <c r="D793" i="3"/>
  <c r="A793" i="3"/>
  <c r="H792" i="3"/>
  <c r="G792" i="3"/>
  <c r="F792" i="3"/>
  <c r="I792" i="3" s="1"/>
  <c r="D792" i="3"/>
  <c r="A792" i="3"/>
  <c r="H791" i="3"/>
  <c r="G791" i="3"/>
  <c r="F791" i="3"/>
  <c r="I791" i="3" s="1"/>
  <c r="D791" i="3"/>
  <c r="A791" i="3"/>
  <c r="H790" i="3"/>
  <c r="G790" i="3"/>
  <c r="F790" i="3"/>
  <c r="I790" i="3" s="1"/>
  <c r="D790" i="3"/>
  <c r="A790" i="3"/>
  <c r="H789" i="3"/>
  <c r="G789" i="3"/>
  <c r="F789" i="3"/>
  <c r="I789" i="3" s="1"/>
  <c r="D789" i="3"/>
  <c r="A789" i="3"/>
  <c r="H788" i="3"/>
  <c r="G788" i="3"/>
  <c r="F788" i="3"/>
  <c r="I788" i="3" s="1"/>
  <c r="D788" i="3"/>
  <c r="A788" i="3"/>
  <c r="H787" i="3"/>
  <c r="G787" i="3"/>
  <c r="F787" i="3"/>
  <c r="I787" i="3" s="1"/>
  <c r="D787" i="3"/>
  <c r="A787" i="3"/>
  <c r="H786" i="3"/>
  <c r="G786" i="3"/>
  <c r="F786" i="3"/>
  <c r="I786" i="3" s="1"/>
  <c r="D786" i="3"/>
  <c r="A786" i="3"/>
  <c r="H785" i="3"/>
  <c r="G785" i="3"/>
  <c r="F785" i="3"/>
  <c r="I785" i="3" s="1"/>
  <c r="D785" i="3"/>
  <c r="A785" i="3"/>
  <c r="H784" i="3"/>
  <c r="G784" i="3"/>
  <c r="F784" i="3"/>
  <c r="I784" i="3" s="1"/>
  <c r="D784" i="3"/>
  <c r="A784" i="3"/>
  <c r="H783" i="3"/>
  <c r="G783" i="3"/>
  <c r="F783" i="3"/>
  <c r="I783" i="3" s="1"/>
  <c r="D783" i="3"/>
  <c r="A783" i="3"/>
  <c r="H782" i="3"/>
  <c r="G782" i="3"/>
  <c r="F782" i="3"/>
  <c r="I782" i="3" s="1"/>
  <c r="D782" i="3"/>
  <c r="A782" i="3"/>
  <c r="H781" i="3"/>
  <c r="G781" i="3"/>
  <c r="F781" i="3"/>
  <c r="I781" i="3" s="1"/>
  <c r="D781" i="3"/>
  <c r="A781" i="3"/>
  <c r="H780" i="3"/>
  <c r="G780" i="3"/>
  <c r="F780" i="3"/>
  <c r="I780" i="3" s="1"/>
  <c r="D780" i="3"/>
  <c r="A780" i="3"/>
  <c r="H779" i="3"/>
  <c r="G779" i="3"/>
  <c r="F779" i="3"/>
  <c r="I779" i="3" s="1"/>
  <c r="D779" i="3"/>
  <c r="A779" i="3"/>
  <c r="H778" i="3"/>
  <c r="G778" i="3"/>
  <c r="F778" i="3"/>
  <c r="I778" i="3" s="1"/>
  <c r="D778" i="3"/>
  <c r="A778" i="3"/>
  <c r="H777" i="3"/>
  <c r="G777" i="3"/>
  <c r="F777" i="3"/>
  <c r="I777" i="3" s="1"/>
  <c r="D777" i="3"/>
  <c r="A777" i="3"/>
  <c r="H776" i="3"/>
  <c r="G776" i="3"/>
  <c r="F776" i="3"/>
  <c r="I776" i="3" s="1"/>
  <c r="D776" i="3"/>
  <c r="A776" i="3"/>
  <c r="H775" i="3"/>
  <c r="G775" i="3"/>
  <c r="F775" i="3"/>
  <c r="I775" i="3" s="1"/>
  <c r="D775" i="3"/>
  <c r="A775" i="3"/>
  <c r="H774" i="3"/>
  <c r="G774" i="3"/>
  <c r="F774" i="3"/>
  <c r="I774" i="3" s="1"/>
  <c r="D774" i="3"/>
  <c r="A774" i="3"/>
  <c r="H773" i="3"/>
  <c r="G773" i="3"/>
  <c r="F773" i="3"/>
  <c r="I773" i="3" s="1"/>
  <c r="D773" i="3"/>
  <c r="A773" i="3"/>
  <c r="H772" i="3"/>
  <c r="G772" i="3"/>
  <c r="F772" i="3"/>
  <c r="I772" i="3" s="1"/>
  <c r="D772" i="3"/>
  <c r="A772" i="3"/>
  <c r="H771" i="3"/>
  <c r="G771" i="3"/>
  <c r="F771" i="3"/>
  <c r="I771" i="3" s="1"/>
  <c r="D771" i="3"/>
  <c r="A771" i="3"/>
  <c r="H770" i="3"/>
  <c r="G770" i="3"/>
  <c r="F770" i="3"/>
  <c r="I770" i="3" s="1"/>
  <c r="D770" i="3"/>
  <c r="A770" i="3"/>
  <c r="H769" i="3"/>
  <c r="G769" i="3"/>
  <c r="F769" i="3"/>
  <c r="I769" i="3" s="1"/>
  <c r="D769" i="3"/>
  <c r="A769" i="3"/>
  <c r="H768" i="3"/>
  <c r="G768" i="3"/>
  <c r="F768" i="3"/>
  <c r="I768" i="3" s="1"/>
  <c r="D768" i="3"/>
  <c r="A768" i="3"/>
  <c r="H767" i="3"/>
  <c r="G767" i="3"/>
  <c r="F767" i="3"/>
  <c r="I767" i="3" s="1"/>
  <c r="D767" i="3"/>
  <c r="A767" i="3"/>
  <c r="H766" i="3"/>
  <c r="G766" i="3"/>
  <c r="F766" i="3"/>
  <c r="I766" i="3" s="1"/>
  <c r="D766" i="3"/>
  <c r="A766" i="3"/>
  <c r="H765" i="3"/>
  <c r="G765" i="3"/>
  <c r="F765" i="3"/>
  <c r="I765" i="3" s="1"/>
  <c r="D765" i="3"/>
  <c r="A765" i="3"/>
  <c r="H764" i="3"/>
  <c r="G764" i="3"/>
  <c r="F764" i="3"/>
  <c r="I764" i="3" s="1"/>
  <c r="D764" i="3"/>
  <c r="A764" i="3"/>
  <c r="H763" i="3"/>
  <c r="G763" i="3"/>
  <c r="F763" i="3"/>
  <c r="I763" i="3" s="1"/>
  <c r="D763" i="3"/>
  <c r="A763" i="3"/>
  <c r="H762" i="3"/>
  <c r="G762" i="3"/>
  <c r="F762" i="3"/>
  <c r="I762" i="3" s="1"/>
  <c r="D762" i="3"/>
  <c r="A762" i="3"/>
  <c r="H761" i="3"/>
  <c r="G761" i="3"/>
  <c r="F761" i="3"/>
  <c r="I761" i="3" s="1"/>
  <c r="D761" i="3"/>
  <c r="A761" i="3"/>
  <c r="H760" i="3"/>
  <c r="G760" i="3"/>
  <c r="F760" i="3"/>
  <c r="I760" i="3" s="1"/>
  <c r="D760" i="3"/>
  <c r="A760" i="3"/>
  <c r="H759" i="3"/>
  <c r="G759" i="3"/>
  <c r="F759" i="3"/>
  <c r="I759" i="3" s="1"/>
  <c r="D759" i="3"/>
  <c r="A759" i="3"/>
  <c r="H758" i="3"/>
  <c r="G758" i="3"/>
  <c r="F758" i="3"/>
  <c r="I758" i="3" s="1"/>
  <c r="D758" i="3"/>
  <c r="A758" i="3"/>
  <c r="H757" i="3"/>
  <c r="G757" i="3"/>
  <c r="F757" i="3"/>
  <c r="I757" i="3" s="1"/>
  <c r="D757" i="3"/>
  <c r="A757" i="3"/>
  <c r="H756" i="3"/>
  <c r="G756" i="3"/>
  <c r="F756" i="3"/>
  <c r="I756" i="3" s="1"/>
  <c r="D756" i="3"/>
  <c r="A756" i="3"/>
  <c r="H755" i="3"/>
  <c r="G755" i="3"/>
  <c r="F755" i="3"/>
  <c r="I755" i="3" s="1"/>
  <c r="D755" i="3"/>
  <c r="A755" i="3"/>
  <c r="H754" i="3"/>
  <c r="G754" i="3"/>
  <c r="F754" i="3"/>
  <c r="I754" i="3" s="1"/>
  <c r="D754" i="3"/>
  <c r="A754" i="3"/>
  <c r="H753" i="3"/>
  <c r="G753" i="3"/>
  <c r="F753" i="3"/>
  <c r="I753" i="3" s="1"/>
  <c r="D753" i="3"/>
  <c r="A753" i="3"/>
  <c r="H752" i="3"/>
  <c r="G752" i="3"/>
  <c r="F752" i="3"/>
  <c r="I752" i="3" s="1"/>
  <c r="D752" i="3"/>
  <c r="A752" i="3"/>
  <c r="H751" i="3"/>
  <c r="G751" i="3"/>
  <c r="F751" i="3"/>
  <c r="I751" i="3" s="1"/>
  <c r="D751" i="3"/>
  <c r="A751" i="3"/>
  <c r="H750" i="3"/>
  <c r="G750" i="3"/>
  <c r="F750" i="3"/>
  <c r="I750" i="3" s="1"/>
  <c r="D750" i="3"/>
  <c r="A750" i="3"/>
  <c r="H749" i="3"/>
  <c r="G749" i="3"/>
  <c r="F749" i="3"/>
  <c r="I749" i="3" s="1"/>
  <c r="D749" i="3"/>
  <c r="A749" i="3"/>
  <c r="H748" i="3"/>
  <c r="G748" i="3"/>
  <c r="F748" i="3"/>
  <c r="I748" i="3" s="1"/>
  <c r="D748" i="3"/>
  <c r="A748" i="3"/>
  <c r="H747" i="3"/>
  <c r="G747" i="3"/>
  <c r="F747" i="3"/>
  <c r="I747" i="3" s="1"/>
  <c r="D747" i="3"/>
  <c r="A747" i="3"/>
  <c r="H746" i="3"/>
  <c r="G746" i="3"/>
  <c r="F746" i="3"/>
  <c r="I746" i="3" s="1"/>
  <c r="D746" i="3"/>
  <c r="A746" i="3"/>
  <c r="H745" i="3"/>
  <c r="G745" i="3"/>
  <c r="F745" i="3"/>
  <c r="I745" i="3" s="1"/>
  <c r="D745" i="3"/>
  <c r="A745" i="3"/>
  <c r="H744" i="3"/>
  <c r="G744" i="3"/>
  <c r="F744" i="3"/>
  <c r="I744" i="3" s="1"/>
  <c r="D744" i="3"/>
  <c r="A744" i="3"/>
  <c r="H743" i="3"/>
  <c r="G743" i="3"/>
  <c r="F743" i="3"/>
  <c r="I743" i="3" s="1"/>
  <c r="D743" i="3"/>
  <c r="A743" i="3"/>
  <c r="H742" i="3"/>
  <c r="G742" i="3"/>
  <c r="F742" i="3"/>
  <c r="I742" i="3" s="1"/>
  <c r="D742" i="3"/>
  <c r="A742" i="3"/>
  <c r="H741" i="3"/>
  <c r="G741" i="3"/>
  <c r="F741" i="3"/>
  <c r="I741" i="3" s="1"/>
  <c r="D741" i="3"/>
  <c r="A741" i="3"/>
  <c r="H740" i="3"/>
  <c r="G740" i="3"/>
  <c r="F740" i="3"/>
  <c r="I740" i="3" s="1"/>
  <c r="D740" i="3"/>
  <c r="A740" i="3"/>
  <c r="H739" i="3"/>
  <c r="G739" i="3"/>
  <c r="F739" i="3"/>
  <c r="I739" i="3" s="1"/>
  <c r="D739" i="3"/>
  <c r="A739" i="3"/>
  <c r="H738" i="3"/>
  <c r="G738" i="3"/>
  <c r="F738" i="3"/>
  <c r="I738" i="3" s="1"/>
  <c r="D738" i="3"/>
  <c r="A738" i="3"/>
  <c r="H737" i="3"/>
  <c r="G737" i="3"/>
  <c r="F737" i="3"/>
  <c r="I737" i="3" s="1"/>
  <c r="D737" i="3"/>
  <c r="A737" i="3"/>
  <c r="H736" i="3"/>
  <c r="G736" i="3"/>
  <c r="F736" i="3"/>
  <c r="I736" i="3" s="1"/>
  <c r="D736" i="3"/>
  <c r="A736" i="3"/>
  <c r="H735" i="3"/>
  <c r="G735" i="3"/>
  <c r="F735" i="3"/>
  <c r="I735" i="3" s="1"/>
  <c r="D735" i="3"/>
  <c r="A735" i="3"/>
  <c r="H734" i="3"/>
  <c r="G734" i="3"/>
  <c r="F734" i="3"/>
  <c r="I734" i="3" s="1"/>
  <c r="D734" i="3"/>
  <c r="A734" i="3"/>
  <c r="H733" i="3"/>
  <c r="G733" i="3"/>
  <c r="F733" i="3"/>
  <c r="I733" i="3" s="1"/>
  <c r="D733" i="3"/>
  <c r="A733" i="3"/>
  <c r="H732" i="3"/>
  <c r="G732" i="3"/>
  <c r="F732" i="3"/>
  <c r="I732" i="3" s="1"/>
  <c r="D732" i="3"/>
  <c r="A732" i="3"/>
  <c r="H731" i="3"/>
  <c r="G731" i="3"/>
  <c r="F731" i="3"/>
  <c r="I731" i="3" s="1"/>
  <c r="D731" i="3"/>
  <c r="A731" i="3"/>
  <c r="H730" i="3"/>
  <c r="G730" i="3"/>
  <c r="F730" i="3"/>
  <c r="I730" i="3" s="1"/>
  <c r="D730" i="3"/>
  <c r="A730" i="3"/>
  <c r="H729" i="3"/>
  <c r="G729" i="3"/>
  <c r="F729" i="3"/>
  <c r="I729" i="3" s="1"/>
  <c r="D729" i="3"/>
  <c r="A729" i="3"/>
  <c r="H728" i="3"/>
  <c r="G728" i="3"/>
  <c r="F728" i="3"/>
  <c r="I728" i="3" s="1"/>
  <c r="D728" i="3"/>
  <c r="A728" i="3"/>
  <c r="H727" i="3"/>
  <c r="G727" i="3"/>
  <c r="F727" i="3"/>
  <c r="I727" i="3" s="1"/>
  <c r="D727" i="3"/>
  <c r="A727" i="3"/>
  <c r="H726" i="3"/>
  <c r="G726" i="3"/>
  <c r="F726" i="3"/>
  <c r="I726" i="3" s="1"/>
  <c r="D726" i="3"/>
  <c r="A726" i="3"/>
  <c r="H725" i="3"/>
  <c r="G725" i="3"/>
  <c r="F725" i="3"/>
  <c r="I725" i="3" s="1"/>
  <c r="D725" i="3"/>
  <c r="A725" i="3"/>
  <c r="H724" i="3"/>
  <c r="G724" i="3"/>
  <c r="F724" i="3"/>
  <c r="I724" i="3" s="1"/>
  <c r="D724" i="3"/>
  <c r="A724" i="3"/>
  <c r="H723" i="3"/>
  <c r="G723" i="3"/>
  <c r="F723" i="3"/>
  <c r="I723" i="3" s="1"/>
  <c r="D723" i="3"/>
  <c r="A723" i="3"/>
  <c r="H722" i="3"/>
  <c r="G722" i="3"/>
  <c r="F722" i="3"/>
  <c r="I722" i="3" s="1"/>
  <c r="D722" i="3"/>
  <c r="A722" i="3"/>
  <c r="H721" i="3"/>
  <c r="G721" i="3"/>
  <c r="F721" i="3"/>
  <c r="I721" i="3" s="1"/>
  <c r="D721" i="3"/>
  <c r="A721" i="3"/>
  <c r="H720" i="3"/>
  <c r="G720" i="3"/>
  <c r="F720" i="3"/>
  <c r="I720" i="3" s="1"/>
  <c r="D720" i="3"/>
  <c r="A720" i="3"/>
  <c r="H719" i="3"/>
  <c r="G719" i="3"/>
  <c r="F719" i="3"/>
  <c r="I719" i="3" s="1"/>
  <c r="D719" i="3"/>
  <c r="A719" i="3"/>
  <c r="H718" i="3"/>
  <c r="G718" i="3"/>
  <c r="F718" i="3"/>
  <c r="I718" i="3" s="1"/>
  <c r="D718" i="3"/>
  <c r="A718" i="3"/>
  <c r="H717" i="3"/>
  <c r="G717" i="3"/>
  <c r="F717" i="3"/>
  <c r="I717" i="3" s="1"/>
  <c r="D717" i="3"/>
  <c r="A717" i="3"/>
  <c r="H716" i="3"/>
  <c r="G716" i="3"/>
  <c r="F716" i="3"/>
  <c r="I716" i="3" s="1"/>
  <c r="D716" i="3"/>
  <c r="A716" i="3"/>
  <c r="H715" i="3"/>
  <c r="G715" i="3"/>
  <c r="F715" i="3"/>
  <c r="I715" i="3" s="1"/>
  <c r="D715" i="3"/>
  <c r="A715" i="3"/>
  <c r="H714" i="3"/>
  <c r="G714" i="3"/>
  <c r="F714" i="3"/>
  <c r="I714" i="3" s="1"/>
  <c r="D714" i="3"/>
  <c r="A714" i="3"/>
  <c r="H713" i="3"/>
  <c r="G713" i="3"/>
  <c r="F713" i="3"/>
  <c r="I713" i="3" s="1"/>
  <c r="D713" i="3"/>
  <c r="A713" i="3"/>
  <c r="H712" i="3"/>
  <c r="G712" i="3"/>
  <c r="F712" i="3"/>
  <c r="I712" i="3" s="1"/>
  <c r="D712" i="3"/>
  <c r="A712" i="3"/>
  <c r="H711" i="3"/>
  <c r="G711" i="3"/>
  <c r="F711" i="3"/>
  <c r="I711" i="3" s="1"/>
  <c r="D711" i="3"/>
  <c r="A711" i="3"/>
  <c r="H710" i="3"/>
  <c r="G710" i="3"/>
  <c r="F710" i="3"/>
  <c r="I710" i="3" s="1"/>
  <c r="D710" i="3"/>
  <c r="A710" i="3"/>
  <c r="H709" i="3"/>
  <c r="G709" i="3"/>
  <c r="F709" i="3"/>
  <c r="I709" i="3" s="1"/>
  <c r="D709" i="3"/>
  <c r="A709" i="3"/>
  <c r="H708" i="3"/>
  <c r="G708" i="3"/>
  <c r="F708" i="3"/>
  <c r="I708" i="3" s="1"/>
  <c r="D708" i="3"/>
  <c r="A708" i="3"/>
  <c r="H707" i="3"/>
  <c r="G707" i="3"/>
  <c r="F707" i="3"/>
  <c r="I707" i="3" s="1"/>
  <c r="D707" i="3"/>
  <c r="A707" i="3"/>
  <c r="H706" i="3"/>
  <c r="G706" i="3"/>
  <c r="F706" i="3"/>
  <c r="I706" i="3" s="1"/>
  <c r="D706" i="3"/>
  <c r="A706" i="3"/>
  <c r="H705" i="3"/>
  <c r="G705" i="3"/>
  <c r="F705" i="3"/>
  <c r="I705" i="3" s="1"/>
  <c r="D705" i="3"/>
  <c r="A705" i="3"/>
  <c r="H704" i="3"/>
  <c r="G704" i="3"/>
  <c r="F704" i="3"/>
  <c r="I704" i="3" s="1"/>
  <c r="D704" i="3"/>
  <c r="A704" i="3"/>
  <c r="H703" i="3"/>
  <c r="G703" i="3"/>
  <c r="F703" i="3"/>
  <c r="I703" i="3" s="1"/>
  <c r="D703" i="3"/>
  <c r="A703" i="3"/>
  <c r="H702" i="3"/>
  <c r="G702" i="3"/>
  <c r="F702" i="3"/>
  <c r="I702" i="3" s="1"/>
  <c r="D702" i="3"/>
  <c r="A702" i="3"/>
  <c r="H701" i="3"/>
  <c r="G701" i="3"/>
  <c r="F701" i="3"/>
  <c r="I701" i="3" s="1"/>
  <c r="D701" i="3"/>
  <c r="A701" i="3"/>
  <c r="H700" i="3"/>
  <c r="G700" i="3"/>
  <c r="F700" i="3"/>
  <c r="I700" i="3" s="1"/>
  <c r="D700" i="3"/>
  <c r="A700" i="3"/>
  <c r="H699" i="3"/>
  <c r="G699" i="3"/>
  <c r="F699" i="3"/>
  <c r="I699" i="3" s="1"/>
  <c r="D699" i="3"/>
  <c r="A699" i="3"/>
  <c r="H698" i="3"/>
  <c r="G698" i="3"/>
  <c r="F698" i="3"/>
  <c r="I698" i="3" s="1"/>
  <c r="D698" i="3"/>
  <c r="A698" i="3"/>
  <c r="H697" i="3"/>
  <c r="G697" i="3"/>
  <c r="F697" i="3"/>
  <c r="I697" i="3" s="1"/>
  <c r="D697" i="3"/>
  <c r="A697" i="3"/>
  <c r="H696" i="3"/>
  <c r="G696" i="3"/>
  <c r="F696" i="3"/>
  <c r="I696" i="3" s="1"/>
  <c r="D696" i="3"/>
  <c r="A696" i="3"/>
  <c r="H695" i="3"/>
  <c r="G695" i="3"/>
  <c r="F695" i="3"/>
  <c r="I695" i="3" s="1"/>
  <c r="D695" i="3"/>
  <c r="A695" i="3"/>
  <c r="H694" i="3"/>
  <c r="G694" i="3"/>
  <c r="F694" i="3"/>
  <c r="I694" i="3" s="1"/>
  <c r="D694" i="3"/>
  <c r="A694" i="3"/>
  <c r="H693" i="3"/>
  <c r="G693" i="3"/>
  <c r="F693" i="3"/>
  <c r="I693" i="3" s="1"/>
  <c r="D693" i="3"/>
  <c r="A693" i="3"/>
  <c r="H692" i="3"/>
  <c r="G692" i="3"/>
  <c r="F692" i="3"/>
  <c r="I692" i="3" s="1"/>
  <c r="D692" i="3"/>
  <c r="A692" i="3"/>
  <c r="H691" i="3"/>
  <c r="G691" i="3"/>
  <c r="F691" i="3"/>
  <c r="I691" i="3" s="1"/>
  <c r="D691" i="3"/>
  <c r="A691" i="3"/>
  <c r="H690" i="3"/>
  <c r="G690" i="3"/>
  <c r="F690" i="3"/>
  <c r="I690" i="3" s="1"/>
  <c r="D690" i="3"/>
  <c r="A690" i="3"/>
  <c r="H689" i="3"/>
  <c r="G689" i="3"/>
  <c r="F689" i="3"/>
  <c r="I689" i="3" s="1"/>
  <c r="D689" i="3"/>
  <c r="A689" i="3"/>
  <c r="H688" i="3"/>
  <c r="G688" i="3"/>
  <c r="F688" i="3"/>
  <c r="I688" i="3" s="1"/>
  <c r="D688" i="3"/>
  <c r="A688" i="3"/>
  <c r="H687" i="3"/>
  <c r="G687" i="3"/>
  <c r="F687" i="3"/>
  <c r="I687" i="3" s="1"/>
  <c r="D687" i="3"/>
  <c r="A687" i="3"/>
  <c r="H686" i="3"/>
  <c r="G686" i="3"/>
  <c r="F686" i="3"/>
  <c r="I686" i="3" s="1"/>
  <c r="D686" i="3"/>
  <c r="A686" i="3"/>
  <c r="H685" i="3"/>
  <c r="G685" i="3"/>
  <c r="F685" i="3"/>
  <c r="I685" i="3" s="1"/>
  <c r="D685" i="3"/>
  <c r="A685" i="3"/>
  <c r="H684" i="3"/>
  <c r="G684" i="3"/>
  <c r="F684" i="3"/>
  <c r="I684" i="3" s="1"/>
  <c r="D684" i="3"/>
  <c r="A684" i="3"/>
  <c r="H683" i="3"/>
  <c r="G683" i="3"/>
  <c r="F683" i="3"/>
  <c r="I683" i="3" s="1"/>
  <c r="D683" i="3"/>
  <c r="A683" i="3"/>
  <c r="H682" i="3"/>
  <c r="G682" i="3"/>
  <c r="F682" i="3"/>
  <c r="I682" i="3" s="1"/>
  <c r="D682" i="3"/>
  <c r="A682" i="3"/>
  <c r="H681" i="3"/>
  <c r="G681" i="3"/>
  <c r="F681" i="3"/>
  <c r="I681" i="3" s="1"/>
  <c r="D681" i="3"/>
  <c r="A681" i="3"/>
  <c r="H680" i="3"/>
  <c r="G680" i="3"/>
  <c r="F680" i="3"/>
  <c r="I680" i="3" s="1"/>
  <c r="D680" i="3"/>
  <c r="A680" i="3"/>
  <c r="H679" i="3"/>
  <c r="G679" i="3"/>
  <c r="F679" i="3"/>
  <c r="I679" i="3" s="1"/>
  <c r="D679" i="3"/>
  <c r="A679" i="3"/>
  <c r="H678" i="3"/>
  <c r="G678" i="3"/>
  <c r="F678" i="3"/>
  <c r="I678" i="3" s="1"/>
  <c r="D678" i="3"/>
  <c r="A678" i="3"/>
  <c r="H677" i="3"/>
  <c r="G677" i="3"/>
  <c r="F677" i="3"/>
  <c r="I677" i="3" s="1"/>
  <c r="D677" i="3"/>
  <c r="A677" i="3"/>
  <c r="H676" i="3"/>
  <c r="G676" i="3"/>
  <c r="F676" i="3"/>
  <c r="I676" i="3" s="1"/>
  <c r="D676" i="3"/>
  <c r="A676" i="3"/>
  <c r="H675" i="3"/>
  <c r="G675" i="3"/>
  <c r="F675" i="3"/>
  <c r="I675" i="3" s="1"/>
  <c r="D675" i="3"/>
  <c r="A675" i="3"/>
  <c r="H674" i="3"/>
  <c r="G674" i="3"/>
  <c r="F674" i="3"/>
  <c r="I674" i="3" s="1"/>
  <c r="D674" i="3"/>
  <c r="A674" i="3"/>
  <c r="H673" i="3"/>
  <c r="G673" i="3"/>
  <c r="F673" i="3"/>
  <c r="I673" i="3" s="1"/>
  <c r="D673" i="3"/>
  <c r="A673" i="3"/>
  <c r="H672" i="3"/>
  <c r="G672" i="3"/>
  <c r="F672" i="3"/>
  <c r="I672" i="3" s="1"/>
  <c r="D672" i="3"/>
  <c r="A672" i="3"/>
  <c r="H671" i="3"/>
  <c r="G671" i="3"/>
  <c r="F671" i="3"/>
  <c r="I671" i="3" s="1"/>
  <c r="D671" i="3"/>
  <c r="A671" i="3"/>
  <c r="H670" i="3"/>
  <c r="G670" i="3"/>
  <c r="F670" i="3"/>
  <c r="I670" i="3" s="1"/>
  <c r="D670" i="3"/>
  <c r="A670" i="3"/>
  <c r="H669" i="3"/>
  <c r="G669" i="3"/>
  <c r="F669" i="3"/>
  <c r="I669" i="3" s="1"/>
  <c r="D669" i="3"/>
  <c r="A669" i="3"/>
  <c r="H668" i="3"/>
  <c r="G668" i="3"/>
  <c r="F668" i="3"/>
  <c r="I668" i="3" s="1"/>
  <c r="D668" i="3"/>
  <c r="A668" i="3"/>
  <c r="H667" i="3"/>
  <c r="G667" i="3"/>
  <c r="F667" i="3"/>
  <c r="I667" i="3" s="1"/>
  <c r="D667" i="3"/>
  <c r="A667" i="3"/>
  <c r="H666" i="3"/>
  <c r="G666" i="3"/>
  <c r="F666" i="3"/>
  <c r="I666" i="3" s="1"/>
  <c r="D666" i="3"/>
  <c r="A666" i="3"/>
  <c r="H665" i="3"/>
  <c r="G665" i="3"/>
  <c r="F665" i="3"/>
  <c r="I665" i="3" s="1"/>
  <c r="D665" i="3"/>
  <c r="A665" i="3"/>
  <c r="H664" i="3"/>
  <c r="G664" i="3"/>
  <c r="F664" i="3"/>
  <c r="I664" i="3" s="1"/>
  <c r="D664" i="3"/>
  <c r="A664" i="3"/>
  <c r="H663" i="3"/>
  <c r="G663" i="3"/>
  <c r="F663" i="3"/>
  <c r="I663" i="3" s="1"/>
  <c r="D663" i="3"/>
  <c r="A663" i="3"/>
  <c r="H662" i="3"/>
  <c r="G662" i="3"/>
  <c r="F662" i="3"/>
  <c r="I662" i="3" s="1"/>
  <c r="D662" i="3"/>
  <c r="A662" i="3"/>
  <c r="H661" i="3"/>
  <c r="G661" i="3"/>
  <c r="F661" i="3"/>
  <c r="I661" i="3" s="1"/>
  <c r="D661" i="3"/>
  <c r="A661" i="3"/>
  <c r="H660" i="3"/>
  <c r="G660" i="3"/>
  <c r="F660" i="3"/>
  <c r="I660" i="3" s="1"/>
  <c r="D660" i="3"/>
  <c r="A660" i="3"/>
  <c r="H659" i="3"/>
  <c r="G659" i="3"/>
  <c r="F659" i="3"/>
  <c r="I659" i="3" s="1"/>
  <c r="D659" i="3"/>
  <c r="A659" i="3"/>
  <c r="H658" i="3"/>
  <c r="G658" i="3"/>
  <c r="F658" i="3"/>
  <c r="I658" i="3" s="1"/>
  <c r="D658" i="3"/>
  <c r="A658" i="3"/>
  <c r="H657" i="3"/>
  <c r="G657" i="3"/>
  <c r="F657" i="3"/>
  <c r="I657" i="3" s="1"/>
  <c r="D657" i="3"/>
  <c r="A657" i="3"/>
  <c r="H656" i="3"/>
  <c r="G656" i="3"/>
  <c r="F656" i="3"/>
  <c r="I656" i="3" s="1"/>
  <c r="D656" i="3"/>
  <c r="A656" i="3"/>
  <c r="H655" i="3"/>
  <c r="G655" i="3"/>
  <c r="F655" i="3"/>
  <c r="I655" i="3" s="1"/>
  <c r="D655" i="3"/>
  <c r="A655" i="3"/>
  <c r="H654" i="3"/>
  <c r="G654" i="3"/>
  <c r="F654" i="3"/>
  <c r="I654" i="3" s="1"/>
  <c r="D654" i="3"/>
  <c r="A654" i="3"/>
  <c r="H653" i="3"/>
  <c r="G653" i="3"/>
  <c r="F653" i="3"/>
  <c r="I653" i="3" s="1"/>
  <c r="D653" i="3"/>
  <c r="A653" i="3"/>
  <c r="H652" i="3"/>
  <c r="G652" i="3"/>
  <c r="F652" i="3"/>
  <c r="I652" i="3" s="1"/>
  <c r="D652" i="3"/>
  <c r="A652" i="3"/>
  <c r="H651" i="3"/>
  <c r="G651" i="3"/>
  <c r="F651" i="3"/>
  <c r="I651" i="3" s="1"/>
  <c r="D651" i="3"/>
  <c r="A651" i="3"/>
  <c r="H650" i="3"/>
  <c r="G650" i="3"/>
  <c r="F650" i="3"/>
  <c r="I650" i="3" s="1"/>
  <c r="D650" i="3"/>
  <c r="A650" i="3"/>
  <c r="H649" i="3"/>
  <c r="G649" i="3"/>
  <c r="F649" i="3"/>
  <c r="I649" i="3" s="1"/>
  <c r="D649" i="3"/>
  <c r="A649" i="3"/>
  <c r="H648" i="3"/>
  <c r="G648" i="3"/>
  <c r="F648" i="3"/>
  <c r="I648" i="3" s="1"/>
  <c r="D648" i="3"/>
  <c r="A648" i="3"/>
  <c r="H647" i="3"/>
  <c r="G647" i="3"/>
  <c r="F647" i="3"/>
  <c r="I647" i="3" s="1"/>
  <c r="D647" i="3"/>
  <c r="A647" i="3"/>
  <c r="H646" i="3"/>
  <c r="G646" i="3"/>
  <c r="F646" i="3"/>
  <c r="I646" i="3" s="1"/>
  <c r="D646" i="3"/>
  <c r="A646" i="3"/>
  <c r="H645" i="3"/>
  <c r="G645" i="3"/>
  <c r="F645" i="3"/>
  <c r="I645" i="3" s="1"/>
  <c r="D645" i="3"/>
  <c r="A645" i="3"/>
  <c r="H644" i="3"/>
  <c r="G644" i="3"/>
  <c r="F644" i="3"/>
  <c r="I644" i="3" s="1"/>
  <c r="D644" i="3"/>
  <c r="A644" i="3"/>
  <c r="H643" i="3"/>
  <c r="G643" i="3"/>
  <c r="F643" i="3"/>
  <c r="I643" i="3" s="1"/>
  <c r="D643" i="3"/>
  <c r="A643" i="3"/>
  <c r="H642" i="3"/>
  <c r="G642" i="3"/>
  <c r="F642" i="3"/>
  <c r="D642" i="3"/>
  <c r="A642" i="3"/>
  <c r="H641" i="3"/>
  <c r="G641" i="3"/>
  <c r="F641" i="3"/>
  <c r="D641" i="3"/>
  <c r="A641" i="3"/>
  <c r="H640" i="3"/>
  <c r="G640" i="3"/>
  <c r="F640" i="3"/>
  <c r="I640" i="3" s="1"/>
  <c r="D640" i="3"/>
  <c r="A640" i="3"/>
  <c r="H639" i="3"/>
  <c r="G639" i="3"/>
  <c r="F639" i="3"/>
  <c r="I639" i="3" s="1"/>
  <c r="D639" i="3"/>
  <c r="A639" i="3"/>
  <c r="H638" i="3"/>
  <c r="G638" i="3"/>
  <c r="F638" i="3"/>
  <c r="I638" i="3" s="1"/>
  <c r="D638" i="3"/>
  <c r="A638" i="3"/>
  <c r="H637" i="3"/>
  <c r="G637" i="3"/>
  <c r="F637" i="3"/>
  <c r="I637" i="3" s="1"/>
  <c r="D637" i="3"/>
  <c r="A637" i="3"/>
  <c r="H636" i="3"/>
  <c r="G636" i="3"/>
  <c r="F636" i="3"/>
  <c r="I636" i="3" s="1"/>
  <c r="D636" i="3"/>
  <c r="A636" i="3"/>
  <c r="H635" i="3"/>
  <c r="G635" i="3"/>
  <c r="F635" i="3"/>
  <c r="I635" i="3" s="1"/>
  <c r="D635" i="3"/>
  <c r="A635" i="3"/>
  <c r="H634" i="3"/>
  <c r="G634" i="3"/>
  <c r="F634" i="3"/>
  <c r="I634" i="3" s="1"/>
  <c r="D634" i="3"/>
  <c r="A634" i="3"/>
  <c r="H633" i="3"/>
  <c r="G633" i="3"/>
  <c r="F633" i="3"/>
  <c r="D633" i="3"/>
  <c r="A633" i="3"/>
  <c r="H632" i="3"/>
  <c r="G632" i="3"/>
  <c r="F632" i="3"/>
  <c r="I632" i="3" s="1"/>
  <c r="D632" i="3"/>
  <c r="A632" i="3"/>
  <c r="H631" i="3"/>
  <c r="G631" i="3"/>
  <c r="F631" i="3"/>
  <c r="I631" i="3" s="1"/>
  <c r="D631" i="3"/>
  <c r="A631" i="3"/>
  <c r="H630" i="3"/>
  <c r="G630" i="3"/>
  <c r="F630" i="3"/>
  <c r="I630" i="3" s="1"/>
  <c r="D630" i="3"/>
  <c r="A630" i="3"/>
  <c r="H629" i="3"/>
  <c r="G629" i="3"/>
  <c r="F629" i="3"/>
  <c r="I629" i="3" s="1"/>
  <c r="D629" i="3"/>
  <c r="A629" i="3"/>
  <c r="H628" i="3"/>
  <c r="G628" i="3"/>
  <c r="F628" i="3"/>
  <c r="I628" i="3" s="1"/>
  <c r="D628" i="3"/>
  <c r="A628" i="3"/>
  <c r="H627" i="3"/>
  <c r="G627" i="3"/>
  <c r="F627" i="3"/>
  <c r="I627" i="3" s="1"/>
  <c r="D627" i="3"/>
  <c r="A627" i="3"/>
  <c r="H626" i="3"/>
  <c r="G626" i="3"/>
  <c r="F626" i="3"/>
  <c r="I626" i="3" s="1"/>
  <c r="D626" i="3"/>
  <c r="A626" i="3"/>
  <c r="H625" i="3"/>
  <c r="G625" i="3"/>
  <c r="F625" i="3"/>
  <c r="I625" i="3" s="1"/>
  <c r="D625" i="3"/>
  <c r="A625" i="3"/>
  <c r="H624" i="3"/>
  <c r="G624" i="3"/>
  <c r="F624" i="3"/>
  <c r="I624" i="3" s="1"/>
  <c r="D624" i="3"/>
  <c r="A624" i="3"/>
  <c r="H623" i="3"/>
  <c r="G623" i="3"/>
  <c r="F623" i="3"/>
  <c r="I623" i="3" s="1"/>
  <c r="D623" i="3"/>
  <c r="A623" i="3"/>
  <c r="H622" i="3"/>
  <c r="G622" i="3"/>
  <c r="F622" i="3"/>
  <c r="I622" i="3" s="1"/>
  <c r="D622" i="3"/>
  <c r="A622" i="3"/>
  <c r="H621" i="3"/>
  <c r="G621" i="3"/>
  <c r="F621" i="3"/>
  <c r="I621" i="3" s="1"/>
  <c r="D621" i="3"/>
  <c r="A621" i="3"/>
  <c r="H620" i="3"/>
  <c r="G620" i="3"/>
  <c r="F620" i="3"/>
  <c r="I620" i="3" s="1"/>
  <c r="D620" i="3"/>
  <c r="A620" i="3"/>
  <c r="H619" i="3"/>
  <c r="G619" i="3"/>
  <c r="F619" i="3"/>
  <c r="I619" i="3" s="1"/>
  <c r="D619" i="3"/>
  <c r="A619" i="3"/>
  <c r="H618" i="3"/>
  <c r="G618" i="3"/>
  <c r="F618" i="3"/>
  <c r="D618" i="3"/>
  <c r="A618" i="3"/>
  <c r="H617" i="3"/>
  <c r="G617" i="3"/>
  <c r="F617" i="3"/>
  <c r="I617" i="3" s="1"/>
  <c r="D617" i="3"/>
  <c r="A617" i="3"/>
  <c r="H616" i="3"/>
  <c r="G616" i="3"/>
  <c r="F616" i="3"/>
  <c r="I616" i="3" s="1"/>
  <c r="D616" i="3"/>
  <c r="A616" i="3"/>
  <c r="H615" i="3"/>
  <c r="G615" i="3"/>
  <c r="F615" i="3"/>
  <c r="I615" i="3" s="1"/>
  <c r="D615" i="3"/>
  <c r="A615" i="3"/>
  <c r="H614" i="3"/>
  <c r="G614" i="3"/>
  <c r="F614" i="3"/>
  <c r="I614" i="3" s="1"/>
  <c r="D614" i="3"/>
  <c r="A614" i="3"/>
  <c r="H613" i="3"/>
  <c r="G613" i="3"/>
  <c r="F613" i="3"/>
  <c r="I613" i="3" s="1"/>
  <c r="D613" i="3"/>
  <c r="A613" i="3"/>
  <c r="H612" i="3"/>
  <c r="G612" i="3"/>
  <c r="F612" i="3"/>
  <c r="I612" i="3" s="1"/>
  <c r="D612" i="3"/>
  <c r="A612" i="3"/>
  <c r="H611" i="3"/>
  <c r="G611" i="3"/>
  <c r="F611" i="3"/>
  <c r="I611" i="3" s="1"/>
  <c r="D611" i="3"/>
  <c r="A611" i="3"/>
  <c r="H610" i="3"/>
  <c r="G610" i="3"/>
  <c r="F610" i="3"/>
  <c r="D610" i="3"/>
  <c r="A610" i="3"/>
  <c r="H609" i="3"/>
  <c r="G609" i="3"/>
  <c r="F609" i="3"/>
  <c r="D609" i="3"/>
  <c r="A609" i="3"/>
  <c r="H608" i="3"/>
  <c r="G608" i="3"/>
  <c r="F608" i="3"/>
  <c r="I608" i="3" s="1"/>
  <c r="D608" i="3"/>
  <c r="A608" i="3"/>
  <c r="H607" i="3"/>
  <c r="G607" i="3"/>
  <c r="F607" i="3"/>
  <c r="I607" i="3" s="1"/>
  <c r="D607" i="3"/>
  <c r="A607" i="3"/>
  <c r="H606" i="3"/>
  <c r="G606" i="3"/>
  <c r="F606" i="3"/>
  <c r="I606" i="3" s="1"/>
  <c r="D606" i="3"/>
  <c r="A606" i="3"/>
  <c r="H605" i="3"/>
  <c r="G605" i="3"/>
  <c r="F605" i="3"/>
  <c r="I605" i="3" s="1"/>
  <c r="D605" i="3"/>
  <c r="A605" i="3"/>
  <c r="H604" i="3"/>
  <c r="G604" i="3"/>
  <c r="F604" i="3"/>
  <c r="I604" i="3" s="1"/>
  <c r="D604" i="3"/>
  <c r="A604" i="3"/>
  <c r="H603" i="3"/>
  <c r="G603" i="3"/>
  <c r="F603" i="3"/>
  <c r="I603" i="3" s="1"/>
  <c r="D603" i="3"/>
  <c r="A603" i="3"/>
  <c r="H602" i="3"/>
  <c r="G602" i="3"/>
  <c r="F602" i="3"/>
  <c r="I602" i="3" s="1"/>
  <c r="D602" i="3"/>
  <c r="A602" i="3"/>
  <c r="H601" i="3"/>
  <c r="G601" i="3"/>
  <c r="F601" i="3"/>
  <c r="D601" i="3"/>
  <c r="A601" i="3"/>
  <c r="H600" i="3"/>
  <c r="G600" i="3"/>
  <c r="F600" i="3"/>
  <c r="I600" i="3" s="1"/>
  <c r="D600" i="3"/>
  <c r="A600" i="3"/>
  <c r="H599" i="3"/>
  <c r="G599" i="3"/>
  <c r="F599" i="3"/>
  <c r="I599" i="3" s="1"/>
  <c r="D599" i="3"/>
  <c r="A599" i="3"/>
  <c r="H598" i="3"/>
  <c r="G598" i="3"/>
  <c r="F598" i="3"/>
  <c r="I598" i="3" s="1"/>
  <c r="D598" i="3"/>
  <c r="A598" i="3"/>
  <c r="H597" i="3"/>
  <c r="G597" i="3"/>
  <c r="F597" i="3"/>
  <c r="I597" i="3" s="1"/>
  <c r="D597" i="3"/>
  <c r="A597" i="3"/>
  <c r="H596" i="3"/>
  <c r="G596" i="3"/>
  <c r="F596" i="3"/>
  <c r="D596" i="3"/>
  <c r="A596" i="3"/>
  <c r="H595" i="3"/>
  <c r="G595" i="3"/>
  <c r="F595" i="3"/>
  <c r="I595" i="3" s="1"/>
  <c r="D595" i="3"/>
  <c r="A595" i="3"/>
  <c r="H594" i="3"/>
  <c r="G594" i="3"/>
  <c r="F594" i="3"/>
  <c r="I594" i="3" s="1"/>
  <c r="D594" i="3"/>
  <c r="A594" i="3"/>
  <c r="H593" i="3"/>
  <c r="G593" i="3"/>
  <c r="F593" i="3"/>
  <c r="I593" i="3" s="1"/>
  <c r="D593" i="3"/>
  <c r="A593" i="3"/>
  <c r="H592" i="3"/>
  <c r="G592" i="3"/>
  <c r="F592" i="3"/>
  <c r="I592" i="3" s="1"/>
  <c r="D592" i="3"/>
  <c r="A592" i="3"/>
  <c r="H591" i="3"/>
  <c r="G591" i="3"/>
  <c r="F591" i="3"/>
  <c r="I591" i="3" s="1"/>
  <c r="D591" i="3"/>
  <c r="A591" i="3"/>
  <c r="H590" i="3"/>
  <c r="G590" i="3"/>
  <c r="F590" i="3"/>
  <c r="I590" i="3" s="1"/>
  <c r="D590" i="3"/>
  <c r="A590" i="3"/>
  <c r="H589" i="3"/>
  <c r="G589" i="3"/>
  <c r="F589" i="3"/>
  <c r="I589" i="3" s="1"/>
  <c r="D589" i="3"/>
  <c r="A589" i="3"/>
  <c r="H588" i="3"/>
  <c r="G588" i="3"/>
  <c r="F588" i="3"/>
  <c r="I588" i="3" s="1"/>
  <c r="D588" i="3"/>
  <c r="A588" i="3"/>
  <c r="H587" i="3"/>
  <c r="G587" i="3"/>
  <c r="F587" i="3"/>
  <c r="I587" i="3" s="1"/>
  <c r="D587" i="3"/>
  <c r="A587" i="3"/>
  <c r="H586" i="3"/>
  <c r="G586" i="3"/>
  <c r="F586" i="3"/>
  <c r="D586" i="3"/>
  <c r="A586" i="3"/>
  <c r="H585" i="3"/>
  <c r="G585" i="3"/>
  <c r="F585" i="3"/>
  <c r="I585" i="3" s="1"/>
  <c r="D585" i="3"/>
  <c r="A585" i="3"/>
  <c r="H584" i="3"/>
  <c r="G584" i="3"/>
  <c r="F584" i="3"/>
  <c r="I584" i="3" s="1"/>
  <c r="D584" i="3"/>
  <c r="A584" i="3"/>
  <c r="H583" i="3"/>
  <c r="G583" i="3"/>
  <c r="F583" i="3"/>
  <c r="I583" i="3" s="1"/>
  <c r="D583" i="3"/>
  <c r="A583" i="3"/>
  <c r="H582" i="3"/>
  <c r="G582" i="3"/>
  <c r="F582" i="3"/>
  <c r="I582" i="3" s="1"/>
  <c r="D582" i="3"/>
  <c r="A582" i="3"/>
  <c r="H581" i="3"/>
  <c r="G581" i="3"/>
  <c r="F581" i="3"/>
  <c r="I581" i="3" s="1"/>
  <c r="D581" i="3"/>
  <c r="A581" i="3"/>
  <c r="H580" i="3"/>
  <c r="G580" i="3"/>
  <c r="F580" i="3"/>
  <c r="I580" i="3" s="1"/>
  <c r="D580" i="3"/>
  <c r="A580" i="3"/>
  <c r="H579" i="3"/>
  <c r="G579" i="3"/>
  <c r="F579" i="3"/>
  <c r="I579" i="3" s="1"/>
  <c r="D579" i="3"/>
  <c r="A579" i="3"/>
  <c r="H578" i="3"/>
  <c r="G578" i="3"/>
  <c r="F578" i="3"/>
  <c r="D578" i="3"/>
  <c r="A578" i="3"/>
  <c r="H577" i="3"/>
  <c r="G577" i="3"/>
  <c r="F577" i="3"/>
  <c r="D577" i="3"/>
  <c r="A577" i="3"/>
  <c r="H576" i="3"/>
  <c r="G576" i="3"/>
  <c r="F576" i="3"/>
  <c r="I576" i="3" s="1"/>
  <c r="D576" i="3"/>
  <c r="A576" i="3"/>
  <c r="H575" i="3"/>
  <c r="G575" i="3"/>
  <c r="F575" i="3"/>
  <c r="I575" i="3" s="1"/>
  <c r="D575" i="3"/>
  <c r="A575" i="3"/>
  <c r="H574" i="3"/>
  <c r="G574" i="3"/>
  <c r="F574" i="3"/>
  <c r="I574" i="3" s="1"/>
  <c r="D574" i="3"/>
  <c r="A574" i="3"/>
  <c r="H573" i="3"/>
  <c r="G573" i="3"/>
  <c r="F573" i="3"/>
  <c r="I573" i="3" s="1"/>
  <c r="D573" i="3"/>
  <c r="A573" i="3"/>
  <c r="H572" i="3"/>
  <c r="G572" i="3"/>
  <c r="F572" i="3"/>
  <c r="I572" i="3" s="1"/>
  <c r="D572" i="3"/>
  <c r="A572" i="3"/>
  <c r="H571" i="3"/>
  <c r="G571" i="3"/>
  <c r="F571" i="3"/>
  <c r="I571" i="3" s="1"/>
  <c r="D571" i="3"/>
  <c r="A571" i="3"/>
  <c r="H570" i="3"/>
  <c r="G570" i="3"/>
  <c r="F570" i="3"/>
  <c r="I570" i="3" s="1"/>
  <c r="D570" i="3"/>
  <c r="A570" i="3"/>
  <c r="H569" i="3"/>
  <c r="G569" i="3"/>
  <c r="F569" i="3"/>
  <c r="D569" i="3"/>
  <c r="A569" i="3"/>
  <c r="H568" i="3"/>
  <c r="G568" i="3"/>
  <c r="F568" i="3"/>
  <c r="I568" i="3" s="1"/>
  <c r="D568" i="3"/>
  <c r="A568" i="3"/>
  <c r="H567" i="3"/>
  <c r="G567" i="3"/>
  <c r="F567" i="3"/>
  <c r="I567" i="3" s="1"/>
  <c r="D567" i="3"/>
  <c r="A567" i="3"/>
  <c r="H566" i="3"/>
  <c r="G566" i="3"/>
  <c r="F566" i="3"/>
  <c r="I566" i="3" s="1"/>
  <c r="D566" i="3"/>
  <c r="A566" i="3"/>
  <c r="H565" i="3"/>
  <c r="G565" i="3"/>
  <c r="F565" i="3"/>
  <c r="I565" i="3" s="1"/>
  <c r="D565" i="3"/>
  <c r="A565" i="3"/>
  <c r="H564" i="3"/>
  <c r="G564" i="3"/>
  <c r="F564" i="3"/>
  <c r="D564" i="3"/>
  <c r="H563" i="3"/>
  <c r="G563" i="3"/>
  <c r="F563" i="3"/>
  <c r="D563" i="3"/>
  <c r="A563" i="3"/>
  <c r="H562" i="3"/>
  <c r="G562" i="3"/>
  <c r="F562" i="3"/>
  <c r="D562" i="3"/>
  <c r="A562" i="3"/>
  <c r="H561" i="3"/>
  <c r="G561" i="3"/>
  <c r="F561" i="3"/>
  <c r="D561" i="3"/>
  <c r="A561" i="3"/>
  <c r="M560" i="3"/>
  <c r="H560" i="3"/>
  <c r="G560" i="3"/>
  <c r="F560" i="3"/>
  <c r="D560" i="3"/>
  <c r="A560" i="3"/>
  <c r="H559" i="3"/>
  <c r="G559" i="3"/>
  <c r="F559" i="3"/>
  <c r="D559" i="3"/>
  <c r="A559" i="3"/>
  <c r="H558" i="3"/>
  <c r="G558" i="3"/>
  <c r="F558" i="3"/>
  <c r="D558" i="3"/>
  <c r="A558" i="3"/>
  <c r="H557" i="3"/>
  <c r="G557" i="3"/>
  <c r="F557" i="3"/>
  <c r="D557" i="3"/>
  <c r="A557" i="3"/>
  <c r="H556" i="3"/>
  <c r="G556" i="3"/>
  <c r="F556" i="3"/>
  <c r="D556" i="3"/>
  <c r="A556" i="3"/>
  <c r="H555" i="3"/>
  <c r="G555" i="3"/>
  <c r="F555" i="3"/>
  <c r="D555" i="3"/>
  <c r="A555" i="3"/>
  <c r="H554" i="3"/>
  <c r="G554" i="3"/>
  <c r="F554" i="3"/>
  <c r="D554" i="3"/>
  <c r="A554" i="3"/>
  <c r="H553" i="3"/>
  <c r="G553" i="3"/>
  <c r="F553" i="3"/>
  <c r="D553" i="3"/>
  <c r="A553" i="3"/>
  <c r="H552" i="3"/>
  <c r="G552" i="3"/>
  <c r="F552" i="3"/>
  <c r="D552" i="3"/>
  <c r="A552" i="3"/>
  <c r="H551" i="3"/>
  <c r="G551" i="3"/>
  <c r="F551" i="3"/>
  <c r="D551" i="3"/>
  <c r="A551" i="3"/>
  <c r="H550" i="3"/>
  <c r="G550" i="3"/>
  <c r="F550" i="3"/>
  <c r="D550" i="3"/>
  <c r="A550" i="3"/>
  <c r="H549" i="3"/>
  <c r="G549" i="3"/>
  <c r="F549" i="3"/>
  <c r="D549" i="3"/>
  <c r="A549" i="3"/>
  <c r="H548" i="3"/>
  <c r="G548" i="3"/>
  <c r="F548" i="3"/>
  <c r="D548" i="3"/>
  <c r="A548" i="3"/>
  <c r="H547" i="3"/>
  <c r="G547" i="3"/>
  <c r="F547" i="3"/>
  <c r="D547" i="3"/>
  <c r="A547" i="3"/>
  <c r="H546" i="3"/>
  <c r="G546" i="3"/>
  <c r="F546" i="3"/>
  <c r="D546" i="3"/>
  <c r="H545" i="3"/>
  <c r="G545" i="3"/>
  <c r="F545" i="3"/>
  <c r="D545" i="3"/>
  <c r="A545" i="3"/>
  <c r="H544" i="3"/>
  <c r="G544" i="3"/>
  <c r="F544" i="3"/>
  <c r="D544" i="3"/>
  <c r="A544" i="3"/>
  <c r="H543" i="3"/>
  <c r="G543" i="3"/>
  <c r="F543" i="3"/>
  <c r="D543" i="3"/>
  <c r="H542" i="3"/>
  <c r="G542" i="3"/>
  <c r="F542" i="3"/>
  <c r="D542" i="3"/>
  <c r="A542" i="3"/>
  <c r="H541" i="3"/>
  <c r="G541" i="3"/>
  <c r="F541" i="3"/>
  <c r="D541" i="3"/>
  <c r="A541" i="3"/>
  <c r="H540" i="3"/>
  <c r="G540" i="3"/>
  <c r="F540" i="3"/>
  <c r="D540" i="3"/>
  <c r="A540" i="3"/>
  <c r="H539" i="3"/>
  <c r="G539" i="3"/>
  <c r="F539" i="3"/>
  <c r="D539" i="3"/>
  <c r="A539" i="3"/>
  <c r="H538" i="3"/>
  <c r="G538" i="3"/>
  <c r="F538" i="3"/>
  <c r="D538" i="3"/>
  <c r="A538" i="3"/>
  <c r="H537" i="3"/>
  <c r="G537" i="3"/>
  <c r="F537" i="3"/>
  <c r="D537" i="3"/>
  <c r="H536" i="3"/>
  <c r="G536" i="3"/>
  <c r="F536" i="3"/>
  <c r="I536" i="3" s="1"/>
  <c r="D536" i="3"/>
  <c r="A536" i="3"/>
  <c r="H535" i="3"/>
  <c r="G535" i="3"/>
  <c r="F535" i="3"/>
  <c r="I535" i="3" s="1"/>
  <c r="D535" i="3"/>
  <c r="A535" i="3"/>
  <c r="H534" i="3"/>
  <c r="G534" i="3"/>
  <c r="F534" i="3"/>
  <c r="I534" i="3" s="1"/>
  <c r="D534" i="3"/>
  <c r="A534" i="3"/>
  <c r="H533" i="3"/>
  <c r="G533" i="3"/>
  <c r="F533" i="3"/>
  <c r="I533" i="3" s="1"/>
  <c r="D533" i="3"/>
  <c r="A533" i="3"/>
  <c r="H532" i="3"/>
  <c r="G532" i="3"/>
  <c r="F532" i="3"/>
  <c r="I532" i="3" s="1"/>
  <c r="D532" i="3"/>
  <c r="A532" i="3"/>
  <c r="H531" i="3"/>
  <c r="G531" i="3"/>
  <c r="F531" i="3"/>
  <c r="I531" i="3" s="1"/>
  <c r="D531" i="3"/>
  <c r="A531" i="3"/>
  <c r="H530" i="3"/>
  <c r="G530" i="3"/>
  <c r="F530" i="3"/>
  <c r="I530" i="3" s="1"/>
  <c r="D530" i="3"/>
  <c r="A530" i="3"/>
  <c r="H529" i="3"/>
  <c r="G529" i="3"/>
  <c r="F529" i="3"/>
  <c r="I529" i="3" s="1"/>
  <c r="D529" i="3"/>
  <c r="A529" i="3"/>
  <c r="H528" i="3"/>
  <c r="G528" i="3"/>
  <c r="F528" i="3"/>
  <c r="I528" i="3" s="1"/>
  <c r="D528" i="3"/>
  <c r="A528" i="3"/>
  <c r="H527" i="3"/>
  <c r="G527" i="3"/>
  <c r="F527" i="3"/>
  <c r="I527" i="3" s="1"/>
  <c r="D527" i="3"/>
  <c r="A527" i="3"/>
  <c r="H526" i="3"/>
  <c r="G526" i="3"/>
  <c r="F526" i="3"/>
  <c r="I526" i="3" s="1"/>
  <c r="D526" i="3"/>
  <c r="A526" i="3"/>
  <c r="H525" i="3"/>
  <c r="G525" i="3"/>
  <c r="F525" i="3"/>
  <c r="I525" i="3" s="1"/>
  <c r="D525" i="3"/>
  <c r="A525" i="3"/>
  <c r="H524" i="3"/>
  <c r="G524" i="3"/>
  <c r="F524" i="3"/>
  <c r="I524" i="3" s="1"/>
  <c r="D524" i="3"/>
  <c r="A524" i="3"/>
  <c r="H523" i="3"/>
  <c r="G523" i="3"/>
  <c r="F523" i="3"/>
  <c r="I523" i="3" s="1"/>
  <c r="D523" i="3"/>
  <c r="A523" i="3"/>
  <c r="H522" i="3"/>
  <c r="G522" i="3"/>
  <c r="F522" i="3"/>
  <c r="D522" i="3"/>
  <c r="A522" i="3"/>
  <c r="H521" i="3"/>
  <c r="G521" i="3"/>
  <c r="F521" i="3"/>
  <c r="I521" i="3" s="1"/>
  <c r="D521" i="3"/>
  <c r="A521" i="3"/>
  <c r="H520" i="3"/>
  <c r="G520" i="3"/>
  <c r="F520" i="3"/>
  <c r="I520" i="3" s="1"/>
  <c r="D520" i="3"/>
  <c r="A520" i="3"/>
  <c r="H519" i="3"/>
  <c r="G519" i="3"/>
  <c r="F519" i="3"/>
  <c r="I519" i="3" s="1"/>
  <c r="D519" i="3"/>
  <c r="A519" i="3"/>
  <c r="H518" i="3"/>
  <c r="G518" i="3"/>
  <c r="F518" i="3"/>
  <c r="I518" i="3" s="1"/>
  <c r="D518" i="3"/>
  <c r="A518" i="3"/>
  <c r="H517" i="3"/>
  <c r="G517" i="3"/>
  <c r="F517" i="3"/>
  <c r="I517" i="3" s="1"/>
  <c r="D517" i="3"/>
  <c r="A517" i="3"/>
  <c r="H516" i="3"/>
  <c r="G516" i="3"/>
  <c r="F516" i="3"/>
  <c r="I516" i="3" s="1"/>
  <c r="D516" i="3"/>
  <c r="A516" i="3"/>
  <c r="H515" i="3"/>
  <c r="G515" i="3"/>
  <c r="F515" i="3"/>
  <c r="I515" i="3" s="1"/>
  <c r="D515" i="3"/>
  <c r="A515" i="3"/>
  <c r="H514" i="3"/>
  <c r="G514" i="3"/>
  <c r="F514" i="3"/>
  <c r="D514" i="3"/>
  <c r="A514" i="3"/>
  <c r="H513" i="3"/>
  <c r="G513" i="3"/>
  <c r="F513" i="3"/>
  <c r="D513" i="3"/>
  <c r="A513" i="3"/>
  <c r="H512" i="3"/>
  <c r="G512" i="3"/>
  <c r="F512" i="3"/>
  <c r="I512" i="3" s="1"/>
  <c r="D512" i="3"/>
  <c r="A512" i="3"/>
  <c r="H511" i="3"/>
  <c r="G511" i="3"/>
  <c r="F511" i="3"/>
  <c r="I511" i="3" s="1"/>
  <c r="D511" i="3"/>
  <c r="A511" i="3"/>
  <c r="H510" i="3"/>
  <c r="G510" i="3"/>
  <c r="F510" i="3"/>
  <c r="I510" i="3" s="1"/>
  <c r="D510" i="3"/>
  <c r="A510" i="3"/>
  <c r="H509" i="3"/>
  <c r="G509" i="3"/>
  <c r="F509" i="3"/>
  <c r="I509" i="3" s="1"/>
  <c r="D509" i="3"/>
  <c r="A509" i="3"/>
  <c r="H508" i="3"/>
  <c r="G508" i="3"/>
  <c r="F508" i="3"/>
  <c r="I508" i="3" s="1"/>
  <c r="D508" i="3"/>
  <c r="A508" i="3"/>
  <c r="H507" i="3"/>
  <c r="G507" i="3"/>
  <c r="F507" i="3"/>
  <c r="I507" i="3" s="1"/>
  <c r="D507" i="3"/>
  <c r="A507" i="3"/>
  <c r="H506" i="3"/>
  <c r="G506" i="3"/>
  <c r="F506" i="3"/>
  <c r="I506" i="3" s="1"/>
  <c r="D506" i="3"/>
  <c r="A506" i="3"/>
  <c r="H505" i="3"/>
  <c r="G505" i="3"/>
  <c r="F505" i="3"/>
  <c r="D505" i="3"/>
  <c r="A505" i="3"/>
  <c r="H504" i="3"/>
  <c r="G504" i="3"/>
  <c r="F504" i="3"/>
  <c r="I504" i="3" s="1"/>
  <c r="D504" i="3"/>
  <c r="A504" i="3"/>
  <c r="H503" i="3"/>
  <c r="G503" i="3"/>
  <c r="F503" i="3"/>
  <c r="I503" i="3" s="1"/>
  <c r="D503" i="3"/>
  <c r="A503" i="3"/>
  <c r="H502" i="3"/>
  <c r="G502" i="3"/>
  <c r="F502" i="3"/>
  <c r="I502" i="3" s="1"/>
  <c r="D502" i="3"/>
  <c r="A502" i="3"/>
  <c r="H501" i="3"/>
  <c r="G501" i="3"/>
  <c r="F501" i="3"/>
  <c r="I501" i="3" s="1"/>
  <c r="D501" i="3"/>
  <c r="A501" i="3"/>
  <c r="H500" i="3"/>
  <c r="G500" i="3"/>
  <c r="F500" i="3"/>
  <c r="I500" i="3" s="1"/>
  <c r="D500" i="3"/>
  <c r="A500" i="3"/>
  <c r="H499" i="3"/>
  <c r="G499" i="3"/>
  <c r="F499" i="3"/>
  <c r="I499" i="3" s="1"/>
  <c r="D499" i="3"/>
  <c r="A499" i="3"/>
  <c r="H498" i="3"/>
  <c r="G498" i="3"/>
  <c r="F498" i="3"/>
  <c r="I498" i="3" s="1"/>
  <c r="D498" i="3"/>
  <c r="A498" i="3"/>
  <c r="H497" i="3"/>
  <c r="G497" i="3"/>
  <c r="F497" i="3"/>
  <c r="I497" i="3" s="1"/>
  <c r="D497" i="3"/>
  <c r="A497" i="3"/>
  <c r="H496" i="3"/>
  <c r="G496" i="3"/>
  <c r="F496" i="3"/>
  <c r="I496" i="3" s="1"/>
  <c r="D496" i="3"/>
  <c r="A496" i="3"/>
  <c r="H495" i="3"/>
  <c r="G495" i="3"/>
  <c r="F495" i="3"/>
  <c r="I495" i="3" s="1"/>
  <c r="D495" i="3"/>
  <c r="A495" i="3"/>
  <c r="H494" i="3"/>
  <c r="G494" i="3"/>
  <c r="F494" i="3"/>
  <c r="I494" i="3" s="1"/>
  <c r="D494" i="3"/>
  <c r="A494" i="3"/>
  <c r="H493" i="3"/>
  <c r="G493" i="3"/>
  <c r="F493" i="3"/>
  <c r="I493" i="3" s="1"/>
  <c r="D493" i="3"/>
  <c r="A493" i="3"/>
  <c r="H492" i="3"/>
  <c r="G492" i="3"/>
  <c r="F492" i="3"/>
  <c r="I492" i="3" s="1"/>
  <c r="D492" i="3"/>
  <c r="A492" i="3"/>
  <c r="H491" i="3"/>
  <c r="G491" i="3"/>
  <c r="F491" i="3"/>
  <c r="I491" i="3" s="1"/>
  <c r="D491" i="3"/>
  <c r="A491" i="3"/>
  <c r="H490" i="3"/>
  <c r="G490" i="3"/>
  <c r="F490" i="3"/>
  <c r="D490" i="3"/>
  <c r="A490" i="3"/>
  <c r="H489" i="3"/>
  <c r="G489" i="3"/>
  <c r="F489" i="3"/>
  <c r="I489" i="3" s="1"/>
  <c r="D489" i="3"/>
  <c r="A489" i="3"/>
  <c r="H488" i="3"/>
  <c r="G488" i="3"/>
  <c r="F488" i="3"/>
  <c r="I488" i="3" s="1"/>
  <c r="D488" i="3"/>
  <c r="A488" i="3"/>
  <c r="H487" i="3"/>
  <c r="G487" i="3"/>
  <c r="F487" i="3"/>
  <c r="I487" i="3" s="1"/>
  <c r="D487" i="3"/>
  <c r="A487" i="3"/>
  <c r="H486" i="3"/>
  <c r="G486" i="3"/>
  <c r="F486" i="3"/>
  <c r="I486" i="3" s="1"/>
  <c r="D486" i="3"/>
  <c r="A486" i="3"/>
  <c r="H485" i="3"/>
  <c r="G485" i="3"/>
  <c r="F485" i="3"/>
  <c r="I485" i="3" s="1"/>
  <c r="D485" i="3"/>
  <c r="A485" i="3"/>
  <c r="H484" i="3"/>
  <c r="G484" i="3"/>
  <c r="F484" i="3"/>
  <c r="I484" i="3" s="1"/>
  <c r="D484" i="3"/>
  <c r="A484" i="3"/>
  <c r="H483" i="3"/>
  <c r="G483" i="3"/>
  <c r="F483" i="3"/>
  <c r="I483" i="3" s="1"/>
  <c r="D483" i="3"/>
  <c r="A483" i="3"/>
  <c r="H482" i="3"/>
  <c r="G482" i="3"/>
  <c r="F482" i="3"/>
  <c r="D482" i="3"/>
  <c r="A482" i="3"/>
  <c r="H481" i="3"/>
  <c r="G481" i="3"/>
  <c r="F481" i="3"/>
  <c r="D481" i="3"/>
  <c r="A481" i="3"/>
  <c r="H480" i="3"/>
  <c r="G480" i="3"/>
  <c r="F480" i="3"/>
  <c r="I480" i="3" s="1"/>
  <c r="D480" i="3"/>
  <c r="A480" i="3"/>
  <c r="H479" i="3"/>
  <c r="G479" i="3"/>
  <c r="F479" i="3"/>
  <c r="I479" i="3" s="1"/>
  <c r="D479" i="3"/>
  <c r="A479" i="3"/>
  <c r="H478" i="3"/>
  <c r="G478" i="3"/>
  <c r="F478" i="3"/>
  <c r="I478" i="3" s="1"/>
  <c r="D478" i="3"/>
  <c r="A478" i="3"/>
  <c r="H477" i="3"/>
  <c r="G477" i="3"/>
  <c r="F477" i="3"/>
  <c r="I477" i="3" s="1"/>
  <c r="D477" i="3"/>
  <c r="A477" i="3"/>
  <c r="H476" i="3"/>
  <c r="G476" i="3"/>
  <c r="F476" i="3"/>
  <c r="I476" i="3" s="1"/>
  <c r="D476" i="3"/>
  <c r="A476" i="3"/>
  <c r="H475" i="3"/>
  <c r="G475" i="3"/>
  <c r="F475" i="3"/>
  <c r="I475" i="3" s="1"/>
  <c r="D475" i="3"/>
  <c r="A475" i="3"/>
  <c r="H474" i="3"/>
  <c r="G474" i="3"/>
  <c r="F474" i="3"/>
  <c r="I474" i="3" s="1"/>
  <c r="D474" i="3"/>
  <c r="A474" i="3"/>
  <c r="H473" i="3"/>
  <c r="G473" i="3"/>
  <c r="F473" i="3"/>
  <c r="D473" i="3"/>
  <c r="A473" i="3"/>
  <c r="H472" i="3"/>
  <c r="G472" i="3"/>
  <c r="F472" i="3"/>
  <c r="I472" i="3" s="1"/>
  <c r="D472" i="3"/>
  <c r="A472" i="3"/>
  <c r="H471" i="3"/>
  <c r="G471" i="3"/>
  <c r="F471" i="3"/>
  <c r="I471" i="3" s="1"/>
  <c r="D471" i="3"/>
  <c r="A471" i="3"/>
  <c r="H470" i="3"/>
  <c r="G470" i="3"/>
  <c r="F470" i="3"/>
  <c r="I470" i="3" s="1"/>
  <c r="D470" i="3"/>
  <c r="A470" i="3"/>
  <c r="H469" i="3"/>
  <c r="G469" i="3"/>
  <c r="F469" i="3"/>
  <c r="I469" i="3" s="1"/>
  <c r="D469" i="3"/>
  <c r="A469" i="3"/>
  <c r="H468" i="3"/>
  <c r="G468" i="3"/>
  <c r="F468" i="3"/>
  <c r="D468" i="3"/>
  <c r="A468" i="3"/>
  <c r="H467" i="3"/>
  <c r="G467" i="3"/>
  <c r="F467" i="3"/>
  <c r="I467" i="3" s="1"/>
  <c r="D467" i="3"/>
  <c r="A467" i="3"/>
  <c r="H466" i="3"/>
  <c r="G466" i="3"/>
  <c r="F466" i="3"/>
  <c r="I466" i="3" s="1"/>
  <c r="D466" i="3"/>
  <c r="A466" i="3"/>
  <c r="H465" i="3"/>
  <c r="G465" i="3"/>
  <c r="F465" i="3"/>
  <c r="I465" i="3" s="1"/>
  <c r="D465" i="3"/>
  <c r="A465" i="3"/>
  <c r="H464" i="3"/>
  <c r="G464" i="3"/>
  <c r="F464" i="3"/>
  <c r="I464" i="3" s="1"/>
  <c r="D464" i="3"/>
  <c r="A464" i="3"/>
  <c r="H463" i="3"/>
  <c r="G463" i="3"/>
  <c r="F463" i="3"/>
  <c r="I463" i="3" s="1"/>
  <c r="D463" i="3"/>
  <c r="A463" i="3"/>
  <c r="H462" i="3"/>
  <c r="G462" i="3"/>
  <c r="F462" i="3"/>
  <c r="I462" i="3" s="1"/>
  <c r="D462" i="3"/>
  <c r="A462" i="3"/>
  <c r="H461" i="3"/>
  <c r="G461" i="3"/>
  <c r="F461" i="3"/>
  <c r="I461" i="3" s="1"/>
  <c r="D461" i="3"/>
  <c r="A461" i="3"/>
  <c r="H460" i="3"/>
  <c r="G460" i="3"/>
  <c r="F460" i="3"/>
  <c r="I460" i="3" s="1"/>
  <c r="D460" i="3"/>
  <c r="A460" i="3"/>
  <c r="H459" i="3"/>
  <c r="G459" i="3"/>
  <c r="F459" i="3"/>
  <c r="I459" i="3" s="1"/>
  <c r="D459" i="3"/>
  <c r="A459" i="3"/>
  <c r="H458" i="3"/>
  <c r="G458" i="3"/>
  <c r="F458" i="3"/>
  <c r="I458" i="3" s="1"/>
  <c r="D458" i="3"/>
  <c r="A458" i="3"/>
  <c r="H457" i="3"/>
  <c r="G457" i="3"/>
  <c r="F457" i="3"/>
  <c r="I457" i="3" s="1"/>
  <c r="D457" i="3"/>
  <c r="A457" i="3"/>
  <c r="H456" i="3"/>
  <c r="G456" i="3"/>
  <c r="F456" i="3"/>
  <c r="I456" i="3" s="1"/>
  <c r="D456" i="3"/>
  <c r="A456" i="3"/>
  <c r="H455" i="3"/>
  <c r="G455" i="3"/>
  <c r="F455" i="3"/>
  <c r="I455" i="3" s="1"/>
  <c r="D455" i="3"/>
  <c r="A455" i="3"/>
  <c r="H454" i="3"/>
  <c r="G454" i="3"/>
  <c r="F454" i="3"/>
  <c r="I454" i="3" s="1"/>
  <c r="D454" i="3"/>
  <c r="A454" i="3"/>
  <c r="H453" i="3"/>
  <c r="G453" i="3"/>
  <c r="F453" i="3"/>
  <c r="I453" i="3" s="1"/>
  <c r="D453" i="3"/>
  <c r="A453" i="3"/>
  <c r="H452" i="3"/>
  <c r="G452" i="3"/>
  <c r="F452" i="3"/>
  <c r="I452" i="3" s="1"/>
  <c r="D452" i="3"/>
  <c r="A452" i="3"/>
  <c r="H451" i="3"/>
  <c r="G451" i="3"/>
  <c r="F451" i="3"/>
  <c r="I451" i="3" s="1"/>
  <c r="D451" i="3"/>
  <c r="A451" i="3"/>
  <c r="H450" i="3"/>
  <c r="G450" i="3"/>
  <c r="F450" i="3"/>
  <c r="I450" i="3" s="1"/>
  <c r="D450" i="3"/>
  <c r="A450" i="3"/>
  <c r="H449" i="3"/>
  <c r="G449" i="3"/>
  <c r="F449" i="3"/>
  <c r="I449" i="3" s="1"/>
  <c r="D449" i="3"/>
  <c r="A449" i="3"/>
  <c r="H448" i="3"/>
  <c r="G448" i="3"/>
  <c r="F448" i="3"/>
  <c r="I448" i="3" s="1"/>
  <c r="D448" i="3"/>
  <c r="A448" i="3"/>
  <c r="H447" i="3"/>
  <c r="G447" i="3"/>
  <c r="F447" i="3"/>
  <c r="I447" i="3" s="1"/>
  <c r="D447" i="3"/>
  <c r="A447" i="3"/>
  <c r="H446" i="3"/>
  <c r="G446" i="3"/>
  <c r="F446" i="3"/>
  <c r="I446" i="3" s="1"/>
  <c r="D446" i="3"/>
  <c r="A446" i="3"/>
  <c r="H445" i="3"/>
  <c r="G445" i="3"/>
  <c r="F445" i="3"/>
  <c r="I445" i="3" s="1"/>
  <c r="D445" i="3"/>
  <c r="A445" i="3"/>
  <c r="H444" i="3"/>
  <c r="G444" i="3"/>
  <c r="F444" i="3"/>
  <c r="I444" i="3" s="1"/>
  <c r="D444" i="3"/>
  <c r="A444" i="3"/>
  <c r="H443" i="3"/>
  <c r="G443" i="3"/>
  <c r="F443" i="3"/>
  <c r="I443" i="3" s="1"/>
  <c r="D443" i="3"/>
  <c r="A443" i="3"/>
  <c r="H442" i="3"/>
  <c r="G442" i="3"/>
  <c r="F442" i="3"/>
  <c r="I442" i="3" s="1"/>
  <c r="D442" i="3"/>
  <c r="A442" i="3"/>
  <c r="H441" i="3"/>
  <c r="G441" i="3"/>
  <c r="F441" i="3"/>
  <c r="I441" i="3" s="1"/>
  <c r="D441" i="3"/>
  <c r="A441" i="3"/>
  <c r="H440" i="3"/>
  <c r="G440" i="3"/>
  <c r="F440" i="3"/>
  <c r="I440" i="3" s="1"/>
  <c r="D440" i="3"/>
  <c r="A440" i="3"/>
  <c r="H439" i="3"/>
  <c r="G439" i="3"/>
  <c r="F439" i="3"/>
  <c r="I439" i="3" s="1"/>
  <c r="D439" i="3"/>
  <c r="A439" i="3"/>
  <c r="H438" i="3"/>
  <c r="G438" i="3"/>
  <c r="F438" i="3"/>
  <c r="I438" i="3" s="1"/>
  <c r="D438" i="3"/>
  <c r="A438" i="3"/>
  <c r="H437" i="3"/>
  <c r="G437" i="3"/>
  <c r="F437" i="3"/>
  <c r="I437" i="3" s="1"/>
  <c r="D437" i="3"/>
  <c r="A437" i="3"/>
  <c r="H436" i="3"/>
  <c r="G436" i="3"/>
  <c r="F436" i="3"/>
  <c r="I436" i="3" s="1"/>
  <c r="D436" i="3"/>
  <c r="A436" i="3"/>
  <c r="H435" i="3"/>
  <c r="G435" i="3"/>
  <c r="F435" i="3"/>
  <c r="I435" i="3" s="1"/>
  <c r="D435" i="3"/>
  <c r="A435" i="3"/>
  <c r="H434" i="3"/>
  <c r="G434" i="3"/>
  <c r="F434" i="3"/>
  <c r="I434" i="3" s="1"/>
  <c r="D434" i="3"/>
  <c r="A434" i="3"/>
  <c r="H433" i="3"/>
  <c r="G433" i="3"/>
  <c r="F433" i="3"/>
  <c r="I433" i="3" s="1"/>
  <c r="D433" i="3"/>
  <c r="A433" i="3"/>
  <c r="H432" i="3"/>
  <c r="G432" i="3"/>
  <c r="F432" i="3"/>
  <c r="I432" i="3" s="1"/>
  <c r="D432" i="3"/>
  <c r="A432" i="3"/>
  <c r="H431" i="3"/>
  <c r="G431" i="3"/>
  <c r="F431" i="3"/>
  <c r="I431" i="3" s="1"/>
  <c r="D431" i="3"/>
  <c r="A431" i="3"/>
  <c r="H430" i="3"/>
  <c r="G430" i="3"/>
  <c r="F430" i="3"/>
  <c r="I430" i="3" s="1"/>
  <c r="D430" i="3"/>
  <c r="A430" i="3"/>
  <c r="H429" i="3"/>
  <c r="G429" i="3"/>
  <c r="F429" i="3"/>
  <c r="I429" i="3" s="1"/>
  <c r="D429" i="3"/>
  <c r="A429" i="3"/>
  <c r="H428" i="3"/>
  <c r="G428" i="3"/>
  <c r="F428" i="3"/>
  <c r="I428" i="3" s="1"/>
  <c r="D428" i="3"/>
  <c r="A428" i="3"/>
  <c r="H427" i="3"/>
  <c r="G427" i="3"/>
  <c r="F427" i="3"/>
  <c r="I427" i="3" s="1"/>
  <c r="D427" i="3"/>
  <c r="A427" i="3"/>
  <c r="H426" i="3"/>
  <c r="G426" i="3"/>
  <c r="F426" i="3"/>
  <c r="I426" i="3" s="1"/>
  <c r="D426" i="3"/>
  <c r="A426" i="3"/>
  <c r="H425" i="3"/>
  <c r="G425" i="3"/>
  <c r="F425" i="3"/>
  <c r="I425" i="3" s="1"/>
  <c r="D425" i="3"/>
  <c r="A425" i="3"/>
  <c r="H424" i="3"/>
  <c r="G424" i="3"/>
  <c r="F424" i="3"/>
  <c r="I424" i="3" s="1"/>
  <c r="D424" i="3"/>
  <c r="A424" i="3"/>
  <c r="H423" i="3"/>
  <c r="G423" i="3"/>
  <c r="F423" i="3"/>
  <c r="I423" i="3" s="1"/>
  <c r="D423" i="3"/>
  <c r="A423" i="3"/>
  <c r="H422" i="3"/>
  <c r="G422" i="3"/>
  <c r="F422" i="3"/>
  <c r="I422" i="3" s="1"/>
  <c r="D422" i="3"/>
  <c r="A422" i="3"/>
  <c r="H421" i="3"/>
  <c r="G421" i="3"/>
  <c r="F421" i="3"/>
  <c r="I421" i="3" s="1"/>
  <c r="D421" i="3"/>
  <c r="A421" i="3"/>
  <c r="H420" i="3"/>
  <c r="G420" i="3"/>
  <c r="F420" i="3"/>
  <c r="I420" i="3" s="1"/>
  <c r="D420" i="3"/>
  <c r="A420" i="3"/>
  <c r="H419" i="3"/>
  <c r="G419" i="3"/>
  <c r="F419" i="3"/>
  <c r="I419" i="3" s="1"/>
  <c r="D419" i="3"/>
  <c r="A419" i="3"/>
  <c r="H418" i="3"/>
  <c r="G418" i="3"/>
  <c r="F418" i="3"/>
  <c r="I418" i="3" s="1"/>
  <c r="D418" i="3"/>
  <c r="A418" i="3"/>
  <c r="H417" i="3"/>
  <c r="G417" i="3"/>
  <c r="F417" i="3"/>
  <c r="I417" i="3" s="1"/>
  <c r="D417" i="3"/>
  <c r="A417" i="3"/>
  <c r="H416" i="3"/>
  <c r="G416" i="3"/>
  <c r="F416" i="3"/>
  <c r="I416" i="3" s="1"/>
  <c r="D416" i="3"/>
  <c r="A416" i="3"/>
  <c r="H415" i="3"/>
  <c r="G415" i="3"/>
  <c r="F415" i="3"/>
  <c r="I415" i="3" s="1"/>
  <c r="D415" i="3"/>
  <c r="A415" i="3"/>
  <c r="H414" i="3"/>
  <c r="G414" i="3"/>
  <c r="F414" i="3"/>
  <c r="I414" i="3" s="1"/>
  <c r="D414" i="3"/>
  <c r="A414" i="3"/>
  <c r="H413" i="3"/>
  <c r="G413" i="3"/>
  <c r="F413" i="3"/>
  <c r="I413" i="3" s="1"/>
  <c r="D413" i="3"/>
  <c r="A413" i="3"/>
  <c r="H412" i="3"/>
  <c r="G412" i="3"/>
  <c r="F412" i="3"/>
  <c r="I412" i="3" s="1"/>
  <c r="D412" i="3"/>
  <c r="A412" i="3"/>
  <c r="H411" i="3"/>
  <c r="G411" i="3"/>
  <c r="F411" i="3"/>
  <c r="I411" i="3" s="1"/>
  <c r="D411" i="3"/>
  <c r="A411" i="3"/>
  <c r="H410" i="3"/>
  <c r="G410" i="3"/>
  <c r="F410" i="3"/>
  <c r="I410" i="3" s="1"/>
  <c r="D410" i="3"/>
  <c r="A410" i="3"/>
  <c r="H409" i="3"/>
  <c r="G409" i="3"/>
  <c r="F409" i="3"/>
  <c r="I409" i="3" s="1"/>
  <c r="D409" i="3"/>
  <c r="A409" i="3"/>
  <c r="H408" i="3"/>
  <c r="G408" i="3"/>
  <c r="F408" i="3"/>
  <c r="I408" i="3" s="1"/>
  <c r="D408" i="3"/>
  <c r="A408" i="3"/>
  <c r="H407" i="3"/>
  <c r="G407" i="3"/>
  <c r="F407" i="3"/>
  <c r="I407" i="3" s="1"/>
  <c r="D407" i="3"/>
  <c r="A407" i="3"/>
  <c r="H406" i="3"/>
  <c r="G406" i="3"/>
  <c r="F406" i="3"/>
  <c r="I406" i="3" s="1"/>
  <c r="D406" i="3"/>
  <c r="A406" i="3"/>
  <c r="H405" i="3"/>
  <c r="G405" i="3"/>
  <c r="F405" i="3"/>
  <c r="I405" i="3" s="1"/>
  <c r="D405" i="3"/>
  <c r="A405" i="3"/>
  <c r="H404" i="3"/>
  <c r="G404" i="3"/>
  <c r="F404" i="3"/>
  <c r="I404" i="3" s="1"/>
  <c r="D404" i="3"/>
  <c r="A404" i="3"/>
  <c r="H403" i="3"/>
  <c r="G403" i="3"/>
  <c r="F403" i="3"/>
  <c r="I403" i="3" s="1"/>
  <c r="D403" i="3"/>
  <c r="A403" i="3"/>
  <c r="H402" i="3"/>
  <c r="G402" i="3"/>
  <c r="F402" i="3"/>
  <c r="I402" i="3" s="1"/>
  <c r="D402" i="3"/>
  <c r="A402" i="3"/>
  <c r="H401" i="3"/>
  <c r="G401" i="3"/>
  <c r="F401" i="3"/>
  <c r="I401" i="3" s="1"/>
  <c r="D401" i="3"/>
  <c r="A401" i="3"/>
  <c r="H400" i="3"/>
  <c r="G400" i="3"/>
  <c r="F400" i="3"/>
  <c r="I400" i="3" s="1"/>
  <c r="D400" i="3"/>
  <c r="A400" i="3"/>
  <c r="H399" i="3"/>
  <c r="G399" i="3"/>
  <c r="F399" i="3"/>
  <c r="I399" i="3" s="1"/>
  <c r="D399" i="3"/>
  <c r="A399" i="3"/>
  <c r="H398" i="3"/>
  <c r="G398" i="3"/>
  <c r="F398" i="3"/>
  <c r="I398" i="3" s="1"/>
  <c r="D398" i="3"/>
  <c r="A398" i="3"/>
  <c r="H397" i="3"/>
  <c r="G397" i="3"/>
  <c r="F397" i="3"/>
  <c r="I397" i="3" s="1"/>
  <c r="D397" i="3"/>
  <c r="A397" i="3"/>
  <c r="H396" i="3"/>
  <c r="G396" i="3"/>
  <c r="F396" i="3"/>
  <c r="I396" i="3" s="1"/>
  <c r="D396" i="3"/>
  <c r="A396" i="3"/>
  <c r="H395" i="3"/>
  <c r="G395" i="3"/>
  <c r="F395" i="3"/>
  <c r="I395" i="3" s="1"/>
  <c r="D395" i="3"/>
  <c r="A395" i="3"/>
  <c r="H394" i="3"/>
  <c r="G394" i="3"/>
  <c r="F394" i="3"/>
  <c r="I394" i="3" s="1"/>
  <c r="D394" i="3"/>
  <c r="A394" i="3"/>
  <c r="H393" i="3"/>
  <c r="G393" i="3"/>
  <c r="F393" i="3"/>
  <c r="I393" i="3" s="1"/>
  <c r="D393" i="3"/>
  <c r="A393" i="3"/>
  <c r="H392" i="3"/>
  <c r="G392" i="3"/>
  <c r="F392" i="3"/>
  <c r="I392" i="3" s="1"/>
  <c r="D392" i="3"/>
  <c r="A392" i="3"/>
  <c r="H391" i="3"/>
  <c r="G391" i="3"/>
  <c r="F391" i="3"/>
  <c r="I391" i="3" s="1"/>
  <c r="D391" i="3"/>
  <c r="A391" i="3"/>
  <c r="H390" i="3"/>
  <c r="G390" i="3"/>
  <c r="F390" i="3"/>
  <c r="I390" i="3" s="1"/>
  <c r="D390" i="3"/>
  <c r="A390" i="3"/>
  <c r="H389" i="3"/>
  <c r="G389" i="3"/>
  <c r="F389" i="3"/>
  <c r="I389" i="3" s="1"/>
  <c r="D389" i="3"/>
  <c r="A389" i="3"/>
  <c r="H388" i="3"/>
  <c r="G388" i="3"/>
  <c r="F388" i="3"/>
  <c r="I388" i="3" s="1"/>
  <c r="D388" i="3"/>
  <c r="A388" i="3"/>
  <c r="H387" i="3"/>
  <c r="G387" i="3"/>
  <c r="F387" i="3"/>
  <c r="I387" i="3" s="1"/>
  <c r="D387" i="3"/>
  <c r="A387" i="3"/>
  <c r="H386" i="3"/>
  <c r="G386" i="3"/>
  <c r="F386" i="3"/>
  <c r="I386" i="3" s="1"/>
  <c r="D386" i="3"/>
  <c r="A386" i="3"/>
  <c r="H385" i="3"/>
  <c r="G385" i="3"/>
  <c r="F385" i="3"/>
  <c r="I385" i="3" s="1"/>
  <c r="D385" i="3"/>
  <c r="A385" i="3"/>
  <c r="H384" i="3"/>
  <c r="G384" i="3"/>
  <c r="F384" i="3"/>
  <c r="I384" i="3" s="1"/>
  <c r="D384" i="3"/>
  <c r="A384" i="3"/>
  <c r="H383" i="3"/>
  <c r="G383" i="3"/>
  <c r="F383" i="3"/>
  <c r="I383" i="3" s="1"/>
  <c r="D383" i="3"/>
  <c r="A383" i="3"/>
  <c r="H382" i="3"/>
  <c r="G382" i="3"/>
  <c r="F382" i="3"/>
  <c r="I382" i="3" s="1"/>
  <c r="D382" i="3"/>
  <c r="A382" i="3"/>
  <c r="H381" i="3"/>
  <c r="G381" i="3"/>
  <c r="F381" i="3"/>
  <c r="I381" i="3" s="1"/>
  <c r="D381" i="3"/>
  <c r="A381" i="3"/>
  <c r="H380" i="3"/>
  <c r="G380" i="3"/>
  <c r="F380" i="3"/>
  <c r="I380" i="3" s="1"/>
  <c r="D380" i="3"/>
  <c r="A380" i="3"/>
  <c r="H379" i="3"/>
  <c r="G379" i="3"/>
  <c r="F379" i="3"/>
  <c r="I379" i="3" s="1"/>
  <c r="D379" i="3"/>
  <c r="A379" i="3"/>
  <c r="H378" i="3"/>
  <c r="G378" i="3"/>
  <c r="F378" i="3"/>
  <c r="I378" i="3" s="1"/>
  <c r="D378" i="3"/>
  <c r="A378" i="3"/>
  <c r="H377" i="3"/>
  <c r="G377" i="3"/>
  <c r="F377" i="3"/>
  <c r="I377" i="3" s="1"/>
  <c r="D377" i="3"/>
  <c r="A377" i="3"/>
  <c r="H376" i="3"/>
  <c r="G376" i="3"/>
  <c r="F376" i="3"/>
  <c r="I376" i="3" s="1"/>
  <c r="D376" i="3"/>
  <c r="A376" i="3"/>
  <c r="H375" i="3"/>
  <c r="G375" i="3"/>
  <c r="F375" i="3"/>
  <c r="I375" i="3" s="1"/>
  <c r="D375" i="3"/>
  <c r="A375" i="3"/>
  <c r="H374" i="3"/>
  <c r="G374" i="3"/>
  <c r="F374" i="3"/>
  <c r="I374" i="3" s="1"/>
  <c r="D374" i="3"/>
  <c r="A374" i="3"/>
  <c r="H373" i="3"/>
  <c r="G373" i="3"/>
  <c r="F373" i="3"/>
  <c r="I373" i="3" s="1"/>
  <c r="D373" i="3"/>
  <c r="A373" i="3"/>
  <c r="H372" i="3"/>
  <c r="G372" i="3"/>
  <c r="F372" i="3"/>
  <c r="I372" i="3" s="1"/>
  <c r="D372" i="3"/>
  <c r="A372" i="3"/>
  <c r="H371" i="3"/>
  <c r="G371" i="3"/>
  <c r="F371" i="3"/>
  <c r="I371" i="3" s="1"/>
  <c r="D371" i="3"/>
  <c r="A371" i="3"/>
  <c r="H370" i="3"/>
  <c r="G370" i="3"/>
  <c r="F370" i="3"/>
  <c r="I370" i="3" s="1"/>
  <c r="D370" i="3"/>
  <c r="A370" i="3"/>
  <c r="H369" i="3"/>
  <c r="G369" i="3"/>
  <c r="F369" i="3"/>
  <c r="I369" i="3" s="1"/>
  <c r="D369" i="3"/>
  <c r="A369" i="3"/>
  <c r="H368" i="3"/>
  <c r="G368" i="3"/>
  <c r="F368" i="3"/>
  <c r="I368" i="3" s="1"/>
  <c r="D368" i="3"/>
  <c r="A368" i="3"/>
  <c r="H367" i="3"/>
  <c r="G367" i="3"/>
  <c r="F367" i="3"/>
  <c r="I367" i="3" s="1"/>
  <c r="D367" i="3"/>
  <c r="A367" i="3"/>
  <c r="H366" i="3"/>
  <c r="G366" i="3"/>
  <c r="F366" i="3"/>
  <c r="I366" i="3" s="1"/>
  <c r="D366" i="3"/>
  <c r="A366" i="3"/>
  <c r="H365" i="3"/>
  <c r="G365" i="3"/>
  <c r="F365" i="3"/>
  <c r="I365" i="3" s="1"/>
  <c r="D365" i="3"/>
  <c r="A365" i="3"/>
  <c r="H364" i="3"/>
  <c r="G364" i="3"/>
  <c r="F364" i="3"/>
  <c r="I364" i="3" s="1"/>
  <c r="D364" i="3"/>
  <c r="A364" i="3"/>
  <c r="H363" i="3"/>
  <c r="G363" i="3"/>
  <c r="F363" i="3"/>
  <c r="I363" i="3" s="1"/>
  <c r="D363" i="3"/>
  <c r="A363" i="3"/>
  <c r="H362" i="3"/>
  <c r="G362" i="3"/>
  <c r="F362" i="3"/>
  <c r="I362" i="3" s="1"/>
  <c r="D362" i="3"/>
  <c r="A362" i="3"/>
  <c r="H361" i="3"/>
  <c r="G361" i="3"/>
  <c r="F361" i="3"/>
  <c r="I361" i="3" s="1"/>
  <c r="D361" i="3"/>
  <c r="A361" i="3"/>
  <c r="H360" i="3"/>
  <c r="G360" i="3"/>
  <c r="F360" i="3"/>
  <c r="I360" i="3" s="1"/>
  <c r="D360" i="3"/>
  <c r="A360" i="3"/>
  <c r="H359" i="3"/>
  <c r="G359" i="3"/>
  <c r="F359" i="3"/>
  <c r="I359" i="3" s="1"/>
  <c r="D359" i="3"/>
  <c r="A359" i="3"/>
  <c r="H358" i="3"/>
  <c r="G358" i="3"/>
  <c r="F358" i="3"/>
  <c r="I358" i="3" s="1"/>
  <c r="D358" i="3"/>
  <c r="A358" i="3"/>
  <c r="H357" i="3"/>
  <c r="G357" i="3"/>
  <c r="F357" i="3"/>
  <c r="I357" i="3" s="1"/>
  <c r="D357" i="3"/>
  <c r="A357" i="3"/>
  <c r="H356" i="3"/>
  <c r="G356" i="3"/>
  <c r="F356" i="3"/>
  <c r="I356" i="3" s="1"/>
  <c r="D356" i="3"/>
  <c r="A356" i="3"/>
  <c r="H355" i="3"/>
  <c r="G355" i="3"/>
  <c r="F355" i="3"/>
  <c r="I355" i="3" s="1"/>
  <c r="D355" i="3"/>
  <c r="A355" i="3"/>
  <c r="H354" i="3"/>
  <c r="G354" i="3"/>
  <c r="F354" i="3"/>
  <c r="I354" i="3" s="1"/>
  <c r="D354" i="3"/>
  <c r="A354" i="3"/>
  <c r="H353" i="3"/>
  <c r="G353" i="3"/>
  <c r="F353" i="3"/>
  <c r="I353" i="3" s="1"/>
  <c r="D353" i="3"/>
  <c r="A353" i="3"/>
  <c r="H352" i="3"/>
  <c r="G352" i="3"/>
  <c r="F352" i="3"/>
  <c r="I352" i="3" s="1"/>
  <c r="D352" i="3"/>
  <c r="A352" i="3"/>
  <c r="H351" i="3"/>
  <c r="G351" i="3"/>
  <c r="F351" i="3"/>
  <c r="I351" i="3" s="1"/>
  <c r="D351" i="3"/>
  <c r="A351" i="3"/>
  <c r="H350" i="3"/>
  <c r="G350" i="3"/>
  <c r="F350" i="3"/>
  <c r="I350" i="3" s="1"/>
  <c r="D350" i="3"/>
  <c r="A350" i="3"/>
  <c r="H349" i="3"/>
  <c r="G349" i="3"/>
  <c r="F349" i="3"/>
  <c r="I349" i="3" s="1"/>
  <c r="D349" i="3"/>
  <c r="A349" i="3"/>
  <c r="H348" i="3"/>
  <c r="G348" i="3"/>
  <c r="F348" i="3"/>
  <c r="I348" i="3" s="1"/>
  <c r="D348" i="3"/>
  <c r="A348" i="3"/>
  <c r="H347" i="3"/>
  <c r="G347" i="3"/>
  <c r="F347" i="3"/>
  <c r="I347" i="3" s="1"/>
  <c r="D347" i="3"/>
  <c r="A347" i="3"/>
  <c r="H346" i="3"/>
  <c r="G346" i="3"/>
  <c r="F346" i="3"/>
  <c r="I346" i="3" s="1"/>
  <c r="D346" i="3"/>
  <c r="A346" i="3"/>
  <c r="H345" i="3"/>
  <c r="G345" i="3"/>
  <c r="F345" i="3"/>
  <c r="I345" i="3" s="1"/>
  <c r="D345" i="3"/>
  <c r="A345" i="3"/>
  <c r="H344" i="3"/>
  <c r="G344" i="3"/>
  <c r="F344" i="3"/>
  <c r="I344" i="3" s="1"/>
  <c r="D344" i="3"/>
  <c r="A344" i="3"/>
  <c r="H343" i="3"/>
  <c r="G343" i="3"/>
  <c r="F343" i="3"/>
  <c r="I343" i="3" s="1"/>
  <c r="D343" i="3"/>
  <c r="A343" i="3"/>
  <c r="H342" i="3"/>
  <c r="G342" i="3"/>
  <c r="F342" i="3"/>
  <c r="I342" i="3" s="1"/>
  <c r="D342" i="3"/>
  <c r="A342" i="3"/>
  <c r="H341" i="3"/>
  <c r="G341" i="3"/>
  <c r="F341" i="3"/>
  <c r="I341" i="3" s="1"/>
  <c r="D341" i="3"/>
  <c r="A341" i="3"/>
  <c r="H340" i="3"/>
  <c r="G340" i="3"/>
  <c r="F340" i="3"/>
  <c r="I340" i="3" s="1"/>
  <c r="D340" i="3"/>
  <c r="A340" i="3"/>
  <c r="H339" i="3"/>
  <c r="G339" i="3"/>
  <c r="F339" i="3"/>
  <c r="I339" i="3" s="1"/>
  <c r="D339" i="3"/>
  <c r="A339" i="3"/>
  <c r="H338" i="3"/>
  <c r="G338" i="3"/>
  <c r="F338" i="3"/>
  <c r="I338" i="3" s="1"/>
  <c r="D338" i="3"/>
  <c r="A338" i="3"/>
  <c r="H337" i="3"/>
  <c r="G337" i="3"/>
  <c r="F337" i="3"/>
  <c r="I337" i="3" s="1"/>
  <c r="D337" i="3"/>
  <c r="A337" i="3"/>
  <c r="H336" i="3"/>
  <c r="G336" i="3"/>
  <c r="F336" i="3"/>
  <c r="I336" i="3" s="1"/>
  <c r="D336" i="3"/>
  <c r="A336" i="3"/>
  <c r="H335" i="3"/>
  <c r="G335" i="3"/>
  <c r="F335" i="3"/>
  <c r="I335" i="3" s="1"/>
  <c r="D335" i="3"/>
  <c r="A335" i="3"/>
  <c r="H334" i="3"/>
  <c r="G334" i="3"/>
  <c r="F334" i="3"/>
  <c r="I334" i="3" s="1"/>
  <c r="D334" i="3"/>
  <c r="A334" i="3"/>
  <c r="H333" i="3"/>
  <c r="G333" i="3"/>
  <c r="F333" i="3"/>
  <c r="I333" i="3" s="1"/>
  <c r="D333" i="3"/>
  <c r="A333" i="3"/>
  <c r="H332" i="3"/>
  <c r="G332" i="3"/>
  <c r="F332" i="3"/>
  <c r="I332" i="3" s="1"/>
  <c r="D332" i="3"/>
  <c r="A332" i="3"/>
  <c r="H331" i="3"/>
  <c r="G331" i="3"/>
  <c r="F331" i="3"/>
  <c r="I331" i="3" s="1"/>
  <c r="D331" i="3"/>
  <c r="A331" i="3"/>
  <c r="H330" i="3"/>
  <c r="G330" i="3"/>
  <c r="F330" i="3"/>
  <c r="I330" i="3" s="1"/>
  <c r="D330" i="3"/>
  <c r="A330" i="3"/>
  <c r="H329" i="3"/>
  <c r="G329" i="3"/>
  <c r="F329" i="3"/>
  <c r="I329" i="3" s="1"/>
  <c r="D329" i="3"/>
  <c r="A329" i="3"/>
  <c r="H328" i="3"/>
  <c r="G328" i="3"/>
  <c r="F328" i="3"/>
  <c r="I328" i="3" s="1"/>
  <c r="D328" i="3"/>
  <c r="A328" i="3"/>
  <c r="H327" i="3"/>
  <c r="G327" i="3"/>
  <c r="F327" i="3"/>
  <c r="I327" i="3" s="1"/>
  <c r="D327" i="3"/>
  <c r="A327" i="3"/>
  <c r="H326" i="3"/>
  <c r="G326" i="3"/>
  <c r="F326" i="3"/>
  <c r="I326" i="3" s="1"/>
  <c r="D326" i="3"/>
  <c r="A326" i="3"/>
  <c r="H325" i="3"/>
  <c r="G325" i="3"/>
  <c r="F325" i="3"/>
  <c r="I325" i="3" s="1"/>
  <c r="D325" i="3"/>
  <c r="A325" i="3"/>
  <c r="H324" i="3"/>
  <c r="G324" i="3"/>
  <c r="F324" i="3"/>
  <c r="I324" i="3" s="1"/>
  <c r="D324" i="3"/>
  <c r="A324" i="3"/>
  <c r="H323" i="3"/>
  <c r="G323" i="3"/>
  <c r="F323" i="3"/>
  <c r="I323" i="3" s="1"/>
  <c r="D323" i="3"/>
  <c r="A323" i="3"/>
  <c r="H322" i="3"/>
  <c r="G322" i="3"/>
  <c r="F322" i="3"/>
  <c r="I322" i="3" s="1"/>
  <c r="D322" i="3"/>
  <c r="A322" i="3"/>
  <c r="H321" i="3"/>
  <c r="G321" i="3"/>
  <c r="F321" i="3"/>
  <c r="I321" i="3" s="1"/>
  <c r="D321" i="3"/>
  <c r="A321" i="3"/>
  <c r="H320" i="3"/>
  <c r="G320" i="3"/>
  <c r="F320" i="3"/>
  <c r="I320" i="3" s="1"/>
  <c r="D320" i="3"/>
  <c r="A320" i="3"/>
  <c r="H319" i="3"/>
  <c r="G319" i="3"/>
  <c r="F319" i="3"/>
  <c r="I319" i="3" s="1"/>
  <c r="D319" i="3"/>
  <c r="A319" i="3"/>
  <c r="H318" i="3"/>
  <c r="G318" i="3"/>
  <c r="F318" i="3"/>
  <c r="I318" i="3" s="1"/>
  <c r="D318" i="3"/>
  <c r="A318" i="3"/>
  <c r="H317" i="3"/>
  <c r="G317" i="3"/>
  <c r="F317" i="3"/>
  <c r="I317" i="3" s="1"/>
  <c r="D317" i="3"/>
  <c r="A317" i="3"/>
  <c r="H316" i="3"/>
  <c r="G316" i="3"/>
  <c r="F316" i="3"/>
  <c r="I316" i="3" s="1"/>
  <c r="D316" i="3"/>
  <c r="A316" i="3"/>
  <c r="H315" i="3"/>
  <c r="G315" i="3"/>
  <c r="F315" i="3"/>
  <c r="I315" i="3" s="1"/>
  <c r="D315" i="3"/>
  <c r="A315" i="3"/>
  <c r="H314" i="3"/>
  <c r="G314" i="3"/>
  <c r="F314" i="3"/>
  <c r="I314" i="3" s="1"/>
  <c r="D314" i="3"/>
  <c r="A314" i="3"/>
  <c r="H313" i="3"/>
  <c r="G313" i="3"/>
  <c r="F313" i="3"/>
  <c r="I313" i="3" s="1"/>
  <c r="D313" i="3"/>
  <c r="A313" i="3"/>
  <c r="H312" i="3"/>
  <c r="G312" i="3"/>
  <c r="F312" i="3"/>
  <c r="I312" i="3" s="1"/>
  <c r="D312" i="3"/>
  <c r="A312" i="3"/>
  <c r="H311" i="3"/>
  <c r="G311" i="3"/>
  <c r="F311" i="3"/>
  <c r="I311" i="3" s="1"/>
  <c r="D311" i="3"/>
  <c r="A311" i="3"/>
  <c r="H310" i="3"/>
  <c r="G310" i="3"/>
  <c r="F310" i="3"/>
  <c r="I310" i="3" s="1"/>
  <c r="D310" i="3"/>
  <c r="A310" i="3"/>
  <c r="H309" i="3"/>
  <c r="G309" i="3"/>
  <c r="F309" i="3"/>
  <c r="I309" i="3" s="1"/>
  <c r="D309" i="3"/>
  <c r="A309" i="3"/>
  <c r="H308" i="3"/>
  <c r="G308" i="3"/>
  <c r="F308" i="3"/>
  <c r="I308" i="3" s="1"/>
  <c r="D308" i="3"/>
  <c r="A308" i="3"/>
  <c r="H307" i="3"/>
  <c r="G307" i="3"/>
  <c r="F307" i="3"/>
  <c r="I307" i="3" s="1"/>
  <c r="D307" i="3"/>
  <c r="A307" i="3"/>
  <c r="H306" i="3"/>
  <c r="G306" i="3"/>
  <c r="F306" i="3"/>
  <c r="I306" i="3" s="1"/>
  <c r="D306" i="3"/>
  <c r="A306" i="3"/>
  <c r="H305" i="3"/>
  <c r="G305" i="3"/>
  <c r="F305" i="3"/>
  <c r="I305" i="3" s="1"/>
  <c r="D305" i="3"/>
  <c r="A305" i="3"/>
  <c r="H304" i="3"/>
  <c r="G304" i="3"/>
  <c r="F304" i="3"/>
  <c r="I304" i="3" s="1"/>
  <c r="D304" i="3"/>
  <c r="A304" i="3"/>
  <c r="H303" i="3"/>
  <c r="G303" i="3"/>
  <c r="F303" i="3"/>
  <c r="I303" i="3" s="1"/>
  <c r="D303" i="3"/>
  <c r="A303" i="3"/>
  <c r="H302" i="3"/>
  <c r="G302" i="3"/>
  <c r="F302" i="3"/>
  <c r="I302" i="3" s="1"/>
  <c r="D302" i="3"/>
  <c r="A302" i="3"/>
  <c r="H301" i="3"/>
  <c r="G301" i="3"/>
  <c r="F301" i="3"/>
  <c r="I301" i="3" s="1"/>
  <c r="D301" i="3"/>
  <c r="A301" i="3"/>
  <c r="H300" i="3"/>
  <c r="G300" i="3"/>
  <c r="F300" i="3"/>
  <c r="I300" i="3" s="1"/>
  <c r="D300" i="3"/>
  <c r="A300" i="3"/>
  <c r="H299" i="3"/>
  <c r="G299" i="3"/>
  <c r="F299" i="3"/>
  <c r="I299" i="3" s="1"/>
  <c r="D299" i="3"/>
  <c r="A299" i="3"/>
  <c r="H298" i="3"/>
  <c r="G298" i="3"/>
  <c r="F298" i="3"/>
  <c r="I298" i="3" s="1"/>
  <c r="D298" i="3"/>
  <c r="A298" i="3"/>
  <c r="H297" i="3"/>
  <c r="G297" i="3"/>
  <c r="F297" i="3"/>
  <c r="I297" i="3" s="1"/>
  <c r="D297" i="3"/>
  <c r="A297" i="3"/>
  <c r="H296" i="3"/>
  <c r="G296" i="3"/>
  <c r="F296" i="3"/>
  <c r="I296" i="3" s="1"/>
  <c r="D296" i="3"/>
  <c r="A296" i="3"/>
  <c r="H295" i="3"/>
  <c r="G295" i="3"/>
  <c r="F295" i="3"/>
  <c r="I295" i="3" s="1"/>
  <c r="D295" i="3"/>
  <c r="A295" i="3"/>
  <c r="H294" i="3"/>
  <c r="G294" i="3"/>
  <c r="F294" i="3"/>
  <c r="I294" i="3" s="1"/>
  <c r="D294" i="3"/>
  <c r="A294" i="3"/>
  <c r="H293" i="3"/>
  <c r="G293" i="3"/>
  <c r="F293" i="3"/>
  <c r="I293" i="3" s="1"/>
  <c r="D293" i="3"/>
  <c r="A293" i="3"/>
  <c r="H292" i="3"/>
  <c r="G292" i="3"/>
  <c r="F292" i="3"/>
  <c r="I292" i="3" s="1"/>
  <c r="D292" i="3"/>
  <c r="A292" i="3"/>
  <c r="H291" i="3"/>
  <c r="G291" i="3"/>
  <c r="F291" i="3"/>
  <c r="I291" i="3" s="1"/>
  <c r="D291" i="3"/>
  <c r="A291" i="3"/>
  <c r="H290" i="3"/>
  <c r="G290" i="3"/>
  <c r="F290" i="3"/>
  <c r="I290" i="3" s="1"/>
  <c r="D290" i="3"/>
  <c r="A290" i="3"/>
  <c r="H289" i="3"/>
  <c r="G289" i="3"/>
  <c r="F289" i="3"/>
  <c r="I289" i="3" s="1"/>
  <c r="D289" i="3"/>
  <c r="A289" i="3"/>
  <c r="H288" i="3"/>
  <c r="G288" i="3"/>
  <c r="F288" i="3"/>
  <c r="I288" i="3" s="1"/>
  <c r="D288" i="3"/>
  <c r="A288" i="3"/>
  <c r="H287" i="3"/>
  <c r="G287" i="3"/>
  <c r="F287" i="3"/>
  <c r="I287" i="3" s="1"/>
  <c r="D287" i="3"/>
  <c r="A287" i="3"/>
  <c r="H286" i="3"/>
  <c r="G286" i="3"/>
  <c r="F286" i="3"/>
  <c r="I286" i="3" s="1"/>
  <c r="D286" i="3"/>
  <c r="A286" i="3"/>
  <c r="H285" i="3"/>
  <c r="G285" i="3"/>
  <c r="F285" i="3"/>
  <c r="I285" i="3" s="1"/>
  <c r="D285" i="3"/>
  <c r="A285" i="3"/>
  <c r="H284" i="3"/>
  <c r="G284" i="3"/>
  <c r="F284" i="3"/>
  <c r="I284" i="3" s="1"/>
  <c r="D284" i="3"/>
  <c r="A284" i="3"/>
  <c r="H283" i="3"/>
  <c r="G283" i="3"/>
  <c r="F283" i="3"/>
  <c r="I283" i="3" s="1"/>
  <c r="D283" i="3"/>
  <c r="A283" i="3"/>
  <c r="H282" i="3"/>
  <c r="G282" i="3"/>
  <c r="F282" i="3"/>
  <c r="I282" i="3" s="1"/>
  <c r="D282" i="3"/>
  <c r="A282" i="3"/>
  <c r="H281" i="3"/>
  <c r="G281" i="3"/>
  <c r="F281" i="3"/>
  <c r="I281" i="3" s="1"/>
  <c r="D281" i="3"/>
  <c r="A281" i="3"/>
  <c r="H280" i="3"/>
  <c r="G280" i="3"/>
  <c r="F280" i="3"/>
  <c r="I280" i="3" s="1"/>
  <c r="D280" i="3"/>
  <c r="A280" i="3"/>
  <c r="H279" i="3"/>
  <c r="G279" i="3"/>
  <c r="F279" i="3"/>
  <c r="I279" i="3" s="1"/>
  <c r="D279" i="3"/>
  <c r="A279" i="3"/>
  <c r="H278" i="3"/>
  <c r="G278" i="3"/>
  <c r="F278" i="3"/>
  <c r="I278" i="3" s="1"/>
  <c r="D278" i="3"/>
  <c r="A278" i="3"/>
  <c r="H277" i="3"/>
  <c r="G277" i="3"/>
  <c r="F277" i="3"/>
  <c r="I277" i="3" s="1"/>
  <c r="D277" i="3"/>
  <c r="A277" i="3"/>
  <c r="H276" i="3"/>
  <c r="G276" i="3"/>
  <c r="F276" i="3"/>
  <c r="I276" i="3" s="1"/>
  <c r="D276" i="3"/>
  <c r="A276" i="3"/>
  <c r="H275" i="3"/>
  <c r="G275" i="3"/>
  <c r="F275" i="3"/>
  <c r="I275" i="3" s="1"/>
  <c r="D275" i="3"/>
  <c r="A275" i="3"/>
  <c r="H274" i="3"/>
  <c r="G274" i="3"/>
  <c r="F274" i="3"/>
  <c r="I274" i="3" s="1"/>
  <c r="D274" i="3"/>
  <c r="A274" i="3"/>
  <c r="H273" i="3"/>
  <c r="G273" i="3"/>
  <c r="F273" i="3"/>
  <c r="I273" i="3" s="1"/>
  <c r="D273" i="3"/>
  <c r="A273" i="3"/>
  <c r="H272" i="3"/>
  <c r="G272" i="3"/>
  <c r="F272" i="3"/>
  <c r="I272" i="3" s="1"/>
  <c r="D272" i="3"/>
  <c r="A272" i="3"/>
  <c r="H271" i="3"/>
  <c r="G271" i="3"/>
  <c r="F271" i="3"/>
  <c r="I271" i="3" s="1"/>
  <c r="D271" i="3"/>
  <c r="A271" i="3"/>
  <c r="H270" i="3"/>
  <c r="G270" i="3"/>
  <c r="F270" i="3"/>
  <c r="I270" i="3" s="1"/>
  <c r="D270" i="3"/>
  <c r="A270" i="3"/>
  <c r="H269" i="3"/>
  <c r="G269" i="3"/>
  <c r="F269" i="3"/>
  <c r="I269" i="3" s="1"/>
  <c r="D269" i="3"/>
  <c r="A269" i="3"/>
  <c r="H268" i="3"/>
  <c r="G268" i="3"/>
  <c r="F268" i="3"/>
  <c r="I268" i="3" s="1"/>
  <c r="D268" i="3"/>
  <c r="A268" i="3"/>
  <c r="H267" i="3"/>
  <c r="G267" i="3"/>
  <c r="F267" i="3"/>
  <c r="I267" i="3" s="1"/>
  <c r="D267" i="3"/>
  <c r="A267" i="3"/>
  <c r="H266" i="3"/>
  <c r="G266" i="3"/>
  <c r="F266" i="3"/>
  <c r="I266" i="3" s="1"/>
  <c r="D266" i="3"/>
  <c r="A266" i="3"/>
  <c r="H265" i="3"/>
  <c r="G265" i="3"/>
  <c r="F265" i="3"/>
  <c r="I265" i="3" s="1"/>
  <c r="D265" i="3"/>
  <c r="A265" i="3"/>
  <c r="H264" i="3"/>
  <c r="G264" i="3"/>
  <c r="F264" i="3"/>
  <c r="I264" i="3" s="1"/>
  <c r="D264" i="3"/>
  <c r="A264" i="3"/>
  <c r="H263" i="3"/>
  <c r="G263" i="3"/>
  <c r="F263" i="3"/>
  <c r="I263" i="3" s="1"/>
  <c r="D263" i="3"/>
  <c r="A263" i="3"/>
  <c r="H262" i="3"/>
  <c r="G262" i="3"/>
  <c r="F262" i="3"/>
  <c r="I262" i="3" s="1"/>
  <c r="D262" i="3"/>
  <c r="A262" i="3"/>
  <c r="H261" i="3"/>
  <c r="G261" i="3"/>
  <c r="F261" i="3"/>
  <c r="I261" i="3" s="1"/>
  <c r="D261" i="3"/>
  <c r="A261" i="3"/>
  <c r="H260" i="3"/>
  <c r="G260" i="3"/>
  <c r="F260" i="3"/>
  <c r="I260" i="3" s="1"/>
  <c r="D260" i="3"/>
  <c r="A260" i="3"/>
  <c r="H259" i="3"/>
  <c r="G259" i="3"/>
  <c r="F259" i="3"/>
  <c r="I259" i="3" s="1"/>
  <c r="D259" i="3"/>
  <c r="A259" i="3"/>
  <c r="H258" i="3"/>
  <c r="G258" i="3"/>
  <c r="F258" i="3"/>
  <c r="I258" i="3" s="1"/>
  <c r="D258" i="3"/>
  <c r="A258" i="3"/>
  <c r="H257" i="3"/>
  <c r="G257" i="3"/>
  <c r="F257" i="3"/>
  <c r="I257" i="3" s="1"/>
  <c r="D257" i="3"/>
  <c r="A257" i="3"/>
  <c r="H256" i="3"/>
  <c r="G256" i="3"/>
  <c r="F256" i="3"/>
  <c r="I256" i="3" s="1"/>
  <c r="D256" i="3"/>
  <c r="A256" i="3"/>
  <c r="H255" i="3"/>
  <c r="G255" i="3"/>
  <c r="F255" i="3"/>
  <c r="I255" i="3" s="1"/>
  <c r="D255" i="3"/>
  <c r="A255" i="3"/>
  <c r="H254" i="3"/>
  <c r="G254" i="3"/>
  <c r="F254" i="3"/>
  <c r="I254" i="3" s="1"/>
  <c r="D254" i="3"/>
  <c r="A254" i="3"/>
  <c r="H253" i="3"/>
  <c r="G253" i="3"/>
  <c r="F253" i="3"/>
  <c r="I253" i="3" s="1"/>
  <c r="D253" i="3"/>
  <c r="A253" i="3"/>
  <c r="H252" i="3"/>
  <c r="G252" i="3"/>
  <c r="F252" i="3"/>
  <c r="I252" i="3" s="1"/>
  <c r="D252" i="3"/>
  <c r="A252" i="3"/>
  <c r="H251" i="3"/>
  <c r="G251" i="3"/>
  <c r="F251" i="3"/>
  <c r="I251" i="3" s="1"/>
  <c r="D251" i="3"/>
  <c r="A251" i="3"/>
  <c r="H250" i="3"/>
  <c r="G250" i="3"/>
  <c r="F250" i="3"/>
  <c r="I250" i="3" s="1"/>
  <c r="D250" i="3"/>
  <c r="A250" i="3"/>
  <c r="H249" i="3"/>
  <c r="G249" i="3"/>
  <c r="F249" i="3"/>
  <c r="I249" i="3" s="1"/>
  <c r="D249" i="3"/>
  <c r="A249" i="3"/>
  <c r="H248" i="3"/>
  <c r="G248" i="3"/>
  <c r="F248" i="3"/>
  <c r="I248" i="3" s="1"/>
  <c r="D248" i="3"/>
  <c r="A248" i="3"/>
  <c r="H247" i="3"/>
  <c r="G247" i="3"/>
  <c r="F247" i="3"/>
  <c r="I247" i="3" s="1"/>
  <c r="D247" i="3"/>
  <c r="A247" i="3"/>
  <c r="H246" i="3"/>
  <c r="G246" i="3"/>
  <c r="F246" i="3"/>
  <c r="I246" i="3" s="1"/>
  <c r="D246" i="3"/>
  <c r="A246" i="3"/>
  <c r="H245" i="3"/>
  <c r="G245" i="3"/>
  <c r="F245" i="3"/>
  <c r="I245" i="3" s="1"/>
  <c r="D245" i="3"/>
  <c r="A245" i="3"/>
  <c r="H244" i="3"/>
  <c r="G244" i="3"/>
  <c r="F244" i="3"/>
  <c r="I244" i="3" s="1"/>
  <c r="D244" i="3"/>
  <c r="A244" i="3"/>
  <c r="H243" i="3"/>
  <c r="G243" i="3"/>
  <c r="F243" i="3"/>
  <c r="I243" i="3" s="1"/>
  <c r="D243" i="3"/>
  <c r="A243" i="3"/>
  <c r="H242" i="3"/>
  <c r="G242" i="3"/>
  <c r="F242" i="3"/>
  <c r="I242" i="3" s="1"/>
  <c r="D242" i="3"/>
  <c r="A242" i="3"/>
  <c r="H241" i="3"/>
  <c r="G241" i="3"/>
  <c r="F241" i="3"/>
  <c r="I241" i="3" s="1"/>
  <c r="D241" i="3"/>
  <c r="A241" i="3"/>
  <c r="H240" i="3"/>
  <c r="G240" i="3"/>
  <c r="F240" i="3"/>
  <c r="I240" i="3" s="1"/>
  <c r="D240" i="3"/>
  <c r="A240" i="3"/>
  <c r="H239" i="3"/>
  <c r="G239" i="3"/>
  <c r="F239" i="3"/>
  <c r="I239" i="3" s="1"/>
  <c r="D239" i="3"/>
  <c r="A239" i="3"/>
  <c r="H238" i="3"/>
  <c r="G238" i="3"/>
  <c r="F238" i="3"/>
  <c r="I238" i="3" s="1"/>
  <c r="D238" i="3"/>
  <c r="A238" i="3"/>
  <c r="H237" i="3"/>
  <c r="G237" i="3"/>
  <c r="F237" i="3"/>
  <c r="I237" i="3" s="1"/>
  <c r="D237" i="3"/>
  <c r="A237" i="3"/>
  <c r="H236" i="3"/>
  <c r="G236" i="3"/>
  <c r="F236" i="3"/>
  <c r="I236" i="3" s="1"/>
  <c r="D236" i="3"/>
  <c r="A236" i="3"/>
  <c r="H235" i="3"/>
  <c r="G235" i="3"/>
  <c r="F235" i="3"/>
  <c r="I235" i="3" s="1"/>
  <c r="D235" i="3"/>
  <c r="A235" i="3"/>
  <c r="H234" i="3"/>
  <c r="G234" i="3"/>
  <c r="F234" i="3"/>
  <c r="I234" i="3" s="1"/>
  <c r="D234" i="3"/>
  <c r="A234" i="3"/>
  <c r="H233" i="3"/>
  <c r="G233" i="3"/>
  <c r="F233" i="3"/>
  <c r="I233" i="3" s="1"/>
  <c r="D233" i="3"/>
  <c r="A233" i="3"/>
  <c r="H232" i="3"/>
  <c r="G232" i="3"/>
  <c r="F232" i="3"/>
  <c r="I232" i="3" s="1"/>
  <c r="D232" i="3"/>
  <c r="A232" i="3"/>
  <c r="H231" i="3"/>
  <c r="G231" i="3"/>
  <c r="F231" i="3"/>
  <c r="I231" i="3" s="1"/>
  <c r="D231" i="3"/>
  <c r="A231" i="3"/>
  <c r="H230" i="3"/>
  <c r="G230" i="3"/>
  <c r="F230" i="3"/>
  <c r="I230" i="3" s="1"/>
  <c r="D230" i="3"/>
  <c r="A230" i="3"/>
  <c r="H229" i="3"/>
  <c r="G229" i="3"/>
  <c r="F229" i="3"/>
  <c r="I229" i="3" s="1"/>
  <c r="D229" i="3"/>
  <c r="A229" i="3"/>
  <c r="H228" i="3"/>
  <c r="G228" i="3"/>
  <c r="F228" i="3"/>
  <c r="I228" i="3" s="1"/>
  <c r="D228" i="3"/>
  <c r="A228" i="3"/>
  <c r="H227" i="3"/>
  <c r="G227" i="3"/>
  <c r="F227" i="3"/>
  <c r="I227" i="3" s="1"/>
  <c r="D227" i="3"/>
  <c r="A227" i="3"/>
  <c r="H226" i="3"/>
  <c r="G226" i="3"/>
  <c r="F226" i="3"/>
  <c r="I226" i="3" s="1"/>
  <c r="D226" i="3"/>
  <c r="A226" i="3"/>
  <c r="H225" i="3"/>
  <c r="G225" i="3"/>
  <c r="F225" i="3"/>
  <c r="I225" i="3" s="1"/>
  <c r="D225" i="3"/>
  <c r="A225" i="3"/>
  <c r="H224" i="3"/>
  <c r="G224" i="3"/>
  <c r="F224" i="3"/>
  <c r="I224" i="3" s="1"/>
  <c r="D224" i="3"/>
  <c r="A224" i="3"/>
  <c r="H223" i="3"/>
  <c r="G223" i="3"/>
  <c r="F223" i="3"/>
  <c r="I223" i="3" s="1"/>
  <c r="D223" i="3"/>
  <c r="A223" i="3"/>
  <c r="H222" i="3"/>
  <c r="G222" i="3"/>
  <c r="F222" i="3"/>
  <c r="I222" i="3" s="1"/>
  <c r="D222" i="3"/>
  <c r="A222" i="3"/>
  <c r="H221" i="3"/>
  <c r="G221" i="3"/>
  <c r="F221" i="3"/>
  <c r="I221" i="3" s="1"/>
  <c r="D221" i="3"/>
  <c r="A221" i="3"/>
  <c r="H220" i="3"/>
  <c r="G220" i="3"/>
  <c r="F220" i="3"/>
  <c r="I220" i="3" s="1"/>
  <c r="D220" i="3"/>
  <c r="A220" i="3"/>
  <c r="H219" i="3"/>
  <c r="G219" i="3"/>
  <c r="F219" i="3"/>
  <c r="I219" i="3" s="1"/>
  <c r="D219" i="3"/>
  <c r="A219" i="3"/>
  <c r="H218" i="3"/>
  <c r="G218" i="3"/>
  <c r="F218" i="3"/>
  <c r="I218" i="3" s="1"/>
  <c r="D218" i="3"/>
  <c r="A218" i="3"/>
  <c r="H217" i="3"/>
  <c r="G217" i="3"/>
  <c r="F217" i="3"/>
  <c r="I217" i="3" s="1"/>
  <c r="D217" i="3"/>
  <c r="A217" i="3"/>
  <c r="H216" i="3"/>
  <c r="G216" i="3"/>
  <c r="F216" i="3"/>
  <c r="I216" i="3" s="1"/>
  <c r="D216" i="3"/>
  <c r="A216" i="3"/>
  <c r="H215" i="3"/>
  <c r="G215" i="3"/>
  <c r="F215" i="3"/>
  <c r="I215" i="3" s="1"/>
  <c r="D215" i="3"/>
  <c r="A215" i="3"/>
  <c r="H214" i="3"/>
  <c r="G214" i="3"/>
  <c r="F214" i="3"/>
  <c r="I214" i="3" s="1"/>
  <c r="D214" i="3"/>
  <c r="A214" i="3"/>
  <c r="H213" i="3"/>
  <c r="G213" i="3"/>
  <c r="F213" i="3"/>
  <c r="I213" i="3" s="1"/>
  <c r="D213" i="3"/>
  <c r="A213" i="3"/>
  <c r="H212" i="3"/>
  <c r="G212" i="3"/>
  <c r="F212" i="3"/>
  <c r="I212" i="3" s="1"/>
  <c r="D212" i="3"/>
  <c r="A212" i="3"/>
  <c r="H211" i="3"/>
  <c r="G211" i="3"/>
  <c r="F211" i="3"/>
  <c r="I211" i="3" s="1"/>
  <c r="D211" i="3"/>
  <c r="A211" i="3"/>
  <c r="H210" i="3"/>
  <c r="G210" i="3"/>
  <c r="F210" i="3"/>
  <c r="I210" i="3" s="1"/>
  <c r="D210" i="3"/>
  <c r="A210" i="3"/>
  <c r="H209" i="3"/>
  <c r="G209" i="3"/>
  <c r="F209" i="3"/>
  <c r="I209" i="3" s="1"/>
  <c r="D209" i="3"/>
  <c r="A209" i="3"/>
  <c r="H208" i="3"/>
  <c r="G208" i="3"/>
  <c r="F208" i="3"/>
  <c r="I208" i="3" s="1"/>
  <c r="D208" i="3"/>
  <c r="A208" i="3"/>
  <c r="H207" i="3"/>
  <c r="G207" i="3"/>
  <c r="F207" i="3"/>
  <c r="I207" i="3" s="1"/>
  <c r="D207" i="3"/>
  <c r="A207" i="3"/>
  <c r="H206" i="3"/>
  <c r="G206" i="3"/>
  <c r="F206" i="3"/>
  <c r="I206" i="3" s="1"/>
  <c r="D206" i="3"/>
  <c r="A206" i="3"/>
  <c r="H205" i="3"/>
  <c r="G205" i="3"/>
  <c r="F205" i="3"/>
  <c r="I205" i="3" s="1"/>
  <c r="D205" i="3"/>
  <c r="A205" i="3"/>
  <c r="H204" i="3"/>
  <c r="G204" i="3"/>
  <c r="F204" i="3"/>
  <c r="I204" i="3" s="1"/>
  <c r="D204" i="3"/>
  <c r="A204" i="3"/>
  <c r="H203" i="3"/>
  <c r="G203" i="3"/>
  <c r="F203" i="3"/>
  <c r="I203" i="3" s="1"/>
  <c r="D203" i="3"/>
  <c r="A203" i="3"/>
  <c r="H202" i="3"/>
  <c r="G202" i="3"/>
  <c r="F202" i="3"/>
  <c r="I202" i="3" s="1"/>
  <c r="D202" i="3"/>
  <c r="A202" i="3"/>
  <c r="H201" i="3"/>
  <c r="G201" i="3"/>
  <c r="F201" i="3"/>
  <c r="I201" i="3" s="1"/>
  <c r="D201" i="3"/>
  <c r="A201" i="3"/>
  <c r="H200" i="3"/>
  <c r="G200" i="3"/>
  <c r="F200" i="3"/>
  <c r="I200" i="3" s="1"/>
  <c r="D200" i="3"/>
  <c r="A200" i="3"/>
  <c r="H199" i="3"/>
  <c r="G199" i="3"/>
  <c r="F199" i="3"/>
  <c r="I199" i="3" s="1"/>
  <c r="D199" i="3"/>
  <c r="A199" i="3"/>
  <c r="H198" i="3"/>
  <c r="G198" i="3"/>
  <c r="F198" i="3"/>
  <c r="I198" i="3" s="1"/>
  <c r="D198" i="3"/>
  <c r="A198" i="3"/>
  <c r="H197" i="3"/>
  <c r="G197" i="3"/>
  <c r="F197" i="3"/>
  <c r="I197" i="3" s="1"/>
  <c r="D197" i="3"/>
  <c r="A197" i="3"/>
  <c r="H196" i="3"/>
  <c r="G196" i="3"/>
  <c r="F196" i="3"/>
  <c r="I196" i="3" s="1"/>
  <c r="D196" i="3"/>
  <c r="A196" i="3"/>
  <c r="H195" i="3"/>
  <c r="G195" i="3"/>
  <c r="F195" i="3"/>
  <c r="I195" i="3" s="1"/>
  <c r="D195" i="3"/>
  <c r="A195" i="3"/>
  <c r="H194" i="3"/>
  <c r="G194" i="3"/>
  <c r="F194" i="3"/>
  <c r="I194" i="3" s="1"/>
  <c r="D194" i="3"/>
  <c r="A194" i="3"/>
  <c r="H193" i="3"/>
  <c r="G193" i="3"/>
  <c r="F193" i="3"/>
  <c r="I193" i="3" s="1"/>
  <c r="D193" i="3"/>
  <c r="A193" i="3"/>
  <c r="H192" i="3"/>
  <c r="G192" i="3"/>
  <c r="F192" i="3"/>
  <c r="I192" i="3" s="1"/>
  <c r="D192" i="3"/>
  <c r="A192" i="3"/>
  <c r="H191" i="3"/>
  <c r="G191" i="3"/>
  <c r="F191" i="3"/>
  <c r="I191" i="3" s="1"/>
  <c r="D191" i="3"/>
  <c r="A191" i="3"/>
  <c r="H190" i="3"/>
  <c r="G190" i="3"/>
  <c r="F190" i="3"/>
  <c r="I190" i="3" s="1"/>
  <c r="D190" i="3"/>
  <c r="A190" i="3"/>
  <c r="H189" i="3"/>
  <c r="G189" i="3"/>
  <c r="F189" i="3"/>
  <c r="I189" i="3" s="1"/>
  <c r="D189" i="3"/>
  <c r="A189" i="3"/>
  <c r="H188" i="3"/>
  <c r="G188" i="3"/>
  <c r="F188" i="3"/>
  <c r="I188" i="3" s="1"/>
  <c r="D188" i="3"/>
  <c r="A188" i="3"/>
  <c r="H187" i="3"/>
  <c r="G187" i="3"/>
  <c r="F187" i="3"/>
  <c r="I187" i="3" s="1"/>
  <c r="D187" i="3"/>
  <c r="A187" i="3"/>
  <c r="H186" i="3"/>
  <c r="G186" i="3"/>
  <c r="F186" i="3"/>
  <c r="I186" i="3" s="1"/>
  <c r="D186" i="3"/>
  <c r="A186" i="3"/>
  <c r="H185" i="3"/>
  <c r="G185" i="3"/>
  <c r="F185" i="3"/>
  <c r="I185" i="3" s="1"/>
  <c r="D185" i="3"/>
  <c r="A185" i="3"/>
  <c r="H184" i="3"/>
  <c r="G184" i="3"/>
  <c r="F184" i="3"/>
  <c r="I184" i="3" s="1"/>
  <c r="D184" i="3"/>
  <c r="A184" i="3"/>
  <c r="H183" i="3"/>
  <c r="G183" i="3"/>
  <c r="F183" i="3"/>
  <c r="I183" i="3" s="1"/>
  <c r="D183" i="3"/>
  <c r="A183" i="3"/>
  <c r="H182" i="3"/>
  <c r="G182" i="3"/>
  <c r="F182" i="3"/>
  <c r="I182" i="3" s="1"/>
  <c r="D182" i="3"/>
  <c r="A182" i="3"/>
  <c r="H181" i="3"/>
  <c r="G181" i="3"/>
  <c r="F181" i="3"/>
  <c r="I181" i="3" s="1"/>
  <c r="D181" i="3"/>
  <c r="A181" i="3"/>
  <c r="H180" i="3"/>
  <c r="G180" i="3"/>
  <c r="F180" i="3"/>
  <c r="I180" i="3" s="1"/>
  <c r="D180" i="3"/>
  <c r="A180" i="3"/>
  <c r="H179" i="3"/>
  <c r="G179" i="3"/>
  <c r="F179" i="3"/>
  <c r="I179" i="3" s="1"/>
  <c r="D179" i="3"/>
  <c r="A179" i="3"/>
  <c r="H178" i="3"/>
  <c r="G178" i="3"/>
  <c r="F178" i="3"/>
  <c r="I178" i="3" s="1"/>
  <c r="D178" i="3"/>
  <c r="A178" i="3"/>
  <c r="H177" i="3"/>
  <c r="G177" i="3"/>
  <c r="F177" i="3"/>
  <c r="I177" i="3" s="1"/>
  <c r="D177" i="3"/>
  <c r="A177" i="3"/>
  <c r="H176" i="3"/>
  <c r="G176" i="3"/>
  <c r="F176" i="3"/>
  <c r="I176" i="3" s="1"/>
  <c r="D176" i="3"/>
  <c r="A176" i="3"/>
  <c r="H175" i="3"/>
  <c r="G175" i="3"/>
  <c r="F175" i="3"/>
  <c r="I175" i="3" s="1"/>
  <c r="D175" i="3"/>
  <c r="A175" i="3"/>
  <c r="H174" i="3"/>
  <c r="G174" i="3"/>
  <c r="F174" i="3"/>
  <c r="I174" i="3" s="1"/>
  <c r="D174" i="3"/>
  <c r="A174" i="3"/>
  <c r="H173" i="3"/>
  <c r="G173" i="3"/>
  <c r="F173" i="3"/>
  <c r="I173" i="3" s="1"/>
  <c r="D173" i="3"/>
  <c r="A173" i="3"/>
  <c r="H172" i="3"/>
  <c r="G172" i="3"/>
  <c r="F172" i="3"/>
  <c r="I172" i="3" s="1"/>
  <c r="D172" i="3"/>
  <c r="A172" i="3"/>
  <c r="H171" i="3"/>
  <c r="G171" i="3"/>
  <c r="F171" i="3"/>
  <c r="I171" i="3" s="1"/>
  <c r="D171" i="3"/>
  <c r="A171" i="3"/>
  <c r="H170" i="3"/>
  <c r="G170" i="3"/>
  <c r="F170" i="3"/>
  <c r="I170" i="3" s="1"/>
  <c r="D170" i="3"/>
  <c r="A170" i="3"/>
  <c r="H169" i="3"/>
  <c r="G169" i="3"/>
  <c r="F169" i="3"/>
  <c r="I169" i="3" s="1"/>
  <c r="D169" i="3"/>
  <c r="A169" i="3"/>
  <c r="H168" i="3"/>
  <c r="G168" i="3"/>
  <c r="F168" i="3"/>
  <c r="I168" i="3" s="1"/>
  <c r="D168" i="3"/>
  <c r="A168" i="3"/>
  <c r="H167" i="3"/>
  <c r="G167" i="3"/>
  <c r="F167" i="3"/>
  <c r="I167" i="3" s="1"/>
  <c r="D167" i="3"/>
  <c r="A167" i="3"/>
  <c r="H166" i="3"/>
  <c r="G166" i="3"/>
  <c r="F166" i="3"/>
  <c r="I166" i="3" s="1"/>
  <c r="D166" i="3"/>
  <c r="A166" i="3"/>
  <c r="H165" i="3"/>
  <c r="G165" i="3"/>
  <c r="F165" i="3"/>
  <c r="I165" i="3" s="1"/>
  <c r="D165" i="3"/>
  <c r="A165" i="3"/>
  <c r="H164" i="3"/>
  <c r="G164" i="3"/>
  <c r="F164" i="3"/>
  <c r="I164" i="3" s="1"/>
  <c r="D164" i="3"/>
  <c r="A164" i="3"/>
  <c r="H163" i="3"/>
  <c r="G163" i="3"/>
  <c r="F163" i="3"/>
  <c r="I163" i="3" s="1"/>
  <c r="D163" i="3"/>
  <c r="A163" i="3"/>
  <c r="H162" i="3"/>
  <c r="G162" i="3"/>
  <c r="F162" i="3"/>
  <c r="I162" i="3" s="1"/>
  <c r="D162" i="3"/>
  <c r="A162" i="3"/>
  <c r="H161" i="3"/>
  <c r="G161" i="3"/>
  <c r="F161" i="3"/>
  <c r="I161" i="3" s="1"/>
  <c r="D161" i="3"/>
  <c r="A161" i="3"/>
  <c r="H160" i="3"/>
  <c r="G160" i="3"/>
  <c r="F160" i="3"/>
  <c r="I160" i="3" s="1"/>
  <c r="D160" i="3"/>
  <c r="A160" i="3"/>
  <c r="H159" i="3"/>
  <c r="G159" i="3"/>
  <c r="F159" i="3"/>
  <c r="I159" i="3" s="1"/>
  <c r="D159" i="3"/>
  <c r="A159" i="3"/>
  <c r="H158" i="3"/>
  <c r="G158" i="3"/>
  <c r="F158" i="3"/>
  <c r="I158" i="3" s="1"/>
  <c r="D158" i="3"/>
  <c r="A158" i="3"/>
  <c r="H157" i="3"/>
  <c r="G157" i="3"/>
  <c r="F157" i="3"/>
  <c r="I157" i="3" s="1"/>
  <c r="D157" i="3"/>
  <c r="A157" i="3"/>
  <c r="H156" i="3"/>
  <c r="G156" i="3"/>
  <c r="F156" i="3"/>
  <c r="I156" i="3" s="1"/>
  <c r="D156" i="3"/>
  <c r="A156" i="3"/>
  <c r="H155" i="3"/>
  <c r="G155" i="3"/>
  <c r="F155" i="3"/>
  <c r="I155" i="3" s="1"/>
  <c r="D155" i="3"/>
  <c r="A155" i="3"/>
  <c r="H154" i="3"/>
  <c r="G154" i="3"/>
  <c r="F154" i="3"/>
  <c r="I154" i="3" s="1"/>
  <c r="D154" i="3"/>
  <c r="A154" i="3"/>
  <c r="H153" i="3"/>
  <c r="G153" i="3"/>
  <c r="F153" i="3"/>
  <c r="I153" i="3" s="1"/>
  <c r="D153" i="3"/>
  <c r="A153" i="3"/>
  <c r="H152" i="3"/>
  <c r="G152" i="3"/>
  <c r="F152" i="3"/>
  <c r="I152" i="3" s="1"/>
  <c r="D152" i="3"/>
  <c r="A152" i="3"/>
  <c r="H151" i="3"/>
  <c r="G151" i="3"/>
  <c r="F151" i="3"/>
  <c r="I151" i="3" s="1"/>
  <c r="D151" i="3"/>
  <c r="A151" i="3"/>
  <c r="H150" i="3"/>
  <c r="G150" i="3"/>
  <c r="F150" i="3"/>
  <c r="I150" i="3" s="1"/>
  <c r="D150" i="3"/>
  <c r="A150" i="3"/>
  <c r="H149" i="3"/>
  <c r="G149" i="3"/>
  <c r="F149" i="3"/>
  <c r="I149" i="3" s="1"/>
  <c r="D149" i="3"/>
  <c r="A149" i="3"/>
  <c r="H148" i="3"/>
  <c r="G148" i="3"/>
  <c r="F148" i="3"/>
  <c r="I148" i="3" s="1"/>
  <c r="D148" i="3"/>
  <c r="A148" i="3"/>
  <c r="H147" i="3"/>
  <c r="G147" i="3"/>
  <c r="F147" i="3"/>
  <c r="I147" i="3" s="1"/>
  <c r="D147" i="3"/>
  <c r="A147" i="3"/>
  <c r="H146" i="3"/>
  <c r="G146" i="3"/>
  <c r="F146" i="3"/>
  <c r="I146" i="3" s="1"/>
  <c r="D146" i="3"/>
  <c r="A146" i="3"/>
  <c r="H145" i="3"/>
  <c r="G145" i="3"/>
  <c r="F145" i="3"/>
  <c r="I145" i="3" s="1"/>
  <c r="D145" i="3"/>
  <c r="A145" i="3"/>
  <c r="H144" i="3"/>
  <c r="G144" i="3"/>
  <c r="F144" i="3"/>
  <c r="I144" i="3" s="1"/>
  <c r="D144" i="3"/>
  <c r="A144" i="3"/>
  <c r="H143" i="3"/>
  <c r="G143" i="3"/>
  <c r="F143" i="3"/>
  <c r="I143" i="3" s="1"/>
  <c r="D143" i="3"/>
  <c r="A143" i="3"/>
  <c r="H142" i="3"/>
  <c r="G142" i="3"/>
  <c r="F142" i="3"/>
  <c r="I142" i="3" s="1"/>
  <c r="D142" i="3"/>
  <c r="A142" i="3"/>
  <c r="H141" i="3"/>
  <c r="G141" i="3"/>
  <c r="F141" i="3"/>
  <c r="I141" i="3" s="1"/>
  <c r="D141" i="3"/>
  <c r="A141" i="3"/>
  <c r="H140" i="3"/>
  <c r="G140" i="3"/>
  <c r="F140" i="3"/>
  <c r="I140" i="3" s="1"/>
  <c r="D140" i="3"/>
  <c r="A140" i="3"/>
  <c r="H139" i="3"/>
  <c r="G139" i="3"/>
  <c r="F139" i="3"/>
  <c r="I139" i="3" s="1"/>
  <c r="D139" i="3"/>
  <c r="A139" i="3"/>
  <c r="H138" i="3"/>
  <c r="G138" i="3"/>
  <c r="F138" i="3"/>
  <c r="I138" i="3" s="1"/>
  <c r="D138" i="3"/>
  <c r="A138" i="3"/>
  <c r="H137" i="3"/>
  <c r="G137" i="3"/>
  <c r="F137" i="3"/>
  <c r="I137" i="3" s="1"/>
  <c r="D137" i="3"/>
  <c r="A137" i="3"/>
  <c r="H136" i="3"/>
  <c r="G136" i="3"/>
  <c r="F136" i="3"/>
  <c r="I136" i="3" s="1"/>
  <c r="D136" i="3"/>
  <c r="A136" i="3"/>
  <c r="H135" i="3"/>
  <c r="G135" i="3"/>
  <c r="F135" i="3"/>
  <c r="I135" i="3" s="1"/>
  <c r="D135" i="3"/>
  <c r="A135" i="3"/>
  <c r="H134" i="3"/>
  <c r="G134" i="3"/>
  <c r="F134" i="3"/>
  <c r="I134" i="3" s="1"/>
  <c r="D134" i="3"/>
  <c r="A134" i="3"/>
  <c r="H133" i="3"/>
  <c r="G133" i="3"/>
  <c r="F133" i="3"/>
  <c r="I133" i="3" s="1"/>
  <c r="D133" i="3"/>
  <c r="A133" i="3"/>
  <c r="H132" i="3"/>
  <c r="G132" i="3"/>
  <c r="F132" i="3"/>
  <c r="I132" i="3" s="1"/>
  <c r="D132" i="3"/>
  <c r="A132" i="3"/>
  <c r="H131" i="3"/>
  <c r="G131" i="3"/>
  <c r="F131" i="3"/>
  <c r="I131" i="3" s="1"/>
  <c r="D131" i="3"/>
  <c r="A131" i="3"/>
  <c r="H130" i="3"/>
  <c r="G130" i="3"/>
  <c r="F130" i="3"/>
  <c r="I130" i="3" s="1"/>
  <c r="D130" i="3"/>
  <c r="A130" i="3"/>
  <c r="H129" i="3"/>
  <c r="G129" i="3"/>
  <c r="F129" i="3"/>
  <c r="I129" i="3" s="1"/>
  <c r="D129" i="3"/>
  <c r="A129" i="3"/>
  <c r="H128" i="3"/>
  <c r="G128" i="3"/>
  <c r="F128" i="3"/>
  <c r="I128" i="3" s="1"/>
  <c r="D128" i="3"/>
  <c r="A128" i="3"/>
  <c r="H127" i="3"/>
  <c r="G127" i="3"/>
  <c r="F127" i="3"/>
  <c r="I127" i="3" s="1"/>
  <c r="D127" i="3"/>
  <c r="A127" i="3"/>
  <c r="H126" i="3"/>
  <c r="G126" i="3"/>
  <c r="F126" i="3"/>
  <c r="I126" i="3" s="1"/>
  <c r="D126" i="3"/>
  <c r="A126" i="3"/>
  <c r="H125" i="3"/>
  <c r="G125" i="3"/>
  <c r="F125" i="3"/>
  <c r="I125" i="3" s="1"/>
  <c r="D125" i="3"/>
  <c r="A125" i="3"/>
  <c r="H124" i="3"/>
  <c r="G124" i="3"/>
  <c r="F124" i="3"/>
  <c r="I124" i="3" s="1"/>
  <c r="D124" i="3"/>
  <c r="A124" i="3"/>
  <c r="H123" i="3"/>
  <c r="G123" i="3"/>
  <c r="F123" i="3"/>
  <c r="I123" i="3" s="1"/>
  <c r="D123" i="3"/>
  <c r="A123" i="3"/>
  <c r="H122" i="3"/>
  <c r="G122" i="3"/>
  <c r="F122" i="3"/>
  <c r="I122" i="3" s="1"/>
  <c r="D122" i="3"/>
  <c r="A122" i="3"/>
  <c r="H121" i="3"/>
  <c r="G121" i="3"/>
  <c r="F121" i="3"/>
  <c r="I121" i="3" s="1"/>
  <c r="D121" i="3"/>
  <c r="A121" i="3"/>
  <c r="H120" i="3"/>
  <c r="G120" i="3"/>
  <c r="F120" i="3"/>
  <c r="I120" i="3" s="1"/>
  <c r="D120" i="3"/>
  <c r="A120" i="3"/>
  <c r="H119" i="3"/>
  <c r="G119" i="3"/>
  <c r="F119" i="3"/>
  <c r="I119" i="3" s="1"/>
  <c r="D119" i="3"/>
  <c r="A119" i="3"/>
  <c r="H118" i="3"/>
  <c r="G118" i="3"/>
  <c r="F118" i="3"/>
  <c r="I118" i="3" s="1"/>
  <c r="D118" i="3"/>
  <c r="A118" i="3"/>
  <c r="H117" i="3"/>
  <c r="G117" i="3"/>
  <c r="F117" i="3"/>
  <c r="I117" i="3" s="1"/>
  <c r="D117" i="3"/>
  <c r="A117" i="3"/>
  <c r="H116" i="3"/>
  <c r="G116" i="3"/>
  <c r="F116" i="3"/>
  <c r="I116" i="3" s="1"/>
  <c r="D116" i="3"/>
  <c r="A116" i="3"/>
  <c r="H115" i="3"/>
  <c r="G115" i="3"/>
  <c r="F115" i="3"/>
  <c r="I115" i="3" s="1"/>
  <c r="D115" i="3"/>
  <c r="A115" i="3"/>
  <c r="H114" i="3"/>
  <c r="G114" i="3"/>
  <c r="F114" i="3"/>
  <c r="I114" i="3" s="1"/>
  <c r="D114" i="3"/>
  <c r="A114" i="3"/>
  <c r="H113" i="3"/>
  <c r="G113" i="3"/>
  <c r="F113" i="3"/>
  <c r="I113" i="3" s="1"/>
  <c r="D113" i="3"/>
  <c r="A113" i="3"/>
  <c r="H112" i="3"/>
  <c r="G112" i="3"/>
  <c r="F112" i="3"/>
  <c r="I112" i="3" s="1"/>
  <c r="D112" i="3"/>
  <c r="A112" i="3"/>
  <c r="H111" i="3"/>
  <c r="G111" i="3"/>
  <c r="F111" i="3"/>
  <c r="I111" i="3" s="1"/>
  <c r="D111" i="3"/>
  <c r="A111" i="3"/>
  <c r="H110" i="3"/>
  <c r="G110" i="3"/>
  <c r="F110" i="3"/>
  <c r="D110" i="3"/>
  <c r="A110" i="3"/>
  <c r="H109" i="3"/>
  <c r="G109" i="3"/>
  <c r="F109" i="3"/>
  <c r="I109" i="3" s="1"/>
  <c r="D109" i="3"/>
  <c r="A109" i="3"/>
  <c r="H108" i="3"/>
  <c r="G108" i="3"/>
  <c r="F108" i="3"/>
  <c r="I108" i="3" s="1"/>
  <c r="D108" i="3"/>
  <c r="A108" i="3"/>
  <c r="H107" i="3"/>
  <c r="G107" i="3"/>
  <c r="F107" i="3"/>
  <c r="I107" i="3" s="1"/>
  <c r="D107" i="3"/>
  <c r="A107" i="3"/>
  <c r="H106" i="3"/>
  <c r="G106" i="3"/>
  <c r="F106" i="3"/>
  <c r="I106" i="3" s="1"/>
  <c r="D106" i="3"/>
  <c r="A106" i="3"/>
  <c r="H105" i="3"/>
  <c r="G105" i="3"/>
  <c r="F105" i="3"/>
  <c r="I105" i="3" s="1"/>
  <c r="D105" i="3"/>
  <c r="A105" i="3"/>
  <c r="H104" i="3"/>
  <c r="G104" i="3"/>
  <c r="F104" i="3"/>
  <c r="I104" i="3" s="1"/>
  <c r="D104" i="3"/>
  <c r="A104" i="3"/>
  <c r="H103" i="3"/>
  <c r="G103" i="3"/>
  <c r="F103" i="3"/>
  <c r="I103" i="3" s="1"/>
  <c r="D103" i="3"/>
  <c r="A103" i="3"/>
  <c r="H102" i="3"/>
  <c r="G102" i="3"/>
  <c r="F102" i="3"/>
  <c r="I102" i="3" s="1"/>
  <c r="D102" i="3"/>
  <c r="A102" i="3"/>
  <c r="H101" i="3"/>
  <c r="G101" i="3"/>
  <c r="F101" i="3"/>
  <c r="I101" i="3" s="1"/>
  <c r="D101" i="3"/>
  <c r="A101" i="3"/>
  <c r="H100" i="3"/>
  <c r="G100" i="3"/>
  <c r="F100" i="3"/>
  <c r="I100" i="3" s="1"/>
  <c r="D100" i="3"/>
  <c r="A100" i="3"/>
  <c r="H99" i="3"/>
  <c r="G99" i="3"/>
  <c r="F99" i="3"/>
  <c r="I99" i="3" s="1"/>
  <c r="D99" i="3"/>
  <c r="A99" i="3"/>
  <c r="H98" i="3"/>
  <c r="G98" i="3"/>
  <c r="F98" i="3"/>
  <c r="I98" i="3" s="1"/>
  <c r="D98" i="3"/>
  <c r="A98" i="3"/>
  <c r="H97" i="3"/>
  <c r="G97" i="3"/>
  <c r="F97" i="3"/>
  <c r="D97" i="3"/>
  <c r="A97" i="3"/>
  <c r="H96" i="3"/>
  <c r="G96" i="3"/>
  <c r="F96" i="3"/>
  <c r="I96" i="3" s="1"/>
  <c r="D96" i="3"/>
  <c r="A96" i="3"/>
  <c r="H95" i="3"/>
  <c r="G95" i="3"/>
  <c r="F95" i="3"/>
  <c r="I95" i="3" s="1"/>
  <c r="D95" i="3"/>
  <c r="A95" i="3"/>
  <c r="H94" i="3"/>
  <c r="G94" i="3"/>
  <c r="F94" i="3"/>
  <c r="I94" i="3" s="1"/>
  <c r="D94" i="3"/>
  <c r="A94" i="3"/>
  <c r="H93" i="3"/>
  <c r="G93" i="3"/>
  <c r="F93" i="3"/>
  <c r="I93" i="3" s="1"/>
  <c r="D93" i="3"/>
  <c r="A93" i="3"/>
  <c r="H92" i="3"/>
  <c r="G92" i="3"/>
  <c r="F92" i="3"/>
  <c r="I92" i="3" s="1"/>
  <c r="D92" i="3"/>
  <c r="A92" i="3"/>
  <c r="H91" i="3"/>
  <c r="G91" i="3"/>
  <c r="F91" i="3"/>
  <c r="D91" i="3"/>
  <c r="A91" i="3"/>
  <c r="H90" i="3"/>
  <c r="G90" i="3"/>
  <c r="F90" i="3"/>
  <c r="I90" i="3" s="1"/>
  <c r="D90" i="3"/>
  <c r="A90" i="3"/>
  <c r="H89" i="3"/>
  <c r="G89" i="3"/>
  <c r="F89" i="3"/>
  <c r="I89" i="3" s="1"/>
  <c r="D89" i="3"/>
  <c r="A89" i="3"/>
  <c r="H88" i="3"/>
  <c r="G88" i="3"/>
  <c r="F88" i="3"/>
  <c r="I88" i="3" s="1"/>
  <c r="D88" i="3"/>
  <c r="A88" i="3"/>
  <c r="H87" i="3"/>
  <c r="G87" i="3"/>
  <c r="F87" i="3"/>
  <c r="I87" i="3" s="1"/>
  <c r="D87" i="3"/>
  <c r="A87" i="3"/>
  <c r="H86" i="3"/>
  <c r="G86" i="3"/>
  <c r="F86" i="3"/>
  <c r="I86" i="3" s="1"/>
  <c r="D86" i="3"/>
  <c r="A86" i="3"/>
  <c r="H85" i="3"/>
  <c r="G85" i="3"/>
  <c r="F85" i="3"/>
  <c r="I85" i="3" s="1"/>
  <c r="D85" i="3"/>
  <c r="A85" i="3"/>
  <c r="H84" i="3"/>
  <c r="G84" i="3"/>
  <c r="F84" i="3"/>
  <c r="I84" i="3" s="1"/>
  <c r="D84" i="3"/>
  <c r="A84" i="3"/>
  <c r="H83" i="3"/>
  <c r="G83" i="3"/>
  <c r="F83" i="3"/>
  <c r="I83" i="3" s="1"/>
  <c r="D83" i="3"/>
  <c r="A83" i="3"/>
  <c r="H82" i="3"/>
  <c r="G82" i="3"/>
  <c r="F82" i="3"/>
  <c r="I82" i="3" s="1"/>
  <c r="D82" i="3"/>
  <c r="A82" i="3"/>
  <c r="H81" i="3"/>
  <c r="G81" i="3"/>
  <c r="F81" i="3"/>
  <c r="I81" i="3" s="1"/>
  <c r="D81" i="3"/>
  <c r="A81" i="3"/>
  <c r="H80" i="3"/>
  <c r="G80" i="3"/>
  <c r="F80" i="3"/>
  <c r="I80" i="3" s="1"/>
  <c r="D80" i="3"/>
  <c r="A80" i="3"/>
  <c r="H79" i="3"/>
  <c r="G79" i="3"/>
  <c r="F79" i="3"/>
  <c r="I79" i="3" s="1"/>
  <c r="D79" i="3"/>
  <c r="A79" i="3"/>
  <c r="H78" i="3"/>
  <c r="G78" i="3"/>
  <c r="F78" i="3"/>
  <c r="I78" i="3" s="1"/>
  <c r="D78" i="3"/>
  <c r="A78" i="3"/>
  <c r="H77" i="3"/>
  <c r="G77" i="3"/>
  <c r="F77" i="3"/>
  <c r="I77" i="3" s="1"/>
  <c r="D77" i="3"/>
  <c r="A77" i="3"/>
  <c r="H76" i="3"/>
  <c r="G76" i="3"/>
  <c r="F76" i="3"/>
  <c r="I76" i="3" s="1"/>
  <c r="D76" i="3"/>
  <c r="A76" i="3"/>
  <c r="H75" i="3"/>
  <c r="G75" i="3"/>
  <c r="F75" i="3"/>
  <c r="I75" i="3" s="1"/>
  <c r="D75" i="3"/>
  <c r="A75" i="3"/>
  <c r="H74" i="3"/>
  <c r="G74" i="3"/>
  <c r="F74" i="3"/>
  <c r="I74" i="3" s="1"/>
  <c r="D74" i="3"/>
  <c r="A74" i="3"/>
  <c r="H73" i="3"/>
  <c r="G73" i="3"/>
  <c r="F73" i="3"/>
  <c r="I73" i="3" s="1"/>
  <c r="D73" i="3"/>
  <c r="A73" i="3"/>
  <c r="H72" i="3"/>
  <c r="G72" i="3"/>
  <c r="F72" i="3"/>
  <c r="I72" i="3" s="1"/>
  <c r="D72" i="3"/>
  <c r="A72" i="3"/>
  <c r="H71" i="3"/>
  <c r="G71" i="3"/>
  <c r="F71" i="3"/>
  <c r="I71" i="3" s="1"/>
  <c r="D71" i="3"/>
  <c r="A71" i="3"/>
  <c r="H70" i="3"/>
  <c r="G70" i="3"/>
  <c r="F70" i="3"/>
  <c r="D70" i="3"/>
  <c r="A70" i="3"/>
  <c r="H69" i="3"/>
  <c r="G69" i="3"/>
  <c r="F69" i="3"/>
  <c r="D69" i="3"/>
  <c r="A69" i="3"/>
  <c r="H68" i="3"/>
  <c r="G68" i="3"/>
  <c r="F68" i="3"/>
  <c r="D68" i="3"/>
  <c r="A68" i="3"/>
  <c r="H67" i="3"/>
  <c r="G67" i="3"/>
  <c r="F67" i="3"/>
  <c r="I67" i="3" s="1"/>
  <c r="D67" i="3"/>
  <c r="A67" i="3"/>
  <c r="H66" i="3"/>
  <c r="G66" i="3"/>
  <c r="F66" i="3"/>
  <c r="D66" i="3"/>
  <c r="A66" i="3"/>
  <c r="H65" i="3"/>
  <c r="G65" i="3"/>
  <c r="F65" i="3"/>
  <c r="D65" i="3"/>
  <c r="A65" i="3"/>
  <c r="H64" i="3"/>
  <c r="G64" i="3"/>
  <c r="F64" i="3"/>
  <c r="I64" i="3" s="1"/>
  <c r="D64" i="3"/>
  <c r="A64" i="3"/>
  <c r="H63" i="3"/>
  <c r="G63" i="3"/>
  <c r="F63" i="3"/>
  <c r="I63" i="3" s="1"/>
  <c r="D63" i="3"/>
  <c r="A63" i="3"/>
  <c r="H62" i="3"/>
  <c r="G62" i="3"/>
  <c r="F62" i="3"/>
  <c r="D62" i="3"/>
  <c r="A62" i="3"/>
  <c r="H61" i="3"/>
  <c r="G61" i="3"/>
  <c r="F61" i="3"/>
  <c r="D61" i="3"/>
  <c r="A61" i="3"/>
  <c r="H60" i="3"/>
  <c r="G60" i="3"/>
  <c r="F60" i="3"/>
  <c r="I60" i="3" s="1"/>
  <c r="D60" i="3"/>
  <c r="A60" i="3"/>
  <c r="H59" i="3"/>
  <c r="G59" i="3"/>
  <c r="F59" i="3"/>
  <c r="I59" i="3" s="1"/>
  <c r="D59" i="3"/>
  <c r="A59" i="3"/>
  <c r="H58" i="3"/>
  <c r="G58" i="3"/>
  <c r="F58" i="3"/>
  <c r="D58" i="3"/>
  <c r="A58" i="3"/>
  <c r="H57" i="3"/>
  <c r="G57" i="3"/>
  <c r="F57" i="3"/>
  <c r="D57" i="3"/>
  <c r="A57" i="3"/>
  <c r="H56" i="3"/>
  <c r="G56" i="3"/>
  <c r="F56" i="3"/>
  <c r="D56" i="3"/>
  <c r="A56" i="3"/>
  <c r="H55" i="3"/>
  <c r="G55" i="3"/>
  <c r="F55" i="3"/>
  <c r="I55" i="3" s="1"/>
  <c r="D55" i="3"/>
  <c r="A55" i="3"/>
  <c r="H54" i="3"/>
  <c r="G54" i="3"/>
  <c r="F54" i="3"/>
  <c r="D54" i="3"/>
  <c r="A54" i="3"/>
  <c r="H53" i="3"/>
  <c r="G53" i="3"/>
  <c r="F53" i="3"/>
  <c r="D53" i="3"/>
  <c r="A53" i="3"/>
  <c r="H52" i="3"/>
  <c r="G52" i="3"/>
  <c r="F52" i="3"/>
  <c r="I52" i="3" s="1"/>
  <c r="D52" i="3"/>
  <c r="A52" i="3"/>
  <c r="H51" i="3"/>
  <c r="G51" i="3"/>
  <c r="F51" i="3"/>
  <c r="I51" i="3" s="1"/>
  <c r="D51" i="3"/>
  <c r="A51" i="3"/>
  <c r="H50" i="3"/>
  <c r="G50" i="3"/>
  <c r="F50" i="3"/>
  <c r="D50" i="3"/>
  <c r="A50" i="3"/>
  <c r="H49" i="3"/>
  <c r="G49" i="3"/>
  <c r="F49" i="3"/>
  <c r="D49" i="3"/>
  <c r="A49" i="3"/>
  <c r="H48" i="3"/>
  <c r="G48" i="3"/>
  <c r="F48" i="3"/>
  <c r="I48" i="3" s="1"/>
  <c r="D48" i="3"/>
  <c r="A48" i="3"/>
  <c r="H47" i="3"/>
  <c r="G47" i="3"/>
  <c r="F47" i="3"/>
  <c r="I47" i="3" s="1"/>
  <c r="D47" i="3"/>
  <c r="A47" i="3"/>
  <c r="H46" i="3"/>
  <c r="G46" i="3"/>
  <c r="F46" i="3"/>
  <c r="D46" i="3"/>
  <c r="A46" i="3"/>
  <c r="H45" i="3"/>
  <c r="G45" i="3"/>
  <c r="F45" i="3"/>
  <c r="D45" i="3"/>
  <c r="A45" i="3"/>
  <c r="H44" i="3"/>
  <c r="G44" i="3"/>
  <c r="F44" i="3"/>
  <c r="D44" i="3"/>
  <c r="A44" i="3"/>
  <c r="H43" i="3"/>
  <c r="G43" i="3"/>
  <c r="F43" i="3"/>
  <c r="D43" i="3"/>
  <c r="A43" i="3"/>
  <c r="H42" i="3"/>
  <c r="G42" i="3"/>
  <c r="F42" i="3"/>
  <c r="D42" i="3"/>
  <c r="A42" i="3"/>
  <c r="H41" i="3"/>
  <c r="G41" i="3"/>
  <c r="F41" i="3"/>
  <c r="D41" i="3"/>
  <c r="A41" i="3"/>
  <c r="H40" i="3"/>
  <c r="G40" i="3"/>
  <c r="F40" i="3"/>
  <c r="D40" i="3"/>
  <c r="A40" i="3"/>
  <c r="H39" i="3"/>
  <c r="G39" i="3"/>
  <c r="F39" i="3"/>
  <c r="D39" i="3"/>
  <c r="A39" i="3"/>
  <c r="H38" i="3"/>
  <c r="G38" i="3"/>
  <c r="F38" i="3"/>
  <c r="D38" i="3"/>
  <c r="A38" i="3"/>
  <c r="H37" i="3"/>
  <c r="G37" i="3"/>
  <c r="F37" i="3"/>
  <c r="D37" i="3"/>
  <c r="A37" i="3"/>
  <c r="H36" i="3"/>
  <c r="G36" i="3"/>
  <c r="F36" i="3"/>
  <c r="D36" i="3"/>
  <c r="A36" i="3"/>
  <c r="H35" i="3"/>
  <c r="G35" i="3"/>
  <c r="F35" i="3"/>
  <c r="D35" i="3"/>
  <c r="A35" i="3"/>
  <c r="H34" i="3"/>
  <c r="G34" i="3"/>
  <c r="F34" i="3"/>
  <c r="D34" i="3"/>
  <c r="A34" i="3"/>
  <c r="H33" i="3"/>
  <c r="G33" i="3"/>
  <c r="F33" i="3"/>
  <c r="D33" i="3"/>
  <c r="A33" i="3"/>
  <c r="H32" i="3"/>
  <c r="G32" i="3"/>
  <c r="F32" i="3"/>
  <c r="D32" i="3"/>
  <c r="A32" i="3"/>
  <c r="H31" i="3"/>
  <c r="G31" i="3"/>
  <c r="F31" i="3"/>
  <c r="D31" i="3"/>
  <c r="A31" i="3"/>
  <c r="H30" i="3"/>
  <c r="G30" i="3"/>
  <c r="F30" i="3"/>
  <c r="D30" i="3"/>
  <c r="A30" i="3"/>
  <c r="H29" i="3"/>
  <c r="G29" i="3"/>
  <c r="F29" i="3"/>
  <c r="D29" i="3"/>
  <c r="H28" i="3"/>
  <c r="I28" i="3" s="1"/>
  <c r="D28" i="3"/>
  <c r="A28" i="3"/>
  <c r="C13" i="3"/>
  <c r="C12" i="3"/>
  <c r="C11" i="3"/>
  <c r="R8" i="3"/>
  <c r="B8" i="3"/>
  <c r="M4375" i="3" l="1"/>
  <c r="A4375" i="3"/>
  <c r="M4327" i="3"/>
  <c r="A4327" i="3"/>
  <c r="I56" i="3"/>
  <c r="I68" i="3"/>
  <c r="J29" i="6"/>
  <c r="I1483" i="3"/>
  <c r="I1495" i="3"/>
  <c r="I1507" i="3"/>
  <c r="I1519" i="3"/>
  <c r="I1531" i="3"/>
  <c r="I1543" i="3"/>
  <c r="I1555" i="3"/>
  <c r="I1567" i="3"/>
  <c r="I1579" i="3"/>
  <c r="I1591" i="3"/>
  <c r="I1603" i="3"/>
  <c r="I1615" i="3"/>
  <c r="I1627" i="3"/>
  <c r="I1639" i="3"/>
  <c r="I1651" i="3"/>
  <c r="I1663" i="3"/>
  <c r="I1675" i="3"/>
  <c r="I1687" i="3"/>
  <c r="I1699" i="3"/>
  <c r="I1711" i="3"/>
  <c r="I1723" i="3"/>
  <c r="I1735" i="3"/>
  <c r="I1747" i="3"/>
  <c r="I1759" i="3"/>
  <c r="I1771" i="3"/>
  <c r="I1783" i="3"/>
  <c r="I1795" i="3"/>
  <c r="I1807" i="3"/>
  <c r="I1819" i="3"/>
  <c r="I1831" i="3"/>
  <c r="I1843" i="3"/>
  <c r="I1855" i="3"/>
  <c r="I1867" i="3"/>
  <c r="I1879" i="3"/>
  <c r="I1891" i="3"/>
  <c r="I1903" i="3"/>
  <c r="I1915" i="3"/>
  <c r="I1927" i="3"/>
  <c r="I1939" i="3"/>
  <c r="I1951" i="3"/>
  <c r="I1963" i="3"/>
  <c r="I1975" i="3"/>
  <c r="I1987" i="3"/>
  <c r="I1999" i="3"/>
  <c r="I2011" i="3"/>
  <c r="I2023" i="3"/>
  <c r="I2035" i="3"/>
  <c r="I2047" i="3"/>
  <c r="I2059" i="3"/>
  <c r="I2071" i="3"/>
  <c r="I2083" i="3"/>
  <c r="I2095" i="3"/>
  <c r="I2107" i="3"/>
  <c r="I2119" i="3"/>
  <c r="I2131" i="3"/>
  <c r="I2143" i="3"/>
  <c r="I2155" i="3"/>
  <c r="I2167" i="3"/>
  <c r="I2179" i="3"/>
  <c r="I2191" i="3"/>
  <c r="I2203" i="3"/>
  <c r="I2215" i="3"/>
  <c r="I2227" i="3"/>
  <c r="I2239" i="3"/>
  <c r="I2251" i="3"/>
  <c r="I2263" i="3"/>
  <c r="I2275" i="3"/>
  <c r="I2287" i="3"/>
  <c r="I2299" i="3"/>
  <c r="I2311" i="3"/>
  <c r="I2323" i="3"/>
  <c r="I2335" i="3"/>
  <c r="I2347" i="3"/>
  <c r="I2359" i="3"/>
  <c r="I2371" i="3"/>
  <c r="I2383" i="3"/>
  <c r="I2395" i="3"/>
  <c r="I2407" i="3"/>
  <c r="I2419" i="3"/>
  <c r="I2431" i="3"/>
  <c r="I2443" i="3"/>
  <c r="I2455" i="3"/>
  <c r="I2467" i="3"/>
  <c r="I2479" i="3"/>
  <c r="I3547" i="3"/>
  <c r="I3535" i="3"/>
  <c r="I4471" i="3"/>
  <c r="I4495" i="3"/>
  <c r="I4519" i="3"/>
  <c r="I4543" i="3"/>
  <c r="I4567" i="3"/>
  <c r="I4591" i="3"/>
  <c r="I4999" i="3"/>
  <c r="I43" i="8"/>
  <c r="I3511" i="3"/>
  <c r="I3523" i="3"/>
  <c r="I3607" i="3"/>
  <c r="I3619" i="3"/>
  <c r="K43" i="8"/>
  <c r="I2491" i="3"/>
  <c r="I2503" i="3"/>
  <c r="I2515" i="3"/>
  <c r="I2527" i="3"/>
  <c r="I2539" i="3"/>
  <c r="I2551" i="3"/>
  <c r="I2563" i="3"/>
  <c r="I2575" i="3"/>
  <c r="I2587" i="3"/>
  <c r="I2599" i="3"/>
  <c r="I2611" i="3"/>
  <c r="I2623" i="3"/>
  <c r="I2635" i="3"/>
  <c r="I2647" i="3"/>
  <c r="I2659" i="3"/>
  <c r="I2671" i="3"/>
  <c r="I2683" i="3"/>
  <c r="I2695" i="3"/>
  <c r="I2707" i="3"/>
  <c r="I2719" i="3"/>
  <c r="I2731" i="3"/>
  <c r="I2743" i="3"/>
  <c r="I2755" i="3"/>
  <c r="I2767" i="3"/>
  <c r="I2779" i="3"/>
  <c r="I2791" i="3"/>
  <c r="I2803" i="3"/>
  <c r="I2815" i="3"/>
  <c r="I2827" i="3"/>
  <c r="I2839" i="3"/>
  <c r="I2851" i="3"/>
  <c r="I2863" i="3"/>
  <c r="I2875" i="3"/>
  <c r="I2887" i="3"/>
  <c r="I2899" i="3"/>
  <c r="I2911" i="3"/>
  <c r="I2923" i="3"/>
  <c r="I2935" i="3"/>
  <c r="I2947" i="3"/>
  <c r="I2959" i="3"/>
  <c r="I2971" i="3"/>
  <c r="I2983" i="3"/>
  <c r="I2995" i="3"/>
  <c r="I3007" i="3"/>
  <c r="I3019" i="3"/>
  <c r="I3031" i="3"/>
  <c r="I3043" i="3"/>
  <c r="I3055" i="3"/>
  <c r="I3067" i="3"/>
  <c r="I3079" i="3"/>
  <c r="I3091" i="3"/>
  <c r="I3103" i="3"/>
  <c r="I3115" i="3"/>
  <c r="I3127" i="3"/>
  <c r="I3139" i="3"/>
  <c r="I3151" i="3"/>
  <c r="I3163" i="3"/>
  <c r="I3175" i="3"/>
  <c r="I3187" i="3"/>
  <c r="I3199" i="3"/>
  <c r="I3211" i="3"/>
  <c r="I3223" i="3"/>
  <c r="I3235" i="3"/>
  <c r="I3247" i="3"/>
  <c r="I3259" i="3"/>
  <c r="I3271" i="3"/>
  <c r="I3283" i="3"/>
  <c r="I3295" i="3"/>
  <c r="I3307" i="3"/>
  <c r="I3319" i="3"/>
  <c r="I3331" i="3"/>
  <c r="I3343" i="3"/>
  <c r="I3355" i="3"/>
  <c r="I3367" i="3"/>
  <c r="I3379" i="3"/>
  <c r="I3391" i="3"/>
  <c r="I3403" i="3"/>
  <c r="I3415" i="3"/>
  <c r="I3427" i="3"/>
  <c r="I3439" i="3"/>
  <c r="I3451" i="3"/>
  <c r="I3463" i="3"/>
  <c r="I3475" i="3"/>
  <c r="I3595" i="3"/>
  <c r="I3583" i="3"/>
  <c r="I3571" i="3"/>
  <c r="I61" i="3"/>
  <c r="I69" i="3"/>
  <c r="I29" i="3"/>
  <c r="I53" i="3"/>
  <c r="I57" i="3"/>
  <c r="I65" i="3"/>
  <c r="I50" i="3"/>
  <c r="I54" i="3"/>
  <c r="I58" i="3"/>
  <c r="I62" i="3"/>
  <c r="I66" i="3"/>
  <c r="I70" i="3"/>
  <c r="I32" i="3"/>
  <c r="I36" i="3"/>
  <c r="I40" i="3"/>
  <c r="I44" i="3"/>
  <c r="I37" i="3"/>
  <c r="I41" i="3"/>
  <c r="I45" i="3"/>
  <c r="I30" i="3"/>
  <c r="I34" i="3"/>
  <c r="I38" i="3"/>
  <c r="I42" i="3"/>
  <c r="I46" i="3"/>
  <c r="I31" i="3"/>
  <c r="I35" i="3"/>
  <c r="I39" i="3"/>
  <c r="I43" i="3"/>
  <c r="I547" i="3"/>
  <c r="I548" i="3"/>
  <c r="I549" i="3"/>
  <c r="I550" i="3"/>
  <c r="I551" i="3"/>
  <c r="I552" i="3"/>
  <c r="I553" i="3"/>
  <c r="I555" i="3"/>
  <c r="I556" i="3"/>
  <c r="I557" i="3"/>
  <c r="I558" i="3"/>
  <c r="I559" i="3"/>
  <c r="I560" i="3"/>
  <c r="I561" i="3"/>
  <c r="I562" i="3"/>
  <c r="I563" i="3"/>
  <c r="I4607" i="3"/>
  <c r="I4615" i="3"/>
  <c r="I4623" i="3"/>
  <c r="I4631" i="3"/>
  <c r="I4639" i="3"/>
  <c r="I4647" i="3"/>
  <c r="I4655" i="3"/>
  <c r="I4663" i="3"/>
  <c r="I4671" i="3"/>
  <c r="I4679" i="3"/>
  <c r="I4687" i="3"/>
  <c r="I4695" i="3"/>
  <c r="I4703" i="3"/>
  <c r="I4711" i="3"/>
  <c r="I4719" i="3"/>
  <c r="I4727" i="3"/>
  <c r="I4735" i="3"/>
  <c r="I4743" i="3"/>
  <c r="I4751" i="3"/>
  <c r="I4759" i="3"/>
  <c r="I4767" i="3"/>
  <c r="I4775" i="3"/>
  <c r="I4783" i="3"/>
  <c r="I4791" i="3"/>
  <c r="I4799" i="3"/>
  <c r="I4807" i="3"/>
  <c r="I4815" i="3"/>
  <c r="I4823" i="3"/>
  <c r="I4831" i="3"/>
  <c r="I4839" i="3"/>
  <c r="I4847" i="3"/>
  <c r="I4855" i="3"/>
  <c r="I4863" i="3"/>
  <c r="I4871" i="3"/>
  <c r="I4879" i="3"/>
  <c r="I4887" i="3"/>
  <c r="I4895" i="3"/>
  <c r="I4903" i="3"/>
  <c r="I4911" i="3"/>
  <c r="I4919" i="3"/>
  <c r="I4927" i="3"/>
  <c r="I4935" i="3"/>
  <c r="I4943" i="3"/>
  <c r="I4951" i="3"/>
  <c r="I4959" i="3"/>
  <c r="I4967" i="3"/>
  <c r="I4975" i="3"/>
  <c r="I4983" i="3"/>
  <c r="I4991" i="3"/>
  <c r="I544" i="3"/>
  <c r="I3497" i="3"/>
  <c r="I3498" i="3"/>
  <c r="I3499" i="3"/>
  <c r="I3502" i="3"/>
  <c r="I3503" i="3"/>
  <c r="I3504" i="3"/>
  <c r="I3506" i="3"/>
  <c r="I3507" i="3"/>
  <c r="I3508" i="3"/>
  <c r="I3539" i="3"/>
  <c r="I3572" i="3"/>
  <c r="I3603" i="3"/>
  <c r="I3604" i="3"/>
  <c r="I3635" i="3"/>
  <c r="I3636" i="3"/>
  <c r="I3638" i="3"/>
  <c r="I3639" i="3"/>
  <c r="I3640" i="3"/>
  <c r="I3642" i="3"/>
  <c r="I3643" i="3"/>
  <c r="I3644" i="3"/>
  <c r="I3646" i="3"/>
  <c r="I3647" i="3"/>
  <c r="I3648" i="3"/>
  <c r="I3650" i="3"/>
  <c r="I3651" i="3"/>
  <c r="I3652" i="3"/>
  <c r="I3654" i="3"/>
  <c r="I3655" i="3"/>
  <c r="I3656" i="3"/>
  <c r="I3658" i="3"/>
  <c r="I3659" i="3"/>
  <c r="I3660" i="3"/>
  <c r="I3662" i="3"/>
  <c r="I3663" i="3"/>
  <c r="I3664" i="3"/>
  <c r="I3666" i="3"/>
  <c r="I3667" i="3"/>
  <c r="I3668" i="3"/>
  <c r="I3670" i="3"/>
  <c r="I3671" i="3"/>
  <c r="I3672" i="3"/>
  <c r="I3674" i="3"/>
  <c r="I3675" i="3"/>
  <c r="I3676" i="3"/>
  <c r="I3678" i="3"/>
  <c r="I3679" i="3"/>
  <c r="I3680" i="3"/>
  <c r="I3682" i="3"/>
  <c r="I3683" i="3"/>
  <c r="I3684" i="3"/>
  <c r="I3686" i="3"/>
  <c r="I3687" i="3"/>
  <c r="I3688" i="3"/>
  <c r="I3690" i="3"/>
  <c r="I3691" i="3"/>
  <c r="I3692" i="3"/>
  <c r="I3694" i="3"/>
  <c r="I3695" i="3"/>
  <c r="I3696" i="3"/>
  <c r="I3698" i="3"/>
  <c r="I3699" i="3"/>
  <c r="I3700" i="3"/>
  <c r="I3702" i="3"/>
  <c r="I3703" i="3"/>
  <c r="I3704" i="3"/>
  <c r="I3706" i="3"/>
  <c r="I3707" i="3"/>
  <c r="I3708" i="3"/>
  <c r="I3710" i="3"/>
  <c r="I3711" i="3"/>
  <c r="I3712" i="3"/>
  <c r="I3714" i="3"/>
  <c r="I3715" i="3"/>
  <c r="I3716" i="3"/>
  <c r="I3718" i="3"/>
  <c r="I3719" i="3"/>
  <c r="I3720" i="3"/>
  <c r="I3722" i="3"/>
  <c r="I3723" i="3"/>
  <c r="I3724" i="3"/>
  <c r="I3726" i="3"/>
  <c r="I3727" i="3"/>
  <c r="I3728" i="3"/>
  <c r="I3730" i="3"/>
  <c r="I3731" i="3"/>
  <c r="I3732" i="3"/>
  <c r="I3734" i="3"/>
  <c r="I3735" i="3"/>
  <c r="I3736" i="3"/>
  <c r="I3738" i="3"/>
  <c r="I3739" i="3"/>
  <c r="I3740" i="3"/>
  <c r="I3742" i="3"/>
  <c r="I3743" i="3"/>
  <c r="I3744" i="3"/>
  <c r="I3746" i="3"/>
  <c r="I3747" i="3"/>
  <c r="I3748" i="3"/>
  <c r="I3750" i="3"/>
  <c r="I3751" i="3"/>
  <c r="I3752" i="3"/>
  <c r="I3754" i="3"/>
  <c r="I3755" i="3"/>
  <c r="I3756" i="3"/>
  <c r="I3758" i="3"/>
  <c r="I3759" i="3"/>
  <c r="I3760" i="3"/>
  <c r="I3762" i="3"/>
  <c r="I3763" i="3"/>
  <c r="I3764" i="3"/>
  <c r="I3766" i="3"/>
  <c r="I3767" i="3"/>
  <c r="I3768" i="3"/>
  <c r="I3770" i="3"/>
  <c r="I3771" i="3"/>
  <c r="I3772" i="3"/>
  <c r="I3774" i="3"/>
  <c r="I3775" i="3"/>
  <c r="I3776" i="3"/>
  <c r="I3778" i="3"/>
  <c r="I3779" i="3"/>
  <c r="I3780" i="3"/>
  <c r="I3782" i="3"/>
  <c r="I3783" i="3"/>
  <c r="I3784" i="3"/>
  <c r="I3786" i="3"/>
  <c r="I3787" i="3"/>
  <c r="I3788" i="3"/>
  <c r="I3790" i="3"/>
  <c r="I3791" i="3"/>
  <c r="I3792" i="3"/>
  <c r="I3794" i="3"/>
  <c r="I3795" i="3"/>
  <c r="I3796" i="3"/>
  <c r="I3798" i="3"/>
  <c r="I3799" i="3"/>
  <c r="I3800" i="3"/>
  <c r="I3802" i="3"/>
  <c r="I3803" i="3"/>
  <c r="I3804" i="3"/>
  <c r="I3806" i="3"/>
  <c r="I3807" i="3"/>
  <c r="I3808" i="3"/>
  <c r="I3810" i="3"/>
  <c r="I3811" i="3"/>
  <c r="I3812" i="3"/>
  <c r="I3814" i="3"/>
  <c r="I3815" i="3"/>
  <c r="I3816" i="3"/>
  <c r="I3818" i="3"/>
  <c r="I3819" i="3"/>
  <c r="I3820" i="3"/>
  <c r="I3822" i="3"/>
  <c r="I3823" i="3"/>
  <c r="I3824" i="3"/>
  <c r="I3826" i="3"/>
  <c r="I3827" i="3"/>
  <c r="I3828" i="3"/>
  <c r="I3830" i="3"/>
  <c r="I3831" i="3"/>
  <c r="I3832" i="3"/>
  <c r="I3834" i="3"/>
  <c r="I3835" i="3"/>
  <c r="I3836" i="3"/>
  <c r="I3838" i="3"/>
  <c r="I3839" i="3"/>
  <c r="I3840" i="3"/>
  <c r="I3842" i="3"/>
  <c r="I3843" i="3"/>
  <c r="I3844" i="3"/>
  <c r="I3846" i="3"/>
  <c r="I3847" i="3"/>
  <c r="I3848" i="3"/>
  <c r="I3850" i="3"/>
  <c r="I3851" i="3"/>
  <c r="I3852" i="3"/>
  <c r="I3854" i="3"/>
  <c r="I3855" i="3"/>
  <c r="I3856" i="3"/>
  <c r="I3858" i="3"/>
  <c r="I3859" i="3"/>
  <c r="I3860" i="3"/>
  <c r="I3862" i="3"/>
  <c r="I3863" i="3"/>
  <c r="I3864" i="3"/>
  <c r="I3866" i="3"/>
  <c r="I3867" i="3"/>
  <c r="I3868" i="3"/>
  <c r="I3870" i="3"/>
  <c r="I3871" i="3"/>
  <c r="I3872" i="3"/>
  <c r="I3874" i="3"/>
  <c r="I3875" i="3"/>
  <c r="I3876" i="3"/>
  <c r="I3878" i="3"/>
  <c r="I3879" i="3"/>
  <c r="I3880" i="3"/>
  <c r="I3882" i="3"/>
  <c r="I3883" i="3"/>
  <c r="I3884" i="3"/>
  <c r="I3886" i="3"/>
  <c r="I3887" i="3"/>
  <c r="I3888" i="3"/>
  <c r="I3890" i="3"/>
  <c r="I3891" i="3"/>
  <c r="I3892" i="3"/>
  <c r="I3894" i="3"/>
  <c r="I3895" i="3"/>
  <c r="I3896" i="3"/>
  <c r="I3898" i="3"/>
  <c r="I3899" i="3"/>
  <c r="I3900" i="3"/>
  <c r="I3902" i="3"/>
  <c r="I3903" i="3"/>
  <c r="I3904" i="3"/>
  <c r="I3906" i="3"/>
  <c r="I3907" i="3"/>
  <c r="I3908" i="3"/>
  <c r="I3910" i="3"/>
  <c r="I3911" i="3"/>
  <c r="I3912" i="3"/>
  <c r="I3914" i="3"/>
  <c r="I3915" i="3"/>
  <c r="I3916" i="3"/>
  <c r="I3918" i="3"/>
  <c r="I3919" i="3"/>
  <c r="I3920" i="3"/>
  <c r="I3922" i="3"/>
  <c r="I3923" i="3"/>
  <c r="I3924" i="3"/>
  <c r="I3926" i="3"/>
  <c r="I3927" i="3"/>
  <c r="I3928" i="3"/>
  <c r="I3930" i="3"/>
  <c r="I3931" i="3"/>
  <c r="I3932" i="3"/>
  <c r="I3934" i="3"/>
  <c r="I3935" i="3"/>
  <c r="I3936" i="3"/>
  <c r="I3938" i="3"/>
  <c r="I3939" i="3"/>
  <c r="I3940" i="3"/>
  <c r="I3942" i="3"/>
  <c r="I3943" i="3"/>
  <c r="I3944" i="3"/>
  <c r="I3946" i="3"/>
  <c r="I3947" i="3"/>
  <c r="I3948" i="3"/>
  <c r="I3950" i="3"/>
  <c r="I3951" i="3"/>
  <c r="I3952" i="3"/>
  <c r="I3954" i="3"/>
  <c r="I3955" i="3"/>
  <c r="I3956" i="3"/>
  <c r="I3958" i="3"/>
  <c r="I3959" i="3"/>
  <c r="I3960" i="3"/>
  <c r="I3962" i="3"/>
  <c r="I3963" i="3"/>
  <c r="I3964" i="3"/>
  <c r="I3966" i="3"/>
  <c r="I3967" i="3"/>
  <c r="I3968" i="3"/>
  <c r="I3970" i="3"/>
  <c r="I3971" i="3"/>
  <c r="I3972" i="3"/>
  <c r="I3974" i="3"/>
  <c r="I3975" i="3"/>
  <c r="I3976" i="3"/>
  <c r="I3978" i="3"/>
  <c r="I3979" i="3"/>
  <c r="I3980" i="3"/>
  <c r="I3982" i="3"/>
  <c r="I3983" i="3"/>
  <c r="I3984" i="3"/>
  <c r="I3986" i="3"/>
  <c r="I3987" i="3"/>
  <c r="I3988" i="3"/>
  <c r="I3990" i="3"/>
  <c r="I3991" i="3"/>
  <c r="I3992" i="3"/>
  <c r="I3994" i="3"/>
  <c r="I3995" i="3"/>
  <c r="I3996" i="3"/>
  <c r="I3998" i="3"/>
  <c r="I3999" i="3"/>
  <c r="I4000" i="3"/>
  <c r="I4002" i="3"/>
  <c r="I4003" i="3"/>
  <c r="I4004" i="3"/>
  <c r="I4006" i="3"/>
  <c r="I4007" i="3"/>
  <c r="I4008" i="3"/>
  <c r="I4010" i="3"/>
  <c r="I4011" i="3"/>
  <c r="I4012" i="3"/>
  <c r="I4014" i="3"/>
  <c r="I4015" i="3"/>
  <c r="I4016" i="3"/>
  <c r="I4018" i="3"/>
  <c r="I4019" i="3"/>
  <c r="I4020" i="3"/>
  <c r="I4022" i="3"/>
  <c r="I4023" i="3"/>
  <c r="I4024" i="3"/>
  <c r="I4026" i="3"/>
  <c r="I4027" i="3"/>
  <c r="I4028" i="3"/>
  <c r="I4030" i="3"/>
  <c r="I4031" i="3"/>
  <c r="I4032" i="3"/>
  <c r="I4034" i="3"/>
  <c r="I4035" i="3"/>
  <c r="I4036" i="3"/>
  <c r="I4038" i="3"/>
  <c r="I4039" i="3"/>
  <c r="I4040" i="3"/>
  <c r="I4042" i="3"/>
  <c r="I4043" i="3"/>
  <c r="I4044" i="3"/>
  <c r="I4046" i="3"/>
  <c r="I4047" i="3"/>
  <c r="I4048" i="3"/>
  <c r="I4050" i="3"/>
  <c r="I4051" i="3"/>
  <c r="I4052" i="3"/>
  <c r="I4054" i="3"/>
  <c r="I4055" i="3"/>
  <c r="I4056" i="3"/>
  <c r="I4058" i="3"/>
  <c r="I4059" i="3"/>
  <c r="I4060" i="3"/>
  <c r="I4062" i="3"/>
  <c r="I4063" i="3"/>
  <c r="I4064" i="3"/>
  <c r="I4066" i="3"/>
  <c r="I4067" i="3"/>
  <c r="I4068" i="3"/>
  <c r="I4070" i="3"/>
  <c r="I4071" i="3"/>
  <c r="I4072" i="3"/>
  <c r="I4074" i="3"/>
  <c r="I4075" i="3"/>
  <c r="I4076" i="3"/>
  <c r="I4078" i="3"/>
  <c r="I4079" i="3"/>
  <c r="I4080" i="3"/>
  <c r="I4082" i="3"/>
  <c r="I4083" i="3"/>
  <c r="I4084" i="3"/>
  <c r="I4086" i="3"/>
  <c r="I4087" i="3"/>
  <c r="I4088" i="3"/>
  <c r="I4090" i="3"/>
  <c r="I4091" i="3"/>
  <c r="I4092" i="3"/>
  <c r="I4094" i="3"/>
  <c r="I4095" i="3"/>
  <c r="I4096" i="3"/>
  <c r="I4098" i="3"/>
  <c r="I4099" i="3"/>
  <c r="I4100" i="3"/>
  <c r="I4102" i="3"/>
  <c r="I4103" i="3"/>
  <c r="I4104" i="3"/>
  <c r="I4106" i="3"/>
  <c r="I4107" i="3"/>
  <c r="I4108" i="3"/>
  <c r="I4110" i="3"/>
  <c r="I4111" i="3"/>
  <c r="I4112" i="3"/>
  <c r="I4114" i="3"/>
  <c r="I4115" i="3"/>
  <c r="I4116" i="3"/>
  <c r="I4118" i="3"/>
  <c r="I4119" i="3"/>
  <c r="I4120" i="3"/>
  <c r="I4122" i="3"/>
  <c r="I4123" i="3"/>
  <c r="I4124" i="3"/>
  <c r="I4126" i="3"/>
  <c r="I4127" i="3"/>
  <c r="I4128" i="3"/>
  <c r="I4130" i="3"/>
  <c r="I4131" i="3"/>
  <c r="I4132" i="3"/>
  <c r="I4134" i="3"/>
  <c r="I4135" i="3"/>
  <c r="I4136" i="3"/>
  <c r="I4138" i="3"/>
  <c r="I4139" i="3"/>
  <c r="I4140" i="3"/>
  <c r="I4142" i="3"/>
  <c r="I4143" i="3"/>
  <c r="I4144" i="3"/>
  <c r="I4146" i="3"/>
  <c r="I4147" i="3"/>
  <c r="I4148" i="3"/>
  <c r="I4150" i="3"/>
  <c r="I4151" i="3"/>
  <c r="I4152" i="3"/>
  <c r="I4154" i="3"/>
  <c r="I4155" i="3"/>
  <c r="I4156" i="3"/>
  <c r="I4158" i="3"/>
  <c r="I4159" i="3"/>
  <c r="I4160" i="3"/>
  <c r="I4162" i="3"/>
  <c r="I4163" i="3"/>
  <c r="I4164" i="3"/>
  <c r="I4166" i="3"/>
  <c r="I4167" i="3"/>
  <c r="I4168" i="3"/>
  <c r="I4170" i="3"/>
  <c r="I4171" i="3"/>
  <c r="I4172" i="3"/>
  <c r="I4174" i="3"/>
  <c r="I4175" i="3"/>
  <c r="I4176" i="3"/>
  <c r="I4178" i="3"/>
  <c r="I4179" i="3"/>
  <c r="I4180" i="3"/>
  <c r="I4182" i="3"/>
  <c r="I4183" i="3"/>
  <c r="I4184" i="3"/>
  <c r="I4187" i="3"/>
  <c r="I4188" i="3"/>
  <c r="I4191" i="3"/>
  <c r="I4192" i="3"/>
  <c r="I4195" i="3"/>
  <c r="I4196" i="3"/>
  <c r="I4199" i="3"/>
  <c r="I4200" i="3"/>
  <c r="I4203" i="3"/>
  <c r="I4204" i="3"/>
  <c r="I4207" i="3"/>
  <c r="I4208" i="3"/>
  <c r="I4211" i="3"/>
  <c r="I4212" i="3"/>
  <c r="I4215" i="3"/>
  <c r="I4216" i="3"/>
  <c r="I4219" i="3"/>
  <c r="I4220" i="3"/>
  <c r="I4223" i="3"/>
  <c r="I4224" i="3"/>
  <c r="I4227" i="3"/>
  <c r="I4228" i="3"/>
  <c r="I4231" i="3"/>
  <c r="I4232" i="3"/>
  <c r="I4235" i="3"/>
  <c r="I4236" i="3"/>
  <c r="I4239" i="3"/>
  <c r="I4240" i="3"/>
  <c r="I4243" i="3"/>
  <c r="I4244" i="3"/>
  <c r="I4247" i="3"/>
  <c r="I4248" i="3"/>
  <c r="I4251" i="3"/>
  <c r="I4252" i="3"/>
  <c r="I4255" i="3"/>
  <c r="I4256" i="3"/>
  <c r="I4259" i="3"/>
  <c r="I4260" i="3"/>
  <c r="I4263" i="3"/>
  <c r="I4264" i="3"/>
  <c r="I4267" i="3"/>
  <c r="I4268" i="3"/>
  <c r="I4271" i="3"/>
  <c r="I4272" i="3"/>
  <c r="I4275" i="3"/>
  <c r="I4276" i="3"/>
  <c r="I4279" i="3"/>
  <c r="I4280" i="3"/>
  <c r="I4283" i="3"/>
  <c r="I4284" i="3"/>
  <c r="I4287" i="3"/>
  <c r="I4288" i="3"/>
  <c r="I4291" i="3"/>
  <c r="I4292" i="3"/>
  <c r="I4295" i="3"/>
  <c r="I4296" i="3"/>
  <c r="I4299" i="3"/>
  <c r="I4300" i="3"/>
  <c r="I4303" i="3"/>
  <c r="I4304" i="3"/>
  <c r="I4307" i="3"/>
  <c r="I4308" i="3"/>
  <c r="I4311" i="3"/>
  <c r="I4312" i="3"/>
  <c r="I4315" i="3"/>
  <c r="I4316" i="3"/>
  <c r="I4319" i="3"/>
  <c r="I4320" i="3"/>
  <c r="I4323" i="3"/>
  <c r="I4324" i="3"/>
  <c r="I4327" i="3"/>
  <c r="I4328" i="3"/>
  <c r="I4331" i="3"/>
  <c r="I4332" i="3"/>
  <c r="I4335" i="3"/>
  <c r="I4336" i="3"/>
  <c r="I4339" i="3"/>
  <c r="I4340" i="3"/>
  <c r="I4343" i="3"/>
  <c r="I4344" i="3"/>
  <c r="I4347" i="3"/>
  <c r="I4348" i="3"/>
  <c r="I4351" i="3"/>
  <c r="I4352" i="3"/>
  <c r="I4355" i="3"/>
  <c r="I4356" i="3"/>
  <c r="I4359" i="3"/>
  <c r="I4360" i="3"/>
  <c r="I4363" i="3"/>
  <c r="I4364" i="3"/>
  <c r="I4367" i="3"/>
  <c r="I4368" i="3"/>
  <c r="I4371" i="3"/>
  <c r="I4372" i="3"/>
  <c r="I4375" i="3"/>
  <c r="I4376" i="3"/>
  <c r="I4379" i="3"/>
  <c r="I4380" i="3"/>
  <c r="I4383" i="3"/>
  <c r="I4384" i="3"/>
  <c r="I4387" i="3"/>
  <c r="I4388" i="3"/>
  <c r="I4391" i="3"/>
  <c r="I4392" i="3"/>
  <c r="I4395" i="3"/>
  <c r="I4396" i="3"/>
  <c r="I4399" i="3"/>
  <c r="I4400" i="3"/>
  <c r="I4403" i="3"/>
  <c r="I4404" i="3"/>
  <c r="I4407" i="3"/>
  <c r="I4408" i="3"/>
  <c r="I4411" i="3"/>
  <c r="I4412" i="3"/>
  <c r="I4415" i="3"/>
  <c r="I4416" i="3"/>
  <c r="I4419" i="3"/>
  <c r="I4420" i="3"/>
  <c r="I4423" i="3"/>
  <c r="I4424" i="3"/>
  <c r="I4427" i="3"/>
  <c r="I4428" i="3"/>
  <c r="I4431" i="3"/>
  <c r="I4432" i="3"/>
  <c r="I4435" i="3"/>
  <c r="I4436" i="3"/>
  <c r="I4439" i="3"/>
  <c r="I4440" i="3"/>
  <c r="I4443" i="3"/>
  <c r="I4444" i="3"/>
  <c r="I4447" i="3"/>
  <c r="I4448" i="3"/>
  <c r="I4451" i="3"/>
  <c r="I4452" i="3"/>
  <c r="I4455" i="3"/>
  <c r="I4456" i="3"/>
  <c r="I4459" i="3"/>
  <c r="I4460" i="3"/>
  <c r="I4468" i="3"/>
  <c r="I4476" i="3"/>
  <c r="I4484" i="3"/>
  <c r="I4492" i="3"/>
  <c r="I4500" i="3"/>
  <c r="I4508" i="3"/>
  <c r="I4516" i="3"/>
  <c r="I4524" i="3"/>
  <c r="I4532" i="3"/>
  <c r="I4540" i="3"/>
  <c r="I4548" i="3"/>
  <c r="I4556" i="3"/>
  <c r="I4564" i="3"/>
  <c r="I4572" i="3"/>
  <c r="I4580" i="3"/>
  <c r="I4588" i="3"/>
  <c r="I4596" i="3"/>
  <c r="I4604" i="3"/>
  <c r="I4612" i="3"/>
  <c r="I4620" i="3"/>
  <c r="I4628" i="3"/>
  <c r="I4636" i="3"/>
  <c r="I4644" i="3"/>
  <c r="I4652" i="3"/>
  <c r="I4660" i="3"/>
  <c r="I4668" i="3"/>
  <c r="I4676" i="3"/>
  <c r="I4684" i="3"/>
  <c r="I4692" i="3"/>
  <c r="I4700" i="3"/>
  <c r="I4708" i="3"/>
  <c r="I4716" i="3"/>
  <c r="I4724" i="3"/>
  <c r="I4732" i="3"/>
  <c r="I4740" i="3"/>
  <c r="I4748" i="3"/>
  <c r="I4756" i="3"/>
  <c r="I4764" i="3"/>
  <c r="I4772" i="3"/>
  <c r="I4780" i="3"/>
  <c r="I4788" i="3"/>
  <c r="I4796" i="3"/>
  <c r="I4804" i="3"/>
  <c r="I4812" i="3"/>
  <c r="I4820" i="3"/>
  <c r="I4828" i="3"/>
  <c r="I4836" i="3"/>
  <c r="I4844" i="3"/>
  <c r="I4852" i="3"/>
  <c r="I4860" i="3"/>
  <c r="I4868" i="3"/>
  <c r="I4876" i="3"/>
  <c r="I4884" i="3"/>
  <c r="I4892" i="3"/>
  <c r="I4900" i="3"/>
  <c r="I4908" i="3"/>
  <c r="I4916" i="3"/>
  <c r="I4924" i="3"/>
  <c r="I4932" i="3"/>
  <c r="I4940" i="3"/>
  <c r="I4948" i="3"/>
  <c r="I4956" i="3"/>
  <c r="I4964" i="3"/>
  <c r="I4972" i="3"/>
  <c r="I4980" i="3"/>
  <c r="I4988" i="3"/>
  <c r="I4996" i="3"/>
  <c r="M35" i="3"/>
  <c r="M53" i="3"/>
  <c r="M101" i="3"/>
  <c r="M109" i="3"/>
  <c r="M219" i="3"/>
  <c r="M227" i="3"/>
  <c r="M251" i="3"/>
  <c r="M394" i="3"/>
  <c r="M434" i="3"/>
  <c r="M458" i="3"/>
  <c r="M496" i="3"/>
  <c r="I538" i="3"/>
  <c r="I539" i="3"/>
  <c r="I540" i="3"/>
  <c r="I541" i="3"/>
  <c r="I542" i="3"/>
  <c r="M608" i="3"/>
  <c r="M651" i="3"/>
  <c r="M655" i="3"/>
  <c r="M659" i="3"/>
  <c r="M663" i="3"/>
  <c r="M667" i="3"/>
  <c r="M671" i="3"/>
  <c r="M675" i="3"/>
  <c r="M679" i="3"/>
  <c r="M683" i="3"/>
  <c r="M707" i="3"/>
  <c r="M723" i="3"/>
  <c r="M739" i="3"/>
  <c r="M767" i="3"/>
  <c r="M771" i="3"/>
  <c r="M783" i="3"/>
  <c r="M810" i="3"/>
  <c r="M826" i="3"/>
  <c r="M830" i="3"/>
  <c r="M842" i="3"/>
  <c r="M852" i="3"/>
  <c r="M860" i="3"/>
  <c r="M876" i="3"/>
  <c r="M884" i="3"/>
  <c r="M892" i="3"/>
  <c r="M1182" i="3"/>
  <c r="M1233" i="3"/>
  <c r="M1235" i="3"/>
  <c r="M1258" i="3"/>
  <c r="M1272" i="3"/>
  <c r="M1320" i="3"/>
  <c r="M1416" i="3"/>
  <c r="M1448" i="3"/>
  <c r="M1456" i="3"/>
  <c r="M1560" i="3"/>
  <c r="M1579" i="3"/>
  <c r="M1613" i="3"/>
  <c r="M1615" i="3"/>
  <c r="M1619" i="3"/>
  <c r="M1643" i="3"/>
  <c r="M1645" i="3"/>
  <c r="M1659" i="3"/>
  <c r="M1661" i="3"/>
  <c r="M1675" i="3"/>
  <c r="M1677" i="3"/>
  <c r="M1691" i="3"/>
  <c r="M1693" i="3"/>
  <c r="M1707" i="3"/>
  <c r="M1709" i="3"/>
  <c r="M1723" i="3"/>
  <c r="M1725" i="3"/>
  <c r="M1739" i="3"/>
  <c r="M1741" i="3"/>
  <c r="M1755" i="3"/>
  <c r="M1757" i="3"/>
  <c r="M1771" i="3"/>
  <c r="M1795" i="3"/>
  <c r="M1803" i="3"/>
  <c r="M1827" i="3"/>
  <c r="M1829" i="3"/>
  <c r="M1851" i="3"/>
  <c r="M1857" i="3"/>
  <c r="M1873" i="3"/>
  <c r="M1875" i="3"/>
  <c r="M1889" i="3"/>
  <c r="M1913" i="3"/>
  <c r="M1923" i="3"/>
  <c r="M1929" i="3"/>
  <c r="M1937" i="3"/>
  <c r="M1939" i="3"/>
  <c r="M1953" i="3"/>
  <c r="M1977" i="3"/>
  <c r="M2025" i="3"/>
  <c r="M2035" i="3"/>
  <c r="M2075" i="3"/>
  <c r="M2099" i="3"/>
  <c r="M2139" i="3"/>
  <c r="M2163" i="3"/>
  <c r="M2183" i="3"/>
  <c r="M2199" i="3"/>
  <c r="M2215" i="3"/>
  <c r="M2231" i="3"/>
  <c r="M2247" i="3"/>
  <c r="M2263" i="3"/>
  <c r="M2279" i="3"/>
  <c r="M2299" i="3"/>
  <c r="M2331" i="3"/>
  <c r="M2363" i="3"/>
  <c r="M2395" i="3"/>
  <c r="M2417" i="3"/>
  <c r="M2437" i="3"/>
  <c r="M2453" i="3"/>
  <c r="M2469" i="3"/>
  <c r="M2477" i="3"/>
  <c r="M2486" i="3"/>
  <c r="M2570" i="3"/>
  <c r="M2586" i="3"/>
  <c r="M2610" i="3"/>
  <c r="M2626" i="3"/>
  <c r="M2642" i="3"/>
  <c r="M2658" i="3"/>
  <c r="M2674" i="3"/>
  <c r="M2690" i="3"/>
  <c r="M2722" i="3"/>
  <c r="M2752" i="3"/>
  <c r="M2778" i="3"/>
  <c r="M2792" i="3"/>
  <c r="M2810" i="3"/>
  <c r="M2824" i="3"/>
  <c r="M2842" i="3"/>
  <c r="M2868" i="3"/>
  <c r="M2880" i="3"/>
  <c r="M2906" i="3"/>
  <c r="M2965" i="3"/>
  <c r="M2981" i="3"/>
  <c r="M2997" i="3"/>
  <c r="M3013" i="3"/>
  <c r="M3029" i="3"/>
  <c r="M3045" i="3"/>
  <c r="M3061" i="3"/>
  <c r="M3077" i="3"/>
  <c r="M3093" i="3"/>
  <c r="M3109" i="3"/>
  <c r="M3125" i="3"/>
  <c r="M3141" i="3"/>
  <c r="M3157" i="3"/>
  <c r="M3173" i="3"/>
  <c r="M3189" i="3"/>
  <c r="M3205" i="3"/>
  <c r="M3221" i="3"/>
  <c r="M3237" i="3"/>
  <c r="M3253" i="3"/>
  <c r="M3269" i="3"/>
  <c r="M3285" i="3"/>
  <c r="M3301" i="3"/>
  <c r="M3317" i="3"/>
  <c r="M3325" i="3"/>
  <c r="M3341" i="3"/>
  <c r="M3357" i="3"/>
  <c r="M3365" i="3"/>
  <c r="M3381" i="3"/>
  <c r="M3389" i="3"/>
  <c r="M3399" i="3"/>
  <c r="M3437" i="3"/>
  <c r="M3461" i="3"/>
  <c r="I3478" i="3"/>
  <c r="I3479" i="3"/>
  <c r="I3480" i="3"/>
  <c r="I3482" i="3"/>
  <c r="I3483" i="3"/>
  <c r="I3484" i="3"/>
  <c r="I3487" i="3"/>
  <c r="I3488" i="3"/>
  <c r="I3489" i="3"/>
  <c r="I3491" i="3"/>
  <c r="I3492" i="3"/>
  <c r="I3494" i="3"/>
  <c r="I3534" i="3"/>
  <c r="I3536" i="3"/>
  <c r="I3537" i="3"/>
  <c r="I3567" i="3"/>
  <c r="I3568" i="3"/>
  <c r="I3569" i="3"/>
  <c r="I3598" i="3"/>
  <c r="I3599" i="3"/>
  <c r="I3600" i="3"/>
  <c r="I3630" i="3"/>
  <c r="I3631" i="3"/>
  <c r="I3633" i="3"/>
  <c r="I4467" i="3"/>
  <c r="I4475" i="3"/>
  <c r="I4483" i="3"/>
  <c r="I4491" i="3"/>
  <c r="I4499" i="3"/>
  <c r="I4507" i="3"/>
  <c r="I4515" i="3"/>
  <c r="I4523" i="3"/>
  <c r="I4531" i="3"/>
  <c r="I4539" i="3"/>
  <c r="I4547" i="3"/>
  <c r="I4555" i="3"/>
  <c r="I4563" i="3"/>
  <c r="I4571" i="3"/>
  <c r="I4579" i="3"/>
  <c r="I4587" i="3"/>
  <c r="I4595" i="3"/>
  <c r="I4603" i="3"/>
  <c r="I4611" i="3"/>
  <c r="I4619" i="3"/>
  <c r="I4627" i="3"/>
  <c r="I4635" i="3"/>
  <c r="I4643" i="3"/>
  <c r="I4651" i="3"/>
  <c r="I4659" i="3"/>
  <c r="I4667" i="3"/>
  <c r="I4675" i="3"/>
  <c r="I4683" i="3"/>
  <c r="I4691" i="3"/>
  <c r="I4699" i="3"/>
  <c r="I4707" i="3"/>
  <c r="I4715" i="3"/>
  <c r="I4723" i="3"/>
  <c r="I4731" i="3"/>
  <c r="I4739" i="3"/>
  <c r="I4747" i="3"/>
  <c r="I4755" i="3"/>
  <c r="I4763" i="3"/>
  <c r="I4771" i="3"/>
  <c r="I4779" i="3"/>
  <c r="I4787" i="3"/>
  <c r="I4795" i="3"/>
  <c r="I4803" i="3"/>
  <c r="I4811" i="3"/>
  <c r="I4819" i="3"/>
  <c r="I4827" i="3"/>
  <c r="I4835" i="3"/>
  <c r="I4843" i="3"/>
  <c r="I4851" i="3"/>
  <c r="I4859" i="3"/>
  <c r="I4867" i="3"/>
  <c r="I4875" i="3"/>
  <c r="I4883" i="3"/>
  <c r="I4891" i="3"/>
  <c r="I4899" i="3"/>
  <c r="I4907" i="3"/>
  <c r="I4915" i="3"/>
  <c r="I4923" i="3"/>
  <c r="I4931" i="3"/>
  <c r="I4939" i="3"/>
  <c r="I4947" i="3"/>
  <c r="I4955" i="3"/>
  <c r="I4963" i="3"/>
  <c r="I4971" i="3"/>
  <c r="I4979" i="3"/>
  <c r="I4987" i="3"/>
  <c r="I4995" i="3"/>
  <c r="M4281" i="3"/>
  <c r="M4265" i="3"/>
  <c r="M4249" i="3"/>
  <c r="M4233" i="3"/>
  <c r="M4217" i="3"/>
  <c r="M4367" i="3"/>
  <c r="M4351" i="3"/>
  <c r="M4343" i="3"/>
  <c r="M4331" i="3"/>
  <c r="M4319" i="3"/>
  <c r="M4295" i="3"/>
  <c r="M4458" i="3"/>
  <c r="M4454" i="3"/>
  <c r="M4450" i="3"/>
  <c r="M4446" i="3"/>
  <c r="M4442" i="3"/>
  <c r="M4438" i="3"/>
  <c r="M4434" i="3"/>
  <c r="M4430" i="3"/>
  <c r="M4426" i="3"/>
  <c r="M4422" i="3"/>
  <c r="M4418" i="3"/>
  <c r="M4414" i="3"/>
  <c r="M4410" i="3"/>
  <c r="M4406" i="3"/>
  <c r="M4402" i="3"/>
  <c r="M4398" i="3"/>
  <c r="M4394" i="3"/>
  <c r="M4390" i="3"/>
  <c r="M4386" i="3"/>
  <c r="M4382" i="3"/>
  <c r="M4378" i="3"/>
  <c r="M4371" i="3"/>
  <c r="M4364" i="3"/>
  <c r="M4360" i="3"/>
  <c r="M4357" i="3"/>
  <c r="M4353" i="3"/>
  <c r="M4350" i="3"/>
  <c r="M4340" i="3"/>
  <c r="M4336" i="3"/>
  <c r="M4333" i="3"/>
  <c r="M4330" i="3"/>
  <c r="M4323" i="3"/>
  <c r="M4316" i="3"/>
  <c r="M4312" i="3"/>
  <c r="M4309" i="3"/>
  <c r="M4305" i="3"/>
  <c r="M4301" i="3"/>
  <c r="M4297" i="3"/>
  <c r="M4294" i="3"/>
  <c r="M4290" i="3"/>
  <c r="M4283" i="3"/>
  <c r="M4280" i="3"/>
  <c r="M4276" i="3"/>
  <c r="M4269" i="3"/>
  <c r="M4262" i="3"/>
  <c r="M4258" i="3"/>
  <c r="M4255" i="3"/>
  <c r="M4251" i="3"/>
  <c r="M4248" i="3"/>
  <c r="M4244" i="3"/>
  <c r="M4237" i="3"/>
  <c r="M4230" i="3"/>
  <c r="M4226" i="3"/>
  <c r="M4223" i="3"/>
  <c r="M4219" i="3"/>
  <c r="M4216" i="3"/>
  <c r="M4212" i="3"/>
  <c r="M4205" i="3"/>
  <c r="M4201" i="3"/>
  <c r="M4197" i="3"/>
  <c r="M4193" i="3"/>
  <c r="M4189" i="3"/>
  <c r="M4185" i="3"/>
  <c r="M4181" i="3"/>
  <c r="M4177" i="3"/>
  <c r="M4173" i="3"/>
  <c r="M4169" i="3"/>
  <c r="M4165" i="3"/>
  <c r="M4161" i="3"/>
  <c r="M4157" i="3"/>
  <c r="M4153" i="3"/>
  <c r="M4149" i="3"/>
  <c r="M4145" i="3"/>
  <c r="M4141" i="3"/>
  <c r="M4137" i="3"/>
  <c r="M4133" i="3"/>
  <c r="M4129" i="3"/>
  <c r="M4125" i="3"/>
  <c r="M4121" i="3"/>
  <c r="M4117" i="3"/>
  <c r="M4113" i="3"/>
  <c r="M4109" i="3"/>
  <c r="M4105" i="3"/>
  <c r="M4101" i="3"/>
  <c r="M4097" i="3"/>
  <c r="M4093" i="3"/>
  <c r="M4089" i="3"/>
  <c r="M4085" i="3"/>
  <c r="M4081" i="3"/>
  <c r="M4077" i="3"/>
  <c r="M4073" i="3"/>
  <c r="M4069" i="3"/>
  <c r="M4065" i="3"/>
  <c r="M4061" i="3"/>
  <c r="M4057" i="3"/>
  <c r="M4053" i="3"/>
  <c r="M4049" i="3"/>
  <c r="M4045" i="3"/>
  <c r="M4041" i="3"/>
  <c r="M4037" i="3"/>
  <c r="M4033" i="3"/>
  <c r="M4029" i="3"/>
  <c r="M4025" i="3"/>
  <c r="M4021" i="3"/>
  <c r="M4017" i="3"/>
  <c r="M4013" i="3"/>
  <c r="M4009" i="3"/>
  <c r="M4005" i="3"/>
  <c r="M4001" i="3"/>
  <c r="M3997" i="3"/>
  <c r="M3993" i="3"/>
  <c r="M3989" i="3"/>
  <c r="M3985" i="3"/>
  <c r="M3981" i="3"/>
  <c r="M3977" i="3"/>
  <c r="M3973" i="3"/>
  <c r="M3969" i="3"/>
  <c r="M3965" i="3"/>
  <c r="M3961" i="3"/>
  <c r="M3957" i="3"/>
  <c r="M3953" i="3"/>
  <c r="M3949" i="3"/>
  <c r="M3945" i="3"/>
  <c r="M3941" i="3"/>
  <c r="M3937" i="3"/>
  <c r="M3933" i="3"/>
  <c r="M3929" i="3"/>
  <c r="M3925" i="3"/>
  <c r="M3921" i="3"/>
  <c r="M3917" i="3"/>
  <c r="M3913" i="3"/>
  <c r="M3909" i="3"/>
  <c r="M3905" i="3"/>
  <c r="M3901" i="3"/>
  <c r="M3897" i="3"/>
  <c r="M3893" i="3"/>
  <c r="M3889" i="3"/>
  <c r="M3885" i="3"/>
  <c r="M3881" i="3"/>
  <c r="M3877" i="3"/>
  <c r="M3873" i="3"/>
  <c r="M3869" i="3"/>
  <c r="M3865" i="3"/>
  <c r="M3861" i="3"/>
  <c r="M3601" i="3"/>
  <c r="M3569" i="3"/>
  <c r="M3497" i="3"/>
  <c r="M3453" i="3"/>
  <c r="M3445" i="3"/>
  <c r="M3429" i="3"/>
  <c r="M3421" i="3"/>
  <c r="M3413" i="3"/>
  <c r="M3405" i="3"/>
  <c r="M3397" i="3"/>
  <c r="M3373" i="3"/>
  <c r="M3349" i="3"/>
  <c r="M3333" i="3"/>
  <c r="M3309" i="3"/>
  <c r="M3293" i="3"/>
  <c r="M3277" i="3"/>
  <c r="M3261" i="3"/>
  <c r="M3245" i="3"/>
  <c r="M5009" i="3"/>
  <c r="M5005" i="3"/>
  <c r="M5001" i="3"/>
  <c r="M4997" i="3"/>
  <c r="M4993" i="3"/>
  <c r="M4989" i="3"/>
  <c r="M4985" i="3"/>
  <c r="M4981" i="3"/>
  <c r="M4977" i="3"/>
  <c r="M4973" i="3"/>
  <c r="M4969" i="3"/>
  <c r="M4965" i="3"/>
  <c r="M4961" i="3"/>
  <c r="M4957" i="3"/>
  <c r="M4953" i="3"/>
  <c r="M4949" i="3"/>
  <c r="M4945" i="3"/>
  <c r="M4941" i="3"/>
  <c r="M4937" i="3"/>
  <c r="M4933" i="3"/>
  <c r="M4929" i="3"/>
  <c r="M4925" i="3"/>
  <c r="M4921" i="3"/>
  <c r="M4917" i="3"/>
  <c r="M4913" i="3"/>
  <c r="M4909" i="3"/>
  <c r="M4905" i="3"/>
  <c r="M4901" i="3"/>
  <c r="M4897" i="3"/>
  <c r="M4893" i="3"/>
  <c r="M4889" i="3"/>
  <c r="M4885" i="3"/>
  <c r="M4881" i="3"/>
  <c r="M4877" i="3"/>
  <c r="M4873" i="3"/>
  <c r="M4869" i="3"/>
  <c r="M4865" i="3"/>
  <c r="M4861" i="3"/>
  <c r="M4857" i="3"/>
  <c r="M4853" i="3"/>
  <c r="M4849" i="3"/>
  <c r="M4845" i="3"/>
  <c r="M4841" i="3"/>
  <c r="M4837" i="3"/>
  <c r="M4833" i="3"/>
  <c r="M4829" i="3"/>
  <c r="M4825" i="3"/>
  <c r="M4821" i="3"/>
  <c r="M4817" i="3"/>
  <c r="M4813" i="3"/>
  <c r="M4809" i="3"/>
  <c r="M4805" i="3"/>
  <c r="M4801" i="3"/>
  <c r="M4797" i="3"/>
  <c r="M4793" i="3"/>
  <c r="M4789" i="3"/>
  <c r="M4785" i="3"/>
  <c r="M4781" i="3"/>
  <c r="M4777" i="3"/>
  <c r="M4773" i="3"/>
  <c r="M4769" i="3"/>
  <c r="M4765" i="3"/>
  <c r="M4761" i="3"/>
  <c r="M4757" i="3"/>
  <c r="M4753" i="3"/>
  <c r="M4749" i="3"/>
  <c r="M4745" i="3"/>
  <c r="M4741" i="3"/>
  <c r="M4737" i="3"/>
  <c r="M4733" i="3"/>
  <c r="M4729" i="3"/>
  <c r="M4725" i="3"/>
  <c r="M4721" i="3"/>
  <c r="M4717" i="3"/>
  <c r="M4713" i="3"/>
  <c r="M4709" i="3"/>
  <c r="M4705" i="3"/>
  <c r="M4701" i="3"/>
  <c r="M4697" i="3"/>
  <c r="M4693" i="3"/>
  <c r="M4689" i="3"/>
  <c r="M4685" i="3"/>
  <c r="M4681" i="3"/>
  <c r="M4677" i="3"/>
  <c r="M4673" i="3"/>
  <c r="M4669" i="3"/>
  <c r="M4665" i="3"/>
  <c r="M4661" i="3"/>
  <c r="M4657" i="3"/>
  <c r="M4653" i="3"/>
  <c r="M4649" i="3"/>
  <c r="M4645" i="3"/>
  <c r="M4641" i="3"/>
  <c r="M4637" i="3"/>
  <c r="M4633" i="3"/>
  <c r="M4629" i="3"/>
  <c r="M4625" i="3"/>
  <c r="M4621" i="3"/>
  <c r="M4617" i="3"/>
  <c r="M4613" i="3"/>
  <c r="M4609" i="3"/>
  <c r="M4605" i="3"/>
  <c r="M4601" i="3"/>
  <c r="M4597" i="3"/>
  <c r="M4593" i="3"/>
  <c r="M4589" i="3"/>
  <c r="M4585" i="3"/>
  <c r="M4581" i="3"/>
  <c r="M4577" i="3"/>
  <c r="M4573" i="3"/>
  <c r="M4569" i="3"/>
  <c r="M4565" i="3"/>
  <c r="M4561" i="3"/>
  <c r="M4557" i="3"/>
  <c r="M4553" i="3"/>
  <c r="M4549" i="3"/>
  <c r="M4545" i="3"/>
  <c r="M4541" i="3"/>
  <c r="M4537" i="3"/>
  <c r="M4533" i="3"/>
  <c r="M4529" i="3"/>
  <c r="M4525" i="3"/>
  <c r="M4521" i="3"/>
  <c r="M4517" i="3"/>
  <c r="M4513" i="3"/>
  <c r="M4509" i="3"/>
  <c r="M4505" i="3"/>
  <c r="M4501" i="3"/>
  <c r="M4497" i="3"/>
  <c r="M4493" i="3"/>
  <c r="M4489" i="3"/>
  <c r="M4485" i="3"/>
  <c r="M4481" i="3"/>
  <c r="M4477" i="3"/>
  <c r="M4473" i="3"/>
  <c r="M4469" i="3"/>
  <c r="M4465" i="3"/>
  <c r="M4461" i="3"/>
  <c r="M4457" i="3"/>
  <c r="M4453" i="3"/>
  <c r="M4449" i="3"/>
  <c r="M4445" i="3"/>
  <c r="M4441" i="3"/>
  <c r="M4437" i="3"/>
  <c r="M4433" i="3"/>
  <c r="M4429" i="3"/>
  <c r="M4425" i="3"/>
  <c r="M4421" i="3"/>
  <c r="M4417" i="3"/>
  <c r="M4413" i="3"/>
  <c r="M4409" i="3"/>
  <c r="M4405" i="3"/>
  <c r="M4401" i="3"/>
  <c r="M4397" i="3"/>
  <c r="M4393" i="3"/>
  <c r="M4389" i="3"/>
  <c r="M4385" i="3"/>
  <c r="M4381" i="3"/>
  <c r="M4377" i="3"/>
  <c r="M4374" i="3"/>
  <c r="M4370" i="3"/>
  <c r="M4363" i="3"/>
  <c r="M4356" i="3"/>
  <c r="M4352" i="3"/>
  <c r="M4349" i="3"/>
  <c r="M4346" i="3"/>
  <c r="M4339" i="3"/>
  <c r="M4332" i="3"/>
  <c r="M4329" i="3"/>
  <c r="M4326" i="3"/>
  <c r="M4322" i="3"/>
  <c r="M4315" i="3"/>
  <c r="M4308" i="3"/>
  <c r="M4304" i="3"/>
  <c r="M4300" i="3"/>
  <c r="M4296" i="3"/>
  <c r="M4293" i="3"/>
  <c r="M4289" i="3"/>
  <c r="M4286" i="3"/>
  <c r="M4282" i="3"/>
  <c r="M4279" i="3"/>
  <c r="M4275" i="3"/>
  <c r="M4272" i="3"/>
  <c r="M4268" i="3"/>
  <c r="M4261" i="3"/>
  <c r="M4254" i="3"/>
  <c r="M4250" i="3"/>
  <c r="M4247" i="3"/>
  <c r="M4243" i="3"/>
  <c r="M4240" i="3"/>
  <c r="M4236" i="3"/>
  <c r="M4229" i="3"/>
  <c r="M4222" i="3"/>
  <c r="M4218" i="3"/>
  <c r="M4215" i="3"/>
  <c r="M4211" i="3"/>
  <c r="M4208" i="3"/>
  <c r="M4204" i="3"/>
  <c r="M4200" i="3"/>
  <c r="M4196" i="3"/>
  <c r="M4192" i="3"/>
  <c r="M4188" i="3"/>
  <c r="M4184" i="3"/>
  <c r="M4180" i="3"/>
  <c r="M4176" i="3"/>
  <c r="M4172" i="3"/>
  <c r="M4168" i="3"/>
  <c r="M4164" i="3"/>
  <c r="M4160" i="3"/>
  <c r="M4156" i="3"/>
  <c r="M4152" i="3"/>
  <c r="M4148" i="3"/>
  <c r="M4144" i="3"/>
  <c r="M4140" i="3"/>
  <c r="M4136" i="3"/>
  <c r="M4132" i="3"/>
  <c r="M4128" i="3"/>
  <c r="M4124" i="3"/>
  <c r="M4120" i="3"/>
  <c r="M4116" i="3"/>
  <c r="M4112" i="3"/>
  <c r="M4108" i="3"/>
  <c r="M4104" i="3"/>
  <c r="M4100" i="3"/>
  <c r="M4096" i="3"/>
  <c r="M4092" i="3"/>
  <c r="M4088" i="3"/>
  <c r="M4084" i="3"/>
  <c r="M4080" i="3"/>
  <c r="M4076" i="3"/>
  <c r="M4072" i="3"/>
  <c r="M4068" i="3"/>
  <c r="M4064" i="3"/>
  <c r="M4060" i="3"/>
  <c r="M4056" i="3"/>
  <c r="M4052" i="3"/>
  <c r="M4048" i="3"/>
  <c r="M4044" i="3"/>
  <c r="M4040" i="3"/>
  <c r="M4036" i="3"/>
  <c r="M4032" i="3"/>
  <c r="M4028" i="3"/>
  <c r="M4024" i="3"/>
  <c r="M4020" i="3"/>
  <c r="M4016" i="3"/>
  <c r="M4012" i="3"/>
  <c r="M4008" i="3"/>
  <c r="M4004" i="3"/>
  <c r="M4000" i="3"/>
  <c r="M3996" i="3"/>
  <c r="M3992" i="3"/>
  <c r="M3988" i="3"/>
  <c r="M3984" i="3"/>
  <c r="M3980" i="3"/>
  <c r="M3976" i="3"/>
  <c r="M3972" i="3"/>
  <c r="M3968" i="3"/>
  <c r="M3964" i="3"/>
  <c r="M3960" i="3"/>
  <c r="M3956" i="3"/>
  <c r="M3952" i="3"/>
  <c r="M3948" i="3"/>
  <c r="M3944" i="3"/>
  <c r="M3940" i="3"/>
  <c r="M3936" i="3"/>
  <c r="M3932" i="3"/>
  <c r="M3928" i="3"/>
  <c r="M3924" i="3"/>
  <c r="M3920" i="3"/>
  <c r="M3916" i="3"/>
  <c r="M3912" i="3"/>
  <c r="M3908" i="3"/>
  <c r="M3904" i="3"/>
  <c r="M3900" i="3"/>
  <c r="M3896" i="3"/>
  <c r="M3892" i="3"/>
  <c r="M3888" i="3"/>
  <c r="M3884" i="3"/>
  <c r="M3880" i="3"/>
  <c r="M3876" i="3"/>
  <c r="M3872" i="3"/>
  <c r="M3868" i="3"/>
  <c r="M3724" i="3"/>
  <c r="M3716" i="3"/>
  <c r="M3700" i="3"/>
  <c r="M3684" i="3"/>
  <c r="M3668" i="3"/>
  <c r="M3652" i="3"/>
  <c r="M3636" i="3"/>
  <c r="M4460" i="3"/>
  <c r="M4456" i="3"/>
  <c r="M4452" i="3"/>
  <c r="M4448" i="3"/>
  <c r="M4444" i="3"/>
  <c r="M4440" i="3"/>
  <c r="M4436" i="3"/>
  <c r="M4432" i="3"/>
  <c r="M4428" i="3"/>
  <c r="M4424" i="3"/>
  <c r="M4420" i="3"/>
  <c r="M4416" i="3"/>
  <c r="M4412" i="3"/>
  <c r="M4408" i="3"/>
  <c r="M4404" i="3"/>
  <c r="M4400" i="3"/>
  <c r="M4396" i="3"/>
  <c r="M4392" i="3"/>
  <c r="M4388" i="3"/>
  <c r="M4384" i="3"/>
  <c r="M4380" i="3"/>
  <c r="M4376" i="3"/>
  <c r="M4373" i="3"/>
  <c r="M4369" i="3"/>
  <c r="M4366" i="3"/>
  <c r="M4362" i="3"/>
  <c r="M4355" i="3"/>
  <c r="M4348" i="3"/>
  <c r="M4345" i="3"/>
  <c r="M4342" i="3"/>
  <c r="M4338" i="3"/>
  <c r="M4328" i="3"/>
  <c r="M4325" i="3"/>
  <c r="M4321" i="3"/>
  <c r="M4318" i="3"/>
  <c r="M4314" i="3"/>
  <c r="M4307" i="3"/>
  <c r="M4303" i="3"/>
  <c r="M4299" i="3"/>
  <c r="M4292" i="3"/>
  <c r="M4288" i="3"/>
  <c r="M4285" i="3"/>
  <c r="M4278" i="3"/>
  <c r="M4274" i="3"/>
  <c r="M4271" i="3"/>
  <c r="M4267" i="3"/>
  <c r="M4264" i="3"/>
  <c r="M4260" i="3"/>
  <c r="M4253" i="3"/>
  <c r="M4246" i="3"/>
  <c r="M4242" i="3"/>
  <c r="M4239" i="3"/>
  <c r="M4235" i="3"/>
  <c r="M4232" i="3"/>
  <c r="M4228" i="3"/>
  <c r="M4221" i="3"/>
  <c r="M4214" i="3"/>
  <c r="M4210" i="3"/>
  <c r="M4207" i="3"/>
  <c r="M4203" i="3"/>
  <c r="M4199" i="3"/>
  <c r="M4195" i="3"/>
  <c r="M4191" i="3"/>
  <c r="M4187" i="3"/>
  <c r="M4183" i="3"/>
  <c r="M4179" i="3"/>
  <c r="M4175" i="3"/>
  <c r="M4171" i="3"/>
  <c r="M4167" i="3"/>
  <c r="M4163" i="3"/>
  <c r="M4159" i="3"/>
  <c r="M4155" i="3"/>
  <c r="M4151" i="3"/>
  <c r="M4147" i="3"/>
  <c r="M4143" i="3"/>
  <c r="M4139" i="3"/>
  <c r="M4135" i="3"/>
  <c r="M4131" i="3"/>
  <c r="M4127" i="3"/>
  <c r="M4123" i="3"/>
  <c r="M4119" i="3"/>
  <c r="M4115" i="3"/>
  <c r="M4111" i="3"/>
  <c r="M4107" i="3"/>
  <c r="M4103" i="3"/>
  <c r="M4099" i="3"/>
  <c r="M4095" i="3"/>
  <c r="M4091" i="3"/>
  <c r="M4087" i="3"/>
  <c r="M4083" i="3"/>
  <c r="M4079" i="3"/>
  <c r="M4075" i="3"/>
  <c r="M4071" i="3"/>
  <c r="M4067" i="3"/>
  <c r="M4063" i="3"/>
  <c r="M4059" i="3"/>
  <c r="M4055" i="3"/>
  <c r="M4051" i="3"/>
  <c r="M4047" i="3"/>
  <c r="M4043" i="3"/>
  <c r="M4039" i="3"/>
  <c r="M4035" i="3"/>
  <c r="M4031" i="3"/>
  <c r="M4027" i="3"/>
  <c r="M4023" i="3"/>
  <c r="M4019" i="3"/>
  <c r="M4015" i="3"/>
  <c r="M4011" i="3"/>
  <c r="M4007" i="3"/>
  <c r="M4003" i="3"/>
  <c r="M3999" i="3"/>
  <c r="M3995" i="3"/>
  <c r="M3991" i="3"/>
  <c r="M3987" i="3"/>
  <c r="M3983" i="3"/>
  <c r="M3979" i="3"/>
  <c r="M3975" i="3"/>
  <c r="M3971" i="3"/>
  <c r="M3967" i="3"/>
  <c r="M3963" i="3"/>
  <c r="M3959" i="3"/>
  <c r="M3955" i="3"/>
  <c r="M3951" i="3"/>
  <c r="M3947" i="3"/>
  <c r="M3943" i="3"/>
  <c r="M3939" i="3"/>
  <c r="M3935" i="3"/>
  <c r="M3931" i="3"/>
  <c r="M3927" i="3"/>
  <c r="M3923" i="3"/>
  <c r="M3919" i="3"/>
  <c r="M3915" i="3"/>
  <c r="M3911" i="3"/>
  <c r="M3907" i="3"/>
  <c r="M3903" i="3"/>
  <c r="M3899" i="3"/>
  <c r="M3895" i="3"/>
  <c r="M3891" i="3"/>
  <c r="M3887" i="3"/>
  <c r="M3883" i="3"/>
  <c r="M3879" i="3"/>
  <c r="M3875" i="3"/>
  <c r="M3871" i="3"/>
  <c r="M3867" i="3"/>
  <c r="M3619" i="3"/>
  <c r="M3595" i="3"/>
  <c r="M3575" i="3"/>
  <c r="M3563" i="3"/>
  <c r="M3515" i="3"/>
  <c r="M3479" i="3"/>
  <c r="M3423" i="3"/>
  <c r="M3415" i="3"/>
  <c r="M3391" i="3"/>
  <c r="M5007" i="3"/>
  <c r="M5003" i="3"/>
  <c r="M4999" i="3"/>
  <c r="M4995" i="3"/>
  <c r="M4991" i="3"/>
  <c r="M4987" i="3"/>
  <c r="M4983" i="3"/>
  <c r="M4979" i="3"/>
  <c r="M4975" i="3"/>
  <c r="M4971" i="3"/>
  <c r="M4967" i="3"/>
  <c r="M4963" i="3"/>
  <c r="M4959" i="3"/>
  <c r="M4955" i="3"/>
  <c r="M4951" i="3"/>
  <c r="M4947" i="3"/>
  <c r="M4943" i="3"/>
  <c r="M4939" i="3"/>
  <c r="M4935" i="3"/>
  <c r="M4931" i="3"/>
  <c r="M4927" i="3"/>
  <c r="M4923" i="3"/>
  <c r="M4919" i="3"/>
  <c r="M4915" i="3"/>
  <c r="M4911" i="3"/>
  <c r="M4907" i="3"/>
  <c r="M4903" i="3"/>
  <c r="M4899" i="3"/>
  <c r="M4895" i="3"/>
  <c r="M4891" i="3"/>
  <c r="M4887" i="3"/>
  <c r="M4883" i="3"/>
  <c r="M4879" i="3"/>
  <c r="M4875" i="3"/>
  <c r="M4871" i="3"/>
  <c r="M4867" i="3"/>
  <c r="M4863" i="3"/>
  <c r="M4859" i="3"/>
  <c r="M4855" i="3"/>
  <c r="M4851" i="3"/>
  <c r="M4847" i="3"/>
  <c r="M4843" i="3"/>
  <c r="M4839" i="3"/>
  <c r="M4835" i="3"/>
  <c r="M4831" i="3"/>
  <c r="M4827" i="3"/>
  <c r="M4823" i="3"/>
  <c r="M4819" i="3"/>
  <c r="M4815" i="3"/>
  <c r="M4811" i="3"/>
  <c r="M4807" i="3"/>
  <c r="M4803" i="3"/>
  <c r="M4799" i="3"/>
  <c r="M4795" i="3"/>
  <c r="M4791" i="3"/>
  <c r="M4787" i="3"/>
  <c r="M4783" i="3"/>
  <c r="M4779" i="3"/>
  <c r="M4775" i="3"/>
  <c r="M4771" i="3"/>
  <c r="M4767" i="3"/>
  <c r="M4763" i="3"/>
  <c r="M4759" i="3"/>
  <c r="M4755" i="3"/>
  <c r="M4751" i="3"/>
  <c r="M4747" i="3"/>
  <c r="M4743" i="3"/>
  <c r="M4739" i="3"/>
  <c r="M4735" i="3"/>
  <c r="M4731" i="3"/>
  <c r="M4727" i="3"/>
  <c r="M4723" i="3"/>
  <c r="M4719" i="3"/>
  <c r="M4715" i="3"/>
  <c r="M4711" i="3"/>
  <c r="M4707" i="3"/>
  <c r="M4703" i="3"/>
  <c r="M4699" i="3"/>
  <c r="M4695" i="3"/>
  <c r="M4691" i="3"/>
  <c r="M4687" i="3"/>
  <c r="M4683" i="3"/>
  <c r="M4679" i="3"/>
  <c r="M4675" i="3"/>
  <c r="M4671" i="3"/>
  <c r="M4667" i="3"/>
  <c r="M4663" i="3"/>
  <c r="M4659" i="3"/>
  <c r="M4655" i="3"/>
  <c r="M4651" i="3"/>
  <c r="M4647" i="3"/>
  <c r="M4643" i="3"/>
  <c r="M4639" i="3"/>
  <c r="M4635" i="3"/>
  <c r="M4631" i="3"/>
  <c r="M4627" i="3"/>
  <c r="M4623" i="3"/>
  <c r="M4619" i="3"/>
  <c r="M4615" i="3"/>
  <c r="M4611" i="3"/>
  <c r="M4607" i="3"/>
  <c r="M4603" i="3"/>
  <c r="M4599" i="3"/>
  <c r="M4595" i="3"/>
  <c r="M4591" i="3"/>
  <c r="M4587" i="3"/>
  <c r="M4583" i="3"/>
  <c r="M4579" i="3"/>
  <c r="M4575" i="3"/>
  <c r="M4571" i="3"/>
  <c r="M4567" i="3"/>
  <c r="M4563" i="3"/>
  <c r="M4559" i="3"/>
  <c r="M4555" i="3"/>
  <c r="M4551" i="3"/>
  <c r="M4547" i="3"/>
  <c r="M4543" i="3"/>
  <c r="M4539" i="3"/>
  <c r="M4535" i="3"/>
  <c r="M4531" i="3"/>
  <c r="M4527" i="3"/>
  <c r="M4523" i="3"/>
  <c r="M4519" i="3"/>
  <c r="M4515" i="3"/>
  <c r="M4511" i="3"/>
  <c r="M4507" i="3"/>
  <c r="M4503" i="3"/>
  <c r="M4499" i="3"/>
  <c r="M4495" i="3"/>
  <c r="M4491" i="3"/>
  <c r="M4487" i="3"/>
  <c r="M4483" i="3"/>
  <c r="M4479" i="3"/>
  <c r="M4475" i="3"/>
  <c r="M4471" i="3"/>
  <c r="M4467" i="3"/>
  <c r="M4463" i="3"/>
  <c r="M4459" i="3"/>
  <c r="M4455" i="3"/>
  <c r="M4451" i="3"/>
  <c r="M4447" i="3"/>
  <c r="M4443" i="3"/>
  <c r="M4439" i="3"/>
  <c r="M4435" i="3"/>
  <c r="M4431" i="3"/>
  <c r="M4427" i="3"/>
  <c r="M4423" i="3"/>
  <c r="M4419" i="3"/>
  <c r="M4415" i="3"/>
  <c r="M4411" i="3"/>
  <c r="M4407" i="3"/>
  <c r="M4403" i="3"/>
  <c r="M4399" i="3"/>
  <c r="M4395" i="3"/>
  <c r="M4391" i="3"/>
  <c r="M4387" i="3"/>
  <c r="M4383" i="3"/>
  <c r="M4379" i="3"/>
  <c r="M4372" i="3"/>
  <c r="M4368" i="3"/>
  <c r="M4365" i="3"/>
  <c r="M4361" i="3"/>
  <c r="M4358" i="3"/>
  <c r="M4354" i="3"/>
  <c r="M4344" i="3"/>
  <c r="M4341" i="3"/>
  <c r="M4337" i="3"/>
  <c r="M4334" i="3"/>
  <c r="M4324" i="3"/>
  <c r="M4320" i="3"/>
  <c r="M4317" i="3"/>
  <c r="M4313" i="3"/>
  <c r="M4310" i="3"/>
  <c r="M4306" i="3"/>
  <c r="M4302" i="3"/>
  <c r="M4298" i="3"/>
  <c r="M4291" i="3"/>
  <c r="M4284" i="3"/>
  <c r="M4277" i="3"/>
  <c r="M4270" i="3"/>
  <c r="M4266" i="3"/>
  <c r="M4263" i="3"/>
  <c r="M4259" i="3"/>
  <c r="M4256" i="3"/>
  <c r="M4252" i="3"/>
  <c r="M4245" i="3"/>
  <c r="M4238" i="3"/>
  <c r="M4234" i="3"/>
  <c r="M4231" i="3"/>
  <c r="M4227" i="3"/>
  <c r="M4224" i="3"/>
  <c r="M4220" i="3"/>
  <c r="M4213" i="3"/>
  <c r="M4206" i="3"/>
  <c r="M4202" i="3"/>
  <c r="M4198" i="3"/>
  <c r="M4194" i="3"/>
  <c r="M4190" i="3"/>
  <c r="M4186" i="3"/>
  <c r="M4182" i="3"/>
  <c r="M4178" i="3"/>
  <c r="M4174" i="3"/>
  <c r="M4170" i="3"/>
  <c r="M4166" i="3"/>
  <c r="M4162" i="3"/>
  <c r="M4158" i="3"/>
  <c r="M4154" i="3"/>
  <c r="M4150" i="3"/>
  <c r="M4146" i="3"/>
  <c r="M4142" i="3"/>
  <c r="M4138" i="3"/>
  <c r="M4134" i="3"/>
  <c r="M4130" i="3"/>
  <c r="M4126" i="3"/>
  <c r="M4122" i="3"/>
  <c r="M4118" i="3"/>
  <c r="M4114" i="3"/>
  <c r="M4110" i="3"/>
  <c r="M4106" i="3"/>
  <c r="M4102" i="3"/>
  <c r="M4098" i="3"/>
  <c r="M4094" i="3"/>
  <c r="M4090" i="3"/>
  <c r="M4086" i="3"/>
  <c r="M4082" i="3"/>
  <c r="M4078" i="3"/>
  <c r="M4074" i="3"/>
  <c r="M4070" i="3"/>
  <c r="M4066" i="3"/>
  <c r="M4062" i="3"/>
  <c r="M4058" i="3"/>
  <c r="M4054" i="3"/>
  <c r="M4050" i="3"/>
  <c r="M4046" i="3"/>
  <c r="M4042" i="3"/>
  <c r="M4038" i="3"/>
  <c r="M4034" i="3"/>
  <c r="M4030" i="3"/>
  <c r="M4026" i="3"/>
  <c r="M4022" i="3"/>
  <c r="M4018" i="3"/>
  <c r="M4014" i="3"/>
  <c r="M4010" i="3"/>
  <c r="M4006" i="3"/>
  <c r="M4002" i="3"/>
  <c r="M3998" i="3"/>
  <c r="M3994" i="3"/>
  <c r="M3990" i="3"/>
  <c r="M3986" i="3"/>
  <c r="M3982" i="3"/>
  <c r="M3978" i="3"/>
  <c r="M3974" i="3"/>
  <c r="M3970" i="3"/>
  <c r="M3966" i="3"/>
  <c r="M3962" i="3"/>
  <c r="M3958" i="3"/>
  <c r="M3954" i="3"/>
  <c r="M3950" i="3"/>
  <c r="M3946" i="3"/>
  <c r="M3942" i="3"/>
  <c r="M3938" i="3"/>
  <c r="M3934" i="3"/>
  <c r="M3930" i="3"/>
  <c r="M3926" i="3"/>
  <c r="M3922" i="3"/>
  <c r="M3918" i="3"/>
  <c r="M3914" i="3"/>
  <c r="M3910" i="3"/>
  <c r="M3906" i="3"/>
  <c r="M3902" i="3"/>
  <c r="M3898" i="3"/>
  <c r="M3894" i="3"/>
  <c r="M3890" i="3"/>
  <c r="M3886" i="3"/>
  <c r="M3882" i="3"/>
  <c r="M3878" i="3"/>
  <c r="M3874" i="3"/>
  <c r="M3870" i="3"/>
  <c r="M3866" i="3"/>
  <c r="M3726" i="3"/>
  <c r="M3718" i="3"/>
  <c r="M3710" i="3"/>
  <c r="M3702" i="3"/>
  <c r="M3694" i="3"/>
  <c r="M3857" i="3"/>
  <c r="M3853" i="3"/>
  <c r="M3849" i="3"/>
  <c r="M3845" i="3"/>
  <c r="M3841" i="3"/>
  <c r="M3837" i="3"/>
  <c r="M3833" i="3"/>
  <c r="M3829" i="3"/>
  <c r="M3825" i="3"/>
  <c r="M3821" i="3"/>
  <c r="M3817" i="3"/>
  <c r="M3813" i="3"/>
  <c r="M3809" i="3"/>
  <c r="M3805" i="3"/>
  <c r="M3801" i="3"/>
  <c r="M3797" i="3"/>
  <c r="M3793" i="3"/>
  <c r="M3789" i="3"/>
  <c r="M3785" i="3"/>
  <c r="M3781" i="3"/>
  <c r="M3777" i="3"/>
  <c r="M3773" i="3"/>
  <c r="M3769" i="3"/>
  <c r="M3765" i="3"/>
  <c r="M3761" i="3"/>
  <c r="M3757" i="3"/>
  <c r="M3753" i="3"/>
  <c r="M3749" i="3"/>
  <c r="M3745" i="3"/>
  <c r="M3741" i="3"/>
  <c r="M3737" i="3"/>
  <c r="M3733" i="3"/>
  <c r="M3729" i="3"/>
  <c r="M3723" i="3"/>
  <c r="M3719" i="3"/>
  <c r="M3713" i="3"/>
  <c r="M3707" i="3"/>
  <c r="M3703" i="3"/>
  <c r="M3697" i="3"/>
  <c r="M3691" i="3"/>
  <c r="M3687" i="3"/>
  <c r="M3680" i="3"/>
  <c r="M3673" i="3"/>
  <c r="M3669" i="3"/>
  <c r="M3666" i="3"/>
  <c r="M3662" i="3"/>
  <c r="M3659" i="3"/>
  <c r="M3655" i="3"/>
  <c r="M3648" i="3"/>
  <c r="M3641" i="3"/>
  <c r="M3637" i="3"/>
  <c r="M3634" i="3"/>
  <c r="M3630" i="3"/>
  <c r="M3626" i="3"/>
  <c r="M3622" i="3"/>
  <c r="M3615" i="3"/>
  <c r="M3611" i="3"/>
  <c r="M3607" i="3"/>
  <c r="M3603" i="3"/>
  <c r="M3600" i="3"/>
  <c r="M3596" i="3"/>
  <c r="M3593" i="3"/>
  <c r="M3585" i="3"/>
  <c r="M3577" i="3"/>
  <c r="M3574" i="3"/>
  <c r="M3570" i="3"/>
  <c r="M3567" i="3"/>
  <c r="M3560" i="3"/>
  <c r="M3556" i="3"/>
  <c r="M3545" i="3"/>
  <c r="M3537" i="3"/>
  <c r="M3529" i="3"/>
  <c r="M3521" i="3"/>
  <c r="M3514" i="3"/>
  <c r="M3510" i="3"/>
  <c r="M3506" i="3"/>
  <c r="M3502" i="3"/>
  <c r="M3498" i="3"/>
  <c r="M3495" i="3"/>
  <c r="M3491" i="3"/>
  <c r="M3487" i="3"/>
  <c r="M3483" i="3"/>
  <c r="M3476" i="3"/>
  <c r="M3472" i="3"/>
  <c r="M3468" i="3"/>
  <c r="M3464" i="3"/>
  <c r="M3457" i="3"/>
  <c r="M3450" i="3"/>
  <c r="M3446" i="3"/>
  <c r="M3443" i="3"/>
  <c r="M3439" i="3"/>
  <c r="M3436" i="3"/>
  <c r="M3432" i="3"/>
  <c r="M3425" i="3"/>
  <c r="M3422" i="3"/>
  <c r="M3419" i="3"/>
  <c r="M3409" i="3"/>
  <c r="M3402" i="3"/>
  <c r="M3396" i="3"/>
  <c r="M3392" i="3"/>
  <c r="M3386" i="3"/>
  <c r="M3382" i="3"/>
  <c r="M3379" i="3"/>
  <c r="M3375" i="3"/>
  <c r="M3372" i="3"/>
  <c r="M3368" i="3"/>
  <c r="M3361" i="3"/>
  <c r="M3354" i="3"/>
  <c r="M3350" i="3"/>
  <c r="M3347" i="3"/>
  <c r="M3343" i="3"/>
  <c r="M3340" i="3"/>
  <c r="M3336" i="3"/>
  <c r="M3329" i="3"/>
  <c r="M3322" i="3"/>
  <c r="M3318" i="3"/>
  <c r="M3315" i="3"/>
  <c r="M3311" i="3"/>
  <c r="M3308" i="3"/>
  <c r="M3304" i="3"/>
  <c r="M3297" i="3"/>
  <c r="M3290" i="3"/>
  <c r="M3286" i="3"/>
  <c r="M3283" i="3"/>
  <c r="M3279" i="3"/>
  <c r="M3276" i="3"/>
  <c r="M3272" i="3"/>
  <c r="M3265" i="3"/>
  <c r="M3258" i="3"/>
  <c r="M3254" i="3"/>
  <c r="M3251" i="3"/>
  <c r="M3247" i="3"/>
  <c r="M3244" i="3"/>
  <c r="M3240" i="3"/>
  <c r="M3233" i="3"/>
  <c r="M3229" i="3"/>
  <c r="M3225" i="3"/>
  <c r="M3218" i="3"/>
  <c r="M3214" i="3"/>
  <c r="M3195" i="3"/>
  <c r="M3191" i="3"/>
  <c r="M3188" i="3"/>
  <c r="M3184" i="3"/>
  <c r="M3165" i="3"/>
  <c r="M3149" i="3"/>
  <c r="M3133" i="3"/>
  <c r="M3117" i="3"/>
  <c r="M3101" i="3"/>
  <c r="M3085" i="3"/>
  <c r="M3069" i="3"/>
  <c r="M3053" i="3"/>
  <c r="M3037" i="3"/>
  <c r="M3021" i="3"/>
  <c r="M3005" i="3"/>
  <c r="M2989" i="3"/>
  <c r="M2973" i="3"/>
  <c r="M3864" i="3"/>
  <c r="M3860" i="3"/>
  <c r="M3856" i="3"/>
  <c r="M3852" i="3"/>
  <c r="M3848" i="3"/>
  <c r="M3844" i="3"/>
  <c r="M3840" i="3"/>
  <c r="M3836" i="3"/>
  <c r="M3832" i="3"/>
  <c r="M3828" i="3"/>
  <c r="M3824" i="3"/>
  <c r="M3820" i="3"/>
  <c r="M3816" i="3"/>
  <c r="M3812" i="3"/>
  <c r="M3808" i="3"/>
  <c r="M3804" i="3"/>
  <c r="M3800" i="3"/>
  <c r="M3796" i="3"/>
  <c r="M3792" i="3"/>
  <c r="M3788" i="3"/>
  <c r="M3784" i="3"/>
  <c r="M3780" i="3"/>
  <c r="M3776" i="3"/>
  <c r="M3772" i="3"/>
  <c r="M3768" i="3"/>
  <c r="M3764" i="3"/>
  <c r="M3760" i="3"/>
  <c r="M3756" i="3"/>
  <c r="M3752" i="3"/>
  <c r="M3748" i="3"/>
  <c r="M3744" i="3"/>
  <c r="M3740" i="3"/>
  <c r="M3736" i="3"/>
  <c r="M3732" i="3"/>
  <c r="M3728" i="3"/>
  <c r="M3725" i="3"/>
  <c r="M3722" i="3"/>
  <c r="M3712" i="3"/>
  <c r="M3709" i="3"/>
  <c r="M3706" i="3"/>
  <c r="M3696" i="3"/>
  <c r="M3693" i="3"/>
  <c r="M3690" i="3"/>
  <c r="M3686" i="3"/>
  <c r="M3683" i="3"/>
  <c r="M3679" i="3"/>
  <c r="M3672" i="3"/>
  <c r="M3665" i="3"/>
  <c r="M3661" i="3"/>
  <c r="M3658" i="3"/>
  <c r="M3654" i="3"/>
  <c r="M3651" i="3"/>
  <c r="M3647" i="3"/>
  <c r="M3640" i="3"/>
  <c r="M3633" i="3"/>
  <c r="M3625" i="3"/>
  <c r="M3618" i="3"/>
  <c r="M3614" i="3"/>
  <c r="M3610" i="3"/>
  <c r="M3606" i="3"/>
  <c r="M3602" i="3"/>
  <c r="M3599" i="3"/>
  <c r="M3592" i="3"/>
  <c r="M3588" i="3"/>
  <c r="M3584" i="3"/>
  <c r="M3580" i="3"/>
  <c r="M3576" i="3"/>
  <c r="M3566" i="3"/>
  <c r="M3559" i="3"/>
  <c r="M3555" i="3"/>
  <c r="M3552" i="3"/>
  <c r="M3548" i="3"/>
  <c r="M3544" i="3"/>
  <c r="M3540" i="3"/>
  <c r="M3536" i="3"/>
  <c r="M3532" i="3"/>
  <c r="M3528" i="3"/>
  <c r="M3524" i="3"/>
  <c r="M3520" i="3"/>
  <c r="M3516" i="3"/>
  <c r="M3513" i="3"/>
  <c r="M3505" i="3"/>
  <c r="M3494" i="3"/>
  <c r="M3490" i="3"/>
  <c r="M3486" i="3"/>
  <c r="M3482" i="3"/>
  <c r="M3475" i="3"/>
  <c r="M3471" i="3"/>
  <c r="M3467" i="3"/>
  <c r="M3463" i="3"/>
  <c r="M3460" i="3"/>
  <c r="M3456" i="3"/>
  <c r="M3449" i="3"/>
  <c r="M3442" i="3"/>
  <c r="M3438" i="3"/>
  <c r="M3435" i="3"/>
  <c r="M3431" i="3"/>
  <c r="M3428" i="3"/>
  <c r="M3424" i="3"/>
  <c r="M3418" i="3"/>
  <c r="M3412" i="3"/>
  <c r="M3408" i="3"/>
  <c r="M3401" i="3"/>
  <c r="M3398" i="3"/>
  <c r="M3395" i="3"/>
  <c r="M3385" i="3"/>
  <c r="M3378" i="3"/>
  <c r="M3374" i="3"/>
  <c r="M3371" i="3"/>
  <c r="M3367" i="3"/>
  <c r="M3364" i="3"/>
  <c r="M3360" i="3"/>
  <c r="M3353" i="3"/>
  <c r="M3346" i="3"/>
  <c r="M3342" i="3"/>
  <c r="M3339" i="3"/>
  <c r="M3335" i="3"/>
  <c r="M3332" i="3"/>
  <c r="M3328" i="3"/>
  <c r="M3321" i="3"/>
  <c r="M3314" i="3"/>
  <c r="M3310" i="3"/>
  <c r="M3307" i="3"/>
  <c r="M3303" i="3"/>
  <c r="M3300" i="3"/>
  <c r="M3296" i="3"/>
  <c r="M3289" i="3"/>
  <c r="M3282" i="3"/>
  <c r="M3278" i="3"/>
  <c r="M3275" i="3"/>
  <c r="M3271" i="3"/>
  <c r="M3268" i="3"/>
  <c r="M3264" i="3"/>
  <c r="M3257" i="3"/>
  <c r="M3250" i="3"/>
  <c r="M3246" i="3"/>
  <c r="M3243" i="3"/>
  <c r="M3239" i="3"/>
  <c r="M3236" i="3"/>
  <c r="M3232" i="3"/>
  <c r="M3213" i="3"/>
  <c r="M3209" i="3"/>
  <c r="M3202" i="3"/>
  <c r="M3198" i="3"/>
  <c r="M3179" i="3"/>
  <c r="M3175" i="3"/>
  <c r="M3172" i="3"/>
  <c r="M2900" i="3"/>
  <c r="M2848" i="3"/>
  <c r="M2836" i="3"/>
  <c r="M2816" i="3"/>
  <c r="M2804" i="3"/>
  <c r="M2784" i="3"/>
  <c r="M2772" i="3"/>
  <c r="M3863" i="3"/>
  <c r="M3859" i="3"/>
  <c r="M3855" i="3"/>
  <c r="M3851" i="3"/>
  <c r="M3847" i="3"/>
  <c r="M3843" i="3"/>
  <c r="M3839" i="3"/>
  <c r="M3835" i="3"/>
  <c r="M3831" i="3"/>
  <c r="M3827" i="3"/>
  <c r="M3823" i="3"/>
  <c r="M3819" i="3"/>
  <c r="M3815" i="3"/>
  <c r="M3811" i="3"/>
  <c r="M3807" i="3"/>
  <c r="M3803" i="3"/>
  <c r="M3799" i="3"/>
  <c r="M3795" i="3"/>
  <c r="M3791" i="3"/>
  <c r="M3787" i="3"/>
  <c r="M3783" i="3"/>
  <c r="M3779" i="3"/>
  <c r="M3775" i="3"/>
  <c r="M3771" i="3"/>
  <c r="M3767" i="3"/>
  <c r="M3763" i="3"/>
  <c r="M3759" i="3"/>
  <c r="M3755" i="3"/>
  <c r="M3751" i="3"/>
  <c r="M3747" i="3"/>
  <c r="M3743" i="3"/>
  <c r="M3739" i="3"/>
  <c r="M3735" i="3"/>
  <c r="M3731" i="3"/>
  <c r="M3727" i="3"/>
  <c r="M3721" i="3"/>
  <c r="M3715" i="3"/>
  <c r="M3711" i="3"/>
  <c r="M3705" i="3"/>
  <c r="M3699" i="3"/>
  <c r="M3695" i="3"/>
  <c r="M3689" i="3"/>
  <c r="M3685" i="3"/>
  <c r="M3682" i="3"/>
  <c r="M3678" i="3"/>
  <c r="M3675" i="3"/>
  <c r="M3671" i="3"/>
  <c r="M3664" i="3"/>
  <c r="M3657" i="3"/>
  <c r="M3653" i="3"/>
  <c r="M3650" i="3"/>
  <c r="M3646" i="3"/>
  <c r="M3643" i="3"/>
  <c r="M3639" i="3"/>
  <c r="M3632" i="3"/>
  <c r="M3628" i="3"/>
  <c r="M3624" i="3"/>
  <c r="M3620" i="3"/>
  <c r="M3617" i="3"/>
  <c r="M3609" i="3"/>
  <c r="M3598" i="3"/>
  <c r="M3591" i="3"/>
  <c r="M3587" i="3"/>
  <c r="M3583" i="3"/>
  <c r="M3579" i="3"/>
  <c r="M3572" i="3"/>
  <c r="M3562" i="3"/>
  <c r="M3558" i="3"/>
  <c r="M3554" i="3"/>
  <c r="M3551" i="3"/>
  <c r="M3547" i="3"/>
  <c r="M3543" i="3"/>
  <c r="M3539" i="3"/>
  <c r="M3535" i="3"/>
  <c r="M3531" i="3"/>
  <c r="M3527" i="3"/>
  <c r="M3523" i="3"/>
  <c r="M3519" i="3"/>
  <c r="M3512" i="3"/>
  <c r="M3508" i="3"/>
  <c r="M3504" i="3"/>
  <c r="M3500" i="3"/>
  <c r="M3489" i="3"/>
  <c r="M3481" i="3"/>
  <c r="M3478" i="3"/>
  <c r="M3474" i="3"/>
  <c r="M3470" i="3"/>
  <c r="M3466" i="3"/>
  <c r="M3462" i="3"/>
  <c r="M3459" i="3"/>
  <c r="M3455" i="3"/>
  <c r="M3452" i="3"/>
  <c r="M3448" i="3"/>
  <c r="M3441" i="3"/>
  <c r="M3434" i="3"/>
  <c r="M3430" i="3"/>
  <c r="M3427" i="3"/>
  <c r="M3417" i="3"/>
  <c r="M3414" i="3"/>
  <c r="M3411" i="3"/>
  <c r="M3407" i="3"/>
  <c r="M3404" i="3"/>
  <c r="M3400" i="3"/>
  <c r="M3394" i="3"/>
  <c r="M3388" i="3"/>
  <c r="M3384" i="3"/>
  <c r="M3377" i="3"/>
  <c r="M3370" i="3"/>
  <c r="M3366" i="3"/>
  <c r="M3363" i="3"/>
  <c r="M3359" i="3"/>
  <c r="M3356" i="3"/>
  <c r="M3352" i="3"/>
  <c r="M3345" i="3"/>
  <c r="M3338" i="3"/>
  <c r="M3334" i="3"/>
  <c r="M3331" i="3"/>
  <c r="M3327" i="3"/>
  <c r="M3324" i="3"/>
  <c r="M3320" i="3"/>
  <c r="M3313" i="3"/>
  <c r="M3306" i="3"/>
  <c r="M3302" i="3"/>
  <c r="M3299" i="3"/>
  <c r="M3295" i="3"/>
  <c r="M3292" i="3"/>
  <c r="M3288" i="3"/>
  <c r="M3281" i="3"/>
  <c r="M3274" i="3"/>
  <c r="M3270" i="3"/>
  <c r="M3267" i="3"/>
  <c r="M3263" i="3"/>
  <c r="M3260" i="3"/>
  <c r="M3256" i="3"/>
  <c r="M3249" i="3"/>
  <c r="M3242" i="3"/>
  <c r="M3238" i="3"/>
  <c r="M3235" i="3"/>
  <c r="M3227" i="3"/>
  <c r="M3223" i="3"/>
  <c r="M3220" i="3"/>
  <c r="M3216" i="3"/>
  <c r="M3197" i="3"/>
  <c r="M3193" i="3"/>
  <c r="M3186" i="3"/>
  <c r="M3182" i="3"/>
  <c r="M3862" i="3"/>
  <c r="M3858" i="3"/>
  <c r="M3854" i="3"/>
  <c r="M3850" i="3"/>
  <c r="M3846" i="3"/>
  <c r="M3842" i="3"/>
  <c r="M3838" i="3"/>
  <c r="M3834" i="3"/>
  <c r="M3830" i="3"/>
  <c r="M3826" i="3"/>
  <c r="M3822" i="3"/>
  <c r="M3818" i="3"/>
  <c r="M3814" i="3"/>
  <c r="M3810" i="3"/>
  <c r="M3806" i="3"/>
  <c r="M3802" i="3"/>
  <c r="M3798" i="3"/>
  <c r="M3794" i="3"/>
  <c r="M3790" i="3"/>
  <c r="M3786" i="3"/>
  <c r="M3782" i="3"/>
  <c r="M3778" i="3"/>
  <c r="M3774" i="3"/>
  <c r="M3770" i="3"/>
  <c r="M3766" i="3"/>
  <c r="M3762" i="3"/>
  <c r="M3758" i="3"/>
  <c r="M3754" i="3"/>
  <c r="M3750" i="3"/>
  <c r="M3746" i="3"/>
  <c r="M3742" i="3"/>
  <c r="M3738" i="3"/>
  <c r="M3734" i="3"/>
  <c r="M3730" i="3"/>
  <c r="M3720" i="3"/>
  <c r="M3717" i="3"/>
  <c r="M3714" i="3"/>
  <c r="M3704" i="3"/>
  <c r="M3701" i="3"/>
  <c r="M3698" i="3"/>
  <c r="M3688" i="3"/>
  <c r="M3681" i="3"/>
  <c r="M3677" i="3"/>
  <c r="M3674" i="3"/>
  <c r="M3670" i="3"/>
  <c r="M3667" i="3"/>
  <c r="M3663" i="3"/>
  <c r="M3656" i="3"/>
  <c r="M3649" i="3"/>
  <c r="M3645" i="3"/>
  <c r="M3642" i="3"/>
  <c r="M3638" i="3"/>
  <c r="M3635" i="3"/>
  <c r="M3631" i="3"/>
  <c r="M3627" i="3"/>
  <c r="M3623" i="3"/>
  <c r="M3616" i="3"/>
  <c r="M3612" i="3"/>
  <c r="M3608" i="3"/>
  <c r="M3604" i="3"/>
  <c r="M3594" i="3"/>
  <c r="M3590" i="3"/>
  <c r="M3586" i="3"/>
  <c r="M3582" i="3"/>
  <c r="M3578" i="3"/>
  <c r="M3571" i="3"/>
  <c r="M3568" i="3"/>
  <c r="M3564" i="3"/>
  <c r="M3561" i="3"/>
  <c r="M3550" i="3"/>
  <c r="M3546" i="3"/>
  <c r="M3542" i="3"/>
  <c r="M3538" i="3"/>
  <c r="M3534" i="3"/>
  <c r="M3530" i="3"/>
  <c r="M3526" i="3"/>
  <c r="M3522" i="3"/>
  <c r="M3518" i="3"/>
  <c r="M3511" i="3"/>
  <c r="M3507" i="3"/>
  <c r="M3503" i="3"/>
  <c r="M3499" i="3"/>
  <c r="M3496" i="3"/>
  <c r="M3492" i="3"/>
  <c r="M3488" i="3"/>
  <c r="M3484" i="3"/>
  <c r="M3480" i="3"/>
  <c r="M3473" i="3"/>
  <c r="M3465" i="3"/>
  <c r="M3458" i="3"/>
  <c r="M3454" i="3"/>
  <c r="M3451" i="3"/>
  <c r="M3447" i="3"/>
  <c r="M3444" i="3"/>
  <c r="M3440" i="3"/>
  <c r="M3433" i="3"/>
  <c r="M3426" i="3"/>
  <c r="M3420" i="3"/>
  <c r="M3416" i="3"/>
  <c r="M3410" i="3"/>
  <c r="M3406" i="3"/>
  <c r="M3403" i="3"/>
  <c r="M3393" i="3"/>
  <c r="M3390" i="3"/>
  <c r="M3387" i="3"/>
  <c r="M3383" i="3"/>
  <c r="M3380" i="3"/>
  <c r="M3376" i="3"/>
  <c r="M3369" i="3"/>
  <c r="M3362" i="3"/>
  <c r="M3358" i="3"/>
  <c r="M3355" i="3"/>
  <c r="M3351" i="3"/>
  <c r="M3348" i="3"/>
  <c r="M3344" i="3"/>
  <c r="M3337" i="3"/>
  <c r="M3330" i="3"/>
  <c r="M3326" i="3"/>
  <c r="M3323" i="3"/>
  <c r="M3319" i="3"/>
  <c r="M3316" i="3"/>
  <c r="M3312" i="3"/>
  <c r="M3305" i="3"/>
  <c r="M3298" i="3"/>
  <c r="M3294" i="3"/>
  <c r="M3291" i="3"/>
  <c r="M3287" i="3"/>
  <c r="M3284" i="3"/>
  <c r="M3280" i="3"/>
  <c r="M3273" i="3"/>
  <c r="M3266" i="3"/>
  <c r="M3262" i="3"/>
  <c r="M3259" i="3"/>
  <c r="M3255" i="3"/>
  <c r="M3252" i="3"/>
  <c r="M3248" i="3"/>
  <c r="M3241" i="3"/>
  <c r="M3234" i="3"/>
  <c r="M3230" i="3"/>
  <c r="M3211" i="3"/>
  <c r="M3207" i="3"/>
  <c r="M3204" i="3"/>
  <c r="M3200" i="3"/>
  <c r="M3181" i="3"/>
  <c r="M3177" i="3"/>
  <c r="M2874" i="3"/>
  <c r="M2738" i="3"/>
  <c r="M2706" i="3"/>
  <c r="M2682" i="3"/>
  <c r="M2666" i="3"/>
  <c r="M2650" i="3"/>
  <c r="M2634" i="3"/>
  <c r="M2618" i="3"/>
  <c r="M2602" i="3"/>
  <c r="M3231" i="3"/>
  <c r="M3228" i="3"/>
  <c r="M3224" i="3"/>
  <c r="M3217" i="3"/>
  <c r="M3210" i="3"/>
  <c r="M3206" i="3"/>
  <c r="M3203" i="3"/>
  <c r="M3199" i="3"/>
  <c r="M3196" i="3"/>
  <c r="M3192" i="3"/>
  <c r="M3185" i="3"/>
  <c r="M3178" i="3"/>
  <c r="M3174" i="3"/>
  <c r="M3171" i="3"/>
  <c r="M3167" i="3"/>
  <c r="M3164" i="3"/>
  <c r="M3160" i="3"/>
  <c r="M3153" i="3"/>
  <c r="M3146" i="3"/>
  <c r="M3142" i="3"/>
  <c r="M3139" i="3"/>
  <c r="M3135" i="3"/>
  <c r="M3132" i="3"/>
  <c r="M3128" i="3"/>
  <c r="M3121" i="3"/>
  <c r="M3114" i="3"/>
  <c r="M3110" i="3"/>
  <c r="M3107" i="3"/>
  <c r="M3103" i="3"/>
  <c r="M3100" i="3"/>
  <c r="M3096" i="3"/>
  <c r="M3089" i="3"/>
  <c r="M3082" i="3"/>
  <c r="M3078" i="3"/>
  <c r="M3075" i="3"/>
  <c r="M3071" i="3"/>
  <c r="M3068" i="3"/>
  <c r="M3064" i="3"/>
  <c r="M3057" i="3"/>
  <c r="M3050" i="3"/>
  <c r="M3046" i="3"/>
  <c r="M3043" i="3"/>
  <c r="M3039" i="3"/>
  <c r="M3036" i="3"/>
  <c r="M3032" i="3"/>
  <c r="M3025" i="3"/>
  <c r="M3018" i="3"/>
  <c r="M3014" i="3"/>
  <c r="M3011" i="3"/>
  <c r="M3007" i="3"/>
  <c r="M3004" i="3"/>
  <c r="M3000" i="3"/>
  <c r="M2993" i="3"/>
  <c r="M2986" i="3"/>
  <c r="M2982" i="3"/>
  <c r="M2979" i="3"/>
  <c r="M2975" i="3"/>
  <c r="M2972" i="3"/>
  <c r="M2968" i="3"/>
  <c r="M2961" i="3"/>
  <c r="M2957" i="3"/>
  <c r="M2953" i="3"/>
  <c r="M2949" i="3"/>
  <c r="M2945" i="3"/>
  <c r="M2941" i="3"/>
  <c r="M2937" i="3"/>
  <c r="M2933" i="3"/>
  <c r="M2929" i="3"/>
  <c r="M2925" i="3"/>
  <c r="M2921" i="3"/>
  <c r="M2917" i="3"/>
  <c r="M2913" i="3"/>
  <c r="M2909" i="3"/>
  <c r="M2902" i="3"/>
  <c r="M2899" i="3"/>
  <c r="M2895" i="3"/>
  <c r="M2891" i="3"/>
  <c r="M2887" i="3"/>
  <c r="M2883" i="3"/>
  <c r="M2876" i="3"/>
  <c r="M2873" i="3"/>
  <c r="M2869" i="3"/>
  <c r="M2866" i="3"/>
  <c r="M2862" i="3"/>
  <c r="M2858" i="3"/>
  <c r="M2854" i="3"/>
  <c r="M2850" i="3"/>
  <c r="M2847" i="3"/>
  <c r="M2843" i="3"/>
  <c r="M2840" i="3"/>
  <c r="M2833" i="3"/>
  <c r="M2829" i="3"/>
  <c r="M2825" i="3"/>
  <c r="M2822" i="3"/>
  <c r="M2818" i="3"/>
  <c r="M2815" i="3"/>
  <c r="M2811" i="3"/>
  <c r="M2808" i="3"/>
  <c r="M2801" i="3"/>
  <c r="M2797" i="3"/>
  <c r="M2793" i="3"/>
  <c r="M2790" i="3"/>
  <c r="M2786" i="3"/>
  <c r="M2783" i="3"/>
  <c r="M2779" i="3"/>
  <c r="M2776" i="3"/>
  <c r="M2769" i="3"/>
  <c r="M2765" i="3"/>
  <c r="M2761" i="3"/>
  <c r="M2757" i="3"/>
  <c r="M2753" i="3"/>
  <c r="M2750" i="3"/>
  <c r="M2746" i="3"/>
  <c r="M2742" i="3"/>
  <c r="M2735" i="3"/>
  <c r="M2731" i="3"/>
  <c r="M2727" i="3"/>
  <c r="M2723" i="3"/>
  <c r="M2720" i="3"/>
  <c r="M2716" i="3"/>
  <c r="M2712" i="3"/>
  <c r="M2708" i="3"/>
  <c r="M2705" i="3"/>
  <c r="M2701" i="3"/>
  <c r="M2697" i="3"/>
  <c r="M2693" i="3"/>
  <c r="M2686" i="3"/>
  <c r="M2679" i="3"/>
  <c r="M2675" i="3"/>
  <c r="M2672" i="3"/>
  <c r="M2668" i="3"/>
  <c r="M2665" i="3"/>
  <c r="M2661" i="3"/>
  <c r="M2654" i="3"/>
  <c r="M2647" i="3"/>
  <c r="M2643" i="3"/>
  <c r="M2640" i="3"/>
  <c r="M2636" i="3"/>
  <c r="M2633" i="3"/>
  <c r="M2629" i="3"/>
  <c r="M2622" i="3"/>
  <c r="M2615" i="3"/>
  <c r="M2611" i="3"/>
  <c r="M2608" i="3"/>
  <c r="M2604" i="3"/>
  <c r="M2601" i="3"/>
  <c r="M2597" i="3"/>
  <c r="M2585" i="3"/>
  <c r="M2581" i="3"/>
  <c r="M2461" i="3"/>
  <c r="M2445" i="3"/>
  <c r="M2429" i="3"/>
  <c r="M2153" i="3"/>
  <c r="M2089" i="3"/>
  <c r="M2033" i="3"/>
  <c r="M3170" i="3"/>
  <c r="M3166" i="3"/>
  <c r="M3163" i="3"/>
  <c r="M3159" i="3"/>
  <c r="M3156" i="3"/>
  <c r="M3152" i="3"/>
  <c r="M3145" i="3"/>
  <c r="M3138" i="3"/>
  <c r="M3134" i="3"/>
  <c r="M3131" i="3"/>
  <c r="M3127" i="3"/>
  <c r="M3124" i="3"/>
  <c r="M3120" i="3"/>
  <c r="M3113" i="3"/>
  <c r="M3106" i="3"/>
  <c r="M3102" i="3"/>
  <c r="M3099" i="3"/>
  <c r="M3095" i="3"/>
  <c r="M3092" i="3"/>
  <c r="M3088" i="3"/>
  <c r="M3081" i="3"/>
  <c r="M3074" i="3"/>
  <c r="M3070" i="3"/>
  <c r="M3067" i="3"/>
  <c r="M3063" i="3"/>
  <c r="M3060" i="3"/>
  <c r="M3056" i="3"/>
  <c r="M3049" i="3"/>
  <c r="M3042" i="3"/>
  <c r="M3038" i="3"/>
  <c r="M3035" i="3"/>
  <c r="M3031" i="3"/>
  <c r="M3028" i="3"/>
  <c r="M3024" i="3"/>
  <c r="M3017" i="3"/>
  <c r="M3010" i="3"/>
  <c r="M3006" i="3"/>
  <c r="M3003" i="3"/>
  <c r="M2999" i="3"/>
  <c r="M2996" i="3"/>
  <c r="M2992" i="3"/>
  <c r="M2985" i="3"/>
  <c r="M2978" i="3"/>
  <c r="M2974" i="3"/>
  <c r="M2971" i="3"/>
  <c r="M2967" i="3"/>
  <c r="M2964" i="3"/>
  <c r="M2960" i="3"/>
  <c r="M2956" i="3"/>
  <c r="M2952" i="3"/>
  <c r="M2948" i="3"/>
  <c r="M2944" i="3"/>
  <c r="M2940" i="3"/>
  <c r="M2936" i="3"/>
  <c r="M2932" i="3"/>
  <c r="M2928" i="3"/>
  <c r="M2924" i="3"/>
  <c r="M2920" i="3"/>
  <c r="M2916" i="3"/>
  <c r="M2912" i="3"/>
  <c r="M2908" i="3"/>
  <c r="M2905" i="3"/>
  <c r="M2901" i="3"/>
  <c r="M2898" i="3"/>
  <c r="M2894" i="3"/>
  <c r="M2890" i="3"/>
  <c r="M2886" i="3"/>
  <c r="M2882" i="3"/>
  <c r="M2879" i="3"/>
  <c r="M2875" i="3"/>
  <c r="M2872" i="3"/>
  <c r="M2865" i="3"/>
  <c r="M2861" i="3"/>
  <c r="M2857" i="3"/>
  <c r="M2853" i="3"/>
  <c r="M2849" i="3"/>
  <c r="M2846" i="3"/>
  <c r="M2839" i="3"/>
  <c r="M2832" i="3"/>
  <c r="M2828" i="3"/>
  <c r="M2821" i="3"/>
  <c r="M2817" i="3"/>
  <c r="M2814" i="3"/>
  <c r="M2807" i="3"/>
  <c r="M2800" i="3"/>
  <c r="M2796" i="3"/>
  <c r="M2789" i="3"/>
  <c r="M2785" i="3"/>
  <c r="M2782" i="3"/>
  <c r="M2775" i="3"/>
  <c r="M2768" i="3"/>
  <c r="M2764" i="3"/>
  <c r="M2760" i="3"/>
  <c r="M2756" i="3"/>
  <c r="M2749" i="3"/>
  <c r="M2745" i="3"/>
  <c r="M2741" i="3"/>
  <c r="M2734" i="3"/>
  <c r="M2730" i="3"/>
  <c r="M2726" i="3"/>
  <c r="M2719" i="3"/>
  <c r="M2715" i="3"/>
  <c r="M2711" i="3"/>
  <c r="M2707" i="3"/>
  <c r="M2704" i="3"/>
  <c r="M2700" i="3"/>
  <c r="M2696" i="3"/>
  <c r="M2692" i="3"/>
  <c r="M2689" i="3"/>
  <c r="M2685" i="3"/>
  <c r="M2678" i="3"/>
  <c r="M2671" i="3"/>
  <c r="M2667" i="3"/>
  <c r="M2664" i="3"/>
  <c r="M2660" i="3"/>
  <c r="M2657" i="3"/>
  <c r="M2653" i="3"/>
  <c r="M2646" i="3"/>
  <c r="M2639" i="3"/>
  <c r="M2635" i="3"/>
  <c r="M2632" i="3"/>
  <c r="M2628" i="3"/>
  <c r="M2625" i="3"/>
  <c r="M2621" i="3"/>
  <c r="M2614" i="3"/>
  <c r="M2607" i="3"/>
  <c r="M2603" i="3"/>
  <c r="M2600" i="3"/>
  <c r="M2592" i="3"/>
  <c r="M2588" i="3"/>
  <c r="M2488" i="3"/>
  <c r="M2484" i="3"/>
  <c r="M3226" i="3"/>
  <c r="M3222" i="3"/>
  <c r="M3219" i="3"/>
  <c r="M3215" i="3"/>
  <c r="M3212" i="3"/>
  <c r="M3208" i="3"/>
  <c r="M3201" i="3"/>
  <c r="M3194" i="3"/>
  <c r="M3190" i="3"/>
  <c r="M3187" i="3"/>
  <c r="M3183" i="3"/>
  <c r="M3180" i="3"/>
  <c r="M3176" i="3"/>
  <c r="M3169" i="3"/>
  <c r="M3162" i="3"/>
  <c r="M3158" i="3"/>
  <c r="M3155" i="3"/>
  <c r="M3151" i="3"/>
  <c r="M3148" i="3"/>
  <c r="M3144" i="3"/>
  <c r="M3137" i="3"/>
  <c r="M3130" i="3"/>
  <c r="M3126" i="3"/>
  <c r="M3123" i="3"/>
  <c r="M3119" i="3"/>
  <c r="M3116" i="3"/>
  <c r="M3112" i="3"/>
  <c r="M3105" i="3"/>
  <c r="M3098" i="3"/>
  <c r="M3094" i="3"/>
  <c r="M3091" i="3"/>
  <c r="M3087" i="3"/>
  <c r="M3084" i="3"/>
  <c r="M3080" i="3"/>
  <c r="M3073" i="3"/>
  <c r="M3066" i="3"/>
  <c r="M3062" i="3"/>
  <c r="M3059" i="3"/>
  <c r="M3055" i="3"/>
  <c r="M3052" i="3"/>
  <c r="M3048" i="3"/>
  <c r="M3041" i="3"/>
  <c r="M3034" i="3"/>
  <c r="M3030" i="3"/>
  <c r="M3027" i="3"/>
  <c r="M3023" i="3"/>
  <c r="M3020" i="3"/>
  <c r="M3016" i="3"/>
  <c r="M3009" i="3"/>
  <c r="M3002" i="3"/>
  <c r="M2998" i="3"/>
  <c r="M2995" i="3"/>
  <c r="M2991" i="3"/>
  <c r="M2988" i="3"/>
  <c r="M2984" i="3"/>
  <c r="M2977" i="3"/>
  <c r="M2970" i="3"/>
  <c r="M2966" i="3"/>
  <c r="M2963" i="3"/>
  <c r="M2959" i="3"/>
  <c r="M2955" i="3"/>
  <c r="M2951" i="3"/>
  <c r="M2947" i="3"/>
  <c r="M2943" i="3"/>
  <c r="M2939" i="3"/>
  <c r="M2935" i="3"/>
  <c r="M2931" i="3"/>
  <c r="M2927" i="3"/>
  <c r="M2923" i="3"/>
  <c r="M2919" i="3"/>
  <c r="M2915" i="3"/>
  <c r="M2911" i="3"/>
  <c r="M2907" i="3"/>
  <c r="M2904" i="3"/>
  <c r="M2897" i="3"/>
  <c r="M2893" i="3"/>
  <c r="M2889" i="3"/>
  <c r="M2885" i="3"/>
  <c r="M2881" i="3"/>
  <c r="M2878" i="3"/>
  <c r="M2871" i="3"/>
  <c r="M2864" i="3"/>
  <c r="M2860" i="3"/>
  <c r="M2856" i="3"/>
  <c r="M2852" i="3"/>
  <c r="M2845" i="3"/>
  <c r="M2838" i="3"/>
  <c r="M2835" i="3"/>
  <c r="M2831" i="3"/>
  <c r="M2827" i="3"/>
  <c r="M2820" i="3"/>
  <c r="M2813" i="3"/>
  <c r="M2806" i="3"/>
  <c r="M2803" i="3"/>
  <c r="M2799" i="3"/>
  <c r="M2795" i="3"/>
  <c r="M2788" i="3"/>
  <c r="M2781" i="3"/>
  <c r="M2774" i="3"/>
  <c r="M2771" i="3"/>
  <c r="M2767" i="3"/>
  <c r="M2763" i="3"/>
  <c r="M2759" i="3"/>
  <c r="M2755" i="3"/>
  <c r="M2748" i="3"/>
  <c r="M2744" i="3"/>
  <c r="M2740" i="3"/>
  <c r="M2737" i="3"/>
  <c r="M2733" i="3"/>
  <c r="M2729" i="3"/>
  <c r="M2725" i="3"/>
  <c r="M2718" i="3"/>
  <c r="M2714" i="3"/>
  <c r="M2710" i="3"/>
  <c r="M2703" i="3"/>
  <c r="M2699" i="3"/>
  <c r="M2695" i="3"/>
  <c r="M2691" i="3"/>
  <c r="M2688" i="3"/>
  <c r="M2684" i="3"/>
  <c r="M2681" i="3"/>
  <c r="M2677" i="3"/>
  <c r="M2670" i="3"/>
  <c r="M2663" i="3"/>
  <c r="M2659" i="3"/>
  <c r="M2656" i="3"/>
  <c r="M2652" i="3"/>
  <c r="M2649" i="3"/>
  <c r="M2645" i="3"/>
  <c r="M2638" i="3"/>
  <c r="M2631" i="3"/>
  <c r="M2627" i="3"/>
  <c r="M2624" i="3"/>
  <c r="M2620" i="3"/>
  <c r="M2617" i="3"/>
  <c r="M2613" i="3"/>
  <c r="M2606" i="3"/>
  <c r="M2599" i="3"/>
  <c r="M2595" i="3"/>
  <c r="M2479" i="3"/>
  <c r="M2471" i="3"/>
  <c r="M2411" i="3"/>
  <c r="M2379" i="3"/>
  <c r="M2347" i="3"/>
  <c r="M2315" i="3"/>
  <c r="M2287" i="3"/>
  <c r="M2271" i="3"/>
  <c r="M2255" i="3"/>
  <c r="M2239" i="3"/>
  <c r="M2223" i="3"/>
  <c r="M2207" i="3"/>
  <c r="M2191" i="3"/>
  <c r="M2175" i="3"/>
  <c r="M2115" i="3"/>
  <c r="M2051" i="3"/>
  <c r="M3168" i="3"/>
  <c r="M3161" i="3"/>
  <c r="M3154" i="3"/>
  <c r="M3150" i="3"/>
  <c r="M3147" i="3"/>
  <c r="M3143" i="3"/>
  <c r="M3140" i="3"/>
  <c r="M3136" i="3"/>
  <c r="M3129" i="3"/>
  <c r="M3122" i="3"/>
  <c r="M3118" i="3"/>
  <c r="M3115" i="3"/>
  <c r="M3111" i="3"/>
  <c r="M3108" i="3"/>
  <c r="M3104" i="3"/>
  <c r="M3097" i="3"/>
  <c r="M3090" i="3"/>
  <c r="M3086" i="3"/>
  <c r="M3083" i="3"/>
  <c r="M3079" i="3"/>
  <c r="M3076" i="3"/>
  <c r="M3072" i="3"/>
  <c r="M3065" i="3"/>
  <c r="M3058" i="3"/>
  <c r="M3054" i="3"/>
  <c r="M3051" i="3"/>
  <c r="M3047" i="3"/>
  <c r="M3044" i="3"/>
  <c r="M3040" i="3"/>
  <c r="M3033" i="3"/>
  <c r="M3026" i="3"/>
  <c r="M3022" i="3"/>
  <c r="M3019" i="3"/>
  <c r="M3015" i="3"/>
  <c r="M3012" i="3"/>
  <c r="M3008" i="3"/>
  <c r="M3001" i="3"/>
  <c r="M2994" i="3"/>
  <c r="M2990" i="3"/>
  <c r="M2987" i="3"/>
  <c r="M2983" i="3"/>
  <c r="M2980" i="3"/>
  <c r="M2976" i="3"/>
  <c r="M2969" i="3"/>
  <c r="M2962" i="3"/>
  <c r="M2958" i="3"/>
  <c r="M2954" i="3"/>
  <c r="M2950" i="3"/>
  <c r="M2946" i="3"/>
  <c r="M2942" i="3"/>
  <c r="M2938" i="3"/>
  <c r="M2934" i="3"/>
  <c r="M2930" i="3"/>
  <c r="M2926" i="3"/>
  <c r="M2922" i="3"/>
  <c r="M2918" i="3"/>
  <c r="M2914" i="3"/>
  <c r="M2910" i="3"/>
  <c r="M2903" i="3"/>
  <c r="M2896" i="3"/>
  <c r="M2892" i="3"/>
  <c r="M2888" i="3"/>
  <c r="M2884" i="3"/>
  <c r="M2877" i="3"/>
  <c r="M2870" i="3"/>
  <c r="M2867" i="3"/>
  <c r="M2863" i="3"/>
  <c r="M2859" i="3"/>
  <c r="M2855" i="3"/>
  <c r="M2851" i="3"/>
  <c r="M2844" i="3"/>
  <c r="M2841" i="3"/>
  <c r="M2837" i="3"/>
  <c r="M2834" i="3"/>
  <c r="M2830" i="3"/>
  <c r="M2826" i="3"/>
  <c r="M2823" i="3"/>
  <c r="M2819" i="3"/>
  <c r="M2812" i="3"/>
  <c r="M2809" i="3"/>
  <c r="M2805" i="3"/>
  <c r="M2802" i="3"/>
  <c r="M2798" i="3"/>
  <c r="M2794" i="3"/>
  <c r="M2791" i="3"/>
  <c r="M2787" i="3"/>
  <c r="M2780" i="3"/>
  <c r="M2777" i="3"/>
  <c r="M2773" i="3"/>
  <c r="M2770" i="3"/>
  <c r="M2766" i="3"/>
  <c r="M2762" i="3"/>
  <c r="M2758" i="3"/>
  <c r="M2754" i="3"/>
  <c r="M2751" i="3"/>
  <c r="M2747" i="3"/>
  <c r="M2743" i="3"/>
  <c r="M2739" i="3"/>
  <c r="M2736" i="3"/>
  <c r="M2732" i="3"/>
  <c r="M2728" i="3"/>
  <c r="M2724" i="3"/>
  <c r="M2721" i="3"/>
  <c r="M2717" i="3"/>
  <c r="M2713" i="3"/>
  <c r="M2709" i="3"/>
  <c r="M2702" i="3"/>
  <c r="M2698" i="3"/>
  <c r="M2694" i="3"/>
  <c r="M2687" i="3"/>
  <c r="M2683" i="3"/>
  <c r="M2680" i="3"/>
  <c r="M2676" i="3"/>
  <c r="M2673" i="3"/>
  <c r="M2669" i="3"/>
  <c r="M2662" i="3"/>
  <c r="M2655" i="3"/>
  <c r="M2651" i="3"/>
  <c r="M2648" i="3"/>
  <c r="M2644" i="3"/>
  <c r="M2641" i="3"/>
  <c r="M2637" i="3"/>
  <c r="M2630" i="3"/>
  <c r="M2623" i="3"/>
  <c r="M2619" i="3"/>
  <c r="M2616" i="3"/>
  <c r="M2612" i="3"/>
  <c r="M2609" i="3"/>
  <c r="M2605" i="3"/>
  <c r="M2594" i="3"/>
  <c r="M2590" i="3"/>
  <c r="M2578" i="3"/>
  <c r="M2598" i="3"/>
  <c r="M2591" i="3"/>
  <c r="M2587" i="3"/>
  <c r="M2584" i="3"/>
  <c r="M2580" i="3"/>
  <c r="M2577" i="3"/>
  <c r="M2573" i="3"/>
  <c r="M2566" i="3"/>
  <c r="M2562" i="3"/>
  <c r="M2558" i="3"/>
  <c r="M2554" i="3"/>
  <c r="M2550" i="3"/>
  <c r="M2546" i="3"/>
  <c r="M2542" i="3"/>
  <c r="M2538" i="3"/>
  <c r="M2534" i="3"/>
  <c r="M2530" i="3"/>
  <c r="M2526" i="3"/>
  <c r="M2522" i="3"/>
  <c r="M2518" i="3"/>
  <c r="M2514" i="3"/>
  <c r="M2510" i="3"/>
  <c r="M2506" i="3"/>
  <c r="M2502" i="3"/>
  <c r="M2498" i="3"/>
  <c r="M2494" i="3"/>
  <c r="M2490" i="3"/>
  <c r="M2487" i="3"/>
  <c r="M2481" i="3"/>
  <c r="M2478" i="3"/>
  <c r="M2475" i="3"/>
  <c r="M2465" i="3"/>
  <c r="M2458" i="3"/>
  <c r="M2454" i="3"/>
  <c r="M2451" i="3"/>
  <c r="M2447" i="3"/>
  <c r="M2444" i="3"/>
  <c r="M2440" i="3"/>
  <c r="M2433" i="3"/>
  <c r="M2426" i="3"/>
  <c r="M2422" i="3"/>
  <c r="M2418" i="3"/>
  <c r="M2415" i="3"/>
  <c r="M2408" i="3"/>
  <c r="M2404" i="3"/>
  <c r="M2400" i="3"/>
  <c r="M2396" i="3"/>
  <c r="M2393" i="3"/>
  <c r="M2389" i="3"/>
  <c r="M2385" i="3"/>
  <c r="M2381" i="3"/>
  <c r="M2378" i="3"/>
  <c r="M2374" i="3"/>
  <c r="M2370" i="3"/>
  <c r="M2366" i="3"/>
  <c r="M2359" i="3"/>
  <c r="M2355" i="3"/>
  <c r="M2351" i="3"/>
  <c r="M2344" i="3"/>
  <c r="M2340" i="3"/>
  <c r="M2336" i="3"/>
  <c r="M2332" i="3"/>
  <c r="M2329" i="3"/>
  <c r="M2325" i="3"/>
  <c r="M2321" i="3"/>
  <c r="M2317" i="3"/>
  <c r="M2314" i="3"/>
  <c r="M2310" i="3"/>
  <c r="M2306" i="3"/>
  <c r="M2302" i="3"/>
  <c r="M2295" i="3"/>
  <c r="M2291" i="3"/>
  <c r="M2284" i="3"/>
  <c r="M2280" i="3"/>
  <c r="M2277" i="3"/>
  <c r="M2273" i="3"/>
  <c r="M2270" i="3"/>
  <c r="M2266" i="3"/>
  <c r="M2259" i="3"/>
  <c r="M2252" i="3"/>
  <c r="M2248" i="3"/>
  <c r="M2245" i="3"/>
  <c r="M2241" i="3"/>
  <c r="M2238" i="3"/>
  <c r="M2234" i="3"/>
  <c r="M2227" i="3"/>
  <c r="M2220" i="3"/>
  <c r="M2216" i="3"/>
  <c r="M2213" i="3"/>
  <c r="M2209" i="3"/>
  <c r="M2206" i="3"/>
  <c r="M2202" i="3"/>
  <c r="M2195" i="3"/>
  <c r="M2188" i="3"/>
  <c r="M2184" i="3"/>
  <c r="M2181" i="3"/>
  <c r="M2177" i="3"/>
  <c r="M2174" i="3"/>
  <c r="M2170" i="3"/>
  <c r="M2166" i="3"/>
  <c r="M2159" i="3"/>
  <c r="M2155" i="3"/>
  <c r="M2152" i="3"/>
  <c r="M2148" i="3"/>
  <c r="M2144" i="3"/>
  <c r="M2140" i="3"/>
  <c r="M2137" i="3"/>
  <c r="M2133" i="3"/>
  <c r="M2129" i="3"/>
  <c r="M2125" i="3"/>
  <c r="M2121" i="3"/>
  <c r="M2117" i="3"/>
  <c r="M2114" i="3"/>
  <c r="M2110" i="3"/>
  <c r="M2106" i="3"/>
  <c r="M2102" i="3"/>
  <c r="M2095" i="3"/>
  <c r="M2091" i="3"/>
  <c r="M2088" i="3"/>
  <c r="M2084" i="3"/>
  <c r="M2080" i="3"/>
  <c r="M2076" i="3"/>
  <c r="M2073" i="3"/>
  <c r="M2069" i="3"/>
  <c r="M2065" i="3"/>
  <c r="M2061" i="3"/>
  <c r="M2057" i="3"/>
  <c r="M2053" i="3"/>
  <c r="M2050" i="3"/>
  <c r="M2046" i="3"/>
  <c r="M2042" i="3"/>
  <c r="M2038" i="3"/>
  <c r="M2032" i="3"/>
  <c r="M2028" i="3"/>
  <c r="M2017" i="3"/>
  <c r="M2009" i="3"/>
  <c r="M2005" i="3"/>
  <c r="M2001" i="3"/>
  <c r="M1993" i="3"/>
  <c r="M1969" i="3"/>
  <c r="M1961" i="3"/>
  <c r="M1945" i="3"/>
  <c r="M1921" i="3"/>
  <c r="M1905" i="3"/>
  <c r="M1897" i="3"/>
  <c r="M1881" i="3"/>
  <c r="M1841" i="3"/>
  <c r="M1821" i="3"/>
  <c r="M1765" i="3"/>
  <c r="M1749" i="3"/>
  <c r="M1733" i="3"/>
  <c r="M1717" i="3"/>
  <c r="M1701" i="3"/>
  <c r="M1685" i="3"/>
  <c r="M1669" i="3"/>
  <c r="M1653" i="3"/>
  <c r="M1637" i="3"/>
  <c r="M1609" i="3"/>
  <c r="M1597" i="3"/>
  <c r="M2583" i="3"/>
  <c r="M2579" i="3"/>
  <c r="M2576" i="3"/>
  <c r="M2572" i="3"/>
  <c r="M2569" i="3"/>
  <c r="M2565" i="3"/>
  <c r="M2561" i="3"/>
  <c r="M2557" i="3"/>
  <c r="M2553" i="3"/>
  <c r="M2549" i="3"/>
  <c r="M2545" i="3"/>
  <c r="M2541" i="3"/>
  <c r="M2537" i="3"/>
  <c r="M2533" i="3"/>
  <c r="M2529" i="3"/>
  <c r="M2525" i="3"/>
  <c r="M2521" i="3"/>
  <c r="M2517" i="3"/>
  <c r="M2513" i="3"/>
  <c r="M2509" i="3"/>
  <c r="M2505" i="3"/>
  <c r="M2501" i="3"/>
  <c r="M2497" i="3"/>
  <c r="M2493" i="3"/>
  <c r="M2489" i="3"/>
  <c r="M2480" i="3"/>
  <c r="M2474" i="3"/>
  <c r="M2468" i="3"/>
  <c r="M2464" i="3"/>
  <c r="M2457" i="3"/>
  <c r="M2450" i="3"/>
  <c r="M2446" i="3"/>
  <c r="M2443" i="3"/>
  <c r="M2439" i="3"/>
  <c r="M2436" i="3"/>
  <c r="M2432" i="3"/>
  <c r="M2425" i="3"/>
  <c r="M2421" i="3"/>
  <c r="M2414" i="3"/>
  <c r="M2407" i="3"/>
  <c r="M2403" i="3"/>
  <c r="M2399" i="3"/>
  <c r="M2392" i="3"/>
  <c r="M2388" i="3"/>
  <c r="M2384" i="3"/>
  <c r="M2380" i="3"/>
  <c r="M2377" i="3"/>
  <c r="M2373" i="3"/>
  <c r="M2369" i="3"/>
  <c r="M2365" i="3"/>
  <c r="M2362" i="3"/>
  <c r="M2358" i="3"/>
  <c r="M2354" i="3"/>
  <c r="M2350" i="3"/>
  <c r="M2343" i="3"/>
  <c r="M2339" i="3"/>
  <c r="M2335" i="3"/>
  <c r="M2328" i="3"/>
  <c r="M2324" i="3"/>
  <c r="M2320" i="3"/>
  <c r="M2316" i="3"/>
  <c r="M2313" i="3"/>
  <c r="M2309" i="3"/>
  <c r="M2305" i="3"/>
  <c r="M2301" i="3"/>
  <c r="M2298" i="3"/>
  <c r="M2294" i="3"/>
  <c r="M2290" i="3"/>
  <c r="M2283" i="3"/>
  <c r="M2276" i="3"/>
  <c r="M2272" i="3"/>
  <c r="M2269" i="3"/>
  <c r="M2265" i="3"/>
  <c r="M2262" i="3"/>
  <c r="M2258" i="3"/>
  <c r="M2251" i="3"/>
  <c r="M2244" i="3"/>
  <c r="M2240" i="3"/>
  <c r="M2237" i="3"/>
  <c r="M2233" i="3"/>
  <c r="M2230" i="3"/>
  <c r="M2226" i="3"/>
  <c r="M2219" i="3"/>
  <c r="M2212" i="3"/>
  <c r="M2208" i="3"/>
  <c r="M2205" i="3"/>
  <c r="M2201" i="3"/>
  <c r="M2198" i="3"/>
  <c r="M2194" i="3"/>
  <c r="M2187" i="3"/>
  <c r="M2180" i="3"/>
  <c r="M2176" i="3"/>
  <c r="M2173" i="3"/>
  <c r="M2169" i="3"/>
  <c r="M2165" i="3"/>
  <c r="M2162" i="3"/>
  <c r="M2158" i="3"/>
  <c r="M2154" i="3"/>
  <c r="M2151" i="3"/>
  <c r="M2147" i="3"/>
  <c r="M2143" i="3"/>
  <c r="M2136" i="3"/>
  <c r="M2132" i="3"/>
  <c r="M2128" i="3"/>
  <c r="M2124" i="3"/>
  <c r="M2120" i="3"/>
  <c r="M2116" i="3"/>
  <c r="M2113" i="3"/>
  <c r="M2109" i="3"/>
  <c r="M2105" i="3"/>
  <c r="M2101" i="3"/>
  <c r="M2098" i="3"/>
  <c r="M2094" i="3"/>
  <c r="M2090" i="3"/>
  <c r="M2087" i="3"/>
  <c r="M2083" i="3"/>
  <c r="M2079" i="3"/>
  <c r="M2072" i="3"/>
  <c r="M2068" i="3"/>
  <c r="M2064" i="3"/>
  <c r="M2060" i="3"/>
  <c r="M2056" i="3"/>
  <c r="M2052" i="3"/>
  <c r="M2049" i="3"/>
  <c r="M2045" i="3"/>
  <c r="M2041" i="3"/>
  <c r="M2037" i="3"/>
  <c r="M2034" i="3"/>
  <c r="M2031" i="3"/>
  <c r="M2016" i="3"/>
  <c r="M2012" i="3"/>
  <c r="M1992" i="3"/>
  <c r="M1552" i="3"/>
  <c r="M1544" i="3"/>
  <c r="M1520" i="3"/>
  <c r="M1512" i="3"/>
  <c r="M1440" i="3"/>
  <c r="M1424" i="3"/>
  <c r="M1384" i="3"/>
  <c r="M2596" i="3"/>
  <c r="M2593" i="3"/>
  <c r="M2589" i="3"/>
  <c r="M2582" i="3"/>
  <c r="M2575" i="3"/>
  <c r="M2571" i="3"/>
  <c r="M2568" i="3"/>
  <c r="M2564" i="3"/>
  <c r="M2560" i="3"/>
  <c r="M2556" i="3"/>
  <c r="M2552" i="3"/>
  <c r="M2548" i="3"/>
  <c r="M2544" i="3"/>
  <c r="M2540" i="3"/>
  <c r="M2536" i="3"/>
  <c r="M2532" i="3"/>
  <c r="M2528" i="3"/>
  <c r="M2524" i="3"/>
  <c r="M2520" i="3"/>
  <c r="M2516" i="3"/>
  <c r="M2512" i="3"/>
  <c r="M2508" i="3"/>
  <c r="M2504" i="3"/>
  <c r="M2500" i="3"/>
  <c r="M2496" i="3"/>
  <c r="M2492" i="3"/>
  <c r="M2483" i="3"/>
  <c r="M2473" i="3"/>
  <c r="M2470" i="3"/>
  <c r="M2467" i="3"/>
  <c r="M2463" i="3"/>
  <c r="M2460" i="3"/>
  <c r="M2456" i="3"/>
  <c r="M2449" i="3"/>
  <c r="M2442" i="3"/>
  <c r="M2438" i="3"/>
  <c r="M2435" i="3"/>
  <c r="M2431" i="3"/>
  <c r="M2428" i="3"/>
  <c r="M2424" i="3"/>
  <c r="M2420" i="3"/>
  <c r="M2413" i="3"/>
  <c r="M2410" i="3"/>
  <c r="M2406" i="3"/>
  <c r="M2402" i="3"/>
  <c r="M2398" i="3"/>
  <c r="M2391" i="3"/>
  <c r="M2387" i="3"/>
  <c r="M2383" i="3"/>
  <c r="M2376" i="3"/>
  <c r="M2372" i="3"/>
  <c r="M2368" i="3"/>
  <c r="M2364" i="3"/>
  <c r="M2361" i="3"/>
  <c r="M2357" i="3"/>
  <c r="M2353" i="3"/>
  <c r="M2349" i="3"/>
  <c r="M2346" i="3"/>
  <c r="M2342" i="3"/>
  <c r="M2338" i="3"/>
  <c r="M2334" i="3"/>
  <c r="M2327" i="3"/>
  <c r="M2323" i="3"/>
  <c r="M2319" i="3"/>
  <c r="M2312" i="3"/>
  <c r="M2308" i="3"/>
  <c r="M2304" i="3"/>
  <c r="M2300" i="3"/>
  <c r="M2297" i="3"/>
  <c r="M2293" i="3"/>
  <c r="M2289" i="3"/>
  <c r="M2286" i="3"/>
  <c r="M2282" i="3"/>
  <c r="M2275" i="3"/>
  <c r="M2268" i="3"/>
  <c r="M2264" i="3"/>
  <c r="M2261" i="3"/>
  <c r="M2257" i="3"/>
  <c r="M2254" i="3"/>
  <c r="M2250" i="3"/>
  <c r="M2243" i="3"/>
  <c r="M2236" i="3"/>
  <c r="M2232" i="3"/>
  <c r="M2229" i="3"/>
  <c r="M2225" i="3"/>
  <c r="M2222" i="3"/>
  <c r="M2218" i="3"/>
  <c r="M2211" i="3"/>
  <c r="M2204" i="3"/>
  <c r="M2200" i="3"/>
  <c r="M2197" i="3"/>
  <c r="M2193" i="3"/>
  <c r="M2190" i="3"/>
  <c r="M2186" i="3"/>
  <c r="M2179" i="3"/>
  <c r="M2172" i="3"/>
  <c r="M2168" i="3"/>
  <c r="M2164" i="3"/>
  <c r="M2161" i="3"/>
  <c r="M2157" i="3"/>
  <c r="M2150" i="3"/>
  <c r="M2146" i="3"/>
  <c r="M2142" i="3"/>
  <c r="M2135" i="3"/>
  <c r="M2131" i="3"/>
  <c r="M2127" i="3"/>
  <c r="M2123" i="3"/>
  <c r="M2119" i="3"/>
  <c r="M2112" i="3"/>
  <c r="M2108" i="3"/>
  <c r="M2104" i="3"/>
  <c r="M2100" i="3"/>
  <c r="M2097" i="3"/>
  <c r="M2093" i="3"/>
  <c r="M2086" i="3"/>
  <c r="M2082" i="3"/>
  <c r="M2078" i="3"/>
  <c r="M2071" i="3"/>
  <c r="M2067" i="3"/>
  <c r="M2063" i="3"/>
  <c r="M2059" i="3"/>
  <c r="M2055" i="3"/>
  <c r="M2048" i="3"/>
  <c r="M2044" i="3"/>
  <c r="M2040" i="3"/>
  <c r="M2036" i="3"/>
  <c r="M2030" i="3"/>
  <c r="M2019" i="3"/>
  <c r="M2003" i="3"/>
  <c r="M1999" i="3"/>
  <c r="M1995" i="3"/>
  <c r="M1987" i="3"/>
  <c r="M1971" i="3"/>
  <c r="M1955" i="3"/>
  <c r="M1907" i="3"/>
  <c r="M1891" i="3"/>
  <c r="M1835" i="3"/>
  <c r="M1819" i="3"/>
  <c r="M1811" i="3"/>
  <c r="M1787" i="3"/>
  <c r="M1779" i="3"/>
  <c r="M1763" i="3"/>
  <c r="M1747" i="3"/>
  <c r="M1731" i="3"/>
  <c r="M1715" i="3"/>
  <c r="M1699" i="3"/>
  <c r="M1683" i="3"/>
  <c r="M1667" i="3"/>
  <c r="M1651" i="3"/>
  <c r="M1635" i="3"/>
  <c r="M1627" i="3"/>
  <c r="M1611" i="3"/>
  <c r="M1595" i="3"/>
  <c r="M1587" i="3"/>
  <c r="M1571" i="3"/>
  <c r="M2574" i="3"/>
  <c r="M2567" i="3"/>
  <c r="M2563" i="3"/>
  <c r="M2559" i="3"/>
  <c r="M2555" i="3"/>
  <c r="M2551" i="3"/>
  <c r="M2547" i="3"/>
  <c r="M2543" i="3"/>
  <c r="M2539" i="3"/>
  <c r="M2535" i="3"/>
  <c r="M2531" i="3"/>
  <c r="M2527" i="3"/>
  <c r="M2523" i="3"/>
  <c r="M2519" i="3"/>
  <c r="M2515" i="3"/>
  <c r="M2511" i="3"/>
  <c r="M2507" i="3"/>
  <c r="M2503" i="3"/>
  <c r="M2499" i="3"/>
  <c r="M2495" i="3"/>
  <c r="M2491" i="3"/>
  <c r="M2485" i="3"/>
  <c r="M2482" i="3"/>
  <c r="M2476" i="3"/>
  <c r="M2472" i="3"/>
  <c r="M2466" i="3"/>
  <c r="M2462" i="3"/>
  <c r="M2459" i="3"/>
  <c r="M2455" i="3"/>
  <c r="M2452" i="3"/>
  <c r="M2448" i="3"/>
  <c r="M2441" i="3"/>
  <c r="M2434" i="3"/>
  <c r="M2430" i="3"/>
  <c r="M2427" i="3"/>
  <c r="M2423" i="3"/>
  <c r="M2419" i="3"/>
  <c r="M2416" i="3"/>
  <c r="M2412" i="3"/>
  <c r="M2409" i="3"/>
  <c r="M2405" i="3"/>
  <c r="M2401" i="3"/>
  <c r="M2397" i="3"/>
  <c r="M2394" i="3"/>
  <c r="M2390" i="3"/>
  <c r="M2386" i="3"/>
  <c r="M2382" i="3"/>
  <c r="M2375" i="3"/>
  <c r="M2371" i="3"/>
  <c r="M2367" i="3"/>
  <c r="M2360" i="3"/>
  <c r="M2356" i="3"/>
  <c r="M2352" i="3"/>
  <c r="M2348" i="3"/>
  <c r="M2345" i="3"/>
  <c r="M2341" i="3"/>
  <c r="M2337" i="3"/>
  <c r="M2333" i="3"/>
  <c r="M2330" i="3"/>
  <c r="M2326" i="3"/>
  <c r="M2322" i="3"/>
  <c r="M2318" i="3"/>
  <c r="M2311" i="3"/>
  <c r="M2307" i="3"/>
  <c r="M2303" i="3"/>
  <c r="M2296" i="3"/>
  <c r="M2292" i="3"/>
  <c r="M2288" i="3"/>
  <c r="M2285" i="3"/>
  <c r="M2281" i="3"/>
  <c r="M2278" i="3"/>
  <c r="M2274" i="3"/>
  <c r="M2267" i="3"/>
  <c r="M2260" i="3"/>
  <c r="M2256" i="3"/>
  <c r="M2253" i="3"/>
  <c r="M2249" i="3"/>
  <c r="M2246" i="3"/>
  <c r="M2242" i="3"/>
  <c r="M2235" i="3"/>
  <c r="M2228" i="3"/>
  <c r="M2224" i="3"/>
  <c r="M2221" i="3"/>
  <c r="M2217" i="3"/>
  <c r="M2214" i="3"/>
  <c r="M2210" i="3"/>
  <c r="M2203" i="3"/>
  <c r="M2196" i="3"/>
  <c r="M2192" i="3"/>
  <c r="M2189" i="3"/>
  <c r="M2185" i="3"/>
  <c r="M2182" i="3"/>
  <c r="M2178" i="3"/>
  <c r="M2171" i="3"/>
  <c r="M2167" i="3"/>
  <c r="M2160" i="3"/>
  <c r="M2156" i="3"/>
  <c r="M2149" i="3"/>
  <c r="M2145" i="3"/>
  <c r="M2141" i="3"/>
  <c r="M2138" i="3"/>
  <c r="M2134" i="3"/>
  <c r="M2130" i="3"/>
  <c r="M2126" i="3"/>
  <c r="M2122" i="3"/>
  <c r="M2118" i="3"/>
  <c r="M2111" i="3"/>
  <c r="M2107" i="3"/>
  <c r="M2103" i="3"/>
  <c r="M2096" i="3"/>
  <c r="M2092" i="3"/>
  <c r="M2085" i="3"/>
  <c r="M2081" i="3"/>
  <c r="M2077" i="3"/>
  <c r="M2074" i="3"/>
  <c r="M2070" i="3"/>
  <c r="M2066" i="3"/>
  <c r="M2062" i="3"/>
  <c r="M2058" i="3"/>
  <c r="M2054" i="3"/>
  <c r="M2047" i="3"/>
  <c r="M2043" i="3"/>
  <c r="M2039" i="3"/>
  <c r="M2029" i="3"/>
  <c r="M2022" i="3"/>
  <c r="M2002" i="3"/>
  <c r="M1482" i="3"/>
  <c r="M1988" i="3"/>
  <c r="M1985" i="3"/>
  <c r="M1981" i="3"/>
  <c r="M1974" i="3"/>
  <c r="M1968" i="3"/>
  <c r="M1964" i="3"/>
  <c r="M1957" i="3"/>
  <c r="M1954" i="3"/>
  <c r="M1951" i="3"/>
  <c r="M1947" i="3"/>
  <c r="M1944" i="3"/>
  <c r="M1940" i="3"/>
  <c r="M1934" i="3"/>
  <c r="M1930" i="3"/>
  <c r="M1927" i="3"/>
  <c r="M1917" i="3"/>
  <c r="M1910" i="3"/>
  <c r="M1904" i="3"/>
  <c r="M1900" i="3"/>
  <c r="M1893" i="3"/>
  <c r="M1890" i="3"/>
  <c r="M1887" i="3"/>
  <c r="M1883" i="3"/>
  <c r="M1880" i="3"/>
  <c r="M1876" i="3"/>
  <c r="M1870" i="3"/>
  <c r="M1866" i="3"/>
  <c r="M1862" i="3"/>
  <c r="M1858" i="3"/>
  <c r="M1855" i="3"/>
  <c r="M1848" i="3"/>
  <c r="M1844" i="3"/>
  <c r="M1837" i="3"/>
  <c r="M1834" i="3"/>
  <c r="M1830" i="3"/>
  <c r="M1824" i="3"/>
  <c r="M1818" i="3"/>
  <c r="M1814" i="3"/>
  <c r="M1807" i="3"/>
  <c r="M1800" i="3"/>
  <c r="M1796" i="3"/>
  <c r="M1793" i="3"/>
  <c r="M1789" i="3"/>
  <c r="M1786" i="3"/>
  <c r="M1782" i="3"/>
  <c r="M1775" i="3"/>
  <c r="M1768" i="3"/>
  <c r="M1762" i="3"/>
  <c r="M1758" i="3"/>
  <c r="M1752" i="3"/>
  <c r="M1746" i="3"/>
  <c r="M1742" i="3"/>
  <c r="M1736" i="3"/>
  <c r="M1730" i="3"/>
  <c r="M1726" i="3"/>
  <c r="M1720" i="3"/>
  <c r="M1714" i="3"/>
  <c r="M1710" i="3"/>
  <c r="M1704" i="3"/>
  <c r="M1698" i="3"/>
  <c r="M1694" i="3"/>
  <c r="M1688" i="3"/>
  <c r="M1682" i="3"/>
  <c r="M1678" i="3"/>
  <c r="M1672" i="3"/>
  <c r="M1666" i="3"/>
  <c r="M1662" i="3"/>
  <c r="M1656" i="3"/>
  <c r="M1650" i="3"/>
  <c r="M1646" i="3"/>
  <c r="M1640" i="3"/>
  <c r="M1634" i="3"/>
  <c r="M1630" i="3"/>
  <c r="M1623" i="3"/>
  <c r="M1616" i="3"/>
  <c r="M1608" i="3"/>
  <c r="M1604" i="3"/>
  <c r="M1600" i="3"/>
  <c r="M1594" i="3"/>
  <c r="M1590" i="3"/>
  <c r="M1583" i="3"/>
  <c r="M1576" i="3"/>
  <c r="M1572" i="3"/>
  <c r="M1569" i="3"/>
  <c r="M1565" i="3"/>
  <c r="M1561" i="3"/>
  <c r="M1558" i="3"/>
  <c r="M1554" i="3"/>
  <c r="M1551" i="3"/>
  <c r="M1547" i="3"/>
  <c r="M1540" i="3"/>
  <c r="M1536" i="3"/>
  <c r="M1532" i="3"/>
  <c r="M1528" i="3"/>
  <c r="M1524" i="3"/>
  <c r="M1517" i="3"/>
  <c r="M1513" i="3"/>
  <c r="M1510" i="3"/>
  <c r="M1506" i="3"/>
  <c r="M1502" i="3"/>
  <c r="M1498" i="3"/>
  <c r="M1494" i="3"/>
  <c r="M1490" i="3"/>
  <c r="M1486" i="3"/>
  <c r="M1479" i="3"/>
  <c r="M1475" i="3"/>
  <c r="M1471" i="3"/>
  <c r="M1467" i="3"/>
  <c r="M1463" i="3"/>
  <c r="M1459" i="3"/>
  <c r="M1452" i="3"/>
  <c r="M1445" i="3"/>
  <c r="M1441" i="3"/>
  <c r="M1438" i="3"/>
  <c r="M1434" i="3"/>
  <c r="M1430" i="3"/>
  <c r="M1426" i="3"/>
  <c r="M1423" i="3"/>
  <c r="M1419" i="3"/>
  <c r="M1412" i="3"/>
  <c r="M1408" i="3"/>
  <c r="M1404" i="3"/>
  <c r="M1400" i="3"/>
  <c r="M1396" i="3"/>
  <c r="M1392" i="3"/>
  <c r="M1388" i="3"/>
  <c r="M1381" i="3"/>
  <c r="M1377" i="3"/>
  <c r="M1229" i="3"/>
  <c r="M2021" i="3"/>
  <c r="M2018" i="3"/>
  <c r="M2015" i="3"/>
  <c r="M2011" i="3"/>
  <c r="M2008" i="3"/>
  <c r="M2004" i="3"/>
  <c r="M1998" i="3"/>
  <c r="M1994" i="3"/>
  <c r="M1991" i="3"/>
  <c r="M1984" i="3"/>
  <c r="M1980" i="3"/>
  <c r="M1973" i="3"/>
  <c r="M1970" i="3"/>
  <c r="M1967" i="3"/>
  <c r="M1963" i="3"/>
  <c r="M1960" i="3"/>
  <c r="M1956" i="3"/>
  <c r="M1950" i="3"/>
  <c r="M1946" i="3"/>
  <c r="M1943" i="3"/>
  <c r="M1933" i="3"/>
  <c r="M1926" i="3"/>
  <c r="M1920" i="3"/>
  <c r="M1916" i="3"/>
  <c r="M1909" i="3"/>
  <c r="M1906" i="3"/>
  <c r="M1903" i="3"/>
  <c r="M1899" i="3"/>
  <c r="M1896" i="3"/>
  <c r="M1892" i="3"/>
  <c r="M1886" i="3"/>
  <c r="M1882" i="3"/>
  <c r="M1879" i="3"/>
  <c r="M1869" i="3"/>
  <c r="M1865" i="3"/>
  <c r="M1861" i="3"/>
  <c r="M1854" i="3"/>
  <c r="M1847" i="3"/>
  <c r="M1843" i="3"/>
  <c r="M1840" i="3"/>
  <c r="M1836" i="3"/>
  <c r="M1833" i="3"/>
  <c r="M1823" i="3"/>
  <c r="M1820" i="3"/>
  <c r="M1817" i="3"/>
  <c r="M1813" i="3"/>
  <c r="M1810" i="3"/>
  <c r="M1806" i="3"/>
  <c r="M1799" i="3"/>
  <c r="M1792" i="3"/>
  <c r="M1788" i="3"/>
  <c r="M1785" i="3"/>
  <c r="M1781" i="3"/>
  <c r="M1778" i="3"/>
  <c r="M1774" i="3"/>
  <c r="M1767" i="3"/>
  <c r="M1764" i="3"/>
  <c r="M1761" i="3"/>
  <c r="M1751" i="3"/>
  <c r="M1748" i="3"/>
  <c r="M1745" i="3"/>
  <c r="M1735" i="3"/>
  <c r="M1732" i="3"/>
  <c r="M1729" i="3"/>
  <c r="M1719" i="3"/>
  <c r="M1716" i="3"/>
  <c r="M1713" i="3"/>
  <c r="M1703" i="3"/>
  <c r="M1700" i="3"/>
  <c r="M1697" i="3"/>
  <c r="M1687" i="3"/>
  <c r="M1684" i="3"/>
  <c r="M1681" i="3"/>
  <c r="M1671" i="3"/>
  <c r="M1668" i="3"/>
  <c r="M1665" i="3"/>
  <c r="M1655" i="3"/>
  <c r="M1652" i="3"/>
  <c r="M1649" i="3"/>
  <c r="M1639" i="3"/>
  <c r="M1636" i="3"/>
  <c r="M1633" i="3"/>
  <c r="M1629" i="3"/>
  <c r="M1626" i="3"/>
  <c r="M1622" i="3"/>
  <c r="M1610" i="3"/>
  <c r="M1607" i="3"/>
  <c r="M1603" i="3"/>
  <c r="M1599" i="3"/>
  <c r="M1596" i="3"/>
  <c r="M1593" i="3"/>
  <c r="M1589" i="3"/>
  <c r="M1586" i="3"/>
  <c r="M1582" i="3"/>
  <c r="M1575" i="3"/>
  <c r="M1568" i="3"/>
  <c r="M1564" i="3"/>
  <c r="M1557" i="3"/>
  <c r="M1553" i="3"/>
  <c r="M1550" i="3"/>
  <c r="M1546" i="3"/>
  <c r="M1543" i="3"/>
  <c r="M1539" i="3"/>
  <c r="M1535" i="3"/>
  <c r="M1531" i="3"/>
  <c r="M1527" i="3"/>
  <c r="M1523" i="3"/>
  <c r="M1516" i="3"/>
  <c r="M1509" i="3"/>
  <c r="M1505" i="3"/>
  <c r="M1501" i="3"/>
  <c r="M1497" i="3"/>
  <c r="M1493" i="3"/>
  <c r="M1489" i="3"/>
  <c r="M1485" i="3"/>
  <c r="M1478" i="3"/>
  <c r="M1474" i="3"/>
  <c r="M1470" i="3"/>
  <c r="M1466" i="3"/>
  <c r="M1462" i="3"/>
  <c r="M1458" i="3"/>
  <c r="M1455" i="3"/>
  <c r="M1451" i="3"/>
  <c r="M1444" i="3"/>
  <c r="M1437" i="3"/>
  <c r="M1433" i="3"/>
  <c r="M1429" i="3"/>
  <c r="M1425" i="3"/>
  <c r="M1422" i="3"/>
  <c r="M1418" i="3"/>
  <c r="M1415" i="3"/>
  <c r="M1411" i="3"/>
  <c r="M1407" i="3"/>
  <c r="M1403" i="3"/>
  <c r="M1399" i="3"/>
  <c r="M1395" i="3"/>
  <c r="M1391" i="3"/>
  <c r="M1387" i="3"/>
  <c r="M1380" i="3"/>
  <c r="M1376" i="3"/>
  <c r="M1352" i="3"/>
  <c r="M1288" i="3"/>
  <c r="M1164" i="3"/>
  <c r="M2027" i="3"/>
  <c r="M2024" i="3"/>
  <c r="M2020" i="3"/>
  <c r="M2014" i="3"/>
  <c r="M2010" i="3"/>
  <c r="M2007" i="3"/>
  <c r="M1997" i="3"/>
  <c r="M1990" i="3"/>
  <c r="M1983" i="3"/>
  <c r="M1979" i="3"/>
  <c r="M1976" i="3"/>
  <c r="M1972" i="3"/>
  <c r="M1966" i="3"/>
  <c r="M1962" i="3"/>
  <c r="M1959" i="3"/>
  <c r="M1949" i="3"/>
  <c r="M1942" i="3"/>
  <c r="M1936" i="3"/>
  <c r="M1932" i="3"/>
  <c r="M1925" i="3"/>
  <c r="M1922" i="3"/>
  <c r="M1919" i="3"/>
  <c r="M1915" i="3"/>
  <c r="M1912" i="3"/>
  <c r="M1908" i="3"/>
  <c r="M1902" i="3"/>
  <c r="M1898" i="3"/>
  <c r="M1895" i="3"/>
  <c r="M1885" i="3"/>
  <c r="M1878" i="3"/>
  <c r="M1872" i="3"/>
  <c r="M1868" i="3"/>
  <c r="M1864" i="3"/>
  <c r="M1860" i="3"/>
  <c r="M1853" i="3"/>
  <c r="M1850" i="3"/>
  <c r="M1846" i="3"/>
  <c r="M1842" i="3"/>
  <c r="M1839" i="3"/>
  <c r="M1832" i="3"/>
  <c r="M1826" i="3"/>
  <c r="M1822" i="3"/>
  <c r="M1816" i="3"/>
  <c r="M1812" i="3"/>
  <c r="M1809" i="3"/>
  <c r="M1805" i="3"/>
  <c r="M1802" i="3"/>
  <c r="M1798" i="3"/>
  <c r="M1791" i="3"/>
  <c r="M1784" i="3"/>
  <c r="M1780" i="3"/>
  <c r="M1777" i="3"/>
  <c r="M1773" i="3"/>
  <c r="M1770" i="3"/>
  <c r="M1766" i="3"/>
  <c r="M1760" i="3"/>
  <c r="M1754" i="3"/>
  <c r="M1750" i="3"/>
  <c r="M1744" i="3"/>
  <c r="M1738" i="3"/>
  <c r="M1734" i="3"/>
  <c r="M1728" i="3"/>
  <c r="M1722" i="3"/>
  <c r="M1718" i="3"/>
  <c r="M1712" i="3"/>
  <c r="M1706" i="3"/>
  <c r="M1702" i="3"/>
  <c r="M1696" i="3"/>
  <c r="M1690" i="3"/>
  <c r="M1686" i="3"/>
  <c r="M1680" i="3"/>
  <c r="M1674" i="3"/>
  <c r="M1670" i="3"/>
  <c r="M1664" i="3"/>
  <c r="M1658" i="3"/>
  <c r="M1654" i="3"/>
  <c r="M1648" i="3"/>
  <c r="M1642" i="3"/>
  <c r="M1638" i="3"/>
  <c r="M1632" i="3"/>
  <c r="M1628" i="3"/>
  <c r="M1625" i="3"/>
  <c r="M1621" i="3"/>
  <c r="M1618" i="3"/>
  <c r="M1612" i="3"/>
  <c r="M1606" i="3"/>
  <c r="M1602" i="3"/>
  <c r="M1598" i="3"/>
  <c r="M1592" i="3"/>
  <c r="M1588" i="3"/>
  <c r="M1585" i="3"/>
  <c r="M1581" i="3"/>
  <c r="M1578" i="3"/>
  <c r="M1574" i="3"/>
  <c r="M1567" i="3"/>
  <c r="M1563" i="3"/>
  <c r="M1556" i="3"/>
  <c r="M1549" i="3"/>
  <c r="M1545" i="3"/>
  <c r="M1542" i="3"/>
  <c r="M1538" i="3"/>
  <c r="M1534" i="3"/>
  <c r="M1530" i="3"/>
  <c r="M1526" i="3"/>
  <c r="M1522" i="3"/>
  <c r="M1519" i="3"/>
  <c r="M1515" i="3"/>
  <c r="M1508" i="3"/>
  <c r="M1504" i="3"/>
  <c r="M1500" i="3"/>
  <c r="M1496" i="3"/>
  <c r="M1492" i="3"/>
  <c r="M1488" i="3"/>
  <c r="M1484" i="3"/>
  <c r="M1481" i="3"/>
  <c r="M1477" i="3"/>
  <c r="M1473" i="3"/>
  <c r="M1469" i="3"/>
  <c r="M1465" i="3"/>
  <c r="M1461" i="3"/>
  <c r="M1457" i="3"/>
  <c r="M1454" i="3"/>
  <c r="M1450" i="3"/>
  <c r="M1447" i="3"/>
  <c r="M1443" i="3"/>
  <c r="M1436" i="3"/>
  <c r="M1432" i="3"/>
  <c r="M1428" i="3"/>
  <c r="M1421" i="3"/>
  <c r="M1417" i="3"/>
  <c r="M1414" i="3"/>
  <c r="M1410" i="3"/>
  <c r="M1406" i="3"/>
  <c r="M1402" i="3"/>
  <c r="M1398" i="3"/>
  <c r="M1394" i="3"/>
  <c r="M1390" i="3"/>
  <c r="M1386" i="3"/>
  <c r="M1383" i="3"/>
  <c r="M1379" i="3"/>
  <c r="M1231" i="3"/>
  <c r="M2026" i="3"/>
  <c r="M2023" i="3"/>
  <c r="M2013" i="3"/>
  <c r="M2006" i="3"/>
  <c r="M2000" i="3"/>
  <c r="M1996" i="3"/>
  <c r="M1989" i="3"/>
  <c r="M1986" i="3"/>
  <c r="M1982" i="3"/>
  <c r="M1978" i="3"/>
  <c r="M1975" i="3"/>
  <c r="M1965" i="3"/>
  <c r="M1958" i="3"/>
  <c r="M1952" i="3"/>
  <c r="M1948" i="3"/>
  <c r="M1941" i="3"/>
  <c r="M1938" i="3"/>
  <c r="M1935" i="3"/>
  <c r="M1931" i="3"/>
  <c r="M1928" i="3"/>
  <c r="M1924" i="3"/>
  <c r="M1918" i="3"/>
  <c r="M1914" i="3"/>
  <c r="M1911" i="3"/>
  <c r="M1901" i="3"/>
  <c r="M1894" i="3"/>
  <c r="M1888" i="3"/>
  <c r="M1884" i="3"/>
  <c r="M1877" i="3"/>
  <c r="M1874" i="3"/>
  <c r="M1871" i="3"/>
  <c r="M1867" i="3"/>
  <c r="M1863" i="3"/>
  <c r="M1859" i="3"/>
  <c r="M1856" i="3"/>
  <c r="M1852" i="3"/>
  <c r="M1849" i="3"/>
  <c r="M1845" i="3"/>
  <c r="M1838" i="3"/>
  <c r="M1831" i="3"/>
  <c r="M1828" i="3"/>
  <c r="M1825" i="3"/>
  <c r="M1815" i="3"/>
  <c r="M1808" i="3"/>
  <c r="M1804" i="3"/>
  <c r="M1801" i="3"/>
  <c r="M1797" i="3"/>
  <c r="M1794" i="3"/>
  <c r="M1790" i="3"/>
  <c r="M1783" i="3"/>
  <c r="M1776" i="3"/>
  <c r="M1772" i="3"/>
  <c r="M1769" i="3"/>
  <c r="M1759" i="3"/>
  <c r="M1756" i="3"/>
  <c r="M1753" i="3"/>
  <c r="M1743" i="3"/>
  <c r="M1740" i="3"/>
  <c r="M1737" i="3"/>
  <c r="M1727" i="3"/>
  <c r="M1724" i="3"/>
  <c r="M1721" i="3"/>
  <c r="M1711" i="3"/>
  <c r="M1708" i="3"/>
  <c r="M1705" i="3"/>
  <c r="M1695" i="3"/>
  <c r="M1692" i="3"/>
  <c r="M1689" i="3"/>
  <c r="M1679" i="3"/>
  <c r="M1676" i="3"/>
  <c r="M1673" i="3"/>
  <c r="M1663" i="3"/>
  <c r="M1660" i="3"/>
  <c r="M1657" i="3"/>
  <c r="M1647" i="3"/>
  <c r="M1644" i="3"/>
  <c r="M1641" i="3"/>
  <c r="M1631" i="3"/>
  <c r="M1624" i="3"/>
  <c r="M1620" i="3"/>
  <c r="M1617" i="3"/>
  <c r="M1614" i="3"/>
  <c r="M1605" i="3"/>
  <c r="M1601" i="3"/>
  <c r="M1591" i="3"/>
  <c r="M1584" i="3"/>
  <c r="M1580" i="3"/>
  <c r="M1577" i="3"/>
  <c r="M1573" i="3"/>
  <c r="M1570" i="3"/>
  <c r="M1566" i="3"/>
  <c r="M1562" i="3"/>
  <c r="M1559" i="3"/>
  <c r="M1555" i="3"/>
  <c r="M1548" i="3"/>
  <c r="M1541" i="3"/>
  <c r="M1537" i="3"/>
  <c r="M1533" i="3"/>
  <c r="M1529" i="3"/>
  <c r="M1525" i="3"/>
  <c r="M1521" i="3"/>
  <c r="M1518" i="3"/>
  <c r="M1514" i="3"/>
  <c r="M1511" i="3"/>
  <c r="M1507" i="3"/>
  <c r="M1503" i="3"/>
  <c r="M1499" i="3"/>
  <c r="M1495" i="3"/>
  <c r="M1491" i="3"/>
  <c r="M1487" i="3"/>
  <c r="M1483" i="3"/>
  <c r="M1480" i="3"/>
  <c r="M1476" i="3"/>
  <c r="M1472" i="3"/>
  <c r="M1468" i="3"/>
  <c r="M1464" i="3"/>
  <c r="M1460" i="3"/>
  <c r="M1453" i="3"/>
  <c r="M1449" i="3"/>
  <c r="M1446" i="3"/>
  <c r="M1442" i="3"/>
  <c r="M1439" i="3"/>
  <c r="M1435" i="3"/>
  <c r="M1431" i="3"/>
  <c r="M1427" i="3"/>
  <c r="M1420" i="3"/>
  <c r="M1413" i="3"/>
  <c r="M1409" i="3"/>
  <c r="M1405" i="3"/>
  <c r="M1401" i="3"/>
  <c r="M1397" i="3"/>
  <c r="M1393" i="3"/>
  <c r="M1389" i="3"/>
  <c r="M1385" i="3"/>
  <c r="M1382" i="3"/>
  <c r="M1378" i="3"/>
  <c r="M1262" i="3"/>
  <c r="M1254" i="3"/>
  <c r="M1250" i="3"/>
  <c r="M1246" i="3"/>
  <c r="M1242" i="3"/>
  <c r="M1214" i="3"/>
  <c r="M1198" i="3"/>
  <c r="M1375" i="3"/>
  <c r="M1371" i="3"/>
  <c r="M1367" i="3"/>
  <c r="M1363" i="3"/>
  <c r="M1359" i="3"/>
  <c r="M1355" i="3"/>
  <c r="M1348" i="3"/>
  <c r="M1344" i="3"/>
  <c r="M1340" i="3"/>
  <c r="M1336" i="3"/>
  <c r="M1332" i="3"/>
  <c r="M1328" i="3"/>
  <c r="M1324" i="3"/>
  <c r="M1317" i="3"/>
  <c r="M1313" i="3"/>
  <c r="M1309" i="3"/>
  <c r="M1305" i="3"/>
  <c r="M1301" i="3"/>
  <c r="M1297" i="3"/>
  <c r="M1293" i="3"/>
  <c r="M1289" i="3"/>
  <c r="M1286" i="3"/>
  <c r="M1282" i="3"/>
  <c r="M1278" i="3"/>
  <c r="M1274" i="3"/>
  <c r="M1271" i="3"/>
  <c r="M1267" i="3"/>
  <c r="M1263" i="3"/>
  <c r="M1260" i="3"/>
  <c r="M1257" i="3"/>
  <c r="M1247" i="3"/>
  <c r="M1244" i="3"/>
  <c r="M1241" i="3"/>
  <c r="M1237" i="3"/>
  <c r="M1234" i="3"/>
  <c r="M1225" i="3"/>
  <c r="M1221" i="3"/>
  <c r="M1217" i="3"/>
  <c r="M1210" i="3"/>
  <c r="M1206" i="3"/>
  <c r="M1202" i="3"/>
  <c r="M1195" i="3"/>
  <c r="M1191" i="3"/>
  <c r="M1187" i="3"/>
  <c r="M1183" i="3"/>
  <c r="M1180" i="3"/>
  <c r="M1176" i="3"/>
  <c r="M1172" i="3"/>
  <c r="M1168" i="3"/>
  <c r="M1161" i="3"/>
  <c r="M1157" i="3"/>
  <c r="M1153" i="3"/>
  <c r="M1149" i="3"/>
  <c r="M1145" i="3"/>
  <c r="M1141" i="3"/>
  <c r="M1137" i="3"/>
  <c r="M1133" i="3"/>
  <c r="M1129" i="3"/>
  <c r="M1125" i="3"/>
  <c r="M1121" i="3"/>
  <c r="M1117" i="3"/>
  <c r="M1113" i="3"/>
  <c r="M1109" i="3"/>
  <c r="M1105" i="3"/>
  <c r="M1101" i="3"/>
  <c r="M1097" i="3"/>
  <c r="M1093" i="3"/>
  <c r="M1089" i="3"/>
  <c r="M1085" i="3"/>
  <c r="M1081" i="3"/>
  <c r="M1077" i="3"/>
  <c r="M1073" i="3"/>
  <c r="M1069" i="3"/>
  <c r="M1065" i="3"/>
  <c r="M1061" i="3"/>
  <c r="M1057" i="3"/>
  <c r="M1053" i="3"/>
  <c r="M1049" i="3"/>
  <c r="M1045" i="3"/>
  <c r="M1374" i="3"/>
  <c r="M1370" i="3"/>
  <c r="M1366" i="3"/>
  <c r="M1362" i="3"/>
  <c r="M1358" i="3"/>
  <c r="M1354" i="3"/>
  <c r="M1351" i="3"/>
  <c r="M1347" i="3"/>
  <c r="M1343" i="3"/>
  <c r="M1339" i="3"/>
  <c r="M1335" i="3"/>
  <c r="M1331" i="3"/>
  <c r="M1327" i="3"/>
  <c r="M1323" i="3"/>
  <c r="M1316" i="3"/>
  <c r="M1312" i="3"/>
  <c r="M1308" i="3"/>
  <c r="M1304" i="3"/>
  <c r="M1300" i="3"/>
  <c r="M1296" i="3"/>
  <c r="M1292" i="3"/>
  <c r="M1285" i="3"/>
  <c r="M1281" i="3"/>
  <c r="M1277" i="3"/>
  <c r="M1273" i="3"/>
  <c r="M1270" i="3"/>
  <c r="M1266" i="3"/>
  <c r="M1259" i="3"/>
  <c r="M1256" i="3"/>
  <c r="M1253" i="3"/>
  <c r="M1243" i="3"/>
  <c r="M1240" i="3"/>
  <c r="M1236" i="3"/>
  <c r="M1228" i="3"/>
  <c r="M1224" i="3"/>
  <c r="M1220" i="3"/>
  <c r="M1216" i="3"/>
  <c r="M1213" i="3"/>
  <c r="M1209" i="3"/>
  <c r="M1205" i="3"/>
  <c r="M1201" i="3"/>
  <c r="M1194" i="3"/>
  <c r="M1190" i="3"/>
  <c r="M1186" i="3"/>
  <c r="M1179" i="3"/>
  <c r="M1175" i="3"/>
  <c r="M1171" i="3"/>
  <c r="M1167" i="3"/>
  <c r="M1160" i="3"/>
  <c r="M1156" i="3"/>
  <c r="M1152" i="3"/>
  <c r="M1148" i="3"/>
  <c r="M1144" i="3"/>
  <c r="M1140" i="3"/>
  <c r="M1136" i="3"/>
  <c r="M1132" i="3"/>
  <c r="M1128" i="3"/>
  <c r="M1124" i="3"/>
  <c r="M1120" i="3"/>
  <c r="M1116" i="3"/>
  <c r="M1112" i="3"/>
  <c r="M1108" i="3"/>
  <c r="M1104" i="3"/>
  <c r="M1100" i="3"/>
  <c r="M1096" i="3"/>
  <c r="M1092" i="3"/>
  <c r="M1088" i="3"/>
  <c r="M1084" i="3"/>
  <c r="M1080" i="3"/>
  <c r="M1076" i="3"/>
  <c r="M1072" i="3"/>
  <c r="M1068" i="3"/>
  <c r="M1064" i="3"/>
  <c r="M1060" i="3"/>
  <c r="M1056" i="3"/>
  <c r="M1052" i="3"/>
  <c r="M1048" i="3"/>
  <c r="M1044" i="3"/>
  <c r="M900" i="3"/>
  <c r="M868" i="3"/>
  <c r="M1373" i="3"/>
  <c r="M1369" i="3"/>
  <c r="M1365" i="3"/>
  <c r="M1361" i="3"/>
  <c r="M1357" i="3"/>
  <c r="M1353" i="3"/>
  <c r="M1350" i="3"/>
  <c r="M1346" i="3"/>
  <c r="M1342" i="3"/>
  <c r="M1338" i="3"/>
  <c r="M1334" i="3"/>
  <c r="M1330" i="3"/>
  <c r="M1326" i="3"/>
  <c r="M1322" i="3"/>
  <c r="M1319" i="3"/>
  <c r="M1315" i="3"/>
  <c r="M1311" i="3"/>
  <c r="M1307" i="3"/>
  <c r="M1303" i="3"/>
  <c r="M1299" i="3"/>
  <c r="M1295" i="3"/>
  <c r="M1291" i="3"/>
  <c r="M1284" i="3"/>
  <c r="M1280" i="3"/>
  <c r="M1276" i="3"/>
  <c r="M1269" i="3"/>
  <c r="M1265" i="3"/>
  <c r="M1255" i="3"/>
  <c r="M1252" i="3"/>
  <c r="M1249" i="3"/>
  <c r="M1239" i="3"/>
  <c r="M1230" i="3"/>
  <c r="M1227" i="3"/>
  <c r="M1223" i="3"/>
  <c r="M1219" i="3"/>
  <c r="M1215" i="3"/>
  <c r="M1212" i="3"/>
  <c r="M1208" i="3"/>
  <c r="M1204" i="3"/>
  <c r="M1200" i="3"/>
  <c r="M1197" i="3"/>
  <c r="M1193" i="3"/>
  <c r="M1189" i="3"/>
  <c r="M1185" i="3"/>
  <c r="M1178" i="3"/>
  <c r="M1174" i="3"/>
  <c r="M1170" i="3"/>
  <c r="M1166" i="3"/>
  <c r="M1163" i="3"/>
  <c r="M1159" i="3"/>
  <c r="M1155" i="3"/>
  <c r="M1151" i="3"/>
  <c r="M1147" i="3"/>
  <c r="M1143" i="3"/>
  <c r="M1139" i="3"/>
  <c r="M1135" i="3"/>
  <c r="M1131" i="3"/>
  <c r="M1127" i="3"/>
  <c r="M1123" i="3"/>
  <c r="M1119" i="3"/>
  <c r="M1115" i="3"/>
  <c r="M1111" i="3"/>
  <c r="M1107" i="3"/>
  <c r="M1103" i="3"/>
  <c r="M1099" i="3"/>
  <c r="M1095" i="3"/>
  <c r="M1091" i="3"/>
  <c r="M1087" i="3"/>
  <c r="M1083" i="3"/>
  <c r="M1079" i="3"/>
  <c r="M1075" i="3"/>
  <c r="M1071" i="3"/>
  <c r="M1067" i="3"/>
  <c r="M1063" i="3"/>
  <c r="M1059" i="3"/>
  <c r="M1055" i="3"/>
  <c r="M1051" i="3"/>
  <c r="M1047" i="3"/>
  <c r="M779" i="3"/>
  <c r="M775" i="3"/>
  <c r="M763" i="3"/>
  <c r="M755" i="3"/>
  <c r="M1372" i="3"/>
  <c r="M1368" i="3"/>
  <c r="M1364" i="3"/>
  <c r="M1360" i="3"/>
  <c r="M1356" i="3"/>
  <c r="M1349" i="3"/>
  <c r="M1345" i="3"/>
  <c r="M1341" i="3"/>
  <c r="M1337" i="3"/>
  <c r="M1333" i="3"/>
  <c r="M1329" i="3"/>
  <c r="M1325" i="3"/>
  <c r="M1321" i="3"/>
  <c r="M1318" i="3"/>
  <c r="M1314" i="3"/>
  <c r="M1310" i="3"/>
  <c r="M1306" i="3"/>
  <c r="M1302" i="3"/>
  <c r="M1298" i="3"/>
  <c r="M1294" i="3"/>
  <c r="M1290" i="3"/>
  <c r="M1287" i="3"/>
  <c r="M1283" i="3"/>
  <c r="M1279" i="3"/>
  <c r="M1275" i="3"/>
  <c r="M1268" i="3"/>
  <c r="M1264" i="3"/>
  <c r="M1261" i="3"/>
  <c r="M1251" i="3"/>
  <c r="M1248" i="3"/>
  <c r="M1245" i="3"/>
  <c r="M1238" i="3"/>
  <c r="M1232" i="3"/>
  <c r="M1226" i="3"/>
  <c r="M1222" i="3"/>
  <c r="M1218" i="3"/>
  <c r="M1211" i="3"/>
  <c r="M1207" i="3"/>
  <c r="M1203" i="3"/>
  <c r="M1199" i="3"/>
  <c r="M1196" i="3"/>
  <c r="M1192" i="3"/>
  <c r="M1188" i="3"/>
  <c r="M1184" i="3"/>
  <c r="M1181" i="3"/>
  <c r="M1177" i="3"/>
  <c r="M1173" i="3"/>
  <c r="M1169" i="3"/>
  <c r="M1165" i="3"/>
  <c r="M1162" i="3"/>
  <c r="M1158" i="3"/>
  <c r="M1154" i="3"/>
  <c r="M1150" i="3"/>
  <c r="M1146" i="3"/>
  <c r="M1142" i="3"/>
  <c r="M1138" i="3"/>
  <c r="M1134" i="3"/>
  <c r="M1130" i="3"/>
  <c r="M1126" i="3"/>
  <c r="M1122" i="3"/>
  <c r="M1118" i="3"/>
  <c r="M1114" i="3"/>
  <c r="M1110" i="3"/>
  <c r="M1106" i="3"/>
  <c r="M1102" i="3"/>
  <c r="M1098" i="3"/>
  <c r="M1094" i="3"/>
  <c r="M1090" i="3"/>
  <c r="M1086" i="3"/>
  <c r="M1082" i="3"/>
  <c r="M1078" i="3"/>
  <c r="M1074" i="3"/>
  <c r="M1070" i="3"/>
  <c r="M1066" i="3"/>
  <c r="M1062" i="3"/>
  <c r="M1058" i="3"/>
  <c r="M1054" i="3"/>
  <c r="M1050" i="3"/>
  <c r="M1046" i="3"/>
  <c r="M846" i="3"/>
  <c r="M838" i="3"/>
  <c r="M834" i="3"/>
  <c r="M822" i="3"/>
  <c r="M818" i="3"/>
  <c r="M814" i="3"/>
  <c r="M1041" i="3"/>
  <c r="M1037" i="3"/>
  <c r="M1033" i="3"/>
  <c r="M1029" i="3"/>
  <c r="M1025" i="3"/>
  <c r="M1021" i="3"/>
  <c r="M1017" i="3"/>
  <c r="M1013" i="3"/>
  <c r="M1009" i="3"/>
  <c r="M1005" i="3"/>
  <c r="M1001" i="3"/>
  <c r="M997" i="3"/>
  <c r="M993" i="3"/>
  <c r="M989" i="3"/>
  <c r="M985" i="3"/>
  <c r="M981" i="3"/>
  <c r="M977" i="3"/>
  <c r="M973" i="3"/>
  <c r="M969" i="3"/>
  <c r="M965" i="3"/>
  <c r="M961" i="3"/>
  <c r="M957" i="3"/>
  <c r="M953" i="3"/>
  <c r="M949" i="3"/>
  <c r="M945" i="3"/>
  <c r="M941" i="3"/>
  <c r="M937" i="3"/>
  <c r="M933" i="3"/>
  <c r="M929" i="3"/>
  <c r="M925" i="3"/>
  <c r="M921" i="3"/>
  <c r="M917" i="3"/>
  <c r="M913" i="3"/>
  <c r="M909" i="3"/>
  <c r="M905" i="3"/>
  <c r="M901" i="3"/>
  <c r="M898" i="3"/>
  <c r="M894" i="3"/>
  <c r="M891" i="3"/>
  <c r="M887" i="3"/>
  <c r="M880" i="3"/>
  <c r="M873" i="3"/>
  <c r="M869" i="3"/>
  <c r="M866" i="3"/>
  <c r="M862" i="3"/>
  <c r="M859" i="3"/>
  <c r="M855" i="3"/>
  <c r="M848" i="3"/>
  <c r="M845" i="3"/>
  <c r="M835" i="3"/>
  <c r="M832" i="3"/>
  <c r="M829" i="3"/>
  <c r="M819" i="3"/>
  <c r="M816" i="3"/>
  <c r="M813" i="3"/>
  <c r="M806" i="3"/>
  <c r="M802" i="3"/>
  <c r="M798" i="3"/>
  <c r="M794" i="3"/>
  <c r="M790" i="3"/>
  <c r="M786" i="3"/>
  <c r="M776" i="3"/>
  <c r="M773" i="3"/>
  <c r="M770" i="3"/>
  <c r="M760" i="3"/>
  <c r="M756" i="3"/>
  <c r="M753" i="3"/>
  <c r="M749" i="3"/>
  <c r="M745" i="3"/>
  <c r="M741" i="3"/>
  <c r="M685" i="3"/>
  <c r="M681" i="3"/>
  <c r="M677" i="3"/>
  <c r="M673" i="3"/>
  <c r="M669" i="3"/>
  <c r="M665" i="3"/>
  <c r="M661" i="3"/>
  <c r="M657" i="3"/>
  <c r="M653" i="3"/>
  <c r="M649" i="3"/>
  <c r="M1040" i="3"/>
  <c r="M1036" i="3"/>
  <c r="M1032" i="3"/>
  <c r="M1028" i="3"/>
  <c r="M1024" i="3"/>
  <c r="M1020" i="3"/>
  <c r="M1016" i="3"/>
  <c r="M1012" i="3"/>
  <c r="M1008" i="3"/>
  <c r="M1004" i="3"/>
  <c r="M1000" i="3"/>
  <c r="M996" i="3"/>
  <c r="M992" i="3"/>
  <c r="M988" i="3"/>
  <c r="M984" i="3"/>
  <c r="M980" i="3"/>
  <c r="M976" i="3"/>
  <c r="M972" i="3"/>
  <c r="M968" i="3"/>
  <c r="M964" i="3"/>
  <c r="M960" i="3"/>
  <c r="M956" i="3"/>
  <c r="M952" i="3"/>
  <c r="M948" i="3"/>
  <c r="M944" i="3"/>
  <c r="M940" i="3"/>
  <c r="M936" i="3"/>
  <c r="M932" i="3"/>
  <c r="M928" i="3"/>
  <c r="M924" i="3"/>
  <c r="M920" i="3"/>
  <c r="M916" i="3"/>
  <c r="M912" i="3"/>
  <c r="M908" i="3"/>
  <c r="M904" i="3"/>
  <c r="M897" i="3"/>
  <c r="M893" i="3"/>
  <c r="M890" i="3"/>
  <c r="M886" i="3"/>
  <c r="M883" i="3"/>
  <c r="M879" i="3"/>
  <c r="M872" i="3"/>
  <c r="M865" i="3"/>
  <c r="M861" i="3"/>
  <c r="M858" i="3"/>
  <c r="M854" i="3"/>
  <c r="M851" i="3"/>
  <c r="M847" i="3"/>
  <c r="M844" i="3"/>
  <c r="M841" i="3"/>
  <c r="M831" i="3"/>
  <c r="M828" i="3"/>
  <c r="M825" i="3"/>
  <c r="M815" i="3"/>
  <c r="M812" i="3"/>
  <c r="M809" i="3"/>
  <c r="M805" i="3"/>
  <c r="M801" i="3"/>
  <c r="M797" i="3"/>
  <c r="M793" i="3"/>
  <c r="M789" i="3"/>
  <c r="M785" i="3"/>
  <c r="M782" i="3"/>
  <c r="M772" i="3"/>
  <c r="M769" i="3"/>
  <c r="M766" i="3"/>
  <c r="M759" i="3"/>
  <c r="M752" i="3"/>
  <c r="M748" i="3"/>
  <c r="M632" i="3"/>
  <c r="M568" i="3"/>
  <c r="M1043" i="3"/>
  <c r="M1039" i="3"/>
  <c r="M1035" i="3"/>
  <c r="M1031" i="3"/>
  <c r="M1027" i="3"/>
  <c r="M1023" i="3"/>
  <c r="M1019" i="3"/>
  <c r="M1015" i="3"/>
  <c r="M1011" i="3"/>
  <c r="M1007" i="3"/>
  <c r="M1003" i="3"/>
  <c r="M999" i="3"/>
  <c r="M995" i="3"/>
  <c r="M991" i="3"/>
  <c r="M987" i="3"/>
  <c r="M983" i="3"/>
  <c r="M979" i="3"/>
  <c r="M975" i="3"/>
  <c r="M971" i="3"/>
  <c r="M967" i="3"/>
  <c r="M963" i="3"/>
  <c r="M959" i="3"/>
  <c r="M955" i="3"/>
  <c r="M951" i="3"/>
  <c r="M947" i="3"/>
  <c r="M943" i="3"/>
  <c r="M939" i="3"/>
  <c r="M935" i="3"/>
  <c r="M931" i="3"/>
  <c r="M927" i="3"/>
  <c r="M923" i="3"/>
  <c r="M919" i="3"/>
  <c r="M915" i="3"/>
  <c r="M911" i="3"/>
  <c r="M907" i="3"/>
  <c r="M903" i="3"/>
  <c r="M896" i="3"/>
  <c r="M889" i="3"/>
  <c r="M885" i="3"/>
  <c r="M882" i="3"/>
  <c r="M878" i="3"/>
  <c r="M875" i="3"/>
  <c r="M871" i="3"/>
  <c r="M864" i="3"/>
  <c r="M857" i="3"/>
  <c r="M853" i="3"/>
  <c r="M850" i="3"/>
  <c r="M843" i="3"/>
  <c r="M840" i="3"/>
  <c r="M837" i="3"/>
  <c r="M827" i="3"/>
  <c r="M824" i="3"/>
  <c r="M821" i="3"/>
  <c r="M811" i="3"/>
  <c r="M808" i="3"/>
  <c r="M804" i="3"/>
  <c r="M800" i="3"/>
  <c r="M796" i="3"/>
  <c r="M792" i="3"/>
  <c r="M788" i="3"/>
  <c r="M784" i="3"/>
  <c r="M781" i="3"/>
  <c r="M778" i="3"/>
  <c r="M768" i="3"/>
  <c r="M765" i="3"/>
  <c r="M762" i="3"/>
  <c r="M758" i="3"/>
  <c r="M747" i="3"/>
  <c r="M743" i="3"/>
  <c r="M731" i="3"/>
  <c r="M715" i="3"/>
  <c r="M1042" i="3"/>
  <c r="M1038" i="3"/>
  <c r="M1034" i="3"/>
  <c r="M1030" i="3"/>
  <c r="M1026" i="3"/>
  <c r="M1022" i="3"/>
  <c r="M1018" i="3"/>
  <c r="M1014" i="3"/>
  <c r="M1010" i="3"/>
  <c r="M1006" i="3"/>
  <c r="M1002" i="3"/>
  <c r="M998" i="3"/>
  <c r="M994" i="3"/>
  <c r="M990" i="3"/>
  <c r="M986" i="3"/>
  <c r="M982" i="3"/>
  <c r="M978" i="3"/>
  <c r="M974" i="3"/>
  <c r="M970" i="3"/>
  <c r="M966" i="3"/>
  <c r="M962" i="3"/>
  <c r="M958" i="3"/>
  <c r="M954" i="3"/>
  <c r="M950" i="3"/>
  <c r="M946" i="3"/>
  <c r="M942" i="3"/>
  <c r="M938" i="3"/>
  <c r="M934" i="3"/>
  <c r="M930" i="3"/>
  <c r="M926" i="3"/>
  <c r="M922" i="3"/>
  <c r="M918" i="3"/>
  <c r="M914" i="3"/>
  <c r="M910" i="3"/>
  <c r="M906" i="3"/>
  <c r="M902" i="3"/>
  <c r="M899" i="3"/>
  <c r="M895" i="3"/>
  <c r="M888" i="3"/>
  <c r="M881" i="3"/>
  <c r="M877" i="3"/>
  <c r="M874" i="3"/>
  <c r="M870" i="3"/>
  <c r="M867" i="3"/>
  <c r="M863" i="3"/>
  <c r="M856" i="3"/>
  <c r="M849" i="3"/>
  <c r="M839" i="3"/>
  <c r="M836" i="3"/>
  <c r="M833" i="3"/>
  <c r="M823" i="3"/>
  <c r="M820" i="3"/>
  <c r="M817" i="3"/>
  <c r="M807" i="3"/>
  <c r="M803" i="3"/>
  <c r="M799" i="3"/>
  <c r="M795" i="3"/>
  <c r="M791" i="3"/>
  <c r="M787" i="3"/>
  <c r="M780" i="3"/>
  <c r="M777" i="3"/>
  <c r="M774" i="3"/>
  <c r="M764" i="3"/>
  <c r="M761" i="3"/>
  <c r="M757" i="3"/>
  <c r="M754" i="3"/>
  <c r="M750" i="3"/>
  <c r="M746" i="3"/>
  <c r="M738" i="3"/>
  <c r="M550" i="3"/>
  <c r="M470" i="3"/>
  <c r="M442" i="3"/>
  <c r="M426" i="3"/>
  <c r="M742" i="3"/>
  <c r="M735" i="3"/>
  <c r="M728" i="3"/>
  <c r="M724" i="3"/>
  <c r="M721" i="3"/>
  <c r="M717" i="3"/>
  <c r="M714" i="3"/>
  <c r="M710" i="3"/>
  <c r="M703" i="3"/>
  <c r="M699" i="3"/>
  <c r="M695" i="3"/>
  <c r="M691" i="3"/>
  <c r="M687" i="3"/>
  <c r="M684" i="3"/>
  <c r="M676" i="3"/>
  <c r="M668" i="3"/>
  <c r="M660" i="3"/>
  <c r="M652" i="3"/>
  <c r="M646" i="3"/>
  <c r="M638" i="3"/>
  <c r="M634" i="3"/>
  <c r="M631" i="3"/>
  <c r="M627" i="3"/>
  <c r="M623" i="3"/>
  <c r="M619" i="3"/>
  <c r="M615" i="3"/>
  <c r="M611" i="3"/>
  <c r="M604" i="3"/>
  <c r="M600" i="3"/>
  <c r="M596" i="3"/>
  <c r="M592" i="3"/>
  <c r="M588" i="3"/>
  <c r="M584" i="3"/>
  <c r="M580" i="3"/>
  <c r="M576" i="3"/>
  <c r="M572" i="3"/>
  <c r="M565" i="3"/>
  <c r="M561" i="3"/>
  <c r="M558" i="3"/>
  <c r="M554" i="3"/>
  <c r="M547" i="3"/>
  <c r="M543" i="3"/>
  <c r="M539" i="3"/>
  <c r="M535" i="3"/>
  <c r="M531" i="3"/>
  <c r="M527" i="3"/>
  <c r="M523" i="3"/>
  <c r="M519" i="3"/>
  <c r="M515" i="3"/>
  <c r="M511" i="3"/>
  <c r="M507" i="3"/>
  <c r="M503" i="3"/>
  <c r="M499" i="3"/>
  <c r="M492" i="3"/>
  <c r="M488" i="3"/>
  <c r="M484" i="3"/>
  <c r="M480" i="3"/>
  <c r="M476" i="3"/>
  <c r="M472" i="3"/>
  <c r="M469" i="3"/>
  <c r="M465" i="3"/>
  <c r="M461" i="3"/>
  <c r="M454" i="3"/>
  <c r="M450" i="3"/>
  <c r="M446" i="3"/>
  <c r="M439" i="3"/>
  <c r="M435" i="3"/>
  <c r="M432" i="3"/>
  <c r="M428" i="3"/>
  <c r="M425" i="3"/>
  <c r="M421" i="3"/>
  <c r="M417" i="3"/>
  <c r="M413" i="3"/>
  <c r="M157" i="3"/>
  <c r="M85" i="3"/>
  <c r="M734" i="3"/>
  <c r="M727" i="3"/>
  <c r="M720" i="3"/>
  <c r="M716" i="3"/>
  <c r="M713" i="3"/>
  <c r="M709" i="3"/>
  <c r="M706" i="3"/>
  <c r="M702" i="3"/>
  <c r="M698" i="3"/>
  <c r="M694" i="3"/>
  <c r="M690" i="3"/>
  <c r="M686" i="3"/>
  <c r="M678" i="3"/>
  <c r="M670" i="3"/>
  <c r="M662" i="3"/>
  <c r="M654" i="3"/>
  <c r="M645" i="3"/>
  <c r="M641" i="3"/>
  <c r="M637" i="3"/>
  <c r="M630" i="3"/>
  <c r="M626" i="3"/>
  <c r="M622" i="3"/>
  <c r="M618" i="3"/>
  <c r="M614" i="3"/>
  <c r="M607" i="3"/>
  <c r="M603" i="3"/>
  <c r="M599" i="3"/>
  <c r="M595" i="3"/>
  <c r="M591" i="3"/>
  <c r="M587" i="3"/>
  <c r="M583" i="3"/>
  <c r="M579" i="3"/>
  <c r="M575" i="3"/>
  <c r="M571" i="3"/>
  <c r="M564" i="3"/>
  <c r="M557" i="3"/>
  <c r="M553" i="3"/>
  <c r="M542" i="3"/>
  <c r="M538" i="3"/>
  <c r="M534" i="3"/>
  <c r="M530" i="3"/>
  <c r="M526" i="3"/>
  <c r="M522" i="3"/>
  <c r="M518" i="3"/>
  <c r="M510" i="3"/>
  <c r="M506" i="3"/>
  <c r="M502" i="3"/>
  <c r="M498" i="3"/>
  <c r="M495" i="3"/>
  <c r="M491" i="3"/>
  <c r="M487" i="3"/>
  <c r="M483" i="3"/>
  <c r="M479" i="3"/>
  <c r="M475" i="3"/>
  <c r="M471" i="3"/>
  <c r="M468" i="3"/>
  <c r="M464" i="3"/>
  <c r="M460" i="3"/>
  <c r="M457" i="3"/>
  <c r="M453" i="3"/>
  <c r="M449" i="3"/>
  <c r="M445" i="3"/>
  <c r="M438" i="3"/>
  <c r="M431" i="3"/>
  <c r="M427" i="3"/>
  <c r="M424" i="3"/>
  <c r="M420" i="3"/>
  <c r="M416" i="3"/>
  <c r="M412" i="3"/>
  <c r="M396" i="3"/>
  <c r="M751" i="3"/>
  <c r="M744" i="3"/>
  <c r="M740" i="3"/>
  <c r="M737" i="3"/>
  <c r="M733" i="3"/>
  <c r="M730" i="3"/>
  <c r="M726" i="3"/>
  <c r="M719" i="3"/>
  <c r="M712" i="3"/>
  <c r="M708" i="3"/>
  <c r="M705" i="3"/>
  <c r="M701" i="3"/>
  <c r="M697" i="3"/>
  <c r="M693" i="3"/>
  <c r="M689" i="3"/>
  <c r="M680" i="3"/>
  <c r="M672" i="3"/>
  <c r="M664" i="3"/>
  <c r="M656" i="3"/>
  <c r="M648" i="3"/>
  <c r="M644" i="3"/>
  <c r="M640" i="3"/>
  <c r="M636" i="3"/>
  <c r="M629" i="3"/>
  <c r="M625" i="3"/>
  <c r="M621" i="3"/>
  <c r="M617" i="3"/>
  <c r="M613" i="3"/>
  <c r="M609" i="3"/>
  <c r="M606" i="3"/>
  <c r="M602" i="3"/>
  <c r="M598" i="3"/>
  <c r="M594" i="3"/>
  <c r="M590" i="3"/>
  <c r="M586" i="3"/>
  <c r="M582" i="3"/>
  <c r="M574" i="3"/>
  <c r="M570" i="3"/>
  <c r="M567" i="3"/>
  <c r="M563" i="3"/>
  <c r="M556" i="3"/>
  <c r="M552" i="3"/>
  <c r="M549" i="3"/>
  <c r="M545" i="3"/>
  <c r="M541" i="3"/>
  <c r="M533" i="3"/>
  <c r="M529" i="3"/>
  <c r="M525" i="3"/>
  <c r="M521" i="3"/>
  <c r="M517" i="3"/>
  <c r="M513" i="3"/>
  <c r="M509" i="3"/>
  <c r="M501" i="3"/>
  <c r="M497" i="3"/>
  <c r="M494" i="3"/>
  <c r="M490" i="3"/>
  <c r="M486" i="3"/>
  <c r="M478" i="3"/>
  <c r="M474" i="3"/>
  <c r="M467" i="3"/>
  <c r="M463" i="3"/>
  <c r="M459" i="3"/>
  <c r="M456" i="3"/>
  <c r="M452" i="3"/>
  <c r="M448" i="3"/>
  <c r="M444" i="3"/>
  <c r="M441" i="3"/>
  <c r="M437" i="3"/>
  <c r="M430" i="3"/>
  <c r="M423" i="3"/>
  <c r="M419" i="3"/>
  <c r="M415" i="3"/>
  <c r="M411" i="3"/>
  <c r="M295" i="3"/>
  <c r="M287" i="3"/>
  <c r="M243" i="3"/>
  <c r="M211" i="3"/>
  <c r="M171" i="3"/>
  <c r="M736" i="3"/>
  <c r="M732" i="3"/>
  <c r="M729" i="3"/>
  <c r="M725" i="3"/>
  <c r="M722" i="3"/>
  <c r="M718" i="3"/>
  <c r="M711" i="3"/>
  <c r="M704" i="3"/>
  <c r="M700" i="3"/>
  <c r="M696" i="3"/>
  <c r="M692" i="3"/>
  <c r="M688" i="3"/>
  <c r="M682" i="3"/>
  <c r="M674" i="3"/>
  <c r="M666" i="3"/>
  <c r="M658" i="3"/>
  <c r="M650" i="3"/>
  <c r="M647" i="3"/>
  <c r="M643" i="3"/>
  <c r="M639" i="3"/>
  <c r="M635" i="3"/>
  <c r="M628" i="3"/>
  <c r="M624" i="3"/>
  <c r="M620" i="3"/>
  <c r="M616" i="3"/>
  <c r="M612" i="3"/>
  <c r="M605" i="3"/>
  <c r="M597" i="3"/>
  <c r="M593" i="3"/>
  <c r="M589" i="3"/>
  <c r="M585" i="3"/>
  <c r="M581" i="3"/>
  <c r="M577" i="3"/>
  <c r="M573" i="3"/>
  <c r="M566" i="3"/>
  <c r="M562" i="3"/>
  <c r="M559" i="3"/>
  <c r="M555" i="3"/>
  <c r="M551" i="3"/>
  <c r="M548" i="3"/>
  <c r="M544" i="3"/>
  <c r="M540" i="3"/>
  <c r="M536" i="3"/>
  <c r="M532" i="3"/>
  <c r="M528" i="3"/>
  <c r="M524" i="3"/>
  <c r="M520" i="3"/>
  <c r="M516" i="3"/>
  <c r="M512" i="3"/>
  <c r="M508" i="3"/>
  <c r="M504" i="3"/>
  <c r="M500" i="3"/>
  <c r="M493" i="3"/>
  <c r="M489" i="3"/>
  <c r="M485" i="3"/>
  <c r="M481" i="3"/>
  <c r="M477" i="3"/>
  <c r="M466" i="3"/>
  <c r="M462" i="3"/>
  <c r="M455" i="3"/>
  <c r="M451" i="3"/>
  <c r="M447" i="3"/>
  <c r="M443" i="3"/>
  <c r="M440" i="3"/>
  <c r="M436" i="3"/>
  <c r="M433" i="3"/>
  <c r="M429" i="3"/>
  <c r="M422" i="3"/>
  <c r="M418" i="3"/>
  <c r="M414" i="3"/>
  <c r="M410" i="3"/>
  <c r="M386" i="3"/>
  <c r="M370" i="3"/>
  <c r="M362" i="3"/>
  <c r="M354" i="3"/>
  <c r="M338" i="3"/>
  <c r="M406" i="3"/>
  <c r="M402" i="3"/>
  <c r="M398" i="3"/>
  <c r="M395" i="3"/>
  <c r="M392" i="3"/>
  <c r="M388" i="3"/>
  <c r="M385" i="3"/>
  <c r="M381" i="3"/>
  <c r="M377" i="3"/>
  <c r="M373" i="3"/>
  <c r="M366" i="3"/>
  <c r="M359" i="3"/>
  <c r="M355" i="3"/>
  <c r="M352" i="3"/>
  <c r="M348" i="3"/>
  <c r="M344" i="3"/>
  <c r="M340" i="3"/>
  <c r="M337" i="3"/>
  <c r="M333" i="3"/>
  <c r="M329" i="3"/>
  <c r="M325" i="3"/>
  <c r="M321" i="3"/>
  <c r="M317" i="3"/>
  <c r="M313" i="3"/>
  <c r="M309" i="3"/>
  <c r="M305" i="3"/>
  <c r="M301" i="3"/>
  <c r="M297" i="3"/>
  <c r="M294" i="3"/>
  <c r="M290" i="3"/>
  <c r="M283" i="3"/>
  <c r="M279" i="3"/>
  <c r="M275" i="3"/>
  <c r="M271" i="3"/>
  <c r="M267" i="3"/>
  <c r="M263" i="3"/>
  <c r="M259" i="3"/>
  <c r="M255" i="3"/>
  <c r="M248" i="3"/>
  <c r="M244" i="3"/>
  <c r="M241" i="3"/>
  <c r="M237" i="3"/>
  <c r="M233" i="3"/>
  <c r="M229" i="3"/>
  <c r="M226" i="3"/>
  <c r="M222" i="3"/>
  <c r="M215" i="3"/>
  <c r="M208" i="3"/>
  <c r="M204" i="3"/>
  <c r="M200" i="3"/>
  <c r="M196" i="3"/>
  <c r="M192" i="3"/>
  <c r="M188" i="3"/>
  <c r="M184" i="3"/>
  <c r="M180" i="3"/>
  <c r="M176" i="3"/>
  <c r="M172" i="3"/>
  <c r="M169" i="3"/>
  <c r="M165" i="3"/>
  <c r="M161" i="3"/>
  <c r="M154" i="3"/>
  <c r="M150" i="3"/>
  <c r="M146" i="3"/>
  <c r="M142" i="3"/>
  <c r="M138" i="3"/>
  <c r="M134" i="3"/>
  <c r="M130" i="3"/>
  <c r="M126" i="3"/>
  <c r="M122" i="3"/>
  <c r="M118" i="3"/>
  <c r="M114" i="3"/>
  <c r="M110" i="3"/>
  <c r="M107" i="3"/>
  <c r="M103" i="3"/>
  <c r="M100" i="3"/>
  <c r="M96" i="3"/>
  <c r="M92" i="3"/>
  <c r="M88" i="3"/>
  <c r="M81" i="3"/>
  <c r="M61" i="3"/>
  <c r="M409" i="3"/>
  <c r="M405" i="3"/>
  <c r="M401" i="3"/>
  <c r="M397" i="3"/>
  <c r="M391" i="3"/>
  <c r="M387" i="3"/>
  <c r="M384" i="3"/>
  <c r="M380" i="3"/>
  <c r="M376" i="3"/>
  <c r="M372" i="3"/>
  <c r="M369" i="3"/>
  <c r="M365" i="3"/>
  <c r="M358" i="3"/>
  <c r="M351" i="3"/>
  <c r="M347" i="3"/>
  <c r="M343" i="3"/>
  <c r="M339" i="3"/>
  <c r="M336" i="3"/>
  <c r="M332" i="3"/>
  <c r="M328" i="3"/>
  <c r="M324" i="3"/>
  <c r="M320" i="3"/>
  <c r="M316" i="3"/>
  <c r="M312" i="3"/>
  <c r="M308" i="3"/>
  <c r="M304" i="3"/>
  <c r="M300" i="3"/>
  <c r="M296" i="3"/>
  <c r="M293" i="3"/>
  <c r="M289" i="3"/>
  <c r="M286" i="3"/>
  <c r="M282" i="3"/>
  <c r="M278" i="3"/>
  <c r="M274" i="3"/>
  <c r="M270" i="3"/>
  <c r="M266" i="3"/>
  <c r="M262" i="3"/>
  <c r="M258" i="3"/>
  <c r="M254" i="3"/>
  <c r="M247" i="3"/>
  <c r="M240" i="3"/>
  <c r="M236" i="3"/>
  <c r="M232" i="3"/>
  <c r="M228" i="3"/>
  <c r="M225" i="3"/>
  <c r="M221" i="3"/>
  <c r="M218" i="3"/>
  <c r="M214" i="3"/>
  <c r="M207" i="3"/>
  <c r="M203" i="3"/>
  <c r="M199" i="3"/>
  <c r="M195" i="3"/>
  <c r="M191" i="3"/>
  <c r="M187" i="3"/>
  <c r="M183" i="3"/>
  <c r="M179" i="3"/>
  <c r="M175" i="3"/>
  <c r="M168" i="3"/>
  <c r="M164" i="3"/>
  <c r="M160" i="3"/>
  <c r="M153" i="3"/>
  <c r="M149" i="3"/>
  <c r="M145" i="3"/>
  <c r="M141" i="3"/>
  <c r="M137" i="3"/>
  <c r="M133" i="3"/>
  <c r="M129" i="3"/>
  <c r="M125" i="3"/>
  <c r="M121" i="3"/>
  <c r="M117" i="3"/>
  <c r="M113" i="3"/>
  <c r="M106" i="3"/>
  <c r="M102" i="3"/>
  <c r="M99" i="3"/>
  <c r="M95" i="3"/>
  <c r="M91" i="3"/>
  <c r="M87" i="3"/>
  <c r="M84" i="3"/>
  <c r="M80" i="3"/>
  <c r="M408" i="3"/>
  <c r="M404" i="3"/>
  <c r="M400" i="3"/>
  <c r="M390" i="3"/>
  <c r="M383" i="3"/>
  <c r="M379" i="3"/>
  <c r="M375" i="3"/>
  <c r="M371" i="3"/>
  <c r="M368" i="3"/>
  <c r="M364" i="3"/>
  <c r="M361" i="3"/>
  <c r="M357" i="3"/>
  <c r="M350" i="3"/>
  <c r="M346" i="3"/>
  <c r="M342" i="3"/>
  <c r="M335" i="3"/>
  <c r="M331" i="3"/>
  <c r="M327" i="3"/>
  <c r="M323" i="3"/>
  <c r="M319" i="3"/>
  <c r="M315" i="3"/>
  <c r="M311" i="3"/>
  <c r="M307" i="3"/>
  <c r="M303" i="3"/>
  <c r="M299" i="3"/>
  <c r="M292" i="3"/>
  <c r="M288" i="3"/>
  <c r="M285" i="3"/>
  <c r="M281" i="3"/>
  <c r="M277" i="3"/>
  <c r="M273" i="3"/>
  <c r="M269" i="3"/>
  <c r="M265" i="3"/>
  <c r="M261" i="3"/>
  <c r="M257" i="3"/>
  <c r="M253" i="3"/>
  <c r="M250" i="3"/>
  <c r="M246" i="3"/>
  <c r="M239" i="3"/>
  <c r="M235" i="3"/>
  <c r="M231" i="3"/>
  <c r="M224" i="3"/>
  <c r="M220" i="3"/>
  <c r="M217" i="3"/>
  <c r="M213" i="3"/>
  <c r="M210" i="3"/>
  <c r="M206" i="3"/>
  <c r="M202" i="3"/>
  <c r="M198" i="3"/>
  <c r="M194" i="3"/>
  <c r="M190" i="3"/>
  <c r="M186" i="3"/>
  <c r="M182" i="3"/>
  <c r="M178" i="3"/>
  <c r="M174" i="3"/>
  <c r="M167" i="3"/>
  <c r="M163" i="3"/>
  <c r="M159" i="3"/>
  <c r="M156" i="3"/>
  <c r="M152" i="3"/>
  <c r="M148" i="3"/>
  <c r="M144" i="3"/>
  <c r="M140" i="3"/>
  <c r="M136" i="3"/>
  <c r="M132" i="3"/>
  <c r="M128" i="3"/>
  <c r="M124" i="3"/>
  <c r="M120" i="3"/>
  <c r="M116" i="3"/>
  <c r="M112" i="3"/>
  <c r="M105" i="3"/>
  <c r="M98" i="3"/>
  <c r="M94" i="3"/>
  <c r="M90" i="3"/>
  <c r="M86" i="3"/>
  <c r="M83" i="3"/>
  <c r="M79" i="3"/>
  <c r="M75" i="3"/>
  <c r="M43" i="3"/>
  <c r="M407" i="3"/>
  <c r="M403" i="3"/>
  <c r="M399" i="3"/>
  <c r="M393" i="3"/>
  <c r="M389" i="3"/>
  <c r="M382" i="3"/>
  <c r="M378" i="3"/>
  <c r="M374" i="3"/>
  <c r="M367" i="3"/>
  <c r="M363" i="3"/>
  <c r="M360" i="3"/>
  <c r="M356" i="3"/>
  <c r="M353" i="3"/>
  <c r="M349" i="3"/>
  <c r="M345" i="3"/>
  <c r="M341" i="3"/>
  <c r="M334" i="3"/>
  <c r="M330" i="3"/>
  <c r="M326" i="3"/>
  <c r="M322" i="3"/>
  <c r="M318" i="3"/>
  <c r="M314" i="3"/>
  <c r="M310" i="3"/>
  <c r="M306" i="3"/>
  <c r="M302" i="3"/>
  <c r="M298" i="3"/>
  <c r="M291" i="3"/>
  <c r="M284" i="3"/>
  <c r="M280" i="3"/>
  <c r="M276" i="3"/>
  <c r="M272" i="3"/>
  <c r="M268" i="3"/>
  <c r="M264" i="3"/>
  <c r="M260" i="3"/>
  <c r="M256" i="3"/>
  <c r="M252" i="3"/>
  <c r="M249" i="3"/>
  <c r="M245" i="3"/>
  <c r="M242" i="3"/>
  <c r="M238" i="3"/>
  <c r="M234" i="3"/>
  <c r="M230" i="3"/>
  <c r="M223" i="3"/>
  <c r="M216" i="3"/>
  <c r="M212" i="3"/>
  <c r="M209" i="3"/>
  <c r="M205" i="3"/>
  <c r="M201" i="3"/>
  <c r="M197" i="3"/>
  <c r="M193" i="3"/>
  <c r="M189" i="3"/>
  <c r="M185" i="3"/>
  <c r="M181" i="3"/>
  <c r="M177" i="3"/>
  <c r="M173" i="3"/>
  <c r="M170" i="3"/>
  <c r="M166" i="3"/>
  <c r="M162" i="3"/>
  <c r="M158" i="3"/>
  <c r="M155" i="3"/>
  <c r="M151" i="3"/>
  <c r="M147" i="3"/>
  <c r="M143" i="3"/>
  <c r="M139" i="3"/>
  <c r="M135" i="3"/>
  <c r="M131" i="3"/>
  <c r="M127" i="3"/>
  <c r="M123" i="3"/>
  <c r="M119" i="3"/>
  <c r="M115" i="3"/>
  <c r="M111" i="3"/>
  <c r="M108" i="3"/>
  <c r="M104" i="3"/>
  <c r="M97" i="3"/>
  <c r="M93" i="3"/>
  <c r="M89" i="3"/>
  <c r="M82" i="3"/>
  <c r="H27" i="3"/>
  <c r="M76" i="3"/>
  <c r="M73" i="3"/>
  <c r="M69" i="3"/>
  <c r="M65" i="3"/>
  <c r="M58" i="3"/>
  <c r="M54" i="3"/>
  <c r="M51" i="3"/>
  <c r="M47" i="3"/>
  <c r="M40" i="3"/>
  <c r="M36" i="3"/>
  <c r="M33" i="3"/>
  <c r="M29" i="3"/>
  <c r="F27" i="3"/>
  <c r="M72" i="3"/>
  <c r="M68" i="3"/>
  <c r="M64" i="3"/>
  <c r="M57" i="3"/>
  <c r="M50" i="3"/>
  <c r="M46" i="3"/>
  <c r="M39" i="3"/>
  <c r="M32" i="3"/>
  <c r="M78" i="3"/>
  <c r="M71" i="3"/>
  <c r="M67" i="3"/>
  <c r="M63" i="3"/>
  <c r="M60" i="3"/>
  <c r="M56" i="3"/>
  <c r="M49" i="3"/>
  <c r="M45" i="3"/>
  <c r="M42" i="3"/>
  <c r="M38" i="3"/>
  <c r="M31" i="3"/>
  <c r="M77" i="3"/>
  <c r="M74" i="3"/>
  <c r="M70" i="3"/>
  <c r="M66" i="3"/>
  <c r="M62" i="3"/>
  <c r="M59" i="3"/>
  <c r="M55" i="3"/>
  <c r="M52" i="3"/>
  <c r="M48" i="3"/>
  <c r="M44" i="3"/>
  <c r="M41" i="3"/>
  <c r="M37" i="3"/>
  <c r="M34" i="3"/>
  <c r="M30" i="3"/>
  <c r="G27" i="3"/>
  <c r="L27" i="3"/>
  <c r="D27" i="3"/>
  <c r="J27" i="3"/>
  <c r="M5010" i="3"/>
  <c r="M5008" i="3"/>
  <c r="M5006" i="3"/>
  <c r="M5004" i="3"/>
  <c r="M5002" i="3"/>
  <c r="M5000" i="3"/>
  <c r="M4998" i="3"/>
  <c r="M4996" i="3"/>
  <c r="M4994" i="3"/>
  <c r="M4992" i="3"/>
  <c r="M4990" i="3"/>
  <c r="M4988" i="3"/>
  <c r="M4986" i="3"/>
  <c r="M4984" i="3"/>
  <c r="M4982" i="3"/>
  <c r="M4980" i="3"/>
  <c r="M4978" i="3"/>
  <c r="M4976" i="3"/>
  <c r="M4974" i="3"/>
  <c r="M4972" i="3"/>
  <c r="M4970" i="3"/>
  <c r="M4968" i="3"/>
  <c r="M4966" i="3"/>
  <c r="M4964" i="3"/>
  <c r="M4962" i="3"/>
  <c r="M4960" i="3"/>
  <c r="M4958" i="3"/>
  <c r="M4956" i="3"/>
  <c r="M4954" i="3"/>
  <c r="M4952" i="3"/>
  <c r="M4950" i="3"/>
  <c r="M4948" i="3"/>
  <c r="M4946" i="3"/>
  <c r="M4944" i="3"/>
  <c r="M4942" i="3"/>
  <c r="M4940" i="3"/>
  <c r="M4938" i="3"/>
  <c r="M4936" i="3"/>
  <c r="M4934" i="3"/>
  <c r="M4932" i="3"/>
  <c r="M4930" i="3"/>
  <c r="M4928" i="3"/>
  <c r="M4926" i="3"/>
  <c r="M4924" i="3"/>
  <c r="M4922" i="3"/>
  <c r="M4920" i="3"/>
  <c r="M4918" i="3"/>
  <c r="M4916" i="3"/>
  <c r="M4914" i="3"/>
  <c r="M4912" i="3"/>
  <c r="M4910" i="3"/>
  <c r="M4908" i="3"/>
  <c r="M4906" i="3"/>
  <c r="M4904" i="3"/>
  <c r="M4902" i="3"/>
  <c r="M4900" i="3"/>
  <c r="M4898" i="3"/>
  <c r="M4896" i="3"/>
  <c r="M4894" i="3"/>
  <c r="M4892" i="3"/>
  <c r="M4890" i="3"/>
  <c r="M4888" i="3"/>
  <c r="M4886" i="3"/>
  <c r="M4884" i="3"/>
  <c r="M4882" i="3"/>
  <c r="M4880" i="3"/>
  <c r="M4878" i="3"/>
  <c r="M4876" i="3"/>
  <c r="M4874" i="3"/>
  <c r="M4872" i="3"/>
  <c r="M4870" i="3"/>
  <c r="M4868" i="3"/>
  <c r="M4866" i="3"/>
  <c r="M4864" i="3"/>
  <c r="M4862" i="3"/>
  <c r="M4860" i="3"/>
  <c r="M4858" i="3"/>
  <c r="M4856" i="3"/>
  <c r="M4854" i="3"/>
  <c r="M4852" i="3"/>
  <c r="M4850" i="3"/>
  <c r="M4848" i="3"/>
  <c r="M4846" i="3"/>
  <c r="M4844" i="3"/>
  <c r="M4842" i="3"/>
  <c r="M4840" i="3"/>
  <c r="M4838" i="3"/>
  <c r="M4836" i="3"/>
  <c r="M4834" i="3"/>
  <c r="M4832" i="3"/>
  <c r="M4830" i="3"/>
  <c r="M4828" i="3"/>
  <c r="M4826" i="3"/>
  <c r="M4824" i="3"/>
  <c r="M4822" i="3"/>
  <c r="M4820" i="3"/>
  <c r="M4818" i="3"/>
  <c r="M4816" i="3"/>
  <c r="M4814" i="3"/>
  <c r="M4812" i="3"/>
  <c r="M4810" i="3"/>
  <c r="M4808" i="3"/>
  <c r="M4806" i="3"/>
  <c r="M4804" i="3"/>
  <c r="M4802" i="3"/>
  <c r="M4800" i="3"/>
  <c r="M4798" i="3"/>
  <c r="M4796" i="3"/>
  <c r="M4794" i="3"/>
  <c r="M4792" i="3"/>
  <c r="M4790" i="3"/>
  <c r="M4788" i="3"/>
  <c r="M4786" i="3"/>
  <c r="M4784" i="3"/>
  <c r="M4782" i="3"/>
  <c r="M4780" i="3"/>
  <c r="M4778" i="3"/>
  <c r="M4776" i="3"/>
  <c r="M4774" i="3"/>
  <c r="M4772" i="3"/>
  <c r="M4770" i="3"/>
  <c r="M4768" i="3"/>
  <c r="M4766" i="3"/>
  <c r="M4764" i="3"/>
  <c r="M4762" i="3"/>
  <c r="M4760" i="3"/>
  <c r="M4758" i="3"/>
  <c r="M4756" i="3"/>
  <c r="M4754" i="3"/>
  <c r="M4752" i="3"/>
  <c r="M4750" i="3"/>
  <c r="M4748" i="3"/>
  <c r="M4746" i="3"/>
  <c r="M4744" i="3"/>
  <c r="M4742" i="3"/>
  <c r="M4740" i="3"/>
  <c r="M4738" i="3"/>
  <c r="M4736" i="3"/>
  <c r="M4734" i="3"/>
  <c r="M4732" i="3"/>
  <c r="M4730" i="3"/>
  <c r="M4728" i="3"/>
  <c r="M4726" i="3"/>
  <c r="M4724" i="3"/>
  <c r="M4722" i="3"/>
  <c r="M4720" i="3"/>
  <c r="M4718" i="3"/>
  <c r="M4716" i="3"/>
  <c r="M4714" i="3"/>
  <c r="M4712" i="3"/>
  <c r="M4710" i="3"/>
  <c r="M4708" i="3"/>
  <c r="M4706" i="3"/>
  <c r="M4704" i="3"/>
  <c r="M4702" i="3"/>
  <c r="M4700" i="3"/>
  <c r="M4698" i="3"/>
  <c r="M4696" i="3"/>
  <c r="M4694" i="3"/>
  <c r="M4692" i="3"/>
  <c r="M4690" i="3"/>
  <c r="M4688" i="3"/>
  <c r="M4686" i="3"/>
  <c r="M4684" i="3"/>
  <c r="M4682" i="3"/>
  <c r="M4680" i="3"/>
  <c r="M4678" i="3"/>
  <c r="M4676" i="3"/>
  <c r="M4674" i="3"/>
  <c r="M4672" i="3"/>
  <c r="M4670" i="3"/>
  <c r="M4668" i="3"/>
  <c r="M4666" i="3"/>
  <c r="M4664" i="3"/>
  <c r="M4662" i="3"/>
  <c r="M4660" i="3"/>
  <c r="M4658" i="3"/>
  <c r="M4656" i="3"/>
  <c r="M4654" i="3"/>
  <c r="M4652" i="3"/>
  <c r="M4650" i="3"/>
  <c r="M4648" i="3"/>
  <c r="M4646" i="3"/>
  <c r="M4644" i="3"/>
  <c r="M4642" i="3"/>
  <c r="M4640" i="3"/>
  <c r="M4638" i="3"/>
  <c r="M4636" i="3"/>
  <c r="M4634" i="3"/>
  <c r="M4632" i="3"/>
  <c r="M4630" i="3"/>
  <c r="M4628" i="3"/>
  <c r="M4626" i="3"/>
  <c r="M4624" i="3"/>
  <c r="M4622" i="3"/>
  <c r="M4620" i="3"/>
  <c r="M4618" i="3"/>
  <c r="M4616" i="3"/>
  <c r="M4614" i="3"/>
  <c r="M4612" i="3"/>
  <c r="M4610" i="3"/>
  <c r="M4608" i="3"/>
  <c r="M4606" i="3"/>
  <c r="M4604" i="3"/>
  <c r="M4602" i="3"/>
  <c r="M4600" i="3"/>
  <c r="M4598" i="3"/>
  <c r="M4596" i="3"/>
  <c r="M4594" i="3"/>
  <c r="M4592" i="3"/>
  <c r="M4590" i="3"/>
  <c r="M4588" i="3"/>
  <c r="M4586" i="3"/>
  <c r="M4584" i="3"/>
  <c r="M4582" i="3"/>
  <c r="M4580" i="3"/>
  <c r="M4578" i="3"/>
  <c r="M4576" i="3"/>
  <c r="M4574" i="3"/>
  <c r="M4572" i="3"/>
  <c r="M4570" i="3"/>
  <c r="M4568" i="3"/>
  <c r="M4566" i="3"/>
  <c r="M4564" i="3"/>
  <c r="M4562" i="3"/>
  <c r="M4560" i="3"/>
  <c r="M4558" i="3"/>
  <c r="M4556" i="3"/>
  <c r="M4554" i="3"/>
  <c r="M4552" i="3"/>
  <c r="M4550" i="3"/>
  <c r="M4548" i="3"/>
  <c r="M4546" i="3"/>
  <c r="M4544" i="3"/>
  <c r="M4542" i="3"/>
  <c r="M4540" i="3"/>
  <c r="M4538" i="3"/>
  <c r="M4536" i="3"/>
  <c r="M4534" i="3"/>
  <c r="M4532" i="3"/>
  <c r="M4530" i="3"/>
  <c r="M4528" i="3"/>
  <c r="M4526" i="3"/>
  <c r="M4524" i="3"/>
  <c r="M4522" i="3"/>
  <c r="M4520" i="3"/>
  <c r="M4518" i="3"/>
  <c r="M4516" i="3"/>
  <c r="M4514" i="3"/>
  <c r="M4512" i="3"/>
  <c r="M4510" i="3"/>
  <c r="M4508" i="3"/>
  <c r="M4506" i="3"/>
  <c r="M4504" i="3"/>
  <c r="M4502" i="3"/>
  <c r="M4500" i="3"/>
  <c r="M4498" i="3"/>
  <c r="M4496" i="3"/>
  <c r="M4494" i="3"/>
  <c r="M4492" i="3"/>
  <c r="M4490" i="3"/>
  <c r="M4488" i="3"/>
  <c r="M4486" i="3"/>
  <c r="M4484" i="3"/>
  <c r="M4482" i="3"/>
  <c r="M4480" i="3"/>
  <c r="M4478" i="3"/>
  <c r="M4476" i="3"/>
  <c r="M4474" i="3"/>
  <c r="M4472" i="3"/>
  <c r="M4470" i="3"/>
  <c r="M4468" i="3"/>
  <c r="M4466" i="3"/>
  <c r="M4464" i="3"/>
  <c r="M4462" i="3"/>
  <c r="K27" i="3"/>
  <c r="K47" i="7"/>
  <c r="I47" i="7"/>
  <c r="J32" i="5"/>
  <c r="H32" i="5"/>
  <c r="J69" i="1" s="1"/>
  <c r="M3605" i="3"/>
  <c r="I3605" i="3"/>
  <c r="M3573" i="3"/>
  <c r="I3573" i="3"/>
  <c r="M3541" i="3"/>
  <c r="I3541" i="3"/>
  <c r="M3509" i="3"/>
  <c r="I3509" i="3"/>
  <c r="M3477" i="3"/>
  <c r="I3477" i="3"/>
  <c r="M546" i="3"/>
  <c r="I546" i="3"/>
  <c r="M537" i="3"/>
  <c r="I537" i="3"/>
  <c r="I3634" i="3"/>
  <c r="I3602" i="3"/>
  <c r="I3570" i="3"/>
  <c r="I3538" i="3"/>
  <c r="I543" i="3"/>
  <c r="M3613" i="3"/>
  <c r="I3613" i="3"/>
  <c r="M3581" i="3"/>
  <c r="I3581" i="3"/>
  <c r="M3549" i="3"/>
  <c r="I3549" i="3"/>
  <c r="M3517" i="3"/>
  <c r="I3517" i="3"/>
  <c r="M3485" i="3"/>
  <c r="I3485" i="3"/>
  <c r="M578" i="3"/>
  <c r="I578" i="3"/>
  <c r="M569" i="3"/>
  <c r="I569" i="3"/>
  <c r="A537" i="3"/>
  <c r="A543" i="3"/>
  <c r="A546" i="3"/>
  <c r="A564" i="3"/>
  <c r="A3477" i="3"/>
  <c r="A3495" i="3"/>
  <c r="A3509" i="3"/>
  <c r="A3527" i="3"/>
  <c r="A3532" i="3"/>
  <c r="A3538" i="3"/>
  <c r="A3541" i="3"/>
  <c r="A3559" i="3"/>
  <c r="A3564" i="3"/>
  <c r="A3570" i="3"/>
  <c r="A3573" i="3"/>
  <c r="A3591" i="3"/>
  <c r="A3596" i="3"/>
  <c r="A3602" i="3"/>
  <c r="A3605" i="3"/>
  <c r="A3623" i="3"/>
  <c r="A3628" i="3"/>
  <c r="A3634" i="3"/>
  <c r="I3628" i="3"/>
  <c r="I3596" i="3"/>
  <c r="I3564" i="3"/>
  <c r="I3532" i="3"/>
  <c r="I91" i="3"/>
  <c r="E27" i="3"/>
  <c r="F8" i="9" s="1"/>
  <c r="M3621" i="3"/>
  <c r="I3621" i="3"/>
  <c r="M3589" i="3"/>
  <c r="I3589" i="3"/>
  <c r="M3557" i="3"/>
  <c r="I3557" i="3"/>
  <c r="M3525" i="3"/>
  <c r="I3525" i="3"/>
  <c r="M3493" i="3"/>
  <c r="I3493" i="3"/>
  <c r="M610" i="3"/>
  <c r="I610" i="3"/>
  <c r="M601" i="3"/>
  <c r="I601" i="3"/>
  <c r="M482" i="3"/>
  <c r="I482" i="3"/>
  <c r="M473" i="3"/>
  <c r="I473" i="3"/>
  <c r="I3623" i="3"/>
  <c r="I3591" i="3"/>
  <c r="I3559" i="3"/>
  <c r="I3527" i="3"/>
  <c r="I3495" i="3"/>
  <c r="I596" i="3"/>
  <c r="I564" i="3"/>
  <c r="I468" i="3"/>
  <c r="M3629" i="3"/>
  <c r="I3629" i="3"/>
  <c r="M3597" i="3"/>
  <c r="I3597" i="3"/>
  <c r="M3565" i="3"/>
  <c r="I3565" i="3"/>
  <c r="M3533" i="3"/>
  <c r="I3533" i="3"/>
  <c r="M3501" i="3"/>
  <c r="I3501" i="3"/>
  <c r="M3469" i="3"/>
  <c r="I3469" i="3"/>
  <c r="M642" i="3"/>
  <c r="I642" i="3"/>
  <c r="M633" i="3"/>
  <c r="I633" i="3"/>
  <c r="M514" i="3"/>
  <c r="I514" i="3"/>
  <c r="M505" i="3"/>
  <c r="I505" i="3"/>
  <c r="I618" i="3"/>
  <c r="I586" i="3"/>
  <c r="I554" i="3"/>
  <c r="I522" i="3"/>
  <c r="I490" i="3"/>
  <c r="I110" i="3"/>
  <c r="I641" i="3"/>
  <c r="I609" i="3"/>
  <c r="I577" i="3"/>
  <c r="I545" i="3"/>
  <c r="I513" i="3"/>
  <c r="I481" i="3"/>
  <c r="I97" i="3"/>
  <c r="I49" i="3"/>
  <c r="I33" i="3"/>
  <c r="J58" i="1" l="1"/>
  <c r="I27" i="3"/>
  <c r="C8" i="9" s="1"/>
  <c r="C21" i="4"/>
  <c r="C27" i="3"/>
  <c r="J57" i="1" s="1"/>
  <c r="M27" i="3"/>
  <c r="D8" i="9" l="1"/>
  <c r="I8" i="9"/>
  <c r="E8" i="9"/>
  <c r="Q21" i="3" s="1"/>
  <c r="Q20" i="3"/>
  <c r="G8" i="9"/>
  <c r="Q22" i="3" s="1"/>
</calcChain>
</file>

<file path=xl/sharedStrings.xml><?xml version="1.0" encoding="utf-8"?>
<sst xmlns="http://schemas.openxmlformats.org/spreadsheetml/2006/main" count="10991" uniqueCount="422">
  <si>
    <t>Paste Your TSA Data Below in Row 3</t>
  </si>
  <si>
    <t>OBJECTID</t>
  </si>
  <si>
    <t>BLOCKID10</t>
  </si>
  <si>
    <t>HOUSING10</t>
  </si>
  <si>
    <t>POP10</t>
  </si>
  <si>
    <t>Business</t>
  </si>
  <si>
    <t>FarmOps</t>
  </si>
  <si>
    <t>AreaSqMiles</t>
  </si>
  <si>
    <t>CountyName</t>
  </si>
  <si>
    <t>Schools</t>
  </si>
  <si>
    <t>ISTSA</t>
  </si>
  <si>
    <t>SOURCE</t>
  </si>
  <si>
    <t>BLOCK_NOTES</t>
  </si>
  <si>
    <t>GlobalID</t>
  </si>
  <si>
    <t>CreationDate</t>
  </si>
  <si>
    <t>Creator</t>
  </si>
  <si>
    <t>EditDate</t>
  </si>
  <si>
    <t>Editor</t>
  </si>
  <si>
    <t>dataVersion</t>
  </si>
  <si>
    <t>SHAPE__Area</t>
  </si>
  <si>
    <t>SHAPE__Length</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</si>
  <si>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</si>
  <si>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</si>
  <si>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</si>
  <si>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</si>
  <si>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</si>
  <si>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</si>
  <si>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</si>
  <si>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</si>
  <si>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</si>
  <si>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</si>
  <si>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</si>
  <si>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</si>
  <si>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</si>
  <si>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</si>
  <si>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</si>
  <si>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</si>
  <si>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</si>
  <si>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</si>
  <si>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</si>
  <si>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</si>
  <si>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</si>
  <si>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</si>
  <si>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</si>
  <si>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</si>
  <si>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</si>
  <si>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</si>
  <si>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</si>
  <si>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</si>
  <si>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1) Populate the Targeted Service Area data.  Detailed directions in Exhibt L.</t>
  </si>
  <si>
    <t>2) Refresh Exhibt B - Project Worksheet with the Targeted Service Area data.</t>
  </si>
  <si>
    <t>Total Units To Be Served</t>
  </si>
  <si>
    <r>
      <rPr>
        <b/>
        <sz val="11"/>
        <color rgb="FF000000"/>
        <rFont val="Calibri"/>
        <family val="2"/>
      </rPr>
      <t>3a)</t>
    </r>
    <r>
      <rPr>
        <sz val="11"/>
        <color rgb="FF000000"/>
        <rFont val="Calibri"/>
        <family val="2"/>
      </rPr>
      <t xml:space="preserve"> Check the Delivery Platforms that apply.</t>
    </r>
  </si>
  <si>
    <r>
      <rPr>
        <b/>
        <sz val="11"/>
        <color rgb="FF000000"/>
        <rFont val="Calibri"/>
        <family val="2"/>
      </rPr>
      <t>3b)</t>
    </r>
    <r>
      <rPr>
        <sz val="11"/>
        <color rgb="FF000000"/>
        <rFont val="Calibri"/>
        <family val="2"/>
      </rPr>
      <t xml:space="preserve"> Select the appropriate Infrastructure Type</t>
    </r>
  </si>
  <si>
    <r>
      <rPr>
        <b/>
        <sz val="11"/>
        <color rgb="FF000000"/>
        <rFont val="Calibri"/>
        <family val="2"/>
      </rPr>
      <t>3c)</t>
    </r>
    <r>
      <rPr>
        <sz val="11"/>
        <color rgb="FF000000"/>
        <rFont val="Calibri"/>
        <family val="2"/>
      </rPr>
      <t xml:space="preserve"> Review the Homes, Business and Schools in the "Total Number of HSB's (i.e., Broadband Units) New Service Will Be Available To" section.  If you are not fully serving a TSA, update those figures to the correct counts.</t>
    </r>
  </si>
  <si>
    <r>
      <rPr>
        <b/>
        <sz val="11"/>
        <color rgb="FF000000"/>
        <rFont val="Calibri"/>
        <family val="2"/>
      </rPr>
      <t>3d)</t>
    </r>
    <r>
      <rPr>
        <sz val="11"/>
        <color rgb="FF000000"/>
        <rFont val="Calibri"/>
        <family val="2"/>
      </rPr>
      <t xml:space="preserve"> Define the Down and Up Speeds in the "Proposed Advertised Speed in Project Area upon Project Completion" section for each TSA.</t>
    </r>
  </si>
  <si>
    <r>
      <rPr>
        <b/>
        <sz val="11"/>
        <color rgb="FF000000"/>
        <rFont val="Calibri"/>
        <family val="2"/>
      </rPr>
      <t>3e)</t>
    </r>
    <r>
      <rPr>
        <sz val="11"/>
        <color rgb="FF000000"/>
        <rFont val="Calibri"/>
        <family val="2"/>
      </rPr>
      <t xml:space="preserve"> Review to confirm worksheet is correct.</t>
    </r>
  </si>
  <si>
    <t>% of Baseline To Be Served</t>
  </si>
  <si>
    <r>
      <rPr>
        <b/>
        <sz val="11"/>
        <color rgb="FF000000"/>
        <rFont val="Calibri"/>
        <family val="2"/>
      </rPr>
      <t>4b)</t>
    </r>
    <r>
      <rPr>
        <sz val="11"/>
        <color rgb="FF000000"/>
        <rFont val="Calibri"/>
        <family val="2"/>
      </rPr>
      <t xml:space="preserve"> Review the form to ensure it is complete and accurate.</t>
    </r>
  </si>
  <si>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</si>
  <si>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</si>
  <si>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</si>
  <si>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</si>
  <si>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6) IF APPLICABLE, Populate costs in Exhibit D1 -  Limited exception for Broadband Infrastructure Installed Outside of Targeted Service Areas</t>
  </si>
  <si>
    <t>Total Number of HSB's (i.e., Broadband Units) in Project Area</t>
  </si>
  <si>
    <t>Total Number of HSB's (i.e., Broadband Units) New Service Will Be Available To</t>
  </si>
  <si>
    <r>
      <rPr>
        <b/>
        <sz val="11"/>
        <color rgb="FF000000"/>
        <rFont val="Calibri"/>
        <family val="2"/>
      </rPr>
      <t>6b)</t>
    </r>
    <r>
      <rPr>
        <sz val="11"/>
        <color rgb="FF000000"/>
        <rFont val="Calibri"/>
        <family val="2"/>
      </rPr>
      <t xml:space="preserve">  Update/Populate Description, Unit, Quantity, Est Cost, Proportinal Allocation Cost and Grant Request %.</t>
    </r>
  </si>
  <si>
    <r>
      <t xml:space="preserve">Highest Preexisting Speed in Project Area, </t>
    </r>
    <r>
      <rPr>
        <b/>
        <i/>
        <sz val="11"/>
        <color rgb="FF000000"/>
        <rFont val="Calibri"/>
        <family val="2"/>
      </rPr>
      <t>see</t>
    </r>
    <r>
      <rPr>
        <b/>
        <sz val="11"/>
        <color rgb="FF000000"/>
        <rFont val="Calibri"/>
        <family val="2"/>
      </rPr>
      <t xml:space="preserve"> Broadband Availability Map</t>
    </r>
  </si>
  <si>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</si>
  <si>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</si>
  <si>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</si>
  <si>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</si>
  <si>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</si>
  <si>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</si>
  <si>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</si>
  <si>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</si>
  <si>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</si>
  <si>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</si>
  <si>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</si>
  <si>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</si>
  <si>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</si>
  <si>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t>TOTAL</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</si>
  <si>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</si>
  <si>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</si>
  <si>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</si>
  <si>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</si>
  <si>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</si>
  <si>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</si>
  <si>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funding sources, e.g., local, federal, other), are making an investment greater than eighty-five percent (85%) as it relates to the Project and thereby the community will receive higher scores.</t>
  </si>
  <si>
    <t>Please answer or supply the Office with the following to assist it in scoring this factor:</t>
  </si>
  <si>
    <t>1.1.</t>
  </si>
  <si>
    <t>Estimated: Provide Upon Grant Application</t>
  </si>
  <si>
    <t>1.2.</t>
  </si>
  <si>
    <t>1.3.</t>
  </si>
  <si>
    <t>Survey results taken among members of the community supporting the proposed Project.</t>
  </si>
  <si>
    <t>Testimonials or letters from members of the community supporting the proposed Project.</t>
  </si>
  <si>
    <t>Minutes of meetings of city or county board, commissions, or councils supporting the proposed Project.</t>
  </si>
  <si>
    <t>Newspaper articles supporting the proposed Project.</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</si>
  <si>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</si>
  <si>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</si>
  <si>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</si>
  <si>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</si>
  <si>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</si>
  <si>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</si>
  <si>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</si>
  <si>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</si>
  <si>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</si>
  <si>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</si>
  <si>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</si>
  <si>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</si>
  <si>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</si>
  <si>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</si>
  <si>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</si>
  <si>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</si>
  <si>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(Type)</t>
  </si>
  <si>
    <t>$/foot for material</t>
  </si>
  <si>
    <t>1.6.</t>
  </si>
  <si>
    <t>Please describe any Broadband education initiatives in the Project area or surrounding community(ies), both short and long term, currently managed or sponsored by you, including a description of your level of support or involvement:</t>
  </si>
  <si>
    <t>2.</t>
  </si>
  <si>
    <t>New Broadband Products</t>
  </si>
  <si>
    <t>2.1.</t>
  </si>
  <si>
    <t>Fiber/Copper</t>
  </si>
  <si>
    <t>Please state or otherwise describe, as necessary, the product/consumer attributes of the Broadband Infrastructure comprising your Project, including but not limited to:</t>
  </si>
  <si>
    <t>2.1.1.</t>
  </si>
  <si>
    <t>Will you be advertising a Symmetrical Speed product?</t>
  </si>
  <si>
    <t>2.1.2.</t>
  </si>
  <si>
    <t>Please provide the estimated consumer cost per mbps per month of download speed of the top three Advertised Speeds that are likely to exist in the proposed Project Area:</t>
  </si>
  <si>
    <t>OSP Engineering</t>
  </si>
  <si>
    <t>$/foot</t>
  </si>
  <si>
    <t>Download speed</t>
  </si>
  <si>
    <t>Design Engineering</t>
  </si>
  <si>
    <t>mbps</t>
  </si>
  <si>
    <t>Hours or fixed fee</t>
  </si>
  <si>
    <t>/   $</t>
  </si>
  <si>
    <t>Construction Mgmt.</t>
  </si>
  <si>
    <t>per mbps</t>
  </si>
  <si>
    <t>Tower</t>
  </si>
  <si>
    <t>Installed cost per tower</t>
  </si>
  <si>
    <t>Antenna</t>
  </si>
  <si>
    <t>(Specs.)</t>
  </si>
  <si>
    <t>Installed cost per antenna</t>
  </si>
  <si>
    <t>Boring</t>
  </si>
  <si>
    <t>(Contractor)</t>
  </si>
  <si>
    <t>Trenching</t>
  </si>
  <si>
    <t>Knifing</t>
  </si>
  <si>
    <t>2.1.3.</t>
  </si>
  <si>
    <t>How do Advertised Speeds compare to actual speeds?</t>
  </si>
  <si>
    <t>Switching Equipment</t>
  </si>
  <si>
    <t>(Mfg./model /s#)</t>
  </si>
  <si>
    <t>per unit</t>
  </si>
  <si>
    <t>Routing Equipment</t>
  </si>
  <si>
    <t>Optical Equipment</t>
  </si>
  <si>
    <t>Customer Premise Equipment</t>
  </si>
  <si>
    <t>2.2.</t>
  </si>
  <si>
    <t>Please describe how new speed tiers will be utilized by customers in the project Area. Specifically, please explain how different types of customers (e.g., homes, schools businesses, farms) are likely to utilize different speeds (e.g., streaming video content, distance education, telemedicine).</t>
  </si>
  <si>
    <t>Totals</t>
  </si>
  <si>
    <t>N/A</t>
  </si>
  <si>
    <t>3.</t>
  </si>
  <si>
    <t>Relative Need for New Broadband and Existing Broadband Service Speeds</t>
  </si>
  <si>
    <t>In addition to other factors described in the NOFA which take similar considerations into account, this factor takes into consideration the relative need for Broadband Infrastructure in the Project area and existing Broadband service speeds by considering, among other things, how geographically proximate the Project area is to other infrastructure that provides access to 25/3 Broadband and any buildout that has occured since July 1, 2015 (the effective date of the data underlying the Broadband Availability Map). Also describe any related barriers to expansion/extension, and how the Project will positively affect any anchor institutions in the area (e.g., key businesses, schools, universities, libraries, hospitals). Generally speaking, Applications proposing the installation of Broadband Infrastructure in Targeted Service Areas further away from other geographic areas that already have access to 25/3 Broadband and that positively impact more anchor institutions will receive higher scores.</t>
  </si>
  <si>
    <t>3.1.</t>
  </si>
  <si>
    <t>Estimate (in miles) how close your proposed Project area is to other Broadband infrastructure that already facilitates 25/3 Broadband (e.g., geographic areas that already have access to 25/3 Broadband) and/or any known barriers that may inhibit the expansion or extension of pre-existing Broadband networks to your proposed Project area in a cost-effective manner. Please feel free to include screenshots from the Broadband Availability Map to support your answer.</t>
  </si>
  <si>
    <t>Broadband Availability Map</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</si>
  <si>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</si>
  <si>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</si>
  <si>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</si>
  <si>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</si>
  <si>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</si>
  <si>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</si>
  <si>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</si>
  <si>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</si>
  <si>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</si>
  <si>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How the Project will positively affect any anchor institutions in the area, if at all.</t>
  </si>
  <si>
    <t>3.3.</t>
  </si>
  <si>
    <t>Have you previously sought and been granted a property tax exemption pursuant to Iowa Code section 427.1(40) for any proposed Broadband Infrastructure to be installed in Targeted Service Areas forming the basis of your Project?</t>
  </si>
  <si>
    <t>3.4.</t>
  </si>
  <si>
    <t>Do you intend to seek a property tax exemption pursuant to Iowa Code section 427.1(40) for any proposed Broadband Infrastructure to be installed in Targeted Service Areas forming the basis of your Project?</t>
  </si>
  <si>
    <t>3.5.</t>
  </si>
  <si>
    <t>Have you installed any Broadband Infrastructure since July 1, 2015, that would facilitate 25/3 Broadband in any of the Targeted Service Areas forming the Basis of your Project?</t>
  </si>
  <si>
    <t>If “Yes,” please identify the total number of Targeted Service Areas forming the basis of your Project in which you have installed Broadband Infrastructure that would facilitate 25/3 Broadband since July 1, 2015.</t>
  </si>
  <si>
    <t>4.</t>
  </si>
  <si>
    <t>Deployment Timeline</t>
  </si>
  <si>
    <t>This factor takes into consideration the Project delivery schedule/timeline. Applications proposing more aggressive initiation and completion dates will receive higher scores (the varying sizes and complexities of proposed Projects will be taken into consideration).</t>
  </si>
  <si>
    <t>4.1.</t>
  </si>
  <si>
    <t>Please state the date you anticipate your Project will commence:</t>
  </si>
  <si>
    <t>Please state the date you represent that your Project will be fully completed:</t>
  </si>
  <si>
    <t>(for purposes of this question, fully completed means service is available to the Broadband Units stated/represented in Exhibit B).</t>
  </si>
  <si>
    <t>4.3.</t>
  </si>
  <si>
    <t>Please provide a high level Project overview, including a description of key Project timelines/milestones and of the complexities you anticipate encountering during deployment.</t>
  </si>
  <si>
    <t>5.</t>
  </si>
  <si>
    <t>Economic Impact</t>
  </si>
  <si>
    <t>This factor takes into consideration the economic impact the Project will have on the surrounding community(ies), including but not limited to jobs impact. Applications with a greater impact on jobs and/or that will best serve the agricultural community will receive higher scores.</t>
  </si>
  <si>
    <t>5.1.</t>
  </si>
  <si>
    <t>Describe how your Project will generate new jobs in the Project area and the surrounding community(ies). Specific job-creation estimates and the specific methodology deployed to determine numbers may be provided, but are not required.</t>
  </si>
  <si>
    <t>5.2.</t>
  </si>
  <si>
    <t>Describe how your Project will impact the retention of existing jobs in the Project area and the surrounding community(ies). Specific job-retention numbers and the specific methodology deployed to determine numbers may be provided, but are not required.</t>
  </si>
  <si>
    <t>5.3.</t>
  </si>
  <si>
    <t>Describe how your Project will positively impact businesses (including agricultural operations) in the Project area and the surrounding community(ies).</t>
  </si>
  <si>
    <t>6.</t>
  </si>
  <si>
    <t>Geographic Diversity</t>
  </si>
  <si>
    <t>You do not need to supply the Office with any information to assist it in scoring this factor. The Office will compare your Project area to other project areas after the Application deadline.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</si>
  <si>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</si>
  <si>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</si>
  <si>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</si>
  <si>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</si>
  <si>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</si>
  <si>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</si>
  <si>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</si>
  <si>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</si>
  <si>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</si>
  <si>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</si>
  <si>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</si>
  <si>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</si>
  <si>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</si>
  <si>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</si>
  <si>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</si>
  <si>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</si>
  <si>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</si>
  <si>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</si>
  <si>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</si>
  <si>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</si>
  <si>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</si>
  <si>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</si>
  <si>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</si>
  <si>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</si>
  <si>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</si>
  <si>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</si>
  <si>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</si>
  <si>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</si>
  <si>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</si>
  <si>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</si>
  <si>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</si>
  <si>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</si>
  <si>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&lt;= 25</t>
  </si>
  <si>
    <t>&lt;= 3</t>
  </si>
  <si>
    <t>25 - 34.99</t>
  </si>
  <si>
    <t>3 - 4.99</t>
  </si>
  <si>
    <t>Application Scorecard Summary</t>
  </si>
  <si>
    <t>35 - 49.99</t>
  </si>
  <si>
    <t>5 - 7.49</t>
  </si>
  <si>
    <t>50 - 99.99</t>
  </si>
  <si>
    <t>7.5 - 9.99</t>
  </si>
  <si>
    <t>100 - 249.99</t>
  </si>
  <si>
    <t>10 - 24.99</t>
  </si>
  <si>
    <t>250 - 499.99</t>
  </si>
  <si>
    <t>25 - 49.99</t>
  </si>
  <si>
    <t>500 - 1000</t>
  </si>
  <si>
    <t>&gt;=1000</t>
  </si>
  <si>
    <t>&gt;= 100</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</si>
  <si>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</si>
  <si>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</si>
  <si>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</si>
  <si>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</si>
  <si>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</si>
  <si>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</si>
  <si>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</si>
  <si>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</si>
  <si>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</si>
  <si>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</si>
  <si>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</si>
  <si>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</si>
  <si>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</si>
  <si>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</si>
  <si>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</si>
  <si>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*Applicants must fill out and submit this form in order to comply with/supply the information/inputs requested by the Office pursuant to Section 3.1 (Quantitative Factors) of NOFA/RFP #001.  Please contact the Office’s designated representative providing administrative support for the Application process, which can assist you in populating this form. See Section 1.8.2 of the NOFA regarding administrative support related to this Application.</t>
  </si>
  <si>
    <t>This factor takes into consideration the specific product attributes resulting from the proposed Broadband Infrastructure an Applicant will deploy in the Project area. Generally speaking, Applications which represent that a Project will supply higher upload/download speeds and lower latency at lower costs to consumers, will receive higher scores.</t>
  </si>
  <si>
    <t>2.1.4.</t>
  </si>
  <si>
    <t>Please describe your product's latency attributes.</t>
  </si>
  <si>
    <t>Broadband Grants Core Application Menu</t>
  </si>
  <si>
    <t>Exhibit B—Broadband Grants Program Project Worksheet</t>
  </si>
  <si>
    <t>Exhibit C— Broadband Grants Program Qualitative Attributes Form</t>
  </si>
  <si>
    <t>Exhibit D— Broadband Grants Program Budget Plan</t>
  </si>
  <si>
    <t>3) Populate data in Exhibit B - Broadband Grants Program Project Worksheet.</t>
  </si>
  <si>
    <t>4) Populate all defined fields in Exhibit C - Broadband Grants Program Qualitative Attributes Form</t>
  </si>
  <si>
    <t>5) Populate costs in Exhibit D - Broadband Grants Program Budget Plan</t>
  </si>
  <si>
    <t>Applicant must fill out and submit this form in order to comply with/supply the information/inputs requested by the Office pursuant to Section 3.2 (Qualitative Factors) of NOFA #001.</t>
  </si>
  <si>
    <t>Please supply evidence of local community support for the Project. Evidence must be submitted electronically in the appropriate section of the Iowa Grants System available at https://www.iowagrants.gov/index.do effective 2/18/2019. Examples of such evidence include, but are not limited to:</t>
  </si>
  <si>
    <t># of Targeted Service Areas</t>
  </si>
  <si>
    <t>4.2.</t>
  </si>
  <si>
    <t>Please answer the following to assist in scoring this factor:</t>
  </si>
  <si>
    <t>Note: If you need additional space to answer any of the above questions, please upload supplemental materials to the appropriate section of the Iowa Grants System available at https://www.iowagrants.gov/index.do effective 2/18/2019</t>
  </si>
  <si>
    <t>NO RESPONSE REQUIRED/ACCEPTED FOR THIS SECTION. YOU DO NOT NEED TO SUPPLY INFORMATION TO ASSIST WITH THIS FACTOR BECAUSE THE OFFICE WILL USE DATA SUBMITTED ABOUT YOUR GEOGRAPHIC LOCACTION TO EVALUATE THIS FACTOR. This factor takes into consideration the geographic diversity of the project areas of all proposed projects relative to each other in an effort to ensure projects Awarded funds are reasonably spread out across the State. Applications that propose Projects that overlap with other proposed projects or that at are near other proposed projects may receive lower scores.</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</si>
  <si>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</si>
  <si>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</si>
  <si>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</si>
  <si>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Aerial Deployment / Make Ready</t>
  </si>
  <si>
    <t>Interim Chief Information Officer</t>
  </si>
  <si>
    <t>Jeff Franklin</t>
  </si>
  <si>
    <t>Outside Plant</t>
  </si>
  <si>
    <r>
      <t xml:space="preserve">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  </t>
    </r>
    <r>
      <rPr>
        <sz val="11"/>
        <color rgb="FFFF0000"/>
        <rFont val="Calibri"/>
        <family val="2"/>
      </rPr>
      <t>Please note that the Office will confirm that the amounts claimed in the table below will be consistent with the methods/formula set forth in this section.</t>
    </r>
    <r>
      <rPr>
        <sz val="11"/>
        <color rgb="FF000000"/>
        <rFont val="Calibri"/>
        <family val="2"/>
      </rPr>
      <t xml:space="preserve"> </t>
    </r>
    <r>
      <rPr>
        <sz val="11"/>
        <color rgb="FFFF0000"/>
        <rFont val="Calibri"/>
        <family val="2"/>
      </rPr>
      <t xml:space="preserve"> Please also note that the Office reserves the right to determine whether the proposed methods/formula is reasonable, and the Applicant may be required to supply the Office with additional information as part of this process. </t>
    </r>
  </si>
  <si>
    <t>The Office may deny a request for reimbursement for any expenditures that do not constitute Allowable Expenditures, and Grantee shall not otherwise be entitled to reimbursement for any such expenditures.</t>
  </si>
  <si>
    <t>****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</si>
  <si>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 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</si>
  <si>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 An Applicant may only subsequently seek reimbursement for its total estimated Project costs or total actual Project costs, whichever is less.</t>
  </si>
  <si>
    <t>* 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</si>
  <si>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 Reference Exhibit D for further defintion on "Allowable Expenditures".</t>
  </si>
  <si>
    <t>* 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In the event a request for the Exception is denied, the Office will notify the Applicant and reserves the right to, in its sole discretion, permit the Applicant to withdraw or amend their Application.</t>
  </si>
  <si>
    <t>Applicant Reasonableness Checks</t>
  </si>
  <si>
    <t>Did you populate an Applicant Name?</t>
  </si>
  <si>
    <t>Did you choose at least one Delivery Platform in Exhibit B?</t>
  </si>
  <si>
    <t>Did you define the Infrastructure Type in Exhibit B?</t>
  </si>
  <si>
    <t>Have you included at least one eligible TSA?</t>
  </si>
  <si>
    <t>Did you answer 2.2 in Exhibit C?</t>
  </si>
  <si>
    <t>1.3.1.</t>
  </si>
  <si>
    <t>1.3.2.</t>
  </si>
  <si>
    <t>1.3.3.</t>
  </si>
  <si>
    <t>1.3.4.</t>
  </si>
  <si>
    <t>1.5.</t>
  </si>
  <si>
    <t>Category
(A)</t>
  </si>
  <si>
    <t>Description (Description of expense, quantity, etc…)
(B)</t>
  </si>
  <si>
    <t>Est. $ Cost Located Outside TSA
(C)</t>
  </si>
  <si>
    <t>Proportionally Allocate Est. $ Cost per Formula in Question 3
(D)</t>
  </si>
  <si>
    <t>Grant Request (Allocation $ Cost * Request %)
(F)</t>
  </si>
  <si>
    <t>Requested Grant Support %
(Up to 15%)
(E)</t>
  </si>
  <si>
    <t>Actual Allocation $ Cost Located Outside TSA  Requested For Support
(G)</t>
  </si>
  <si>
    <t>Grant Award (Minimum Estimated and Actual Allocation $ Request * Request %)
(H)</t>
  </si>
  <si>
    <t>Total Estimated Cost $**
(C)</t>
  </si>
  <si>
    <t>Requested Grant Support % (up to 15%)
(D)</t>
  </si>
  <si>
    <t>Grant Request (Est Cost * Request %)
(E)</t>
  </si>
  <si>
    <t>Actual Cost $
(F)</t>
  </si>
  <si>
    <t>Grant Award (Min of Estimated or Actual Cost * Request %)
(G)</t>
  </si>
  <si>
    <r>
      <rPr>
        <i/>
        <sz val="11"/>
        <color rgb="FFFF0000"/>
        <rFont val="Calibri"/>
        <family val="2"/>
      </rPr>
      <t>1)  Allowable Expenditures</t>
    </r>
    <r>
      <rPr>
        <sz val="11"/>
        <color rgb="FFFF0000"/>
        <rFont val="Calibri"/>
        <family val="2"/>
      </rPr>
      <t xml:space="preserve">. Grantee shall only be reimbursed for </t>
    </r>
    <r>
      <rPr>
        <b/>
        <sz val="11"/>
        <color rgb="FFFF0000"/>
        <rFont val="Calibri"/>
        <family val="2"/>
      </rPr>
      <t>“Allowable Expenditures”</t>
    </r>
    <r>
      <rPr>
        <sz val="11"/>
        <color rgb="FFFF0000"/>
        <rFont val="Calibri"/>
        <family val="2"/>
      </rPr>
      <t xml:space="preserve"> actually and previously incurred by Grantee. </t>
    </r>
    <r>
      <rPr>
        <b/>
        <sz val="11"/>
        <color rgb="FFFF0000"/>
        <rFont val="Calibri"/>
        <family val="2"/>
      </rPr>
      <t>“Allowable Expenditures”</t>
    </r>
    <r>
      <rPr>
        <sz val="11"/>
        <color rgb="FFFF0000"/>
        <rFont val="Calibri"/>
        <family val="2"/>
      </rPr>
      <t xml:space="preserve"> are Project expenditures that are:</t>
    </r>
  </si>
  <si>
    <t>1.1)  Directly related to the installation of Broadband Infrastructure that facilitates 25/3 Broadband;</t>
  </si>
  <si>
    <t>1.2) Utilized for the installation of Broadband Infrastructure in Targeted Service Areas identified in the Application/forming the basis of the Project (except and solely to the extent as otherwise permitted by an exception granted to a Grantee by the Office as part of the Application process, as permitted by and in accordance with Iowa Administrative Code chapter 129—22 and the NOFA);</t>
  </si>
  <si>
    <t>1.3) Not incurred prior to the Effective Date.</t>
  </si>
  <si>
    <t>2)  Allowable Expenditures do not include expenditures that are:</t>
  </si>
  <si>
    <t>2.1) Except for specific expenditures categories identified in the Budget Plan, related to land buildings, structures, improvements, or equipment not directly used in the transmission of data via Broadband;</t>
  </si>
  <si>
    <t>2.2) Related to the process of removing existing Broadband Infrastructure, fixtures, or other real property in preparation of the installation of the Broadband Infrastructure;</t>
  </si>
  <si>
    <t>2.3) Indirect labor costs and/or administrative overhead;</t>
  </si>
  <si>
    <t>2.4) Passthrough expenditures with respect to Grantee Contractors to the extent they are not the result of arm’s length transactions or are not reflective of fair-market rates.</t>
  </si>
  <si>
    <t>This field is calculated based on entry in Exhibit D and D.1.</t>
  </si>
  <si>
    <t>Did you answer 1.1 in Exhibit C?</t>
  </si>
  <si>
    <t>Did you answer 2.3 Download Speed in Exhibit C?</t>
  </si>
  <si>
    <t>Did you answer 2.3 Rate Per Mbps in Exhibit C?</t>
  </si>
  <si>
    <t>Did you answer 3.3 in Exhibit C?</t>
  </si>
  <si>
    <t>Did you answer 3.4 in Exhibit C?</t>
  </si>
  <si>
    <t>Did you answer 3.5 in Exhibit C?</t>
  </si>
  <si>
    <t>Did you answer 3.5 part 2 in Exhibit C?</t>
  </si>
  <si>
    <t>Did you answer 4.1 in Exhibit C?</t>
  </si>
  <si>
    <t>Did you answer 4.2 in Exhibit C?</t>
  </si>
  <si>
    <t>7) Review Applicant Reasonbleness Checks below</t>
  </si>
  <si>
    <t>Have you submited grant request $s in Exhibit D (Column E)?</t>
  </si>
  <si>
    <t>Check</t>
  </si>
  <si>
    <t>Status
(Expect all Checks to be Yes or Not Applicable)</t>
  </si>
  <si>
    <r>
      <rPr>
        <b/>
        <sz val="11"/>
        <color rgb="FF000000"/>
        <rFont val="Calibri"/>
        <family val="2"/>
      </rPr>
      <t>4a)</t>
    </r>
    <r>
      <rPr>
        <sz val="11"/>
        <color rgb="FF000000"/>
        <rFont val="Calibri"/>
        <family val="2"/>
      </rPr>
      <t xml:space="preserve"> For comments, please limit to 1200 characters.  If there is need for more comments, an additional form will need to be submitted.</t>
    </r>
  </si>
  <si>
    <r>
      <rPr>
        <b/>
        <sz val="11"/>
        <color rgb="FF000000"/>
        <rFont val="Calibri"/>
        <family val="2"/>
      </rPr>
      <t>5c)</t>
    </r>
    <r>
      <rPr>
        <sz val="11"/>
        <color rgb="FF000000"/>
        <rFont val="Calibri"/>
        <family val="2"/>
      </rPr>
      <t xml:space="preserve">  If grant is awarded, the awardee will be required to update a revised Exhibit D with actual costs</t>
    </r>
    <r>
      <rPr>
        <sz val="11"/>
        <color rgb="FF000000"/>
        <rFont val="Calibri"/>
        <family val="2"/>
      </rPr>
      <t>.</t>
    </r>
  </si>
  <si>
    <r>
      <rPr>
        <b/>
        <sz val="11"/>
        <color rgb="FF000000"/>
        <rFont val="Calibri"/>
        <family val="2"/>
      </rPr>
      <t>6a)</t>
    </r>
    <r>
      <rPr>
        <sz val="11"/>
        <color rgb="FF000000"/>
        <rFont val="Calibri"/>
        <family val="2"/>
      </rPr>
      <t xml:space="preserve">  Answer questions and populate comments as necessary.  For comments, please limit to 1200 characters.  If there is a need for more comments, an additional form will need to be submitted.</t>
    </r>
  </si>
  <si>
    <r>
      <rPr>
        <b/>
        <sz val="11"/>
        <color rgb="FF000000"/>
        <rFont val="Calibri"/>
        <family val="2"/>
      </rPr>
      <t>6d)</t>
    </r>
    <r>
      <rPr>
        <sz val="11"/>
        <color rgb="FF000000"/>
        <rFont val="Calibri"/>
        <family val="2"/>
      </rPr>
      <t xml:space="preserve">  If grant is awarded, the awardee will be required to update a revised Exhibit D.1 with actual costs</t>
    </r>
    <r>
      <rPr>
        <sz val="11"/>
        <color rgb="FF000000"/>
        <rFont val="Calibri"/>
        <family val="2"/>
      </rPr>
      <t>.</t>
    </r>
  </si>
  <si>
    <t>Have you defined all of your Proposed Advertised Speeds in Exhibit B?</t>
  </si>
  <si>
    <t>Delivery Platform:  (Check and/or Populate Other)</t>
  </si>
  <si>
    <t>Proposed Advertised Speed in Project Area Upon Project Completion</t>
  </si>
  <si>
    <t>Support Initiatives.</t>
  </si>
  <si>
    <r>
      <rPr>
        <b/>
        <sz val="11"/>
        <color rgb="FF000000"/>
        <rFont val="Calibri"/>
        <family val="2"/>
      </rPr>
      <t xml:space="preserve">Local Support. </t>
    </r>
    <r>
      <rPr>
        <sz val="11"/>
        <color rgb="FF000000"/>
        <rFont val="Calibri"/>
        <family val="2"/>
      </rPr>
      <t xml:space="preserve">Please state the total dollar ($) amount of your Project (i.e., total Allowable Expenditures as calculated in accordance with the terms, conditions, and limitations of the Budget Plan) that will be supplied by local government (e.g., city, county). Do not include State or Federal funds in this dollar ($) amount. </t>
    </r>
    <r>
      <rPr>
        <b/>
        <sz val="11"/>
        <color rgb="FF000000"/>
        <rFont val="Calibri"/>
        <family val="2"/>
      </rPr>
      <t>OCIO will calculate your score, in part, by considering the percentage of your total Project cost comprised of funds supplied by local government.</t>
    </r>
  </si>
  <si>
    <r>
      <rPr>
        <b/>
        <sz val="11"/>
        <color rgb="FF000000"/>
        <rFont val="Calibri"/>
        <family val="2"/>
      </rPr>
      <t>Local Match</t>
    </r>
    <r>
      <rPr>
        <sz val="11"/>
        <color rgb="FF000000"/>
        <rFont val="Calibri"/>
        <family val="2"/>
      </rPr>
      <t>. This factor takes into consideration both the support of the local community(ies) that will be positively affected by a proposed Project, and the Applicant’s overall commitment to the Project. Generally speaking, Applications that demonstrate more community support and/or Applicants that, themselves (or through other Local Match funding sources), are making an investment greater than eighty-five percent (85%) as it relates to the Project and thereby the community will receive higher scores.</t>
    </r>
  </si>
  <si>
    <t xml:space="preserve">Place "X" in box if zero: </t>
  </si>
  <si>
    <t>Enter data for all columns with a light gray heading and associated white cells.  The dark shaded fields are calculated fields based on associated entry.</t>
  </si>
  <si>
    <t>Iowa Administrative Code rule 129-22.4(5) generally limits the use of grant funds to and for Broadband Infrastructure installed within a Targeted Service Area. Notwithstanding, the Office may, on a limited basis and in the office’s sole discretion, grant permission to Applicants for the utilization of grant funds for Broadband installed outside of Targeted Service Areas that facilitates or is essential to and inextricably intertwined with facilitating Broadband infrastructure within Targeted Service Areas forming the basis of the project. To apply for this Exception, Applicants need only fill out Exhibit D.1 in the Broadband Grants Core Application Workbook and submit it as part of their Application. The Office will only notify Applicants if their request for the Application of the limited exception is denied. If the Applicant does not hear from the Office, it should be assumed the request was approved. In the event a request for the Exception is denied, the Office will notify the Applicant and reserves the right to, in its sole discretion, permit the Applicant to withdraw or amend the Application. Any such amendment shall be limited to amending the Application to reflect changes directly resulting from the disallowed Project costs as it relates to the Exception.</t>
  </si>
  <si>
    <t>Version 01.19.04</t>
  </si>
  <si>
    <t>Outside Plant Only</t>
  </si>
  <si>
    <t>This is a new project so there will be no reimbursements.</t>
  </si>
  <si>
    <t>The system is in place at the boarder of our Township.</t>
  </si>
  <si>
    <t>Wapello</t>
  </si>
  <si>
    <t>ConnectedNation Residential Data</t>
  </si>
  <si>
    <t>Existing provider not meeting 25/3 speeds or no known providers.</t>
  </si>
  <si>
    <t>17091f5d-52a3-4396-916f-56377f789438</t>
  </si>
  <si>
    <t>6/27/2017, 9:19 AM</t>
  </si>
  <si>
    <t>pwilkebrown_iowa</t>
  </si>
  <si>
    <t>2017.04.18</t>
  </si>
  <si>
    <t>d5de4546-5356-4f58-a4b3-7347051d37fd</t>
  </si>
  <si>
    <t>87ef95ed-7742-4da8-8b84-723d6c4d50ee</t>
  </si>
  <si>
    <t>cc534848-11b3-4dfa-8b30-04ff4c10fe7a</t>
  </si>
  <si>
    <t>1c4def43-e794-4546-8239-e62c9ba3afe2</t>
  </si>
  <si>
    <t>9b1198fa-d582-4c06-b0aa-9f4beac6aae1</t>
  </si>
  <si>
    <t>9f9b72f2-d021-4ddf-b8aa-32d401130e8e</t>
  </si>
  <si>
    <t>89bbc41f-e851-465f-b9ed-17611db2d319</t>
  </si>
  <si>
    <t>dc507f95-0e4b-457c-a498-c5cde9671ef7</t>
  </si>
  <si>
    <t>0b7f155e-ad63-4e5f-9da6-14f98c2f3dde</t>
  </si>
  <si>
    <t>02c0145f-85d1-444a-badf-3e213c7abf24</t>
  </si>
  <si>
    <t>1525888c-88b9-450a-b05f-4df06476b6ba</t>
  </si>
  <si>
    <t>3e72d8b2-be61-41fe-a425-e8b9168546ab</t>
  </si>
  <si>
    <t>4fa3e230-7bb6-44ba-9e53-4b94c7b5f660</t>
  </si>
  <si>
    <t>f25cbe22-e2af-491e-87ee-e889fce01704</t>
  </si>
  <si>
    <t>d11d767d-1aee-44ab-a90a-c312a2a56fce</t>
  </si>
  <si>
    <t>0323faa8-c458-4cdb-a3cd-c026545f68bb</t>
  </si>
  <si>
    <t>336b6c0c-6654-411c-839e-d64e5094a021</t>
  </si>
  <si>
    <t>ff9a4f24-cb33-42b6-84d1-1a9bddd7c7d3</t>
  </si>
  <si>
    <t>82fca429-61c0-4d66-81e6-3c252dfe0093</t>
  </si>
  <si>
    <t>184e2a80-1004-4fd9-9c63-5637afce7115</t>
  </si>
  <si>
    <t>3c7d2301-3e5c-429d-9102-4a351f5243bc</t>
  </si>
  <si>
    <t>44a738f7-889d-42dc-941c-f388156ac7f6</t>
  </si>
  <si>
    <t>3f0955dc-a55a-4dc6-a7cb-f839390b8498</t>
  </si>
  <si>
    <t>1aef3a00-096d-4481-a66c-0ba36a22d6e4</t>
  </si>
  <si>
    <t>bb30507c-064b-4bc5-adcc-2d05f7ad11e5</t>
  </si>
  <si>
    <t>e77cafed-c945-445e-bde7-b15d3d24a401</t>
  </si>
  <si>
    <t>b555b170-06fb-46b9-a53a-36fafe761c41</t>
  </si>
  <si>
    <t>dadb43b0-f5de-4211-9aac-ae8997e2f983</t>
  </si>
  <si>
    <t>3ad79c22-6120-465d-87eb-e4a07b24471c</t>
  </si>
  <si>
    <t>11b57faa-ddbc-45d7-9449-d39727be2204</t>
  </si>
  <si>
    <t>84fe8a36-bf46-4b51-92a8-d480494b37fe</t>
  </si>
  <si>
    <t>e526bd3a-bcd4-4914-834a-182fa6c0dd68</t>
  </si>
  <si>
    <t>3e5397fb-faf0-4efe-8567-770c851c641c</t>
  </si>
  <si>
    <t>7d6f22c3-35ec-4272-94c2-dc6933261c4d</t>
  </si>
  <si>
    <t>13b106c9-dd59-496a-8254-d6e63f3d0856</t>
  </si>
  <si>
    <t>abf65abf-749f-4d13-8f9e-37e383b258d5</t>
  </si>
  <si>
    <t>b29f0def-7b69-4c76-b1f7-dbedf700c12e</t>
  </si>
  <si>
    <t>9174fa68-c667-41fe-be4b-134181afc851</t>
  </si>
  <si>
    <t>a545cb4c-5a8f-4d50-92ee-6f8b237e60dc</t>
  </si>
  <si>
    <t>d1e03024-c39c-484d-8a5f-a546889cb8bf</t>
  </si>
  <si>
    <t>6/27/2017, 9:24 AM</t>
  </si>
  <si>
    <t>392a4895-e042-4717-848d-9c669668995a</t>
  </si>
  <si>
    <t>fafe0a92-7740-4e94-9f90-e9dd36cb0f52</t>
  </si>
  <si>
    <t>This system will allow the residence of the township to connect to the resources out side our area but we also will be able to connect to each other better.  The Township will be doing a FaceBook page for the residence that will allow us to share needs and meet those needs.  The Township has 4 cemeteries but no public grounds.  Are goal will to be to use FaceBook to pomote a donation of land and then manage by the Township government.</t>
  </si>
  <si>
    <t>The main line is in place at the Southeast corner of the township.  The system used in the Township now includes telephone modem, wireless and satelite.</t>
  </si>
  <si>
    <t>The only futrue plan is the one that we are devloping that is tied to this grant.</t>
  </si>
  <si>
    <t>Citizens Mutual Telephone in a local coop that has an excellent reputation for delivering quality.  They publish and deliver accurate rates of service.</t>
  </si>
  <si>
    <t>This will be managed by Citizens Mutual Telephone and will be consistent with their current operation.  They serve a very rural county and are very progressive on delivering the latest technology.</t>
  </si>
  <si>
    <t>The capcity to serve this township is at the Southeast corner of the Township which is Highway 63 South of Ottumwa at the Davis/Wapello County line.</t>
  </si>
  <si>
    <t>We have surveyed the residence by phone.  We contacted 19 potential customers and only one person who was ederly said they were not interested.  The rest all said "What can we do to help" or" this simple has to happen".  This system will result in lower cost for triple the service that we have now.  This will enhace the Township and cause more people to build homes in the area.  Green Township is rolling hills with 30 % timber which is an excellent setting for homes.</t>
  </si>
  <si>
    <t>Green Township/Wapello County</t>
  </si>
  <si>
    <t>We will offer the tiers similar to the ones provided by Citizens Mutual.  We do hav several people ( 34% of the Township) that are retired and expressed interest in the lowest cost option.  Most on the new system will select a mid range servie.</t>
  </si>
  <si>
    <t>There are no institution in the Township.  We do have several residents that work at institutions in Ottumwa that will be working from home.  These include a doctor and a lawyer.  We do have home based business in the area that need this service.  An example is a business that has 10 employees that work for industry doing preventive maintenence.</t>
  </si>
  <si>
    <t>This project will support home based businesses, farms and those that are home schooling children.  This project has the support of the board and management of Citizens Mutual and the Green Township Trustees.  We will be communicating with the residence in the Township as the project developes.  Wapello County has limited access to high speed internet except of industry in Ottumwa.  This project will begin to change that for the whole County.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</si>
</sst>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0.0%"/>
  </numFmts>
  <fonts count="40">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sz val="12"/>
      <color rgb="FF000000"/>
      <name val="Calibri"/>
      <family val="2"/>
    </font>
    <font>
      <b/>
      <sz val="11"/>
      <color rgb="FF333333"/>
      <name val="Calibri"/>
      <family val="2"/>
    </font>
    <font>
      <u/>
      <sz val="11"/>
      <color rgb="FF0563C1"/>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b/>
      <i/>
      <sz val="11"/>
      <color rgb="FF000000"/>
      <name val="Calibri"/>
      <family val="2"/>
    </font>
    <font>
      <i/>
      <u/>
      <sz val="11"/>
      <color rgb="FF000000"/>
      <name val="Calibri"/>
      <family val="2"/>
    </font>
    <font>
      <i/>
      <sz val="9"/>
      <color rgb="FF000000"/>
      <name val="&amp;quot"/>
    </font>
    <font>
      <sz val="11"/>
      <color rgb="FF000000"/>
      <name val="Calibri"/>
      <family val="2"/>
    </font>
    <font>
      <sz val="8"/>
      <color rgb="FF000000"/>
      <name val="Segoe UI"/>
      <family val="2"/>
    </font>
    <font>
      <i/>
      <sz val="11"/>
      <color rgb="FFFF0000"/>
      <name val="Calibri"/>
      <family val="2"/>
    </font>
    <font>
      <u/>
      <sz val="9"/>
      <color rgb="FF0563C1"/>
      <name val="Calibri"/>
      <family val="2"/>
    </font>
    <font>
      <sz val="9"/>
      <color rgb="FF00325F"/>
      <name val="Calibri"/>
      <family val="2"/>
      <scheme val="minor"/>
    </font>
    <font>
      <b/>
      <sz val="9"/>
      <color rgb="FF000000"/>
      <name val="Calibr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rgb="FF7F7F7F"/>
        <bgColor rgb="FF7F7F7F"/>
      </patternFill>
    </fill>
  </fills>
  <borders count="8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bottom style="thin">
        <color indexed="64"/>
      </bottom>
      <diagonal/>
    </border>
    <border>
      <left style="thin">
        <color rgb="FF000000"/>
      </left>
      <right/>
      <top style="thin">
        <color rgb="FF000000"/>
      </top>
      <bottom style="medium">
        <color rgb="FF000000"/>
      </bottom>
      <diagonal/>
    </border>
    <border>
      <left/>
      <right/>
      <top style="double">
        <color auto="1"/>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84">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8" xfId="0" applyFont="1" applyFill="1" applyBorder="1"/>
    <xf numFmtId="0" fontId="12" fillId="5" borderId="49" xfId="0" applyFont="1" applyFill="1" applyBorder="1" applyAlignment="1">
      <alignment horizontal="center"/>
    </xf>
    <xf numFmtId="0" fontId="12" fillId="5" borderId="45" xfId="0" applyFont="1" applyFill="1" applyBorder="1"/>
    <xf numFmtId="1" fontId="14" fillId="4" borderId="50" xfId="0" applyNumberFormat="1" applyFont="1" applyFill="1" applyBorder="1" applyAlignment="1">
      <alignment horizontal="center"/>
    </xf>
    <xf numFmtId="0" fontId="14" fillId="4" borderId="51" xfId="0" applyFont="1" applyFill="1" applyBorder="1" applyAlignment="1">
      <alignment horizontal="center"/>
    </xf>
    <xf numFmtId="0" fontId="14" fillId="4" borderId="29" xfId="0" applyFont="1" applyFill="1" applyBorder="1" applyAlignment="1">
      <alignment horizontal="center"/>
    </xf>
    <xf numFmtId="1" fontId="0" fillId="4" borderId="50" xfId="0" applyNumberFormat="1" applyFont="1" applyFill="1" applyBorder="1" applyAlignment="1">
      <alignment horizontal="center"/>
    </xf>
    <xf numFmtId="1" fontId="0" fillId="4" borderId="51" xfId="0" applyNumberFormat="1" applyFont="1" applyFill="1" applyBorder="1" applyAlignment="1">
      <alignment horizontal="center"/>
    </xf>
    <xf numFmtId="1" fontId="0" fillId="4" borderId="29" xfId="0" applyNumberFormat="1" applyFont="1" applyFill="1" applyBorder="1" applyAlignment="1">
      <alignment horizontal="center"/>
    </xf>
    <xf numFmtId="0" fontId="0" fillId="6" borderId="52" xfId="0" applyFont="1" applyFill="1" applyBorder="1"/>
    <xf numFmtId="0" fontId="0" fillId="6" borderId="35" xfId="0" applyFont="1" applyFill="1" applyBorder="1"/>
    <xf numFmtId="1" fontId="14" fillId="0" borderId="52" xfId="0" applyNumberFormat="1" applyFont="1" applyBorder="1" applyAlignment="1">
      <alignment horizontal="center"/>
    </xf>
    <xf numFmtId="0" fontId="14" fillId="0" borderId="53" xfId="0" applyFont="1" applyBorder="1" applyAlignment="1">
      <alignment horizontal="center"/>
    </xf>
    <xf numFmtId="0" fontId="14" fillId="0" borderId="35" xfId="0" applyFont="1" applyBorder="1"/>
    <xf numFmtId="0" fontId="12" fillId="0" borderId="0" xfId="0" applyFont="1" applyAlignment="1">
      <alignment horizontal="left"/>
    </xf>
    <xf numFmtId="1" fontId="0" fillId="0" borderId="52" xfId="0" applyNumberFormat="1" applyFont="1" applyBorder="1" applyAlignment="1">
      <alignment horizontal="center"/>
    </xf>
    <xf numFmtId="1" fontId="0" fillId="0" borderId="53"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52" xfId="0" applyFont="1" applyBorder="1" applyAlignment="1">
      <alignment horizontal="center"/>
    </xf>
    <xf numFmtId="0" fontId="0" fillId="0" borderId="35" xfId="0" applyFont="1" applyBorder="1" applyAlignment="1">
      <alignment horizontal="center"/>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2" xfId="0" applyFont="1" applyFill="1" applyBorder="1" applyAlignment="1">
      <alignment vertical="center" wrapText="1"/>
    </xf>
    <xf numFmtId="0" fontId="19" fillId="0" borderId="53" xfId="0" applyFont="1" applyBorder="1" applyAlignment="1">
      <alignment vertical="center" wrapText="1"/>
    </xf>
    <xf numFmtId="0" fontId="19" fillId="0" borderId="23" xfId="0" applyFont="1" applyBorder="1" applyAlignment="1">
      <alignment horizontal="center" vertical="center" wrapText="1"/>
    </xf>
    <xf numFmtId="164" fontId="0" fillId="0" borderId="50"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2"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7" xfId="0" applyFont="1" applyFill="1" applyBorder="1" applyAlignment="1">
      <alignment vertical="center" wrapText="1"/>
    </xf>
    <xf numFmtId="0" fontId="19" fillId="0" borderId="58" xfId="0" applyFont="1" applyBorder="1" applyAlignment="1">
      <alignment vertical="center" wrapText="1"/>
    </xf>
    <xf numFmtId="0" fontId="19" fillId="0" borderId="32" xfId="0" applyFont="1" applyBorder="1" applyAlignment="1">
      <alignment horizontal="center" vertical="center" wrapText="1"/>
    </xf>
    <xf numFmtId="1" fontId="21" fillId="4" borderId="44" xfId="0" applyNumberFormat="1" applyFont="1" applyFill="1" applyBorder="1"/>
    <xf numFmtId="0" fontId="21"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0" fontId="12" fillId="0" borderId="0" xfId="0" applyFont="1"/>
    <xf numFmtId="1" fontId="12" fillId="4" borderId="44" xfId="0" applyNumberFormat="1" applyFont="1" applyFill="1" applyBorder="1" applyAlignment="1">
      <alignment horizontal="right"/>
    </xf>
    <xf numFmtId="0" fontId="23" fillId="0" borderId="0" xfId="0" applyFont="1" applyAlignment="1">
      <alignment horizontal="right"/>
    </xf>
    <xf numFmtId="0" fontId="24"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2" xfId="0" applyFont="1" applyFill="1" applyBorder="1" applyAlignment="1">
      <alignment horizontal="center" wrapText="1"/>
    </xf>
    <xf numFmtId="164" fontId="0" fillId="0" borderId="9" xfId="0" applyNumberFormat="1" applyFont="1" applyBorder="1"/>
    <xf numFmtId="164" fontId="0" fillId="0" borderId="63" xfId="0" applyNumberFormat="1" applyFont="1" applyBorder="1"/>
    <xf numFmtId="10" fontId="0" fillId="0" borderId="63" xfId="0" applyNumberFormat="1" applyFont="1" applyBorder="1"/>
    <xf numFmtId="164" fontId="0" fillId="4" borderId="64"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3" xfId="0" applyNumberFormat="1" applyFont="1" applyBorder="1"/>
    <xf numFmtId="10" fontId="0" fillId="0" borderId="53" xfId="0" applyNumberFormat="1" applyFont="1" applyBorder="1"/>
    <xf numFmtId="164" fontId="0" fillId="4" borderId="53" xfId="0" applyNumberFormat="1" applyFont="1" applyFill="1" applyBorder="1"/>
    <xf numFmtId="164" fontId="0" fillId="0" borderId="21" xfId="0" applyNumberFormat="1" applyFont="1" applyBorder="1"/>
    <xf numFmtId="10" fontId="0" fillId="0" borderId="58" xfId="0" applyNumberFormat="1" applyFont="1" applyBorder="1"/>
    <xf numFmtId="164" fontId="0" fillId="4" borderId="65"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2" xfId="0" applyNumberFormat="1" applyFont="1" applyFill="1" applyBorder="1"/>
    <xf numFmtId="0" fontId="28" fillId="0" borderId="0" xfId="0" applyFont="1"/>
    <xf numFmtId="0" fontId="29" fillId="2" borderId="53" xfId="0" applyFont="1" applyFill="1" applyBorder="1"/>
    <xf numFmtId="0" fontId="29" fillId="2" borderId="53" xfId="0" applyFont="1" applyFill="1" applyBorder="1" applyAlignment="1">
      <alignment horizontal="center" wrapText="1"/>
    </xf>
    <xf numFmtId="0" fontId="0" fillId="0" borderId="53" xfId="0" applyFont="1" applyBorder="1"/>
    <xf numFmtId="9" fontId="0" fillId="0" borderId="53" xfId="0" applyNumberFormat="1" applyFont="1" applyBorder="1" applyAlignment="1">
      <alignment horizontal="center"/>
    </xf>
    <xf numFmtId="0" fontId="0" fillId="0" borderId="53" xfId="0" applyFont="1" applyBorder="1" applyAlignment="1">
      <alignment horizontal="center"/>
    </xf>
    <xf numFmtId="164" fontId="0" fillId="0" borderId="53" xfId="0" applyNumberFormat="1" applyFont="1" applyBorder="1" applyAlignment="1">
      <alignment horizontal="center"/>
    </xf>
    <xf numFmtId="0" fontId="0" fillId="0" borderId="66" xfId="0" applyFont="1" applyBorder="1" applyAlignment="1">
      <alignment horizontal="center"/>
    </xf>
    <xf numFmtId="0" fontId="0" fillId="0" borderId="67" xfId="0" applyFont="1" applyBorder="1" applyAlignment="1">
      <alignment horizontal="center"/>
    </xf>
    <xf numFmtId="1" fontId="14" fillId="0" borderId="20" xfId="0" applyNumberFormat="1" applyFont="1" applyBorder="1" applyAlignment="1">
      <alignment horizontal="center"/>
    </xf>
    <xf numFmtId="1" fontId="14" fillId="0" borderId="20" xfId="0" applyNumberFormat="1" applyFont="1" applyBorder="1"/>
    <xf numFmtId="0" fontId="0" fillId="0" borderId="0" xfId="0" applyFont="1" applyProtection="1">
      <protection locked="0"/>
    </xf>
    <xf numFmtId="0" fontId="0" fillId="0" borderId="0" xfId="0" applyFont="1" applyAlignment="1" applyProtection="1">
      <protection locked="0"/>
    </xf>
    <xf numFmtId="0" fontId="0" fillId="0" borderId="0" xfId="0" applyFont="1" applyAlignment="1" applyProtection="1"/>
    <xf numFmtId="3" fontId="12" fillId="0" borderId="54" xfId="0" applyNumberFormat="1" applyFont="1" applyBorder="1" applyAlignment="1" applyProtection="1">
      <alignment horizontal="center"/>
      <protection locked="0"/>
    </xf>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5" fillId="0" borderId="0" xfId="0" applyFont="1" applyAlignment="1" applyProtection="1">
      <alignment horizontal="right"/>
    </xf>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165" fontId="12" fillId="0" borderId="0" xfId="0" applyNumberFormat="1" applyFont="1" applyAlignment="1" applyProtection="1">
      <alignment horizontal="left"/>
    </xf>
    <xf numFmtId="0" fontId="0" fillId="0" borderId="0" xfId="0" applyFont="1" applyAlignment="1" applyProtection="1">
      <alignment horizontal="left" vertical="top"/>
    </xf>
    <xf numFmtId="0" fontId="18" fillId="0" borderId="0" xfId="0" applyFont="1" applyAlignment="1" applyProtection="1">
      <alignment horizontal="left"/>
    </xf>
    <xf numFmtId="0" fontId="20" fillId="0" borderId="0" xfId="0" quotePrefix="1" applyFont="1" applyAlignment="1" applyProtection="1">
      <alignment horizontal="left"/>
    </xf>
    <xf numFmtId="0" fontId="20" fillId="0" borderId="0" xfId="0" applyFont="1" applyAlignment="1" applyProtection="1">
      <alignment horizontal="center"/>
    </xf>
    <xf numFmtId="164" fontId="12" fillId="0" borderId="0" xfId="0" applyNumberFormat="1" applyFont="1" applyAlignment="1" applyProtection="1">
      <alignment horizontal="left"/>
    </xf>
    <xf numFmtId="0" fontId="0" fillId="0" borderId="0" xfId="0" applyFont="1" applyAlignment="1" applyProtection="1">
      <alignment horizontal="left"/>
    </xf>
    <xf numFmtId="0" fontId="12" fillId="0" borderId="0" xfId="0" applyFont="1" applyProtection="1"/>
    <xf numFmtId="0" fontId="0" fillId="0" borderId="0" xfId="0" applyFont="1" applyAlignment="1" applyProtection="1">
      <alignment vertical="top" wrapText="1"/>
    </xf>
    <xf numFmtId="164" fontId="0" fillId="0" borderId="50" xfId="0" applyNumberFormat="1" applyFont="1" applyBorder="1" applyProtection="1">
      <protection locked="0"/>
    </xf>
    <xf numFmtId="10" fontId="0" fillId="0" borderId="14" xfId="0" applyNumberFormat="1" applyFont="1" applyBorder="1" applyProtection="1">
      <protection locked="0"/>
    </xf>
    <xf numFmtId="164" fontId="0" fillId="0" borderId="52"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0" fontId="12" fillId="0" borderId="22" xfId="0" applyFont="1" applyBorder="1" applyAlignment="1" applyProtection="1">
      <alignment horizontal="left"/>
      <protection locked="0"/>
    </xf>
    <xf numFmtId="164" fontId="0" fillId="0" borderId="9" xfId="0" applyNumberFormat="1" applyFont="1" applyBorder="1" applyProtection="1">
      <protection locked="0"/>
    </xf>
    <xf numFmtId="164" fontId="0" fillId="0" borderId="63" xfId="0" applyNumberFormat="1" applyFont="1" applyBorder="1" applyProtection="1">
      <protection locked="0"/>
    </xf>
    <xf numFmtId="10" fontId="0" fillId="0" borderId="63" xfId="0" applyNumberFormat="1" applyFont="1" applyBorder="1" applyProtection="1">
      <protection locked="0"/>
    </xf>
    <xf numFmtId="164" fontId="0" fillId="0" borderId="19" xfId="0" applyNumberFormat="1" applyFont="1" applyBorder="1" applyProtection="1">
      <protection locked="0"/>
    </xf>
    <xf numFmtId="164" fontId="0" fillId="0" borderId="53" xfId="0" applyNumberFormat="1" applyFont="1" applyBorder="1" applyProtection="1">
      <protection locked="0"/>
    </xf>
    <xf numFmtId="10" fontId="0" fillId="0" borderId="53"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1" fontId="0" fillId="0" borderId="52" xfId="0" applyNumberFormat="1" applyFont="1" applyBorder="1" applyAlignment="1" applyProtection="1">
      <alignment horizontal="center"/>
      <protection locked="0"/>
    </xf>
    <xf numFmtId="1" fontId="0" fillId="0" borderId="53" xfId="0" applyNumberFormat="1" applyFont="1" applyBorder="1" applyAlignment="1" applyProtection="1">
      <alignment horizontal="center"/>
      <protection locked="0"/>
    </xf>
    <xf numFmtId="0" fontId="0" fillId="0" borderId="52" xfId="0" applyFont="1" applyBorder="1" applyAlignment="1" applyProtection="1">
      <alignment horizontal="center"/>
      <protection locked="0"/>
    </xf>
    <xf numFmtId="0" fontId="0" fillId="0" borderId="35" xfId="0" applyFont="1" applyBorder="1" applyAlignment="1" applyProtection="1">
      <alignment horizontal="center"/>
      <protection locked="0"/>
    </xf>
    <xf numFmtId="0" fontId="0" fillId="0" borderId="0" xfId="0" applyFont="1"/>
    <xf numFmtId="0" fontId="0" fillId="0" borderId="0" xfId="0" applyFont="1" applyAlignment="1"/>
    <xf numFmtId="0" fontId="0" fillId="0" borderId="0" xfId="0" applyFont="1" applyAlignment="1">
      <alignment horizontal="left" vertical="top" wrapText="1"/>
    </xf>
    <xf numFmtId="0" fontId="0" fillId="0" borderId="0" xfId="0" applyFont="1"/>
    <xf numFmtId="0" fontId="0" fillId="0" borderId="0" xfId="0" applyFont="1" applyAlignment="1"/>
    <xf numFmtId="0" fontId="0" fillId="0" borderId="0" xfId="0" applyFont="1" applyAlignment="1"/>
    <xf numFmtId="0" fontId="0" fillId="0" borderId="0" xfId="0" applyFont="1"/>
    <xf numFmtId="0" fontId="15" fillId="0" borderId="0" xfId="0" applyFont="1" applyAlignment="1">
      <alignment wrapText="1"/>
    </xf>
    <xf numFmtId="0" fontId="0" fillId="0" borderId="0" xfId="0" applyFont="1" applyAlignment="1" applyProtection="1"/>
    <xf numFmtId="0" fontId="12" fillId="0" borderId="0" xfId="0" applyFont="1" applyAlignment="1" applyProtection="1">
      <alignment horizontal="left"/>
    </xf>
    <xf numFmtId="0" fontId="27" fillId="0" borderId="0" xfId="0" applyFont="1" applyAlignment="1">
      <alignment wrapText="1"/>
    </xf>
    <xf numFmtId="0" fontId="34" fillId="0" borderId="0" xfId="0" applyFont="1" applyAlignment="1"/>
    <xf numFmtId="0" fontId="0" fillId="0" borderId="59" xfId="0" applyFont="1" applyBorder="1"/>
    <xf numFmtId="0" fontId="19" fillId="4" borderId="66" xfId="0" applyFont="1" applyFill="1" applyBorder="1" applyAlignment="1">
      <alignment vertical="center"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164" fontId="0" fillId="0" borderId="19" xfId="0" applyNumberFormat="1" applyFont="1" applyBorder="1" applyAlignment="1" applyProtection="1">
      <alignment vertical="center"/>
      <protection locked="0"/>
    </xf>
    <xf numFmtId="164" fontId="0" fillId="0" borderId="53" xfId="0" applyNumberFormat="1" applyFont="1" applyBorder="1" applyAlignment="1" applyProtection="1">
      <alignment vertical="center"/>
      <protection locked="0"/>
    </xf>
    <xf numFmtId="10" fontId="0" fillId="0" borderId="58" xfId="0" applyNumberFormat="1" applyFont="1" applyBorder="1" applyAlignment="1" applyProtection="1">
      <alignment vertical="center"/>
      <protection locked="0"/>
    </xf>
    <xf numFmtId="164" fontId="0" fillId="4" borderId="65"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7" fillId="0" borderId="0" xfId="0" applyFont="1" applyProtection="1"/>
    <xf numFmtId="0" fontId="38" fillId="0" borderId="0" xfId="0" applyFont="1" applyAlignment="1" applyProtection="1">
      <alignment horizontal="right"/>
    </xf>
    <xf numFmtId="0" fontId="39" fillId="0" borderId="0" xfId="0" applyFont="1" applyAlignment="1" applyProtection="1">
      <alignment horizontal="left"/>
    </xf>
    <xf numFmtId="0" fontId="39" fillId="0" borderId="0" xfId="0" applyFont="1" applyAlignment="1" applyProtection="1">
      <alignment horizontal="center"/>
    </xf>
    <xf numFmtId="0" fontId="39" fillId="0" borderId="0" xfId="0" applyFont="1" applyAlignment="1" applyProtection="1">
      <alignment horizontal="right"/>
    </xf>
    <xf numFmtId="0" fontId="5" fillId="0" borderId="4" xfId="0" applyFont="1" applyBorder="1" applyProtection="1"/>
    <xf numFmtId="0" fontId="0" fillId="0" borderId="70" xfId="0" applyFont="1" applyBorder="1" applyAlignment="1"/>
    <xf numFmtId="0" fontId="0" fillId="0" borderId="0" xfId="0" applyFont="1" applyAlignment="1"/>
    <xf numFmtId="164" fontId="0" fillId="0" borderId="52"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10" fontId="12" fillId="0" borderId="22" xfId="0" applyNumberFormat="1" applyFont="1" applyBorder="1" applyAlignment="1" applyProtection="1">
      <alignment horizontal="left"/>
    </xf>
    <xf numFmtId="0" fontId="0" fillId="0" borderId="0" xfId="0" applyFont="1" applyAlignment="1">
      <alignment horizontal="center"/>
    </xf>
    <xf numFmtId="164" fontId="26" fillId="4" borderId="44" xfId="0" applyNumberFormat="1" applyFont="1" applyFill="1" applyBorder="1" applyAlignment="1">
      <alignment horizontal="center"/>
    </xf>
    <xf numFmtId="0" fontId="0" fillId="0" borderId="0" xfId="0" applyFont="1" applyAlignment="1"/>
    <xf numFmtId="0" fontId="0" fillId="0" borderId="53" xfId="0" applyFont="1" applyBorder="1" applyAlignment="1" applyProtection="1">
      <alignment horizontal="center"/>
      <protection locked="0"/>
    </xf>
    <xf numFmtId="0" fontId="34" fillId="0" borderId="35" xfId="0" applyFont="1" applyBorder="1" applyAlignment="1" applyProtection="1">
      <alignment horizontal="center"/>
      <protection locked="0"/>
    </xf>
    <xf numFmtId="0" fontId="34" fillId="0" borderId="52" xfId="0" applyFont="1" applyBorder="1" applyAlignment="1" applyProtection="1">
      <alignment horizontal="center"/>
      <protection locked="0"/>
    </xf>
    <xf numFmtId="0" fontId="12" fillId="0" borderId="0" xfId="0" applyFont="1" applyAlignment="1" applyProtection="1">
      <alignment horizontal="left"/>
    </xf>
    <xf numFmtId="0" fontId="34" fillId="0" borderId="60" xfId="0" applyFont="1" applyBorder="1" applyAlignment="1">
      <alignment vertical="top" wrapText="1"/>
    </xf>
    <xf numFmtId="0" fontId="9" fillId="0" borderId="78" xfId="0" applyFont="1" applyBorder="1" applyAlignment="1" applyProtection="1">
      <alignment horizontal="center"/>
      <protection locked="0"/>
    </xf>
    <xf numFmtId="0" fontId="0" fillId="0" borderId="60" xfId="0" applyFont="1" applyBorder="1" applyAlignment="1">
      <alignment vertical="top" wrapText="1"/>
    </xf>
    <xf numFmtId="0" fontId="0" fillId="0" borderId="0" xfId="0" applyFont="1"/>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4" fillId="0" borderId="19" xfId="0" applyFont="1" applyBorder="1" applyAlignment="1">
      <alignment horizontal="left" wrapText="1"/>
    </xf>
    <xf numFmtId="0" fontId="0"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4"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4"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9" xfId="0" applyFont="1" applyBorder="1"/>
    <xf numFmtId="0" fontId="2" fillId="0" borderId="60" xfId="0" applyFont="1" applyBorder="1"/>
    <xf numFmtId="0" fontId="2" fillId="0" borderId="61" xfId="0" applyFont="1" applyBorder="1"/>
    <xf numFmtId="0" fontId="34" fillId="0" borderId="30" xfId="0" applyFont="1" applyBorder="1" applyAlignment="1">
      <alignment horizontal="left" wrapText="1"/>
    </xf>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4" fillId="0" borderId="27" xfId="0" applyFont="1" applyBorder="1" applyAlignment="1">
      <alignment wrapText="1"/>
    </xf>
    <xf numFmtId="0" fontId="34"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1" fillId="2" borderId="75" xfId="0" applyFont="1" applyFill="1" applyBorder="1" applyAlignment="1">
      <alignment horizontal="center"/>
    </xf>
    <xf numFmtId="0" fontId="2" fillId="0" borderId="76" xfId="0" applyFont="1" applyBorder="1"/>
    <xf numFmtId="0" fontId="2" fillId="0" borderId="77" xfId="0" applyFont="1" applyBorder="1"/>
    <xf numFmtId="0" fontId="0" fillId="0" borderId="73" xfId="0" applyFont="1" applyBorder="1" applyAlignment="1"/>
    <xf numFmtId="0" fontId="0" fillId="0" borderId="64" xfId="0" applyFont="1" applyBorder="1" applyAlignment="1"/>
    <xf numFmtId="0" fontId="0" fillId="0" borderId="52" xfId="0" applyFont="1" applyBorder="1" applyAlignment="1"/>
    <xf numFmtId="0" fontId="0" fillId="0" borderId="53" xfId="0" applyFont="1" applyBorder="1" applyAlignment="1"/>
    <xf numFmtId="0" fontId="1" fillId="2" borderId="44" xfId="0" applyFont="1" applyFill="1" applyBorder="1" applyAlignment="1">
      <alignment horizontal="center" vertical="center"/>
    </xf>
    <xf numFmtId="0" fontId="1" fillId="2" borderId="44" xfId="0" applyFont="1" applyFill="1" applyBorder="1" applyAlignment="1">
      <alignment horizontal="center" wrapText="1"/>
    </xf>
    <xf numFmtId="0" fontId="1" fillId="2" borderId="44" xfId="0" applyFont="1" applyFill="1" applyBorder="1" applyAlignment="1">
      <alignment horizontal="center"/>
    </xf>
    <xf numFmtId="0" fontId="0" fillId="0" borderId="53" xfId="0" applyFont="1" applyBorder="1" applyAlignment="1">
      <alignment horizontal="center"/>
    </xf>
    <xf numFmtId="0" fontId="0" fillId="0" borderId="35" xfId="0" applyFont="1" applyBorder="1" applyAlignment="1">
      <alignment horizontal="center"/>
    </xf>
    <xf numFmtId="0" fontId="34" fillId="0" borderId="52" xfId="0" applyFont="1" applyBorder="1" applyAlignment="1"/>
    <xf numFmtId="0" fontId="0" fillId="0" borderId="53" xfId="0" applyFont="1" applyBorder="1" applyAlignment="1">
      <alignment horizontal="center" wrapText="1"/>
    </xf>
    <xf numFmtId="0" fontId="0" fillId="0" borderId="35" xfId="0" applyFont="1" applyBorder="1" applyAlignment="1">
      <alignment horizontal="center" wrapText="1"/>
    </xf>
    <xf numFmtId="0" fontId="34" fillId="0" borderId="52" xfId="0" applyFont="1" applyBorder="1" applyAlignment="1">
      <alignment vertical="center"/>
    </xf>
    <xf numFmtId="0" fontId="0" fillId="0" borderId="53" xfId="0" applyFont="1" applyBorder="1" applyAlignment="1">
      <alignment vertical="center"/>
    </xf>
    <xf numFmtId="0" fontId="13" fillId="2" borderId="8" xfId="0" applyFont="1" applyFill="1" applyBorder="1" applyAlignment="1">
      <alignment wrapText="1"/>
    </xf>
    <xf numFmtId="0" fontId="2" fillId="0" borderId="62" xfId="0" applyFont="1" applyBorder="1"/>
    <xf numFmtId="0" fontId="0" fillId="0" borderId="44" xfId="0" applyFont="1" applyBorder="1" applyAlignment="1">
      <alignment horizontal="center"/>
    </xf>
    <xf numFmtId="0" fontId="34" fillId="0" borderId="71" xfId="0" applyFont="1" applyBorder="1" applyAlignment="1">
      <alignment vertical="center"/>
    </xf>
    <xf numFmtId="0" fontId="34" fillId="0" borderId="72" xfId="0" applyFont="1" applyBorder="1" applyAlignment="1">
      <alignment vertical="center"/>
    </xf>
    <xf numFmtId="0" fontId="0" fillId="0" borderId="72" xfId="0" applyFont="1" applyBorder="1" applyAlignment="1">
      <alignment horizontal="center" wrapText="1"/>
    </xf>
    <xf numFmtId="0" fontId="0" fillId="0" borderId="41" xfId="0" applyFont="1" applyBorder="1" applyAlignment="1">
      <alignment horizontal="center" wrapText="1"/>
    </xf>
    <xf numFmtId="0" fontId="0" fillId="0" borderId="64" xfId="0" applyFont="1" applyBorder="1" applyAlignment="1">
      <alignment horizontal="center"/>
    </xf>
    <xf numFmtId="0" fontId="0" fillId="0" borderId="74" xfId="0" applyFont="1" applyBorder="1" applyAlignment="1">
      <alignment horizontal="center"/>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5" fillId="0" borderId="0" xfId="0" applyFont="1" applyAlignment="1"/>
    <xf numFmtId="0" fontId="15" fillId="0" borderId="0" xfId="0" applyFont="1" applyAlignment="1">
      <alignment wrapText="1"/>
    </xf>
    <xf numFmtId="0" fontId="0" fillId="4" borderId="5" xfId="0" applyFont="1" applyFill="1" applyBorder="1" applyAlignment="1">
      <alignment horizontal="center"/>
    </xf>
    <xf numFmtId="0" fontId="12" fillId="0" borderId="5" xfId="0" applyFont="1" applyBorder="1" applyAlignment="1">
      <alignment horizontal="center"/>
    </xf>
    <xf numFmtId="0" fontId="0" fillId="0" borderId="12" xfId="0" applyFont="1" applyBorder="1" applyAlignment="1">
      <alignment wrapText="1"/>
    </xf>
    <xf numFmtId="0" fontId="12" fillId="5" borderId="5" xfId="0" applyFont="1" applyFill="1" applyBorder="1" applyAlignment="1">
      <alignment horizontal="center" wrapText="1"/>
    </xf>
    <xf numFmtId="0" fontId="12" fillId="4" borderId="9" xfId="0" applyFont="1" applyFill="1" applyBorder="1"/>
    <xf numFmtId="0" fontId="0" fillId="0" borderId="19" xfId="0" applyFont="1" applyBorder="1"/>
    <xf numFmtId="0" fontId="2" fillId="0" borderId="21" xfId="0" applyFont="1" applyBorder="1"/>
    <xf numFmtId="0" fontId="0" fillId="0" borderId="30" xfId="0" applyFont="1" applyBorder="1"/>
    <xf numFmtId="0" fontId="2" fillId="0" borderId="31" xfId="0" applyFont="1" applyBorder="1"/>
    <xf numFmtId="0" fontId="12" fillId="4" borderId="11" xfId="0" applyFont="1" applyFill="1" applyBorder="1" applyAlignment="1">
      <alignment horizontal="center" vertical="center"/>
    </xf>
    <xf numFmtId="0" fontId="12" fillId="0" borderId="5" xfId="0" applyFont="1" applyBorder="1"/>
    <xf numFmtId="0" fontId="2" fillId="0" borderId="36" xfId="0" applyFont="1" applyBorder="1"/>
    <xf numFmtId="0" fontId="0" fillId="0" borderId="9" xfId="0" applyFont="1" applyBorder="1" applyAlignment="1">
      <alignment horizontal="right" wrapText="1"/>
    </xf>
    <xf numFmtId="0" fontId="2" fillId="0" borderId="10" xfId="0" applyFont="1" applyBorder="1"/>
    <xf numFmtId="0" fontId="0" fillId="0" borderId="19" xfId="0" applyFont="1" applyBorder="1" applyAlignment="1">
      <alignment horizontal="right" wrapText="1"/>
    </xf>
    <xf numFmtId="0" fontId="0" fillId="0" borderId="70" xfId="0" applyFont="1" applyBorder="1" applyProtection="1"/>
    <xf numFmtId="0" fontId="0" fillId="0" borderId="60"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4" fillId="0" borderId="32" xfId="0" applyFont="1" applyBorder="1" applyAlignment="1" applyProtection="1">
      <alignment shrinkToFit="1"/>
      <protection locked="0"/>
    </xf>
    <xf numFmtId="0" fontId="2" fillId="0" borderId="33" xfId="0" applyFont="1" applyBorder="1" applyProtection="1">
      <protection locked="0"/>
    </xf>
    <xf numFmtId="0" fontId="2" fillId="0" borderId="34" xfId="0" applyFont="1" applyBorder="1" applyProtection="1">
      <protection locked="0"/>
    </xf>
    <xf numFmtId="0" fontId="0" fillId="0" borderId="23" xfId="0" applyFont="1" applyBorder="1" applyAlignment="1">
      <alignment wrapText="1"/>
    </xf>
    <xf numFmtId="0" fontId="0" fillId="0" borderId="9" xfId="0" applyFont="1" applyBorder="1"/>
    <xf numFmtId="0" fontId="0" fillId="0" borderId="38" xfId="0" applyFont="1" applyBorder="1" applyAlignment="1">
      <alignment horizontal="right" wrapText="1"/>
    </xf>
    <xf numFmtId="0" fontId="2" fillId="0" borderId="40" xfId="0" applyFont="1" applyBorder="1"/>
    <xf numFmtId="0" fontId="12" fillId="4" borderId="5" xfId="0" applyFont="1" applyFill="1" applyBorder="1" applyAlignment="1">
      <alignment horizontal="center" wrapText="1"/>
    </xf>
    <xf numFmtId="0" fontId="7" fillId="0" borderId="0" xfId="0" applyFont="1" applyAlignment="1">
      <alignment horizontal="center"/>
    </xf>
    <xf numFmtId="0" fontId="0" fillId="0" borderId="0" xfId="0" applyFont="1" applyAlignment="1" applyProtection="1"/>
    <xf numFmtId="0" fontId="0" fillId="0" borderId="0" xfId="0" applyFont="1" applyAlignment="1" applyProtection="1">
      <alignment horizontal="left" vertical="top" wrapText="1"/>
    </xf>
    <xf numFmtId="0" fontId="0"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Alignment="1" applyProtection="1">
      <alignment wrapText="1"/>
    </xf>
    <xf numFmtId="0" fontId="34" fillId="0" borderId="0" xfId="0" applyFont="1" applyAlignment="1" applyProtection="1">
      <alignment horizontal="left" vertical="top" wrapText="1"/>
    </xf>
    <xf numFmtId="0" fontId="0" fillId="0" borderId="0" xfId="0" applyFont="1" applyAlignment="1" applyProtection="1">
      <alignment horizontal="left"/>
    </xf>
    <xf numFmtId="0" fontId="12" fillId="0" borderId="0" xfId="0" applyFont="1" applyAlignment="1" applyProtection="1">
      <alignment horizontal="left"/>
    </xf>
    <xf numFmtId="164" fontId="12" fillId="0" borderId="68" xfId="0" applyNumberFormat="1" applyFont="1" applyBorder="1" applyAlignment="1" applyProtection="1">
      <alignment horizontal="left"/>
      <protection locked="0"/>
    </xf>
    <xf numFmtId="0" fontId="34"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0" fillId="0" borderId="0" xfId="0" applyNumberFormat="1" applyFont="1" applyAlignment="1" applyProtection="1">
      <alignment horizontal="left"/>
    </xf>
    <xf numFmtId="0" fontId="12" fillId="0" borderId="54" xfId="0" applyFont="1" applyBorder="1" applyAlignment="1" applyProtection="1">
      <alignment horizontal="right"/>
      <protection locked="0"/>
    </xf>
    <xf numFmtId="0" fontId="2" fillId="0" borderId="54" xfId="0" applyFont="1" applyBorder="1" applyProtection="1">
      <protection locked="0"/>
    </xf>
    <xf numFmtId="4" fontId="12" fillId="0" borderId="54" xfId="0" applyNumberFormat="1" applyFont="1" applyBorder="1" applyAlignment="1" applyProtection="1">
      <alignment horizontal="right"/>
      <protection locked="0"/>
    </xf>
    <xf numFmtId="0" fontId="20" fillId="0" borderId="0" xfId="0" applyFont="1" applyAlignment="1" applyProtection="1">
      <alignment horizontal="left"/>
    </xf>
    <xf numFmtId="0" fontId="16" fillId="0" borderId="0" xfId="0" applyFont="1" applyAlignment="1" applyProtection="1">
      <alignment horizontal="left" vertical="top" wrapText="1"/>
    </xf>
    <xf numFmtId="0" fontId="0" fillId="0" borderId="0" xfId="0" applyFont="1" applyAlignment="1" applyProtection="1">
      <alignment horizontal="left" wrapText="1"/>
    </xf>
    <xf numFmtId="0" fontId="12" fillId="0" borderId="22" xfId="0" applyFont="1" applyBorder="1" applyProtection="1">
      <protection locked="0"/>
    </xf>
    <xf numFmtId="14" fontId="0" fillId="0" borderId="22" xfId="0" applyNumberFormat="1" applyFont="1" applyBorder="1" applyAlignment="1" applyProtection="1">
      <alignment vertical="top" wrapText="1"/>
      <protection locked="0"/>
    </xf>
    <xf numFmtId="0" fontId="2" fillId="0" borderId="22" xfId="0" applyFont="1" applyBorder="1" applyProtection="1">
      <protection locked="0"/>
    </xf>
    <xf numFmtId="0" fontId="22" fillId="0" borderId="0" xfId="0" applyFont="1" applyAlignment="1" applyProtection="1">
      <alignment horizontal="left"/>
    </xf>
    <xf numFmtId="0" fontId="0" fillId="0" borderId="0" xfId="0" applyFont="1" applyAlignment="1" applyProtection="1">
      <alignment vertical="top" wrapText="1"/>
    </xf>
    <xf numFmtId="0" fontId="0" fillId="0" borderId="23" xfId="0" applyFont="1" applyBorder="1" applyAlignment="1" applyProtection="1">
      <alignment vertical="top" shrinkToFit="1"/>
    </xf>
    <xf numFmtId="0" fontId="2" fillId="0" borderId="25" xfId="0" applyFont="1" applyBorder="1" applyProtection="1"/>
    <xf numFmtId="0" fontId="2" fillId="0" borderId="21" xfId="0" applyFont="1" applyBorder="1" applyProtection="1"/>
    <xf numFmtId="0" fontId="0" fillId="0" borderId="0" xfId="0" applyFont="1" applyProtection="1"/>
    <xf numFmtId="0" fontId="12" fillId="0" borderId="0" xfId="0" applyFont="1" applyAlignment="1" applyProtection="1"/>
    <xf numFmtId="0" fontId="5" fillId="0" borderId="0" xfId="0" applyFont="1" applyAlignment="1" applyProtection="1"/>
    <xf numFmtId="0" fontId="15" fillId="0" borderId="0" xfId="0" applyFont="1" applyAlignment="1" applyProtection="1">
      <alignment horizontal="left" vertical="top" wrapText="1"/>
    </xf>
    <xf numFmtId="0" fontId="34" fillId="0" borderId="79" xfId="0" applyFont="1" applyBorder="1" applyAlignment="1">
      <alignment vertical="top" wrapText="1"/>
    </xf>
    <xf numFmtId="0" fontId="34" fillId="0" borderId="80" xfId="0" applyFont="1" applyBorder="1" applyAlignment="1">
      <alignment vertical="top" wrapText="1"/>
    </xf>
    <xf numFmtId="0" fontId="34" fillId="0" borderId="81" xfId="0" applyFont="1" applyBorder="1" applyAlignment="1">
      <alignment vertical="top" wrapText="1"/>
    </xf>
    <xf numFmtId="0" fontId="34" fillId="0" borderId="82" xfId="0" applyFont="1" applyBorder="1" applyAlignment="1">
      <alignment vertical="top" wrapText="1"/>
    </xf>
    <xf numFmtId="0" fontId="34" fillId="0" borderId="68" xfId="0" applyFont="1" applyBorder="1" applyAlignment="1">
      <alignment vertical="top" wrapText="1"/>
    </xf>
    <xf numFmtId="0" fontId="34" fillId="0" borderId="83" xfId="0" applyFont="1" applyBorder="1" applyAlignment="1">
      <alignment vertical="top" wrapText="1"/>
    </xf>
    <xf numFmtId="0" fontId="27" fillId="0" borderId="0" xfId="0" quotePrefix="1" applyFont="1" applyAlignment="1">
      <alignment horizontal="left" wrapText="1" indent="2"/>
    </xf>
    <xf numFmtId="0" fontId="27" fillId="0" borderId="0" xfId="0" applyFont="1" applyAlignment="1">
      <alignment horizontal="left" wrapText="1" indent="2"/>
    </xf>
    <xf numFmtId="0" fontId="27" fillId="0" borderId="0" xfId="0" applyFont="1" applyAlignment="1">
      <alignment wrapText="1"/>
    </xf>
    <xf numFmtId="0" fontId="19" fillId="0" borderId="23" xfId="0" applyFont="1" applyBorder="1" applyAlignment="1" applyProtection="1">
      <alignment horizontal="left" vertical="center" wrapText="1"/>
      <protection locked="0"/>
    </xf>
    <xf numFmtId="0" fontId="19" fillId="0" borderId="25" xfId="0" applyFont="1" applyBorder="1" applyAlignment="1" applyProtection="1">
      <alignment horizontal="left" vertical="center" wrapText="1"/>
      <protection locked="0"/>
    </xf>
    <xf numFmtId="0" fontId="19" fillId="0" borderId="26" xfId="0" applyFont="1" applyBorder="1" applyAlignment="1" applyProtection="1">
      <alignment horizontal="left" vertical="center" wrapText="1"/>
      <protection locked="0"/>
    </xf>
    <xf numFmtId="0" fontId="34" fillId="0" borderId="0" xfId="0" applyFont="1" applyAlignment="1"/>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5" xfId="0" applyFont="1" applyFill="1" applyBorder="1" applyAlignment="1">
      <alignment horizontal="center"/>
    </xf>
    <xf numFmtId="0" fontId="2" fillId="0" borderId="56" xfId="0" applyFont="1" applyBorder="1"/>
    <xf numFmtId="0" fontId="12" fillId="5" borderId="8" xfId="0" applyFont="1" applyFill="1" applyBorder="1" applyAlignment="1">
      <alignment horizontal="center" wrapText="1"/>
    </xf>
    <xf numFmtId="0" fontId="12" fillId="5" borderId="6" xfId="0" applyFont="1" applyFill="1" applyBorder="1" applyAlignment="1">
      <alignment horizontal="center"/>
    </xf>
    <xf numFmtId="0" fontId="12" fillId="5" borderId="62" xfId="0" applyFont="1" applyFill="1" applyBorder="1" applyAlignment="1">
      <alignment horizontal="center"/>
    </xf>
    <xf numFmtId="0" fontId="19" fillId="0" borderId="12" xfId="0" applyFont="1" applyBorder="1" applyAlignment="1" applyProtection="1">
      <alignment horizontal="left" vertical="center" wrapText="1"/>
      <protection locked="0"/>
    </xf>
    <xf numFmtId="0" fontId="19" fillId="0" borderId="14" xfId="0" applyFont="1" applyBorder="1" applyAlignment="1" applyProtection="1">
      <alignment horizontal="left" vertical="center" wrapText="1"/>
      <protection locked="0"/>
    </xf>
    <xf numFmtId="0" fontId="19" fillId="0" borderId="16" xfId="0" applyFont="1" applyBorder="1" applyAlignment="1" applyProtection="1">
      <alignment horizontal="left" vertical="center" wrapText="1"/>
      <protection locked="0"/>
    </xf>
    <xf numFmtId="0" fontId="0" fillId="0" borderId="70" xfId="0" applyFont="1" applyBorder="1" applyAlignment="1"/>
    <xf numFmtId="0" fontId="19" fillId="0" borderId="69" xfId="0" applyFont="1" applyBorder="1" applyAlignment="1" applyProtection="1">
      <alignment horizontal="left" vertical="center" wrapText="1"/>
      <protection locked="0"/>
    </xf>
    <xf numFmtId="0" fontId="19" fillId="0" borderId="39" xfId="0" applyFont="1" applyBorder="1" applyAlignment="1" applyProtection="1">
      <alignment horizontal="left" vertical="center" wrapText="1"/>
      <protection locked="0"/>
    </xf>
    <xf numFmtId="0" fontId="19" fillId="0" borderId="42" xfId="0" applyFont="1" applyBorder="1" applyAlignment="1" applyProtection="1">
      <alignment horizontal="left" vertical="center" wrapText="1"/>
      <protection locked="0"/>
    </xf>
    <xf numFmtId="0" fontId="25" fillId="5" borderId="55" xfId="0" applyFont="1" applyFill="1" applyBorder="1" applyAlignment="1">
      <alignment horizontal="center"/>
    </xf>
    <xf numFmtId="0" fontId="5" fillId="0" borderId="0" xfId="0" applyFont="1"/>
    <xf numFmtId="0" fontId="34" fillId="0" borderId="0" xfId="0" applyFont="1" applyAlignment="1">
      <alignment horizontal="left" wrapText="1"/>
    </xf>
    <xf numFmtId="0" fontId="2" fillId="0" borderId="84" xfId="0" applyFont="1" applyBorder="1" applyAlignment="1" applyProtection="1">
      <alignment horizontal="center"/>
      <protection locked="0"/>
    </xf>
    <xf numFmtId="0" fontId="2" fillId="0" borderId="85" xfId="0" applyFont="1" applyBorder="1" applyAlignment="1" applyProtection="1">
      <alignment horizontal="center"/>
      <protection locked="0"/>
    </xf>
    <xf numFmtId="0" fontId="2" fillId="0" borderId="86" xfId="0" applyFont="1" applyBorder="1" applyAlignment="1" applyProtection="1">
      <alignment horizontal="center"/>
      <protection locked="0"/>
    </xf>
    <xf numFmtId="0" fontId="34" fillId="0" borderId="60" xfId="0" applyFont="1" applyBorder="1" applyAlignment="1">
      <alignment horizontal="left" vertical="top" wrapText="1"/>
    </xf>
    <xf numFmtId="0" fontId="0" fillId="0" borderId="60" xfId="0" applyFont="1" applyBorder="1" applyAlignment="1">
      <alignment horizontal="left" vertical="top" wrapText="1"/>
    </xf>
    <xf numFmtId="0" fontId="0" fillId="0" borderId="0" xfId="0" applyFont="1" applyAlignment="1">
      <alignment horizontal="left" vertical="top" wrapText="1"/>
    </xf>
    <xf numFmtId="0" fontId="2" fillId="0" borderId="84" xfId="0" applyFont="1" applyBorder="1" applyAlignment="1" applyProtection="1">
      <protection locked="0"/>
    </xf>
    <xf numFmtId="0" fontId="2" fillId="0" borderId="85" xfId="0" applyFont="1" applyBorder="1" applyAlignment="1" applyProtection="1">
      <protection locked="0"/>
    </xf>
    <xf numFmtId="0" fontId="2" fillId="0" borderId="86" xfId="0" applyFont="1" applyBorder="1" applyAlignment="1" applyProtection="1">
      <protection locked="0"/>
    </xf>
    <xf numFmtId="0" fontId="2" fillId="0" borderId="59" xfId="0" applyFont="1" applyBorder="1"/>
    <xf numFmtId="0" fontId="26" fillId="5" borderId="11" xfId="0" applyFont="1" applyFill="1" applyBorder="1" applyAlignment="1">
      <alignment horizontal="center" wrapText="1"/>
    </xf>
    <xf numFmtId="0" fontId="0" fillId="0" borderId="23" xfId="0" applyFont="1" applyBorder="1" applyAlignment="1">
      <alignment horizontal="left" wrapText="1"/>
    </xf>
    <xf numFmtId="0" fontId="0" fillId="0" borderId="54" xfId="0" applyFont="1" applyBorder="1" applyAlignment="1">
      <alignment horizontal="left" vertical="top" wrapText="1"/>
    </xf>
    <xf numFmtId="0" fontId="2" fillId="0" borderId="54" xfId="0" applyFont="1" applyBorder="1"/>
    <xf numFmtId="0" fontId="0" fillId="0" borderId="0" xfId="0" applyFont="1" applyAlignment="1">
      <alignment horizontal="left" wrapText="1"/>
    </xf>
    <xf numFmtId="0" fontId="29" fillId="2" borderId="23" xfId="0" applyFont="1" applyFill="1" applyBorder="1" applyAlignment="1">
      <alignment horizontal="center"/>
    </xf>
    <xf numFmtId="0" fontId="7" fillId="0" borderId="0" xfId="0" applyFont="1"/>
  </cellXfs>
  <cellStyles count="1">
    <cellStyle name="Normal" xfId="0" builtinId="0"/>
  </cellStyles>
  <dxfs count="127">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9</xdr:col>
      <xdr:colOff>104775</xdr:colOff>
      <xdr:row>37</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 Qualitative Attributes Form</a:t>
          </a:r>
          <a:endParaRPr sz="1400"/>
        </a:p>
      </xdr:txBody>
    </xdr:sp>
    <xdr:clientData fLocksWithSheet="0"/>
  </xdr:oneCellAnchor>
  <xdr:oneCellAnchor>
    <xdr:from>
      <xdr:col>9</xdr:col>
      <xdr:colOff>114300</xdr:colOff>
      <xdr:row>40</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44</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Exhibt D.1 - Limited Exception Form</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0</xdr:rowOff>
    </xdr:from>
    <xdr:ext cx="1704975" cy="257175"/>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4498275" y="3655575"/>
          <a:ext cx="1695450" cy="248851"/>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123825</xdr:colOff>
          <xdr:row>15</xdr:row>
          <xdr:rowOff>190500</xdr:rowOff>
        </xdr:from>
        <xdr:to>
          <xdr:col>5</xdr:col>
          <xdr:colOff>142875</xdr:colOff>
          <xdr:row>17</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18</xdr:row>
          <xdr:rowOff>190500</xdr:rowOff>
        </xdr:from>
        <xdr:to>
          <xdr:col>5</xdr:col>
          <xdr:colOff>142875</xdr:colOff>
          <xdr:row>20</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16</xdr:row>
          <xdr:rowOff>180975</xdr:rowOff>
        </xdr:from>
        <xdr:to>
          <xdr:col>5</xdr:col>
          <xdr:colOff>142875</xdr:colOff>
          <xdr:row>18</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17</xdr:row>
          <xdr:rowOff>190500</xdr:rowOff>
        </xdr:from>
        <xdr:to>
          <xdr:col>5</xdr:col>
          <xdr:colOff>142875</xdr:colOff>
          <xdr:row>19</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14</xdr:row>
          <xdr:rowOff>190500</xdr:rowOff>
        </xdr:from>
        <xdr:to>
          <xdr:col>5</xdr:col>
          <xdr:colOff>142875</xdr:colOff>
          <xdr:row>16</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0</xdr:col>
          <xdr:colOff>0</xdr:colOff>
          <xdr:row>105</xdr:row>
          <xdr:rowOff>0</xdr:rowOff>
        </xdr:from>
        <xdr:to>
          <xdr:col>11</xdr:col>
          <xdr:colOff>323850</xdr:colOff>
          <xdr:row>112</xdr:row>
          <xdr:rowOff>266700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printerSettings" Target="../printerSettings/printerSettings2.bin"/><Relationship Id="rId7" Type="http://schemas.openxmlformats.org/officeDocument/2006/relationships/ctrlProp" Target="../ctrlProps/ctrlProp2.xml"/><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6" Type="http://schemas.openxmlformats.org/officeDocument/2006/relationships/ctrlProp" Target="../ctrlProps/ctrlProp1.xml"/><Relationship Id="rId5" Type="http://schemas.openxmlformats.org/officeDocument/2006/relationships/vmlDrawing" Target="../drawings/vmlDrawing1.v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image" Target="../media/image2.emf"/><Relationship Id="rId2" Type="http://schemas.openxmlformats.org/officeDocument/2006/relationships/hyperlink" Target="mailto:CIO@IOWA.GOV" TargetMode="External"/><Relationship Id="rId1" Type="http://schemas.openxmlformats.org/officeDocument/2006/relationships/hyperlink" Target="https://iowa.maps.arcgis.com/apps/webappviewer/index.html?id=ffd0eb7c17314454ad6f122147b563e6/" TargetMode="External"/><Relationship Id="rId6" Type="http://schemas.openxmlformats.org/officeDocument/2006/relationships/package" Target="../embeddings/Microsoft_Word_Document.docx"/><Relationship Id="rId5" Type="http://schemas.openxmlformats.org/officeDocument/2006/relationships/vmlDrawing" Target="../drawings/vmlDrawing2.v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mailto:CIO@IOWA.GOV" TargetMode="External"/><Relationship Id="rId1" Type="http://schemas.openxmlformats.org/officeDocument/2006/relationships/hyperlink" Target="mailto:CIO@IOWA.GOV"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20"/>
  <sheetViews>
    <sheetView showGridLines="0" showRowColHeaders="0" topLeftCell="A49"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21</v>
      </c>
    </row>
    <row r="4" spans="1:16" ht="3" customHeight="1">
      <c r="A4" s="222"/>
      <c r="B4" s="223"/>
      <c r="C4" s="223"/>
      <c r="D4" s="223"/>
      <c r="E4" s="223"/>
      <c r="F4" s="223"/>
      <c r="G4" s="223"/>
      <c r="H4" s="223"/>
      <c r="I4" s="223"/>
      <c r="J4" s="223"/>
      <c r="K4" s="223"/>
      <c r="L4" s="223"/>
      <c r="M4" s="223"/>
      <c r="N4" s="223"/>
      <c r="O4" s="223"/>
      <c r="P4" s="223"/>
    </row>
    <row r="5" spans="1:16">
      <c r="A5" s="5" t="s">
        <v>22</v>
      </c>
      <c r="B5" s="1"/>
      <c r="C5" s="1"/>
      <c r="D5" s="1"/>
      <c r="E5" s="1"/>
      <c r="F5" s="1"/>
      <c r="G5" s="1"/>
      <c r="H5" s="1"/>
      <c r="I5" s="1"/>
      <c r="J5" s="1"/>
      <c r="K5" s="1"/>
      <c r="L5" s="1"/>
      <c r="M5" s="1"/>
      <c r="N5" s="1"/>
      <c r="P5" s="6" t="s">
        <v>287</v>
      </c>
    </row>
    <row r="6" spans="1:16">
      <c r="A6" s="5" t="s">
        <v>24</v>
      </c>
      <c r="B6" s="1"/>
      <c r="C6" s="1"/>
      <c r="D6" s="1"/>
      <c r="E6" s="1"/>
      <c r="F6" s="1"/>
      <c r="G6" s="1"/>
      <c r="H6" s="1"/>
      <c r="I6" s="1"/>
      <c r="J6" s="1"/>
      <c r="K6" s="1"/>
      <c r="L6" s="1"/>
      <c r="M6" s="1"/>
      <c r="N6" s="1"/>
      <c r="P6" s="6" t="s">
        <v>286</v>
      </c>
    </row>
    <row r="7" spans="1:16" ht="18.75">
      <c r="A7" s="224" t="s">
        <v>268</v>
      </c>
      <c r="B7" s="203"/>
      <c r="C7" s="203"/>
      <c r="D7" s="203"/>
      <c r="E7" s="203"/>
      <c r="F7" s="203"/>
      <c r="G7" s="203"/>
      <c r="H7" s="203"/>
      <c r="I7" s="203"/>
      <c r="J7" s="203"/>
      <c r="K7" s="203"/>
      <c r="L7" s="203"/>
      <c r="M7" s="203"/>
      <c r="N7" s="203"/>
      <c r="O7" s="203"/>
      <c r="P7" s="203"/>
    </row>
    <row r="8" spans="1:16" ht="7.5" customHeight="1">
      <c r="A8" s="1"/>
      <c r="B8" s="1"/>
      <c r="C8" s="1"/>
      <c r="D8" s="1"/>
      <c r="E8" s="1"/>
      <c r="F8" s="1"/>
      <c r="G8" s="1"/>
      <c r="H8" s="1"/>
      <c r="I8" s="1"/>
      <c r="J8" s="1"/>
      <c r="K8" s="1"/>
      <c r="L8" s="1"/>
      <c r="M8" s="1"/>
      <c r="N8" s="1"/>
      <c r="O8" s="1"/>
    </row>
    <row r="9" spans="1:16">
      <c r="A9" s="1"/>
      <c r="B9" s="228" t="s">
        <v>26</v>
      </c>
      <c r="C9" s="226"/>
      <c r="D9" s="227"/>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225" t="s">
        <v>28</v>
      </c>
      <c r="C11" s="226"/>
      <c r="D11" s="226"/>
      <c r="E11" s="226"/>
      <c r="F11" s="226"/>
      <c r="G11" s="227"/>
      <c r="H11" s="1"/>
      <c r="I11" s="1"/>
      <c r="J11" s="1"/>
      <c r="K11" s="1"/>
      <c r="L11" s="1"/>
      <c r="M11" s="1"/>
      <c r="N11" s="1"/>
      <c r="O11" s="1"/>
    </row>
    <row r="12" spans="1:16" ht="15.75" thickBot="1">
      <c r="A12" s="1"/>
      <c r="B12" s="7" t="s">
        <v>30</v>
      </c>
      <c r="C12" s="229" t="s">
        <v>418</v>
      </c>
      <c r="D12" s="230"/>
      <c r="E12" s="230"/>
      <c r="F12" s="230"/>
      <c r="G12" s="231"/>
      <c r="H12" s="1"/>
      <c r="I12" s="1"/>
      <c r="J12" s="1"/>
      <c r="K12" s="8"/>
      <c r="L12" s="1"/>
      <c r="M12" s="1"/>
      <c r="N12" s="1"/>
      <c r="O12" s="1"/>
    </row>
    <row r="13" spans="1:16" hidden="1">
      <c r="A13" s="1"/>
      <c r="B13" s="10" t="s">
        <v>32</v>
      </c>
      <c r="C13" s="10" t="s">
        <v>33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34</v>
      </c>
      <c r="C15" s="10"/>
      <c r="D15" s="10"/>
      <c r="E15" s="1"/>
      <c r="F15" s="1"/>
      <c r="G15" s="1"/>
      <c r="H15" s="1"/>
      <c r="I15" s="1"/>
      <c r="J15" s="1"/>
      <c r="K15" s="1"/>
      <c r="L15" s="1"/>
      <c r="M15" s="1"/>
      <c r="N15" s="1"/>
      <c r="O15" s="1"/>
    </row>
    <row r="16" spans="1:16" hidden="1">
      <c r="A16" s="1"/>
      <c r="B16" s="10" t="s">
        <v>35</v>
      </c>
      <c r="C16" s="10"/>
      <c r="D16" s="10"/>
      <c r="E16" s="1"/>
      <c r="F16" s="1"/>
      <c r="G16" s="1"/>
      <c r="H16" s="1"/>
      <c r="I16" s="1"/>
      <c r="J16" s="1"/>
      <c r="K16" s="1"/>
      <c r="L16" s="1"/>
      <c r="M16" s="1"/>
      <c r="N16" s="1"/>
      <c r="O16" s="1"/>
    </row>
    <row r="17" spans="1:15" hidden="1">
      <c r="A17" s="1"/>
      <c r="B17" s="10" t="s">
        <v>36</v>
      </c>
      <c r="C17" s="10" t="s">
        <v>37</v>
      </c>
      <c r="D17" s="10"/>
      <c r="E17" s="1"/>
      <c r="F17" s="1"/>
      <c r="G17" s="1"/>
      <c r="H17" s="1"/>
      <c r="I17" s="1"/>
      <c r="J17" s="1"/>
      <c r="K17" s="1"/>
      <c r="L17" s="1"/>
      <c r="M17" s="1"/>
      <c r="N17" s="1"/>
      <c r="O17" s="1"/>
    </row>
    <row r="18" spans="1:15" hidden="1">
      <c r="A18" s="1"/>
      <c r="B18" s="10" t="s">
        <v>38</v>
      </c>
      <c r="C18" s="10"/>
      <c r="D18" s="10"/>
      <c r="E18" s="1"/>
      <c r="F18" s="1"/>
      <c r="G18" s="1"/>
      <c r="H18" s="1"/>
      <c r="I18" s="1"/>
      <c r="J18" s="1"/>
      <c r="K18" s="1"/>
      <c r="L18" s="1"/>
      <c r="M18" s="1"/>
      <c r="N18" s="1"/>
      <c r="O18" s="1"/>
    </row>
    <row r="19" spans="1:15" hidden="1">
      <c r="A19" s="1"/>
      <c r="B19" s="10" t="s">
        <v>39</v>
      </c>
      <c r="C19" s="10"/>
      <c r="D19" s="10"/>
      <c r="E19" s="1"/>
      <c r="F19" s="1"/>
      <c r="G19" s="1"/>
      <c r="H19" s="1"/>
      <c r="I19" s="1"/>
      <c r="J19" s="1"/>
      <c r="K19" s="1"/>
      <c r="L19" s="1"/>
      <c r="M19" s="1"/>
      <c r="N19" s="1"/>
      <c r="O19" s="1"/>
    </row>
    <row r="20" spans="1:15" hidden="1">
      <c r="A20" s="1"/>
      <c r="B20" s="10" t="s">
        <v>40</v>
      </c>
      <c r="C20" s="10"/>
      <c r="D20" s="10"/>
      <c r="E20" s="1"/>
      <c r="F20" s="1"/>
      <c r="G20" s="1"/>
      <c r="H20" s="1"/>
      <c r="I20" s="1"/>
      <c r="J20" s="1"/>
      <c r="K20" s="1"/>
      <c r="L20" s="1"/>
      <c r="M20" s="1"/>
      <c r="N20" s="1"/>
      <c r="O20" s="1"/>
    </row>
    <row r="21" spans="1:15" ht="15.75" hidden="1" customHeight="1">
      <c r="A21" s="1"/>
      <c r="B21" s="10" t="s">
        <v>41</v>
      </c>
      <c r="C21" s="10"/>
      <c r="D21" s="10"/>
      <c r="E21" s="1"/>
      <c r="F21" s="1"/>
      <c r="G21" s="1"/>
      <c r="H21" s="1"/>
      <c r="I21" s="1"/>
      <c r="J21" s="1"/>
      <c r="K21" s="1"/>
      <c r="L21" s="1"/>
      <c r="M21" s="1"/>
      <c r="N21" s="1"/>
      <c r="O21" s="1"/>
    </row>
    <row r="22" spans="1:15" ht="15.75" hidden="1" customHeight="1">
      <c r="A22" s="1"/>
      <c r="B22" s="10" t="s">
        <v>42</v>
      </c>
      <c r="C22" s="10"/>
      <c r="D22" s="10"/>
      <c r="E22" s="1"/>
      <c r="F22" s="1"/>
      <c r="G22" s="1"/>
      <c r="H22" s="1"/>
      <c r="I22" s="1"/>
      <c r="J22" s="1"/>
      <c r="K22" s="1"/>
      <c r="L22" s="1"/>
      <c r="M22" s="1"/>
      <c r="N22" s="1"/>
      <c r="O22" s="1"/>
    </row>
    <row r="23" spans="1:15" ht="15.75" hidden="1" customHeight="1">
      <c r="A23" s="1"/>
      <c r="B23" s="10" t="s">
        <v>43</v>
      </c>
      <c r="C23" s="10" t="s">
        <v>31</v>
      </c>
      <c r="D23" s="10"/>
      <c r="E23" s="1"/>
      <c r="F23" s="1"/>
      <c r="G23" s="1"/>
      <c r="H23" s="1"/>
      <c r="I23" s="1"/>
      <c r="J23" s="1"/>
      <c r="K23" s="1"/>
      <c r="L23" s="1"/>
      <c r="M23" s="1"/>
      <c r="N23" s="1"/>
      <c r="O23" s="1"/>
    </row>
    <row r="24" spans="1:15" ht="15.75" hidden="1" customHeight="1">
      <c r="A24" s="1"/>
      <c r="B24" s="14" t="s">
        <v>44</v>
      </c>
      <c r="C24" s="242" t="s">
        <v>31</v>
      </c>
      <c r="D24" s="227"/>
      <c r="E24" s="1"/>
      <c r="F24" s="1"/>
      <c r="G24" s="1"/>
      <c r="H24" s="1"/>
      <c r="I24" s="1"/>
      <c r="J24" s="1"/>
      <c r="K24" s="1"/>
      <c r="L24" s="1"/>
      <c r="M24" s="1"/>
      <c r="N24" s="1"/>
      <c r="O24" s="1"/>
    </row>
    <row r="25" spans="1:15" ht="6.75" customHeight="1" thickBot="1"/>
    <row r="26" spans="1:15" ht="15.75" customHeight="1" thickBot="1">
      <c r="B26" s="241" t="s">
        <v>46</v>
      </c>
      <c r="C26" s="226"/>
      <c r="D26" s="226"/>
      <c r="E26" s="226"/>
      <c r="F26" s="226"/>
      <c r="G26" s="226"/>
      <c r="H26" s="226"/>
      <c r="I26" s="226"/>
      <c r="J26" s="226"/>
      <c r="K26" s="226"/>
      <c r="L26" s="226"/>
      <c r="M26" s="226"/>
      <c r="N26" s="226"/>
      <c r="O26" s="227"/>
    </row>
    <row r="27" spans="1:15" ht="15.75" customHeight="1" thickBot="1">
      <c r="B27" s="241" t="s">
        <v>47</v>
      </c>
      <c r="C27" s="226"/>
      <c r="D27" s="226"/>
      <c r="E27" s="226"/>
      <c r="F27" s="226"/>
      <c r="G27" s="226"/>
      <c r="H27" s="226"/>
      <c r="I27" s="227"/>
      <c r="J27" s="243" t="s">
        <v>48</v>
      </c>
      <c r="K27" s="226"/>
      <c r="L27" s="226"/>
      <c r="M27" s="226"/>
      <c r="N27" s="226"/>
      <c r="O27" s="227"/>
    </row>
    <row r="28" spans="1:15" ht="15.75" customHeight="1">
      <c r="B28" s="236" t="s">
        <v>49</v>
      </c>
      <c r="C28" s="237"/>
      <c r="D28" s="237"/>
      <c r="E28" s="237"/>
      <c r="F28" s="237"/>
      <c r="G28" s="237"/>
      <c r="H28" s="237"/>
      <c r="I28" s="238"/>
      <c r="J28" s="199"/>
      <c r="K28" s="200"/>
      <c r="L28" s="200"/>
      <c r="M28" s="200"/>
      <c r="N28" s="200"/>
      <c r="O28" s="201"/>
    </row>
    <row r="29" spans="1:15" ht="15.75" customHeight="1" thickBot="1">
      <c r="B29" s="240" t="s">
        <v>284</v>
      </c>
      <c r="C29" s="197"/>
      <c r="D29" s="197"/>
      <c r="E29" s="197"/>
      <c r="F29" s="197"/>
      <c r="G29" s="197"/>
      <c r="H29" s="197"/>
      <c r="I29" s="198"/>
      <c r="J29" s="196"/>
      <c r="K29" s="197"/>
      <c r="L29" s="197"/>
      <c r="M29" s="197"/>
      <c r="N29" s="197"/>
      <c r="O29" s="198"/>
    </row>
    <row r="30" spans="1:15" ht="15.75" customHeight="1">
      <c r="B30" s="236" t="s">
        <v>50</v>
      </c>
      <c r="C30" s="237"/>
      <c r="D30" s="237"/>
      <c r="E30" s="237"/>
      <c r="F30" s="237"/>
      <c r="G30" s="237"/>
      <c r="H30" s="237"/>
      <c r="I30" s="238"/>
      <c r="J30" s="199"/>
      <c r="K30" s="200"/>
      <c r="L30" s="200"/>
      <c r="M30" s="200"/>
      <c r="N30" s="200"/>
      <c r="O30" s="201"/>
    </row>
    <row r="31" spans="1:15" ht="15.75" customHeight="1" thickBot="1">
      <c r="B31" s="239" t="s">
        <v>283</v>
      </c>
      <c r="C31" s="203"/>
      <c r="D31" s="203"/>
      <c r="E31" s="203"/>
      <c r="F31" s="203"/>
      <c r="G31" s="203"/>
      <c r="H31" s="203"/>
      <c r="I31" s="204"/>
      <c r="J31" s="196"/>
      <c r="K31" s="197"/>
      <c r="L31" s="197"/>
      <c r="M31" s="197"/>
      <c r="N31" s="197"/>
      <c r="O31" s="198"/>
    </row>
    <row r="32" spans="1:15" ht="15.75" customHeight="1">
      <c r="B32" s="208" t="s">
        <v>272</v>
      </c>
      <c r="C32" s="209"/>
      <c r="D32" s="209"/>
      <c r="E32" s="209"/>
      <c r="F32" s="209"/>
      <c r="G32" s="209"/>
      <c r="H32" s="209"/>
      <c r="I32" s="210"/>
      <c r="J32" s="199"/>
      <c r="K32" s="200"/>
      <c r="L32" s="200"/>
      <c r="M32" s="200"/>
      <c r="N32" s="200"/>
      <c r="O32" s="201"/>
    </row>
    <row r="33" spans="2:15" ht="15.75" customHeight="1">
      <c r="B33" s="205" t="s">
        <v>52</v>
      </c>
      <c r="C33" s="206"/>
      <c r="D33" s="206"/>
      <c r="E33" s="206"/>
      <c r="F33" s="206"/>
      <c r="G33" s="206"/>
      <c r="H33" s="206"/>
      <c r="I33" s="207"/>
      <c r="J33" s="202"/>
      <c r="K33" s="203"/>
      <c r="L33" s="203"/>
      <c r="M33" s="203"/>
      <c r="N33" s="203"/>
      <c r="O33" s="204"/>
    </row>
    <row r="34" spans="2:15" ht="15.75" customHeight="1">
      <c r="B34" s="205" t="s">
        <v>53</v>
      </c>
      <c r="C34" s="206"/>
      <c r="D34" s="206"/>
      <c r="E34" s="206"/>
      <c r="F34" s="206"/>
      <c r="G34" s="206"/>
      <c r="H34" s="206"/>
      <c r="I34" s="207"/>
      <c r="J34" s="202"/>
      <c r="K34" s="203"/>
      <c r="L34" s="203"/>
      <c r="M34" s="203"/>
      <c r="N34" s="203"/>
      <c r="O34" s="204"/>
    </row>
    <row r="35" spans="2:15" ht="46.5" customHeight="1">
      <c r="B35" s="205" t="s">
        <v>54</v>
      </c>
      <c r="C35" s="206"/>
      <c r="D35" s="206"/>
      <c r="E35" s="206"/>
      <c r="F35" s="206"/>
      <c r="G35" s="206"/>
      <c r="H35" s="206"/>
      <c r="I35" s="207"/>
      <c r="J35" s="202"/>
      <c r="K35" s="203"/>
      <c r="L35" s="203"/>
      <c r="M35" s="203"/>
      <c r="N35" s="203"/>
      <c r="O35" s="204"/>
    </row>
    <row r="36" spans="2:15" ht="29.25" customHeight="1">
      <c r="B36" s="205" t="s">
        <v>55</v>
      </c>
      <c r="C36" s="206"/>
      <c r="D36" s="206"/>
      <c r="E36" s="206"/>
      <c r="F36" s="206"/>
      <c r="G36" s="206"/>
      <c r="H36" s="206"/>
      <c r="I36" s="207"/>
      <c r="J36" s="202"/>
      <c r="K36" s="203"/>
      <c r="L36" s="203"/>
      <c r="M36" s="203"/>
      <c r="N36" s="203"/>
      <c r="O36" s="204"/>
    </row>
    <row r="37" spans="2:15" ht="15.75" customHeight="1" thickBot="1">
      <c r="B37" s="212" t="s">
        <v>56</v>
      </c>
      <c r="C37" s="213"/>
      <c r="D37" s="213"/>
      <c r="E37" s="213"/>
      <c r="F37" s="213"/>
      <c r="G37" s="213"/>
      <c r="H37" s="213"/>
      <c r="I37" s="214"/>
      <c r="J37" s="196"/>
      <c r="K37" s="197"/>
      <c r="L37" s="197"/>
      <c r="M37" s="197"/>
      <c r="N37" s="197"/>
      <c r="O37" s="198"/>
    </row>
    <row r="38" spans="2:15" ht="31.5" customHeight="1">
      <c r="B38" s="208" t="s">
        <v>273</v>
      </c>
      <c r="C38" s="209"/>
      <c r="D38" s="209"/>
      <c r="E38" s="209"/>
      <c r="F38" s="209"/>
      <c r="G38" s="209"/>
      <c r="H38" s="209"/>
      <c r="I38" s="210"/>
      <c r="J38" s="199"/>
      <c r="K38" s="200"/>
      <c r="L38" s="200"/>
      <c r="M38" s="200"/>
      <c r="N38" s="200"/>
      <c r="O38" s="201"/>
    </row>
    <row r="39" spans="2:15" ht="30" customHeight="1">
      <c r="B39" s="211" t="s">
        <v>344</v>
      </c>
      <c r="C39" s="206"/>
      <c r="D39" s="206"/>
      <c r="E39" s="206"/>
      <c r="F39" s="206"/>
      <c r="G39" s="206"/>
      <c r="H39" s="206"/>
      <c r="I39" s="207"/>
      <c r="J39" s="202"/>
      <c r="K39" s="203"/>
      <c r="L39" s="203"/>
      <c r="M39" s="203"/>
      <c r="N39" s="203"/>
      <c r="O39" s="204"/>
    </row>
    <row r="40" spans="2:15" ht="15.75" customHeight="1">
      <c r="B40" s="212" t="s">
        <v>58</v>
      </c>
      <c r="C40" s="213"/>
      <c r="D40" s="213"/>
      <c r="E40" s="213"/>
      <c r="F40" s="213"/>
      <c r="G40" s="213"/>
      <c r="H40" s="213"/>
      <c r="I40" s="214"/>
      <c r="J40" s="196"/>
      <c r="K40" s="197"/>
      <c r="L40" s="197"/>
      <c r="M40" s="197"/>
      <c r="N40" s="197"/>
      <c r="O40" s="198"/>
    </row>
    <row r="41" spans="2:15" ht="15.75" customHeight="1">
      <c r="B41" s="208" t="s">
        <v>274</v>
      </c>
      <c r="C41" s="209"/>
      <c r="D41" s="209"/>
      <c r="E41" s="209"/>
      <c r="F41" s="209"/>
      <c r="G41" s="209"/>
      <c r="H41" s="209"/>
      <c r="I41" s="210"/>
      <c r="J41" s="199"/>
      <c r="K41" s="200"/>
      <c r="L41" s="200"/>
      <c r="M41" s="200"/>
      <c r="N41" s="200"/>
      <c r="O41" s="201"/>
    </row>
    <row r="42" spans="2:15" ht="15.75" customHeight="1">
      <c r="B42" s="205" t="s">
        <v>60</v>
      </c>
      <c r="C42" s="206"/>
      <c r="D42" s="206"/>
      <c r="E42" s="206"/>
      <c r="F42" s="206"/>
      <c r="G42" s="206"/>
      <c r="H42" s="206"/>
      <c r="I42" s="207"/>
      <c r="J42" s="202"/>
      <c r="K42" s="203"/>
      <c r="L42" s="203"/>
      <c r="M42" s="203"/>
      <c r="N42" s="203"/>
      <c r="O42" s="204"/>
    </row>
    <row r="43" spans="2:15" ht="15.75" customHeight="1">
      <c r="B43" s="205" t="s">
        <v>61</v>
      </c>
      <c r="C43" s="206"/>
      <c r="D43" s="206"/>
      <c r="E43" s="206"/>
      <c r="F43" s="206"/>
      <c r="G43" s="206"/>
      <c r="H43" s="206"/>
      <c r="I43" s="207"/>
      <c r="J43" s="202"/>
      <c r="K43" s="203"/>
      <c r="L43" s="203"/>
      <c r="M43" s="203"/>
      <c r="N43" s="203"/>
      <c r="O43" s="204"/>
    </row>
    <row r="44" spans="2:15" ht="30" customHeight="1">
      <c r="B44" s="217" t="s">
        <v>345</v>
      </c>
      <c r="C44" s="218"/>
      <c r="D44" s="218"/>
      <c r="E44" s="218"/>
      <c r="F44" s="218"/>
      <c r="G44" s="218"/>
      <c r="H44" s="218"/>
      <c r="I44" s="219"/>
      <c r="J44" s="196"/>
      <c r="K44" s="197"/>
      <c r="L44" s="197"/>
      <c r="M44" s="197"/>
      <c r="N44" s="197"/>
      <c r="O44" s="198"/>
    </row>
    <row r="45" spans="2:15" ht="31.5" customHeight="1">
      <c r="B45" s="208" t="s">
        <v>63</v>
      </c>
      <c r="C45" s="209"/>
      <c r="D45" s="209"/>
      <c r="E45" s="209"/>
      <c r="F45" s="209"/>
      <c r="G45" s="209"/>
      <c r="H45" s="209"/>
      <c r="I45" s="210"/>
      <c r="J45" s="221"/>
      <c r="K45" s="200"/>
      <c r="L45" s="200"/>
      <c r="M45" s="200"/>
      <c r="N45" s="200"/>
      <c r="O45" s="201"/>
    </row>
    <row r="46" spans="2:15" ht="45" customHeight="1">
      <c r="B46" s="211" t="s">
        <v>346</v>
      </c>
      <c r="C46" s="215"/>
      <c r="D46" s="215"/>
      <c r="E46" s="215"/>
      <c r="F46" s="215"/>
      <c r="G46" s="215"/>
      <c r="H46" s="215"/>
      <c r="I46" s="216"/>
      <c r="J46" s="220"/>
      <c r="K46" s="203"/>
      <c r="L46" s="203"/>
      <c r="M46" s="203"/>
      <c r="N46" s="203"/>
      <c r="O46" s="204"/>
    </row>
    <row r="47" spans="2:15" ht="30" customHeight="1">
      <c r="B47" s="205" t="s">
        <v>66</v>
      </c>
      <c r="C47" s="206"/>
      <c r="D47" s="206"/>
      <c r="E47" s="206"/>
      <c r="F47" s="206"/>
      <c r="G47" s="206"/>
      <c r="H47" s="206"/>
      <c r="I47" s="207"/>
      <c r="J47" s="220"/>
      <c r="K47" s="203"/>
      <c r="L47" s="203"/>
      <c r="M47" s="203"/>
      <c r="N47" s="203"/>
      <c r="O47" s="204"/>
    </row>
    <row r="48" spans="2:15" ht="15.75" customHeight="1">
      <c r="B48" s="205" t="s">
        <v>68</v>
      </c>
      <c r="C48" s="206"/>
      <c r="D48" s="206"/>
      <c r="E48" s="206"/>
      <c r="F48" s="206"/>
      <c r="G48" s="206"/>
      <c r="H48" s="206"/>
      <c r="I48" s="207"/>
      <c r="J48" s="220"/>
      <c r="K48" s="203"/>
      <c r="L48" s="203"/>
      <c r="M48" s="203"/>
      <c r="N48" s="203"/>
      <c r="O48" s="204"/>
    </row>
    <row r="49" spans="2:15" ht="31.5" customHeight="1" thickBot="1">
      <c r="B49" s="235" t="s">
        <v>347</v>
      </c>
      <c r="C49" s="213"/>
      <c r="D49" s="213"/>
      <c r="E49" s="213"/>
      <c r="F49" s="213"/>
      <c r="G49" s="213"/>
      <c r="H49" s="213"/>
      <c r="I49" s="214"/>
      <c r="J49" s="232"/>
      <c r="K49" s="233"/>
      <c r="L49" s="233"/>
      <c r="M49" s="233"/>
      <c r="N49" s="233"/>
      <c r="O49" s="234"/>
    </row>
    <row r="50" spans="2:15" s="181" customFormat="1" ht="15" customHeight="1" thickBot="1">
      <c r="B50" s="261" t="s">
        <v>340</v>
      </c>
      <c r="C50" s="226"/>
      <c r="D50" s="226"/>
      <c r="E50" s="226"/>
      <c r="F50" s="226"/>
      <c r="G50" s="226"/>
      <c r="H50" s="226"/>
      <c r="I50" s="262"/>
      <c r="J50" s="263"/>
      <c r="K50" s="263"/>
      <c r="L50" s="263"/>
      <c r="M50" s="263"/>
      <c r="N50" s="263"/>
      <c r="O50" s="263"/>
    </row>
    <row r="51" spans="2:15" ht="15.75" customHeight="1" thickBot="1"/>
    <row r="52" spans="2:15" s="181" customFormat="1" ht="15.75" customHeight="1" thickBot="1">
      <c r="B52" s="244" t="s">
        <v>297</v>
      </c>
      <c r="C52" s="245"/>
      <c r="D52" s="245"/>
      <c r="E52" s="245"/>
      <c r="F52" s="245"/>
      <c r="G52" s="245"/>
      <c r="H52" s="245"/>
      <c r="I52" s="245"/>
      <c r="J52" s="245"/>
      <c r="K52" s="245"/>
      <c r="L52" s="245"/>
      <c r="M52" s="245"/>
      <c r="N52" s="245"/>
      <c r="O52" s="246"/>
    </row>
    <row r="53" spans="2:15" s="181" customFormat="1" ht="31.5" customHeight="1" thickBot="1">
      <c r="B53" s="251" t="s">
        <v>342</v>
      </c>
      <c r="C53" s="251"/>
      <c r="D53" s="251"/>
      <c r="E53" s="251"/>
      <c r="F53" s="251"/>
      <c r="G53" s="251"/>
      <c r="H53" s="251"/>
      <c r="I53" s="251"/>
      <c r="J53" s="252" t="s">
        <v>343</v>
      </c>
      <c r="K53" s="253"/>
      <c r="L53" s="253"/>
      <c r="M53" s="253"/>
      <c r="N53" s="253"/>
      <c r="O53" s="253"/>
    </row>
    <row r="54" spans="2:15" s="181" customFormat="1" ht="15.75" customHeight="1">
      <c r="B54" s="247" t="s">
        <v>298</v>
      </c>
      <c r="C54" s="248"/>
      <c r="D54" s="248"/>
      <c r="E54" s="248"/>
      <c r="F54" s="248"/>
      <c r="G54" s="248"/>
      <c r="H54" s="248"/>
      <c r="I54" s="248"/>
      <c r="J54" s="268" t="str">
        <f>IF(ApplicantName="Required","Populate Applicant Name",IF(ApplicantName="","Populate Applicant Name","Yes"))</f>
        <v>Yes</v>
      </c>
      <c r="K54" s="268"/>
      <c r="L54" s="268"/>
      <c r="M54" s="268"/>
      <c r="N54" s="268"/>
      <c r="O54" s="269"/>
    </row>
    <row r="55" spans="2:15" s="181" customFormat="1" ht="15.75" customHeight="1">
      <c r="B55" s="249" t="s">
        <v>299</v>
      </c>
      <c r="C55" s="250"/>
      <c r="D55" s="250"/>
      <c r="E55" s="250"/>
      <c r="F55" s="250"/>
      <c r="G55" s="250"/>
      <c r="H55" s="250"/>
      <c r="I55" s="250"/>
      <c r="J55" s="254" t="str">
        <f>IF(COUNTIF(Summary!K8:P8,"TRUE")=0,"Select a Delivery Platform","Yes")</f>
        <v>Yes</v>
      </c>
      <c r="K55" s="254"/>
      <c r="L55" s="254"/>
      <c r="M55" s="254"/>
      <c r="N55" s="254"/>
      <c r="O55" s="255"/>
    </row>
    <row r="56" spans="2:15" s="181" customFormat="1" ht="15.75" customHeight="1">
      <c r="B56" s="249" t="s">
        <v>300</v>
      </c>
      <c r="C56" s="250"/>
      <c r="D56" s="250"/>
      <c r="E56" s="250"/>
      <c r="F56" s="250"/>
      <c r="G56" s="250"/>
      <c r="H56" s="250"/>
      <c r="I56" s="250"/>
      <c r="J56" s="254" t="str">
        <f>IF(Infrastructure_Type="Required","Populate Infrastructure Type","Yes")</f>
        <v>Yes</v>
      </c>
      <c r="K56" s="254"/>
      <c r="L56" s="254"/>
      <c r="M56" s="254"/>
      <c r="N56" s="254"/>
      <c r="O56" s="255"/>
    </row>
    <row r="57" spans="2:15" s="181" customFormat="1" ht="15.75" customHeight="1">
      <c r="B57" s="249" t="s">
        <v>301</v>
      </c>
      <c r="C57" s="250"/>
      <c r="D57" s="250"/>
      <c r="E57" s="250"/>
      <c r="F57" s="250"/>
      <c r="G57" s="250"/>
      <c r="H57" s="250"/>
      <c r="I57" s="250"/>
      <c r="J57" s="254" t="str">
        <f>IF('Exhibit B'!C27=0,"Populate Census Blocks through TSA Input","Yes")</f>
        <v>Yes</v>
      </c>
      <c r="K57" s="254"/>
      <c r="L57" s="254"/>
      <c r="M57" s="254"/>
      <c r="N57" s="254"/>
      <c r="O57" s="255"/>
    </row>
    <row r="58" spans="2:15" s="181" customFormat="1" ht="31.5" customHeight="1">
      <c r="B58" s="259" t="s">
        <v>348</v>
      </c>
      <c r="C58" s="260"/>
      <c r="D58" s="260"/>
      <c r="E58" s="260"/>
      <c r="F58" s="260"/>
      <c r="G58" s="260"/>
      <c r="H58" s="260"/>
      <c r="I58" s="260"/>
      <c r="J58" s="257" t="str">
        <f>IF(COUNTIF('Exhibit B'!A27:A5017,"1")=2,"Ensure Proposed Advertised Speeds are Defined in Exhibit B",IF((COUNTIFS('Exhibit B'!P27:P5017,"Required",'Exhibit B'!A27:A5017,"1")+COUNTIFS('Exhibit B'!Q27:Q5017,"Required",'Exhibit B'!A27:A5017,"1"))&gt;0,"Ensure Proposed Advertised Speeds are Defined in Exhibit B","Yes"))</f>
        <v>Ensure Proposed Advertised Speeds are Defined in Exhibit B</v>
      </c>
      <c r="K58" s="257"/>
      <c r="L58" s="257"/>
      <c r="M58" s="257"/>
      <c r="N58" s="257"/>
      <c r="O58" s="258"/>
    </row>
    <row r="59" spans="2:15" s="181" customFormat="1" ht="15.75" customHeight="1">
      <c r="B59" s="256" t="s">
        <v>331</v>
      </c>
      <c r="C59" s="250"/>
      <c r="D59" s="250"/>
      <c r="E59" s="250"/>
      <c r="F59" s="250"/>
      <c r="G59" s="250"/>
      <c r="H59" s="250"/>
      <c r="I59" s="250"/>
      <c r="J59" s="257" t="str">
        <f>IF('Exhibit C'!C18=0,IF('Exhibit C'!G18="X","Yes","Please ensure Exhibit C, 1.1 is populated"),"Yes")</f>
        <v>Yes</v>
      </c>
      <c r="K59" s="257"/>
      <c r="L59" s="257"/>
      <c r="M59" s="257"/>
      <c r="N59" s="257"/>
      <c r="O59" s="258"/>
    </row>
    <row r="60" spans="2:15" s="181" customFormat="1" ht="15.75" customHeight="1">
      <c r="B60" s="249" t="s">
        <v>302</v>
      </c>
      <c r="C60" s="250"/>
      <c r="D60" s="250"/>
      <c r="E60" s="250"/>
      <c r="F60" s="250"/>
      <c r="G60" s="250"/>
      <c r="H60" s="250"/>
      <c r="I60" s="250"/>
      <c r="J60" s="254" t="str">
        <f>IF('Exhibit C'!D50="Required","Please ensure Exhibit C, 2.2 is populated","Yes")</f>
        <v>Yes</v>
      </c>
      <c r="K60" s="254"/>
      <c r="L60" s="254"/>
      <c r="M60" s="254"/>
      <c r="N60" s="254"/>
      <c r="O60" s="255"/>
    </row>
    <row r="61" spans="2:15" s="181" customFormat="1" ht="15.75" customHeight="1">
      <c r="B61" s="256" t="s">
        <v>332</v>
      </c>
      <c r="C61" s="250"/>
      <c r="D61" s="250"/>
      <c r="E61" s="250"/>
      <c r="F61" s="250"/>
      <c r="G61" s="250"/>
      <c r="H61" s="250"/>
      <c r="I61" s="250"/>
      <c r="J61" s="254" t="str">
        <f>IF('Exhibit C'!F53="Required","Please ensure Exhibit C, 2.3 is populated",IF('Exhibit C'!F53="","Please ensure Exhibit C, 2.3 is populated","Yes"))</f>
        <v>Yes</v>
      </c>
      <c r="K61" s="254"/>
      <c r="L61" s="254"/>
      <c r="M61" s="254"/>
      <c r="N61" s="254"/>
      <c r="O61" s="255"/>
    </row>
    <row r="62" spans="2:15" s="181" customFormat="1" ht="15.75" customHeight="1">
      <c r="B62" s="256" t="s">
        <v>333</v>
      </c>
      <c r="C62" s="250"/>
      <c r="D62" s="250"/>
      <c r="E62" s="250"/>
      <c r="F62" s="250"/>
      <c r="G62" s="250"/>
      <c r="H62" s="250"/>
      <c r="I62" s="250"/>
      <c r="J62" s="254" t="str">
        <f>IF('Exhibit C'!J53="Required","Please ensure Exhibit C, 2.3 is populated",IF('Exhibit C'!J53="","Please ensure Exhibit C, 2.3 is populated","Yes"))</f>
        <v>Yes</v>
      </c>
      <c r="K62" s="254"/>
      <c r="L62" s="254"/>
      <c r="M62" s="254"/>
      <c r="N62" s="254"/>
      <c r="O62" s="255"/>
    </row>
    <row r="63" spans="2:15" s="181" customFormat="1" ht="15.75" customHeight="1">
      <c r="B63" s="256" t="s">
        <v>334</v>
      </c>
      <c r="C63" s="250"/>
      <c r="D63" s="250"/>
      <c r="E63" s="250"/>
      <c r="F63" s="250"/>
      <c r="G63" s="250"/>
      <c r="H63" s="250"/>
      <c r="I63" s="250"/>
      <c r="J63" s="254" t="str">
        <f>IF('Exhibit C'!C87="Required","Please ensure Exhibit C, 3.3 is populated","Yes")</f>
        <v>Yes</v>
      </c>
      <c r="K63" s="254"/>
      <c r="L63" s="254"/>
      <c r="M63" s="254"/>
      <c r="N63" s="254"/>
      <c r="O63" s="255"/>
    </row>
    <row r="64" spans="2:15" s="181" customFormat="1" ht="15.75" customHeight="1">
      <c r="B64" s="256" t="s">
        <v>335</v>
      </c>
      <c r="C64" s="250"/>
      <c r="D64" s="250"/>
      <c r="E64" s="250"/>
      <c r="F64" s="250"/>
      <c r="G64" s="250"/>
      <c r="H64" s="250"/>
      <c r="I64" s="250"/>
      <c r="J64" s="254" t="str">
        <f>IF('Exhibit C'!C89="Required","Please ensure Exhibit C, 3.4 is populated","Yes")</f>
        <v>Yes</v>
      </c>
      <c r="K64" s="254"/>
      <c r="L64" s="254"/>
      <c r="M64" s="254"/>
      <c r="N64" s="254"/>
      <c r="O64" s="255"/>
    </row>
    <row r="65" spans="1:16" s="181" customFormat="1" ht="15.75" customHeight="1">
      <c r="B65" s="256" t="s">
        <v>336</v>
      </c>
      <c r="C65" s="250"/>
      <c r="D65" s="250"/>
      <c r="E65" s="250"/>
      <c r="F65" s="250"/>
      <c r="G65" s="250"/>
      <c r="H65" s="250"/>
      <c r="I65" s="250"/>
      <c r="J65" s="254" t="str">
        <f>IF('Exhibit C'!C91="Required","Please ensure Exhibit C, 3.5 is populated","Yes")</f>
        <v>Yes</v>
      </c>
      <c r="K65" s="254"/>
      <c r="L65" s="254"/>
      <c r="M65" s="254"/>
      <c r="N65" s="254"/>
      <c r="O65" s="255"/>
    </row>
    <row r="66" spans="1:16" s="181" customFormat="1" ht="15.75" customHeight="1">
      <c r="B66" s="256" t="s">
        <v>337</v>
      </c>
      <c r="C66" s="250"/>
      <c r="D66" s="250"/>
      <c r="E66" s="250"/>
      <c r="F66" s="250"/>
      <c r="G66" s="250"/>
      <c r="H66" s="250"/>
      <c r="I66" s="250"/>
      <c r="J66" s="254" t="str">
        <f>IF('Exhibit C'!C91="Yes",IF('Exhibit C'!C93="","Please ensure Exhibit C, 3.5 part 2 is populated","Yes"),"Yes, Not Applicable")</f>
        <v>Yes, Not Applicable</v>
      </c>
      <c r="K66" s="254"/>
      <c r="L66" s="254"/>
      <c r="M66" s="254"/>
      <c r="N66" s="254"/>
      <c r="O66" s="255"/>
    </row>
    <row r="67" spans="1:16" s="181" customFormat="1" ht="15.75" customHeight="1">
      <c r="B67" s="256" t="s">
        <v>338</v>
      </c>
      <c r="C67" s="250"/>
      <c r="D67" s="250"/>
      <c r="E67" s="250"/>
      <c r="F67" s="250"/>
      <c r="G67" s="250"/>
      <c r="H67" s="250"/>
      <c r="I67" s="250"/>
      <c r="J67" s="254" t="str">
        <f>IF('Exhibit C'!L99=DATE(1950,1,1),"Please ensure Exhibit C, 4.1 is populated","Yes")</f>
        <v>Yes</v>
      </c>
      <c r="K67" s="254"/>
      <c r="L67" s="254"/>
      <c r="M67" s="254"/>
      <c r="N67" s="254"/>
      <c r="O67" s="255"/>
    </row>
    <row r="68" spans="1:16" s="181" customFormat="1" ht="15.75" customHeight="1">
      <c r="B68" s="256" t="s">
        <v>339</v>
      </c>
      <c r="C68" s="250"/>
      <c r="D68" s="250"/>
      <c r="E68" s="250"/>
      <c r="F68" s="250"/>
      <c r="G68" s="250"/>
      <c r="H68" s="250"/>
      <c r="I68" s="250"/>
      <c r="J68" s="254" t="str">
        <f>IF('Exhibit C'!L101=DATE(1950,1,1),"Please ensure Exhibit C, 4.2 is populated","Yes")</f>
        <v>Yes</v>
      </c>
      <c r="K68" s="254"/>
      <c r="L68" s="254"/>
      <c r="M68" s="254"/>
      <c r="N68" s="254"/>
      <c r="O68" s="255"/>
    </row>
    <row r="69" spans="1:16" s="181" customFormat="1" ht="31.5" customHeight="1" thickBot="1">
      <c r="B69" s="264" t="s">
        <v>341</v>
      </c>
      <c r="C69" s="265"/>
      <c r="D69" s="265"/>
      <c r="E69" s="265"/>
      <c r="F69" s="265"/>
      <c r="G69" s="265"/>
      <c r="H69" s="265"/>
      <c r="I69" s="265"/>
      <c r="J69" s="266" t="str">
        <f>IF('Exhibit D'!H32=0,"Please ensure Exhibit D is populated with costs and support %s","Yes")</f>
        <v>Yes</v>
      </c>
      <c r="K69" s="266"/>
      <c r="L69" s="266"/>
      <c r="M69" s="266"/>
      <c r="N69" s="266"/>
      <c r="O69" s="267"/>
    </row>
    <row r="70" spans="1:16" s="181" customFormat="1" ht="15.75" customHeight="1"/>
    <row r="71" spans="1:16" ht="15.75" customHeight="1">
      <c r="A71" s="161" t="s">
        <v>357</v>
      </c>
    </row>
    <row r="72" spans="1:16" ht="15.75" customHeight="1" thickBot="1"/>
    <row r="73" spans="1:16" ht="5.0999999999999996" customHeight="1" thickTop="1">
      <c r="A73" s="179"/>
      <c r="B73" s="179"/>
      <c r="C73" s="179"/>
      <c r="D73" s="179"/>
      <c r="E73" s="179"/>
      <c r="F73" s="179"/>
      <c r="G73" s="179"/>
      <c r="H73" s="179"/>
      <c r="I73" s="179"/>
      <c r="J73" s="179"/>
      <c r="K73" s="179"/>
      <c r="L73" s="179"/>
      <c r="M73" s="179"/>
      <c r="N73" s="179"/>
      <c r="O73" s="179"/>
      <c r="P73" s="179"/>
    </row>
    <row r="74" spans="1:16" ht="15.75" customHeight="1">
      <c r="A74" s="173" t="s">
        <v>164</v>
      </c>
      <c r="B74" s="173"/>
      <c r="C74" s="173"/>
      <c r="D74" s="173"/>
      <c r="E74" s="173"/>
      <c r="F74" s="173"/>
      <c r="G74" s="173"/>
      <c r="H74" s="173"/>
      <c r="I74" s="173"/>
      <c r="J74" s="173"/>
      <c r="K74" s="173"/>
      <c r="L74" s="173"/>
      <c r="M74" s="173"/>
      <c r="N74" s="173"/>
      <c r="O74" s="173"/>
      <c r="P74" s="175" t="s">
        <v>165</v>
      </c>
    </row>
    <row r="75" spans="1:16" ht="15.75" customHeight="1">
      <c r="A75" s="174" t="s">
        <v>166</v>
      </c>
      <c r="B75" s="174"/>
      <c r="C75" s="174"/>
      <c r="D75" s="174"/>
      <c r="E75" s="174"/>
      <c r="F75" s="174"/>
      <c r="G75" s="174"/>
      <c r="H75" s="174"/>
      <c r="I75" s="174"/>
      <c r="J75" s="174"/>
      <c r="K75" s="174"/>
      <c r="L75" s="174"/>
      <c r="M75" s="174"/>
      <c r="N75" s="174"/>
      <c r="O75" s="174"/>
      <c r="P75" s="174"/>
    </row>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sheetData>
  <sheetProtection algorithmName="SHA-512" hashValue="7Zy/PbECACyPh3+s+HLpMfzBog1c8FzdtAWzuS0XmeCzgQLXBVfkRRSCG449blsHlfwfkKYZk3IXblPNFAY4gQ==" saltValue="egCnXOwYik0GuWIRk3/MRw==" spinCount="100000" sheet="1" selectLockedCells="1"/>
  <mergeCells count="90">
    <mergeCell ref="B50:I50"/>
    <mergeCell ref="J50:O50"/>
    <mergeCell ref="B69:I69"/>
    <mergeCell ref="J69:O69"/>
    <mergeCell ref="J67:O67"/>
    <mergeCell ref="B67:I67"/>
    <mergeCell ref="B68:I68"/>
    <mergeCell ref="J68:O68"/>
    <mergeCell ref="B65:I65"/>
    <mergeCell ref="J65:O65"/>
    <mergeCell ref="J66:O66"/>
    <mergeCell ref="B66:I66"/>
    <mergeCell ref="B64:I64"/>
    <mergeCell ref="J54:O54"/>
    <mergeCell ref="J55:O55"/>
    <mergeCell ref="J56:O56"/>
    <mergeCell ref="J63:O63"/>
    <mergeCell ref="J64:O64"/>
    <mergeCell ref="B59:I59"/>
    <mergeCell ref="J59:O59"/>
    <mergeCell ref="B58:I58"/>
    <mergeCell ref="B60:I60"/>
    <mergeCell ref="B61:I61"/>
    <mergeCell ref="B62:I62"/>
    <mergeCell ref="B63:I63"/>
    <mergeCell ref="J58:O58"/>
    <mergeCell ref="J60:O60"/>
    <mergeCell ref="J61:O61"/>
    <mergeCell ref="J62:O62"/>
    <mergeCell ref="B52:O52"/>
    <mergeCell ref="B54:I54"/>
    <mergeCell ref="B55:I55"/>
    <mergeCell ref="B56:I56"/>
    <mergeCell ref="B57:I57"/>
    <mergeCell ref="B53:I53"/>
    <mergeCell ref="J53:O53"/>
    <mergeCell ref="J57:O57"/>
    <mergeCell ref="B29:I29"/>
    <mergeCell ref="B28:I28"/>
    <mergeCell ref="J28:O28"/>
    <mergeCell ref="B26:O26"/>
    <mergeCell ref="C24:D24"/>
    <mergeCell ref="B27:I27"/>
    <mergeCell ref="J27:O27"/>
    <mergeCell ref="J29:O29"/>
    <mergeCell ref="J49:O49"/>
    <mergeCell ref="B49:I49"/>
    <mergeCell ref="J46:O46"/>
    <mergeCell ref="B30:I30"/>
    <mergeCell ref="B31:I31"/>
    <mergeCell ref="J36:O36"/>
    <mergeCell ref="B47:I47"/>
    <mergeCell ref="B48:I48"/>
    <mergeCell ref="B41:I41"/>
    <mergeCell ref="B42:I42"/>
    <mergeCell ref="J42:O42"/>
    <mergeCell ref="J43:O43"/>
    <mergeCell ref="J30:O30"/>
    <mergeCell ref="J31:O31"/>
    <mergeCell ref="J32:O32"/>
    <mergeCell ref="J33:O33"/>
    <mergeCell ref="A4:P4"/>
    <mergeCell ref="A7:P7"/>
    <mergeCell ref="B11:G11"/>
    <mergeCell ref="B9:D9"/>
    <mergeCell ref="C12:G12"/>
    <mergeCell ref="B46:I46"/>
    <mergeCell ref="B43:I43"/>
    <mergeCell ref="B44:I44"/>
    <mergeCell ref="J48:O48"/>
    <mergeCell ref="J47:O47"/>
    <mergeCell ref="J45:O45"/>
    <mergeCell ref="J44:O44"/>
    <mergeCell ref="B32:I32"/>
    <mergeCell ref="B36:I36"/>
    <mergeCell ref="B39:I39"/>
    <mergeCell ref="B40:I40"/>
    <mergeCell ref="B45:I45"/>
    <mergeCell ref="B37:I37"/>
    <mergeCell ref="B38:I38"/>
    <mergeCell ref="J34:O34"/>
    <mergeCell ref="J35:O35"/>
    <mergeCell ref="B33:I33"/>
    <mergeCell ref="B34:I34"/>
    <mergeCell ref="B35:I35"/>
    <mergeCell ref="J40:O40"/>
    <mergeCell ref="J41:O41"/>
    <mergeCell ref="J37:O37"/>
    <mergeCell ref="J38:O38"/>
    <mergeCell ref="J39:O39"/>
  </mergeCells>
  <conditionalFormatting sqref="C24">
    <cfRule type="cellIs" dxfId="126" priority="2" operator="equal">
      <formula>"Required"</formula>
    </cfRule>
  </conditionalFormatting>
  <conditionalFormatting sqref="C12">
    <cfRule type="cellIs" dxfId="125" priority="3" operator="equal">
      <formula>"Required"</formula>
    </cfRule>
  </conditionalFormatting>
  <conditionalFormatting sqref="J54:O69">
    <cfRule type="notContainsText" dxfId="124" priority="1" operator="notContains" text="Yes">
      <formula>ISERROR(SEARCH("Yes",J54))</formula>
    </cfRule>
  </conditionalFormatting>
  <dataValidations disablePrompts="1"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A75" r:id="rId1" xr:uid="{00000000-0004-0000-0000-000000000000}"/>
  </hyperlinks>
  <pageMargins left="0.7" right="0.7" top="0.75" bottom="0.75" header="0.3" footer="0.3"/>
  <pageSetup scale="61"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V5010"/>
  <sheetViews>
    <sheetView workbookViewId="0">
      <pane ySplit="2" topLeftCell="A3" activePane="bottomLeft" state="frozen"/>
      <selection pane="bottomLeft" activeCell="A4" sqref="A4:U46"/>
    </sheetView>
  </sheetViews>
  <sheetFormatPr defaultColWidth="14.42578125" defaultRowHeight="15" customHeight="1"/>
  <cols>
    <col min="1" max="1" width="8.7109375" customWidth="1"/>
    <col min="2" max="2" width="14.85546875" customWidth="1"/>
    <col min="3" max="3" width="11.85546875" customWidth="1"/>
    <col min="4" max="26" width="8.7109375" customWidth="1"/>
  </cols>
  <sheetData>
    <row r="1" spans="1:22" ht="19.5" customHeight="1">
      <c r="A1" s="270" t="s">
        <v>0</v>
      </c>
      <c r="B1" s="271"/>
      <c r="C1" s="272"/>
      <c r="D1" s="111"/>
      <c r="E1" s="111"/>
      <c r="F1" s="111"/>
      <c r="G1" s="111"/>
      <c r="H1" s="111"/>
      <c r="I1" s="111"/>
      <c r="J1" s="111"/>
      <c r="K1" s="111"/>
      <c r="L1" s="111"/>
      <c r="M1" s="111"/>
      <c r="N1" s="111"/>
      <c r="O1" s="111"/>
      <c r="P1" s="111"/>
      <c r="Q1" s="111"/>
      <c r="R1" s="111"/>
      <c r="S1" s="111"/>
      <c r="T1" s="111"/>
      <c r="U1" s="111"/>
      <c r="V1" s="111"/>
    </row>
    <row r="2" spans="1:22">
      <c r="A2" s="111" t="s">
        <v>1</v>
      </c>
      <c r="B2" s="111" t="s">
        <v>2</v>
      </c>
      <c r="C2" s="111" t="s">
        <v>3</v>
      </c>
      <c r="D2" s="111" t="s">
        <v>4</v>
      </c>
      <c r="E2" s="111" t="s">
        <v>5</v>
      </c>
      <c r="F2" s="111" t="s">
        <v>6</v>
      </c>
      <c r="G2" s="111" t="s">
        <v>7</v>
      </c>
      <c r="H2" s="111" t="s">
        <v>8</v>
      </c>
      <c r="I2" s="111" t="s">
        <v>9</v>
      </c>
      <c r="J2" s="111" t="s">
        <v>10</v>
      </c>
      <c r="K2" s="111" t="s">
        <v>11</v>
      </c>
      <c r="L2" s="111" t="s">
        <v>12</v>
      </c>
      <c r="M2" s="111" t="s">
        <v>13</v>
      </c>
      <c r="N2" s="111" t="s">
        <v>14</v>
      </c>
      <c r="O2" s="111" t="s">
        <v>15</v>
      </c>
      <c r="P2" s="111" t="s">
        <v>16</v>
      </c>
      <c r="Q2" s="111" t="s">
        <v>17</v>
      </c>
      <c r="R2" s="111" t="s">
        <v>18</v>
      </c>
      <c r="S2" s="111" t="s">
        <v>19</v>
      </c>
      <c r="T2" s="111" t="s">
        <v>20</v>
      </c>
      <c r="U2" s="111"/>
      <c r="V2" s="111"/>
    </row>
    <row r="3" spans="1:22">
      <c r="A3" s="109"/>
      <c r="B3" s="109"/>
      <c r="C3" s="109"/>
      <c r="D3" s="109"/>
      <c r="E3" s="109"/>
      <c r="F3" s="109"/>
      <c r="G3" s="109"/>
      <c r="H3" s="109"/>
      <c r="I3" s="109"/>
      <c r="J3" s="109"/>
      <c r="K3" s="109"/>
      <c r="L3" s="109"/>
      <c r="M3" s="109"/>
      <c r="N3" s="109"/>
      <c r="O3" s="109"/>
      <c r="P3" s="109"/>
      <c r="Q3" s="109"/>
      <c r="R3" s="109"/>
      <c r="S3" s="109"/>
      <c r="T3" s="109"/>
      <c r="U3" s="109"/>
      <c r="V3" s="109"/>
    </row>
    <row r="4" spans="1:22">
      <c r="A4" s="109">
        <v>95633</v>
      </c>
      <c r="B4" s="109">
        <v>191799607003040</v>
      </c>
      <c r="C4" s="109">
        <v>7</v>
      </c>
      <c r="D4" s="109">
        <v>14</v>
      </c>
      <c r="E4" s="109">
        <v>0</v>
      </c>
      <c r="F4" s="109">
        <v>0</v>
      </c>
      <c r="G4" s="109">
        <v>1.04</v>
      </c>
      <c r="H4" s="109" t="s">
        <v>361</v>
      </c>
      <c r="I4" s="109">
        <v>0</v>
      </c>
      <c r="J4" s="109" t="s">
        <v>37</v>
      </c>
      <c r="K4" s="109" t="s">
        <v>362</v>
      </c>
      <c r="L4" s="109" t="s">
        <v>363</v>
      </c>
      <c r="M4" s="109" t="s">
        <v>364</v>
      </c>
      <c r="N4" s="109" t="s">
        <v>365</v>
      </c>
      <c r="O4" s="109" t="s">
        <v>366</v>
      </c>
      <c r="P4" s="109" t="s">
        <v>365</v>
      </c>
      <c r="Q4" s="109" t="s">
        <v>366</v>
      </c>
      <c r="R4" s="109" t="s">
        <v>367</v>
      </c>
      <c r="S4" s="109">
        <v>4738940.1900000004</v>
      </c>
      <c r="T4" s="109">
        <v>8709.9599999999991</v>
      </c>
      <c r="U4" s="109"/>
      <c r="V4" s="109"/>
    </row>
    <row r="5" spans="1:22">
      <c r="A5" s="109">
        <v>95667</v>
      </c>
      <c r="B5" s="109">
        <v>191799607003034</v>
      </c>
      <c r="C5" s="109">
        <v>8</v>
      </c>
      <c r="D5" s="109">
        <v>11</v>
      </c>
      <c r="E5" s="109">
        <v>3</v>
      </c>
      <c r="F5" s="109">
        <v>0</v>
      </c>
      <c r="G5" s="109">
        <v>1.06</v>
      </c>
      <c r="H5" s="109" t="s">
        <v>361</v>
      </c>
      <c r="I5" s="109">
        <v>0</v>
      </c>
      <c r="J5" s="109" t="s">
        <v>37</v>
      </c>
      <c r="K5" s="109" t="s">
        <v>362</v>
      </c>
      <c r="L5" s="109" t="s">
        <v>363</v>
      </c>
      <c r="M5" s="109" t="s">
        <v>368</v>
      </c>
      <c r="N5" s="109" t="s">
        <v>365</v>
      </c>
      <c r="O5" s="109" t="s">
        <v>366</v>
      </c>
      <c r="P5" s="109" t="s">
        <v>365</v>
      </c>
      <c r="Q5" s="109" t="s">
        <v>366</v>
      </c>
      <c r="R5" s="109" t="s">
        <v>367</v>
      </c>
      <c r="S5" s="109">
        <v>4836327.04</v>
      </c>
      <c r="T5" s="109">
        <v>10265.299999999999</v>
      </c>
      <c r="U5" s="109"/>
      <c r="V5" s="109"/>
    </row>
    <row r="6" spans="1:22">
      <c r="A6" s="109">
        <v>95668</v>
      </c>
      <c r="B6" s="109">
        <v>191799607003037</v>
      </c>
      <c r="C6" s="109">
        <v>5</v>
      </c>
      <c r="D6" s="109">
        <v>10</v>
      </c>
      <c r="E6" s="109">
        <v>1</v>
      </c>
      <c r="F6" s="109">
        <v>0</v>
      </c>
      <c r="G6" s="109">
        <v>0.44</v>
      </c>
      <c r="H6" s="109" t="s">
        <v>361</v>
      </c>
      <c r="I6" s="109">
        <v>0</v>
      </c>
      <c r="J6" s="109" t="s">
        <v>37</v>
      </c>
      <c r="K6" s="109" t="s">
        <v>362</v>
      </c>
      <c r="L6" s="109" t="s">
        <v>363</v>
      </c>
      <c r="M6" s="109" t="s">
        <v>369</v>
      </c>
      <c r="N6" s="109" t="s">
        <v>365</v>
      </c>
      <c r="O6" s="109" t="s">
        <v>366</v>
      </c>
      <c r="P6" s="109" t="s">
        <v>365</v>
      </c>
      <c r="Q6" s="109" t="s">
        <v>366</v>
      </c>
      <c r="R6" s="109" t="s">
        <v>367</v>
      </c>
      <c r="S6" s="109">
        <v>1992404.72</v>
      </c>
      <c r="T6" s="109">
        <v>5615.79</v>
      </c>
      <c r="U6" s="109"/>
      <c r="V6" s="109"/>
    </row>
    <row r="7" spans="1:22">
      <c r="A7" s="109">
        <v>95768</v>
      </c>
      <c r="B7" s="109">
        <v>191799607003021</v>
      </c>
      <c r="C7" s="109">
        <v>4</v>
      </c>
      <c r="D7" s="109">
        <v>17</v>
      </c>
      <c r="E7" s="109">
        <v>1</v>
      </c>
      <c r="F7" s="109">
        <v>0</v>
      </c>
      <c r="G7" s="109">
        <v>0.23</v>
      </c>
      <c r="H7" s="109" t="s">
        <v>361</v>
      </c>
      <c r="I7" s="109">
        <v>0</v>
      </c>
      <c r="J7" s="109" t="s">
        <v>37</v>
      </c>
      <c r="K7" s="109" t="s">
        <v>362</v>
      </c>
      <c r="L7" s="109" t="s">
        <v>363</v>
      </c>
      <c r="M7" s="109" t="s">
        <v>370</v>
      </c>
      <c r="N7" s="109" t="s">
        <v>365</v>
      </c>
      <c r="O7" s="109" t="s">
        <v>366</v>
      </c>
      <c r="P7" s="109" t="s">
        <v>365</v>
      </c>
      <c r="Q7" s="109" t="s">
        <v>366</v>
      </c>
      <c r="R7" s="109" t="s">
        <v>367</v>
      </c>
      <c r="S7" s="109">
        <v>1046120.13</v>
      </c>
      <c r="T7" s="109">
        <v>4504.6499999999996</v>
      </c>
      <c r="U7" s="109"/>
      <c r="V7" s="109"/>
    </row>
    <row r="8" spans="1:22">
      <c r="A8" s="109">
        <v>95769</v>
      </c>
      <c r="B8" s="109">
        <v>191799607003038</v>
      </c>
      <c r="C8" s="109">
        <v>2</v>
      </c>
      <c r="D8" s="109">
        <v>8</v>
      </c>
      <c r="E8" s="109">
        <v>0</v>
      </c>
      <c r="F8" s="109">
        <v>0</v>
      </c>
      <c r="G8" s="109">
        <v>0.47</v>
      </c>
      <c r="H8" s="109" t="s">
        <v>361</v>
      </c>
      <c r="I8" s="109">
        <v>0</v>
      </c>
      <c r="J8" s="109" t="s">
        <v>37</v>
      </c>
      <c r="K8" s="109" t="s">
        <v>362</v>
      </c>
      <c r="L8" s="109" t="s">
        <v>363</v>
      </c>
      <c r="M8" s="109" t="s">
        <v>371</v>
      </c>
      <c r="N8" s="109" t="s">
        <v>365</v>
      </c>
      <c r="O8" s="109" t="s">
        <v>366</v>
      </c>
      <c r="P8" s="109" t="s">
        <v>365</v>
      </c>
      <c r="Q8" s="109" t="s">
        <v>366</v>
      </c>
      <c r="R8" s="109" t="s">
        <v>367</v>
      </c>
      <c r="S8" s="109">
        <v>2148495.16</v>
      </c>
      <c r="T8" s="109">
        <v>6600.11</v>
      </c>
      <c r="U8" s="109"/>
      <c r="V8" s="109"/>
    </row>
    <row r="9" spans="1:22">
      <c r="A9" s="109">
        <v>95846</v>
      </c>
      <c r="B9" s="109">
        <v>191799607003007</v>
      </c>
      <c r="C9" s="109">
        <v>0</v>
      </c>
      <c r="D9" s="109">
        <v>0</v>
      </c>
      <c r="E9" s="109">
        <v>0</v>
      </c>
      <c r="F9" s="109">
        <v>0</v>
      </c>
      <c r="G9" s="109">
        <v>0.15</v>
      </c>
      <c r="H9" s="109" t="s">
        <v>361</v>
      </c>
      <c r="I9" s="109">
        <v>0</v>
      </c>
      <c r="J9" s="109" t="s">
        <v>37</v>
      </c>
      <c r="K9" s="109" t="s">
        <v>362</v>
      </c>
      <c r="L9" s="109" t="s">
        <v>363</v>
      </c>
      <c r="M9" s="109" t="s">
        <v>372</v>
      </c>
      <c r="N9" s="109" t="s">
        <v>365</v>
      </c>
      <c r="O9" s="109" t="s">
        <v>366</v>
      </c>
      <c r="P9" s="109" t="s">
        <v>365</v>
      </c>
      <c r="Q9" s="109" t="s">
        <v>366</v>
      </c>
      <c r="R9" s="109" t="s">
        <v>367</v>
      </c>
      <c r="S9" s="109">
        <v>696005.2</v>
      </c>
      <c r="T9" s="109">
        <v>3901.2</v>
      </c>
      <c r="U9" s="109"/>
      <c r="V9" s="109"/>
    </row>
    <row r="10" spans="1:22">
      <c r="A10" s="109">
        <v>95847</v>
      </c>
      <c r="B10" s="109">
        <v>191799607003022</v>
      </c>
      <c r="C10" s="109">
        <v>13</v>
      </c>
      <c r="D10" s="109">
        <v>45</v>
      </c>
      <c r="E10" s="109">
        <v>1</v>
      </c>
      <c r="F10" s="109">
        <v>0</v>
      </c>
      <c r="G10" s="109">
        <v>0.99</v>
      </c>
      <c r="H10" s="109" t="s">
        <v>361</v>
      </c>
      <c r="I10" s="109">
        <v>0</v>
      </c>
      <c r="J10" s="109" t="s">
        <v>37</v>
      </c>
      <c r="K10" s="109" t="s">
        <v>362</v>
      </c>
      <c r="L10" s="109" t="s">
        <v>363</v>
      </c>
      <c r="M10" s="109" t="s">
        <v>373</v>
      </c>
      <c r="N10" s="109" t="s">
        <v>365</v>
      </c>
      <c r="O10" s="109" t="s">
        <v>366</v>
      </c>
      <c r="P10" s="109" t="s">
        <v>365</v>
      </c>
      <c r="Q10" s="109" t="s">
        <v>366</v>
      </c>
      <c r="R10" s="109" t="s">
        <v>367</v>
      </c>
      <c r="S10" s="109">
        <v>4514758.25</v>
      </c>
      <c r="T10" s="109">
        <v>9679.08</v>
      </c>
      <c r="U10" s="109"/>
      <c r="V10" s="109"/>
    </row>
    <row r="11" spans="1:22">
      <c r="A11" s="109">
        <v>95848</v>
      </c>
      <c r="B11" s="109">
        <v>191799607003059</v>
      </c>
      <c r="C11" s="109">
        <v>4</v>
      </c>
      <c r="D11" s="109">
        <v>9</v>
      </c>
      <c r="E11" s="109">
        <v>1</v>
      </c>
      <c r="F11" s="109">
        <v>0</v>
      </c>
      <c r="G11" s="109">
        <v>0.47</v>
      </c>
      <c r="H11" s="109" t="s">
        <v>361</v>
      </c>
      <c r="I11" s="109">
        <v>0</v>
      </c>
      <c r="J11" s="109" t="s">
        <v>37</v>
      </c>
      <c r="K11" s="109" t="s">
        <v>362</v>
      </c>
      <c r="L11" s="109" t="s">
        <v>363</v>
      </c>
      <c r="M11" s="109" t="s">
        <v>374</v>
      </c>
      <c r="N11" s="109" t="s">
        <v>365</v>
      </c>
      <c r="O11" s="109" t="s">
        <v>366</v>
      </c>
      <c r="P11" s="109" t="s">
        <v>365</v>
      </c>
      <c r="Q11" s="109" t="s">
        <v>366</v>
      </c>
      <c r="R11" s="109" t="s">
        <v>367</v>
      </c>
      <c r="S11" s="109">
        <v>2117123.91</v>
      </c>
      <c r="T11" s="109">
        <v>7128.73</v>
      </c>
      <c r="U11" s="109"/>
      <c r="V11" s="109"/>
    </row>
    <row r="12" spans="1:22">
      <c r="A12" s="109">
        <v>95849</v>
      </c>
      <c r="B12" s="109">
        <v>191799607003061</v>
      </c>
      <c r="C12" s="109">
        <v>15</v>
      </c>
      <c r="D12" s="109">
        <v>26</v>
      </c>
      <c r="E12" s="109">
        <v>1</v>
      </c>
      <c r="F12" s="109">
        <v>1</v>
      </c>
      <c r="G12" s="109">
        <v>1.37</v>
      </c>
      <c r="H12" s="109" t="s">
        <v>361</v>
      </c>
      <c r="I12" s="109">
        <v>0</v>
      </c>
      <c r="J12" s="109" t="s">
        <v>37</v>
      </c>
      <c r="K12" s="109" t="s">
        <v>362</v>
      </c>
      <c r="L12" s="109" t="s">
        <v>363</v>
      </c>
      <c r="M12" s="109" t="s">
        <v>375</v>
      </c>
      <c r="N12" s="109" t="s">
        <v>365</v>
      </c>
      <c r="O12" s="109" t="s">
        <v>366</v>
      </c>
      <c r="P12" s="109" t="s">
        <v>365</v>
      </c>
      <c r="Q12" s="109" t="s">
        <v>366</v>
      </c>
      <c r="R12" s="109" t="s">
        <v>367</v>
      </c>
      <c r="S12" s="109">
        <v>6219808.2300000004</v>
      </c>
      <c r="T12" s="109">
        <v>10661.07</v>
      </c>
      <c r="U12" s="109"/>
      <c r="V12" s="109"/>
    </row>
    <row r="13" spans="1:22">
      <c r="A13" s="109">
        <v>95852</v>
      </c>
      <c r="B13" s="109">
        <v>191799607003005</v>
      </c>
      <c r="C13" s="109">
        <v>3</v>
      </c>
      <c r="D13" s="109">
        <v>6</v>
      </c>
      <c r="E13" s="109">
        <v>3</v>
      </c>
      <c r="F13" s="109">
        <v>0</v>
      </c>
      <c r="G13" s="109">
        <v>0.4</v>
      </c>
      <c r="H13" s="109" t="s">
        <v>361</v>
      </c>
      <c r="I13" s="109">
        <v>0</v>
      </c>
      <c r="J13" s="109" t="s">
        <v>37</v>
      </c>
      <c r="K13" s="109" t="s">
        <v>362</v>
      </c>
      <c r="L13" s="109" t="s">
        <v>363</v>
      </c>
      <c r="M13" s="109" t="s">
        <v>376</v>
      </c>
      <c r="N13" s="109" t="s">
        <v>365</v>
      </c>
      <c r="O13" s="109" t="s">
        <v>366</v>
      </c>
      <c r="P13" s="109" t="s">
        <v>365</v>
      </c>
      <c r="Q13" s="109" t="s">
        <v>366</v>
      </c>
      <c r="R13" s="109" t="s">
        <v>367</v>
      </c>
      <c r="S13" s="109">
        <v>1823395.29</v>
      </c>
      <c r="T13" s="109">
        <v>6089.74</v>
      </c>
      <c r="U13" s="109"/>
      <c r="V13" s="109"/>
    </row>
    <row r="14" spans="1:22">
      <c r="A14" s="109">
        <v>95853</v>
      </c>
      <c r="B14" s="109">
        <v>191799607003076</v>
      </c>
      <c r="C14" s="109">
        <v>0</v>
      </c>
      <c r="D14" s="109">
        <v>0</v>
      </c>
      <c r="E14" s="109">
        <v>0</v>
      </c>
      <c r="F14" s="109">
        <v>0</v>
      </c>
      <c r="G14" s="109">
        <v>0</v>
      </c>
      <c r="H14" s="109" t="s">
        <v>361</v>
      </c>
      <c r="I14" s="109">
        <v>0</v>
      </c>
      <c r="J14" s="109" t="s">
        <v>37</v>
      </c>
      <c r="K14" s="109" t="s">
        <v>362</v>
      </c>
      <c r="L14" s="109" t="s">
        <v>363</v>
      </c>
      <c r="M14" s="109" t="s">
        <v>377</v>
      </c>
      <c r="N14" s="109" t="s">
        <v>365</v>
      </c>
      <c r="O14" s="109" t="s">
        <v>366</v>
      </c>
      <c r="P14" s="109" t="s">
        <v>365</v>
      </c>
      <c r="Q14" s="109" t="s">
        <v>366</v>
      </c>
      <c r="R14" s="109" t="s">
        <v>367</v>
      </c>
      <c r="S14" s="109">
        <v>4127.92</v>
      </c>
      <c r="T14" s="109">
        <v>248.41</v>
      </c>
      <c r="U14" s="109"/>
      <c r="V14" s="109"/>
    </row>
    <row r="15" spans="1:22">
      <c r="A15" s="109">
        <v>95868</v>
      </c>
      <c r="B15" s="109">
        <v>191799607003014</v>
      </c>
      <c r="C15" s="109">
        <v>7</v>
      </c>
      <c r="D15" s="109">
        <v>11</v>
      </c>
      <c r="E15" s="109">
        <v>0</v>
      </c>
      <c r="F15" s="109">
        <v>0</v>
      </c>
      <c r="G15" s="109">
        <v>0.34</v>
      </c>
      <c r="H15" s="109" t="s">
        <v>361</v>
      </c>
      <c r="I15" s="109">
        <v>0</v>
      </c>
      <c r="J15" s="109" t="s">
        <v>37</v>
      </c>
      <c r="K15" s="109" t="s">
        <v>362</v>
      </c>
      <c r="L15" s="109" t="s">
        <v>363</v>
      </c>
      <c r="M15" s="109" t="s">
        <v>378</v>
      </c>
      <c r="N15" s="109" t="s">
        <v>365</v>
      </c>
      <c r="O15" s="109" t="s">
        <v>366</v>
      </c>
      <c r="P15" s="109" t="s">
        <v>365</v>
      </c>
      <c r="Q15" s="109" t="s">
        <v>366</v>
      </c>
      <c r="R15" s="109" t="s">
        <v>367</v>
      </c>
      <c r="S15" s="109">
        <v>1568304.79</v>
      </c>
      <c r="T15" s="109">
        <v>5791.42</v>
      </c>
      <c r="U15" s="109"/>
      <c r="V15" s="109"/>
    </row>
    <row r="16" spans="1:22">
      <c r="A16" s="109">
        <v>95940</v>
      </c>
      <c r="B16" s="109">
        <v>191799607003058</v>
      </c>
      <c r="C16" s="109">
        <v>9</v>
      </c>
      <c r="D16" s="109">
        <v>27</v>
      </c>
      <c r="E16" s="109">
        <v>1</v>
      </c>
      <c r="F16" s="109">
        <v>0</v>
      </c>
      <c r="G16" s="109">
        <v>0.21</v>
      </c>
      <c r="H16" s="109" t="s">
        <v>361</v>
      </c>
      <c r="I16" s="109">
        <v>0</v>
      </c>
      <c r="J16" s="109" t="s">
        <v>37</v>
      </c>
      <c r="K16" s="109" t="s">
        <v>362</v>
      </c>
      <c r="L16" s="109" t="s">
        <v>363</v>
      </c>
      <c r="M16" s="109" t="s">
        <v>379</v>
      </c>
      <c r="N16" s="109" t="s">
        <v>365</v>
      </c>
      <c r="O16" s="109" t="s">
        <v>366</v>
      </c>
      <c r="P16" s="109" t="s">
        <v>365</v>
      </c>
      <c r="Q16" s="109" t="s">
        <v>366</v>
      </c>
      <c r="R16" s="109" t="s">
        <v>367</v>
      </c>
      <c r="S16" s="109">
        <v>933662.66</v>
      </c>
      <c r="T16" s="109">
        <v>4029.27</v>
      </c>
      <c r="U16" s="109"/>
      <c r="V16" s="109"/>
    </row>
    <row r="17" spans="1:22">
      <c r="A17" s="109">
        <v>95953</v>
      </c>
      <c r="B17" s="109">
        <v>191799607003075</v>
      </c>
      <c r="C17" s="109">
        <v>35</v>
      </c>
      <c r="D17" s="109">
        <v>78</v>
      </c>
      <c r="E17" s="109">
        <v>4</v>
      </c>
      <c r="F17" s="109">
        <v>0</v>
      </c>
      <c r="G17" s="109">
        <v>1.4</v>
      </c>
      <c r="H17" s="109" t="s">
        <v>361</v>
      </c>
      <c r="I17" s="109">
        <v>0</v>
      </c>
      <c r="J17" s="109" t="s">
        <v>37</v>
      </c>
      <c r="K17" s="109" t="s">
        <v>362</v>
      </c>
      <c r="L17" s="109" t="s">
        <v>363</v>
      </c>
      <c r="M17" s="109" t="s">
        <v>380</v>
      </c>
      <c r="N17" s="109" t="s">
        <v>365</v>
      </c>
      <c r="O17" s="109" t="s">
        <v>366</v>
      </c>
      <c r="P17" s="109" t="s">
        <v>365</v>
      </c>
      <c r="Q17" s="109" t="s">
        <v>366</v>
      </c>
      <c r="R17" s="109" t="s">
        <v>367</v>
      </c>
      <c r="S17" s="109">
        <v>6360270.6799999997</v>
      </c>
      <c r="T17" s="109">
        <v>10932.37</v>
      </c>
      <c r="U17" s="109"/>
      <c r="V17" s="109"/>
    </row>
    <row r="18" spans="1:22">
      <c r="A18" s="109">
        <v>95954</v>
      </c>
      <c r="B18" s="109">
        <v>191799607003018</v>
      </c>
      <c r="C18" s="109">
        <v>15</v>
      </c>
      <c r="D18" s="109">
        <v>34</v>
      </c>
      <c r="E18" s="109">
        <v>0</v>
      </c>
      <c r="F18" s="109">
        <v>0</v>
      </c>
      <c r="G18" s="109">
        <v>0.35</v>
      </c>
      <c r="H18" s="109" t="s">
        <v>361</v>
      </c>
      <c r="I18" s="109">
        <v>0</v>
      </c>
      <c r="J18" s="109" t="s">
        <v>37</v>
      </c>
      <c r="K18" s="109" t="s">
        <v>362</v>
      </c>
      <c r="L18" s="109" t="s">
        <v>363</v>
      </c>
      <c r="M18" s="109" t="s">
        <v>381</v>
      </c>
      <c r="N18" s="109" t="s">
        <v>365</v>
      </c>
      <c r="O18" s="109" t="s">
        <v>366</v>
      </c>
      <c r="P18" s="109" t="s">
        <v>365</v>
      </c>
      <c r="Q18" s="109" t="s">
        <v>366</v>
      </c>
      <c r="R18" s="109" t="s">
        <v>367</v>
      </c>
      <c r="S18" s="109">
        <v>1605701.77</v>
      </c>
      <c r="T18" s="109">
        <v>5371.92</v>
      </c>
      <c r="U18" s="109"/>
      <c r="V18" s="109"/>
    </row>
    <row r="19" spans="1:22">
      <c r="A19" s="109">
        <v>95955</v>
      </c>
      <c r="B19" s="109">
        <v>191799607003082</v>
      </c>
      <c r="C19" s="109">
        <v>2</v>
      </c>
      <c r="D19" s="109">
        <v>4</v>
      </c>
      <c r="E19" s="109">
        <v>0</v>
      </c>
      <c r="F19" s="109">
        <v>0</v>
      </c>
      <c r="G19" s="109">
        <v>0.83</v>
      </c>
      <c r="H19" s="109" t="s">
        <v>361</v>
      </c>
      <c r="I19" s="109">
        <v>0</v>
      </c>
      <c r="J19" s="109" t="s">
        <v>37</v>
      </c>
      <c r="K19" s="109" t="s">
        <v>362</v>
      </c>
      <c r="L19" s="109" t="s">
        <v>363</v>
      </c>
      <c r="M19" s="109" t="s">
        <v>382</v>
      </c>
      <c r="N19" s="109" t="s">
        <v>365</v>
      </c>
      <c r="O19" s="109" t="s">
        <v>366</v>
      </c>
      <c r="P19" s="109" t="s">
        <v>365</v>
      </c>
      <c r="Q19" s="109" t="s">
        <v>366</v>
      </c>
      <c r="R19" s="109" t="s">
        <v>367</v>
      </c>
      <c r="S19" s="109">
        <v>3764677.76</v>
      </c>
      <c r="T19" s="109">
        <v>9295.36</v>
      </c>
      <c r="U19" s="109"/>
      <c r="V19" s="109"/>
    </row>
    <row r="20" spans="1:22">
      <c r="A20" s="109">
        <v>95983</v>
      </c>
      <c r="B20" s="109">
        <v>191799607003044</v>
      </c>
      <c r="C20" s="109">
        <v>2</v>
      </c>
      <c r="D20" s="109">
        <v>8</v>
      </c>
      <c r="E20" s="109">
        <v>1</v>
      </c>
      <c r="F20" s="109">
        <v>0</v>
      </c>
      <c r="G20" s="109">
        <v>0.41</v>
      </c>
      <c r="H20" s="109" t="s">
        <v>361</v>
      </c>
      <c r="I20" s="109">
        <v>0</v>
      </c>
      <c r="J20" s="109" t="s">
        <v>37</v>
      </c>
      <c r="K20" s="109" t="s">
        <v>362</v>
      </c>
      <c r="L20" s="109" t="s">
        <v>363</v>
      </c>
      <c r="M20" s="109" t="s">
        <v>383</v>
      </c>
      <c r="N20" s="109" t="s">
        <v>365</v>
      </c>
      <c r="O20" s="109" t="s">
        <v>366</v>
      </c>
      <c r="P20" s="109" t="s">
        <v>365</v>
      </c>
      <c r="Q20" s="109" t="s">
        <v>366</v>
      </c>
      <c r="R20" s="109" t="s">
        <v>367</v>
      </c>
      <c r="S20" s="109">
        <v>1876559.28</v>
      </c>
      <c r="T20" s="109">
        <v>5836.07</v>
      </c>
      <c r="U20" s="109"/>
      <c r="V20" s="109"/>
    </row>
    <row r="21" spans="1:22" ht="15.75" customHeight="1">
      <c r="A21" s="109">
        <v>96310</v>
      </c>
      <c r="B21" s="109">
        <v>191799607003028</v>
      </c>
      <c r="C21" s="109">
        <v>19</v>
      </c>
      <c r="D21" s="109">
        <v>41</v>
      </c>
      <c r="E21" s="109">
        <v>1</v>
      </c>
      <c r="F21" s="109">
        <v>0</v>
      </c>
      <c r="G21" s="109">
        <v>2.62</v>
      </c>
      <c r="H21" s="109" t="s">
        <v>361</v>
      </c>
      <c r="I21" s="109">
        <v>0</v>
      </c>
      <c r="J21" s="109" t="s">
        <v>37</v>
      </c>
      <c r="K21" s="109" t="s">
        <v>362</v>
      </c>
      <c r="L21" s="109" t="s">
        <v>363</v>
      </c>
      <c r="M21" s="109" t="s">
        <v>384</v>
      </c>
      <c r="N21" s="109" t="s">
        <v>365</v>
      </c>
      <c r="O21" s="109" t="s">
        <v>366</v>
      </c>
      <c r="P21" s="109" t="s">
        <v>365</v>
      </c>
      <c r="Q21" s="109" t="s">
        <v>366</v>
      </c>
      <c r="R21" s="109" t="s">
        <v>367</v>
      </c>
      <c r="S21" s="109">
        <v>11932786.039999999</v>
      </c>
      <c r="T21" s="109">
        <v>16036.73</v>
      </c>
      <c r="U21" s="109"/>
      <c r="V21" s="109"/>
    </row>
    <row r="22" spans="1:22" ht="15.75" customHeight="1">
      <c r="A22" s="109">
        <v>96311</v>
      </c>
      <c r="B22" s="109">
        <v>191799607003039</v>
      </c>
      <c r="C22" s="109">
        <v>1</v>
      </c>
      <c r="D22" s="109">
        <v>2</v>
      </c>
      <c r="E22" s="109">
        <v>0</v>
      </c>
      <c r="F22" s="109">
        <v>0</v>
      </c>
      <c r="G22" s="109">
        <v>0</v>
      </c>
      <c r="H22" s="109" t="s">
        <v>361</v>
      </c>
      <c r="I22" s="109">
        <v>0</v>
      </c>
      <c r="J22" s="109" t="s">
        <v>37</v>
      </c>
      <c r="K22" s="109" t="s">
        <v>362</v>
      </c>
      <c r="L22" s="109" t="s">
        <v>363</v>
      </c>
      <c r="M22" s="109" t="s">
        <v>385</v>
      </c>
      <c r="N22" s="109" t="s">
        <v>365</v>
      </c>
      <c r="O22" s="109" t="s">
        <v>366</v>
      </c>
      <c r="P22" s="109" t="s">
        <v>365</v>
      </c>
      <c r="Q22" s="109" t="s">
        <v>366</v>
      </c>
      <c r="R22" s="109" t="s">
        <v>367</v>
      </c>
      <c r="S22" s="109">
        <v>5559.88</v>
      </c>
      <c r="T22" s="109">
        <v>298.79000000000002</v>
      </c>
      <c r="U22" s="109"/>
      <c r="V22" s="109"/>
    </row>
    <row r="23" spans="1:22" ht="15.75" customHeight="1">
      <c r="A23" s="109">
        <v>96328</v>
      </c>
      <c r="B23" s="109">
        <v>191799607003010</v>
      </c>
      <c r="C23" s="109">
        <v>2</v>
      </c>
      <c r="D23" s="109">
        <v>4</v>
      </c>
      <c r="E23" s="109">
        <v>0</v>
      </c>
      <c r="F23" s="109">
        <v>0</v>
      </c>
      <c r="G23" s="109">
        <v>0.5</v>
      </c>
      <c r="H23" s="109" t="s">
        <v>361</v>
      </c>
      <c r="I23" s="109">
        <v>0</v>
      </c>
      <c r="J23" s="109" t="s">
        <v>37</v>
      </c>
      <c r="K23" s="109" t="s">
        <v>362</v>
      </c>
      <c r="L23" s="109" t="s">
        <v>363</v>
      </c>
      <c r="M23" s="109" t="s">
        <v>386</v>
      </c>
      <c r="N23" s="109" t="s">
        <v>365</v>
      </c>
      <c r="O23" s="109" t="s">
        <v>366</v>
      </c>
      <c r="P23" s="109" t="s">
        <v>365</v>
      </c>
      <c r="Q23" s="109" t="s">
        <v>366</v>
      </c>
      <c r="R23" s="109" t="s">
        <v>367</v>
      </c>
      <c r="S23" s="109">
        <v>2279804.09</v>
      </c>
      <c r="T23" s="109">
        <v>7947.21</v>
      </c>
      <c r="U23" s="109"/>
      <c r="V23" s="109"/>
    </row>
    <row r="24" spans="1:22" ht="15.75" customHeight="1">
      <c r="A24" s="109">
        <v>96329</v>
      </c>
      <c r="B24" s="109">
        <v>191799607003046</v>
      </c>
      <c r="C24" s="109">
        <v>1</v>
      </c>
      <c r="D24" s="109">
        <v>2</v>
      </c>
      <c r="E24" s="109">
        <v>0</v>
      </c>
      <c r="F24" s="109">
        <v>0</v>
      </c>
      <c r="G24" s="109">
        <v>0.26</v>
      </c>
      <c r="H24" s="109" t="s">
        <v>361</v>
      </c>
      <c r="I24" s="109">
        <v>0</v>
      </c>
      <c r="J24" s="109" t="s">
        <v>37</v>
      </c>
      <c r="K24" s="109" t="s">
        <v>362</v>
      </c>
      <c r="L24" s="109" t="s">
        <v>363</v>
      </c>
      <c r="M24" s="109" t="s">
        <v>387</v>
      </c>
      <c r="N24" s="109" t="s">
        <v>365</v>
      </c>
      <c r="O24" s="109" t="s">
        <v>366</v>
      </c>
      <c r="P24" s="109" t="s">
        <v>365</v>
      </c>
      <c r="Q24" s="109" t="s">
        <v>366</v>
      </c>
      <c r="R24" s="109" t="s">
        <v>367</v>
      </c>
      <c r="S24" s="109">
        <v>1180007.03</v>
      </c>
      <c r="T24" s="109">
        <v>5360.13</v>
      </c>
      <c r="U24" s="109"/>
      <c r="V24" s="109"/>
    </row>
    <row r="25" spans="1:22" ht="15.75" customHeight="1">
      <c r="A25" s="109">
        <v>96330</v>
      </c>
      <c r="B25" s="109">
        <v>191799607003057</v>
      </c>
      <c r="C25" s="109">
        <v>7</v>
      </c>
      <c r="D25" s="109">
        <v>14</v>
      </c>
      <c r="E25" s="109">
        <v>0</v>
      </c>
      <c r="F25" s="109">
        <v>0</v>
      </c>
      <c r="G25" s="109">
        <v>0.59</v>
      </c>
      <c r="H25" s="109" t="s">
        <v>361</v>
      </c>
      <c r="I25" s="109">
        <v>0</v>
      </c>
      <c r="J25" s="109" t="s">
        <v>37</v>
      </c>
      <c r="K25" s="109" t="s">
        <v>362</v>
      </c>
      <c r="L25" s="109" t="s">
        <v>363</v>
      </c>
      <c r="M25" s="109" t="s">
        <v>388</v>
      </c>
      <c r="N25" s="109" t="s">
        <v>365</v>
      </c>
      <c r="O25" s="109" t="s">
        <v>366</v>
      </c>
      <c r="P25" s="109" t="s">
        <v>365</v>
      </c>
      <c r="Q25" s="109" t="s">
        <v>366</v>
      </c>
      <c r="R25" s="109" t="s">
        <v>367</v>
      </c>
      <c r="S25" s="109">
        <v>2703642.04</v>
      </c>
      <c r="T25" s="109">
        <v>6543.9</v>
      </c>
      <c r="U25" s="109"/>
      <c r="V25" s="109"/>
    </row>
    <row r="26" spans="1:22" ht="15.75" customHeight="1">
      <c r="A26" s="109">
        <v>96439</v>
      </c>
      <c r="B26" s="109">
        <v>191799607003069</v>
      </c>
      <c r="C26" s="109">
        <v>2</v>
      </c>
      <c r="D26" s="109">
        <v>6</v>
      </c>
      <c r="E26" s="109">
        <v>0</v>
      </c>
      <c r="F26" s="109">
        <v>0</v>
      </c>
      <c r="G26" s="109">
        <v>0.35</v>
      </c>
      <c r="H26" s="109" t="s">
        <v>361</v>
      </c>
      <c r="I26" s="109">
        <v>0</v>
      </c>
      <c r="J26" s="109" t="s">
        <v>37</v>
      </c>
      <c r="K26" s="109" t="s">
        <v>362</v>
      </c>
      <c r="L26" s="109" t="s">
        <v>363</v>
      </c>
      <c r="M26" s="109" t="s">
        <v>389</v>
      </c>
      <c r="N26" s="109" t="s">
        <v>365</v>
      </c>
      <c r="O26" s="109" t="s">
        <v>366</v>
      </c>
      <c r="P26" s="109" t="s">
        <v>365</v>
      </c>
      <c r="Q26" s="109" t="s">
        <v>366</v>
      </c>
      <c r="R26" s="109" t="s">
        <v>367</v>
      </c>
      <c r="S26" s="109">
        <v>1589782.85</v>
      </c>
      <c r="T26" s="109">
        <v>5537.33</v>
      </c>
      <c r="U26" s="109"/>
      <c r="V26" s="109"/>
    </row>
    <row r="27" spans="1:22" ht="15.75" customHeight="1">
      <c r="A27" s="109">
        <v>96440</v>
      </c>
      <c r="B27" s="109">
        <v>191799607003051</v>
      </c>
      <c r="C27" s="109">
        <v>4</v>
      </c>
      <c r="D27" s="109">
        <v>6</v>
      </c>
      <c r="E27" s="109">
        <v>0</v>
      </c>
      <c r="F27" s="109">
        <v>0</v>
      </c>
      <c r="G27" s="109">
        <v>0.95</v>
      </c>
      <c r="H27" s="109" t="s">
        <v>361</v>
      </c>
      <c r="I27" s="109">
        <v>0</v>
      </c>
      <c r="J27" s="109" t="s">
        <v>37</v>
      </c>
      <c r="K27" s="109" t="s">
        <v>362</v>
      </c>
      <c r="L27" s="109" t="s">
        <v>363</v>
      </c>
      <c r="M27" s="109" t="s">
        <v>390</v>
      </c>
      <c r="N27" s="109" t="s">
        <v>365</v>
      </c>
      <c r="O27" s="109" t="s">
        <v>366</v>
      </c>
      <c r="P27" s="109" t="s">
        <v>365</v>
      </c>
      <c r="Q27" s="109" t="s">
        <v>366</v>
      </c>
      <c r="R27" s="109" t="s">
        <v>367</v>
      </c>
      <c r="S27" s="109">
        <v>4306003.74</v>
      </c>
      <c r="T27" s="109">
        <v>8644.64</v>
      </c>
      <c r="U27" s="109"/>
      <c r="V27" s="109"/>
    </row>
    <row r="28" spans="1:22" ht="15.75" customHeight="1">
      <c r="A28" s="109">
        <v>96441</v>
      </c>
      <c r="B28" s="109">
        <v>191799607003050</v>
      </c>
      <c r="C28" s="109">
        <v>11</v>
      </c>
      <c r="D28" s="109">
        <v>25</v>
      </c>
      <c r="E28" s="109">
        <v>1</v>
      </c>
      <c r="F28" s="109">
        <v>1</v>
      </c>
      <c r="G28" s="109">
        <v>1.18</v>
      </c>
      <c r="H28" s="109" t="s">
        <v>361</v>
      </c>
      <c r="I28" s="109">
        <v>0</v>
      </c>
      <c r="J28" s="109" t="s">
        <v>37</v>
      </c>
      <c r="K28" s="109" t="s">
        <v>362</v>
      </c>
      <c r="L28" s="109" t="s">
        <v>363</v>
      </c>
      <c r="M28" s="109" t="s">
        <v>391</v>
      </c>
      <c r="N28" s="109" t="s">
        <v>365</v>
      </c>
      <c r="O28" s="109" t="s">
        <v>366</v>
      </c>
      <c r="P28" s="109" t="s">
        <v>365</v>
      </c>
      <c r="Q28" s="109" t="s">
        <v>366</v>
      </c>
      <c r="R28" s="109" t="s">
        <v>367</v>
      </c>
      <c r="S28" s="109">
        <v>5357816.1399999997</v>
      </c>
      <c r="T28" s="109">
        <v>11301.86</v>
      </c>
      <c r="U28" s="109"/>
      <c r="V28" s="109"/>
    </row>
    <row r="29" spans="1:22" ht="15.75" customHeight="1">
      <c r="A29" s="109">
        <v>96442</v>
      </c>
      <c r="B29" s="109">
        <v>191799607003049</v>
      </c>
      <c r="C29" s="109">
        <v>9</v>
      </c>
      <c r="D29" s="109">
        <v>16</v>
      </c>
      <c r="E29" s="109">
        <v>0</v>
      </c>
      <c r="F29" s="109">
        <v>0</v>
      </c>
      <c r="G29" s="109">
        <v>1.38</v>
      </c>
      <c r="H29" s="109" t="s">
        <v>361</v>
      </c>
      <c r="I29" s="109">
        <v>0</v>
      </c>
      <c r="J29" s="109" t="s">
        <v>37</v>
      </c>
      <c r="K29" s="109" t="s">
        <v>362</v>
      </c>
      <c r="L29" s="109" t="s">
        <v>363</v>
      </c>
      <c r="M29" s="109" t="s">
        <v>392</v>
      </c>
      <c r="N29" s="109" t="s">
        <v>365</v>
      </c>
      <c r="O29" s="109" t="s">
        <v>366</v>
      </c>
      <c r="P29" s="109" t="s">
        <v>365</v>
      </c>
      <c r="Q29" s="109" t="s">
        <v>366</v>
      </c>
      <c r="R29" s="109" t="s">
        <v>367</v>
      </c>
      <c r="S29" s="109">
        <v>6294605.5499999998</v>
      </c>
      <c r="T29" s="109">
        <v>11299.4</v>
      </c>
      <c r="U29" s="109"/>
      <c r="V29" s="109"/>
    </row>
    <row r="30" spans="1:22" ht="15.75" customHeight="1">
      <c r="A30" s="109">
        <v>96443</v>
      </c>
      <c r="B30" s="109">
        <v>191799607003062</v>
      </c>
      <c r="C30" s="109">
        <v>2</v>
      </c>
      <c r="D30" s="109">
        <v>3</v>
      </c>
      <c r="E30" s="109">
        <v>0</v>
      </c>
      <c r="F30" s="109">
        <v>0</v>
      </c>
      <c r="G30" s="109">
        <v>0.21</v>
      </c>
      <c r="H30" s="109" t="s">
        <v>361</v>
      </c>
      <c r="I30" s="109">
        <v>0</v>
      </c>
      <c r="J30" s="109" t="s">
        <v>37</v>
      </c>
      <c r="K30" s="109" t="s">
        <v>362</v>
      </c>
      <c r="L30" s="109" t="s">
        <v>363</v>
      </c>
      <c r="M30" s="109" t="s">
        <v>393</v>
      </c>
      <c r="N30" s="109" t="s">
        <v>365</v>
      </c>
      <c r="O30" s="109" t="s">
        <v>366</v>
      </c>
      <c r="P30" s="109" t="s">
        <v>365</v>
      </c>
      <c r="Q30" s="109" t="s">
        <v>366</v>
      </c>
      <c r="R30" s="109" t="s">
        <v>367</v>
      </c>
      <c r="S30" s="109">
        <v>942691.42</v>
      </c>
      <c r="T30" s="109">
        <v>6139.58</v>
      </c>
      <c r="U30" s="109"/>
      <c r="V30" s="109"/>
    </row>
    <row r="31" spans="1:22" ht="15.75" customHeight="1">
      <c r="A31" s="109">
        <v>96446</v>
      </c>
      <c r="B31" s="109">
        <v>191799607003056</v>
      </c>
      <c r="C31" s="109">
        <v>3</v>
      </c>
      <c r="D31" s="109">
        <v>10</v>
      </c>
      <c r="E31" s="109">
        <v>0</v>
      </c>
      <c r="F31" s="109">
        <v>0</v>
      </c>
      <c r="G31" s="109">
        <v>0.22</v>
      </c>
      <c r="H31" s="109" t="s">
        <v>361</v>
      </c>
      <c r="I31" s="109">
        <v>0</v>
      </c>
      <c r="J31" s="109" t="s">
        <v>37</v>
      </c>
      <c r="K31" s="109" t="s">
        <v>362</v>
      </c>
      <c r="L31" s="109" t="s">
        <v>363</v>
      </c>
      <c r="M31" s="109" t="s">
        <v>394</v>
      </c>
      <c r="N31" s="109" t="s">
        <v>365</v>
      </c>
      <c r="O31" s="109" t="s">
        <v>366</v>
      </c>
      <c r="P31" s="109" t="s">
        <v>365</v>
      </c>
      <c r="Q31" s="109" t="s">
        <v>366</v>
      </c>
      <c r="R31" s="109" t="s">
        <v>367</v>
      </c>
      <c r="S31" s="109">
        <v>1009308.54</v>
      </c>
      <c r="T31" s="109">
        <v>4769.5200000000004</v>
      </c>
      <c r="U31" s="109"/>
      <c r="V31" s="109"/>
    </row>
    <row r="32" spans="1:22" ht="15.75" customHeight="1">
      <c r="A32" s="109">
        <v>96523</v>
      </c>
      <c r="B32" s="109">
        <v>191799607003019</v>
      </c>
      <c r="C32" s="109">
        <v>5</v>
      </c>
      <c r="D32" s="109">
        <v>10</v>
      </c>
      <c r="E32" s="109">
        <v>1</v>
      </c>
      <c r="F32" s="109">
        <v>0</v>
      </c>
      <c r="G32" s="109">
        <v>0.28000000000000003</v>
      </c>
      <c r="H32" s="109" t="s">
        <v>361</v>
      </c>
      <c r="I32" s="109">
        <v>0</v>
      </c>
      <c r="J32" s="109" t="s">
        <v>37</v>
      </c>
      <c r="K32" s="109" t="s">
        <v>362</v>
      </c>
      <c r="L32" s="109" t="s">
        <v>363</v>
      </c>
      <c r="M32" s="109" t="s">
        <v>395</v>
      </c>
      <c r="N32" s="109" t="s">
        <v>365</v>
      </c>
      <c r="O32" s="109" t="s">
        <v>366</v>
      </c>
      <c r="P32" s="109" t="s">
        <v>365</v>
      </c>
      <c r="Q32" s="109" t="s">
        <v>366</v>
      </c>
      <c r="R32" s="109" t="s">
        <v>367</v>
      </c>
      <c r="S32" s="109">
        <v>1265889.19</v>
      </c>
      <c r="T32" s="109">
        <v>5029.6099999999997</v>
      </c>
      <c r="U32" s="109"/>
      <c r="V32" s="109"/>
    </row>
    <row r="33" spans="1:22" ht="15.75" customHeight="1">
      <c r="A33" s="109">
        <v>96525</v>
      </c>
      <c r="B33" s="109">
        <v>191799607003071</v>
      </c>
      <c r="C33" s="109">
        <v>9</v>
      </c>
      <c r="D33" s="109">
        <v>21</v>
      </c>
      <c r="E33" s="109">
        <v>0</v>
      </c>
      <c r="F33" s="109">
        <v>0</v>
      </c>
      <c r="G33" s="109">
        <v>1.62</v>
      </c>
      <c r="H33" s="109" t="s">
        <v>361</v>
      </c>
      <c r="I33" s="109">
        <v>0</v>
      </c>
      <c r="J33" s="109" t="s">
        <v>37</v>
      </c>
      <c r="K33" s="109" t="s">
        <v>362</v>
      </c>
      <c r="L33" s="109" t="s">
        <v>363</v>
      </c>
      <c r="M33" s="109" t="s">
        <v>396</v>
      </c>
      <c r="N33" s="109" t="s">
        <v>365</v>
      </c>
      <c r="O33" s="109" t="s">
        <v>366</v>
      </c>
      <c r="P33" s="109" t="s">
        <v>365</v>
      </c>
      <c r="Q33" s="109" t="s">
        <v>366</v>
      </c>
      <c r="R33" s="109" t="s">
        <v>367</v>
      </c>
      <c r="S33" s="109">
        <v>7338704.0599999996</v>
      </c>
      <c r="T33" s="109">
        <v>11621.66</v>
      </c>
      <c r="U33" s="109"/>
      <c r="V33" s="109"/>
    </row>
    <row r="34" spans="1:22" ht="15.75" customHeight="1">
      <c r="A34" s="109">
        <v>96581</v>
      </c>
      <c r="B34" s="109">
        <v>191799607003026</v>
      </c>
      <c r="C34" s="109">
        <v>10</v>
      </c>
      <c r="D34" s="109">
        <v>24</v>
      </c>
      <c r="E34" s="109">
        <v>2</v>
      </c>
      <c r="F34" s="109">
        <v>0</v>
      </c>
      <c r="G34" s="109">
        <v>0.56999999999999995</v>
      </c>
      <c r="H34" s="109" t="s">
        <v>361</v>
      </c>
      <c r="I34" s="109">
        <v>0</v>
      </c>
      <c r="J34" s="109" t="s">
        <v>37</v>
      </c>
      <c r="K34" s="109" t="s">
        <v>362</v>
      </c>
      <c r="L34" s="109" t="s">
        <v>363</v>
      </c>
      <c r="M34" s="109" t="s">
        <v>397</v>
      </c>
      <c r="N34" s="109" t="s">
        <v>365</v>
      </c>
      <c r="O34" s="109" t="s">
        <v>366</v>
      </c>
      <c r="P34" s="109" t="s">
        <v>365</v>
      </c>
      <c r="Q34" s="109" t="s">
        <v>366</v>
      </c>
      <c r="R34" s="109" t="s">
        <v>367</v>
      </c>
      <c r="S34" s="109">
        <v>2614005.65</v>
      </c>
      <c r="T34" s="109">
        <v>8002.67</v>
      </c>
      <c r="U34" s="109"/>
      <c r="V34" s="109"/>
    </row>
    <row r="35" spans="1:22" ht="15.75" customHeight="1">
      <c r="A35" s="109">
        <v>96582</v>
      </c>
      <c r="B35" s="109">
        <v>191799607003006</v>
      </c>
      <c r="C35" s="109">
        <v>1</v>
      </c>
      <c r="D35" s="109">
        <v>2</v>
      </c>
      <c r="E35" s="109">
        <v>0</v>
      </c>
      <c r="F35" s="109">
        <v>0</v>
      </c>
      <c r="G35" s="109">
        <v>0</v>
      </c>
      <c r="H35" s="109" t="s">
        <v>361</v>
      </c>
      <c r="I35" s="109">
        <v>0</v>
      </c>
      <c r="J35" s="109" t="s">
        <v>37</v>
      </c>
      <c r="K35" s="109" t="s">
        <v>362</v>
      </c>
      <c r="L35" s="109" t="s">
        <v>363</v>
      </c>
      <c r="M35" s="109" t="s">
        <v>398</v>
      </c>
      <c r="N35" s="109" t="s">
        <v>365</v>
      </c>
      <c r="O35" s="109" t="s">
        <v>366</v>
      </c>
      <c r="P35" s="109" t="s">
        <v>365</v>
      </c>
      <c r="Q35" s="109" t="s">
        <v>366</v>
      </c>
      <c r="R35" s="109" t="s">
        <v>367</v>
      </c>
      <c r="S35" s="109">
        <v>4390.21</v>
      </c>
      <c r="T35" s="109">
        <v>274.39999999999998</v>
      </c>
      <c r="U35" s="109"/>
      <c r="V35" s="109"/>
    </row>
    <row r="36" spans="1:22" ht="15.75" customHeight="1">
      <c r="A36" s="109">
        <v>96583</v>
      </c>
      <c r="B36" s="109">
        <v>191799607003077</v>
      </c>
      <c r="C36" s="109">
        <v>6</v>
      </c>
      <c r="D36" s="109">
        <v>13</v>
      </c>
      <c r="E36" s="109">
        <v>0</v>
      </c>
      <c r="F36" s="109">
        <v>0</v>
      </c>
      <c r="G36" s="109">
        <v>0.25</v>
      </c>
      <c r="H36" s="109" t="s">
        <v>361</v>
      </c>
      <c r="I36" s="109">
        <v>0</v>
      </c>
      <c r="J36" s="109" t="s">
        <v>37</v>
      </c>
      <c r="K36" s="109" t="s">
        <v>362</v>
      </c>
      <c r="L36" s="109" t="s">
        <v>363</v>
      </c>
      <c r="M36" s="109" t="s">
        <v>399</v>
      </c>
      <c r="N36" s="109" t="s">
        <v>365</v>
      </c>
      <c r="O36" s="109" t="s">
        <v>366</v>
      </c>
      <c r="P36" s="109" t="s">
        <v>365</v>
      </c>
      <c r="Q36" s="109" t="s">
        <v>366</v>
      </c>
      <c r="R36" s="109" t="s">
        <v>367</v>
      </c>
      <c r="S36" s="109">
        <v>1123299.0900000001</v>
      </c>
      <c r="T36" s="109">
        <v>4336.93</v>
      </c>
      <c r="U36" s="109"/>
      <c r="V36" s="109"/>
    </row>
    <row r="37" spans="1:22" ht="15.75" customHeight="1">
      <c r="A37" s="109">
        <v>96586</v>
      </c>
      <c r="B37" s="109">
        <v>191799607003035</v>
      </c>
      <c r="C37" s="109">
        <v>4</v>
      </c>
      <c r="D37" s="109">
        <v>12</v>
      </c>
      <c r="E37" s="109">
        <v>1</v>
      </c>
      <c r="F37" s="109">
        <v>0</v>
      </c>
      <c r="G37" s="109">
        <v>0.5</v>
      </c>
      <c r="H37" s="109" t="s">
        <v>361</v>
      </c>
      <c r="I37" s="109">
        <v>0</v>
      </c>
      <c r="J37" s="109" t="s">
        <v>37</v>
      </c>
      <c r="K37" s="109" t="s">
        <v>362</v>
      </c>
      <c r="L37" s="109" t="s">
        <v>363</v>
      </c>
      <c r="M37" s="109" t="s">
        <v>400</v>
      </c>
      <c r="N37" s="109" t="s">
        <v>365</v>
      </c>
      <c r="O37" s="109" t="s">
        <v>366</v>
      </c>
      <c r="P37" s="109" t="s">
        <v>365</v>
      </c>
      <c r="Q37" s="109" t="s">
        <v>366</v>
      </c>
      <c r="R37" s="109" t="s">
        <v>367</v>
      </c>
      <c r="S37" s="109">
        <v>2265639.66</v>
      </c>
      <c r="T37" s="109">
        <v>7010.61</v>
      </c>
      <c r="U37" s="109"/>
      <c r="V37" s="109"/>
    </row>
    <row r="38" spans="1:22" ht="15.75" customHeight="1">
      <c r="A38" s="109">
        <v>96599</v>
      </c>
      <c r="B38" s="109">
        <v>191799607003020</v>
      </c>
      <c r="C38" s="109">
        <v>11</v>
      </c>
      <c r="D38" s="109">
        <v>24</v>
      </c>
      <c r="E38" s="109">
        <v>1</v>
      </c>
      <c r="F38" s="109">
        <v>0</v>
      </c>
      <c r="G38" s="109">
        <v>0.92</v>
      </c>
      <c r="H38" s="109" t="s">
        <v>361</v>
      </c>
      <c r="I38" s="109">
        <v>0</v>
      </c>
      <c r="J38" s="109" t="s">
        <v>37</v>
      </c>
      <c r="K38" s="109" t="s">
        <v>362</v>
      </c>
      <c r="L38" s="109" t="s">
        <v>363</v>
      </c>
      <c r="M38" s="109" t="s">
        <v>401</v>
      </c>
      <c r="N38" s="109" t="s">
        <v>365</v>
      </c>
      <c r="O38" s="109" t="s">
        <v>366</v>
      </c>
      <c r="P38" s="109" t="s">
        <v>365</v>
      </c>
      <c r="Q38" s="109" t="s">
        <v>366</v>
      </c>
      <c r="R38" s="109" t="s">
        <v>367</v>
      </c>
      <c r="S38" s="109">
        <v>4199541.71</v>
      </c>
      <c r="T38" s="109">
        <v>11692.64</v>
      </c>
      <c r="U38" s="109"/>
      <c r="V38" s="109"/>
    </row>
    <row r="39" spans="1:22" ht="15.75" customHeight="1">
      <c r="A39" s="109">
        <v>96600</v>
      </c>
      <c r="B39" s="109">
        <v>191799607003045</v>
      </c>
      <c r="C39" s="109">
        <v>11</v>
      </c>
      <c r="D39" s="109">
        <v>26</v>
      </c>
      <c r="E39" s="109">
        <v>0</v>
      </c>
      <c r="F39" s="109">
        <v>0</v>
      </c>
      <c r="G39" s="109">
        <v>0.63</v>
      </c>
      <c r="H39" s="109" t="s">
        <v>361</v>
      </c>
      <c r="I39" s="109">
        <v>0</v>
      </c>
      <c r="J39" s="109" t="s">
        <v>37</v>
      </c>
      <c r="K39" s="109" t="s">
        <v>362</v>
      </c>
      <c r="L39" s="109" t="s">
        <v>363</v>
      </c>
      <c r="M39" s="109" t="s">
        <v>402</v>
      </c>
      <c r="N39" s="109" t="s">
        <v>365</v>
      </c>
      <c r="O39" s="109" t="s">
        <v>366</v>
      </c>
      <c r="P39" s="109" t="s">
        <v>365</v>
      </c>
      <c r="Q39" s="109" t="s">
        <v>366</v>
      </c>
      <c r="R39" s="109" t="s">
        <v>367</v>
      </c>
      <c r="S39" s="109">
        <v>2861910.7</v>
      </c>
      <c r="T39" s="109">
        <v>8999.43</v>
      </c>
      <c r="U39" s="109"/>
      <c r="V39" s="109"/>
    </row>
    <row r="40" spans="1:22" ht="15.75" customHeight="1">
      <c r="A40" s="109">
        <v>96601</v>
      </c>
      <c r="B40" s="109">
        <v>191799607003066</v>
      </c>
      <c r="C40" s="109">
        <v>5</v>
      </c>
      <c r="D40" s="109">
        <v>7</v>
      </c>
      <c r="E40" s="109">
        <v>3</v>
      </c>
      <c r="F40" s="109">
        <v>0</v>
      </c>
      <c r="G40" s="109">
        <v>0.97</v>
      </c>
      <c r="H40" s="109" t="s">
        <v>361</v>
      </c>
      <c r="I40" s="109">
        <v>0</v>
      </c>
      <c r="J40" s="109" t="s">
        <v>37</v>
      </c>
      <c r="K40" s="109" t="s">
        <v>362</v>
      </c>
      <c r="L40" s="109" t="s">
        <v>363</v>
      </c>
      <c r="M40" s="109" t="s">
        <v>403</v>
      </c>
      <c r="N40" s="109" t="s">
        <v>365</v>
      </c>
      <c r="O40" s="109" t="s">
        <v>366</v>
      </c>
      <c r="P40" s="109" t="s">
        <v>365</v>
      </c>
      <c r="Q40" s="109" t="s">
        <v>366</v>
      </c>
      <c r="R40" s="109" t="s">
        <v>367</v>
      </c>
      <c r="S40" s="109">
        <v>4396004.57</v>
      </c>
      <c r="T40" s="109">
        <v>9702.06</v>
      </c>
      <c r="U40" s="109"/>
      <c r="V40" s="109"/>
    </row>
    <row r="41" spans="1:22" ht="15.75" customHeight="1">
      <c r="A41" s="109">
        <v>96602</v>
      </c>
      <c r="B41" s="109">
        <v>191799607003064</v>
      </c>
      <c r="C41" s="109">
        <v>10</v>
      </c>
      <c r="D41" s="109">
        <v>19</v>
      </c>
      <c r="E41" s="109">
        <v>1</v>
      </c>
      <c r="F41" s="109">
        <v>0</v>
      </c>
      <c r="G41" s="109">
        <v>1.1499999999999999</v>
      </c>
      <c r="H41" s="109" t="s">
        <v>361</v>
      </c>
      <c r="I41" s="109">
        <v>0</v>
      </c>
      <c r="J41" s="109" t="s">
        <v>37</v>
      </c>
      <c r="K41" s="109" t="s">
        <v>362</v>
      </c>
      <c r="L41" s="109" t="s">
        <v>363</v>
      </c>
      <c r="M41" s="109" t="s">
        <v>404</v>
      </c>
      <c r="N41" s="109" t="s">
        <v>365</v>
      </c>
      <c r="O41" s="109" t="s">
        <v>366</v>
      </c>
      <c r="P41" s="109" t="s">
        <v>365</v>
      </c>
      <c r="Q41" s="109" t="s">
        <v>366</v>
      </c>
      <c r="R41" s="109" t="s">
        <v>367</v>
      </c>
      <c r="S41" s="109">
        <v>5226373.07</v>
      </c>
      <c r="T41" s="109">
        <v>11435.41</v>
      </c>
      <c r="U41" s="109"/>
      <c r="V41" s="109"/>
    </row>
    <row r="42" spans="1:22" ht="15.75" customHeight="1">
      <c r="A42" s="109">
        <v>96604</v>
      </c>
      <c r="B42" s="109">
        <v>191799607003055</v>
      </c>
      <c r="C42" s="109">
        <v>5</v>
      </c>
      <c r="D42" s="109">
        <v>13</v>
      </c>
      <c r="E42" s="109">
        <v>0</v>
      </c>
      <c r="F42" s="109">
        <v>0</v>
      </c>
      <c r="G42" s="109">
        <v>0.97</v>
      </c>
      <c r="H42" s="109" t="s">
        <v>361</v>
      </c>
      <c r="I42" s="109">
        <v>0</v>
      </c>
      <c r="J42" s="109" t="s">
        <v>37</v>
      </c>
      <c r="K42" s="109" t="s">
        <v>362</v>
      </c>
      <c r="L42" s="109" t="s">
        <v>363</v>
      </c>
      <c r="M42" s="109" t="s">
        <v>405</v>
      </c>
      <c r="N42" s="109" t="s">
        <v>365</v>
      </c>
      <c r="O42" s="109" t="s">
        <v>366</v>
      </c>
      <c r="P42" s="109" t="s">
        <v>365</v>
      </c>
      <c r="Q42" s="109" t="s">
        <v>366</v>
      </c>
      <c r="R42" s="109" t="s">
        <v>367</v>
      </c>
      <c r="S42" s="109">
        <v>4394130.22</v>
      </c>
      <c r="T42" s="109">
        <v>9903.9500000000007</v>
      </c>
      <c r="U42" s="109"/>
      <c r="V42" s="109"/>
    </row>
    <row r="43" spans="1:22" ht="15.75" customHeight="1">
      <c r="A43" s="109">
        <v>96607</v>
      </c>
      <c r="B43" s="109">
        <v>191799607003047</v>
      </c>
      <c r="C43" s="109">
        <v>7</v>
      </c>
      <c r="D43" s="109">
        <v>19</v>
      </c>
      <c r="E43" s="109">
        <v>1</v>
      </c>
      <c r="F43" s="109">
        <v>0</v>
      </c>
      <c r="G43" s="109">
        <v>0.89</v>
      </c>
      <c r="H43" s="109" t="s">
        <v>361</v>
      </c>
      <c r="I43" s="109">
        <v>0</v>
      </c>
      <c r="J43" s="109" t="s">
        <v>37</v>
      </c>
      <c r="K43" s="109" t="s">
        <v>362</v>
      </c>
      <c r="L43" s="109" t="s">
        <v>363</v>
      </c>
      <c r="M43" s="109" t="s">
        <v>406</v>
      </c>
      <c r="N43" s="109" t="s">
        <v>365</v>
      </c>
      <c r="O43" s="109" t="s">
        <v>366</v>
      </c>
      <c r="P43" s="109" t="s">
        <v>365</v>
      </c>
      <c r="Q43" s="109" t="s">
        <v>366</v>
      </c>
      <c r="R43" s="109" t="s">
        <v>367</v>
      </c>
      <c r="S43" s="109">
        <v>4063223.81</v>
      </c>
      <c r="T43" s="109">
        <v>10017.59</v>
      </c>
      <c r="U43" s="109"/>
      <c r="V43" s="109"/>
    </row>
    <row r="44" spans="1:22" ht="15.75" customHeight="1">
      <c r="A44" s="109">
        <v>201347</v>
      </c>
      <c r="B44" s="109">
        <v>191799607003024</v>
      </c>
      <c r="C44" s="109">
        <v>20</v>
      </c>
      <c r="D44" s="109">
        <v>44</v>
      </c>
      <c r="E44" s="109">
        <v>1</v>
      </c>
      <c r="F44" s="109">
        <v>1</v>
      </c>
      <c r="G44" s="109">
        <v>2.36</v>
      </c>
      <c r="H44" s="109" t="s">
        <v>361</v>
      </c>
      <c r="I44" s="109">
        <v>0</v>
      </c>
      <c r="J44" s="109" t="s">
        <v>262</v>
      </c>
      <c r="K44" s="109" t="s">
        <v>362</v>
      </c>
      <c r="L44" s="109"/>
      <c r="M44" s="109" t="s">
        <v>407</v>
      </c>
      <c r="N44" s="109" t="s">
        <v>408</v>
      </c>
      <c r="O44" s="109" t="s">
        <v>366</v>
      </c>
      <c r="P44" s="109" t="s">
        <v>408</v>
      </c>
      <c r="Q44" s="109" t="s">
        <v>366</v>
      </c>
      <c r="R44" s="109" t="s">
        <v>367</v>
      </c>
      <c r="S44" s="109">
        <v>10727211.27</v>
      </c>
      <c r="T44" s="109">
        <v>13430.62</v>
      </c>
      <c r="U44" s="109"/>
      <c r="V44" s="109"/>
    </row>
    <row r="45" spans="1:22" ht="15.75" customHeight="1">
      <c r="A45" s="109">
        <v>201353</v>
      </c>
      <c r="B45" s="109">
        <v>191799607003008</v>
      </c>
      <c r="C45" s="109">
        <v>12</v>
      </c>
      <c r="D45" s="109">
        <v>26</v>
      </c>
      <c r="E45" s="109">
        <v>1</v>
      </c>
      <c r="F45" s="109">
        <v>0</v>
      </c>
      <c r="G45" s="109">
        <v>0.43</v>
      </c>
      <c r="H45" s="109" t="s">
        <v>361</v>
      </c>
      <c r="I45" s="109">
        <v>0</v>
      </c>
      <c r="J45" s="109" t="s">
        <v>262</v>
      </c>
      <c r="K45" s="109" t="s">
        <v>362</v>
      </c>
      <c r="L45" s="109"/>
      <c r="M45" s="109" t="s">
        <v>409</v>
      </c>
      <c r="N45" s="109" t="s">
        <v>408</v>
      </c>
      <c r="O45" s="109" t="s">
        <v>366</v>
      </c>
      <c r="P45" s="109" t="s">
        <v>408</v>
      </c>
      <c r="Q45" s="109" t="s">
        <v>366</v>
      </c>
      <c r="R45" s="109" t="s">
        <v>367</v>
      </c>
      <c r="S45" s="109">
        <v>1938396.58</v>
      </c>
      <c r="T45" s="109">
        <v>5980.95</v>
      </c>
      <c r="U45" s="109"/>
      <c r="V45" s="109"/>
    </row>
    <row r="46" spans="1:22" ht="15.75" customHeight="1">
      <c r="A46" s="109">
        <v>202421</v>
      </c>
      <c r="B46" s="109">
        <v>191799607003001</v>
      </c>
      <c r="C46" s="109">
        <v>12</v>
      </c>
      <c r="D46" s="109">
        <v>28</v>
      </c>
      <c r="E46" s="109">
        <v>0</v>
      </c>
      <c r="F46" s="109">
        <v>0</v>
      </c>
      <c r="G46" s="109">
        <v>0.99</v>
      </c>
      <c r="H46" s="109" t="s">
        <v>361</v>
      </c>
      <c r="I46" s="109">
        <v>0</v>
      </c>
      <c r="J46" s="109" t="s">
        <v>262</v>
      </c>
      <c r="K46" s="109" t="s">
        <v>362</v>
      </c>
      <c r="L46" s="109"/>
      <c r="M46" s="109" t="s">
        <v>410</v>
      </c>
      <c r="N46" s="109" t="s">
        <v>408</v>
      </c>
      <c r="O46" s="109" t="s">
        <v>366</v>
      </c>
      <c r="P46" s="109" t="s">
        <v>408</v>
      </c>
      <c r="Q46" s="109" t="s">
        <v>366</v>
      </c>
      <c r="R46" s="109" t="s">
        <v>367</v>
      </c>
      <c r="S46" s="109">
        <v>4520927.5599999996</v>
      </c>
      <c r="T46" s="109">
        <v>8522.19</v>
      </c>
      <c r="U46" s="109"/>
      <c r="V46" s="109"/>
    </row>
    <row r="47" spans="1:22" ht="15.75" customHeight="1">
      <c r="A47" s="109"/>
      <c r="B47" s="109"/>
      <c r="C47" s="109"/>
      <c r="D47" s="109"/>
      <c r="E47" s="109"/>
      <c r="F47" s="109"/>
      <c r="G47" s="109"/>
      <c r="H47" s="109"/>
      <c r="I47" s="109"/>
      <c r="J47" s="109"/>
      <c r="K47" s="109"/>
      <c r="L47" s="109"/>
      <c r="M47" s="109"/>
      <c r="N47" s="109"/>
      <c r="O47" s="109"/>
      <c r="P47" s="109"/>
      <c r="Q47" s="109"/>
      <c r="R47" s="109"/>
      <c r="S47" s="109"/>
      <c r="T47" s="109"/>
      <c r="U47" s="109"/>
      <c r="V47" s="109"/>
    </row>
    <row r="48" spans="1:22" ht="15.75" customHeight="1">
      <c r="A48" s="109"/>
      <c r="B48" s="109"/>
      <c r="C48" s="109"/>
      <c r="D48" s="109"/>
      <c r="E48" s="109"/>
      <c r="F48" s="109"/>
      <c r="G48" s="109"/>
      <c r="H48" s="109"/>
      <c r="I48" s="109"/>
      <c r="J48" s="109"/>
      <c r="K48" s="109"/>
      <c r="L48" s="109"/>
      <c r="M48" s="109"/>
      <c r="N48" s="109"/>
      <c r="O48" s="109"/>
      <c r="P48" s="109"/>
      <c r="Q48" s="109"/>
      <c r="R48" s="109"/>
      <c r="S48" s="109"/>
      <c r="T48" s="109"/>
      <c r="U48" s="109"/>
      <c r="V48" s="109"/>
    </row>
    <row r="49" spans="1:22" ht="15.75" customHeight="1">
      <c r="A49" s="109"/>
      <c r="B49" s="109"/>
      <c r="C49" s="109"/>
      <c r="D49" s="109"/>
      <c r="E49" s="109"/>
      <c r="F49" s="109"/>
      <c r="G49" s="109"/>
      <c r="H49" s="109"/>
      <c r="I49" s="109"/>
      <c r="J49" s="109"/>
      <c r="K49" s="109"/>
      <c r="L49" s="109"/>
      <c r="M49" s="109"/>
      <c r="N49" s="109"/>
      <c r="O49" s="109"/>
      <c r="P49" s="109"/>
      <c r="Q49" s="109"/>
      <c r="R49" s="109"/>
      <c r="S49" s="109"/>
      <c r="T49" s="109"/>
      <c r="U49" s="109"/>
      <c r="V49" s="109"/>
    </row>
    <row r="50" spans="1:22" ht="15.75" customHeight="1">
      <c r="A50" s="109"/>
      <c r="B50" s="109"/>
      <c r="C50" s="109"/>
      <c r="D50" s="109"/>
      <c r="E50" s="109"/>
      <c r="F50" s="109"/>
      <c r="G50" s="109"/>
      <c r="H50" s="109"/>
      <c r="I50" s="109"/>
      <c r="J50" s="109"/>
      <c r="K50" s="109"/>
      <c r="L50" s="109"/>
      <c r="M50" s="109"/>
      <c r="N50" s="109"/>
      <c r="O50" s="109"/>
      <c r="P50" s="109"/>
      <c r="Q50" s="109"/>
      <c r="R50" s="109"/>
      <c r="S50" s="109"/>
      <c r="T50" s="109"/>
      <c r="U50" s="109"/>
      <c r="V50" s="109"/>
    </row>
    <row r="51" spans="1:22" ht="15.75" customHeight="1">
      <c r="A51" s="109"/>
      <c r="B51" s="109"/>
      <c r="C51" s="109"/>
      <c r="D51" s="109"/>
      <c r="E51" s="109"/>
      <c r="F51" s="109"/>
      <c r="G51" s="109"/>
      <c r="H51" s="109"/>
      <c r="I51" s="109"/>
      <c r="J51" s="109"/>
      <c r="K51" s="109"/>
      <c r="L51" s="109"/>
      <c r="M51" s="109"/>
      <c r="N51" s="109"/>
      <c r="O51" s="109"/>
      <c r="P51" s="109"/>
      <c r="Q51" s="109"/>
      <c r="R51" s="109"/>
      <c r="S51" s="109"/>
      <c r="T51" s="109"/>
      <c r="U51" s="109"/>
      <c r="V51" s="109"/>
    </row>
    <row r="52" spans="1:22" ht="15.75" customHeight="1">
      <c r="A52" s="109"/>
      <c r="B52" s="109"/>
      <c r="C52" s="109"/>
      <c r="D52" s="109"/>
      <c r="E52" s="109"/>
      <c r="F52" s="109"/>
      <c r="G52" s="109"/>
      <c r="H52" s="109"/>
      <c r="I52" s="109"/>
      <c r="J52" s="109"/>
      <c r="K52" s="109"/>
      <c r="L52" s="109"/>
      <c r="M52" s="109"/>
      <c r="N52" s="109"/>
      <c r="O52" s="109"/>
      <c r="P52" s="109"/>
      <c r="Q52" s="109"/>
      <c r="R52" s="109"/>
      <c r="S52" s="109"/>
      <c r="T52" s="109"/>
      <c r="U52" s="109"/>
      <c r="V52" s="109"/>
    </row>
    <row r="53" spans="1:22" ht="15.75" customHeight="1">
      <c r="A53" s="109"/>
      <c r="B53" s="109"/>
      <c r="C53" s="109"/>
      <c r="D53" s="109"/>
      <c r="E53" s="109"/>
      <c r="F53" s="109"/>
      <c r="G53" s="109"/>
      <c r="H53" s="109"/>
      <c r="I53" s="109"/>
      <c r="J53" s="109"/>
      <c r="K53" s="109"/>
      <c r="L53" s="109"/>
      <c r="M53" s="109"/>
      <c r="N53" s="109"/>
      <c r="O53" s="109"/>
      <c r="P53" s="109"/>
      <c r="Q53" s="109"/>
      <c r="R53" s="109"/>
      <c r="S53" s="109"/>
      <c r="T53" s="109"/>
      <c r="U53" s="109"/>
      <c r="V53" s="109"/>
    </row>
    <row r="54" spans="1:22" ht="15.75" customHeight="1">
      <c r="A54" s="109"/>
      <c r="B54" s="109"/>
      <c r="C54" s="109"/>
      <c r="D54" s="109"/>
      <c r="E54" s="109"/>
      <c r="F54" s="109"/>
      <c r="G54" s="109"/>
      <c r="H54" s="109"/>
      <c r="I54" s="109"/>
      <c r="J54" s="109"/>
      <c r="K54" s="109"/>
      <c r="L54" s="109"/>
      <c r="M54" s="109"/>
      <c r="N54" s="109"/>
      <c r="O54" s="109"/>
      <c r="P54" s="109"/>
      <c r="Q54" s="109"/>
      <c r="R54" s="109"/>
      <c r="S54" s="109"/>
      <c r="T54" s="109"/>
      <c r="U54" s="109"/>
      <c r="V54" s="109"/>
    </row>
    <row r="55" spans="1:22" ht="15.75" customHeight="1">
      <c r="A55" s="109"/>
      <c r="B55" s="109"/>
      <c r="C55" s="109"/>
      <c r="D55" s="109"/>
      <c r="E55" s="109"/>
      <c r="F55" s="109"/>
      <c r="G55" s="109"/>
      <c r="H55" s="109"/>
      <c r="I55" s="109"/>
      <c r="J55" s="109"/>
      <c r="K55" s="109"/>
      <c r="L55" s="109"/>
      <c r="M55" s="109"/>
      <c r="N55" s="109"/>
      <c r="O55" s="109"/>
      <c r="P55" s="109"/>
      <c r="Q55" s="109"/>
      <c r="R55" s="109"/>
      <c r="S55" s="109"/>
      <c r="T55" s="109"/>
      <c r="U55" s="109"/>
      <c r="V55" s="109"/>
    </row>
    <row r="56" spans="1:22" ht="15.75" customHeight="1">
      <c r="A56" s="109"/>
      <c r="B56" s="109"/>
      <c r="C56" s="109"/>
      <c r="D56" s="109"/>
      <c r="E56" s="109"/>
      <c r="F56" s="109"/>
      <c r="G56" s="109"/>
      <c r="H56" s="109"/>
      <c r="I56" s="109"/>
      <c r="J56" s="109"/>
      <c r="K56" s="109"/>
      <c r="L56" s="109"/>
      <c r="M56" s="109"/>
      <c r="N56" s="109"/>
      <c r="O56" s="109"/>
      <c r="P56" s="109"/>
      <c r="Q56" s="109"/>
      <c r="R56" s="109"/>
      <c r="S56" s="109"/>
      <c r="T56" s="109"/>
      <c r="U56" s="109"/>
      <c r="V56" s="109"/>
    </row>
    <row r="57" spans="1:22" ht="15.75" customHeight="1">
      <c r="A57" s="109"/>
      <c r="B57" s="109"/>
      <c r="C57" s="109"/>
      <c r="D57" s="109"/>
      <c r="E57" s="109"/>
      <c r="F57" s="109"/>
      <c r="G57" s="109"/>
      <c r="H57" s="109"/>
      <c r="I57" s="109"/>
      <c r="J57" s="109"/>
      <c r="K57" s="109"/>
      <c r="L57" s="109"/>
      <c r="M57" s="109"/>
      <c r="N57" s="109"/>
      <c r="O57" s="109"/>
      <c r="P57" s="109"/>
      <c r="Q57" s="109"/>
      <c r="R57" s="109"/>
      <c r="S57" s="109"/>
      <c r="T57" s="109"/>
      <c r="U57" s="109"/>
      <c r="V57" s="109"/>
    </row>
    <row r="58" spans="1:22" ht="15.75" customHeight="1">
      <c r="A58" s="109"/>
      <c r="B58" s="109"/>
      <c r="C58" s="109"/>
      <c r="D58" s="109"/>
      <c r="E58" s="109"/>
      <c r="F58" s="109"/>
      <c r="G58" s="109"/>
      <c r="H58" s="109"/>
      <c r="I58" s="109"/>
      <c r="J58" s="109"/>
      <c r="K58" s="109"/>
      <c r="L58" s="109"/>
      <c r="M58" s="109"/>
      <c r="N58" s="109"/>
      <c r="O58" s="109"/>
      <c r="P58" s="109"/>
      <c r="Q58" s="109"/>
      <c r="R58" s="109"/>
      <c r="S58" s="109"/>
      <c r="T58" s="109"/>
      <c r="U58" s="109"/>
      <c r="V58" s="109"/>
    </row>
    <row r="59" spans="1:22" ht="15.75" customHeight="1">
      <c r="A59" s="109"/>
      <c r="B59" s="109"/>
      <c r="C59" s="109"/>
      <c r="D59" s="109"/>
      <c r="E59" s="109"/>
      <c r="F59" s="109"/>
      <c r="G59" s="109"/>
      <c r="H59" s="109"/>
      <c r="I59" s="109"/>
      <c r="J59" s="109"/>
      <c r="K59" s="109"/>
      <c r="L59" s="109"/>
      <c r="M59" s="109"/>
      <c r="N59" s="109"/>
      <c r="O59" s="109"/>
      <c r="P59" s="109"/>
      <c r="Q59" s="109"/>
      <c r="R59" s="109"/>
      <c r="S59" s="109"/>
      <c r="T59" s="109"/>
      <c r="U59" s="109"/>
      <c r="V59" s="109"/>
    </row>
    <row r="60" spans="1:22" ht="15.75" customHeight="1">
      <c r="A60" s="109"/>
      <c r="B60" s="109"/>
      <c r="C60" s="109"/>
      <c r="D60" s="109"/>
      <c r="E60" s="109"/>
      <c r="F60" s="109"/>
      <c r="G60" s="109"/>
      <c r="H60" s="109"/>
      <c r="I60" s="109"/>
      <c r="J60" s="109"/>
      <c r="K60" s="109"/>
      <c r="L60" s="109"/>
      <c r="M60" s="109"/>
      <c r="N60" s="109"/>
      <c r="O60" s="109"/>
      <c r="P60" s="109"/>
      <c r="Q60" s="109"/>
      <c r="R60" s="109"/>
      <c r="S60" s="109"/>
      <c r="T60" s="109"/>
      <c r="U60" s="109"/>
      <c r="V60" s="109"/>
    </row>
    <row r="61" spans="1:22" ht="15.75" customHeight="1">
      <c r="A61" s="109"/>
      <c r="B61" s="109"/>
      <c r="C61" s="109"/>
      <c r="D61" s="109"/>
      <c r="E61" s="109"/>
      <c r="F61" s="109"/>
      <c r="G61" s="109"/>
      <c r="H61" s="109"/>
      <c r="I61" s="109"/>
      <c r="J61" s="109"/>
      <c r="K61" s="109"/>
      <c r="L61" s="109"/>
      <c r="M61" s="109"/>
      <c r="N61" s="109"/>
      <c r="O61" s="109"/>
      <c r="P61" s="109"/>
      <c r="Q61" s="109"/>
      <c r="R61" s="109"/>
      <c r="S61" s="109"/>
      <c r="T61" s="109"/>
      <c r="U61" s="109"/>
      <c r="V61" s="109"/>
    </row>
    <row r="62" spans="1:22" ht="15.75" customHeight="1">
      <c r="A62" s="109"/>
      <c r="B62" s="109"/>
      <c r="C62" s="109"/>
      <c r="D62" s="109"/>
      <c r="E62" s="109"/>
      <c r="F62" s="109"/>
      <c r="G62" s="109"/>
      <c r="H62" s="109"/>
      <c r="I62" s="109"/>
      <c r="J62" s="109"/>
      <c r="K62" s="109"/>
      <c r="L62" s="109"/>
      <c r="M62" s="109"/>
      <c r="N62" s="109"/>
      <c r="O62" s="109"/>
      <c r="P62" s="109"/>
      <c r="Q62" s="109"/>
      <c r="R62" s="109"/>
      <c r="S62" s="109"/>
      <c r="T62" s="109"/>
      <c r="U62" s="109"/>
      <c r="V62" s="109"/>
    </row>
    <row r="63" spans="1:22" ht="15.75" customHeight="1">
      <c r="A63" s="109"/>
      <c r="B63" s="109"/>
      <c r="C63" s="109"/>
      <c r="D63" s="109"/>
      <c r="E63" s="109"/>
      <c r="F63" s="109"/>
      <c r="G63" s="109"/>
      <c r="H63" s="109"/>
      <c r="I63" s="109"/>
      <c r="J63" s="109"/>
      <c r="K63" s="109"/>
      <c r="L63" s="109"/>
      <c r="M63" s="109"/>
      <c r="N63" s="109"/>
      <c r="O63" s="109"/>
      <c r="P63" s="109"/>
      <c r="Q63" s="109"/>
      <c r="R63" s="109"/>
      <c r="S63" s="109"/>
      <c r="T63" s="109"/>
      <c r="U63" s="109"/>
      <c r="V63" s="109"/>
    </row>
    <row r="64" spans="1:22" ht="15.75" customHeight="1">
      <c r="A64" s="109"/>
      <c r="B64" s="109"/>
      <c r="C64" s="109"/>
      <c r="D64" s="109"/>
      <c r="E64" s="109"/>
      <c r="F64" s="109"/>
      <c r="G64" s="109"/>
      <c r="H64" s="109"/>
      <c r="I64" s="109"/>
      <c r="J64" s="109"/>
      <c r="K64" s="109"/>
      <c r="L64" s="109"/>
      <c r="M64" s="109"/>
      <c r="N64" s="109"/>
      <c r="O64" s="109"/>
      <c r="P64" s="109"/>
      <c r="Q64" s="109"/>
      <c r="R64" s="109"/>
      <c r="S64" s="109"/>
      <c r="T64" s="109"/>
      <c r="U64" s="109"/>
      <c r="V64" s="109"/>
    </row>
    <row r="65" spans="1:22" ht="15.75" customHeight="1">
      <c r="A65" s="109"/>
      <c r="B65" s="109"/>
      <c r="C65" s="109"/>
      <c r="D65" s="109"/>
      <c r="E65" s="109"/>
      <c r="F65" s="109"/>
      <c r="G65" s="109"/>
      <c r="H65" s="109"/>
      <c r="I65" s="109"/>
      <c r="J65" s="109"/>
      <c r="K65" s="109"/>
      <c r="L65" s="109"/>
      <c r="M65" s="109"/>
      <c r="N65" s="109"/>
      <c r="O65" s="109"/>
      <c r="P65" s="109"/>
      <c r="Q65" s="109"/>
      <c r="R65" s="109"/>
      <c r="S65" s="109"/>
      <c r="T65" s="109"/>
      <c r="U65" s="109"/>
      <c r="V65" s="109"/>
    </row>
    <row r="66" spans="1:22" ht="15.75" customHeight="1">
      <c r="A66" s="109"/>
      <c r="B66" s="109"/>
      <c r="C66" s="109"/>
      <c r="D66" s="109"/>
      <c r="E66" s="109"/>
      <c r="F66" s="109"/>
      <c r="G66" s="109"/>
      <c r="H66" s="109"/>
      <c r="I66" s="109"/>
      <c r="J66" s="109"/>
      <c r="K66" s="109"/>
      <c r="L66" s="109"/>
      <c r="M66" s="109"/>
      <c r="N66" s="109"/>
      <c r="O66" s="109"/>
      <c r="P66" s="109"/>
      <c r="Q66" s="109"/>
      <c r="R66" s="109"/>
      <c r="S66" s="109"/>
      <c r="T66" s="109"/>
      <c r="U66" s="109"/>
      <c r="V66" s="109"/>
    </row>
    <row r="67" spans="1:22" ht="15.75" customHeight="1">
      <c r="A67" s="109"/>
      <c r="B67" s="109"/>
      <c r="C67" s="109"/>
      <c r="D67" s="109"/>
      <c r="E67" s="109"/>
      <c r="F67" s="109"/>
      <c r="G67" s="109"/>
      <c r="H67" s="109"/>
      <c r="I67" s="109"/>
      <c r="J67" s="109"/>
      <c r="K67" s="109"/>
      <c r="L67" s="109"/>
      <c r="M67" s="109"/>
      <c r="N67" s="109"/>
      <c r="O67" s="109"/>
      <c r="P67" s="109"/>
      <c r="Q67" s="109"/>
      <c r="R67" s="109"/>
      <c r="S67" s="109"/>
      <c r="T67" s="109"/>
      <c r="U67" s="109"/>
      <c r="V67" s="109"/>
    </row>
    <row r="68" spans="1:22" ht="15.75" customHeight="1">
      <c r="A68" s="109"/>
      <c r="B68" s="109"/>
      <c r="C68" s="109"/>
      <c r="D68" s="109"/>
      <c r="E68" s="109"/>
      <c r="F68" s="109"/>
      <c r="G68" s="109"/>
      <c r="H68" s="109"/>
      <c r="I68" s="109"/>
      <c r="J68" s="109"/>
      <c r="K68" s="109"/>
      <c r="L68" s="109"/>
      <c r="M68" s="109"/>
      <c r="N68" s="109"/>
      <c r="O68" s="109"/>
      <c r="P68" s="109"/>
      <c r="Q68" s="109"/>
      <c r="R68" s="109"/>
      <c r="S68" s="109"/>
      <c r="T68" s="109"/>
      <c r="U68" s="109"/>
      <c r="V68" s="109"/>
    </row>
    <row r="69" spans="1:22" ht="15.75" customHeight="1">
      <c r="A69" s="109"/>
      <c r="B69" s="109"/>
      <c r="C69" s="109"/>
      <c r="D69" s="109"/>
      <c r="E69" s="109"/>
      <c r="F69" s="109"/>
      <c r="G69" s="109"/>
      <c r="H69" s="109"/>
      <c r="I69" s="109"/>
      <c r="J69" s="109"/>
      <c r="K69" s="109"/>
      <c r="L69" s="109"/>
      <c r="M69" s="109"/>
      <c r="N69" s="109"/>
      <c r="O69" s="109"/>
      <c r="P69" s="109"/>
      <c r="Q69" s="109"/>
      <c r="R69" s="109"/>
      <c r="S69" s="109"/>
      <c r="T69" s="109"/>
      <c r="U69" s="109"/>
      <c r="V69" s="109"/>
    </row>
    <row r="70" spans="1:22" ht="15.75" customHeight="1">
      <c r="A70" s="109"/>
      <c r="B70" s="109"/>
      <c r="C70" s="109"/>
      <c r="D70" s="109"/>
      <c r="E70" s="109"/>
      <c r="F70" s="109"/>
      <c r="G70" s="109"/>
      <c r="H70" s="109"/>
      <c r="I70" s="109"/>
      <c r="J70" s="109"/>
      <c r="K70" s="109"/>
      <c r="L70" s="109"/>
      <c r="M70" s="109"/>
      <c r="N70" s="109"/>
      <c r="O70" s="109"/>
      <c r="P70" s="109"/>
      <c r="Q70" s="109"/>
      <c r="R70" s="109"/>
      <c r="S70" s="109"/>
      <c r="T70" s="109"/>
      <c r="U70" s="109"/>
      <c r="V70" s="109"/>
    </row>
    <row r="71" spans="1:22" ht="15.75" customHeight="1">
      <c r="A71" s="109"/>
      <c r="B71" s="109"/>
      <c r="C71" s="109"/>
      <c r="D71" s="109"/>
      <c r="E71" s="109"/>
      <c r="F71" s="109"/>
      <c r="G71" s="109"/>
      <c r="H71" s="109"/>
      <c r="I71" s="109"/>
      <c r="J71" s="109"/>
      <c r="K71" s="109"/>
      <c r="L71" s="109"/>
      <c r="M71" s="109"/>
      <c r="N71" s="109"/>
      <c r="O71" s="109"/>
      <c r="P71" s="109"/>
      <c r="Q71" s="109"/>
      <c r="R71" s="109"/>
      <c r="S71" s="109"/>
      <c r="T71" s="109"/>
      <c r="U71" s="109"/>
      <c r="V71" s="109"/>
    </row>
    <row r="72" spans="1:22" ht="15.75" customHeight="1">
      <c r="A72" s="109"/>
      <c r="B72" s="109"/>
      <c r="C72" s="109"/>
      <c r="D72" s="109"/>
      <c r="E72" s="109"/>
      <c r="F72" s="109"/>
      <c r="G72" s="109"/>
      <c r="H72" s="109"/>
      <c r="I72" s="109"/>
      <c r="J72" s="109"/>
      <c r="K72" s="109"/>
      <c r="L72" s="109"/>
      <c r="M72" s="109"/>
      <c r="N72" s="109"/>
      <c r="O72" s="109"/>
      <c r="P72" s="109"/>
      <c r="Q72" s="109"/>
      <c r="R72" s="109"/>
      <c r="S72" s="109"/>
      <c r="T72" s="109"/>
      <c r="U72" s="109"/>
      <c r="V72" s="109"/>
    </row>
    <row r="73" spans="1:22" ht="15.75" customHeight="1">
      <c r="A73" s="109"/>
      <c r="B73" s="109"/>
      <c r="C73" s="109"/>
      <c r="D73" s="109"/>
      <c r="E73" s="109"/>
      <c r="F73" s="109"/>
      <c r="G73" s="109"/>
      <c r="H73" s="109"/>
      <c r="I73" s="109"/>
      <c r="J73" s="109"/>
      <c r="K73" s="109"/>
      <c r="L73" s="109"/>
      <c r="M73" s="109"/>
      <c r="N73" s="109"/>
      <c r="O73" s="109"/>
      <c r="P73" s="109"/>
      <c r="Q73" s="109"/>
      <c r="R73" s="109"/>
      <c r="S73" s="109"/>
      <c r="T73" s="109"/>
      <c r="U73" s="109"/>
      <c r="V73" s="109"/>
    </row>
    <row r="74" spans="1:22" ht="15.75" customHeight="1">
      <c r="A74" s="109"/>
      <c r="B74" s="109"/>
      <c r="C74" s="109"/>
      <c r="D74" s="109"/>
      <c r="E74" s="109"/>
      <c r="F74" s="109"/>
      <c r="G74" s="109"/>
      <c r="H74" s="109"/>
      <c r="I74" s="109"/>
      <c r="J74" s="109"/>
      <c r="K74" s="109"/>
      <c r="L74" s="109"/>
      <c r="M74" s="109"/>
      <c r="N74" s="109"/>
      <c r="O74" s="109"/>
      <c r="P74" s="109"/>
      <c r="Q74" s="109"/>
      <c r="R74" s="109"/>
      <c r="S74" s="109"/>
      <c r="T74" s="109"/>
      <c r="U74" s="109"/>
      <c r="V74" s="109"/>
    </row>
    <row r="75" spans="1:22" ht="15.75" customHeight="1">
      <c r="A75" s="109"/>
      <c r="B75" s="109"/>
      <c r="C75" s="109"/>
      <c r="D75" s="109"/>
      <c r="E75" s="109"/>
      <c r="F75" s="109"/>
      <c r="G75" s="109"/>
      <c r="H75" s="109"/>
      <c r="I75" s="109"/>
      <c r="J75" s="109"/>
      <c r="K75" s="109"/>
      <c r="L75" s="109"/>
      <c r="M75" s="109"/>
      <c r="N75" s="109"/>
      <c r="O75" s="109"/>
      <c r="P75" s="109"/>
      <c r="Q75" s="109"/>
      <c r="R75" s="109"/>
      <c r="S75" s="109"/>
      <c r="T75" s="109"/>
      <c r="U75" s="109"/>
      <c r="V75" s="109"/>
    </row>
    <row r="76" spans="1:22" ht="15.75" customHeight="1">
      <c r="A76" s="109"/>
      <c r="B76" s="109"/>
      <c r="C76" s="109"/>
      <c r="D76" s="109"/>
      <c r="E76" s="109"/>
      <c r="F76" s="109"/>
      <c r="G76" s="109"/>
      <c r="H76" s="109"/>
      <c r="I76" s="109"/>
      <c r="J76" s="109"/>
      <c r="K76" s="109"/>
      <c r="L76" s="109"/>
      <c r="M76" s="109"/>
      <c r="N76" s="109"/>
      <c r="O76" s="109"/>
      <c r="P76" s="109"/>
      <c r="Q76" s="109"/>
      <c r="R76" s="109"/>
      <c r="S76" s="109"/>
      <c r="T76" s="109"/>
      <c r="U76" s="109"/>
      <c r="V76" s="109"/>
    </row>
    <row r="77" spans="1:22" ht="15.75" customHeight="1">
      <c r="A77" s="109"/>
      <c r="B77" s="109"/>
      <c r="C77" s="109"/>
      <c r="D77" s="109"/>
      <c r="E77" s="109"/>
      <c r="F77" s="109"/>
      <c r="G77" s="109"/>
      <c r="H77" s="109"/>
      <c r="I77" s="109"/>
      <c r="J77" s="109"/>
      <c r="K77" s="109"/>
      <c r="L77" s="109"/>
      <c r="M77" s="109"/>
      <c r="N77" s="109"/>
      <c r="O77" s="109"/>
      <c r="P77" s="109"/>
      <c r="Q77" s="109"/>
      <c r="R77" s="109"/>
      <c r="S77" s="109"/>
      <c r="T77" s="109"/>
      <c r="U77" s="109"/>
      <c r="V77" s="109"/>
    </row>
    <row r="78" spans="1:22" ht="15.75" customHeight="1">
      <c r="A78" s="109"/>
      <c r="B78" s="109"/>
      <c r="C78" s="109"/>
      <c r="D78" s="109"/>
      <c r="E78" s="109"/>
      <c r="F78" s="109"/>
      <c r="G78" s="109"/>
      <c r="H78" s="109"/>
      <c r="I78" s="109"/>
      <c r="J78" s="109"/>
      <c r="K78" s="109"/>
      <c r="L78" s="109"/>
      <c r="M78" s="109"/>
      <c r="N78" s="109"/>
      <c r="O78" s="109"/>
      <c r="P78" s="109"/>
      <c r="Q78" s="109"/>
      <c r="R78" s="109"/>
      <c r="S78" s="109"/>
      <c r="T78" s="109"/>
      <c r="U78" s="109"/>
      <c r="V78" s="109"/>
    </row>
    <row r="79" spans="1:22" ht="15.75" customHeight="1">
      <c r="A79" s="109"/>
      <c r="B79" s="109"/>
      <c r="C79" s="109"/>
      <c r="D79" s="109"/>
      <c r="E79" s="109"/>
      <c r="F79" s="109"/>
      <c r="G79" s="109"/>
      <c r="H79" s="109"/>
      <c r="I79" s="109"/>
      <c r="J79" s="109"/>
      <c r="K79" s="109"/>
      <c r="L79" s="109"/>
      <c r="M79" s="109"/>
      <c r="N79" s="109"/>
      <c r="O79" s="109"/>
      <c r="P79" s="109"/>
      <c r="Q79" s="109"/>
      <c r="R79" s="109"/>
      <c r="S79" s="109"/>
      <c r="T79" s="109"/>
      <c r="U79" s="109"/>
      <c r="V79" s="109"/>
    </row>
    <row r="80" spans="1:22" ht="15.75" customHeight="1">
      <c r="A80" s="109"/>
      <c r="B80" s="109"/>
      <c r="C80" s="109"/>
      <c r="D80" s="109"/>
      <c r="E80" s="109"/>
      <c r="F80" s="109"/>
      <c r="G80" s="109"/>
      <c r="H80" s="109"/>
      <c r="I80" s="109"/>
      <c r="J80" s="109"/>
      <c r="K80" s="109"/>
      <c r="L80" s="109"/>
      <c r="M80" s="109"/>
      <c r="N80" s="109"/>
      <c r="O80" s="109"/>
      <c r="P80" s="109"/>
      <c r="Q80" s="109"/>
      <c r="R80" s="109"/>
      <c r="S80" s="109"/>
      <c r="T80" s="109"/>
      <c r="U80" s="109"/>
      <c r="V80" s="109"/>
    </row>
    <row r="81" spans="1:22" ht="15.75" customHeight="1">
      <c r="A81" s="109"/>
      <c r="B81" s="109"/>
      <c r="C81" s="109"/>
      <c r="D81" s="109"/>
      <c r="E81" s="109"/>
      <c r="F81" s="109"/>
      <c r="G81" s="109"/>
      <c r="H81" s="109"/>
      <c r="I81" s="109"/>
      <c r="J81" s="109"/>
      <c r="K81" s="109"/>
      <c r="L81" s="109"/>
      <c r="M81" s="109"/>
      <c r="N81" s="109"/>
      <c r="O81" s="109"/>
      <c r="P81" s="109"/>
      <c r="Q81" s="109"/>
      <c r="R81" s="109"/>
      <c r="S81" s="109"/>
      <c r="T81" s="109"/>
      <c r="U81" s="109"/>
      <c r="V81" s="109"/>
    </row>
    <row r="82" spans="1:22" ht="15.75" customHeight="1">
      <c r="A82" s="109"/>
      <c r="B82" s="109"/>
      <c r="C82" s="109"/>
      <c r="D82" s="109"/>
      <c r="E82" s="109"/>
      <c r="F82" s="109"/>
      <c r="G82" s="109"/>
      <c r="H82" s="109"/>
      <c r="I82" s="109"/>
      <c r="J82" s="109"/>
      <c r="K82" s="109"/>
      <c r="L82" s="109"/>
      <c r="M82" s="109"/>
      <c r="N82" s="109"/>
      <c r="O82" s="109"/>
      <c r="P82" s="109"/>
      <c r="Q82" s="109"/>
      <c r="R82" s="109"/>
      <c r="S82" s="109"/>
      <c r="T82" s="109"/>
      <c r="U82" s="109"/>
      <c r="V82" s="109"/>
    </row>
    <row r="83" spans="1:22" ht="15.75" customHeight="1">
      <c r="A83" s="109"/>
      <c r="B83" s="109"/>
      <c r="C83" s="109"/>
      <c r="D83" s="109"/>
      <c r="E83" s="109"/>
      <c r="F83" s="109"/>
      <c r="G83" s="109"/>
      <c r="H83" s="109"/>
      <c r="I83" s="109"/>
      <c r="J83" s="109"/>
      <c r="K83" s="109"/>
      <c r="L83" s="109"/>
      <c r="M83" s="109"/>
      <c r="N83" s="109"/>
      <c r="O83" s="109"/>
      <c r="P83" s="109"/>
      <c r="Q83" s="109"/>
      <c r="R83" s="109"/>
      <c r="S83" s="109"/>
      <c r="T83" s="109"/>
      <c r="U83" s="109"/>
      <c r="V83" s="109"/>
    </row>
    <row r="84" spans="1:22" ht="15.75" customHeight="1">
      <c r="A84" s="109"/>
      <c r="B84" s="109"/>
      <c r="C84" s="109"/>
      <c r="D84" s="109"/>
      <c r="E84" s="109"/>
      <c r="F84" s="109"/>
      <c r="G84" s="109"/>
      <c r="H84" s="109"/>
      <c r="I84" s="109"/>
      <c r="J84" s="109"/>
      <c r="K84" s="109"/>
      <c r="L84" s="109"/>
      <c r="M84" s="109"/>
      <c r="N84" s="109"/>
      <c r="O84" s="109"/>
      <c r="P84" s="109"/>
      <c r="Q84" s="109"/>
      <c r="R84" s="109"/>
      <c r="S84" s="109"/>
      <c r="T84" s="109"/>
      <c r="U84" s="109"/>
      <c r="V84" s="109"/>
    </row>
    <row r="85" spans="1:22" ht="15.75" customHeight="1">
      <c r="A85" s="109"/>
      <c r="B85" s="109"/>
      <c r="C85" s="109"/>
      <c r="D85" s="109"/>
      <c r="E85" s="109"/>
      <c r="F85" s="109"/>
      <c r="G85" s="109"/>
      <c r="H85" s="109"/>
      <c r="I85" s="109"/>
      <c r="J85" s="109"/>
      <c r="K85" s="109"/>
      <c r="L85" s="109"/>
      <c r="M85" s="109"/>
      <c r="N85" s="109"/>
      <c r="O85" s="109"/>
      <c r="P85" s="109"/>
      <c r="Q85" s="109"/>
      <c r="R85" s="109"/>
      <c r="S85" s="109"/>
      <c r="T85" s="109"/>
      <c r="U85" s="109"/>
      <c r="V85" s="109"/>
    </row>
    <row r="86" spans="1:22" ht="15.75" customHeight="1">
      <c r="A86" s="109"/>
      <c r="B86" s="109"/>
      <c r="C86" s="109"/>
      <c r="D86" s="109"/>
      <c r="E86" s="109"/>
      <c r="F86" s="109"/>
      <c r="G86" s="109"/>
      <c r="H86" s="109"/>
      <c r="I86" s="109"/>
      <c r="J86" s="109"/>
      <c r="K86" s="109"/>
      <c r="L86" s="109"/>
      <c r="M86" s="109"/>
      <c r="N86" s="109"/>
      <c r="O86" s="109"/>
      <c r="P86" s="109"/>
      <c r="Q86" s="109"/>
      <c r="R86" s="109"/>
      <c r="S86" s="109"/>
      <c r="T86" s="109"/>
      <c r="U86" s="109"/>
      <c r="V86" s="109"/>
    </row>
    <row r="87" spans="1:22" ht="15.75" customHeight="1">
      <c r="A87" s="109"/>
      <c r="B87" s="109"/>
      <c r="C87" s="109"/>
      <c r="D87" s="109"/>
      <c r="E87" s="109"/>
      <c r="F87" s="109"/>
      <c r="G87" s="109"/>
      <c r="H87" s="109"/>
      <c r="I87" s="109"/>
      <c r="J87" s="109"/>
      <c r="K87" s="109"/>
      <c r="L87" s="109"/>
      <c r="M87" s="109"/>
      <c r="N87" s="109"/>
      <c r="O87" s="109"/>
      <c r="P87" s="109"/>
      <c r="Q87" s="109"/>
      <c r="R87" s="109"/>
      <c r="S87" s="109"/>
      <c r="T87" s="109"/>
      <c r="U87" s="109"/>
      <c r="V87" s="109"/>
    </row>
    <row r="88" spans="1:22" ht="15.75" customHeight="1">
      <c r="A88" s="109"/>
      <c r="B88" s="109"/>
      <c r="C88" s="109"/>
      <c r="D88" s="109"/>
      <c r="E88" s="109"/>
      <c r="F88" s="109"/>
      <c r="G88" s="109"/>
      <c r="H88" s="109"/>
      <c r="I88" s="109"/>
      <c r="J88" s="109"/>
      <c r="K88" s="109"/>
      <c r="L88" s="109"/>
      <c r="M88" s="109"/>
      <c r="N88" s="109"/>
      <c r="O88" s="109"/>
      <c r="P88" s="109"/>
      <c r="Q88" s="109"/>
      <c r="R88" s="109"/>
      <c r="S88" s="109"/>
      <c r="T88" s="109"/>
      <c r="U88" s="109"/>
      <c r="V88" s="109"/>
    </row>
    <row r="89" spans="1:22" ht="15.75" customHeight="1">
      <c r="A89" s="109"/>
      <c r="B89" s="109"/>
      <c r="C89" s="109"/>
      <c r="D89" s="109"/>
      <c r="E89" s="109"/>
      <c r="F89" s="109"/>
      <c r="G89" s="109"/>
      <c r="H89" s="109"/>
      <c r="I89" s="109"/>
      <c r="J89" s="109"/>
      <c r="K89" s="109"/>
      <c r="L89" s="109"/>
      <c r="M89" s="109"/>
      <c r="N89" s="109"/>
      <c r="O89" s="109"/>
      <c r="P89" s="109"/>
      <c r="Q89" s="109"/>
      <c r="R89" s="109"/>
      <c r="S89" s="109"/>
      <c r="T89" s="109"/>
      <c r="U89" s="109"/>
      <c r="V89" s="109"/>
    </row>
    <row r="90" spans="1:22" ht="15.75" customHeight="1">
      <c r="A90" s="109"/>
      <c r="B90" s="109"/>
      <c r="C90" s="109"/>
      <c r="D90" s="109"/>
      <c r="E90" s="109"/>
      <c r="F90" s="109"/>
      <c r="G90" s="109"/>
      <c r="H90" s="109"/>
      <c r="I90" s="109"/>
      <c r="J90" s="109"/>
      <c r="K90" s="109"/>
      <c r="L90" s="109"/>
      <c r="M90" s="109"/>
      <c r="N90" s="109"/>
      <c r="O90" s="109"/>
      <c r="P90" s="109"/>
      <c r="Q90" s="109"/>
      <c r="R90" s="109"/>
      <c r="S90" s="109"/>
      <c r="T90" s="109"/>
      <c r="U90" s="109"/>
      <c r="V90" s="109"/>
    </row>
    <row r="91" spans="1:22" ht="15.75" customHeight="1">
      <c r="A91" s="109"/>
      <c r="B91" s="109"/>
      <c r="C91" s="109"/>
      <c r="D91" s="109"/>
      <c r="E91" s="109"/>
      <c r="F91" s="109"/>
      <c r="G91" s="109"/>
      <c r="H91" s="109"/>
      <c r="I91" s="109"/>
      <c r="J91" s="109"/>
      <c r="K91" s="109"/>
      <c r="L91" s="109"/>
      <c r="M91" s="109"/>
      <c r="N91" s="109"/>
      <c r="O91" s="109"/>
      <c r="P91" s="109"/>
      <c r="Q91" s="109"/>
      <c r="R91" s="109"/>
      <c r="S91" s="109"/>
      <c r="T91" s="109"/>
      <c r="U91" s="109"/>
      <c r="V91" s="109"/>
    </row>
    <row r="92" spans="1:22" ht="15.75" customHeight="1">
      <c r="A92" s="109"/>
      <c r="B92" s="109"/>
      <c r="C92" s="109"/>
      <c r="D92" s="109"/>
      <c r="E92" s="109"/>
      <c r="F92" s="109"/>
      <c r="G92" s="109"/>
      <c r="H92" s="109"/>
      <c r="I92" s="109"/>
      <c r="J92" s="109"/>
      <c r="K92" s="109"/>
      <c r="L92" s="109"/>
      <c r="M92" s="109"/>
      <c r="N92" s="109"/>
      <c r="O92" s="109"/>
      <c r="P92" s="109"/>
      <c r="Q92" s="109"/>
      <c r="R92" s="109"/>
      <c r="S92" s="109"/>
      <c r="T92" s="109"/>
      <c r="U92" s="109"/>
      <c r="V92" s="109"/>
    </row>
    <row r="93" spans="1:22" ht="15.75" customHeight="1">
      <c r="A93" s="109"/>
      <c r="B93" s="109"/>
      <c r="C93" s="109"/>
      <c r="D93" s="109"/>
      <c r="E93" s="109"/>
      <c r="F93" s="109"/>
      <c r="G93" s="109"/>
      <c r="H93" s="109"/>
      <c r="I93" s="109"/>
      <c r="J93" s="109"/>
      <c r="K93" s="109"/>
      <c r="L93" s="109"/>
      <c r="M93" s="109"/>
      <c r="N93" s="109"/>
      <c r="O93" s="109"/>
      <c r="P93" s="109"/>
      <c r="Q93" s="109"/>
      <c r="R93" s="109"/>
      <c r="S93" s="109"/>
      <c r="T93" s="109"/>
      <c r="U93" s="109"/>
      <c r="V93" s="109"/>
    </row>
    <row r="94" spans="1:22" ht="15.75" customHeight="1">
      <c r="A94" s="109"/>
      <c r="B94" s="109"/>
      <c r="C94" s="109"/>
      <c r="D94" s="109"/>
      <c r="E94" s="109"/>
      <c r="F94" s="109"/>
      <c r="G94" s="109"/>
      <c r="H94" s="109"/>
      <c r="I94" s="109"/>
      <c r="J94" s="109"/>
      <c r="K94" s="109"/>
      <c r="L94" s="109"/>
      <c r="M94" s="109"/>
      <c r="N94" s="109"/>
      <c r="O94" s="109"/>
      <c r="P94" s="109"/>
      <c r="Q94" s="109"/>
      <c r="R94" s="109"/>
      <c r="S94" s="109"/>
      <c r="T94" s="109"/>
      <c r="U94" s="109"/>
      <c r="V94" s="109"/>
    </row>
    <row r="95" spans="1:22" ht="15.75" customHeight="1">
      <c r="A95" s="109"/>
      <c r="B95" s="109"/>
      <c r="C95" s="109"/>
      <c r="D95" s="109"/>
      <c r="E95" s="109"/>
      <c r="F95" s="109"/>
      <c r="G95" s="109"/>
      <c r="H95" s="109"/>
      <c r="I95" s="109"/>
      <c r="J95" s="109"/>
      <c r="K95" s="109"/>
      <c r="L95" s="109"/>
      <c r="M95" s="109"/>
      <c r="N95" s="109"/>
      <c r="O95" s="109"/>
      <c r="P95" s="109"/>
      <c r="Q95" s="109"/>
      <c r="R95" s="109"/>
      <c r="S95" s="109"/>
      <c r="T95" s="109"/>
      <c r="U95" s="109"/>
      <c r="V95" s="109"/>
    </row>
    <row r="96" spans="1:22" ht="15.75" customHeight="1">
      <c r="A96" s="109"/>
      <c r="B96" s="109"/>
      <c r="C96" s="109"/>
      <c r="D96" s="109"/>
      <c r="E96" s="109"/>
      <c r="F96" s="109"/>
      <c r="G96" s="109"/>
      <c r="H96" s="109"/>
      <c r="I96" s="109"/>
      <c r="J96" s="109"/>
      <c r="K96" s="109"/>
      <c r="L96" s="109"/>
      <c r="M96" s="109"/>
      <c r="N96" s="109"/>
      <c r="O96" s="109"/>
      <c r="P96" s="109"/>
      <c r="Q96" s="109"/>
      <c r="R96" s="109"/>
      <c r="S96" s="109"/>
      <c r="T96" s="109"/>
      <c r="U96" s="109"/>
      <c r="V96" s="109"/>
    </row>
    <row r="97" spans="1:22" ht="15.75" customHeight="1">
      <c r="A97" s="109"/>
      <c r="B97" s="109"/>
      <c r="C97" s="109"/>
      <c r="D97" s="109"/>
      <c r="E97" s="109"/>
      <c r="F97" s="109"/>
      <c r="G97" s="109"/>
      <c r="H97" s="109"/>
      <c r="I97" s="109"/>
      <c r="J97" s="109"/>
      <c r="K97" s="109"/>
      <c r="L97" s="109"/>
      <c r="M97" s="109"/>
      <c r="N97" s="109"/>
      <c r="O97" s="109"/>
      <c r="P97" s="109"/>
      <c r="Q97" s="109"/>
      <c r="R97" s="109"/>
      <c r="S97" s="109"/>
      <c r="T97" s="109"/>
      <c r="U97" s="109"/>
      <c r="V97" s="109"/>
    </row>
    <row r="98" spans="1:22" ht="15.75" customHeight="1">
      <c r="A98" s="109"/>
      <c r="B98" s="109"/>
      <c r="C98" s="109"/>
      <c r="D98" s="109"/>
      <c r="E98" s="109"/>
      <c r="F98" s="109"/>
      <c r="G98" s="109"/>
      <c r="H98" s="109"/>
      <c r="I98" s="109"/>
      <c r="J98" s="109"/>
      <c r="K98" s="109"/>
      <c r="L98" s="109"/>
      <c r="M98" s="109"/>
      <c r="N98" s="109"/>
      <c r="O98" s="109"/>
      <c r="P98" s="109"/>
      <c r="Q98" s="109"/>
      <c r="R98" s="109"/>
      <c r="S98" s="109"/>
      <c r="T98" s="109"/>
      <c r="U98" s="109"/>
      <c r="V98" s="109"/>
    </row>
    <row r="99" spans="1:22" ht="15.75" customHeight="1">
      <c r="A99" s="109"/>
      <c r="B99" s="109"/>
      <c r="C99" s="109"/>
      <c r="D99" s="109"/>
      <c r="E99" s="109"/>
      <c r="F99" s="109"/>
      <c r="G99" s="109"/>
      <c r="H99" s="109"/>
      <c r="I99" s="109"/>
      <c r="J99" s="109"/>
      <c r="K99" s="109"/>
      <c r="L99" s="109"/>
      <c r="M99" s="109"/>
      <c r="N99" s="109"/>
      <c r="O99" s="109"/>
      <c r="P99" s="109"/>
      <c r="Q99" s="109"/>
      <c r="R99" s="109"/>
      <c r="S99" s="109"/>
      <c r="T99" s="109"/>
      <c r="U99" s="109"/>
      <c r="V99" s="109"/>
    </row>
    <row r="100" spans="1:22" ht="15.75" customHeight="1">
      <c r="A100" s="109"/>
      <c r="B100" s="109"/>
      <c r="C100" s="109"/>
      <c r="D100" s="109"/>
      <c r="E100" s="109"/>
      <c r="F100" s="109"/>
      <c r="G100" s="109"/>
      <c r="H100" s="109"/>
      <c r="I100" s="109"/>
      <c r="J100" s="109"/>
      <c r="K100" s="109"/>
      <c r="L100" s="109"/>
      <c r="M100" s="109"/>
      <c r="N100" s="109"/>
      <c r="O100" s="109"/>
      <c r="P100" s="109"/>
      <c r="Q100" s="109"/>
      <c r="R100" s="109"/>
      <c r="S100" s="109"/>
      <c r="T100" s="109"/>
      <c r="U100" s="109"/>
      <c r="V100" s="109"/>
    </row>
    <row r="101" spans="1:22" ht="15.75" customHeight="1">
      <c r="A101" s="109"/>
      <c r="B101" s="109"/>
      <c r="C101" s="109"/>
      <c r="D101" s="109"/>
      <c r="E101" s="109"/>
      <c r="F101" s="109"/>
      <c r="G101" s="109"/>
      <c r="H101" s="109"/>
      <c r="I101" s="109"/>
      <c r="J101" s="109"/>
      <c r="K101" s="109"/>
      <c r="L101" s="109"/>
      <c r="M101" s="109"/>
      <c r="N101" s="109"/>
      <c r="O101" s="109"/>
      <c r="P101" s="109"/>
      <c r="Q101" s="109"/>
      <c r="R101" s="109"/>
      <c r="S101" s="109"/>
      <c r="T101" s="109"/>
      <c r="U101" s="109"/>
      <c r="V101" s="109"/>
    </row>
    <row r="102" spans="1:22" ht="15.75" customHeight="1">
      <c r="A102" s="109"/>
      <c r="B102" s="109"/>
      <c r="C102" s="109"/>
      <c r="D102" s="109"/>
      <c r="E102" s="109"/>
      <c r="F102" s="109"/>
      <c r="G102" s="109"/>
      <c r="H102" s="109"/>
      <c r="I102" s="109"/>
      <c r="J102" s="109"/>
      <c r="K102" s="109"/>
      <c r="L102" s="109"/>
      <c r="M102" s="109"/>
      <c r="N102" s="109"/>
      <c r="O102" s="109"/>
      <c r="P102" s="109"/>
      <c r="Q102" s="109"/>
      <c r="R102" s="109"/>
      <c r="S102" s="109"/>
      <c r="T102" s="109"/>
      <c r="U102" s="109"/>
      <c r="V102" s="109"/>
    </row>
    <row r="103" spans="1:22" ht="15.75" customHeight="1">
      <c r="A103" s="109"/>
      <c r="B103" s="109"/>
      <c r="C103" s="109"/>
      <c r="D103" s="109"/>
      <c r="E103" s="109"/>
      <c r="F103" s="109"/>
      <c r="G103" s="109"/>
      <c r="H103" s="109"/>
      <c r="I103" s="109"/>
      <c r="J103" s="109"/>
      <c r="K103" s="109"/>
      <c r="L103" s="109"/>
      <c r="M103" s="109"/>
      <c r="N103" s="109"/>
      <c r="O103" s="109"/>
      <c r="P103" s="109"/>
      <c r="Q103" s="109"/>
      <c r="R103" s="109"/>
      <c r="S103" s="109"/>
      <c r="T103" s="109"/>
      <c r="U103" s="109"/>
      <c r="V103" s="109"/>
    </row>
    <row r="104" spans="1:22" ht="15.75" customHeight="1">
      <c r="A104" s="109"/>
      <c r="B104" s="109"/>
      <c r="C104" s="109"/>
      <c r="D104" s="109"/>
      <c r="E104" s="109"/>
      <c r="F104" s="109"/>
      <c r="G104" s="109"/>
      <c r="H104" s="109"/>
      <c r="I104" s="109"/>
      <c r="J104" s="109"/>
      <c r="K104" s="109"/>
      <c r="L104" s="109"/>
      <c r="M104" s="109"/>
      <c r="N104" s="109"/>
      <c r="O104" s="109"/>
      <c r="P104" s="109"/>
      <c r="Q104" s="109"/>
      <c r="R104" s="109"/>
      <c r="S104" s="109"/>
      <c r="T104" s="109"/>
      <c r="U104" s="109"/>
      <c r="V104" s="109"/>
    </row>
    <row r="105" spans="1:22" ht="15.75" customHeight="1">
      <c r="A105" s="109"/>
      <c r="B105" s="109"/>
      <c r="C105" s="109"/>
      <c r="D105" s="109"/>
      <c r="E105" s="109"/>
      <c r="F105" s="109"/>
      <c r="G105" s="109"/>
      <c r="H105" s="109"/>
      <c r="I105" s="109"/>
      <c r="J105" s="109"/>
      <c r="K105" s="109"/>
      <c r="L105" s="109"/>
      <c r="M105" s="109"/>
      <c r="N105" s="109"/>
      <c r="O105" s="109"/>
      <c r="P105" s="109"/>
      <c r="Q105" s="109"/>
      <c r="R105" s="109"/>
      <c r="S105" s="109"/>
      <c r="T105" s="109"/>
      <c r="U105" s="109"/>
      <c r="V105" s="109"/>
    </row>
    <row r="106" spans="1:22" ht="15.75" customHeight="1">
      <c r="A106" s="109"/>
      <c r="B106" s="109"/>
      <c r="C106" s="109"/>
      <c r="D106" s="109"/>
      <c r="E106" s="109"/>
      <c r="F106" s="109"/>
      <c r="G106" s="109"/>
      <c r="H106" s="109"/>
      <c r="I106" s="109"/>
      <c r="J106" s="109"/>
      <c r="K106" s="109"/>
      <c r="L106" s="109"/>
      <c r="M106" s="109"/>
      <c r="N106" s="109"/>
      <c r="O106" s="109"/>
      <c r="P106" s="109"/>
      <c r="Q106" s="109"/>
      <c r="R106" s="109"/>
      <c r="S106" s="109"/>
      <c r="T106" s="109"/>
      <c r="U106" s="109"/>
      <c r="V106" s="109"/>
    </row>
    <row r="107" spans="1:22" ht="15.75" customHeight="1">
      <c r="A107" s="109"/>
      <c r="B107" s="109"/>
      <c r="C107" s="109"/>
      <c r="D107" s="109"/>
      <c r="E107" s="109"/>
      <c r="F107" s="109"/>
      <c r="G107" s="109"/>
      <c r="H107" s="109"/>
      <c r="I107" s="109"/>
      <c r="J107" s="109"/>
      <c r="K107" s="109"/>
      <c r="L107" s="109"/>
      <c r="M107" s="109"/>
      <c r="N107" s="109"/>
      <c r="O107" s="109"/>
      <c r="P107" s="109"/>
      <c r="Q107" s="109"/>
      <c r="R107" s="109"/>
      <c r="S107" s="109"/>
      <c r="T107" s="109"/>
      <c r="U107" s="109"/>
      <c r="V107" s="109"/>
    </row>
    <row r="108" spans="1:22" ht="15.75" customHeight="1">
      <c r="A108" s="109"/>
      <c r="B108" s="109"/>
      <c r="C108" s="109"/>
      <c r="D108" s="109"/>
      <c r="E108" s="109"/>
      <c r="F108" s="109"/>
      <c r="G108" s="109"/>
      <c r="H108" s="109"/>
      <c r="I108" s="109"/>
      <c r="J108" s="109"/>
      <c r="K108" s="109"/>
      <c r="L108" s="109"/>
      <c r="M108" s="109"/>
      <c r="N108" s="109"/>
      <c r="O108" s="109"/>
      <c r="P108" s="109"/>
      <c r="Q108" s="109"/>
      <c r="R108" s="109"/>
      <c r="S108" s="109"/>
      <c r="T108" s="109"/>
      <c r="U108" s="109"/>
      <c r="V108" s="109"/>
    </row>
    <row r="109" spans="1:22" ht="15.75" customHeight="1">
      <c r="A109" s="109"/>
      <c r="B109" s="109"/>
      <c r="C109" s="109"/>
      <c r="D109" s="109"/>
      <c r="E109" s="109"/>
      <c r="F109" s="109"/>
      <c r="G109" s="109"/>
      <c r="H109" s="109"/>
      <c r="I109" s="109"/>
      <c r="J109" s="109"/>
      <c r="K109" s="109"/>
      <c r="L109" s="109"/>
      <c r="M109" s="109"/>
      <c r="N109" s="109"/>
      <c r="O109" s="109"/>
      <c r="P109" s="109"/>
      <c r="Q109" s="109"/>
      <c r="R109" s="109"/>
      <c r="S109" s="109"/>
      <c r="T109" s="109"/>
      <c r="U109" s="109"/>
      <c r="V109" s="109"/>
    </row>
    <row r="110" spans="1:22" ht="15.75" customHeight="1">
      <c r="A110" s="109"/>
      <c r="B110" s="109"/>
      <c r="C110" s="109"/>
      <c r="D110" s="109"/>
      <c r="E110" s="109"/>
      <c r="F110" s="109"/>
      <c r="G110" s="109"/>
      <c r="H110" s="109"/>
      <c r="I110" s="109"/>
      <c r="J110" s="109"/>
      <c r="K110" s="109"/>
      <c r="L110" s="109"/>
      <c r="M110" s="109"/>
      <c r="N110" s="109"/>
      <c r="O110" s="109"/>
      <c r="P110" s="109"/>
      <c r="Q110" s="109"/>
      <c r="R110" s="109"/>
      <c r="S110" s="109"/>
      <c r="T110" s="109"/>
      <c r="U110" s="109"/>
      <c r="V110" s="109"/>
    </row>
    <row r="111" spans="1:22" ht="15.75" customHeight="1">
      <c r="A111" s="109"/>
      <c r="B111" s="109"/>
      <c r="C111" s="109"/>
      <c r="D111" s="109"/>
      <c r="E111" s="109"/>
      <c r="F111" s="109"/>
      <c r="G111" s="109"/>
      <c r="H111" s="109"/>
      <c r="I111" s="109"/>
      <c r="J111" s="109"/>
      <c r="K111" s="109"/>
      <c r="L111" s="109"/>
      <c r="M111" s="109"/>
      <c r="N111" s="109"/>
      <c r="O111" s="109"/>
      <c r="P111" s="109"/>
      <c r="Q111" s="109"/>
      <c r="R111" s="109"/>
      <c r="S111" s="109"/>
      <c r="T111" s="109"/>
      <c r="U111" s="109"/>
      <c r="V111" s="109"/>
    </row>
    <row r="112" spans="1:22" ht="15.75" customHeight="1">
      <c r="A112" s="109"/>
      <c r="B112" s="109"/>
      <c r="C112" s="109"/>
      <c r="D112" s="109"/>
      <c r="E112" s="109"/>
      <c r="F112" s="109"/>
      <c r="G112" s="109"/>
      <c r="H112" s="109"/>
      <c r="I112" s="109"/>
      <c r="J112" s="109"/>
      <c r="K112" s="109"/>
      <c r="L112" s="109"/>
      <c r="M112" s="109"/>
      <c r="N112" s="109"/>
      <c r="O112" s="109"/>
      <c r="P112" s="109"/>
      <c r="Q112" s="109"/>
      <c r="R112" s="109"/>
      <c r="S112" s="109"/>
      <c r="T112" s="109"/>
      <c r="U112" s="109"/>
      <c r="V112" s="109"/>
    </row>
    <row r="113" spans="1:22" ht="15.75" customHeight="1">
      <c r="A113" s="109"/>
      <c r="B113" s="109"/>
      <c r="C113" s="109"/>
      <c r="D113" s="109"/>
      <c r="E113" s="109"/>
      <c r="F113" s="109"/>
      <c r="G113" s="109"/>
      <c r="H113" s="109"/>
      <c r="I113" s="109"/>
      <c r="J113" s="109"/>
      <c r="K113" s="109"/>
      <c r="L113" s="109"/>
      <c r="M113" s="109"/>
      <c r="N113" s="109"/>
      <c r="O113" s="109"/>
      <c r="P113" s="109"/>
      <c r="Q113" s="109"/>
      <c r="R113" s="109"/>
      <c r="S113" s="109"/>
      <c r="T113" s="109"/>
      <c r="U113" s="109"/>
      <c r="V113" s="109"/>
    </row>
    <row r="114" spans="1:22" ht="15.75" customHeight="1">
      <c r="A114" s="109"/>
      <c r="B114" s="109"/>
      <c r="C114" s="109"/>
      <c r="D114" s="109"/>
      <c r="E114" s="109"/>
      <c r="F114" s="109"/>
      <c r="G114" s="109"/>
      <c r="H114" s="109"/>
      <c r="I114" s="109"/>
      <c r="J114" s="109"/>
      <c r="K114" s="109"/>
      <c r="L114" s="109"/>
      <c r="M114" s="109"/>
      <c r="N114" s="109"/>
      <c r="O114" s="109"/>
      <c r="P114" s="109"/>
      <c r="Q114" s="109"/>
      <c r="R114" s="109"/>
      <c r="S114" s="109"/>
      <c r="T114" s="109"/>
      <c r="U114" s="109"/>
      <c r="V114" s="109"/>
    </row>
    <row r="115" spans="1:22" ht="15.75" customHeight="1">
      <c r="A115" s="109"/>
      <c r="B115" s="109"/>
      <c r="C115" s="109"/>
      <c r="D115" s="109"/>
      <c r="E115" s="109"/>
      <c r="F115" s="109"/>
      <c r="G115" s="109"/>
      <c r="H115" s="109"/>
      <c r="I115" s="109"/>
      <c r="J115" s="109"/>
      <c r="K115" s="109"/>
      <c r="L115" s="109"/>
      <c r="M115" s="109"/>
      <c r="N115" s="109"/>
      <c r="O115" s="109"/>
      <c r="P115" s="109"/>
      <c r="Q115" s="109"/>
      <c r="R115" s="109"/>
      <c r="S115" s="109"/>
      <c r="T115" s="109"/>
      <c r="U115" s="109"/>
      <c r="V115" s="109"/>
    </row>
    <row r="116" spans="1:22" ht="15.75" customHeight="1">
      <c r="A116" s="109"/>
      <c r="B116" s="109"/>
      <c r="C116" s="109"/>
      <c r="D116" s="109"/>
      <c r="E116" s="109"/>
      <c r="F116" s="109"/>
      <c r="G116" s="109"/>
      <c r="H116" s="109"/>
      <c r="I116" s="109"/>
      <c r="J116" s="109"/>
      <c r="K116" s="109"/>
      <c r="L116" s="109"/>
      <c r="M116" s="109"/>
      <c r="N116" s="109"/>
      <c r="O116" s="109"/>
      <c r="P116" s="109"/>
      <c r="Q116" s="109"/>
      <c r="R116" s="109"/>
      <c r="S116" s="109"/>
      <c r="T116" s="109"/>
      <c r="U116" s="109"/>
      <c r="V116" s="109"/>
    </row>
    <row r="117" spans="1:22" ht="15.75" customHeight="1">
      <c r="A117" s="109"/>
      <c r="B117" s="109"/>
      <c r="C117" s="109"/>
      <c r="D117" s="109"/>
      <c r="E117" s="109"/>
      <c r="F117" s="109"/>
      <c r="G117" s="109"/>
      <c r="H117" s="109"/>
      <c r="I117" s="109"/>
      <c r="J117" s="109"/>
      <c r="K117" s="109"/>
      <c r="L117" s="109"/>
      <c r="M117" s="109"/>
      <c r="N117" s="109"/>
      <c r="O117" s="109"/>
      <c r="P117" s="109"/>
      <c r="Q117" s="109"/>
      <c r="R117" s="109"/>
      <c r="S117" s="109"/>
      <c r="T117" s="109"/>
      <c r="U117" s="109"/>
      <c r="V117" s="109"/>
    </row>
    <row r="118" spans="1:22" ht="15.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row>
    <row r="119" spans="1:22" ht="15.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row>
    <row r="120" spans="1:22" ht="15.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row>
    <row r="121" spans="1:22" ht="15.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row>
    <row r="122" spans="1:22" ht="15.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row>
    <row r="123" spans="1:22" ht="15.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109"/>
    </row>
    <row r="124" spans="1:22" ht="15.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row>
    <row r="125" spans="1:22" ht="15.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row>
    <row r="126" spans="1:22" ht="15.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row>
    <row r="127" spans="1:22" ht="15.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row>
    <row r="128" spans="1:22" ht="15.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row>
    <row r="129" spans="1:22" ht="15.75" customHeight="1">
      <c r="A129" s="109"/>
      <c r="B129" s="109"/>
      <c r="C129" s="109"/>
      <c r="D129" s="109"/>
      <c r="E129" s="109"/>
      <c r="F129" s="109"/>
      <c r="G129" s="109"/>
      <c r="H129" s="109"/>
      <c r="I129" s="109"/>
      <c r="J129" s="109"/>
      <c r="K129" s="109"/>
      <c r="L129" s="109"/>
      <c r="M129" s="109"/>
      <c r="N129" s="109"/>
      <c r="O129" s="109"/>
      <c r="P129" s="109"/>
      <c r="Q129" s="109"/>
      <c r="R129" s="109"/>
      <c r="S129" s="109"/>
      <c r="T129" s="109"/>
      <c r="U129" s="109"/>
      <c r="V129" s="109"/>
    </row>
    <row r="130" spans="1:22" ht="15.75" customHeight="1">
      <c r="A130" s="109"/>
      <c r="B130" s="109"/>
      <c r="C130" s="109"/>
      <c r="D130" s="109"/>
      <c r="E130" s="109"/>
      <c r="F130" s="109"/>
      <c r="G130" s="109"/>
      <c r="H130" s="109"/>
      <c r="I130" s="109"/>
      <c r="J130" s="109"/>
      <c r="K130" s="109"/>
      <c r="L130" s="109"/>
      <c r="M130" s="109"/>
      <c r="N130" s="109"/>
      <c r="O130" s="109"/>
      <c r="P130" s="109"/>
      <c r="Q130" s="109"/>
      <c r="R130" s="109"/>
      <c r="S130" s="109"/>
      <c r="T130" s="109"/>
      <c r="U130" s="109"/>
      <c r="V130" s="109"/>
    </row>
    <row r="131" spans="1:22" ht="15.75" customHeight="1">
      <c r="A131" s="109"/>
      <c r="B131" s="109"/>
      <c r="C131" s="109"/>
      <c r="D131" s="109"/>
      <c r="E131" s="109"/>
      <c r="F131" s="109"/>
      <c r="G131" s="109"/>
      <c r="H131" s="109"/>
      <c r="I131" s="109"/>
      <c r="J131" s="109"/>
      <c r="K131" s="109"/>
      <c r="L131" s="109"/>
      <c r="M131" s="109"/>
      <c r="N131" s="109"/>
      <c r="O131" s="109"/>
      <c r="P131" s="109"/>
      <c r="Q131" s="109"/>
      <c r="R131" s="109"/>
      <c r="S131" s="109"/>
      <c r="T131" s="109"/>
      <c r="U131" s="109"/>
      <c r="V131" s="109"/>
    </row>
    <row r="132" spans="1:22" ht="15.75" customHeight="1">
      <c r="A132" s="109"/>
      <c r="B132" s="109"/>
      <c r="C132" s="109"/>
      <c r="D132" s="109"/>
      <c r="E132" s="109"/>
      <c r="F132" s="109"/>
      <c r="G132" s="109"/>
      <c r="H132" s="109"/>
      <c r="I132" s="109"/>
      <c r="J132" s="109"/>
      <c r="K132" s="109"/>
      <c r="L132" s="109"/>
      <c r="M132" s="109"/>
      <c r="N132" s="109"/>
      <c r="O132" s="109"/>
      <c r="P132" s="109"/>
      <c r="Q132" s="109"/>
      <c r="R132" s="109"/>
      <c r="S132" s="109"/>
      <c r="T132" s="109"/>
      <c r="U132" s="109"/>
      <c r="V132" s="109"/>
    </row>
    <row r="133" spans="1:22" ht="15.75" customHeight="1">
      <c r="A133" s="109"/>
      <c r="B133" s="109"/>
      <c r="C133" s="109"/>
      <c r="D133" s="109"/>
      <c r="E133" s="109"/>
      <c r="F133" s="109"/>
      <c r="G133" s="109"/>
      <c r="H133" s="109"/>
      <c r="I133" s="109"/>
      <c r="J133" s="109"/>
      <c r="K133" s="109"/>
      <c r="L133" s="109"/>
      <c r="M133" s="109"/>
      <c r="N133" s="109"/>
      <c r="O133" s="109"/>
      <c r="P133" s="109"/>
      <c r="Q133" s="109"/>
      <c r="R133" s="109"/>
      <c r="S133" s="109"/>
      <c r="T133" s="109"/>
      <c r="U133" s="109"/>
      <c r="V133" s="109"/>
    </row>
    <row r="134" spans="1:22" ht="15.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row>
    <row r="135" spans="1:22" ht="15.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row>
    <row r="136" spans="1:22" ht="15.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c r="V136" s="109"/>
    </row>
    <row r="137" spans="1:22" ht="15.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c r="V137" s="109"/>
    </row>
    <row r="138" spans="1:22" ht="15.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c r="V138" s="109"/>
    </row>
    <row r="139" spans="1:22" ht="15.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c r="V139" s="109"/>
    </row>
    <row r="140" spans="1:22" ht="15.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c r="V140" s="109"/>
    </row>
    <row r="141" spans="1:22" ht="15.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row>
    <row r="142" spans="1:22" ht="15.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c r="V142" s="109"/>
    </row>
    <row r="143" spans="1:22" ht="15.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c r="V143" s="109"/>
    </row>
    <row r="144" spans="1:22" ht="15.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c r="V144" s="109"/>
    </row>
    <row r="145" spans="1:22" ht="15.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c r="V145" s="109"/>
    </row>
    <row r="146" spans="1:22" ht="15.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c r="V146" s="109"/>
    </row>
    <row r="147" spans="1:22" ht="15.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c r="V147" s="109"/>
    </row>
    <row r="148" spans="1:22" ht="15.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c r="V148" s="109"/>
    </row>
    <row r="149" spans="1:22" ht="15.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row>
    <row r="150" spans="1:22" ht="15.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c r="V150" s="109"/>
    </row>
    <row r="151" spans="1:22" ht="15.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row>
    <row r="152" spans="1:22" ht="15.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row>
    <row r="153" spans="1:22" ht="15.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row>
    <row r="154" spans="1:22" ht="15.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row>
    <row r="155" spans="1:22" ht="15.75"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row>
    <row r="156" spans="1:22" ht="15.75"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row>
    <row r="157" spans="1:22" ht="15.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row>
    <row r="158" spans="1:22" ht="15.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row>
    <row r="159" spans="1:22" ht="15.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row>
    <row r="160" spans="1:22" ht="15.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row>
    <row r="161" spans="1:22" ht="15.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row>
    <row r="162" spans="1:22" ht="15.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row>
    <row r="163" spans="1:22" ht="15.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row>
    <row r="164" spans="1:22" ht="15.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row>
    <row r="165" spans="1:22" ht="15.75" customHeigh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row>
    <row r="166" spans="1:22" ht="15.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row>
    <row r="167" spans="1:22" ht="15.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row>
    <row r="168" spans="1:22" ht="15.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row>
    <row r="169" spans="1:22" ht="15.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row>
    <row r="170" spans="1:22" ht="15.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row>
    <row r="171" spans="1:22" ht="15.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row>
    <row r="172" spans="1:22" ht="15.7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row>
    <row r="173" spans="1:22" ht="15.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row>
    <row r="174" spans="1:22" ht="15.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row>
    <row r="175" spans="1:22" ht="15.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row>
    <row r="176" spans="1:22" ht="15.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row>
    <row r="177" spans="1:22" ht="15.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row>
    <row r="178" spans="1:22" ht="15.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row>
    <row r="179" spans="1:22" ht="15.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row>
    <row r="180" spans="1:22" ht="15.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row>
    <row r="181" spans="1:22" ht="15.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row>
    <row r="182" spans="1:22" ht="15.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row>
    <row r="183" spans="1:22" ht="15.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row>
    <row r="184" spans="1:22" ht="15.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row>
    <row r="185" spans="1:22" ht="15.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row>
    <row r="186" spans="1:22" ht="15.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row>
    <row r="187" spans="1:22" ht="15.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row>
    <row r="188" spans="1:22" ht="15.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row>
    <row r="189" spans="1:22" ht="15.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row>
    <row r="190" spans="1:22" ht="15.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row>
    <row r="191" spans="1:22" ht="15.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row>
    <row r="192" spans="1:22" ht="15.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row>
    <row r="193" spans="1:22" ht="15.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row>
    <row r="194" spans="1:22" ht="15.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row>
    <row r="195" spans="1:22" ht="15.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row>
    <row r="196" spans="1:22" ht="15.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row>
    <row r="197" spans="1:22" ht="15.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row>
    <row r="198" spans="1:22" ht="15.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row>
    <row r="199" spans="1:22" ht="15.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row>
    <row r="200" spans="1:22" ht="15.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row>
    <row r="201" spans="1:22" ht="15.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row>
    <row r="202" spans="1:22" ht="15.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row>
    <row r="203" spans="1:22" ht="15.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row>
    <row r="204" spans="1:22" ht="15.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row>
    <row r="205" spans="1:22" ht="15.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row>
    <row r="206" spans="1:22" ht="15.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row>
    <row r="207" spans="1:22" ht="15.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row>
    <row r="208" spans="1:22" ht="15.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row>
    <row r="209" spans="1:22" ht="15.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row>
    <row r="210" spans="1:22" ht="15.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row>
    <row r="211" spans="1:22" ht="15.75" customHeight="1">
      <c r="A211" s="109"/>
      <c r="B211" s="109"/>
      <c r="C211" s="109"/>
      <c r="D211" s="109"/>
      <c r="E211" s="109"/>
      <c r="F211" s="109"/>
      <c r="G211" s="109"/>
      <c r="H211" s="109"/>
      <c r="I211" s="109"/>
      <c r="J211" s="109"/>
      <c r="K211" s="109"/>
      <c r="L211" s="109"/>
      <c r="M211" s="109"/>
      <c r="N211" s="109"/>
      <c r="O211" s="109"/>
      <c r="P211" s="109"/>
      <c r="Q211" s="109"/>
      <c r="R211" s="109"/>
      <c r="S211" s="109"/>
      <c r="T211" s="109"/>
      <c r="U211" s="109"/>
      <c r="V211" s="109"/>
    </row>
    <row r="212" spans="1:22" ht="15.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row>
    <row r="213" spans="1:22" ht="15.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row>
    <row r="214" spans="1:22" ht="15.7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row>
    <row r="215" spans="1:22" ht="15.7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row>
    <row r="216" spans="1:22" ht="15.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row>
    <row r="217" spans="1:22" ht="15.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row>
    <row r="218" spans="1:22" ht="15.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row>
    <row r="219" spans="1:22" ht="15.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row>
    <row r="220" spans="1:22" ht="15.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row>
    <row r="221" spans="1:22" ht="15.75" customHeight="1">
      <c r="A221" s="110"/>
      <c r="B221" s="109"/>
      <c r="C221" s="110"/>
      <c r="D221" s="110"/>
      <c r="E221" s="110"/>
      <c r="F221" s="110"/>
      <c r="G221" s="110"/>
      <c r="H221" s="110"/>
      <c r="I221" s="110"/>
      <c r="J221" s="109"/>
      <c r="K221" s="110"/>
      <c r="L221" s="110"/>
      <c r="M221" s="110"/>
      <c r="N221" s="110"/>
      <c r="O221" s="110"/>
      <c r="P221" s="110"/>
      <c r="Q221" s="110"/>
      <c r="R221" s="110"/>
      <c r="S221" s="110"/>
      <c r="T221" s="110"/>
      <c r="U221" s="110"/>
      <c r="V221" s="110"/>
    </row>
    <row r="222" spans="1:22" ht="15.75" customHeight="1">
      <c r="A222" s="110"/>
      <c r="B222" s="109"/>
      <c r="C222" s="110"/>
      <c r="D222" s="110"/>
      <c r="E222" s="110"/>
      <c r="F222" s="110"/>
      <c r="G222" s="110"/>
      <c r="H222" s="110"/>
      <c r="I222" s="110"/>
      <c r="J222" s="109"/>
      <c r="K222" s="110"/>
      <c r="L222" s="110"/>
      <c r="M222" s="110"/>
      <c r="N222" s="110"/>
      <c r="O222" s="110"/>
      <c r="P222" s="110"/>
      <c r="Q222" s="110"/>
      <c r="R222" s="110"/>
      <c r="S222" s="110"/>
      <c r="T222" s="110"/>
      <c r="U222" s="110"/>
      <c r="V222" s="110"/>
    </row>
    <row r="223" spans="1:22" ht="15.75" customHeight="1">
      <c r="A223" s="110"/>
      <c r="B223" s="109"/>
      <c r="C223" s="110"/>
      <c r="D223" s="110"/>
      <c r="E223" s="110"/>
      <c r="F223" s="110"/>
      <c r="G223" s="110"/>
      <c r="H223" s="110"/>
      <c r="I223" s="110"/>
      <c r="J223" s="109"/>
      <c r="K223" s="110"/>
      <c r="L223" s="110"/>
      <c r="M223" s="110"/>
      <c r="N223" s="110"/>
      <c r="O223" s="110"/>
      <c r="P223" s="110"/>
      <c r="Q223" s="110"/>
      <c r="R223" s="110"/>
      <c r="S223" s="110"/>
      <c r="T223" s="110"/>
      <c r="U223" s="110"/>
      <c r="V223" s="110"/>
    </row>
    <row r="224" spans="1:22" ht="15.75" customHeight="1">
      <c r="A224" s="110"/>
      <c r="B224" s="109"/>
      <c r="C224" s="110"/>
      <c r="D224" s="110"/>
      <c r="E224" s="110"/>
      <c r="F224" s="110"/>
      <c r="G224" s="110"/>
      <c r="H224" s="110"/>
      <c r="I224" s="110"/>
      <c r="J224" s="109"/>
      <c r="K224" s="110"/>
      <c r="L224" s="110"/>
      <c r="M224" s="110"/>
      <c r="N224" s="110"/>
      <c r="O224" s="110"/>
      <c r="P224" s="110"/>
      <c r="Q224" s="110"/>
      <c r="R224" s="110"/>
      <c r="S224" s="110"/>
      <c r="T224" s="110"/>
      <c r="U224" s="110"/>
      <c r="V224" s="110"/>
    </row>
    <row r="225" spans="1:22" ht="15.75" customHeight="1">
      <c r="A225" s="110"/>
      <c r="B225" s="109"/>
      <c r="C225" s="110"/>
      <c r="D225" s="110"/>
      <c r="E225" s="110"/>
      <c r="F225" s="110"/>
      <c r="G225" s="110"/>
      <c r="H225" s="110"/>
      <c r="I225" s="110"/>
      <c r="J225" s="109"/>
      <c r="K225" s="110"/>
      <c r="L225" s="110"/>
      <c r="M225" s="110"/>
      <c r="N225" s="110"/>
      <c r="O225" s="110"/>
      <c r="P225" s="110"/>
      <c r="Q225" s="110"/>
      <c r="R225" s="110"/>
      <c r="S225" s="110"/>
      <c r="T225" s="110"/>
      <c r="U225" s="110"/>
      <c r="V225" s="110"/>
    </row>
    <row r="226" spans="1:22" ht="15.75" customHeight="1">
      <c r="A226" s="110"/>
      <c r="B226" s="109"/>
      <c r="C226" s="110"/>
      <c r="D226" s="110"/>
      <c r="E226" s="110"/>
      <c r="F226" s="110"/>
      <c r="G226" s="110"/>
      <c r="H226" s="110"/>
      <c r="I226" s="110"/>
      <c r="J226" s="109"/>
      <c r="K226" s="110"/>
      <c r="L226" s="110"/>
      <c r="M226" s="110"/>
      <c r="N226" s="110"/>
      <c r="O226" s="110"/>
      <c r="P226" s="110"/>
      <c r="Q226" s="110"/>
      <c r="R226" s="110"/>
      <c r="S226" s="110"/>
      <c r="T226" s="110"/>
      <c r="U226" s="110"/>
      <c r="V226" s="110"/>
    </row>
    <row r="227" spans="1:22" ht="15.75" customHeight="1">
      <c r="A227" s="110"/>
      <c r="B227" s="109"/>
      <c r="C227" s="110"/>
      <c r="D227" s="110"/>
      <c r="E227" s="110"/>
      <c r="F227" s="110"/>
      <c r="G227" s="110"/>
      <c r="H227" s="110"/>
      <c r="I227" s="110"/>
      <c r="J227" s="109"/>
      <c r="K227" s="110"/>
      <c r="L227" s="110"/>
      <c r="M227" s="110"/>
      <c r="N227" s="110"/>
      <c r="O227" s="110"/>
      <c r="P227" s="110"/>
      <c r="Q227" s="110"/>
      <c r="R227" s="110"/>
      <c r="S227" s="110"/>
      <c r="T227" s="110"/>
      <c r="U227" s="110"/>
      <c r="V227" s="110"/>
    </row>
    <row r="228" spans="1:22" ht="15.75" customHeight="1">
      <c r="A228" s="110"/>
      <c r="B228" s="109"/>
      <c r="C228" s="110"/>
      <c r="D228" s="110"/>
      <c r="E228" s="110"/>
      <c r="F228" s="110"/>
      <c r="G228" s="110"/>
      <c r="H228" s="110"/>
      <c r="I228" s="110"/>
      <c r="J228" s="109"/>
      <c r="K228" s="110"/>
      <c r="L228" s="110"/>
      <c r="M228" s="110"/>
      <c r="N228" s="110"/>
      <c r="O228" s="110"/>
      <c r="P228" s="110"/>
      <c r="Q228" s="110"/>
      <c r="R228" s="110"/>
      <c r="S228" s="110"/>
      <c r="T228" s="110"/>
      <c r="U228" s="110"/>
      <c r="V228" s="110"/>
    </row>
    <row r="229" spans="1:22" ht="15.75" customHeight="1">
      <c r="A229" s="110"/>
      <c r="B229" s="109"/>
      <c r="C229" s="110"/>
      <c r="D229" s="110"/>
      <c r="E229" s="110"/>
      <c r="F229" s="110"/>
      <c r="G229" s="110"/>
      <c r="H229" s="110"/>
      <c r="I229" s="110"/>
      <c r="J229" s="109"/>
      <c r="K229" s="110"/>
      <c r="L229" s="110"/>
      <c r="M229" s="110"/>
      <c r="N229" s="110"/>
      <c r="O229" s="110"/>
      <c r="P229" s="110"/>
      <c r="Q229" s="110"/>
      <c r="R229" s="110"/>
      <c r="S229" s="110"/>
      <c r="T229" s="110"/>
      <c r="U229" s="110"/>
      <c r="V229" s="110"/>
    </row>
    <row r="230" spans="1:22" ht="15.75" customHeight="1">
      <c r="A230" s="110"/>
      <c r="B230" s="109"/>
      <c r="C230" s="110"/>
      <c r="D230" s="110"/>
      <c r="E230" s="110"/>
      <c r="F230" s="110"/>
      <c r="G230" s="110"/>
      <c r="H230" s="110"/>
      <c r="I230" s="110"/>
      <c r="J230" s="109"/>
      <c r="K230" s="110"/>
      <c r="L230" s="110"/>
      <c r="M230" s="110"/>
      <c r="N230" s="110"/>
      <c r="O230" s="110"/>
      <c r="P230" s="110"/>
      <c r="Q230" s="110"/>
      <c r="R230" s="110"/>
      <c r="S230" s="110"/>
      <c r="T230" s="110"/>
      <c r="U230" s="110"/>
      <c r="V230" s="110"/>
    </row>
    <row r="231" spans="1:22" ht="15.75" customHeight="1">
      <c r="A231" s="110"/>
      <c r="B231" s="109"/>
      <c r="C231" s="110"/>
      <c r="D231" s="110"/>
      <c r="E231" s="110"/>
      <c r="F231" s="110"/>
      <c r="G231" s="110"/>
      <c r="H231" s="110"/>
      <c r="I231" s="110"/>
      <c r="J231" s="109"/>
      <c r="K231" s="110"/>
      <c r="L231" s="110"/>
      <c r="M231" s="110"/>
      <c r="N231" s="110"/>
      <c r="O231" s="110"/>
      <c r="P231" s="110"/>
      <c r="Q231" s="110"/>
      <c r="R231" s="110"/>
      <c r="S231" s="110"/>
      <c r="T231" s="110"/>
      <c r="U231" s="110"/>
      <c r="V231" s="110"/>
    </row>
    <row r="232" spans="1:22" ht="15.75" customHeight="1">
      <c r="A232" s="110"/>
      <c r="B232" s="109"/>
      <c r="C232" s="110"/>
      <c r="D232" s="110"/>
      <c r="E232" s="110"/>
      <c r="F232" s="110"/>
      <c r="G232" s="110"/>
      <c r="H232" s="110"/>
      <c r="I232" s="110"/>
      <c r="J232" s="109"/>
      <c r="K232" s="110"/>
      <c r="L232" s="110"/>
      <c r="M232" s="110"/>
      <c r="N232" s="110"/>
      <c r="O232" s="110"/>
      <c r="P232" s="110"/>
      <c r="Q232" s="110"/>
      <c r="R232" s="110"/>
      <c r="S232" s="110"/>
      <c r="T232" s="110"/>
      <c r="U232" s="110"/>
      <c r="V232" s="110"/>
    </row>
    <row r="233" spans="1:22" ht="15.75" customHeight="1">
      <c r="A233" s="110"/>
      <c r="B233" s="109"/>
      <c r="C233" s="110"/>
      <c r="D233" s="110"/>
      <c r="E233" s="110"/>
      <c r="F233" s="110"/>
      <c r="G233" s="110"/>
      <c r="H233" s="110"/>
      <c r="I233" s="110"/>
      <c r="J233" s="109"/>
      <c r="K233" s="110"/>
      <c r="L233" s="110"/>
      <c r="M233" s="110"/>
      <c r="N233" s="110"/>
      <c r="O233" s="110"/>
      <c r="P233" s="110"/>
      <c r="Q233" s="110"/>
      <c r="R233" s="110"/>
      <c r="S233" s="110"/>
      <c r="T233" s="110"/>
      <c r="U233" s="110"/>
      <c r="V233" s="110"/>
    </row>
    <row r="234" spans="1:22" ht="15.75" customHeight="1">
      <c r="A234" s="110"/>
      <c r="B234" s="109"/>
      <c r="C234" s="110"/>
      <c r="D234" s="110"/>
      <c r="E234" s="110"/>
      <c r="F234" s="110"/>
      <c r="G234" s="110"/>
      <c r="H234" s="110"/>
      <c r="I234" s="110"/>
      <c r="J234" s="109"/>
      <c r="K234" s="110"/>
      <c r="L234" s="110"/>
      <c r="M234" s="110"/>
      <c r="N234" s="110"/>
      <c r="O234" s="110"/>
      <c r="P234" s="110"/>
      <c r="Q234" s="110"/>
      <c r="R234" s="110"/>
      <c r="S234" s="110"/>
      <c r="T234" s="110"/>
      <c r="U234" s="110"/>
      <c r="V234" s="110"/>
    </row>
    <row r="235" spans="1:22" ht="15.75" customHeight="1">
      <c r="A235" s="110"/>
      <c r="B235" s="109"/>
      <c r="C235" s="110"/>
      <c r="D235" s="110"/>
      <c r="E235" s="110"/>
      <c r="F235" s="110"/>
      <c r="G235" s="110"/>
      <c r="H235" s="110"/>
      <c r="I235" s="110"/>
      <c r="J235" s="109"/>
      <c r="K235" s="110"/>
      <c r="L235" s="110"/>
      <c r="M235" s="110"/>
      <c r="N235" s="110"/>
      <c r="O235" s="110"/>
      <c r="P235" s="110"/>
      <c r="Q235" s="110"/>
      <c r="R235" s="110"/>
      <c r="S235" s="110"/>
      <c r="T235" s="110"/>
      <c r="U235" s="110"/>
      <c r="V235" s="110"/>
    </row>
    <row r="236" spans="1:22" ht="15.75" customHeight="1">
      <c r="A236" s="110"/>
      <c r="B236" s="109"/>
      <c r="C236" s="110"/>
      <c r="D236" s="110"/>
      <c r="E236" s="110"/>
      <c r="F236" s="110"/>
      <c r="G236" s="110"/>
      <c r="H236" s="110"/>
      <c r="I236" s="110"/>
      <c r="J236" s="109"/>
      <c r="K236" s="110"/>
      <c r="L236" s="110"/>
      <c r="M236" s="110"/>
      <c r="N236" s="110"/>
      <c r="O236" s="110"/>
      <c r="P236" s="110"/>
      <c r="Q236" s="110"/>
      <c r="R236" s="110"/>
      <c r="S236" s="110"/>
      <c r="T236" s="110"/>
      <c r="U236" s="110"/>
      <c r="V236" s="110"/>
    </row>
    <row r="237" spans="1:22" ht="15.75" customHeight="1">
      <c r="A237" s="110"/>
      <c r="B237" s="109"/>
      <c r="C237" s="110"/>
      <c r="D237" s="110"/>
      <c r="E237" s="110"/>
      <c r="F237" s="110"/>
      <c r="G237" s="110"/>
      <c r="H237" s="110"/>
      <c r="I237" s="110"/>
      <c r="J237" s="109"/>
      <c r="K237" s="110"/>
      <c r="L237" s="110"/>
      <c r="M237" s="110"/>
      <c r="N237" s="110"/>
      <c r="O237" s="110"/>
      <c r="P237" s="110"/>
      <c r="Q237" s="110"/>
      <c r="R237" s="110"/>
      <c r="S237" s="110"/>
      <c r="T237" s="110"/>
      <c r="U237" s="110"/>
      <c r="V237" s="110"/>
    </row>
    <row r="238" spans="1:22" ht="15.75" customHeight="1">
      <c r="A238" s="110"/>
      <c r="B238" s="109"/>
      <c r="C238" s="110"/>
      <c r="D238" s="110"/>
      <c r="E238" s="110"/>
      <c r="F238" s="110"/>
      <c r="G238" s="110"/>
      <c r="H238" s="110"/>
      <c r="I238" s="110"/>
      <c r="J238" s="109"/>
      <c r="K238" s="110"/>
      <c r="L238" s="110"/>
      <c r="M238" s="110"/>
      <c r="N238" s="110"/>
      <c r="O238" s="110"/>
      <c r="P238" s="110"/>
      <c r="Q238" s="110"/>
      <c r="R238" s="110"/>
      <c r="S238" s="110"/>
      <c r="T238" s="110"/>
      <c r="U238" s="110"/>
      <c r="V238" s="110"/>
    </row>
    <row r="239" spans="1:22" ht="15.75" customHeight="1">
      <c r="A239" s="110"/>
      <c r="B239" s="109"/>
      <c r="C239" s="110"/>
      <c r="D239" s="110"/>
      <c r="E239" s="110"/>
      <c r="F239" s="110"/>
      <c r="G239" s="110"/>
      <c r="H239" s="110"/>
      <c r="I239" s="110"/>
      <c r="J239" s="109"/>
      <c r="K239" s="110"/>
      <c r="L239" s="110"/>
      <c r="M239" s="110"/>
      <c r="N239" s="110"/>
      <c r="O239" s="110"/>
      <c r="P239" s="110"/>
      <c r="Q239" s="110"/>
      <c r="R239" s="110"/>
      <c r="S239" s="110"/>
      <c r="T239" s="110"/>
      <c r="U239" s="110"/>
      <c r="V239" s="110"/>
    </row>
    <row r="240" spans="1:22" ht="15.75" customHeight="1">
      <c r="A240" s="110"/>
      <c r="B240" s="109"/>
      <c r="C240" s="110"/>
      <c r="D240" s="110"/>
      <c r="E240" s="110"/>
      <c r="F240" s="110"/>
      <c r="G240" s="110"/>
      <c r="H240" s="110"/>
      <c r="I240" s="110"/>
      <c r="J240" s="109"/>
      <c r="K240" s="110"/>
      <c r="L240" s="110"/>
      <c r="M240" s="110"/>
      <c r="N240" s="110"/>
      <c r="O240" s="110"/>
      <c r="P240" s="110"/>
      <c r="Q240" s="110"/>
      <c r="R240" s="110"/>
      <c r="S240" s="110"/>
      <c r="T240" s="110"/>
      <c r="U240" s="110"/>
      <c r="V240" s="110"/>
    </row>
    <row r="241" spans="1:22" ht="15.75" customHeight="1">
      <c r="A241" s="110"/>
      <c r="B241" s="109"/>
      <c r="C241" s="110"/>
      <c r="D241" s="110"/>
      <c r="E241" s="110"/>
      <c r="F241" s="110"/>
      <c r="G241" s="110"/>
      <c r="H241" s="110"/>
      <c r="I241" s="110"/>
      <c r="J241" s="109"/>
      <c r="K241" s="110"/>
      <c r="L241" s="110"/>
      <c r="M241" s="110"/>
      <c r="N241" s="110"/>
      <c r="O241" s="110"/>
      <c r="P241" s="110"/>
      <c r="Q241" s="110"/>
      <c r="R241" s="110"/>
      <c r="S241" s="110"/>
      <c r="T241" s="110"/>
      <c r="U241" s="110"/>
      <c r="V241" s="110"/>
    </row>
    <row r="242" spans="1:22" ht="15.75" customHeight="1">
      <c r="A242" s="110"/>
      <c r="B242" s="109"/>
      <c r="C242" s="110"/>
      <c r="D242" s="110"/>
      <c r="E242" s="110"/>
      <c r="F242" s="110"/>
      <c r="G242" s="110"/>
      <c r="H242" s="110"/>
      <c r="I242" s="110"/>
      <c r="J242" s="109"/>
      <c r="K242" s="110"/>
      <c r="L242" s="110"/>
      <c r="M242" s="110"/>
      <c r="N242" s="110"/>
      <c r="O242" s="110"/>
      <c r="P242" s="110"/>
      <c r="Q242" s="110"/>
      <c r="R242" s="110"/>
      <c r="S242" s="110"/>
      <c r="T242" s="110"/>
      <c r="U242" s="110"/>
      <c r="V242" s="110"/>
    </row>
    <row r="243" spans="1:22" ht="15.75" customHeight="1">
      <c r="A243" s="110"/>
      <c r="B243" s="109"/>
      <c r="C243" s="110"/>
      <c r="D243" s="110"/>
      <c r="E243" s="110"/>
      <c r="F243" s="110"/>
      <c r="G243" s="110"/>
      <c r="H243" s="110"/>
      <c r="I243" s="110"/>
      <c r="J243" s="109"/>
      <c r="K243" s="110"/>
      <c r="L243" s="110"/>
      <c r="M243" s="110"/>
      <c r="N243" s="110"/>
      <c r="O243" s="110"/>
      <c r="P243" s="110"/>
      <c r="Q243" s="110"/>
      <c r="R243" s="110"/>
      <c r="S243" s="110"/>
      <c r="T243" s="110"/>
      <c r="U243" s="110"/>
      <c r="V243" s="110"/>
    </row>
    <row r="244" spans="1:22" ht="15.75" customHeight="1">
      <c r="A244" s="110"/>
      <c r="B244" s="109"/>
      <c r="C244" s="110"/>
      <c r="D244" s="110"/>
      <c r="E244" s="110"/>
      <c r="F244" s="110"/>
      <c r="G244" s="110"/>
      <c r="H244" s="110"/>
      <c r="I244" s="110"/>
      <c r="J244" s="109"/>
      <c r="K244" s="110"/>
      <c r="L244" s="110"/>
      <c r="M244" s="110"/>
      <c r="N244" s="110"/>
      <c r="O244" s="110"/>
      <c r="P244" s="110"/>
      <c r="Q244" s="110"/>
      <c r="R244" s="110"/>
      <c r="S244" s="110"/>
      <c r="T244" s="110"/>
      <c r="U244" s="110"/>
      <c r="V244" s="110"/>
    </row>
    <row r="245" spans="1:22" ht="15.75" customHeight="1">
      <c r="A245" s="110"/>
      <c r="B245" s="109"/>
      <c r="C245" s="110"/>
      <c r="D245" s="110"/>
      <c r="E245" s="110"/>
      <c r="F245" s="110"/>
      <c r="G245" s="110"/>
      <c r="H245" s="110"/>
      <c r="I245" s="110"/>
      <c r="J245" s="109"/>
      <c r="K245" s="110"/>
      <c r="L245" s="110"/>
      <c r="M245" s="110"/>
      <c r="N245" s="110"/>
      <c r="O245" s="110"/>
      <c r="P245" s="110"/>
      <c r="Q245" s="110"/>
      <c r="R245" s="110"/>
      <c r="S245" s="110"/>
      <c r="T245" s="110"/>
      <c r="U245" s="110"/>
      <c r="V245" s="110"/>
    </row>
    <row r="246" spans="1:22" ht="15.75" customHeight="1">
      <c r="A246" s="110"/>
      <c r="B246" s="109"/>
      <c r="C246" s="110"/>
      <c r="D246" s="110"/>
      <c r="E246" s="110"/>
      <c r="F246" s="110"/>
      <c r="G246" s="110"/>
      <c r="H246" s="110"/>
      <c r="I246" s="110"/>
      <c r="J246" s="109"/>
      <c r="K246" s="110"/>
      <c r="L246" s="110"/>
      <c r="M246" s="110"/>
      <c r="N246" s="110"/>
      <c r="O246" s="110"/>
      <c r="P246" s="110"/>
      <c r="Q246" s="110"/>
      <c r="R246" s="110"/>
      <c r="S246" s="110"/>
      <c r="T246" s="110"/>
      <c r="U246" s="110"/>
      <c r="V246" s="110"/>
    </row>
    <row r="247" spans="1:22" ht="15.75" customHeight="1">
      <c r="A247" s="110"/>
      <c r="B247" s="109"/>
      <c r="C247" s="110"/>
      <c r="D247" s="110"/>
      <c r="E247" s="110"/>
      <c r="F247" s="110"/>
      <c r="G247" s="110"/>
      <c r="H247" s="110"/>
      <c r="I247" s="110"/>
      <c r="J247" s="109"/>
      <c r="K247" s="110"/>
      <c r="L247" s="110"/>
      <c r="M247" s="110"/>
      <c r="N247" s="110"/>
      <c r="O247" s="110"/>
      <c r="P247" s="110"/>
      <c r="Q247" s="110"/>
      <c r="R247" s="110"/>
      <c r="S247" s="110"/>
      <c r="T247" s="110"/>
      <c r="U247" s="110"/>
      <c r="V247" s="110"/>
    </row>
    <row r="248" spans="1:22" ht="15.75" customHeight="1">
      <c r="A248" s="110"/>
      <c r="B248" s="109"/>
      <c r="C248" s="110"/>
      <c r="D248" s="110"/>
      <c r="E248" s="110"/>
      <c r="F248" s="110"/>
      <c r="G248" s="110"/>
      <c r="H248" s="110"/>
      <c r="I248" s="110"/>
      <c r="J248" s="109"/>
      <c r="K248" s="110"/>
      <c r="L248" s="110"/>
      <c r="M248" s="110"/>
      <c r="N248" s="110"/>
      <c r="O248" s="110"/>
      <c r="P248" s="110"/>
      <c r="Q248" s="110"/>
      <c r="R248" s="110"/>
      <c r="S248" s="110"/>
      <c r="T248" s="110"/>
      <c r="U248" s="110"/>
      <c r="V248" s="110"/>
    </row>
    <row r="249" spans="1:22" ht="15.75" customHeight="1">
      <c r="A249" s="110"/>
      <c r="B249" s="109"/>
      <c r="C249" s="110"/>
      <c r="D249" s="110"/>
      <c r="E249" s="110"/>
      <c r="F249" s="110"/>
      <c r="G249" s="110"/>
      <c r="H249" s="110"/>
      <c r="I249" s="110"/>
      <c r="J249" s="109"/>
      <c r="K249" s="110"/>
      <c r="L249" s="110"/>
      <c r="M249" s="110"/>
      <c r="N249" s="110"/>
      <c r="O249" s="110"/>
      <c r="P249" s="110"/>
      <c r="Q249" s="110"/>
      <c r="R249" s="110"/>
      <c r="S249" s="110"/>
      <c r="T249" s="110"/>
      <c r="U249" s="110"/>
      <c r="V249" s="110"/>
    </row>
    <row r="250" spans="1:22" ht="15.75" customHeight="1">
      <c r="A250" s="110"/>
      <c r="B250" s="109"/>
      <c r="C250" s="110"/>
      <c r="D250" s="110"/>
      <c r="E250" s="110"/>
      <c r="F250" s="110"/>
      <c r="G250" s="110"/>
      <c r="H250" s="110"/>
      <c r="I250" s="110"/>
      <c r="J250" s="109"/>
      <c r="K250" s="110"/>
      <c r="L250" s="110"/>
      <c r="M250" s="110"/>
      <c r="N250" s="110"/>
      <c r="O250" s="110"/>
      <c r="P250" s="110"/>
      <c r="Q250" s="110"/>
      <c r="R250" s="110"/>
      <c r="S250" s="110"/>
      <c r="T250" s="110"/>
      <c r="U250" s="110"/>
      <c r="V250" s="110"/>
    </row>
    <row r="251" spans="1:22" ht="15.75" customHeight="1">
      <c r="A251" s="110"/>
      <c r="B251" s="109"/>
      <c r="C251" s="110"/>
      <c r="D251" s="110"/>
      <c r="E251" s="110"/>
      <c r="F251" s="110"/>
      <c r="G251" s="110"/>
      <c r="H251" s="110"/>
      <c r="I251" s="110"/>
      <c r="J251" s="109"/>
      <c r="K251" s="110"/>
      <c r="L251" s="110"/>
      <c r="M251" s="110"/>
      <c r="N251" s="110"/>
      <c r="O251" s="110"/>
      <c r="P251" s="110"/>
      <c r="Q251" s="110"/>
      <c r="R251" s="110"/>
      <c r="S251" s="110"/>
      <c r="T251" s="110"/>
      <c r="U251" s="110"/>
      <c r="V251" s="110"/>
    </row>
    <row r="252" spans="1:22" ht="15.75" customHeight="1">
      <c r="A252" s="110"/>
      <c r="B252" s="109"/>
      <c r="C252" s="110"/>
      <c r="D252" s="110"/>
      <c r="E252" s="110"/>
      <c r="F252" s="110"/>
      <c r="G252" s="110"/>
      <c r="H252" s="110"/>
      <c r="I252" s="110"/>
      <c r="J252" s="109"/>
      <c r="K252" s="110"/>
      <c r="L252" s="110"/>
      <c r="M252" s="110"/>
      <c r="N252" s="110"/>
      <c r="O252" s="110"/>
      <c r="P252" s="110"/>
      <c r="Q252" s="110"/>
      <c r="R252" s="110"/>
      <c r="S252" s="110"/>
      <c r="T252" s="110"/>
      <c r="U252" s="110"/>
      <c r="V252" s="110"/>
    </row>
    <row r="253" spans="1:22" ht="15.75" customHeight="1">
      <c r="A253" s="110"/>
      <c r="B253" s="109"/>
      <c r="C253" s="110"/>
      <c r="D253" s="110"/>
      <c r="E253" s="110"/>
      <c r="F253" s="110"/>
      <c r="G253" s="110"/>
      <c r="H253" s="110"/>
      <c r="I253" s="110"/>
      <c r="J253" s="109"/>
      <c r="K253" s="110"/>
      <c r="L253" s="110"/>
      <c r="M253" s="110"/>
      <c r="N253" s="110"/>
      <c r="O253" s="110"/>
      <c r="P253" s="110"/>
      <c r="Q253" s="110"/>
      <c r="R253" s="110"/>
      <c r="S253" s="110"/>
      <c r="T253" s="110"/>
      <c r="U253" s="110"/>
      <c r="V253" s="110"/>
    </row>
    <row r="254" spans="1:22" ht="15.75" customHeight="1">
      <c r="A254" s="110"/>
      <c r="B254" s="109"/>
      <c r="C254" s="110"/>
      <c r="D254" s="110"/>
      <c r="E254" s="110"/>
      <c r="F254" s="110"/>
      <c r="G254" s="110"/>
      <c r="H254" s="110"/>
      <c r="I254" s="110"/>
      <c r="J254" s="109"/>
      <c r="K254" s="110"/>
      <c r="L254" s="110"/>
      <c r="M254" s="110"/>
      <c r="N254" s="110"/>
      <c r="O254" s="110"/>
      <c r="P254" s="110"/>
      <c r="Q254" s="110"/>
      <c r="R254" s="110"/>
      <c r="S254" s="110"/>
      <c r="T254" s="110"/>
      <c r="U254" s="110"/>
      <c r="V254" s="110"/>
    </row>
    <row r="255" spans="1:22" ht="15.75" customHeight="1">
      <c r="A255" s="110"/>
      <c r="B255" s="109"/>
      <c r="C255" s="110"/>
      <c r="D255" s="110"/>
      <c r="E255" s="110"/>
      <c r="F255" s="110"/>
      <c r="G255" s="110"/>
      <c r="H255" s="110"/>
      <c r="I255" s="110"/>
      <c r="J255" s="109"/>
      <c r="K255" s="110"/>
      <c r="L255" s="110"/>
      <c r="M255" s="110"/>
      <c r="N255" s="110"/>
      <c r="O255" s="110"/>
      <c r="P255" s="110"/>
      <c r="Q255" s="110"/>
      <c r="R255" s="110"/>
      <c r="S255" s="110"/>
      <c r="T255" s="110"/>
      <c r="U255" s="110"/>
      <c r="V255" s="110"/>
    </row>
    <row r="256" spans="1:22" ht="15.75" customHeight="1">
      <c r="A256" s="110"/>
      <c r="B256" s="109"/>
      <c r="C256" s="110"/>
      <c r="D256" s="110"/>
      <c r="E256" s="110"/>
      <c r="F256" s="110"/>
      <c r="G256" s="110"/>
      <c r="H256" s="110"/>
      <c r="I256" s="110"/>
      <c r="J256" s="109"/>
      <c r="K256" s="110"/>
      <c r="L256" s="110"/>
      <c r="M256" s="110"/>
      <c r="N256" s="110"/>
      <c r="O256" s="110"/>
      <c r="P256" s="110"/>
      <c r="Q256" s="110"/>
      <c r="R256" s="110"/>
      <c r="S256" s="110"/>
      <c r="T256" s="110"/>
      <c r="U256" s="110"/>
      <c r="V256" s="110"/>
    </row>
    <row r="257" spans="1:22" ht="15.75" customHeight="1">
      <c r="A257" s="110"/>
      <c r="B257" s="109"/>
      <c r="C257" s="110"/>
      <c r="D257" s="110"/>
      <c r="E257" s="110"/>
      <c r="F257" s="110"/>
      <c r="G257" s="110"/>
      <c r="H257" s="110"/>
      <c r="I257" s="110"/>
      <c r="J257" s="109"/>
      <c r="K257" s="110"/>
      <c r="L257" s="110"/>
      <c r="M257" s="110"/>
      <c r="N257" s="110"/>
      <c r="O257" s="110"/>
      <c r="P257" s="110"/>
      <c r="Q257" s="110"/>
      <c r="R257" s="110"/>
      <c r="S257" s="110"/>
      <c r="T257" s="110"/>
      <c r="U257" s="110"/>
      <c r="V257" s="110"/>
    </row>
    <row r="258" spans="1:22" ht="15.75" customHeight="1">
      <c r="A258" s="110"/>
      <c r="B258" s="109"/>
      <c r="C258" s="110"/>
      <c r="D258" s="110"/>
      <c r="E258" s="110"/>
      <c r="F258" s="110"/>
      <c r="G258" s="110"/>
      <c r="H258" s="110"/>
      <c r="I258" s="110"/>
      <c r="J258" s="109"/>
      <c r="K258" s="110"/>
      <c r="L258" s="110"/>
      <c r="M258" s="110"/>
      <c r="N258" s="110"/>
      <c r="O258" s="110"/>
      <c r="P258" s="110"/>
      <c r="Q258" s="110"/>
      <c r="R258" s="110"/>
      <c r="S258" s="110"/>
      <c r="T258" s="110"/>
      <c r="U258" s="110"/>
      <c r="V258" s="110"/>
    </row>
    <row r="259" spans="1:22" ht="15.75" customHeight="1">
      <c r="A259" s="110"/>
      <c r="B259" s="109"/>
      <c r="C259" s="110"/>
      <c r="D259" s="110"/>
      <c r="E259" s="110"/>
      <c r="F259" s="110"/>
      <c r="G259" s="110"/>
      <c r="H259" s="110"/>
      <c r="I259" s="110"/>
      <c r="J259" s="109"/>
      <c r="K259" s="110"/>
      <c r="L259" s="110"/>
      <c r="M259" s="110"/>
      <c r="N259" s="110"/>
      <c r="O259" s="110"/>
      <c r="P259" s="110"/>
      <c r="Q259" s="110"/>
      <c r="R259" s="110"/>
      <c r="S259" s="110"/>
      <c r="T259" s="110"/>
      <c r="U259" s="110"/>
      <c r="V259" s="110"/>
    </row>
    <row r="260" spans="1:22" ht="15.75" customHeight="1">
      <c r="A260" s="110"/>
      <c r="B260" s="109"/>
      <c r="C260" s="110"/>
      <c r="D260" s="110"/>
      <c r="E260" s="110"/>
      <c r="F260" s="110"/>
      <c r="G260" s="110"/>
      <c r="H260" s="110"/>
      <c r="I260" s="110"/>
      <c r="J260" s="109"/>
      <c r="K260" s="110"/>
      <c r="L260" s="110"/>
      <c r="M260" s="110"/>
      <c r="N260" s="110"/>
      <c r="O260" s="110"/>
      <c r="P260" s="110"/>
      <c r="Q260" s="110"/>
      <c r="R260" s="110"/>
      <c r="S260" s="110"/>
      <c r="T260" s="110"/>
      <c r="U260" s="110"/>
      <c r="V260" s="110"/>
    </row>
    <row r="261" spans="1:22" ht="15.75" customHeight="1">
      <c r="A261" s="110"/>
      <c r="B261" s="109"/>
      <c r="C261" s="110"/>
      <c r="D261" s="110"/>
      <c r="E261" s="110"/>
      <c r="F261" s="110"/>
      <c r="G261" s="110"/>
      <c r="H261" s="110"/>
      <c r="I261" s="110"/>
      <c r="J261" s="109"/>
      <c r="K261" s="110"/>
      <c r="L261" s="110"/>
      <c r="M261" s="110"/>
      <c r="N261" s="110"/>
      <c r="O261" s="110"/>
      <c r="P261" s="110"/>
      <c r="Q261" s="110"/>
      <c r="R261" s="110"/>
      <c r="S261" s="110"/>
      <c r="T261" s="110"/>
      <c r="U261" s="110"/>
      <c r="V261" s="110"/>
    </row>
    <row r="262" spans="1:22" ht="15.75" customHeight="1">
      <c r="A262" s="110"/>
      <c r="B262" s="109"/>
      <c r="C262" s="110"/>
      <c r="D262" s="110"/>
      <c r="E262" s="110"/>
      <c r="F262" s="110"/>
      <c r="G262" s="110"/>
      <c r="H262" s="110"/>
      <c r="I262" s="110"/>
      <c r="J262" s="109"/>
      <c r="K262" s="110"/>
      <c r="L262" s="110"/>
      <c r="M262" s="110"/>
      <c r="N262" s="110"/>
      <c r="O262" s="110"/>
      <c r="P262" s="110"/>
      <c r="Q262" s="110"/>
      <c r="R262" s="110"/>
      <c r="S262" s="110"/>
      <c r="T262" s="110"/>
      <c r="U262" s="110"/>
      <c r="V262" s="110"/>
    </row>
    <row r="263" spans="1:22" ht="15.75" customHeight="1">
      <c r="A263" s="110"/>
      <c r="B263" s="109"/>
      <c r="C263" s="110"/>
      <c r="D263" s="110"/>
      <c r="E263" s="110"/>
      <c r="F263" s="110"/>
      <c r="G263" s="110"/>
      <c r="H263" s="110"/>
      <c r="I263" s="110"/>
      <c r="J263" s="109"/>
      <c r="K263" s="110"/>
      <c r="L263" s="110"/>
      <c r="M263" s="110"/>
      <c r="N263" s="110"/>
      <c r="O263" s="110"/>
      <c r="P263" s="110"/>
      <c r="Q263" s="110"/>
      <c r="R263" s="110"/>
      <c r="S263" s="110"/>
      <c r="T263" s="110"/>
      <c r="U263" s="110"/>
      <c r="V263" s="110"/>
    </row>
    <row r="264" spans="1:22" ht="15.75" customHeight="1">
      <c r="A264" s="110"/>
      <c r="B264" s="109"/>
      <c r="C264" s="110"/>
      <c r="D264" s="110"/>
      <c r="E264" s="110"/>
      <c r="F264" s="110"/>
      <c r="G264" s="110"/>
      <c r="H264" s="110"/>
      <c r="I264" s="110"/>
      <c r="J264" s="109"/>
      <c r="K264" s="110"/>
      <c r="L264" s="110"/>
      <c r="M264" s="110"/>
      <c r="N264" s="110"/>
      <c r="O264" s="110"/>
      <c r="P264" s="110"/>
      <c r="Q264" s="110"/>
      <c r="R264" s="110"/>
      <c r="S264" s="110"/>
      <c r="T264" s="110"/>
      <c r="U264" s="110"/>
      <c r="V264" s="110"/>
    </row>
    <row r="265" spans="1:22" ht="15.75" customHeight="1">
      <c r="A265" s="110"/>
      <c r="B265" s="109"/>
      <c r="C265" s="110"/>
      <c r="D265" s="110"/>
      <c r="E265" s="110"/>
      <c r="F265" s="110"/>
      <c r="G265" s="110"/>
      <c r="H265" s="110"/>
      <c r="I265" s="110"/>
      <c r="J265" s="109"/>
      <c r="K265" s="110"/>
      <c r="L265" s="110"/>
      <c r="M265" s="110"/>
      <c r="N265" s="110"/>
      <c r="O265" s="110"/>
      <c r="P265" s="110"/>
      <c r="Q265" s="110"/>
      <c r="R265" s="110"/>
      <c r="S265" s="110"/>
      <c r="T265" s="110"/>
      <c r="U265" s="110"/>
      <c r="V265" s="110"/>
    </row>
    <row r="266" spans="1:22" ht="15.75" customHeight="1">
      <c r="A266" s="110"/>
      <c r="B266" s="109"/>
      <c r="C266" s="110"/>
      <c r="D266" s="110"/>
      <c r="E266" s="110"/>
      <c r="F266" s="110"/>
      <c r="G266" s="110"/>
      <c r="H266" s="110"/>
      <c r="I266" s="110"/>
      <c r="J266" s="109"/>
      <c r="K266" s="110"/>
      <c r="L266" s="110"/>
      <c r="M266" s="110"/>
      <c r="N266" s="110"/>
      <c r="O266" s="110"/>
      <c r="P266" s="110"/>
      <c r="Q266" s="110"/>
      <c r="R266" s="110"/>
      <c r="S266" s="110"/>
      <c r="T266" s="110"/>
      <c r="U266" s="110"/>
      <c r="V266" s="110"/>
    </row>
    <row r="267" spans="1:22" ht="15.75" customHeight="1">
      <c r="A267" s="110"/>
      <c r="B267" s="109"/>
      <c r="C267" s="110"/>
      <c r="D267" s="110"/>
      <c r="E267" s="110"/>
      <c r="F267" s="110"/>
      <c r="G267" s="110"/>
      <c r="H267" s="110"/>
      <c r="I267" s="110"/>
      <c r="J267" s="109"/>
      <c r="K267" s="110"/>
      <c r="L267" s="110"/>
      <c r="M267" s="110"/>
      <c r="N267" s="110"/>
      <c r="O267" s="110"/>
      <c r="P267" s="110"/>
      <c r="Q267" s="110"/>
      <c r="R267" s="110"/>
      <c r="S267" s="110"/>
      <c r="T267" s="110"/>
      <c r="U267" s="110"/>
      <c r="V267" s="110"/>
    </row>
    <row r="268" spans="1:22" ht="15.75" customHeight="1">
      <c r="A268" s="110"/>
      <c r="B268" s="109"/>
      <c r="C268" s="110"/>
      <c r="D268" s="110"/>
      <c r="E268" s="110"/>
      <c r="F268" s="110"/>
      <c r="G268" s="110"/>
      <c r="H268" s="110"/>
      <c r="I268" s="110"/>
      <c r="J268" s="109"/>
      <c r="K268" s="110"/>
      <c r="L268" s="110"/>
      <c r="M268" s="110"/>
      <c r="N268" s="110"/>
      <c r="O268" s="110"/>
      <c r="P268" s="110"/>
      <c r="Q268" s="110"/>
      <c r="R268" s="110"/>
      <c r="S268" s="110"/>
      <c r="T268" s="110"/>
      <c r="U268" s="110"/>
      <c r="V268" s="110"/>
    </row>
    <row r="269" spans="1:22" ht="15.75" customHeight="1">
      <c r="A269" s="110"/>
      <c r="B269" s="109"/>
      <c r="C269" s="110"/>
      <c r="D269" s="110"/>
      <c r="E269" s="110"/>
      <c r="F269" s="110"/>
      <c r="G269" s="110"/>
      <c r="H269" s="110"/>
      <c r="I269" s="110"/>
      <c r="J269" s="109"/>
      <c r="K269" s="110"/>
      <c r="L269" s="110"/>
      <c r="M269" s="110"/>
      <c r="N269" s="110"/>
      <c r="O269" s="110"/>
      <c r="P269" s="110"/>
      <c r="Q269" s="110"/>
      <c r="R269" s="110"/>
      <c r="S269" s="110"/>
      <c r="T269" s="110"/>
      <c r="U269" s="110"/>
      <c r="V269" s="110"/>
    </row>
    <row r="270" spans="1:22" ht="15.75" customHeight="1">
      <c r="A270" s="110"/>
      <c r="B270" s="109"/>
      <c r="C270" s="110"/>
      <c r="D270" s="110"/>
      <c r="E270" s="110"/>
      <c r="F270" s="110"/>
      <c r="G270" s="110"/>
      <c r="H270" s="110"/>
      <c r="I270" s="110"/>
      <c r="J270" s="109"/>
      <c r="K270" s="110"/>
      <c r="L270" s="110"/>
      <c r="M270" s="110"/>
      <c r="N270" s="110"/>
      <c r="O270" s="110"/>
      <c r="P270" s="110"/>
      <c r="Q270" s="110"/>
      <c r="R270" s="110"/>
      <c r="S270" s="110"/>
      <c r="T270" s="110"/>
      <c r="U270" s="110"/>
      <c r="V270" s="110"/>
    </row>
    <row r="271" spans="1:22" ht="15.75" customHeight="1">
      <c r="A271" s="110"/>
      <c r="B271" s="109"/>
      <c r="C271" s="110"/>
      <c r="D271" s="110"/>
      <c r="E271" s="110"/>
      <c r="F271" s="110"/>
      <c r="G271" s="110"/>
      <c r="H271" s="110"/>
      <c r="I271" s="110"/>
      <c r="J271" s="109"/>
      <c r="K271" s="110"/>
      <c r="L271" s="110"/>
      <c r="M271" s="110"/>
      <c r="N271" s="110"/>
      <c r="O271" s="110"/>
      <c r="P271" s="110"/>
      <c r="Q271" s="110"/>
      <c r="R271" s="110"/>
      <c r="S271" s="110"/>
      <c r="T271" s="110"/>
      <c r="U271" s="110"/>
      <c r="V271" s="110"/>
    </row>
    <row r="272" spans="1:22" ht="15.75" customHeight="1">
      <c r="A272" s="110"/>
      <c r="B272" s="109"/>
      <c r="C272" s="110"/>
      <c r="D272" s="110"/>
      <c r="E272" s="110"/>
      <c r="F272" s="110"/>
      <c r="G272" s="110"/>
      <c r="H272" s="110"/>
      <c r="I272" s="110"/>
      <c r="J272" s="109"/>
      <c r="K272" s="110"/>
      <c r="L272" s="110"/>
      <c r="M272" s="110"/>
      <c r="N272" s="110"/>
      <c r="O272" s="110"/>
      <c r="P272" s="110"/>
      <c r="Q272" s="110"/>
      <c r="R272" s="110"/>
      <c r="S272" s="110"/>
      <c r="T272" s="110"/>
      <c r="U272" s="110"/>
      <c r="V272" s="110"/>
    </row>
    <row r="273" spans="1:22" ht="15.75" customHeight="1">
      <c r="A273" s="110"/>
      <c r="B273" s="109"/>
      <c r="C273" s="110"/>
      <c r="D273" s="110"/>
      <c r="E273" s="110"/>
      <c r="F273" s="110"/>
      <c r="G273" s="110"/>
      <c r="H273" s="110"/>
      <c r="I273" s="110"/>
      <c r="J273" s="109"/>
      <c r="K273" s="110"/>
      <c r="L273" s="110"/>
      <c r="M273" s="110"/>
      <c r="N273" s="110"/>
      <c r="O273" s="110"/>
      <c r="P273" s="110"/>
      <c r="Q273" s="110"/>
      <c r="R273" s="110"/>
      <c r="S273" s="110"/>
      <c r="T273" s="110"/>
      <c r="U273" s="110"/>
      <c r="V273" s="110"/>
    </row>
    <row r="274" spans="1:22" ht="15.75" customHeight="1">
      <c r="A274" s="110"/>
      <c r="B274" s="109"/>
      <c r="C274" s="110"/>
      <c r="D274" s="110"/>
      <c r="E274" s="110"/>
      <c r="F274" s="110"/>
      <c r="G274" s="110"/>
      <c r="H274" s="110"/>
      <c r="I274" s="110"/>
      <c r="J274" s="109"/>
      <c r="K274" s="110"/>
      <c r="L274" s="110"/>
      <c r="M274" s="110"/>
      <c r="N274" s="110"/>
      <c r="O274" s="110"/>
      <c r="P274" s="110"/>
      <c r="Q274" s="110"/>
      <c r="R274" s="110"/>
      <c r="S274" s="110"/>
      <c r="T274" s="110"/>
      <c r="U274" s="110"/>
      <c r="V274" s="110"/>
    </row>
    <row r="275" spans="1:22" ht="15.75" customHeight="1">
      <c r="A275" s="110"/>
      <c r="B275" s="109"/>
      <c r="C275" s="110"/>
      <c r="D275" s="110"/>
      <c r="E275" s="110"/>
      <c r="F275" s="110"/>
      <c r="G275" s="110"/>
      <c r="H275" s="110"/>
      <c r="I275" s="110"/>
      <c r="J275" s="109"/>
      <c r="K275" s="110"/>
      <c r="L275" s="110"/>
      <c r="M275" s="110"/>
      <c r="N275" s="110"/>
      <c r="O275" s="110"/>
      <c r="P275" s="110"/>
      <c r="Q275" s="110"/>
      <c r="R275" s="110"/>
      <c r="S275" s="110"/>
      <c r="T275" s="110"/>
      <c r="U275" s="110"/>
      <c r="V275" s="110"/>
    </row>
    <row r="276" spans="1:22" ht="15.75" customHeight="1">
      <c r="A276" s="110"/>
      <c r="B276" s="109"/>
      <c r="C276" s="110"/>
      <c r="D276" s="110"/>
      <c r="E276" s="110"/>
      <c r="F276" s="110"/>
      <c r="G276" s="110"/>
      <c r="H276" s="110"/>
      <c r="I276" s="110"/>
      <c r="J276" s="109"/>
      <c r="K276" s="110"/>
      <c r="L276" s="110"/>
      <c r="M276" s="110"/>
      <c r="N276" s="110"/>
      <c r="O276" s="110"/>
      <c r="P276" s="110"/>
      <c r="Q276" s="110"/>
      <c r="R276" s="110"/>
      <c r="S276" s="110"/>
      <c r="T276" s="110"/>
      <c r="U276" s="110"/>
      <c r="V276" s="110"/>
    </row>
    <row r="277" spans="1:22" ht="15.75" customHeight="1">
      <c r="A277" s="110"/>
      <c r="B277" s="109"/>
      <c r="C277" s="110"/>
      <c r="D277" s="110"/>
      <c r="E277" s="110"/>
      <c r="F277" s="110"/>
      <c r="G277" s="110"/>
      <c r="H277" s="110"/>
      <c r="I277" s="110"/>
      <c r="J277" s="109"/>
      <c r="K277" s="110"/>
      <c r="L277" s="110"/>
      <c r="M277" s="110"/>
      <c r="N277" s="110"/>
      <c r="O277" s="110"/>
      <c r="P277" s="110"/>
      <c r="Q277" s="110"/>
      <c r="R277" s="110"/>
      <c r="S277" s="110"/>
      <c r="T277" s="110"/>
      <c r="U277" s="110"/>
      <c r="V277" s="110"/>
    </row>
    <row r="278" spans="1:22" ht="15.75" customHeight="1">
      <c r="A278" s="110"/>
      <c r="B278" s="109"/>
      <c r="C278" s="110"/>
      <c r="D278" s="110"/>
      <c r="E278" s="110"/>
      <c r="F278" s="110"/>
      <c r="G278" s="110"/>
      <c r="H278" s="110"/>
      <c r="I278" s="110"/>
      <c r="J278" s="109"/>
      <c r="K278" s="110"/>
      <c r="L278" s="110"/>
      <c r="M278" s="110"/>
      <c r="N278" s="110"/>
      <c r="O278" s="110"/>
      <c r="P278" s="110"/>
      <c r="Q278" s="110"/>
      <c r="R278" s="110"/>
      <c r="S278" s="110"/>
      <c r="T278" s="110"/>
      <c r="U278" s="110"/>
      <c r="V278" s="110"/>
    </row>
    <row r="279" spans="1:22" ht="15.75" customHeight="1">
      <c r="A279" s="110"/>
      <c r="B279" s="109"/>
      <c r="C279" s="110"/>
      <c r="D279" s="110"/>
      <c r="E279" s="110"/>
      <c r="F279" s="110"/>
      <c r="G279" s="110"/>
      <c r="H279" s="110"/>
      <c r="I279" s="110"/>
      <c r="J279" s="109"/>
      <c r="K279" s="110"/>
      <c r="L279" s="110"/>
      <c r="M279" s="110"/>
      <c r="N279" s="110"/>
      <c r="O279" s="110"/>
      <c r="P279" s="110"/>
      <c r="Q279" s="110"/>
      <c r="R279" s="110"/>
      <c r="S279" s="110"/>
      <c r="T279" s="110"/>
      <c r="U279" s="110"/>
      <c r="V279" s="110"/>
    </row>
    <row r="280" spans="1:22" ht="15.75" customHeight="1">
      <c r="A280" s="110"/>
      <c r="B280" s="109"/>
      <c r="C280" s="110"/>
      <c r="D280" s="110"/>
      <c r="E280" s="110"/>
      <c r="F280" s="110"/>
      <c r="G280" s="110"/>
      <c r="H280" s="110"/>
      <c r="I280" s="110"/>
      <c r="J280" s="109"/>
      <c r="K280" s="110"/>
      <c r="L280" s="110"/>
      <c r="M280" s="110"/>
      <c r="N280" s="110"/>
      <c r="O280" s="110"/>
      <c r="P280" s="110"/>
      <c r="Q280" s="110"/>
      <c r="R280" s="110"/>
      <c r="S280" s="110"/>
      <c r="T280" s="110"/>
      <c r="U280" s="110"/>
      <c r="V280" s="110"/>
    </row>
    <row r="281" spans="1:22" ht="15.75" customHeight="1">
      <c r="A281" s="110"/>
      <c r="B281" s="109"/>
      <c r="C281" s="110"/>
      <c r="D281" s="110"/>
      <c r="E281" s="110"/>
      <c r="F281" s="110"/>
      <c r="G281" s="110"/>
      <c r="H281" s="110"/>
      <c r="I281" s="110"/>
      <c r="J281" s="109"/>
      <c r="K281" s="110"/>
      <c r="L281" s="110"/>
      <c r="M281" s="110"/>
      <c r="N281" s="110"/>
      <c r="O281" s="110"/>
      <c r="P281" s="110"/>
      <c r="Q281" s="110"/>
      <c r="R281" s="110"/>
      <c r="S281" s="110"/>
      <c r="T281" s="110"/>
      <c r="U281" s="110"/>
      <c r="V281" s="110"/>
    </row>
    <row r="282" spans="1:22" ht="15.75" customHeight="1">
      <c r="A282" s="110"/>
      <c r="B282" s="109"/>
      <c r="C282" s="110"/>
      <c r="D282" s="110"/>
      <c r="E282" s="110"/>
      <c r="F282" s="110"/>
      <c r="G282" s="110"/>
      <c r="H282" s="110"/>
      <c r="I282" s="110"/>
      <c r="J282" s="109"/>
      <c r="K282" s="110"/>
      <c r="L282" s="110"/>
      <c r="M282" s="110"/>
      <c r="N282" s="110"/>
      <c r="O282" s="110"/>
      <c r="P282" s="110"/>
      <c r="Q282" s="110"/>
      <c r="R282" s="110"/>
      <c r="S282" s="110"/>
      <c r="T282" s="110"/>
      <c r="U282" s="110"/>
      <c r="V282" s="110"/>
    </row>
    <row r="283" spans="1:22" ht="15.75" customHeight="1">
      <c r="A283" s="110"/>
      <c r="B283" s="109"/>
      <c r="C283" s="110"/>
      <c r="D283" s="110"/>
      <c r="E283" s="110"/>
      <c r="F283" s="110"/>
      <c r="G283" s="110"/>
      <c r="H283" s="110"/>
      <c r="I283" s="110"/>
      <c r="J283" s="109"/>
      <c r="K283" s="110"/>
      <c r="L283" s="110"/>
      <c r="M283" s="110"/>
      <c r="N283" s="110"/>
      <c r="O283" s="110"/>
      <c r="P283" s="110"/>
      <c r="Q283" s="110"/>
      <c r="R283" s="110"/>
      <c r="S283" s="110"/>
      <c r="T283" s="110"/>
      <c r="U283" s="110"/>
      <c r="V283" s="110"/>
    </row>
    <row r="284" spans="1:22" ht="15.75" customHeight="1">
      <c r="A284" s="110"/>
      <c r="B284" s="109"/>
      <c r="C284" s="110"/>
      <c r="D284" s="110"/>
      <c r="E284" s="110"/>
      <c r="F284" s="110"/>
      <c r="G284" s="110"/>
      <c r="H284" s="110"/>
      <c r="I284" s="110"/>
      <c r="J284" s="109"/>
      <c r="K284" s="110"/>
      <c r="L284" s="110"/>
      <c r="M284" s="110"/>
      <c r="N284" s="110"/>
      <c r="O284" s="110"/>
      <c r="P284" s="110"/>
      <c r="Q284" s="110"/>
      <c r="R284" s="110"/>
      <c r="S284" s="110"/>
      <c r="T284" s="110"/>
      <c r="U284" s="110"/>
      <c r="V284" s="110"/>
    </row>
    <row r="285" spans="1:22" ht="15.75" customHeight="1">
      <c r="A285" s="110"/>
      <c r="B285" s="109"/>
      <c r="C285" s="110"/>
      <c r="D285" s="110"/>
      <c r="E285" s="110"/>
      <c r="F285" s="110"/>
      <c r="G285" s="110"/>
      <c r="H285" s="110"/>
      <c r="I285" s="110"/>
      <c r="J285" s="109"/>
      <c r="K285" s="110"/>
      <c r="L285" s="110"/>
      <c r="M285" s="110"/>
      <c r="N285" s="110"/>
      <c r="O285" s="110"/>
      <c r="P285" s="110"/>
      <c r="Q285" s="110"/>
      <c r="R285" s="110"/>
      <c r="S285" s="110"/>
      <c r="T285" s="110"/>
      <c r="U285" s="110"/>
      <c r="V285" s="110"/>
    </row>
    <row r="286" spans="1:22" ht="15.75" customHeight="1">
      <c r="A286" s="110"/>
      <c r="B286" s="109"/>
      <c r="C286" s="110"/>
      <c r="D286" s="110"/>
      <c r="E286" s="110"/>
      <c r="F286" s="110"/>
      <c r="G286" s="110"/>
      <c r="H286" s="110"/>
      <c r="I286" s="110"/>
      <c r="J286" s="109"/>
      <c r="K286" s="110"/>
      <c r="L286" s="110"/>
      <c r="M286" s="110"/>
      <c r="N286" s="110"/>
      <c r="O286" s="110"/>
      <c r="P286" s="110"/>
      <c r="Q286" s="110"/>
      <c r="R286" s="110"/>
      <c r="S286" s="110"/>
      <c r="T286" s="110"/>
      <c r="U286" s="110"/>
      <c r="V286" s="110"/>
    </row>
    <row r="287" spans="1:22" ht="15.75" customHeight="1">
      <c r="A287" s="110"/>
      <c r="B287" s="109"/>
      <c r="C287" s="110"/>
      <c r="D287" s="110"/>
      <c r="E287" s="110"/>
      <c r="F287" s="110"/>
      <c r="G287" s="110"/>
      <c r="H287" s="110"/>
      <c r="I287" s="110"/>
      <c r="J287" s="109"/>
      <c r="K287" s="110"/>
      <c r="L287" s="110"/>
      <c r="M287" s="110"/>
      <c r="N287" s="110"/>
      <c r="O287" s="110"/>
      <c r="P287" s="110"/>
      <c r="Q287" s="110"/>
      <c r="R287" s="110"/>
      <c r="S287" s="110"/>
      <c r="T287" s="110"/>
      <c r="U287" s="110"/>
      <c r="V287" s="110"/>
    </row>
    <row r="288" spans="1:22" ht="15.75" customHeight="1">
      <c r="A288" s="110"/>
      <c r="B288" s="109"/>
      <c r="C288" s="110"/>
      <c r="D288" s="110"/>
      <c r="E288" s="110"/>
      <c r="F288" s="110"/>
      <c r="G288" s="110"/>
      <c r="H288" s="110"/>
      <c r="I288" s="110"/>
      <c r="J288" s="109"/>
      <c r="K288" s="110"/>
      <c r="L288" s="110"/>
      <c r="M288" s="110"/>
      <c r="N288" s="110"/>
      <c r="O288" s="110"/>
      <c r="P288" s="110"/>
      <c r="Q288" s="110"/>
      <c r="R288" s="110"/>
      <c r="S288" s="110"/>
      <c r="T288" s="110"/>
      <c r="U288" s="110"/>
      <c r="V288" s="110"/>
    </row>
    <row r="289" spans="1:22" ht="15.75" customHeight="1">
      <c r="A289" s="110"/>
      <c r="B289" s="109"/>
      <c r="C289" s="110"/>
      <c r="D289" s="110"/>
      <c r="E289" s="110"/>
      <c r="F289" s="110"/>
      <c r="G289" s="110"/>
      <c r="H289" s="110"/>
      <c r="I289" s="110"/>
      <c r="J289" s="109"/>
      <c r="K289" s="110"/>
      <c r="L289" s="110"/>
      <c r="M289" s="110"/>
      <c r="N289" s="110"/>
      <c r="O289" s="110"/>
      <c r="P289" s="110"/>
      <c r="Q289" s="110"/>
      <c r="R289" s="110"/>
      <c r="S289" s="110"/>
      <c r="T289" s="110"/>
      <c r="U289" s="110"/>
      <c r="V289" s="110"/>
    </row>
    <row r="290" spans="1:22" ht="15.75" customHeight="1">
      <c r="A290" s="110"/>
      <c r="B290" s="109"/>
      <c r="C290" s="110"/>
      <c r="D290" s="110"/>
      <c r="E290" s="110"/>
      <c r="F290" s="110"/>
      <c r="G290" s="110"/>
      <c r="H290" s="110"/>
      <c r="I290" s="110"/>
      <c r="J290" s="109"/>
      <c r="K290" s="110"/>
      <c r="L290" s="110"/>
      <c r="M290" s="110"/>
      <c r="N290" s="110"/>
      <c r="O290" s="110"/>
      <c r="P290" s="110"/>
      <c r="Q290" s="110"/>
      <c r="R290" s="110"/>
      <c r="S290" s="110"/>
      <c r="T290" s="110"/>
      <c r="U290" s="110"/>
      <c r="V290" s="110"/>
    </row>
    <row r="291" spans="1:22" ht="15.75" customHeight="1">
      <c r="A291" s="110"/>
      <c r="B291" s="109"/>
      <c r="C291" s="110"/>
      <c r="D291" s="110"/>
      <c r="E291" s="110"/>
      <c r="F291" s="110"/>
      <c r="G291" s="110"/>
      <c r="H291" s="110"/>
      <c r="I291" s="110"/>
      <c r="J291" s="109"/>
      <c r="K291" s="110"/>
      <c r="L291" s="110"/>
      <c r="M291" s="110"/>
      <c r="N291" s="110"/>
      <c r="O291" s="110"/>
      <c r="P291" s="110"/>
      <c r="Q291" s="110"/>
      <c r="R291" s="110"/>
      <c r="S291" s="110"/>
      <c r="T291" s="110"/>
      <c r="U291" s="110"/>
      <c r="V291" s="110"/>
    </row>
    <row r="292" spans="1:22" ht="15.75" customHeight="1">
      <c r="A292" s="110"/>
      <c r="B292" s="109"/>
      <c r="C292" s="110"/>
      <c r="D292" s="110"/>
      <c r="E292" s="110"/>
      <c r="F292" s="110"/>
      <c r="G292" s="110"/>
      <c r="H292" s="110"/>
      <c r="I292" s="110"/>
      <c r="J292" s="109"/>
      <c r="K292" s="110"/>
      <c r="L292" s="110"/>
      <c r="M292" s="110"/>
      <c r="N292" s="110"/>
      <c r="O292" s="110"/>
      <c r="P292" s="110"/>
      <c r="Q292" s="110"/>
      <c r="R292" s="110"/>
      <c r="S292" s="110"/>
      <c r="T292" s="110"/>
      <c r="U292" s="110"/>
      <c r="V292" s="110"/>
    </row>
    <row r="293" spans="1:22" ht="15.75" customHeight="1">
      <c r="A293" s="110"/>
      <c r="B293" s="109"/>
      <c r="C293" s="110"/>
      <c r="D293" s="110"/>
      <c r="E293" s="110"/>
      <c r="F293" s="110"/>
      <c r="G293" s="110"/>
      <c r="H293" s="110"/>
      <c r="I293" s="110"/>
      <c r="J293" s="109"/>
      <c r="K293" s="110"/>
      <c r="L293" s="110"/>
      <c r="M293" s="110"/>
      <c r="N293" s="110"/>
      <c r="O293" s="110"/>
      <c r="P293" s="110"/>
      <c r="Q293" s="110"/>
      <c r="R293" s="110"/>
      <c r="S293" s="110"/>
      <c r="T293" s="110"/>
      <c r="U293" s="110"/>
      <c r="V293" s="110"/>
    </row>
    <row r="294" spans="1:22" ht="15.75" customHeight="1">
      <c r="A294" s="110"/>
      <c r="B294" s="109"/>
      <c r="C294" s="110"/>
      <c r="D294" s="110"/>
      <c r="E294" s="110"/>
      <c r="F294" s="110"/>
      <c r="G294" s="110"/>
      <c r="H294" s="110"/>
      <c r="I294" s="110"/>
      <c r="J294" s="109"/>
      <c r="K294" s="110"/>
      <c r="L294" s="110"/>
      <c r="M294" s="110"/>
      <c r="N294" s="110"/>
      <c r="O294" s="110"/>
      <c r="P294" s="110"/>
      <c r="Q294" s="110"/>
      <c r="R294" s="110"/>
      <c r="S294" s="110"/>
      <c r="T294" s="110"/>
      <c r="U294" s="110"/>
      <c r="V294" s="110"/>
    </row>
    <row r="295" spans="1:22" ht="15.75" customHeight="1">
      <c r="A295" s="110"/>
      <c r="B295" s="109"/>
      <c r="C295" s="110"/>
      <c r="D295" s="110"/>
      <c r="E295" s="110"/>
      <c r="F295" s="110"/>
      <c r="G295" s="110"/>
      <c r="H295" s="110"/>
      <c r="I295" s="110"/>
      <c r="J295" s="109"/>
      <c r="K295" s="110"/>
      <c r="L295" s="110"/>
      <c r="M295" s="110"/>
      <c r="N295" s="110"/>
      <c r="O295" s="110"/>
      <c r="P295" s="110"/>
      <c r="Q295" s="110"/>
      <c r="R295" s="110"/>
      <c r="S295" s="110"/>
      <c r="T295" s="110"/>
      <c r="U295" s="110"/>
      <c r="V295" s="110"/>
    </row>
    <row r="296" spans="1:22" ht="15.75" customHeight="1">
      <c r="A296" s="110"/>
      <c r="B296" s="109"/>
      <c r="C296" s="110"/>
      <c r="D296" s="110"/>
      <c r="E296" s="110"/>
      <c r="F296" s="110"/>
      <c r="G296" s="110"/>
      <c r="H296" s="110"/>
      <c r="I296" s="110"/>
      <c r="J296" s="109"/>
      <c r="K296" s="110"/>
      <c r="L296" s="110"/>
      <c r="M296" s="110"/>
      <c r="N296" s="110"/>
      <c r="O296" s="110"/>
      <c r="P296" s="110"/>
      <c r="Q296" s="110"/>
      <c r="R296" s="110"/>
      <c r="S296" s="110"/>
      <c r="T296" s="110"/>
      <c r="U296" s="110"/>
      <c r="V296" s="110"/>
    </row>
    <row r="297" spans="1:22" ht="15.75" customHeight="1">
      <c r="A297" s="110"/>
      <c r="B297" s="109"/>
      <c r="C297" s="110"/>
      <c r="D297" s="110"/>
      <c r="E297" s="110"/>
      <c r="F297" s="110"/>
      <c r="G297" s="110"/>
      <c r="H297" s="110"/>
      <c r="I297" s="110"/>
      <c r="J297" s="109"/>
      <c r="K297" s="110"/>
      <c r="L297" s="110"/>
      <c r="M297" s="110"/>
      <c r="N297" s="110"/>
      <c r="O297" s="110"/>
      <c r="P297" s="110"/>
      <c r="Q297" s="110"/>
      <c r="R297" s="110"/>
      <c r="S297" s="110"/>
      <c r="T297" s="110"/>
      <c r="U297" s="110"/>
      <c r="V297" s="110"/>
    </row>
    <row r="298" spans="1:22" ht="15.75" customHeight="1">
      <c r="A298" s="110"/>
      <c r="B298" s="109"/>
      <c r="C298" s="110"/>
      <c r="D298" s="110"/>
      <c r="E298" s="110"/>
      <c r="F298" s="110"/>
      <c r="G298" s="110"/>
      <c r="H298" s="110"/>
      <c r="I298" s="110"/>
      <c r="J298" s="109"/>
      <c r="K298" s="110"/>
      <c r="L298" s="110"/>
      <c r="M298" s="110"/>
      <c r="N298" s="110"/>
      <c r="O298" s="110"/>
      <c r="P298" s="110"/>
      <c r="Q298" s="110"/>
      <c r="R298" s="110"/>
      <c r="S298" s="110"/>
      <c r="T298" s="110"/>
      <c r="U298" s="110"/>
      <c r="V298" s="110"/>
    </row>
    <row r="299" spans="1:22" ht="15.75" customHeight="1">
      <c r="A299" s="110"/>
      <c r="B299" s="109"/>
      <c r="C299" s="110"/>
      <c r="D299" s="110"/>
      <c r="E299" s="110"/>
      <c r="F299" s="110"/>
      <c r="G299" s="110"/>
      <c r="H299" s="110"/>
      <c r="I299" s="110"/>
      <c r="J299" s="109"/>
      <c r="K299" s="110"/>
      <c r="L299" s="110"/>
      <c r="M299" s="110"/>
      <c r="N299" s="110"/>
      <c r="O299" s="110"/>
      <c r="P299" s="110"/>
      <c r="Q299" s="110"/>
      <c r="R299" s="110"/>
      <c r="S299" s="110"/>
      <c r="T299" s="110"/>
      <c r="U299" s="110"/>
      <c r="V299" s="110"/>
    </row>
    <row r="300" spans="1:22" ht="15.75" customHeight="1">
      <c r="A300" s="110"/>
      <c r="B300" s="109"/>
      <c r="C300" s="110"/>
      <c r="D300" s="110"/>
      <c r="E300" s="110"/>
      <c r="F300" s="110"/>
      <c r="G300" s="110"/>
      <c r="H300" s="110"/>
      <c r="I300" s="110"/>
      <c r="J300" s="109"/>
      <c r="K300" s="110"/>
      <c r="L300" s="110"/>
      <c r="M300" s="110"/>
      <c r="N300" s="110"/>
      <c r="O300" s="110"/>
      <c r="P300" s="110"/>
      <c r="Q300" s="110"/>
      <c r="R300" s="110"/>
      <c r="S300" s="110"/>
      <c r="T300" s="110"/>
      <c r="U300" s="110"/>
      <c r="V300" s="110"/>
    </row>
    <row r="301" spans="1:22" ht="15.75" customHeight="1">
      <c r="A301" s="110"/>
      <c r="B301" s="109"/>
      <c r="C301" s="110"/>
      <c r="D301" s="110"/>
      <c r="E301" s="110"/>
      <c r="F301" s="110"/>
      <c r="G301" s="110"/>
      <c r="H301" s="110"/>
      <c r="I301" s="110"/>
      <c r="J301" s="109"/>
      <c r="K301" s="110"/>
      <c r="L301" s="110"/>
      <c r="M301" s="110"/>
      <c r="N301" s="110"/>
      <c r="O301" s="110"/>
      <c r="P301" s="110"/>
      <c r="Q301" s="110"/>
      <c r="R301" s="110"/>
      <c r="S301" s="110"/>
      <c r="T301" s="110"/>
      <c r="U301" s="110"/>
      <c r="V301" s="110"/>
    </row>
    <row r="302" spans="1:22" ht="15.75" customHeight="1">
      <c r="A302" s="110"/>
      <c r="B302" s="109"/>
      <c r="C302" s="110"/>
      <c r="D302" s="110"/>
      <c r="E302" s="110"/>
      <c r="F302" s="110"/>
      <c r="G302" s="110"/>
      <c r="H302" s="110"/>
      <c r="I302" s="110"/>
      <c r="J302" s="109"/>
      <c r="K302" s="110"/>
      <c r="L302" s="110"/>
      <c r="M302" s="110"/>
      <c r="N302" s="110"/>
      <c r="O302" s="110"/>
      <c r="P302" s="110"/>
      <c r="Q302" s="110"/>
      <c r="R302" s="110"/>
      <c r="S302" s="110"/>
      <c r="T302" s="110"/>
      <c r="U302" s="110"/>
      <c r="V302" s="110"/>
    </row>
    <row r="303" spans="1:22" ht="15.75" customHeight="1">
      <c r="A303" s="110"/>
      <c r="B303" s="109"/>
      <c r="C303" s="110"/>
      <c r="D303" s="110"/>
      <c r="E303" s="110"/>
      <c r="F303" s="110"/>
      <c r="G303" s="110"/>
      <c r="H303" s="110"/>
      <c r="I303" s="110"/>
      <c r="J303" s="109"/>
      <c r="K303" s="110"/>
      <c r="L303" s="110"/>
      <c r="M303" s="110"/>
      <c r="N303" s="110"/>
      <c r="O303" s="110"/>
      <c r="P303" s="110"/>
      <c r="Q303" s="110"/>
      <c r="R303" s="110"/>
      <c r="S303" s="110"/>
      <c r="T303" s="110"/>
      <c r="U303" s="110"/>
      <c r="V303" s="110"/>
    </row>
    <row r="304" spans="1:22" ht="15.75" customHeight="1">
      <c r="A304" s="110"/>
      <c r="B304" s="109"/>
      <c r="C304" s="110"/>
      <c r="D304" s="110"/>
      <c r="E304" s="110"/>
      <c r="F304" s="110"/>
      <c r="G304" s="110"/>
      <c r="H304" s="110"/>
      <c r="I304" s="110"/>
      <c r="J304" s="109"/>
      <c r="K304" s="110"/>
      <c r="L304" s="110"/>
      <c r="M304" s="110"/>
      <c r="N304" s="110"/>
      <c r="O304" s="110"/>
      <c r="P304" s="110"/>
      <c r="Q304" s="110"/>
      <c r="R304" s="110"/>
      <c r="S304" s="110"/>
      <c r="T304" s="110"/>
      <c r="U304" s="110"/>
      <c r="V304" s="110"/>
    </row>
    <row r="305" spans="1:22" ht="15.75" customHeight="1">
      <c r="A305" s="110"/>
      <c r="B305" s="109"/>
      <c r="C305" s="110"/>
      <c r="D305" s="110"/>
      <c r="E305" s="110"/>
      <c r="F305" s="110"/>
      <c r="G305" s="110"/>
      <c r="H305" s="110"/>
      <c r="I305" s="110"/>
      <c r="J305" s="109"/>
      <c r="K305" s="110"/>
      <c r="L305" s="110"/>
      <c r="M305" s="110"/>
      <c r="N305" s="110"/>
      <c r="O305" s="110"/>
      <c r="P305" s="110"/>
      <c r="Q305" s="110"/>
      <c r="R305" s="110"/>
      <c r="S305" s="110"/>
      <c r="T305" s="110"/>
      <c r="U305" s="110"/>
      <c r="V305" s="110"/>
    </row>
    <row r="306" spans="1:22" ht="15.75" customHeight="1">
      <c r="A306" s="110"/>
      <c r="B306" s="109"/>
      <c r="C306" s="110"/>
      <c r="D306" s="110"/>
      <c r="E306" s="110"/>
      <c r="F306" s="110"/>
      <c r="G306" s="110"/>
      <c r="H306" s="110"/>
      <c r="I306" s="110"/>
      <c r="J306" s="109"/>
      <c r="K306" s="110"/>
      <c r="L306" s="110"/>
      <c r="M306" s="110"/>
      <c r="N306" s="110"/>
      <c r="O306" s="110"/>
      <c r="P306" s="110"/>
      <c r="Q306" s="110"/>
      <c r="R306" s="110"/>
      <c r="S306" s="110"/>
      <c r="T306" s="110"/>
      <c r="U306" s="110"/>
      <c r="V306" s="110"/>
    </row>
    <row r="307" spans="1:22" ht="15.75" customHeight="1">
      <c r="A307" s="110"/>
      <c r="B307" s="109"/>
      <c r="C307" s="110"/>
      <c r="D307" s="110"/>
      <c r="E307" s="110"/>
      <c r="F307" s="110"/>
      <c r="G307" s="110"/>
      <c r="H307" s="110"/>
      <c r="I307" s="110"/>
      <c r="J307" s="109"/>
      <c r="K307" s="110"/>
      <c r="L307" s="110"/>
      <c r="M307" s="110"/>
      <c r="N307" s="110"/>
      <c r="O307" s="110"/>
      <c r="P307" s="110"/>
      <c r="Q307" s="110"/>
      <c r="R307" s="110"/>
      <c r="S307" s="110"/>
      <c r="T307" s="110"/>
      <c r="U307" s="110"/>
      <c r="V307" s="110"/>
    </row>
    <row r="308" spans="1:22" ht="15.75" customHeight="1">
      <c r="A308" s="110"/>
      <c r="B308" s="109"/>
      <c r="C308" s="110"/>
      <c r="D308" s="110"/>
      <c r="E308" s="110"/>
      <c r="F308" s="110"/>
      <c r="G308" s="110"/>
      <c r="H308" s="110"/>
      <c r="I308" s="110"/>
      <c r="J308" s="109"/>
      <c r="K308" s="110"/>
      <c r="L308" s="110"/>
      <c r="M308" s="110"/>
      <c r="N308" s="110"/>
      <c r="O308" s="110"/>
      <c r="P308" s="110"/>
      <c r="Q308" s="110"/>
      <c r="R308" s="110"/>
      <c r="S308" s="110"/>
      <c r="T308" s="110"/>
      <c r="U308" s="110"/>
      <c r="V308" s="110"/>
    </row>
    <row r="309" spans="1:22" ht="15.75" customHeight="1">
      <c r="A309" s="110"/>
      <c r="B309" s="109"/>
      <c r="C309" s="110"/>
      <c r="D309" s="110"/>
      <c r="E309" s="110"/>
      <c r="F309" s="110"/>
      <c r="G309" s="110"/>
      <c r="H309" s="110"/>
      <c r="I309" s="110"/>
      <c r="J309" s="109"/>
      <c r="K309" s="110"/>
      <c r="L309" s="110"/>
      <c r="M309" s="110"/>
      <c r="N309" s="110"/>
      <c r="O309" s="110"/>
      <c r="P309" s="110"/>
      <c r="Q309" s="110"/>
      <c r="R309" s="110"/>
      <c r="S309" s="110"/>
      <c r="T309" s="110"/>
      <c r="U309" s="110"/>
      <c r="V309" s="110"/>
    </row>
    <row r="310" spans="1:22" ht="15.75" customHeight="1">
      <c r="A310" s="110"/>
      <c r="B310" s="109"/>
      <c r="C310" s="110"/>
      <c r="D310" s="110"/>
      <c r="E310" s="110"/>
      <c r="F310" s="110"/>
      <c r="G310" s="110"/>
      <c r="H310" s="110"/>
      <c r="I310" s="110"/>
      <c r="J310" s="109"/>
      <c r="K310" s="110"/>
      <c r="L310" s="110"/>
      <c r="M310" s="110"/>
      <c r="N310" s="110"/>
      <c r="O310" s="110"/>
      <c r="P310" s="110"/>
      <c r="Q310" s="110"/>
      <c r="R310" s="110"/>
      <c r="S310" s="110"/>
      <c r="T310" s="110"/>
      <c r="U310" s="110"/>
      <c r="V310" s="110"/>
    </row>
    <row r="311" spans="1:22" ht="15.75" customHeight="1">
      <c r="A311" s="110"/>
      <c r="B311" s="109"/>
      <c r="C311" s="110"/>
      <c r="D311" s="110"/>
      <c r="E311" s="110"/>
      <c r="F311" s="110"/>
      <c r="G311" s="110"/>
      <c r="H311" s="110"/>
      <c r="I311" s="110"/>
      <c r="J311" s="109"/>
      <c r="K311" s="110"/>
      <c r="L311" s="110"/>
      <c r="M311" s="110"/>
      <c r="N311" s="110"/>
      <c r="O311" s="110"/>
      <c r="P311" s="110"/>
      <c r="Q311" s="110"/>
      <c r="R311" s="110"/>
      <c r="S311" s="110"/>
      <c r="T311" s="110"/>
      <c r="U311" s="110"/>
      <c r="V311" s="110"/>
    </row>
    <row r="312" spans="1:22" ht="15.75" customHeight="1">
      <c r="A312" s="110"/>
      <c r="B312" s="109"/>
      <c r="C312" s="110"/>
      <c r="D312" s="110"/>
      <c r="E312" s="110"/>
      <c r="F312" s="110"/>
      <c r="G312" s="110"/>
      <c r="H312" s="110"/>
      <c r="I312" s="110"/>
      <c r="J312" s="109"/>
      <c r="K312" s="110"/>
      <c r="L312" s="110"/>
      <c r="M312" s="110"/>
      <c r="N312" s="110"/>
      <c r="O312" s="110"/>
      <c r="P312" s="110"/>
      <c r="Q312" s="110"/>
      <c r="R312" s="110"/>
      <c r="S312" s="110"/>
      <c r="T312" s="110"/>
      <c r="U312" s="110"/>
      <c r="V312" s="110"/>
    </row>
    <row r="313" spans="1:22" ht="15.75" customHeight="1">
      <c r="A313" s="110"/>
      <c r="B313" s="109"/>
      <c r="C313" s="110"/>
      <c r="D313" s="110"/>
      <c r="E313" s="110"/>
      <c r="F313" s="110"/>
      <c r="G313" s="110"/>
      <c r="H313" s="110"/>
      <c r="I313" s="110"/>
      <c r="J313" s="109"/>
      <c r="K313" s="110"/>
      <c r="L313" s="110"/>
      <c r="M313" s="110"/>
      <c r="N313" s="110"/>
      <c r="O313" s="110"/>
      <c r="P313" s="110"/>
      <c r="Q313" s="110"/>
      <c r="R313" s="110"/>
      <c r="S313" s="110"/>
      <c r="T313" s="110"/>
      <c r="U313" s="110"/>
      <c r="V313" s="110"/>
    </row>
    <row r="314" spans="1:22" ht="15.75" customHeight="1">
      <c r="A314" s="110"/>
      <c r="B314" s="109"/>
      <c r="C314" s="110"/>
      <c r="D314" s="110"/>
      <c r="E314" s="110"/>
      <c r="F314" s="110"/>
      <c r="G314" s="110"/>
      <c r="H314" s="110"/>
      <c r="I314" s="110"/>
      <c r="J314" s="109"/>
      <c r="K314" s="110"/>
      <c r="L314" s="110"/>
      <c r="M314" s="110"/>
      <c r="N314" s="110"/>
      <c r="O314" s="110"/>
      <c r="P314" s="110"/>
      <c r="Q314" s="110"/>
      <c r="R314" s="110"/>
      <c r="S314" s="110"/>
      <c r="T314" s="110"/>
      <c r="U314" s="110"/>
      <c r="V314" s="110"/>
    </row>
    <row r="315" spans="1:22" ht="15.75" customHeight="1">
      <c r="A315" s="110"/>
      <c r="B315" s="109"/>
      <c r="C315" s="110"/>
      <c r="D315" s="110"/>
      <c r="E315" s="110"/>
      <c r="F315" s="110"/>
      <c r="G315" s="110"/>
      <c r="H315" s="110"/>
      <c r="I315" s="110"/>
      <c r="J315" s="109"/>
      <c r="K315" s="110"/>
      <c r="L315" s="110"/>
      <c r="M315" s="110"/>
      <c r="N315" s="110"/>
      <c r="O315" s="110"/>
      <c r="P315" s="110"/>
      <c r="Q315" s="110"/>
      <c r="R315" s="110"/>
      <c r="S315" s="110"/>
      <c r="T315" s="110"/>
      <c r="U315" s="110"/>
      <c r="V315" s="110"/>
    </row>
    <row r="316" spans="1:22" ht="15.75" customHeight="1">
      <c r="A316" s="110"/>
      <c r="B316" s="109"/>
      <c r="C316" s="110"/>
      <c r="D316" s="110"/>
      <c r="E316" s="110"/>
      <c r="F316" s="110"/>
      <c r="G316" s="110"/>
      <c r="H316" s="110"/>
      <c r="I316" s="110"/>
      <c r="J316" s="109"/>
      <c r="K316" s="110"/>
      <c r="L316" s="110"/>
      <c r="M316" s="110"/>
      <c r="N316" s="110"/>
      <c r="O316" s="110"/>
      <c r="P316" s="110"/>
      <c r="Q316" s="110"/>
      <c r="R316" s="110"/>
      <c r="S316" s="110"/>
      <c r="T316" s="110"/>
      <c r="U316" s="110"/>
      <c r="V316" s="110"/>
    </row>
    <row r="317" spans="1:22" ht="15.75" customHeight="1">
      <c r="A317" s="110"/>
      <c r="B317" s="109"/>
      <c r="C317" s="110"/>
      <c r="D317" s="110"/>
      <c r="E317" s="110"/>
      <c r="F317" s="110"/>
      <c r="G317" s="110"/>
      <c r="H317" s="110"/>
      <c r="I317" s="110"/>
      <c r="J317" s="109"/>
      <c r="K317" s="110"/>
      <c r="L317" s="110"/>
      <c r="M317" s="110"/>
      <c r="N317" s="110"/>
      <c r="O317" s="110"/>
      <c r="P317" s="110"/>
      <c r="Q317" s="110"/>
      <c r="R317" s="110"/>
      <c r="S317" s="110"/>
      <c r="T317" s="110"/>
      <c r="U317" s="110"/>
      <c r="V317" s="110"/>
    </row>
    <row r="318" spans="1:22" ht="15.75" customHeight="1">
      <c r="A318" s="110"/>
      <c r="B318" s="109"/>
      <c r="C318" s="110"/>
      <c r="D318" s="110"/>
      <c r="E318" s="110"/>
      <c r="F318" s="110"/>
      <c r="G318" s="110"/>
      <c r="H318" s="110"/>
      <c r="I318" s="110"/>
      <c r="J318" s="109"/>
      <c r="K318" s="110"/>
      <c r="L318" s="110"/>
      <c r="M318" s="110"/>
      <c r="N318" s="110"/>
      <c r="O318" s="110"/>
      <c r="P318" s="110"/>
      <c r="Q318" s="110"/>
      <c r="R318" s="110"/>
      <c r="S318" s="110"/>
      <c r="T318" s="110"/>
      <c r="U318" s="110"/>
      <c r="V318" s="110"/>
    </row>
    <row r="319" spans="1:22" ht="15.75" customHeight="1">
      <c r="A319" s="110"/>
      <c r="B319" s="109"/>
      <c r="C319" s="110"/>
      <c r="D319" s="110"/>
      <c r="E319" s="110"/>
      <c r="F319" s="110"/>
      <c r="G319" s="110"/>
      <c r="H319" s="110"/>
      <c r="I319" s="110"/>
      <c r="J319" s="109"/>
      <c r="K319" s="110"/>
      <c r="L319" s="110"/>
      <c r="M319" s="110"/>
      <c r="N319" s="110"/>
      <c r="O319" s="110"/>
      <c r="P319" s="110"/>
      <c r="Q319" s="110"/>
      <c r="R319" s="110"/>
      <c r="S319" s="110"/>
      <c r="T319" s="110"/>
      <c r="U319" s="110"/>
      <c r="V319" s="110"/>
    </row>
    <row r="320" spans="1:22" ht="15.75" customHeight="1">
      <c r="A320" s="110"/>
      <c r="B320" s="109"/>
      <c r="C320" s="110"/>
      <c r="D320" s="110"/>
      <c r="E320" s="110"/>
      <c r="F320" s="110"/>
      <c r="G320" s="110"/>
      <c r="H320" s="110"/>
      <c r="I320" s="110"/>
      <c r="J320" s="109"/>
      <c r="K320" s="110"/>
      <c r="L320" s="110"/>
      <c r="M320" s="110"/>
      <c r="N320" s="110"/>
      <c r="O320" s="110"/>
      <c r="P320" s="110"/>
      <c r="Q320" s="110"/>
      <c r="R320" s="110"/>
      <c r="S320" s="110"/>
      <c r="T320" s="110"/>
      <c r="U320" s="110"/>
      <c r="V320" s="110"/>
    </row>
    <row r="321" spans="1:22" ht="15.75" customHeight="1">
      <c r="A321" s="110"/>
      <c r="B321" s="109"/>
      <c r="C321" s="110"/>
      <c r="D321" s="110"/>
      <c r="E321" s="110"/>
      <c r="F321" s="110"/>
      <c r="G321" s="110"/>
      <c r="H321" s="110"/>
      <c r="I321" s="110"/>
      <c r="J321" s="109"/>
      <c r="K321" s="110"/>
      <c r="L321" s="110"/>
      <c r="M321" s="110"/>
      <c r="N321" s="110"/>
      <c r="O321" s="110"/>
      <c r="P321" s="110"/>
      <c r="Q321" s="110"/>
      <c r="R321" s="110"/>
      <c r="S321" s="110"/>
      <c r="T321" s="110"/>
      <c r="U321" s="110"/>
      <c r="V321" s="110"/>
    </row>
    <row r="322" spans="1:22" ht="15.75" customHeight="1">
      <c r="A322" s="110"/>
      <c r="B322" s="109"/>
      <c r="C322" s="110"/>
      <c r="D322" s="110"/>
      <c r="E322" s="110"/>
      <c r="F322" s="110"/>
      <c r="G322" s="110"/>
      <c r="H322" s="110"/>
      <c r="I322" s="110"/>
      <c r="J322" s="109"/>
      <c r="K322" s="110"/>
      <c r="L322" s="110"/>
      <c r="M322" s="110"/>
      <c r="N322" s="110"/>
      <c r="O322" s="110"/>
      <c r="P322" s="110"/>
      <c r="Q322" s="110"/>
      <c r="R322" s="110"/>
      <c r="S322" s="110"/>
      <c r="T322" s="110"/>
      <c r="U322" s="110"/>
      <c r="V322" s="110"/>
    </row>
    <row r="323" spans="1:22" ht="15.75" customHeight="1">
      <c r="A323" s="110"/>
      <c r="B323" s="109"/>
      <c r="C323" s="110"/>
      <c r="D323" s="110"/>
      <c r="E323" s="110"/>
      <c r="F323" s="110"/>
      <c r="G323" s="110"/>
      <c r="H323" s="110"/>
      <c r="I323" s="110"/>
      <c r="J323" s="109"/>
      <c r="K323" s="110"/>
      <c r="L323" s="110"/>
      <c r="M323" s="110"/>
      <c r="N323" s="110"/>
      <c r="O323" s="110"/>
      <c r="P323" s="110"/>
      <c r="Q323" s="110"/>
      <c r="R323" s="110"/>
      <c r="S323" s="110"/>
      <c r="T323" s="110"/>
      <c r="U323" s="110"/>
      <c r="V323" s="110"/>
    </row>
    <row r="324" spans="1:22" ht="15.75" customHeight="1">
      <c r="A324" s="110"/>
      <c r="B324" s="109"/>
      <c r="C324" s="110"/>
      <c r="D324" s="110"/>
      <c r="E324" s="110"/>
      <c r="F324" s="110"/>
      <c r="G324" s="110"/>
      <c r="H324" s="110"/>
      <c r="I324" s="110"/>
      <c r="J324" s="109"/>
      <c r="K324" s="110"/>
      <c r="L324" s="110"/>
      <c r="M324" s="110"/>
      <c r="N324" s="110"/>
      <c r="O324" s="110"/>
      <c r="P324" s="110"/>
      <c r="Q324" s="110"/>
      <c r="R324" s="110"/>
      <c r="S324" s="110"/>
      <c r="T324" s="110"/>
      <c r="U324" s="110"/>
      <c r="V324" s="110"/>
    </row>
    <row r="325" spans="1:22" ht="15.75" customHeight="1">
      <c r="A325" s="110"/>
      <c r="B325" s="109"/>
      <c r="C325" s="110"/>
      <c r="D325" s="110"/>
      <c r="E325" s="110"/>
      <c r="F325" s="110"/>
      <c r="G325" s="110"/>
      <c r="H325" s="110"/>
      <c r="I325" s="110"/>
      <c r="J325" s="109"/>
      <c r="K325" s="110"/>
      <c r="L325" s="110"/>
      <c r="M325" s="110"/>
      <c r="N325" s="110"/>
      <c r="O325" s="110"/>
      <c r="P325" s="110"/>
      <c r="Q325" s="110"/>
      <c r="R325" s="110"/>
      <c r="S325" s="110"/>
      <c r="T325" s="110"/>
      <c r="U325" s="110"/>
      <c r="V325" s="110"/>
    </row>
    <row r="326" spans="1:22" ht="15.75" customHeight="1">
      <c r="A326" s="110"/>
      <c r="B326" s="109"/>
      <c r="C326" s="110"/>
      <c r="D326" s="110"/>
      <c r="E326" s="110"/>
      <c r="F326" s="110"/>
      <c r="G326" s="110"/>
      <c r="H326" s="110"/>
      <c r="I326" s="110"/>
      <c r="J326" s="109"/>
      <c r="K326" s="110"/>
      <c r="L326" s="110"/>
      <c r="M326" s="110"/>
      <c r="N326" s="110"/>
      <c r="O326" s="110"/>
      <c r="P326" s="110"/>
      <c r="Q326" s="110"/>
      <c r="R326" s="110"/>
      <c r="S326" s="110"/>
      <c r="T326" s="110"/>
      <c r="U326" s="110"/>
      <c r="V326" s="110"/>
    </row>
    <row r="327" spans="1:22" ht="15.75" customHeight="1">
      <c r="A327" s="110"/>
      <c r="B327" s="109"/>
      <c r="C327" s="110"/>
      <c r="D327" s="110"/>
      <c r="E327" s="110"/>
      <c r="F327" s="110"/>
      <c r="G327" s="110"/>
      <c r="H327" s="110"/>
      <c r="I327" s="110"/>
      <c r="J327" s="109"/>
      <c r="K327" s="110"/>
      <c r="L327" s="110"/>
      <c r="M327" s="110"/>
      <c r="N327" s="110"/>
      <c r="O327" s="110"/>
      <c r="P327" s="110"/>
      <c r="Q327" s="110"/>
      <c r="R327" s="110"/>
      <c r="S327" s="110"/>
      <c r="T327" s="110"/>
      <c r="U327" s="110"/>
      <c r="V327" s="110"/>
    </row>
    <row r="328" spans="1:22" ht="15.75" customHeight="1">
      <c r="A328" s="110"/>
      <c r="B328" s="109"/>
      <c r="C328" s="110"/>
      <c r="D328" s="110"/>
      <c r="E328" s="110"/>
      <c r="F328" s="110"/>
      <c r="G328" s="110"/>
      <c r="H328" s="110"/>
      <c r="I328" s="110"/>
      <c r="J328" s="109"/>
      <c r="K328" s="110"/>
      <c r="L328" s="110"/>
      <c r="M328" s="110"/>
      <c r="N328" s="110"/>
      <c r="O328" s="110"/>
      <c r="P328" s="110"/>
      <c r="Q328" s="110"/>
      <c r="R328" s="110"/>
      <c r="S328" s="110"/>
      <c r="T328" s="110"/>
      <c r="U328" s="110"/>
      <c r="V328" s="110"/>
    </row>
    <row r="329" spans="1:22" ht="15.75" customHeight="1">
      <c r="A329" s="110"/>
      <c r="B329" s="109"/>
      <c r="C329" s="110"/>
      <c r="D329" s="110"/>
      <c r="E329" s="110"/>
      <c r="F329" s="110"/>
      <c r="G329" s="110"/>
      <c r="H329" s="110"/>
      <c r="I329" s="110"/>
      <c r="J329" s="109"/>
      <c r="K329" s="110"/>
      <c r="L329" s="110"/>
      <c r="M329" s="110"/>
      <c r="N329" s="110"/>
      <c r="O329" s="110"/>
      <c r="P329" s="110"/>
      <c r="Q329" s="110"/>
      <c r="R329" s="110"/>
      <c r="S329" s="110"/>
      <c r="T329" s="110"/>
      <c r="U329" s="110"/>
      <c r="V329" s="110"/>
    </row>
    <row r="330" spans="1:22" ht="15.75" customHeight="1">
      <c r="A330" s="110"/>
      <c r="B330" s="109"/>
      <c r="C330" s="110"/>
      <c r="D330" s="110"/>
      <c r="E330" s="110"/>
      <c r="F330" s="110"/>
      <c r="G330" s="110"/>
      <c r="H330" s="110"/>
      <c r="I330" s="110"/>
      <c r="J330" s="109"/>
      <c r="K330" s="110"/>
      <c r="L330" s="110"/>
      <c r="M330" s="110"/>
      <c r="N330" s="110"/>
      <c r="O330" s="110"/>
      <c r="P330" s="110"/>
      <c r="Q330" s="110"/>
      <c r="R330" s="110"/>
      <c r="S330" s="110"/>
      <c r="T330" s="110"/>
      <c r="U330" s="110"/>
      <c r="V330" s="110"/>
    </row>
    <row r="331" spans="1:22" ht="15.75" customHeight="1">
      <c r="A331" s="110"/>
      <c r="B331" s="109"/>
      <c r="C331" s="110"/>
      <c r="D331" s="110"/>
      <c r="E331" s="110"/>
      <c r="F331" s="110"/>
      <c r="G331" s="110"/>
      <c r="H331" s="110"/>
      <c r="I331" s="110"/>
      <c r="J331" s="109"/>
      <c r="K331" s="110"/>
      <c r="L331" s="110"/>
      <c r="M331" s="110"/>
      <c r="N331" s="110"/>
      <c r="O331" s="110"/>
      <c r="P331" s="110"/>
      <c r="Q331" s="110"/>
      <c r="R331" s="110"/>
      <c r="S331" s="110"/>
      <c r="T331" s="110"/>
      <c r="U331" s="110"/>
      <c r="V331" s="110"/>
    </row>
    <row r="332" spans="1:22" ht="15.75" customHeight="1">
      <c r="A332" s="110"/>
      <c r="B332" s="109"/>
      <c r="C332" s="110"/>
      <c r="D332" s="110"/>
      <c r="E332" s="110"/>
      <c r="F332" s="110"/>
      <c r="G332" s="110"/>
      <c r="H332" s="110"/>
      <c r="I332" s="110"/>
      <c r="J332" s="109"/>
      <c r="K332" s="110"/>
      <c r="L332" s="110"/>
      <c r="M332" s="110"/>
      <c r="N332" s="110"/>
      <c r="O332" s="110"/>
      <c r="P332" s="110"/>
      <c r="Q332" s="110"/>
      <c r="R332" s="110"/>
      <c r="S332" s="110"/>
      <c r="T332" s="110"/>
      <c r="U332" s="110"/>
      <c r="V332" s="110"/>
    </row>
    <row r="333" spans="1:22" ht="15.75" customHeight="1">
      <c r="A333" s="110"/>
      <c r="B333" s="109"/>
      <c r="C333" s="110"/>
      <c r="D333" s="110"/>
      <c r="E333" s="110"/>
      <c r="F333" s="110"/>
      <c r="G333" s="110"/>
      <c r="H333" s="110"/>
      <c r="I333" s="110"/>
      <c r="J333" s="109"/>
      <c r="K333" s="110"/>
      <c r="L333" s="110"/>
      <c r="M333" s="110"/>
      <c r="N333" s="110"/>
      <c r="O333" s="110"/>
      <c r="P333" s="110"/>
      <c r="Q333" s="110"/>
      <c r="R333" s="110"/>
      <c r="S333" s="110"/>
      <c r="T333" s="110"/>
      <c r="U333" s="110"/>
      <c r="V333" s="110"/>
    </row>
    <row r="334" spans="1:22" ht="15.75" customHeight="1">
      <c r="A334" s="110"/>
      <c r="B334" s="109"/>
      <c r="C334" s="110"/>
      <c r="D334" s="110"/>
      <c r="E334" s="110"/>
      <c r="F334" s="110"/>
      <c r="G334" s="110"/>
      <c r="H334" s="110"/>
      <c r="I334" s="110"/>
      <c r="J334" s="109"/>
      <c r="K334" s="110"/>
      <c r="L334" s="110"/>
      <c r="M334" s="110"/>
      <c r="N334" s="110"/>
      <c r="O334" s="110"/>
      <c r="P334" s="110"/>
      <c r="Q334" s="110"/>
      <c r="R334" s="110"/>
      <c r="S334" s="110"/>
      <c r="T334" s="110"/>
      <c r="U334" s="110"/>
      <c r="V334" s="110"/>
    </row>
    <row r="335" spans="1:22" ht="15.75" customHeight="1">
      <c r="A335" s="110"/>
      <c r="B335" s="109"/>
      <c r="C335" s="110"/>
      <c r="D335" s="110"/>
      <c r="E335" s="110"/>
      <c r="F335" s="110"/>
      <c r="G335" s="110"/>
      <c r="H335" s="110"/>
      <c r="I335" s="110"/>
      <c r="J335" s="109"/>
      <c r="K335" s="110"/>
      <c r="L335" s="110"/>
      <c r="M335" s="110"/>
      <c r="N335" s="110"/>
      <c r="O335" s="110"/>
      <c r="P335" s="110"/>
      <c r="Q335" s="110"/>
      <c r="R335" s="110"/>
      <c r="S335" s="110"/>
      <c r="T335" s="110"/>
      <c r="U335" s="110"/>
      <c r="V335" s="110"/>
    </row>
    <row r="336" spans="1:22" ht="15.75" customHeight="1">
      <c r="A336" s="110"/>
      <c r="B336" s="109"/>
      <c r="C336" s="110"/>
      <c r="D336" s="110"/>
      <c r="E336" s="110"/>
      <c r="F336" s="110"/>
      <c r="G336" s="110"/>
      <c r="H336" s="110"/>
      <c r="I336" s="110"/>
      <c r="J336" s="109"/>
      <c r="K336" s="110"/>
      <c r="L336" s="110"/>
      <c r="M336" s="110"/>
      <c r="N336" s="110"/>
      <c r="O336" s="110"/>
      <c r="P336" s="110"/>
      <c r="Q336" s="110"/>
      <c r="R336" s="110"/>
      <c r="S336" s="110"/>
      <c r="T336" s="110"/>
      <c r="U336" s="110"/>
      <c r="V336" s="110"/>
    </row>
    <row r="337" spans="1:22" ht="15.75" customHeight="1">
      <c r="A337" s="110"/>
      <c r="B337" s="109"/>
      <c r="C337" s="110"/>
      <c r="D337" s="110"/>
      <c r="E337" s="110"/>
      <c r="F337" s="110"/>
      <c r="G337" s="110"/>
      <c r="H337" s="110"/>
      <c r="I337" s="110"/>
      <c r="J337" s="109"/>
      <c r="K337" s="110"/>
      <c r="L337" s="110"/>
      <c r="M337" s="110"/>
      <c r="N337" s="110"/>
      <c r="O337" s="110"/>
      <c r="P337" s="110"/>
      <c r="Q337" s="110"/>
      <c r="R337" s="110"/>
      <c r="S337" s="110"/>
      <c r="T337" s="110"/>
      <c r="U337" s="110"/>
      <c r="V337" s="110"/>
    </row>
    <row r="338" spans="1:22" ht="15.75" customHeight="1">
      <c r="A338" s="110"/>
      <c r="B338" s="109"/>
      <c r="C338" s="110"/>
      <c r="D338" s="110"/>
      <c r="E338" s="110"/>
      <c r="F338" s="110"/>
      <c r="G338" s="110"/>
      <c r="H338" s="110"/>
      <c r="I338" s="110"/>
      <c r="J338" s="109"/>
      <c r="K338" s="110"/>
      <c r="L338" s="110"/>
      <c r="M338" s="110"/>
      <c r="N338" s="110"/>
      <c r="O338" s="110"/>
      <c r="P338" s="110"/>
      <c r="Q338" s="110"/>
      <c r="R338" s="110"/>
      <c r="S338" s="110"/>
      <c r="T338" s="110"/>
      <c r="U338" s="110"/>
      <c r="V338" s="110"/>
    </row>
    <row r="339" spans="1:22" ht="15.75" customHeight="1">
      <c r="A339" s="110"/>
      <c r="B339" s="109"/>
      <c r="C339" s="110"/>
      <c r="D339" s="110"/>
      <c r="E339" s="110"/>
      <c r="F339" s="110"/>
      <c r="G339" s="110"/>
      <c r="H339" s="110"/>
      <c r="I339" s="110"/>
      <c r="J339" s="109"/>
      <c r="K339" s="110"/>
      <c r="L339" s="110"/>
      <c r="M339" s="110"/>
      <c r="N339" s="110"/>
      <c r="O339" s="110"/>
      <c r="P339" s="110"/>
      <c r="Q339" s="110"/>
      <c r="R339" s="110"/>
      <c r="S339" s="110"/>
      <c r="T339" s="110"/>
      <c r="U339" s="110"/>
      <c r="V339" s="110"/>
    </row>
    <row r="340" spans="1:22" ht="15.75" customHeight="1">
      <c r="A340" s="110"/>
      <c r="B340" s="109"/>
      <c r="C340" s="110"/>
      <c r="D340" s="110"/>
      <c r="E340" s="110"/>
      <c r="F340" s="110"/>
      <c r="G340" s="110"/>
      <c r="H340" s="110"/>
      <c r="I340" s="110"/>
      <c r="J340" s="109"/>
      <c r="K340" s="110"/>
      <c r="L340" s="110"/>
      <c r="M340" s="110"/>
      <c r="N340" s="110"/>
      <c r="O340" s="110"/>
      <c r="P340" s="110"/>
      <c r="Q340" s="110"/>
      <c r="R340" s="110"/>
      <c r="S340" s="110"/>
      <c r="T340" s="110"/>
      <c r="U340" s="110"/>
      <c r="V340" s="110"/>
    </row>
    <row r="341" spans="1:22" ht="15.75" customHeight="1">
      <c r="A341" s="110"/>
      <c r="B341" s="109"/>
      <c r="C341" s="110"/>
      <c r="D341" s="110"/>
      <c r="E341" s="110"/>
      <c r="F341" s="110"/>
      <c r="G341" s="110"/>
      <c r="H341" s="110"/>
      <c r="I341" s="110"/>
      <c r="J341" s="109"/>
      <c r="K341" s="110"/>
      <c r="L341" s="110"/>
      <c r="M341" s="110"/>
      <c r="N341" s="110"/>
      <c r="O341" s="110"/>
      <c r="P341" s="110"/>
      <c r="Q341" s="110"/>
      <c r="R341" s="110"/>
      <c r="S341" s="110"/>
      <c r="T341" s="110"/>
      <c r="U341" s="110"/>
      <c r="V341" s="110"/>
    </row>
    <row r="342" spans="1:22" ht="15.75" customHeight="1">
      <c r="A342" s="110"/>
      <c r="B342" s="109"/>
      <c r="C342" s="110"/>
      <c r="D342" s="110"/>
      <c r="E342" s="110"/>
      <c r="F342" s="110"/>
      <c r="G342" s="110"/>
      <c r="H342" s="110"/>
      <c r="I342" s="110"/>
      <c r="J342" s="109"/>
      <c r="K342" s="110"/>
      <c r="L342" s="110"/>
      <c r="M342" s="110"/>
      <c r="N342" s="110"/>
      <c r="O342" s="110"/>
      <c r="P342" s="110"/>
      <c r="Q342" s="110"/>
      <c r="R342" s="110"/>
      <c r="S342" s="110"/>
      <c r="T342" s="110"/>
      <c r="U342" s="110"/>
      <c r="V342" s="110"/>
    </row>
    <row r="343" spans="1:22" ht="15.75" customHeight="1">
      <c r="A343" s="110"/>
      <c r="B343" s="109"/>
      <c r="C343" s="110"/>
      <c r="D343" s="110"/>
      <c r="E343" s="110"/>
      <c r="F343" s="110"/>
      <c r="G343" s="110"/>
      <c r="H343" s="110"/>
      <c r="I343" s="110"/>
      <c r="J343" s="109"/>
      <c r="K343" s="110"/>
      <c r="L343" s="110"/>
      <c r="M343" s="110"/>
      <c r="N343" s="110"/>
      <c r="O343" s="110"/>
      <c r="P343" s="110"/>
      <c r="Q343" s="110"/>
      <c r="R343" s="110"/>
      <c r="S343" s="110"/>
      <c r="T343" s="110"/>
      <c r="U343" s="110"/>
      <c r="V343" s="110"/>
    </row>
    <row r="344" spans="1:22" ht="15.75" customHeight="1">
      <c r="A344" s="110"/>
      <c r="B344" s="109"/>
      <c r="C344" s="110"/>
      <c r="D344" s="110"/>
      <c r="E344" s="110"/>
      <c r="F344" s="110"/>
      <c r="G344" s="110"/>
      <c r="H344" s="110"/>
      <c r="I344" s="110"/>
      <c r="J344" s="109"/>
      <c r="K344" s="110"/>
      <c r="L344" s="110"/>
      <c r="M344" s="110"/>
      <c r="N344" s="110"/>
      <c r="O344" s="110"/>
      <c r="P344" s="110"/>
      <c r="Q344" s="110"/>
      <c r="R344" s="110"/>
      <c r="S344" s="110"/>
      <c r="T344" s="110"/>
      <c r="U344" s="110"/>
      <c r="V344" s="110"/>
    </row>
    <row r="345" spans="1:22" ht="15.75" customHeight="1">
      <c r="A345" s="110"/>
      <c r="B345" s="109"/>
      <c r="C345" s="110"/>
      <c r="D345" s="110"/>
      <c r="E345" s="110"/>
      <c r="F345" s="110"/>
      <c r="G345" s="110"/>
      <c r="H345" s="110"/>
      <c r="I345" s="110"/>
      <c r="J345" s="109"/>
      <c r="K345" s="110"/>
      <c r="L345" s="110"/>
      <c r="M345" s="110"/>
      <c r="N345" s="110"/>
      <c r="O345" s="110"/>
      <c r="P345" s="110"/>
      <c r="Q345" s="110"/>
      <c r="R345" s="110"/>
      <c r="S345" s="110"/>
      <c r="T345" s="110"/>
      <c r="U345" s="110"/>
      <c r="V345" s="110"/>
    </row>
    <row r="346" spans="1:22" ht="15.75" customHeight="1">
      <c r="A346" s="110"/>
      <c r="B346" s="109"/>
      <c r="C346" s="110"/>
      <c r="D346" s="110"/>
      <c r="E346" s="110"/>
      <c r="F346" s="110"/>
      <c r="G346" s="110"/>
      <c r="H346" s="110"/>
      <c r="I346" s="110"/>
      <c r="J346" s="109"/>
      <c r="K346" s="110"/>
      <c r="L346" s="110"/>
      <c r="M346" s="110"/>
      <c r="N346" s="110"/>
      <c r="O346" s="110"/>
      <c r="P346" s="110"/>
      <c r="Q346" s="110"/>
      <c r="R346" s="110"/>
      <c r="S346" s="110"/>
      <c r="T346" s="110"/>
      <c r="U346" s="110"/>
      <c r="V346" s="110"/>
    </row>
    <row r="347" spans="1:22" ht="15.75" customHeight="1">
      <c r="A347" s="110"/>
      <c r="B347" s="109"/>
      <c r="C347" s="110"/>
      <c r="D347" s="110"/>
      <c r="E347" s="110"/>
      <c r="F347" s="110"/>
      <c r="G347" s="110"/>
      <c r="H347" s="110"/>
      <c r="I347" s="110"/>
      <c r="J347" s="109"/>
      <c r="K347" s="110"/>
      <c r="L347" s="110"/>
      <c r="M347" s="110"/>
      <c r="N347" s="110"/>
      <c r="O347" s="110"/>
      <c r="P347" s="110"/>
      <c r="Q347" s="110"/>
      <c r="R347" s="110"/>
      <c r="S347" s="110"/>
      <c r="T347" s="110"/>
      <c r="U347" s="110"/>
      <c r="V347" s="110"/>
    </row>
    <row r="348" spans="1:22" ht="15.75" customHeight="1">
      <c r="A348" s="110"/>
      <c r="B348" s="109"/>
      <c r="C348" s="110"/>
      <c r="D348" s="110"/>
      <c r="E348" s="110"/>
      <c r="F348" s="110"/>
      <c r="G348" s="110"/>
      <c r="H348" s="110"/>
      <c r="I348" s="110"/>
      <c r="J348" s="109"/>
      <c r="K348" s="110"/>
      <c r="L348" s="110"/>
      <c r="M348" s="110"/>
      <c r="N348" s="110"/>
      <c r="O348" s="110"/>
      <c r="P348" s="110"/>
      <c r="Q348" s="110"/>
      <c r="R348" s="110"/>
      <c r="S348" s="110"/>
      <c r="T348" s="110"/>
      <c r="U348" s="110"/>
      <c r="V348" s="110"/>
    </row>
    <row r="349" spans="1:22" ht="15.75" customHeight="1">
      <c r="A349" s="110"/>
      <c r="B349" s="109"/>
      <c r="C349" s="110"/>
      <c r="D349" s="110"/>
      <c r="E349" s="110"/>
      <c r="F349" s="110"/>
      <c r="G349" s="110"/>
      <c r="H349" s="110"/>
      <c r="I349" s="110"/>
      <c r="J349" s="109"/>
      <c r="K349" s="110"/>
      <c r="L349" s="110"/>
      <c r="M349" s="110"/>
      <c r="N349" s="110"/>
      <c r="O349" s="110"/>
      <c r="P349" s="110"/>
      <c r="Q349" s="110"/>
      <c r="R349" s="110"/>
      <c r="S349" s="110"/>
      <c r="T349" s="110"/>
      <c r="U349" s="110"/>
      <c r="V349" s="110"/>
    </row>
    <row r="350" spans="1:22" ht="15.75" customHeight="1">
      <c r="A350" s="110"/>
      <c r="B350" s="109"/>
      <c r="C350" s="110"/>
      <c r="D350" s="110"/>
      <c r="E350" s="110"/>
      <c r="F350" s="110"/>
      <c r="G350" s="110"/>
      <c r="H350" s="110"/>
      <c r="I350" s="110"/>
      <c r="J350" s="109"/>
      <c r="K350" s="110"/>
      <c r="L350" s="110"/>
      <c r="M350" s="110"/>
      <c r="N350" s="110"/>
      <c r="O350" s="110"/>
      <c r="P350" s="110"/>
      <c r="Q350" s="110"/>
      <c r="R350" s="110"/>
      <c r="S350" s="110"/>
      <c r="T350" s="110"/>
      <c r="U350" s="110"/>
      <c r="V350" s="110"/>
    </row>
    <row r="351" spans="1:22" ht="15.75" customHeight="1">
      <c r="A351" s="110"/>
      <c r="B351" s="109"/>
      <c r="C351" s="110"/>
      <c r="D351" s="110"/>
      <c r="E351" s="110"/>
      <c r="F351" s="110"/>
      <c r="G351" s="110"/>
      <c r="H351" s="110"/>
      <c r="I351" s="110"/>
      <c r="J351" s="109"/>
      <c r="K351" s="110"/>
      <c r="L351" s="110"/>
      <c r="M351" s="110"/>
      <c r="N351" s="110"/>
      <c r="O351" s="110"/>
      <c r="P351" s="110"/>
      <c r="Q351" s="110"/>
      <c r="R351" s="110"/>
      <c r="S351" s="110"/>
      <c r="T351" s="110"/>
      <c r="U351" s="110"/>
      <c r="V351" s="110"/>
    </row>
    <row r="352" spans="1:22" ht="15.75" customHeight="1">
      <c r="A352" s="110"/>
      <c r="B352" s="109"/>
      <c r="C352" s="110"/>
      <c r="D352" s="110"/>
      <c r="E352" s="110"/>
      <c r="F352" s="110"/>
      <c r="G352" s="110"/>
      <c r="H352" s="110"/>
      <c r="I352" s="110"/>
      <c r="J352" s="109"/>
      <c r="K352" s="110"/>
      <c r="L352" s="110"/>
      <c r="M352" s="110"/>
      <c r="N352" s="110"/>
      <c r="O352" s="110"/>
      <c r="P352" s="110"/>
      <c r="Q352" s="110"/>
      <c r="R352" s="110"/>
      <c r="S352" s="110"/>
      <c r="T352" s="110"/>
      <c r="U352" s="110"/>
      <c r="V352" s="110"/>
    </row>
    <row r="353" spans="1:22" ht="15.75" customHeight="1">
      <c r="A353" s="110"/>
      <c r="B353" s="109"/>
      <c r="C353" s="110"/>
      <c r="D353" s="110"/>
      <c r="E353" s="110"/>
      <c r="F353" s="110"/>
      <c r="G353" s="110"/>
      <c r="H353" s="110"/>
      <c r="I353" s="110"/>
      <c r="J353" s="109"/>
      <c r="K353" s="110"/>
      <c r="L353" s="110"/>
      <c r="M353" s="110"/>
      <c r="N353" s="110"/>
      <c r="O353" s="110"/>
      <c r="P353" s="110"/>
      <c r="Q353" s="110"/>
      <c r="R353" s="110"/>
      <c r="S353" s="110"/>
      <c r="T353" s="110"/>
      <c r="U353" s="110"/>
      <c r="V353" s="110"/>
    </row>
    <row r="354" spans="1:22" ht="15.75" customHeight="1">
      <c r="A354" s="110"/>
      <c r="B354" s="109"/>
      <c r="C354" s="110"/>
      <c r="D354" s="110"/>
      <c r="E354" s="110"/>
      <c r="F354" s="110"/>
      <c r="G354" s="110"/>
      <c r="H354" s="110"/>
      <c r="I354" s="110"/>
      <c r="J354" s="109"/>
      <c r="K354" s="110"/>
      <c r="L354" s="110"/>
      <c r="M354" s="110"/>
      <c r="N354" s="110"/>
      <c r="O354" s="110"/>
      <c r="P354" s="110"/>
      <c r="Q354" s="110"/>
      <c r="R354" s="110"/>
      <c r="S354" s="110"/>
      <c r="T354" s="110"/>
      <c r="U354" s="110"/>
      <c r="V354" s="110"/>
    </row>
    <row r="355" spans="1:22" ht="15.75" customHeight="1">
      <c r="A355" s="110"/>
      <c r="B355" s="109"/>
      <c r="C355" s="110"/>
      <c r="D355" s="110"/>
      <c r="E355" s="110"/>
      <c r="F355" s="110"/>
      <c r="G355" s="110"/>
      <c r="H355" s="110"/>
      <c r="I355" s="110"/>
      <c r="J355" s="109"/>
      <c r="K355" s="110"/>
      <c r="L355" s="110"/>
      <c r="M355" s="110"/>
      <c r="N355" s="110"/>
      <c r="O355" s="110"/>
      <c r="P355" s="110"/>
      <c r="Q355" s="110"/>
      <c r="R355" s="110"/>
      <c r="S355" s="110"/>
      <c r="T355" s="110"/>
      <c r="U355" s="110"/>
      <c r="V355" s="110"/>
    </row>
    <row r="356" spans="1:22" ht="15.75" customHeight="1">
      <c r="A356" s="110"/>
      <c r="B356" s="109"/>
      <c r="C356" s="110"/>
      <c r="D356" s="110"/>
      <c r="E356" s="110"/>
      <c r="F356" s="110"/>
      <c r="G356" s="110"/>
      <c r="H356" s="110"/>
      <c r="I356" s="110"/>
      <c r="J356" s="109"/>
      <c r="K356" s="110"/>
      <c r="L356" s="110"/>
      <c r="M356" s="110"/>
      <c r="N356" s="110"/>
      <c r="O356" s="110"/>
      <c r="P356" s="110"/>
      <c r="Q356" s="110"/>
      <c r="R356" s="110"/>
      <c r="S356" s="110"/>
      <c r="T356" s="110"/>
      <c r="U356" s="110"/>
      <c r="V356" s="110"/>
    </row>
    <row r="357" spans="1:22" ht="15.75" customHeight="1">
      <c r="A357" s="110"/>
      <c r="B357" s="109"/>
      <c r="C357" s="110"/>
      <c r="D357" s="110"/>
      <c r="E357" s="110"/>
      <c r="F357" s="110"/>
      <c r="G357" s="110"/>
      <c r="H357" s="110"/>
      <c r="I357" s="110"/>
      <c r="J357" s="109"/>
      <c r="K357" s="110"/>
      <c r="L357" s="110"/>
      <c r="M357" s="110"/>
      <c r="N357" s="110"/>
      <c r="O357" s="110"/>
      <c r="P357" s="110"/>
      <c r="Q357" s="110"/>
      <c r="R357" s="110"/>
      <c r="S357" s="110"/>
      <c r="T357" s="110"/>
      <c r="U357" s="110"/>
      <c r="V357" s="110"/>
    </row>
    <row r="358" spans="1:22" ht="15.75" customHeight="1">
      <c r="A358" s="110"/>
      <c r="B358" s="109"/>
      <c r="C358" s="110"/>
      <c r="D358" s="110"/>
      <c r="E358" s="110"/>
      <c r="F358" s="110"/>
      <c r="G358" s="110"/>
      <c r="H358" s="110"/>
      <c r="I358" s="110"/>
      <c r="J358" s="109"/>
      <c r="K358" s="110"/>
      <c r="L358" s="110"/>
      <c r="M358" s="110"/>
      <c r="N358" s="110"/>
      <c r="O358" s="110"/>
      <c r="P358" s="110"/>
      <c r="Q358" s="110"/>
      <c r="R358" s="110"/>
      <c r="S358" s="110"/>
      <c r="T358" s="110"/>
      <c r="U358" s="110"/>
      <c r="V358" s="110"/>
    </row>
    <row r="359" spans="1:22" ht="15.75" customHeight="1">
      <c r="A359" s="110"/>
      <c r="B359" s="109"/>
      <c r="C359" s="110"/>
      <c r="D359" s="110"/>
      <c r="E359" s="110"/>
      <c r="F359" s="110"/>
      <c r="G359" s="110"/>
      <c r="H359" s="110"/>
      <c r="I359" s="110"/>
      <c r="J359" s="109"/>
      <c r="K359" s="110"/>
      <c r="L359" s="110"/>
      <c r="M359" s="110"/>
      <c r="N359" s="110"/>
      <c r="O359" s="110"/>
      <c r="P359" s="110"/>
      <c r="Q359" s="110"/>
      <c r="R359" s="110"/>
      <c r="S359" s="110"/>
      <c r="T359" s="110"/>
      <c r="U359" s="110"/>
      <c r="V359" s="110"/>
    </row>
    <row r="360" spans="1:22" ht="15.75" customHeight="1">
      <c r="A360" s="110"/>
      <c r="B360" s="109"/>
      <c r="C360" s="110"/>
      <c r="D360" s="110"/>
      <c r="E360" s="110"/>
      <c r="F360" s="110"/>
      <c r="G360" s="110"/>
      <c r="H360" s="110"/>
      <c r="I360" s="110"/>
      <c r="J360" s="109"/>
      <c r="K360" s="110"/>
      <c r="L360" s="110"/>
      <c r="M360" s="110"/>
      <c r="N360" s="110"/>
      <c r="O360" s="110"/>
      <c r="P360" s="110"/>
      <c r="Q360" s="110"/>
      <c r="R360" s="110"/>
      <c r="S360" s="110"/>
      <c r="T360" s="110"/>
      <c r="U360" s="110"/>
      <c r="V360" s="110"/>
    </row>
    <row r="361" spans="1:22" ht="15.75" customHeight="1">
      <c r="A361" s="110"/>
      <c r="B361" s="109"/>
      <c r="C361" s="110"/>
      <c r="D361" s="110"/>
      <c r="E361" s="110"/>
      <c r="F361" s="110"/>
      <c r="G361" s="110"/>
      <c r="H361" s="110"/>
      <c r="I361" s="110"/>
      <c r="J361" s="109"/>
      <c r="K361" s="110"/>
      <c r="L361" s="110"/>
      <c r="M361" s="110"/>
      <c r="N361" s="110"/>
      <c r="O361" s="110"/>
      <c r="P361" s="110"/>
      <c r="Q361" s="110"/>
      <c r="R361" s="110"/>
      <c r="S361" s="110"/>
      <c r="T361" s="110"/>
      <c r="U361" s="110"/>
      <c r="V361" s="110"/>
    </row>
    <row r="362" spans="1:22" ht="15.75" customHeight="1">
      <c r="A362" s="110"/>
      <c r="B362" s="109"/>
      <c r="C362" s="110"/>
      <c r="D362" s="110"/>
      <c r="E362" s="110"/>
      <c r="F362" s="110"/>
      <c r="G362" s="110"/>
      <c r="H362" s="110"/>
      <c r="I362" s="110"/>
      <c r="J362" s="109"/>
      <c r="K362" s="110"/>
      <c r="L362" s="110"/>
      <c r="M362" s="110"/>
      <c r="N362" s="110"/>
      <c r="O362" s="110"/>
      <c r="P362" s="110"/>
      <c r="Q362" s="110"/>
      <c r="R362" s="110"/>
      <c r="S362" s="110"/>
      <c r="T362" s="110"/>
      <c r="U362" s="110"/>
      <c r="V362" s="110"/>
    </row>
    <row r="363" spans="1:22" ht="15.75" customHeight="1">
      <c r="A363" s="110"/>
      <c r="B363" s="109"/>
      <c r="C363" s="110"/>
      <c r="D363" s="110"/>
      <c r="E363" s="110"/>
      <c r="F363" s="110"/>
      <c r="G363" s="110"/>
      <c r="H363" s="110"/>
      <c r="I363" s="110"/>
      <c r="J363" s="109"/>
      <c r="K363" s="110"/>
      <c r="L363" s="110"/>
      <c r="M363" s="110"/>
      <c r="N363" s="110"/>
      <c r="O363" s="110"/>
      <c r="P363" s="110"/>
      <c r="Q363" s="110"/>
      <c r="R363" s="110"/>
      <c r="S363" s="110"/>
      <c r="T363" s="110"/>
      <c r="U363" s="110"/>
      <c r="V363" s="110"/>
    </row>
    <row r="364" spans="1:22" ht="15.75" customHeight="1">
      <c r="A364" s="110"/>
      <c r="B364" s="109"/>
      <c r="C364" s="110"/>
      <c r="D364" s="110"/>
      <c r="E364" s="110"/>
      <c r="F364" s="110"/>
      <c r="G364" s="110"/>
      <c r="H364" s="110"/>
      <c r="I364" s="110"/>
      <c r="J364" s="109"/>
      <c r="K364" s="110"/>
      <c r="L364" s="110"/>
      <c r="M364" s="110"/>
      <c r="N364" s="110"/>
      <c r="O364" s="110"/>
      <c r="P364" s="110"/>
      <c r="Q364" s="110"/>
      <c r="R364" s="110"/>
      <c r="S364" s="110"/>
      <c r="T364" s="110"/>
      <c r="U364" s="110"/>
      <c r="V364" s="110"/>
    </row>
    <row r="365" spans="1:22" ht="15.75" customHeight="1">
      <c r="A365" s="110"/>
      <c r="B365" s="109"/>
      <c r="C365" s="110"/>
      <c r="D365" s="110"/>
      <c r="E365" s="110"/>
      <c r="F365" s="110"/>
      <c r="G365" s="110"/>
      <c r="H365" s="110"/>
      <c r="I365" s="110"/>
      <c r="J365" s="109"/>
      <c r="K365" s="110"/>
      <c r="L365" s="110"/>
      <c r="M365" s="110"/>
      <c r="N365" s="110"/>
      <c r="O365" s="110"/>
      <c r="P365" s="110"/>
      <c r="Q365" s="110"/>
      <c r="R365" s="110"/>
      <c r="S365" s="110"/>
      <c r="T365" s="110"/>
      <c r="U365" s="110"/>
      <c r="V365" s="110"/>
    </row>
    <row r="366" spans="1:22" ht="15.75" customHeight="1">
      <c r="A366" s="110"/>
      <c r="B366" s="109"/>
      <c r="C366" s="110"/>
      <c r="D366" s="110"/>
      <c r="E366" s="110"/>
      <c r="F366" s="110"/>
      <c r="G366" s="110"/>
      <c r="H366" s="110"/>
      <c r="I366" s="110"/>
      <c r="J366" s="109"/>
      <c r="K366" s="110"/>
      <c r="L366" s="110"/>
      <c r="M366" s="110"/>
      <c r="N366" s="110"/>
      <c r="O366" s="110"/>
      <c r="P366" s="110"/>
      <c r="Q366" s="110"/>
      <c r="R366" s="110"/>
      <c r="S366" s="110"/>
      <c r="T366" s="110"/>
      <c r="U366" s="110"/>
      <c r="V366" s="110"/>
    </row>
    <row r="367" spans="1:22" ht="15.75" customHeight="1">
      <c r="A367" s="110"/>
      <c r="B367" s="109"/>
      <c r="C367" s="110"/>
      <c r="D367" s="110"/>
      <c r="E367" s="110"/>
      <c r="F367" s="110"/>
      <c r="G367" s="110"/>
      <c r="H367" s="110"/>
      <c r="I367" s="110"/>
      <c r="J367" s="109"/>
      <c r="K367" s="110"/>
      <c r="L367" s="110"/>
      <c r="M367" s="110"/>
      <c r="N367" s="110"/>
      <c r="O367" s="110"/>
      <c r="P367" s="110"/>
      <c r="Q367" s="110"/>
      <c r="R367" s="110"/>
      <c r="S367" s="110"/>
      <c r="T367" s="110"/>
      <c r="U367" s="110"/>
      <c r="V367" s="110"/>
    </row>
    <row r="368" spans="1:22" ht="15.75" customHeight="1">
      <c r="A368" s="110"/>
      <c r="B368" s="109"/>
      <c r="C368" s="110"/>
      <c r="D368" s="110"/>
      <c r="E368" s="110"/>
      <c r="F368" s="110"/>
      <c r="G368" s="110"/>
      <c r="H368" s="110"/>
      <c r="I368" s="110"/>
      <c r="J368" s="109"/>
      <c r="K368" s="110"/>
      <c r="L368" s="110"/>
      <c r="M368" s="110"/>
      <c r="N368" s="110"/>
      <c r="O368" s="110"/>
      <c r="P368" s="110"/>
      <c r="Q368" s="110"/>
      <c r="R368" s="110"/>
      <c r="S368" s="110"/>
      <c r="T368" s="110"/>
      <c r="U368" s="110"/>
      <c r="V368" s="110"/>
    </row>
    <row r="369" spans="1:22" ht="15.75" customHeight="1">
      <c r="A369" s="110"/>
      <c r="B369" s="109"/>
      <c r="C369" s="110"/>
      <c r="D369" s="110"/>
      <c r="E369" s="110"/>
      <c r="F369" s="110"/>
      <c r="G369" s="110"/>
      <c r="H369" s="110"/>
      <c r="I369" s="110"/>
      <c r="J369" s="109"/>
      <c r="K369" s="110"/>
      <c r="L369" s="110"/>
      <c r="M369" s="110"/>
      <c r="N369" s="110"/>
      <c r="O369" s="110"/>
      <c r="P369" s="110"/>
      <c r="Q369" s="110"/>
      <c r="R369" s="110"/>
      <c r="S369" s="110"/>
      <c r="T369" s="110"/>
      <c r="U369" s="110"/>
      <c r="V369" s="110"/>
    </row>
    <row r="370" spans="1:22" ht="15.75" customHeight="1">
      <c r="A370" s="110"/>
      <c r="B370" s="109"/>
      <c r="C370" s="110"/>
      <c r="D370" s="110"/>
      <c r="E370" s="110"/>
      <c r="F370" s="110"/>
      <c r="G370" s="110"/>
      <c r="H370" s="110"/>
      <c r="I370" s="110"/>
      <c r="J370" s="109"/>
      <c r="K370" s="110"/>
      <c r="L370" s="110"/>
      <c r="M370" s="110"/>
      <c r="N370" s="110"/>
      <c r="O370" s="110"/>
      <c r="P370" s="110"/>
      <c r="Q370" s="110"/>
      <c r="R370" s="110"/>
      <c r="S370" s="110"/>
      <c r="T370" s="110"/>
      <c r="U370" s="110"/>
      <c r="V370" s="110"/>
    </row>
    <row r="371" spans="1:22" ht="15.75" customHeight="1">
      <c r="A371" s="110"/>
      <c r="B371" s="109"/>
      <c r="C371" s="110"/>
      <c r="D371" s="110"/>
      <c r="E371" s="110"/>
      <c r="F371" s="110"/>
      <c r="G371" s="110"/>
      <c r="H371" s="110"/>
      <c r="I371" s="110"/>
      <c r="J371" s="109"/>
      <c r="K371" s="110"/>
      <c r="L371" s="110"/>
      <c r="M371" s="110"/>
      <c r="N371" s="110"/>
      <c r="O371" s="110"/>
      <c r="P371" s="110"/>
      <c r="Q371" s="110"/>
      <c r="R371" s="110"/>
      <c r="S371" s="110"/>
      <c r="T371" s="110"/>
      <c r="U371" s="110"/>
      <c r="V371" s="110"/>
    </row>
    <row r="372" spans="1:22" ht="15.75" customHeight="1">
      <c r="A372" s="110"/>
      <c r="B372" s="109"/>
      <c r="C372" s="110"/>
      <c r="D372" s="110"/>
      <c r="E372" s="110"/>
      <c r="F372" s="110"/>
      <c r="G372" s="110"/>
      <c r="H372" s="110"/>
      <c r="I372" s="110"/>
      <c r="J372" s="109"/>
      <c r="K372" s="110"/>
      <c r="L372" s="110"/>
      <c r="M372" s="110"/>
      <c r="N372" s="110"/>
      <c r="O372" s="110"/>
      <c r="P372" s="110"/>
      <c r="Q372" s="110"/>
      <c r="R372" s="110"/>
      <c r="S372" s="110"/>
      <c r="T372" s="110"/>
      <c r="U372" s="110"/>
      <c r="V372" s="110"/>
    </row>
    <row r="373" spans="1:22" ht="15.75" customHeight="1">
      <c r="A373" s="110"/>
      <c r="B373" s="109"/>
      <c r="C373" s="110"/>
      <c r="D373" s="110"/>
      <c r="E373" s="110"/>
      <c r="F373" s="110"/>
      <c r="G373" s="110"/>
      <c r="H373" s="110"/>
      <c r="I373" s="110"/>
      <c r="J373" s="109"/>
      <c r="K373" s="110"/>
      <c r="L373" s="110"/>
      <c r="M373" s="110"/>
      <c r="N373" s="110"/>
      <c r="O373" s="110"/>
      <c r="P373" s="110"/>
      <c r="Q373" s="110"/>
      <c r="R373" s="110"/>
      <c r="S373" s="110"/>
      <c r="T373" s="110"/>
      <c r="U373" s="110"/>
      <c r="V373" s="110"/>
    </row>
    <row r="374" spans="1:22" ht="15.75" customHeight="1">
      <c r="A374" s="110"/>
      <c r="B374" s="109"/>
      <c r="C374" s="110"/>
      <c r="D374" s="110"/>
      <c r="E374" s="110"/>
      <c r="F374" s="110"/>
      <c r="G374" s="110"/>
      <c r="H374" s="110"/>
      <c r="I374" s="110"/>
      <c r="J374" s="109"/>
      <c r="K374" s="110"/>
      <c r="L374" s="110"/>
      <c r="M374" s="110"/>
      <c r="N374" s="110"/>
      <c r="O374" s="110"/>
      <c r="P374" s="110"/>
      <c r="Q374" s="110"/>
      <c r="R374" s="110"/>
      <c r="S374" s="110"/>
      <c r="T374" s="110"/>
      <c r="U374" s="110"/>
      <c r="V374" s="110"/>
    </row>
    <row r="375" spans="1:22" ht="15.75" customHeight="1">
      <c r="A375" s="110"/>
      <c r="B375" s="109"/>
      <c r="C375" s="110"/>
      <c r="D375" s="110"/>
      <c r="E375" s="110"/>
      <c r="F375" s="110"/>
      <c r="G375" s="110"/>
      <c r="H375" s="110"/>
      <c r="I375" s="110"/>
      <c r="J375" s="109"/>
      <c r="K375" s="110"/>
      <c r="L375" s="110"/>
      <c r="M375" s="110"/>
      <c r="N375" s="110"/>
      <c r="O375" s="110"/>
      <c r="P375" s="110"/>
      <c r="Q375" s="110"/>
      <c r="R375" s="110"/>
      <c r="S375" s="110"/>
      <c r="T375" s="110"/>
      <c r="U375" s="110"/>
      <c r="V375" s="110"/>
    </row>
    <row r="376" spans="1:22" ht="15.75" customHeight="1">
      <c r="A376" s="110"/>
      <c r="B376" s="109"/>
      <c r="C376" s="110"/>
      <c r="D376" s="110"/>
      <c r="E376" s="110"/>
      <c r="F376" s="110"/>
      <c r="G376" s="110"/>
      <c r="H376" s="110"/>
      <c r="I376" s="110"/>
      <c r="J376" s="109"/>
      <c r="K376" s="110"/>
      <c r="L376" s="110"/>
      <c r="M376" s="110"/>
      <c r="N376" s="110"/>
      <c r="O376" s="110"/>
      <c r="P376" s="110"/>
      <c r="Q376" s="110"/>
      <c r="R376" s="110"/>
      <c r="S376" s="110"/>
      <c r="T376" s="110"/>
      <c r="U376" s="110"/>
      <c r="V376" s="110"/>
    </row>
    <row r="377" spans="1:22" ht="15.75" customHeight="1">
      <c r="A377" s="110"/>
      <c r="B377" s="109"/>
      <c r="C377" s="110"/>
      <c r="D377" s="110"/>
      <c r="E377" s="110"/>
      <c r="F377" s="110"/>
      <c r="G377" s="110"/>
      <c r="H377" s="110"/>
      <c r="I377" s="110"/>
      <c r="J377" s="109"/>
      <c r="K377" s="110"/>
      <c r="L377" s="110"/>
      <c r="M377" s="110"/>
      <c r="N377" s="110"/>
      <c r="O377" s="110"/>
      <c r="P377" s="110"/>
      <c r="Q377" s="110"/>
      <c r="R377" s="110"/>
      <c r="S377" s="110"/>
      <c r="T377" s="110"/>
      <c r="U377" s="110"/>
      <c r="V377" s="110"/>
    </row>
    <row r="378" spans="1:22" ht="15.75" customHeight="1">
      <c r="A378" s="110"/>
      <c r="B378" s="109"/>
      <c r="C378" s="110"/>
      <c r="D378" s="110"/>
      <c r="E378" s="110"/>
      <c r="F378" s="110"/>
      <c r="G378" s="110"/>
      <c r="H378" s="110"/>
      <c r="I378" s="110"/>
      <c r="J378" s="109"/>
      <c r="K378" s="110"/>
      <c r="L378" s="110"/>
      <c r="M378" s="110"/>
      <c r="N378" s="110"/>
      <c r="O378" s="110"/>
      <c r="P378" s="110"/>
      <c r="Q378" s="110"/>
      <c r="R378" s="110"/>
      <c r="S378" s="110"/>
      <c r="T378" s="110"/>
      <c r="U378" s="110"/>
      <c r="V378" s="110"/>
    </row>
    <row r="379" spans="1:22" ht="15.75" customHeight="1">
      <c r="A379" s="110"/>
      <c r="B379" s="109"/>
      <c r="C379" s="110"/>
      <c r="D379" s="110"/>
      <c r="E379" s="110"/>
      <c r="F379" s="110"/>
      <c r="G379" s="110"/>
      <c r="H379" s="110"/>
      <c r="I379" s="110"/>
      <c r="J379" s="109"/>
      <c r="K379" s="110"/>
      <c r="L379" s="110"/>
      <c r="M379" s="110"/>
      <c r="N379" s="110"/>
      <c r="O379" s="110"/>
      <c r="P379" s="110"/>
      <c r="Q379" s="110"/>
      <c r="R379" s="110"/>
      <c r="S379" s="110"/>
      <c r="T379" s="110"/>
      <c r="U379" s="110"/>
      <c r="V379" s="110"/>
    </row>
    <row r="380" spans="1:22" ht="15.75" customHeight="1">
      <c r="A380" s="110"/>
      <c r="B380" s="109"/>
      <c r="C380" s="110"/>
      <c r="D380" s="110"/>
      <c r="E380" s="110"/>
      <c r="F380" s="110"/>
      <c r="G380" s="110"/>
      <c r="H380" s="110"/>
      <c r="I380" s="110"/>
      <c r="J380" s="109"/>
      <c r="K380" s="110"/>
      <c r="L380" s="110"/>
      <c r="M380" s="110"/>
      <c r="N380" s="110"/>
      <c r="O380" s="110"/>
      <c r="P380" s="110"/>
      <c r="Q380" s="110"/>
      <c r="R380" s="110"/>
      <c r="S380" s="110"/>
      <c r="T380" s="110"/>
      <c r="U380" s="110"/>
      <c r="V380" s="110"/>
    </row>
    <row r="381" spans="1:22" ht="15.75" customHeight="1">
      <c r="A381" s="110"/>
      <c r="B381" s="109"/>
      <c r="C381" s="110"/>
      <c r="D381" s="110"/>
      <c r="E381" s="110"/>
      <c r="F381" s="110"/>
      <c r="G381" s="110"/>
      <c r="H381" s="110"/>
      <c r="I381" s="110"/>
      <c r="J381" s="109"/>
      <c r="K381" s="110"/>
      <c r="L381" s="110"/>
      <c r="M381" s="110"/>
      <c r="N381" s="110"/>
      <c r="O381" s="110"/>
      <c r="P381" s="110"/>
      <c r="Q381" s="110"/>
      <c r="R381" s="110"/>
      <c r="S381" s="110"/>
      <c r="T381" s="110"/>
      <c r="U381" s="110"/>
      <c r="V381" s="110"/>
    </row>
    <row r="382" spans="1:22" ht="15.75" customHeight="1">
      <c r="A382" s="110"/>
      <c r="B382" s="109"/>
      <c r="C382" s="110"/>
      <c r="D382" s="110"/>
      <c r="E382" s="110"/>
      <c r="F382" s="110"/>
      <c r="G382" s="110"/>
      <c r="H382" s="110"/>
      <c r="I382" s="110"/>
      <c r="J382" s="109"/>
      <c r="K382" s="110"/>
      <c r="L382" s="110"/>
      <c r="M382" s="110"/>
      <c r="N382" s="110"/>
      <c r="O382" s="110"/>
      <c r="P382" s="110"/>
      <c r="Q382" s="110"/>
      <c r="R382" s="110"/>
      <c r="S382" s="110"/>
      <c r="T382" s="110"/>
      <c r="U382" s="110"/>
      <c r="V382" s="110"/>
    </row>
    <row r="383" spans="1:22" ht="15.75" customHeight="1">
      <c r="A383" s="110"/>
      <c r="B383" s="109"/>
      <c r="C383" s="110"/>
      <c r="D383" s="110"/>
      <c r="E383" s="110"/>
      <c r="F383" s="110"/>
      <c r="G383" s="110"/>
      <c r="H383" s="110"/>
      <c r="I383" s="110"/>
      <c r="J383" s="109"/>
      <c r="K383" s="110"/>
      <c r="L383" s="110"/>
      <c r="M383" s="110"/>
      <c r="N383" s="110"/>
      <c r="O383" s="110"/>
      <c r="P383" s="110"/>
      <c r="Q383" s="110"/>
      <c r="R383" s="110"/>
      <c r="S383" s="110"/>
      <c r="T383" s="110"/>
      <c r="U383" s="110"/>
      <c r="V383" s="110"/>
    </row>
    <row r="384" spans="1:22" ht="15.75" customHeight="1">
      <c r="A384" s="110"/>
      <c r="B384" s="109"/>
      <c r="C384" s="110"/>
      <c r="D384" s="110"/>
      <c r="E384" s="110"/>
      <c r="F384" s="110"/>
      <c r="G384" s="110"/>
      <c r="H384" s="110"/>
      <c r="I384" s="110"/>
      <c r="J384" s="109"/>
      <c r="K384" s="110"/>
      <c r="L384" s="110"/>
      <c r="M384" s="110"/>
      <c r="N384" s="110"/>
      <c r="O384" s="110"/>
      <c r="P384" s="110"/>
      <c r="Q384" s="110"/>
      <c r="R384" s="110"/>
      <c r="S384" s="110"/>
      <c r="T384" s="110"/>
      <c r="U384" s="110"/>
      <c r="V384" s="110"/>
    </row>
    <row r="385" spans="1:22" ht="15.75" customHeight="1">
      <c r="A385" s="110"/>
      <c r="B385" s="109"/>
      <c r="C385" s="110"/>
      <c r="D385" s="110"/>
      <c r="E385" s="110"/>
      <c r="F385" s="110"/>
      <c r="G385" s="110"/>
      <c r="H385" s="110"/>
      <c r="I385" s="110"/>
      <c r="J385" s="109"/>
      <c r="K385" s="110"/>
      <c r="L385" s="110"/>
      <c r="M385" s="110"/>
      <c r="N385" s="110"/>
      <c r="O385" s="110"/>
      <c r="P385" s="110"/>
      <c r="Q385" s="110"/>
      <c r="R385" s="110"/>
      <c r="S385" s="110"/>
      <c r="T385" s="110"/>
      <c r="U385" s="110"/>
      <c r="V385" s="110"/>
    </row>
    <row r="386" spans="1:22" ht="15.75" customHeight="1">
      <c r="A386" s="110"/>
      <c r="B386" s="109"/>
      <c r="C386" s="110"/>
      <c r="D386" s="110"/>
      <c r="E386" s="110"/>
      <c r="F386" s="110"/>
      <c r="G386" s="110"/>
      <c r="H386" s="110"/>
      <c r="I386" s="110"/>
      <c r="J386" s="109"/>
      <c r="K386" s="110"/>
      <c r="L386" s="110"/>
      <c r="M386" s="110"/>
      <c r="N386" s="110"/>
      <c r="O386" s="110"/>
      <c r="P386" s="110"/>
      <c r="Q386" s="110"/>
      <c r="R386" s="110"/>
      <c r="S386" s="110"/>
      <c r="T386" s="110"/>
      <c r="U386" s="110"/>
      <c r="V386" s="110"/>
    </row>
    <row r="387" spans="1:22" ht="15.75" customHeight="1">
      <c r="A387" s="110"/>
      <c r="B387" s="109"/>
      <c r="C387" s="110"/>
      <c r="D387" s="110"/>
      <c r="E387" s="110"/>
      <c r="F387" s="110"/>
      <c r="G387" s="110"/>
      <c r="H387" s="110"/>
      <c r="I387" s="110"/>
      <c r="J387" s="109"/>
      <c r="K387" s="110"/>
      <c r="L387" s="110"/>
      <c r="M387" s="110"/>
      <c r="N387" s="110"/>
      <c r="O387" s="110"/>
      <c r="P387" s="110"/>
      <c r="Q387" s="110"/>
      <c r="R387" s="110"/>
      <c r="S387" s="110"/>
      <c r="T387" s="110"/>
      <c r="U387" s="110"/>
      <c r="V387" s="110"/>
    </row>
    <row r="388" spans="1:22" ht="15.75" customHeight="1">
      <c r="A388" s="110"/>
      <c r="B388" s="109"/>
      <c r="C388" s="110"/>
      <c r="D388" s="110"/>
      <c r="E388" s="110"/>
      <c r="F388" s="110"/>
      <c r="G388" s="110"/>
      <c r="H388" s="110"/>
      <c r="I388" s="110"/>
      <c r="J388" s="109"/>
      <c r="K388" s="110"/>
      <c r="L388" s="110"/>
      <c r="M388" s="110"/>
      <c r="N388" s="110"/>
      <c r="O388" s="110"/>
      <c r="P388" s="110"/>
      <c r="Q388" s="110"/>
      <c r="R388" s="110"/>
      <c r="S388" s="110"/>
      <c r="T388" s="110"/>
      <c r="U388" s="110"/>
      <c r="V388" s="110"/>
    </row>
    <row r="389" spans="1:22" ht="15.75" customHeight="1">
      <c r="A389" s="110"/>
      <c r="B389" s="109"/>
      <c r="C389" s="110"/>
      <c r="D389" s="110"/>
      <c r="E389" s="110"/>
      <c r="F389" s="110"/>
      <c r="G389" s="110"/>
      <c r="H389" s="110"/>
      <c r="I389" s="110"/>
      <c r="J389" s="109"/>
      <c r="K389" s="110"/>
      <c r="L389" s="110"/>
      <c r="M389" s="110"/>
      <c r="N389" s="110"/>
      <c r="O389" s="110"/>
      <c r="P389" s="110"/>
      <c r="Q389" s="110"/>
      <c r="R389" s="110"/>
      <c r="S389" s="110"/>
      <c r="T389" s="110"/>
      <c r="U389" s="110"/>
      <c r="V389" s="110"/>
    </row>
    <row r="390" spans="1:22" ht="15.75" customHeight="1">
      <c r="A390" s="110"/>
      <c r="B390" s="109"/>
      <c r="C390" s="110"/>
      <c r="D390" s="110"/>
      <c r="E390" s="110"/>
      <c r="F390" s="110"/>
      <c r="G390" s="110"/>
      <c r="H390" s="110"/>
      <c r="I390" s="110"/>
      <c r="J390" s="109"/>
      <c r="K390" s="110"/>
      <c r="L390" s="110"/>
      <c r="M390" s="110"/>
      <c r="N390" s="110"/>
      <c r="O390" s="110"/>
      <c r="P390" s="110"/>
      <c r="Q390" s="110"/>
      <c r="R390" s="110"/>
      <c r="S390" s="110"/>
      <c r="T390" s="110"/>
      <c r="U390" s="110"/>
      <c r="V390" s="110"/>
    </row>
    <row r="391" spans="1:22" ht="15.75" customHeight="1">
      <c r="A391" s="110"/>
      <c r="B391" s="109"/>
      <c r="C391" s="110"/>
      <c r="D391" s="110"/>
      <c r="E391" s="110"/>
      <c r="F391" s="110"/>
      <c r="G391" s="110"/>
      <c r="H391" s="110"/>
      <c r="I391" s="110"/>
      <c r="J391" s="109"/>
      <c r="K391" s="110"/>
      <c r="L391" s="110"/>
      <c r="M391" s="110"/>
      <c r="N391" s="110"/>
      <c r="O391" s="110"/>
      <c r="P391" s="110"/>
      <c r="Q391" s="110"/>
      <c r="R391" s="110"/>
      <c r="S391" s="110"/>
      <c r="T391" s="110"/>
      <c r="U391" s="110"/>
      <c r="V391" s="110"/>
    </row>
    <row r="392" spans="1:22" ht="15.75" customHeight="1">
      <c r="A392" s="110"/>
      <c r="B392" s="109"/>
      <c r="C392" s="110"/>
      <c r="D392" s="110"/>
      <c r="E392" s="110"/>
      <c r="F392" s="110"/>
      <c r="G392" s="110"/>
      <c r="H392" s="110"/>
      <c r="I392" s="110"/>
      <c r="J392" s="109"/>
      <c r="K392" s="110"/>
      <c r="L392" s="110"/>
      <c r="M392" s="110"/>
      <c r="N392" s="110"/>
      <c r="O392" s="110"/>
      <c r="P392" s="110"/>
      <c r="Q392" s="110"/>
      <c r="R392" s="110"/>
      <c r="S392" s="110"/>
      <c r="T392" s="110"/>
      <c r="U392" s="110"/>
      <c r="V392" s="110"/>
    </row>
    <row r="393" spans="1:22" ht="15.75" customHeight="1">
      <c r="A393" s="110"/>
      <c r="B393" s="109"/>
      <c r="C393" s="110"/>
      <c r="D393" s="110"/>
      <c r="E393" s="110"/>
      <c r="F393" s="110"/>
      <c r="G393" s="110"/>
      <c r="H393" s="110"/>
      <c r="I393" s="110"/>
      <c r="J393" s="109"/>
      <c r="K393" s="110"/>
      <c r="L393" s="110"/>
      <c r="M393" s="110"/>
      <c r="N393" s="110"/>
      <c r="O393" s="110"/>
      <c r="P393" s="110"/>
      <c r="Q393" s="110"/>
      <c r="R393" s="110"/>
      <c r="S393" s="110"/>
      <c r="T393" s="110"/>
      <c r="U393" s="110"/>
      <c r="V393" s="110"/>
    </row>
    <row r="394" spans="1:22" ht="15.75" customHeight="1">
      <c r="A394" s="110"/>
      <c r="B394" s="109"/>
      <c r="C394" s="110"/>
      <c r="D394" s="110"/>
      <c r="E394" s="110"/>
      <c r="F394" s="110"/>
      <c r="G394" s="110"/>
      <c r="H394" s="110"/>
      <c r="I394" s="110"/>
      <c r="J394" s="109"/>
      <c r="K394" s="110"/>
      <c r="L394" s="110"/>
      <c r="M394" s="110"/>
      <c r="N394" s="110"/>
      <c r="O394" s="110"/>
      <c r="P394" s="110"/>
      <c r="Q394" s="110"/>
      <c r="R394" s="110"/>
      <c r="S394" s="110"/>
      <c r="T394" s="110"/>
      <c r="U394" s="110"/>
      <c r="V394" s="110"/>
    </row>
    <row r="395" spans="1:22" ht="15.75" customHeight="1">
      <c r="A395" s="110"/>
      <c r="B395" s="109"/>
      <c r="C395" s="110"/>
      <c r="D395" s="110"/>
      <c r="E395" s="110"/>
      <c r="F395" s="110"/>
      <c r="G395" s="110"/>
      <c r="H395" s="110"/>
      <c r="I395" s="110"/>
      <c r="J395" s="109"/>
      <c r="K395" s="110"/>
      <c r="L395" s="110"/>
      <c r="M395" s="110"/>
      <c r="N395" s="110"/>
      <c r="O395" s="110"/>
      <c r="P395" s="110"/>
      <c r="Q395" s="110"/>
      <c r="R395" s="110"/>
      <c r="S395" s="110"/>
      <c r="T395" s="110"/>
      <c r="U395" s="110"/>
      <c r="V395" s="110"/>
    </row>
    <row r="396" spans="1:22" ht="15.75" customHeight="1">
      <c r="A396" s="110"/>
      <c r="B396" s="109"/>
      <c r="C396" s="110"/>
      <c r="D396" s="110"/>
      <c r="E396" s="110"/>
      <c r="F396" s="110"/>
      <c r="G396" s="110"/>
      <c r="H396" s="110"/>
      <c r="I396" s="110"/>
      <c r="J396" s="109"/>
      <c r="K396" s="110"/>
      <c r="L396" s="110"/>
      <c r="M396" s="110"/>
      <c r="N396" s="110"/>
      <c r="O396" s="110"/>
      <c r="P396" s="110"/>
      <c r="Q396" s="110"/>
      <c r="R396" s="110"/>
      <c r="S396" s="110"/>
      <c r="T396" s="110"/>
      <c r="U396" s="110"/>
      <c r="V396" s="110"/>
    </row>
    <row r="397" spans="1:22" ht="15.75" customHeight="1">
      <c r="A397" s="110"/>
      <c r="B397" s="109"/>
      <c r="C397" s="110"/>
      <c r="D397" s="110"/>
      <c r="E397" s="110"/>
      <c r="F397" s="110"/>
      <c r="G397" s="110"/>
      <c r="H397" s="110"/>
      <c r="I397" s="110"/>
      <c r="J397" s="109"/>
      <c r="K397" s="110"/>
      <c r="L397" s="110"/>
      <c r="M397" s="110"/>
      <c r="N397" s="110"/>
      <c r="O397" s="110"/>
      <c r="P397" s="110"/>
      <c r="Q397" s="110"/>
      <c r="R397" s="110"/>
      <c r="S397" s="110"/>
      <c r="T397" s="110"/>
      <c r="U397" s="110"/>
      <c r="V397" s="110"/>
    </row>
    <row r="398" spans="1:22" ht="15.75" customHeight="1">
      <c r="A398" s="110"/>
      <c r="B398" s="109"/>
      <c r="C398" s="110"/>
      <c r="D398" s="110"/>
      <c r="E398" s="110"/>
      <c r="F398" s="110"/>
      <c r="G398" s="110"/>
      <c r="H398" s="110"/>
      <c r="I398" s="110"/>
      <c r="J398" s="109"/>
      <c r="K398" s="110"/>
      <c r="L398" s="110"/>
      <c r="M398" s="110"/>
      <c r="N398" s="110"/>
      <c r="O398" s="110"/>
      <c r="P398" s="110"/>
      <c r="Q398" s="110"/>
      <c r="R398" s="110"/>
      <c r="S398" s="110"/>
      <c r="T398" s="110"/>
      <c r="U398" s="110"/>
      <c r="V398" s="110"/>
    </row>
    <row r="399" spans="1:22" ht="15.75" customHeight="1">
      <c r="A399" s="110"/>
      <c r="B399" s="109"/>
      <c r="C399" s="110"/>
      <c r="D399" s="110"/>
      <c r="E399" s="110"/>
      <c r="F399" s="110"/>
      <c r="G399" s="110"/>
      <c r="H399" s="110"/>
      <c r="I399" s="110"/>
      <c r="J399" s="109"/>
      <c r="K399" s="110"/>
      <c r="L399" s="110"/>
      <c r="M399" s="110"/>
      <c r="N399" s="110"/>
      <c r="O399" s="110"/>
      <c r="P399" s="110"/>
      <c r="Q399" s="110"/>
      <c r="R399" s="110"/>
      <c r="S399" s="110"/>
      <c r="T399" s="110"/>
      <c r="U399" s="110"/>
      <c r="V399" s="110"/>
    </row>
    <row r="400" spans="1:22" ht="15.75" customHeight="1">
      <c r="A400" s="110"/>
      <c r="B400" s="109"/>
      <c r="C400" s="110"/>
      <c r="D400" s="110"/>
      <c r="E400" s="110"/>
      <c r="F400" s="110"/>
      <c r="G400" s="110"/>
      <c r="H400" s="110"/>
      <c r="I400" s="110"/>
      <c r="J400" s="109"/>
      <c r="K400" s="110"/>
      <c r="L400" s="110"/>
      <c r="M400" s="110"/>
      <c r="N400" s="110"/>
      <c r="O400" s="110"/>
      <c r="P400" s="110"/>
      <c r="Q400" s="110"/>
      <c r="R400" s="110"/>
      <c r="S400" s="110"/>
      <c r="T400" s="110"/>
      <c r="U400" s="110"/>
      <c r="V400" s="110"/>
    </row>
    <row r="401" spans="1:22" ht="15.75" customHeight="1">
      <c r="A401" s="110"/>
      <c r="B401" s="109"/>
      <c r="C401" s="110"/>
      <c r="D401" s="110"/>
      <c r="E401" s="110"/>
      <c r="F401" s="110"/>
      <c r="G401" s="110"/>
      <c r="H401" s="110"/>
      <c r="I401" s="110"/>
      <c r="J401" s="109"/>
      <c r="K401" s="110"/>
      <c r="L401" s="110"/>
      <c r="M401" s="110"/>
      <c r="N401" s="110"/>
      <c r="O401" s="110"/>
      <c r="P401" s="110"/>
      <c r="Q401" s="110"/>
      <c r="R401" s="110"/>
      <c r="S401" s="110"/>
      <c r="T401" s="110"/>
      <c r="U401" s="110"/>
      <c r="V401" s="110"/>
    </row>
    <row r="402" spans="1:22" ht="15.75" customHeight="1">
      <c r="A402" s="110"/>
      <c r="B402" s="109"/>
      <c r="C402" s="110"/>
      <c r="D402" s="110"/>
      <c r="E402" s="110"/>
      <c r="F402" s="110"/>
      <c r="G402" s="110"/>
      <c r="H402" s="110"/>
      <c r="I402" s="110"/>
      <c r="J402" s="109"/>
      <c r="K402" s="110"/>
      <c r="L402" s="110"/>
      <c r="M402" s="110"/>
      <c r="N402" s="110"/>
      <c r="O402" s="110"/>
      <c r="P402" s="110"/>
      <c r="Q402" s="110"/>
      <c r="R402" s="110"/>
      <c r="S402" s="110"/>
      <c r="T402" s="110"/>
      <c r="U402" s="110"/>
      <c r="V402" s="110"/>
    </row>
    <row r="403" spans="1:22" ht="15.75" customHeight="1">
      <c r="A403" s="110"/>
      <c r="B403" s="109"/>
      <c r="C403" s="110"/>
      <c r="D403" s="110"/>
      <c r="E403" s="110"/>
      <c r="F403" s="110"/>
      <c r="G403" s="110"/>
      <c r="H403" s="110"/>
      <c r="I403" s="110"/>
      <c r="J403" s="109"/>
      <c r="K403" s="110"/>
      <c r="L403" s="110"/>
      <c r="M403" s="110"/>
      <c r="N403" s="110"/>
      <c r="O403" s="110"/>
      <c r="P403" s="110"/>
      <c r="Q403" s="110"/>
      <c r="R403" s="110"/>
      <c r="S403" s="110"/>
      <c r="T403" s="110"/>
      <c r="U403" s="110"/>
      <c r="V403" s="110"/>
    </row>
    <row r="404" spans="1:22" ht="15.75" customHeight="1">
      <c r="A404" s="110"/>
      <c r="B404" s="109"/>
      <c r="C404" s="110"/>
      <c r="D404" s="110"/>
      <c r="E404" s="110"/>
      <c r="F404" s="110"/>
      <c r="G404" s="110"/>
      <c r="H404" s="110"/>
      <c r="I404" s="110"/>
      <c r="J404" s="109"/>
      <c r="K404" s="110"/>
      <c r="L404" s="110"/>
      <c r="M404" s="110"/>
      <c r="N404" s="110"/>
      <c r="O404" s="110"/>
      <c r="P404" s="110"/>
      <c r="Q404" s="110"/>
      <c r="R404" s="110"/>
      <c r="S404" s="110"/>
      <c r="T404" s="110"/>
      <c r="U404" s="110"/>
      <c r="V404" s="110"/>
    </row>
    <row r="405" spans="1:22" ht="15.75" customHeight="1">
      <c r="A405" s="110"/>
      <c r="B405" s="109"/>
      <c r="C405" s="110"/>
      <c r="D405" s="110"/>
      <c r="E405" s="110"/>
      <c r="F405" s="110"/>
      <c r="G405" s="110"/>
      <c r="H405" s="110"/>
      <c r="I405" s="110"/>
      <c r="J405" s="109"/>
      <c r="K405" s="110"/>
      <c r="L405" s="110"/>
      <c r="M405" s="110"/>
      <c r="N405" s="110"/>
      <c r="O405" s="110"/>
      <c r="P405" s="110"/>
      <c r="Q405" s="110"/>
      <c r="R405" s="110"/>
      <c r="S405" s="110"/>
      <c r="T405" s="110"/>
      <c r="U405" s="110"/>
      <c r="V405" s="110"/>
    </row>
    <row r="406" spans="1:22" ht="15.75" customHeight="1">
      <c r="A406" s="110"/>
      <c r="B406" s="109"/>
      <c r="C406" s="110"/>
      <c r="D406" s="110"/>
      <c r="E406" s="110"/>
      <c r="F406" s="110"/>
      <c r="G406" s="110"/>
      <c r="H406" s="110"/>
      <c r="I406" s="110"/>
      <c r="J406" s="109"/>
      <c r="K406" s="110"/>
      <c r="L406" s="110"/>
      <c r="M406" s="110"/>
      <c r="N406" s="110"/>
      <c r="O406" s="110"/>
      <c r="P406" s="110"/>
      <c r="Q406" s="110"/>
      <c r="R406" s="110"/>
      <c r="S406" s="110"/>
      <c r="T406" s="110"/>
      <c r="U406" s="110"/>
      <c r="V406" s="110"/>
    </row>
    <row r="407" spans="1:22" ht="15.75" customHeight="1">
      <c r="A407" s="110"/>
      <c r="B407" s="109"/>
      <c r="C407" s="110"/>
      <c r="D407" s="110"/>
      <c r="E407" s="110"/>
      <c r="F407" s="110"/>
      <c r="G407" s="110"/>
      <c r="H407" s="110"/>
      <c r="I407" s="110"/>
      <c r="J407" s="109"/>
      <c r="K407" s="110"/>
      <c r="L407" s="110"/>
      <c r="M407" s="110"/>
      <c r="N407" s="110"/>
      <c r="O407" s="110"/>
      <c r="P407" s="110"/>
      <c r="Q407" s="110"/>
      <c r="R407" s="110"/>
      <c r="S407" s="110"/>
      <c r="T407" s="110"/>
      <c r="U407" s="110"/>
      <c r="V407" s="110"/>
    </row>
    <row r="408" spans="1:22" ht="15.75" customHeight="1">
      <c r="A408" s="110"/>
      <c r="B408" s="109"/>
      <c r="C408" s="110"/>
      <c r="D408" s="110"/>
      <c r="E408" s="110"/>
      <c r="F408" s="110"/>
      <c r="G408" s="110"/>
      <c r="H408" s="110"/>
      <c r="I408" s="110"/>
      <c r="J408" s="109"/>
      <c r="K408" s="110"/>
      <c r="L408" s="110"/>
      <c r="M408" s="110"/>
      <c r="N408" s="110"/>
      <c r="O408" s="110"/>
      <c r="P408" s="110"/>
      <c r="Q408" s="110"/>
      <c r="R408" s="110"/>
      <c r="S408" s="110"/>
      <c r="T408" s="110"/>
      <c r="U408" s="110"/>
      <c r="V408" s="110"/>
    </row>
    <row r="409" spans="1:22" ht="15.75" customHeight="1">
      <c r="A409" s="110"/>
      <c r="B409" s="109"/>
      <c r="C409" s="110"/>
      <c r="D409" s="110"/>
      <c r="E409" s="110"/>
      <c r="F409" s="110"/>
      <c r="G409" s="110"/>
      <c r="H409" s="110"/>
      <c r="I409" s="110"/>
      <c r="J409" s="109"/>
      <c r="K409" s="110"/>
      <c r="L409" s="110"/>
      <c r="M409" s="110"/>
      <c r="N409" s="110"/>
      <c r="O409" s="110"/>
      <c r="P409" s="110"/>
      <c r="Q409" s="110"/>
      <c r="R409" s="110"/>
      <c r="S409" s="110"/>
      <c r="T409" s="110"/>
      <c r="U409" s="110"/>
      <c r="V409" s="110"/>
    </row>
    <row r="410" spans="1:22" ht="15.75" customHeight="1">
      <c r="A410" s="110"/>
      <c r="B410" s="109"/>
      <c r="C410" s="110"/>
      <c r="D410" s="110"/>
      <c r="E410" s="110"/>
      <c r="F410" s="110"/>
      <c r="G410" s="110"/>
      <c r="H410" s="110"/>
      <c r="I410" s="110"/>
      <c r="J410" s="109"/>
      <c r="K410" s="110"/>
      <c r="L410" s="110"/>
      <c r="M410" s="110"/>
      <c r="N410" s="110"/>
      <c r="O410" s="110"/>
      <c r="P410" s="110"/>
      <c r="Q410" s="110"/>
      <c r="R410" s="110"/>
      <c r="S410" s="110"/>
      <c r="T410" s="110"/>
      <c r="U410" s="110"/>
      <c r="V410" s="110"/>
    </row>
    <row r="411" spans="1:22" ht="15.75" customHeight="1">
      <c r="A411" s="110"/>
      <c r="B411" s="109"/>
      <c r="C411" s="110"/>
      <c r="D411" s="110"/>
      <c r="E411" s="110"/>
      <c r="F411" s="110"/>
      <c r="G411" s="110"/>
      <c r="H411" s="110"/>
      <c r="I411" s="110"/>
      <c r="J411" s="109"/>
      <c r="K411" s="110"/>
      <c r="L411" s="110"/>
      <c r="M411" s="110"/>
      <c r="N411" s="110"/>
      <c r="O411" s="110"/>
      <c r="P411" s="110"/>
      <c r="Q411" s="110"/>
      <c r="R411" s="110"/>
      <c r="S411" s="110"/>
      <c r="T411" s="110"/>
      <c r="U411" s="110"/>
      <c r="V411" s="110"/>
    </row>
    <row r="412" spans="1:22" ht="15.75" customHeight="1">
      <c r="A412" s="110"/>
      <c r="B412" s="109"/>
      <c r="C412" s="110"/>
      <c r="D412" s="110"/>
      <c r="E412" s="110"/>
      <c r="F412" s="110"/>
      <c r="G412" s="110"/>
      <c r="H412" s="110"/>
      <c r="I412" s="110"/>
      <c r="J412" s="109"/>
      <c r="K412" s="110"/>
      <c r="L412" s="110"/>
      <c r="M412" s="110"/>
      <c r="N412" s="110"/>
      <c r="O412" s="110"/>
      <c r="P412" s="110"/>
      <c r="Q412" s="110"/>
      <c r="R412" s="110"/>
      <c r="S412" s="110"/>
      <c r="T412" s="110"/>
      <c r="U412" s="110"/>
      <c r="V412" s="110"/>
    </row>
    <row r="413" spans="1:22" ht="15.75" customHeight="1">
      <c r="A413" s="110"/>
      <c r="B413" s="109"/>
      <c r="C413" s="110"/>
      <c r="D413" s="110"/>
      <c r="E413" s="110"/>
      <c r="F413" s="110"/>
      <c r="G413" s="110"/>
      <c r="H413" s="110"/>
      <c r="I413" s="110"/>
      <c r="J413" s="109"/>
      <c r="K413" s="110"/>
      <c r="L413" s="110"/>
      <c r="M413" s="110"/>
      <c r="N413" s="110"/>
      <c r="O413" s="110"/>
      <c r="P413" s="110"/>
      <c r="Q413" s="110"/>
      <c r="R413" s="110"/>
      <c r="S413" s="110"/>
      <c r="T413" s="110"/>
      <c r="U413" s="110"/>
      <c r="V413" s="110"/>
    </row>
    <row r="414" spans="1:22" ht="15.75" customHeight="1">
      <c r="A414" s="110"/>
      <c r="B414" s="109"/>
      <c r="C414" s="110"/>
      <c r="D414" s="110"/>
      <c r="E414" s="110"/>
      <c r="F414" s="110"/>
      <c r="G414" s="110"/>
      <c r="H414" s="110"/>
      <c r="I414" s="110"/>
      <c r="J414" s="109"/>
      <c r="K414" s="110"/>
      <c r="L414" s="110"/>
      <c r="M414" s="110"/>
      <c r="N414" s="110"/>
      <c r="O414" s="110"/>
      <c r="P414" s="110"/>
      <c r="Q414" s="110"/>
      <c r="R414" s="110"/>
      <c r="S414" s="110"/>
      <c r="T414" s="110"/>
      <c r="U414" s="110"/>
      <c r="V414" s="110"/>
    </row>
    <row r="415" spans="1:22" ht="15.75" customHeight="1">
      <c r="A415" s="110"/>
      <c r="B415" s="109"/>
      <c r="C415" s="110"/>
      <c r="D415" s="110"/>
      <c r="E415" s="110"/>
      <c r="F415" s="110"/>
      <c r="G415" s="110"/>
      <c r="H415" s="110"/>
      <c r="I415" s="110"/>
      <c r="J415" s="109"/>
      <c r="K415" s="110"/>
      <c r="L415" s="110"/>
      <c r="M415" s="110"/>
      <c r="N415" s="110"/>
      <c r="O415" s="110"/>
      <c r="P415" s="110"/>
      <c r="Q415" s="110"/>
      <c r="R415" s="110"/>
      <c r="S415" s="110"/>
      <c r="T415" s="110"/>
      <c r="U415" s="110"/>
      <c r="V415" s="110"/>
    </row>
    <row r="416" spans="1:22" ht="15.75" customHeight="1">
      <c r="A416" s="110"/>
      <c r="B416" s="109"/>
      <c r="C416" s="110"/>
      <c r="D416" s="110"/>
      <c r="E416" s="110"/>
      <c r="F416" s="110"/>
      <c r="G416" s="110"/>
      <c r="H416" s="110"/>
      <c r="I416" s="110"/>
      <c r="J416" s="109"/>
      <c r="K416" s="110"/>
      <c r="L416" s="110"/>
      <c r="M416" s="110"/>
      <c r="N416" s="110"/>
      <c r="O416" s="110"/>
      <c r="P416" s="110"/>
      <c r="Q416" s="110"/>
      <c r="R416" s="110"/>
      <c r="S416" s="110"/>
      <c r="T416" s="110"/>
      <c r="U416" s="110"/>
      <c r="V416" s="110"/>
    </row>
    <row r="417" spans="1:22" ht="15.75" customHeight="1">
      <c r="A417" s="110"/>
      <c r="B417" s="109"/>
      <c r="C417" s="110"/>
      <c r="D417" s="110"/>
      <c r="E417" s="110"/>
      <c r="F417" s="110"/>
      <c r="G417" s="110"/>
      <c r="H417" s="110"/>
      <c r="I417" s="110"/>
      <c r="J417" s="109"/>
      <c r="K417" s="110"/>
      <c r="L417" s="110"/>
      <c r="M417" s="110"/>
      <c r="N417" s="110"/>
      <c r="O417" s="110"/>
      <c r="P417" s="110"/>
      <c r="Q417" s="110"/>
      <c r="R417" s="110"/>
      <c r="S417" s="110"/>
      <c r="T417" s="110"/>
      <c r="U417" s="110"/>
      <c r="V417" s="110"/>
    </row>
    <row r="418" spans="1:22" ht="15.75" customHeight="1">
      <c r="A418" s="110"/>
      <c r="B418" s="109"/>
      <c r="C418" s="110"/>
      <c r="D418" s="110"/>
      <c r="E418" s="110"/>
      <c r="F418" s="110"/>
      <c r="G418" s="110"/>
      <c r="H418" s="110"/>
      <c r="I418" s="110"/>
      <c r="J418" s="109"/>
      <c r="K418" s="110"/>
      <c r="L418" s="110"/>
      <c r="M418" s="110"/>
      <c r="N418" s="110"/>
      <c r="O418" s="110"/>
      <c r="P418" s="110"/>
      <c r="Q418" s="110"/>
      <c r="R418" s="110"/>
      <c r="S418" s="110"/>
      <c r="T418" s="110"/>
      <c r="U418" s="110"/>
      <c r="V418" s="110"/>
    </row>
    <row r="419" spans="1:22" ht="15.75" customHeight="1">
      <c r="A419" s="110"/>
      <c r="B419" s="109"/>
      <c r="C419" s="110"/>
      <c r="D419" s="110"/>
      <c r="E419" s="110"/>
      <c r="F419" s="110"/>
      <c r="G419" s="110"/>
      <c r="H419" s="110"/>
      <c r="I419" s="110"/>
      <c r="J419" s="109"/>
      <c r="K419" s="110"/>
      <c r="L419" s="110"/>
      <c r="M419" s="110"/>
      <c r="N419" s="110"/>
      <c r="O419" s="110"/>
      <c r="P419" s="110"/>
      <c r="Q419" s="110"/>
      <c r="R419" s="110"/>
      <c r="S419" s="110"/>
      <c r="T419" s="110"/>
      <c r="U419" s="110"/>
      <c r="V419" s="110"/>
    </row>
    <row r="420" spans="1:22" ht="15.75" customHeight="1">
      <c r="A420" s="110"/>
      <c r="B420" s="109"/>
      <c r="C420" s="110"/>
      <c r="D420" s="110"/>
      <c r="E420" s="110"/>
      <c r="F420" s="110"/>
      <c r="G420" s="110"/>
      <c r="H420" s="110"/>
      <c r="I420" s="110"/>
      <c r="J420" s="109"/>
      <c r="K420" s="110"/>
      <c r="L420" s="110"/>
      <c r="M420" s="110"/>
      <c r="N420" s="110"/>
      <c r="O420" s="110"/>
      <c r="P420" s="110"/>
      <c r="Q420" s="110"/>
      <c r="R420" s="110"/>
      <c r="S420" s="110"/>
      <c r="T420" s="110"/>
      <c r="U420" s="110"/>
      <c r="V420" s="110"/>
    </row>
    <row r="421" spans="1:22" ht="15.75" customHeight="1">
      <c r="A421" s="110"/>
      <c r="B421" s="109"/>
      <c r="C421" s="110"/>
      <c r="D421" s="110"/>
      <c r="E421" s="110"/>
      <c r="F421" s="110"/>
      <c r="G421" s="110"/>
      <c r="H421" s="110"/>
      <c r="I421" s="110"/>
      <c r="J421" s="109"/>
      <c r="K421" s="110"/>
      <c r="L421" s="110"/>
      <c r="M421" s="110"/>
      <c r="N421" s="110"/>
      <c r="O421" s="110"/>
      <c r="P421" s="110"/>
      <c r="Q421" s="110"/>
      <c r="R421" s="110"/>
      <c r="S421" s="110"/>
      <c r="T421" s="110"/>
      <c r="U421" s="110"/>
      <c r="V421" s="110"/>
    </row>
    <row r="422" spans="1:22" ht="15.75" customHeight="1">
      <c r="A422" s="110"/>
      <c r="B422" s="109"/>
      <c r="C422" s="110"/>
      <c r="D422" s="110"/>
      <c r="E422" s="110"/>
      <c r="F422" s="110"/>
      <c r="G422" s="110"/>
      <c r="H422" s="110"/>
      <c r="I422" s="110"/>
      <c r="J422" s="109"/>
      <c r="K422" s="110"/>
      <c r="L422" s="110"/>
      <c r="M422" s="110"/>
      <c r="N422" s="110"/>
      <c r="O422" s="110"/>
      <c r="P422" s="110"/>
      <c r="Q422" s="110"/>
      <c r="R422" s="110"/>
      <c r="S422" s="110"/>
      <c r="T422" s="110"/>
      <c r="U422" s="110"/>
      <c r="V422" s="110"/>
    </row>
    <row r="423" spans="1:22" ht="15.75" customHeight="1">
      <c r="A423" s="110"/>
      <c r="B423" s="109"/>
      <c r="C423" s="110"/>
      <c r="D423" s="110"/>
      <c r="E423" s="110"/>
      <c r="F423" s="110"/>
      <c r="G423" s="110"/>
      <c r="H423" s="110"/>
      <c r="I423" s="110"/>
      <c r="J423" s="109"/>
      <c r="K423" s="110"/>
      <c r="L423" s="110"/>
      <c r="M423" s="110"/>
      <c r="N423" s="110"/>
      <c r="O423" s="110"/>
      <c r="P423" s="110"/>
      <c r="Q423" s="110"/>
      <c r="R423" s="110"/>
      <c r="S423" s="110"/>
      <c r="T423" s="110"/>
      <c r="U423" s="110"/>
      <c r="V423" s="110"/>
    </row>
    <row r="424" spans="1:22" ht="15.75" customHeight="1">
      <c r="A424" s="110"/>
      <c r="B424" s="109"/>
      <c r="C424" s="110"/>
      <c r="D424" s="110"/>
      <c r="E424" s="110"/>
      <c r="F424" s="110"/>
      <c r="G424" s="110"/>
      <c r="H424" s="110"/>
      <c r="I424" s="110"/>
      <c r="J424" s="109"/>
      <c r="K424" s="110"/>
      <c r="L424" s="110"/>
      <c r="M424" s="110"/>
      <c r="N424" s="110"/>
      <c r="O424" s="110"/>
      <c r="P424" s="110"/>
      <c r="Q424" s="110"/>
      <c r="R424" s="110"/>
      <c r="S424" s="110"/>
      <c r="T424" s="110"/>
      <c r="U424" s="110"/>
      <c r="V424" s="110"/>
    </row>
    <row r="425" spans="1:22" ht="15.75" customHeight="1">
      <c r="A425" s="110"/>
      <c r="B425" s="109"/>
      <c r="C425" s="110"/>
      <c r="D425" s="110"/>
      <c r="E425" s="110"/>
      <c r="F425" s="110"/>
      <c r="G425" s="110"/>
      <c r="H425" s="110"/>
      <c r="I425" s="110"/>
      <c r="J425" s="109"/>
      <c r="K425" s="110"/>
      <c r="L425" s="110"/>
      <c r="M425" s="110"/>
      <c r="N425" s="110"/>
      <c r="O425" s="110"/>
      <c r="P425" s="110"/>
      <c r="Q425" s="110"/>
      <c r="R425" s="110"/>
      <c r="S425" s="110"/>
      <c r="T425" s="110"/>
      <c r="U425" s="110"/>
      <c r="V425" s="110"/>
    </row>
    <row r="426" spans="1:22" ht="15.75" customHeight="1">
      <c r="A426" s="110"/>
      <c r="B426" s="109"/>
      <c r="C426" s="110"/>
      <c r="D426" s="110"/>
      <c r="E426" s="110"/>
      <c r="F426" s="110"/>
      <c r="G426" s="110"/>
      <c r="H426" s="110"/>
      <c r="I426" s="110"/>
      <c r="J426" s="109"/>
      <c r="K426" s="110"/>
      <c r="L426" s="110"/>
      <c r="M426" s="110"/>
      <c r="N426" s="110"/>
      <c r="O426" s="110"/>
      <c r="P426" s="110"/>
      <c r="Q426" s="110"/>
      <c r="R426" s="110"/>
      <c r="S426" s="110"/>
      <c r="T426" s="110"/>
      <c r="U426" s="110"/>
      <c r="V426" s="110"/>
    </row>
    <row r="427" spans="1:22" ht="15.75" customHeight="1">
      <c r="A427" s="110"/>
      <c r="B427" s="109"/>
      <c r="C427" s="110"/>
      <c r="D427" s="110"/>
      <c r="E427" s="110"/>
      <c r="F427" s="110"/>
      <c r="G427" s="110"/>
      <c r="H427" s="110"/>
      <c r="I427" s="110"/>
      <c r="J427" s="109"/>
      <c r="K427" s="110"/>
      <c r="L427" s="110"/>
      <c r="M427" s="110"/>
      <c r="N427" s="110"/>
      <c r="O427" s="110"/>
      <c r="P427" s="110"/>
      <c r="Q427" s="110"/>
      <c r="R427" s="110"/>
      <c r="S427" s="110"/>
      <c r="T427" s="110"/>
      <c r="U427" s="110"/>
      <c r="V427" s="110"/>
    </row>
    <row r="428" spans="1:22" ht="15.75" customHeight="1">
      <c r="A428" s="110"/>
      <c r="B428" s="109"/>
      <c r="C428" s="110"/>
      <c r="D428" s="110"/>
      <c r="E428" s="110"/>
      <c r="F428" s="110"/>
      <c r="G428" s="110"/>
      <c r="H428" s="110"/>
      <c r="I428" s="110"/>
      <c r="J428" s="109"/>
      <c r="K428" s="110"/>
      <c r="L428" s="110"/>
      <c r="M428" s="110"/>
      <c r="N428" s="110"/>
      <c r="O428" s="110"/>
      <c r="P428" s="110"/>
      <c r="Q428" s="110"/>
      <c r="R428" s="110"/>
      <c r="S428" s="110"/>
      <c r="T428" s="110"/>
      <c r="U428" s="110"/>
      <c r="V428" s="110"/>
    </row>
    <row r="429" spans="1:22" ht="15.75" customHeight="1">
      <c r="A429" s="110"/>
      <c r="B429" s="109"/>
      <c r="C429" s="110"/>
      <c r="D429" s="110"/>
      <c r="E429" s="110"/>
      <c r="F429" s="110"/>
      <c r="G429" s="110"/>
      <c r="H429" s="110"/>
      <c r="I429" s="110"/>
      <c r="J429" s="109"/>
      <c r="K429" s="110"/>
      <c r="L429" s="110"/>
      <c r="M429" s="110"/>
      <c r="N429" s="110"/>
      <c r="O429" s="110"/>
      <c r="P429" s="110"/>
      <c r="Q429" s="110"/>
      <c r="R429" s="110"/>
      <c r="S429" s="110"/>
      <c r="T429" s="110"/>
      <c r="U429" s="110"/>
      <c r="V429" s="110"/>
    </row>
    <row r="430" spans="1:22" ht="15.75" customHeight="1">
      <c r="A430" s="110"/>
      <c r="B430" s="109"/>
      <c r="C430" s="110"/>
      <c r="D430" s="110"/>
      <c r="E430" s="110"/>
      <c r="F430" s="110"/>
      <c r="G430" s="110"/>
      <c r="H430" s="110"/>
      <c r="I430" s="110"/>
      <c r="J430" s="109"/>
      <c r="K430" s="110"/>
      <c r="L430" s="110"/>
      <c r="M430" s="110"/>
      <c r="N430" s="110"/>
      <c r="O430" s="110"/>
      <c r="P430" s="110"/>
      <c r="Q430" s="110"/>
      <c r="R430" s="110"/>
      <c r="S430" s="110"/>
      <c r="T430" s="110"/>
      <c r="U430" s="110"/>
      <c r="V430" s="110"/>
    </row>
    <row r="431" spans="1:22" ht="15.75" customHeight="1">
      <c r="A431" s="110"/>
      <c r="B431" s="109"/>
      <c r="C431" s="110"/>
      <c r="D431" s="110"/>
      <c r="E431" s="110"/>
      <c r="F431" s="110"/>
      <c r="G431" s="110"/>
      <c r="H431" s="110"/>
      <c r="I431" s="110"/>
      <c r="J431" s="109"/>
      <c r="K431" s="110"/>
      <c r="L431" s="110"/>
      <c r="M431" s="110"/>
      <c r="N431" s="110"/>
      <c r="O431" s="110"/>
      <c r="P431" s="110"/>
      <c r="Q431" s="110"/>
      <c r="R431" s="110"/>
      <c r="S431" s="110"/>
      <c r="T431" s="110"/>
      <c r="U431" s="110"/>
      <c r="V431" s="110"/>
    </row>
    <row r="432" spans="1:22" ht="15.75" customHeight="1">
      <c r="A432" s="110"/>
      <c r="B432" s="109"/>
      <c r="C432" s="110"/>
      <c r="D432" s="110"/>
      <c r="E432" s="110"/>
      <c r="F432" s="110"/>
      <c r="G432" s="110"/>
      <c r="H432" s="110"/>
      <c r="I432" s="110"/>
      <c r="J432" s="109"/>
      <c r="K432" s="110"/>
      <c r="L432" s="110"/>
      <c r="M432" s="110"/>
      <c r="N432" s="110"/>
      <c r="O432" s="110"/>
      <c r="P432" s="110"/>
      <c r="Q432" s="110"/>
      <c r="R432" s="110"/>
      <c r="S432" s="110"/>
      <c r="T432" s="110"/>
      <c r="U432" s="110"/>
      <c r="V432" s="110"/>
    </row>
    <row r="433" spans="1:22" ht="15.75" customHeight="1">
      <c r="A433" s="110"/>
      <c r="B433" s="109"/>
      <c r="C433" s="110"/>
      <c r="D433" s="110"/>
      <c r="E433" s="110"/>
      <c r="F433" s="110"/>
      <c r="G433" s="110"/>
      <c r="H433" s="110"/>
      <c r="I433" s="110"/>
      <c r="J433" s="109"/>
      <c r="K433" s="110"/>
      <c r="L433" s="110"/>
      <c r="M433" s="110"/>
      <c r="N433" s="110"/>
      <c r="O433" s="110"/>
      <c r="P433" s="110"/>
      <c r="Q433" s="110"/>
      <c r="R433" s="110"/>
      <c r="S433" s="110"/>
      <c r="T433" s="110"/>
      <c r="U433" s="110"/>
      <c r="V433" s="110"/>
    </row>
    <row r="434" spans="1:22" ht="15.75" customHeight="1">
      <c r="A434" s="110"/>
      <c r="B434" s="109"/>
      <c r="C434" s="110"/>
      <c r="D434" s="110"/>
      <c r="E434" s="110"/>
      <c r="F434" s="110"/>
      <c r="G434" s="110"/>
      <c r="H434" s="110"/>
      <c r="I434" s="110"/>
      <c r="J434" s="109"/>
      <c r="K434" s="110"/>
      <c r="L434" s="110"/>
      <c r="M434" s="110"/>
      <c r="N434" s="110"/>
      <c r="O434" s="110"/>
      <c r="P434" s="110"/>
      <c r="Q434" s="110"/>
      <c r="R434" s="110"/>
      <c r="S434" s="110"/>
      <c r="T434" s="110"/>
      <c r="U434" s="110"/>
      <c r="V434" s="110"/>
    </row>
    <row r="435" spans="1:22" ht="15.75" customHeight="1">
      <c r="A435" s="110"/>
      <c r="B435" s="109"/>
      <c r="C435" s="110"/>
      <c r="D435" s="110"/>
      <c r="E435" s="110"/>
      <c r="F435" s="110"/>
      <c r="G435" s="110"/>
      <c r="H435" s="110"/>
      <c r="I435" s="110"/>
      <c r="J435" s="109"/>
      <c r="K435" s="110"/>
      <c r="L435" s="110"/>
      <c r="M435" s="110"/>
      <c r="N435" s="110"/>
      <c r="O435" s="110"/>
      <c r="P435" s="110"/>
      <c r="Q435" s="110"/>
      <c r="R435" s="110"/>
      <c r="S435" s="110"/>
      <c r="T435" s="110"/>
      <c r="U435" s="110"/>
      <c r="V435" s="110"/>
    </row>
    <row r="436" spans="1:22" ht="15.75" customHeight="1">
      <c r="A436" s="110"/>
      <c r="B436" s="109"/>
      <c r="C436" s="110"/>
      <c r="D436" s="110"/>
      <c r="E436" s="110"/>
      <c r="F436" s="110"/>
      <c r="G436" s="110"/>
      <c r="H436" s="110"/>
      <c r="I436" s="110"/>
      <c r="J436" s="109"/>
      <c r="K436" s="110"/>
      <c r="L436" s="110"/>
      <c r="M436" s="110"/>
      <c r="N436" s="110"/>
      <c r="O436" s="110"/>
      <c r="P436" s="110"/>
      <c r="Q436" s="110"/>
      <c r="R436" s="110"/>
      <c r="S436" s="110"/>
      <c r="T436" s="110"/>
      <c r="U436" s="110"/>
      <c r="V436" s="110"/>
    </row>
    <row r="437" spans="1:22" ht="15.75" customHeight="1">
      <c r="A437" s="110"/>
      <c r="B437" s="109"/>
      <c r="C437" s="110"/>
      <c r="D437" s="110"/>
      <c r="E437" s="110"/>
      <c r="F437" s="110"/>
      <c r="G437" s="110"/>
      <c r="H437" s="110"/>
      <c r="I437" s="110"/>
      <c r="J437" s="109"/>
      <c r="K437" s="110"/>
      <c r="L437" s="110"/>
      <c r="M437" s="110"/>
      <c r="N437" s="110"/>
      <c r="O437" s="110"/>
      <c r="P437" s="110"/>
      <c r="Q437" s="110"/>
      <c r="R437" s="110"/>
      <c r="S437" s="110"/>
      <c r="T437" s="110"/>
      <c r="U437" s="110"/>
      <c r="V437" s="110"/>
    </row>
    <row r="438" spans="1:22" ht="15.75" customHeight="1">
      <c r="A438" s="110"/>
      <c r="B438" s="109"/>
      <c r="C438" s="110"/>
      <c r="D438" s="110"/>
      <c r="E438" s="110"/>
      <c r="F438" s="110"/>
      <c r="G438" s="110"/>
      <c r="H438" s="110"/>
      <c r="I438" s="110"/>
      <c r="J438" s="109"/>
      <c r="K438" s="110"/>
      <c r="L438" s="110"/>
      <c r="M438" s="110"/>
      <c r="N438" s="110"/>
      <c r="O438" s="110"/>
      <c r="P438" s="110"/>
      <c r="Q438" s="110"/>
      <c r="R438" s="110"/>
      <c r="S438" s="110"/>
      <c r="T438" s="110"/>
      <c r="U438" s="110"/>
      <c r="V438" s="110"/>
    </row>
    <row r="439" spans="1:22" ht="15.75" customHeight="1">
      <c r="A439" s="110"/>
      <c r="B439" s="109"/>
      <c r="C439" s="110"/>
      <c r="D439" s="110"/>
      <c r="E439" s="110"/>
      <c r="F439" s="110"/>
      <c r="G439" s="110"/>
      <c r="H439" s="110"/>
      <c r="I439" s="110"/>
      <c r="J439" s="109"/>
      <c r="K439" s="110"/>
      <c r="L439" s="110"/>
      <c r="M439" s="110"/>
      <c r="N439" s="110"/>
      <c r="O439" s="110"/>
      <c r="P439" s="110"/>
      <c r="Q439" s="110"/>
      <c r="R439" s="110"/>
      <c r="S439" s="110"/>
      <c r="T439" s="110"/>
      <c r="U439" s="110"/>
      <c r="V439" s="110"/>
    </row>
    <row r="440" spans="1:22" ht="15.75" customHeight="1">
      <c r="A440" s="110"/>
      <c r="B440" s="109"/>
      <c r="C440" s="110"/>
      <c r="D440" s="110"/>
      <c r="E440" s="110"/>
      <c r="F440" s="110"/>
      <c r="G440" s="110"/>
      <c r="H440" s="110"/>
      <c r="I440" s="110"/>
      <c r="J440" s="109"/>
      <c r="K440" s="110"/>
      <c r="L440" s="110"/>
      <c r="M440" s="110"/>
      <c r="N440" s="110"/>
      <c r="O440" s="110"/>
      <c r="P440" s="110"/>
      <c r="Q440" s="110"/>
      <c r="R440" s="110"/>
      <c r="S440" s="110"/>
      <c r="T440" s="110"/>
      <c r="U440" s="110"/>
      <c r="V440" s="110"/>
    </row>
    <row r="441" spans="1:22" ht="15.75" customHeight="1">
      <c r="A441" s="110"/>
      <c r="B441" s="109"/>
      <c r="C441" s="110"/>
      <c r="D441" s="110"/>
      <c r="E441" s="110"/>
      <c r="F441" s="110"/>
      <c r="G441" s="110"/>
      <c r="H441" s="110"/>
      <c r="I441" s="110"/>
      <c r="J441" s="109"/>
      <c r="K441" s="110"/>
      <c r="L441" s="110"/>
      <c r="M441" s="110"/>
      <c r="N441" s="110"/>
      <c r="O441" s="110"/>
      <c r="P441" s="110"/>
      <c r="Q441" s="110"/>
      <c r="R441" s="110"/>
      <c r="S441" s="110"/>
      <c r="T441" s="110"/>
      <c r="U441" s="110"/>
      <c r="V441" s="110"/>
    </row>
    <row r="442" spans="1:22" ht="15.75" customHeight="1">
      <c r="A442" s="110"/>
      <c r="B442" s="109"/>
      <c r="C442" s="110"/>
      <c r="D442" s="110"/>
      <c r="E442" s="110"/>
      <c r="F442" s="110"/>
      <c r="G442" s="110"/>
      <c r="H442" s="110"/>
      <c r="I442" s="110"/>
      <c r="J442" s="109"/>
      <c r="K442" s="110"/>
      <c r="L442" s="110"/>
      <c r="M442" s="110"/>
      <c r="N442" s="110"/>
      <c r="O442" s="110"/>
      <c r="P442" s="110"/>
      <c r="Q442" s="110"/>
      <c r="R442" s="110"/>
      <c r="S442" s="110"/>
      <c r="T442" s="110"/>
      <c r="U442" s="110"/>
      <c r="V442" s="110"/>
    </row>
    <row r="443" spans="1:22" ht="15.75" customHeight="1">
      <c r="A443" s="110"/>
      <c r="B443" s="109"/>
      <c r="C443" s="110"/>
      <c r="D443" s="110"/>
      <c r="E443" s="110"/>
      <c r="F443" s="110"/>
      <c r="G443" s="110"/>
      <c r="H443" s="110"/>
      <c r="I443" s="110"/>
      <c r="J443" s="109"/>
      <c r="K443" s="110"/>
      <c r="L443" s="110"/>
      <c r="M443" s="110"/>
      <c r="N443" s="110"/>
      <c r="O443" s="110"/>
      <c r="P443" s="110"/>
      <c r="Q443" s="110"/>
      <c r="R443" s="110"/>
      <c r="S443" s="110"/>
      <c r="T443" s="110"/>
      <c r="U443" s="110"/>
      <c r="V443" s="110"/>
    </row>
    <row r="444" spans="1:22" ht="15.75" customHeight="1">
      <c r="A444" s="110"/>
      <c r="B444" s="109"/>
      <c r="C444" s="110"/>
      <c r="D444" s="110"/>
      <c r="E444" s="110"/>
      <c r="F444" s="110"/>
      <c r="G444" s="110"/>
      <c r="H444" s="110"/>
      <c r="I444" s="110"/>
      <c r="J444" s="109"/>
      <c r="K444" s="110"/>
      <c r="L444" s="110"/>
      <c r="M444" s="110"/>
      <c r="N444" s="110"/>
      <c r="O444" s="110"/>
      <c r="P444" s="110"/>
      <c r="Q444" s="110"/>
      <c r="R444" s="110"/>
      <c r="S444" s="110"/>
      <c r="T444" s="110"/>
      <c r="U444" s="110"/>
      <c r="V444" s="110"/>
    </row>
    <row r="445" spans="1:22" ht="15.75" customHeight="1">
      <c r="A445" s="110"/>
      <c r="B445" s="109"/>
      <c r="C445" s="110"/>
      <c r="D445" s="110"/>
      <c r="E445" s="110"/>
      <c r="F445" s="110"/>
      <c r="G445" s="110"/>
      <c r="H445" s="110"/>
      <c r="I445" s="110"/>
      <c r="J445" s="109"/>
      <c r="K445" s="110"/>
      <c r="L445" s="110"/>
      <c r="M445" s="110"/>
      <c r="N445" s="110"/>
      <c r="O445" s="110"/>
      <c r="P445" s="110"/>
      <c r="Q445" s="110"/>
      <c r="R445" s="110"/>
      <c r="S445" s="110"/>
      <c r="T445" s="110"/>
      <c r="U445" s="110"/>
      <c r="V445" s="110"/>
    </row>
    <row r="446" spans="1:22" ht="15.75" customHeight="1">
      <c r="A446" s="110"/>
      <c r="B446" s="109"/>
      <c r="C446" s="110"/>
      <c r="D446" s="110"/>
      <c r="E446" s="110"/>
      <c r="F446" s="110"/>
      <c r="G446" s="110"/>
      <c r="H446" s="110"/>
      <c r="I446" s="110"/>
      <c r="J446" s="109"/>
      <c r="K446" s="110"/>
      <c r="L446" s="110"/>
      <c r="M446" s="110"/>
      <c r="N446" s="110"/>
      <c r="O446" s="110"/>
      <c r="P446" s="110"/>
      <c r="Q446" s="110"/>
      <c r="R446" s="110"/>
      <c r="S446" s="110"/>
      <c r="T446" s="110"/>
      <c r="U446" s="110"/>
      <c r="V446" s="110"/>
    </row>
    <row r="447" spans="1:22" ht="15.75" customHeight="1">
      <c r="A447" s="110"/>
      <c r="B447" s="109"/>
      <c r="C447" s="110"/>
      <c r="D447" s="110"/>
      <c r="E447" s="110"/>
      <c r="F447" s="110"/>
      <c r="G447" s="110"/>
      <c r="H447" s="110"/>
      <c r="I447" s="110"/>
      <c r="J447" s="109"/>
      <c r="K447" s="110"/>
      <c r="L447" s="110"/>
      <c r="M447" s="110"/>
      <c r="N447" s="110"/>
      <c r="O447" s="110"/>
      <c r="P447" s="110"/>
      <c r="Q447" s="110"/>
      <c r="R447" s="110"/>
      <c r="S447" s="110"/>
      <c r="T447" s="110"/>
      <c r="U447" s="110"/>
      <c r="V447" s="110"/>
    </row>
    <row r="448" spans="1:22" ht="15.75" customHeight="1">
      <c r="A448" s="110"/>
      <c r="B448" s="109"/>
      <c r="C448" s="110"/>
      <c r="D448" s="110"/>
      <c r="E448" s="110"/>
      <c r="F448" s="110"/>
      <c r="G448" s="110"/>
      <c r="H448" s="110"/>
      <c r="I448" s="110"/>
      <c r="J448" s="109"/>
      <c r="K448" s="110"/>
      <c r="L448" s="110"/>
      <c r="M448" s="110"/>
      <c r="N448" s="110"/>
      <c r="O448" s="110"/>
      <c r="P448" s="110"/>
      <c r="Q448" s="110"/>
      <c r="R448" s="110"/>
      <c r="S448" s="110"/>
      <c r="T448" s="110"/>
      <c r="U448" s="110"/>
      <c r="V448" s="110"/>
    </row>
    <row r="449" spans="1:22" ht="15.75" customHeight="1">
      <c r="A449" s="110"/>
      <c r="B449" s="109"/>
      <c r="C449" s="110"/>
      <c r="D449" s="110"/>
      <c r="E449" s="110"/>
      <c r="F449" s="110"/>
      <c r="G449" s="110"/>
      <c r="H449" s="110"/>
      <c r="I449" s="110"/>
      <c r="J449" s="109"/>
      <c r="K449" s="110"/>
      <c r="L449" s="110"/>
      <c r="M449" s="110"/>
      <c r="N449" s="110"/>
      <c r="O449" s="110"/>
      <c r="P449" s="110"/>
      <c r="Q449" s="110"/>
      <c r="R449" s="110"/>
      <c r="S449" s="110"/>
      <c r="T449" s="110"/>
      <c r="U449" s="110"/>
      <c r="V449" s="110"/>
    </row>
    <row r="450" spans="1:22" ht="15.75" customHeight="1">
      <c r="A450" s="110"/>
      <c r="B450" s="109"/>
      <c r="C450" s="110"/>
      <c r="D450" s="110"/>
      <c r="E450" s="110"/>
      <c r="F450" s="110"/>
      <c r="G450" s="110"/>
      <c r="H450" s="110"/>
      <c r="I450" s="110"/>
      <c r="J450" s="109"/>
      <c r="K450" s="110"/>
      <c r="L450" s="110"/>
      <c r="M450" s="110"/>
      <c r="N450" s="110"/>
      <c r="O450" s="110"/>
      <c r="P450" s="110"/>
      <c r="Q450" s="110"/>
      <c r="R450" s="110"/>
      <c r="S450" s="110"/>
      <c r="T450" s="110"/>
      <c r="U450" s="110"/>
      <c r="V450" s="110"/>
    </row>
    <row r="451" spans="1:22" ht="15.75" customHeight="1">
      <c r="A451" s="110"/>
      <c r="B451" s="109"/>
      <c r="C451" s="110"/>
      <c r="D451" s="110"/>
      <c r="E451" s="110"/>
      <c r="F451" s="110"/>
      <c r="G451" s="110"/>
      <c r="H451" s="110"/>
      <c r="I451" s="110"/>
      <c r="J451" s="109"/>
      <c r="K451" s="110"/>
      <c r="L451" s="110"/>
      <c r="M451" s="110"/>
      <c r="N451" s="110"/>
      <c r="O451" s="110"/>
      <c r="P451" s="110"/>
      <c r="Q451" s="110"/>
      <c r="R451" s="110"/>
      <c r="S451" s="110"/>
      <c r="T451" s="110"/>
      <c r="U451" s="110"/>
      <c r="V451" s="110"/>
    </row>
    <row r="452" spans="1:22" ht="15.75" customHeight="1">
      <c r="A452" s="110"/>
      <c r="B452" s="109"/>
      <c r="C452" s="110"/>
      <c r="D452" s="110"/>
      <c r="E452" s="110"/>
      <c r="F452" s="110"/>
      <c r="G452" s="110"/>
      <c r="H452" s="110"/>
      <c r="I452" s="110"/>
      <c r="J452" s="109"/>
      <c r="K452" s="110"/>
      <c r="L452" s="110"/>
      <c r="M452" s="110"/>
      <c r="N452" s="110"/>
      <c r="O452" s="110"/>
      <c r="P452" s="110"/>
      <c r="Q452" s="110"/>
      <c r="R452" s="110"/>
      <c r="S452" s="110"/>
      <c r="T452" s="110"/>
      <c r="U452" s="110"/>
      <c r="V452" s="110"/>
    </row>
    <row r="453" spans="1:22" ht="15.75" customHeight="1">
      <c r="A453" s="110"/>
      <c r="B453" s="109"/>
      <c r="C453" s="110"/>
      <c r="D453" s="110"/>
      <c r="E453" s="110"/>
      <c r="F453" s="110"/>
      <c r="G453" s="110"/>
      <c r="H453" s="110"/>
      <c r="I453" s="110"/>
      <c r="J453" s="109"/>
      <c r="K453" s="110"/>
      <c r="L453" s="110"/>
      <c r="M453" s="110"/>
      <c r="N453" s="110"/>
      <c r="O453" s="110"/>
      <c r="P453" s="110"/>
      <c r="Q453" s="110"/>
      <c r="R453" s="110"/>
      <c r="S453" s="110"/>
      <c r="T453" s="110"/>
      <c r="U453" s="110"/>
      <c r="V453" s="110"/>
    </row>
    <row r="454" spans="1:22" ht="15.75" customHeight="1">
      <c r="A454" s="110"/>
      <c r="B454" s="109"/>
      <c r="C454" s="110"/>
      <c r="D454" s="110"/>
      <c r="E454" s="110"/>
      <c r="F454" s="110"/>
      <c r="G454" s="110"/>
      <c r="H454" s="110"/>
      <c r="I454" s="110"/>
      <c r="J454" s="109"/>
      <c r="K454" s="110"/>
      <c r="L454" s="110"/>
      <c r="M454" s="110"/>
      <c r="N454" s="110"/>
      <c r="O454" s="110"/>
      <c r="P454" s="110"/>
      <c r="Q454" s="110"/>
      <c r="R454" s="110"/>
      <c r="S454" s="110"/>
      <c r="T454" s="110"/>
      <c r="U454" s="110"/>
      <c r="V454" s="110"/>
    </row>
    <row r="455" spans="1:22" ht="15.75" customHeight="1">
      <c r="A455" s="110"/>
      <c r="B455" s="109"/>
      <c r="C455" s="110"/>
      <c r="D455" s="110"/>
      <c r="E455" s="110"/>
      <c r="F455" s="110"/>
      <c r="G455" s="110"/>
      <c r="H455" s="110"/>
      <c r="I455" s="110"/>
      <c r="J455" s="109"/>
      <c r="K455" s="110"/>
      <c r="L455" s="110"/>
      <c r="M455" s="110"/>
      <c r="N455" s="110"/>
      <c r="O455" s="110"/>
      <c r="P455" s="110"/>
      <c r="Q455" s="110"/>
      <c r="R455" s="110"/>
      <c r="S455" s="110"/>
      <c r="T455" s="110"/>
      <c r="U455" s="110"/>
      <c r="V455" s="110"/>
    </row>
    <row r="456" spans="1:22" ht="15.75" customHeight="1">
      <c r="A456" s="110"/>
      <c r="B456" s="109"/>
      <c r="C456" s="110"/>
      <c r="D456" s="110"/>
      <c r="E456" s="110"/>
      <c r="F456" s="110"/>
      <c r="G456" s="110"/>
      <c r="H456" s="110"/>
      <c r="I456" s="110"/>
      <c r="J456" s="109"/>
      <c r="K456" s="110"/>
      <c r="L456" s="110"/>
      <c r="M456" s="110"/>
      <c r="N456" s="110"/>
      <c r="O456" s="110"/>
      <c r="P456" s="110"/>
      <c r="Q456" s="110"/>
      <c r="R456" s="110"/>
      <c r="S456" s="110"/>
      <c r="T456" s="110"/>
      <c r="U456" s="110"/>
      <c r="V456" s="110"/>
    </row>
    <row r="457" spans="1:22" ht="15.75" customHeight="1">
      <c r="A457" s="110"/>
      <c r="B457" s="109"/>
      <c r="C457" s="110"/>
      <c r="D457" s="110"/>
      <c r="E457" s="110"/>
      <c r="F457" s="110"/>
      <c r="G457" s="110"/>
      <c r="H457" s="110"/>
      <c r="I457" s="110"/>
      <c r="J457" s="109"/>
      <c r="K457" s="110"/>
      <c r="L457" s="110"/>
      <c r="M457" s="110"/>
      <c r="N457" s="110"/>
      <c r="O457" s="110"/>
      <c r="P457" s="110"/>
      <c r="Q457" s="110"/>
      <c r="R457" s="110"/>
      <c r="S457" s="110"/>
      <c r="T457" s="110"/>
      <c r="U457" s="110"/>
      <c r="V457" s="110"/>
    </row>
    <row r="458" spans="1:22" ht="15.75" customHeight="1">
      <c r="A458" s="110"/>
      <c r="B458" s="109"/>
      <c r="C458" s="110"/>
      <c r="D458" s="110"/>
      <c r="E458" s="110"/>
      <c r="F458" s="110"/>
      <c r="G458" s="110"/>
      <c r="H458" s="110"/>
      <c r="I458" s="110"/>
      <c r="J458" s="109"/>
      <c r="K458" s="110"/>
      <c r="L458" s="110"/>
      <c r="M458" s="110"/>
      <c r="N458" s="110"/>
      <c r="O458" s="110"/>
      <c r="P458" s="110"/>
      <c r="Q458" s="110"/>
      <c r="R458" s="110"/>
      <c r="S458" s="110"/>
      <c r="T458" s="110"/>
      <c r="U458" s="110"/>
      <c r="V458" s="110"/>
    </row>
    <row r="459" spans="1:22" ht="15.75" customHeight="1">
      <c r="A459" s="110"/>
      <c r="B459" s="109"/>
      <c r="C459" s="110"/>
      <c r="D459" s="110"/>
      <c r="E459" s="110"/>
      <c r="F459" s="110"/>
      <c r="G459" s="110"/>
      <c r="H459" s="110"/>
      <c r="I459" s="110"/>
      <c r="J459" s="109"/>
      <c r="K459" s="110"/>
      <c r="L459" s="110"/>
      <c r="M459" s="110"/>
      <c r="N459" s="110"/>
      <c r="O459" s="110"/>
      <c r="P459" s="110"/>
      <c r="Q459" s="110"/>
      <c r="R459" s="110"/>
      <c r="S459" s="110"/>
      <c r="T459" s="110"/>
      <c r="U459" s="110"/>
      <c r="V459" s="110"/>
    </row>
    <row r="460" spans="1:22" ht="15.75" customHeight="1">
      <c r="A460" s="110"/>
      <c r="B460" s="109"/>
      <c r="C460" s="110"/>
      <c r="D460" s="110"/>
      <c r="E460" s="110"/>
      <c r="F460" s="110"/>
      <c r="G460" s="110"/>
      <c r="H460" s="110"/>
      <c r="I460" s="110"/>
      <c r="J460" s="109"/>
      <c r="K460" s="110"/>
      <c r="L460" s="110"/>
      <c r="M460" s="110"/>
      <c r="N460" s="110"/>
      <c r="O460" s="110"/>
      <c r="P460" s="110"/>
      <c r="Q460" s="110"/>
      <c r="R460" s="110"/>
      <c r="S460" s="110"/>
      <c r="T460" s="110"/>
      <c r="U460" s="110"/>
      <c r="V460" s="110"/>
    </row>
    <row r="461" spans="1:22" ht="15.75" customHeight="1">
      <c r="A461" s="110"/>
      <c r="B461" s="109"/>
      <c r="C461" s="110"/>
      <c r="D461" s="110"/>
      <c r="E461" s="110"/>
      <c r="F461" s="110"/>
      <c r="G461" s="110"/>
      <c r="H461" s="110"/>
      <c r="I461" s="110"/>
      <c r="J461" s="109"/>
      <c r="K461" s="110"/>
      <c r="L461" s="110"/>
      <c r="M461" s="110"/>
      <c r="N461" s="110"/>
      <c r="O461" s="110"/>
      <c r="P461" s="110"/>
      <c r="Q461" s="110"/>
      <c r="R461" s="110"/>
      <c r="S461" s="110"/>
      <c r="T461" s="110"/>
      <c r="U461" s="110"/>
      <c r="V461" s="110"/>
    </row>
    <row r="462" spans="1:22" ht="15.75" customHeight="1">
      <c r="A462" s="110"/>
      <c r="B462" s="109"/>
      <c r="C462" s="110"/>
      <c r="D462" s="110"/>
      <c r="E462" s="110"/>
      <c r="F462" s="110"/>
      <c r="G462" s="110"/>
      <c r="H462" s="110"/>
      <c r="I462" s="110"/>
      <c r="J462" s="109"/>
      <c r="K462" s="110"/>
      <c r="L462" s="110"/>
      <c r="M462" s="110"/>
      <c r="N462" s="110"/>
      <c r="O462" s="110"/>
      <c r="P462" s="110"/>
      <c r="Q462" s="110"/>
      <c r="R462" s="110"/>
      <c r="S462" s="110"/>
      <c r="T462" s="110"/>
      <c r="U462" s="110"/>
      <c r="V462" s="110"/>
    </row>
    <row r="463" spans="1:22" ht="15.75" customHeight="1">
      <c r="A463" s="110"/>
      <c r="B463" s="109"/>
      <c r="C463" s="110"/>
      <c r="D463" s="110"/>
      <c r="E463" s="110"/>
      <c r="F463" s="110"/>
      <c r="G463" s="110"/>
      <c r="H463" s="110"/>
      <c r="I463" s="110"/>
      <c r="J463" s="109"/>
      <c r="K463" s="110"/>
      <c r="L463" s="110"/>
      <c r="M463" s="110"/>
      <c r="N463" s="110"/>
      <c r="O463" s="110"/>
      <c r="P463" s="110"/>
      <c r="Q463" s="110"/>
      <c r="R463" s="110"/>
      <c r="S463" s="110"/>
      <c r="T463" s="110"/>
      <c r="U463" s="110"/>
      <c r="V463" s="110"/>
    </row>
    <row r="464" spans="1:22" ht="15.75" customHeight="1">
      <c r="A464" s="110"/>
      <c r="B464" s="109"/>
      <c r="C464" s="110"/>
      <c r="D464" s="110"/>
      <c r="E464" s="110"/>
      <c r="F464" s="110"/>
      <c r="G464" s="110"/>
      <c r="H464" s="110"/>
      <c r="I464" s="110"/>
      <c r="J464" s="109"/>
      <c r="K464" s="110"/>
      <c r="L464" s="110"/>
      <c r="M464" s="110"/>
      <c r="N464" s="110"/>
      <c r="O464" s="110"/>
      <c r="P464" s="110"/>
      <c r="Q464" s="110"/>
      <c r="R464" s="110"/>
      <c r="S464" s="110"/>
      <c r="T464" s="110"/>
      <c r="U464" s="110"/>
      <c r="V464" s="110"/>
    </row>
    <row r="465" spans="1:22" ht="15.75" customHeight="1">
      <c r="A465" s="110"/>
      <c r="B465" s="109"/>
      <c r="C465" s="110"/>
      <c r="D465" s="110"/>
      <c r="E465" s="110"/>
      <c r="F465" s="110"/>
      <c r="G465" s="110"/>
      <c r="H465" s="110"/>
      <c r="I465" s="110"/>
      <c r="J465" s="109"/>
      <c r="K465" s="110"/>
      <c r="L465" s="110"/>
      <c r="M465" s="110"/>
      <c r="N465" s="110"/>
      <c r="O465" s="110"/>
      <c r="P465" s="110"/>
      <c r="Q465" s="110"/>
      <c r="R465" s="110"/>
      <c r="S465" s="110"/>
      <c r="T465" s="110"/>
      <c r="U465" s="110"/>
      <c r="V465" s="110"/>
    </row>
    <row r="466" spans="1:22" ht="15.75" customHeight="1">
      <c r="A466" s="110"/>
      <c r="B466" s="109"/>
      <c r="C466" s="110"/>
      <c r="D466" s="110"/>
      <c r="E466" s="110"/>
      <c r="F466" s="110"/>
      <c r="G466" s="110"/>
      <c r="H466" s="110"/>
      <c r="I466" s="110"/>
      <c r="J466" s="109"/>
      <c r="K466" s="110"/>
      <c r="L466" s="110"/>
      <c r="M466" s="110"/>
      <c r="N466" s="110"/>
      <c r="O466" s="110"/>
      <c r="P466" s="110"/>
      <c r="Q466" s="110"/>
      <c r="R466" s="110"/>
      <c r="S466" s="110"/>
      <c r="T466" s="110"/>
      <c r="U466" s="110"/>
      <c r="V466" s="110"/>
    </row>
    <row r="467" spans="1:22" ht="15.75" customHeight="1">
      <c r="A467" s="110"/>
      <c r="B467" s="109"/>
      <c r="C467" s="110"/>
      <c r="D467" s="110"/>
      <c r="E467" s="110"/>
      <c r="F467" s="110"/>
      <c r="G467" s="110"/>
      <c r="H467" s="110"/>
      <c r="I467" s="110"/>
      <c r="J467" s="109"/>
      <c r="K467" s="110"/>
      <c r="L467" s="110"/>
      <c r="M467" s="110"/>
      <c r="N467" s="110"/>
      <c r="O467" s="110"/>
      <c r="P467" s="110"/>
      <c r="Q467" s="110"/>
      <c r="R467" s="110"/>
      <c r="S467" s="110"/>
      <c r="T467" s="110"/>
      <c r="U467" s="110"/>
      <c r="V467" s="110"/>
    </row>
    <row r="468" spans="1:22" ht="15.75" customHeight="1">
      <c r="A468" s="110"/>
      <c r="B468" s="109"/>
      <c r="C468" s="110"/>
      <c r="D468" s="110"/>
      <c r="E468" s="110"/>
      <c r="F468" s="110"/>
      <c r="G468" s="110"/>
      <c r="H468" s="110"/>
      <c r="I468" s="110"/>
      <c r="J468" s="109"/>
      <c r="K468" s="110"/>
      <c r="L468" s="110"/>
      <c r="M468" s="110"/>
      <c r="N468" s="110"/>
      <c r="O468" s="110"/>
      <c r="P468" s="110"/>
      <c r="Q468" s="110"/>
      <c r="R468" s="110"/>
      <c r="S468" s="110"/>
      <c r="T468" s="110"/>
      <c r="U468" s="110"/>
      <c r="V468" s="110"/>
    </row>
    <row r="469" spans="1:22" ht="15.75" customHeight="1">
      <c r="A469" s="110"/>
      <c r="B469" s="109"/>
      <c r="C469" s="110"/>
      <c r="D469" s="110"/>
      <c r="E469" s="110"/>
      <c r="F469" s="110"/>
      <c r="G469" s="110"/>
      <c r="H469" s="110"/>
      <c r="I469" s="110"/>
      <c r="J469" s="109"/>
      <c r="K469" s="110"/>
      <c r="L469" s="110"/>
      <c r="M469" s="110"/>
      <c r="N469" s="110"/>
      <c r="O469" s="110"/>
      <c r="P469" s="110"/>
      <c r="Q469" s="110"/>
      <c r="R469" s="110"/>
      <c r="S469" s="110"/>
      <c r="T469" s="110"/>
      <c r="U469" s="110"/>
      <c r="V469" s="110"/>
    </row>
    <row r="470" spans="1:22" ht="15.75" customHeight="1">
      <c r="A470" s="110"/>
      <c r="B470" s="109"/>
      <c r="C470" s="110"/>
      <c r="D470" s="110"/>
      <c r="E470" s="110"/>
      <c r="F470" s="110"/>
      <c r="G470" s="110"/>
      <c r="H470" s="110"/>
      <c r="I470" s="110"/>
      <c r="J470" s="109"/>
      <c r="K470" s="110"/>
      <c r="L470" s="110"/>
      <c r="M470" s="110"/>
      <c r="N470" s="110"/>
      <c r="O470" s="110"/>
      <c r="P470" s="110"/>
      <c r="Q470" s="110"/>
      <c r="R470" s="110"/>
      <c r="S470" s="110"/>
      <c r="T470" s="110"/>
      <c r="U470" s="110"/>
      <c r="V470" s="110"/>
    </row>
    <row r="471" spans="1:22" ht="15.75" customHeight="1">
      <c r="A471" s="110"/>
      <c r="B471" s="109"/>
      <c r="C471" s="110"/>
      <c r="D471" s="110"/>
      <c r="E471" s="110"/>
      <c r="F471" s="110"/>
      <c r="G471" s="110"/>
      <c r="H471" s="110"/>
      <c r="I471" s="110"/>
      <c r="J471" s="109"/>
      <c r="K471" s="110"/>
      <c r="L471" s="110"/>
      <c r="M471" s="110"/>
      <c r="N471" s="110"/>
      <c r="O471" s="110"/>
      <c r="P471" s="110"/>
      <c r="Q471" s="110"/>
      <c r="R471" s="110"/>
      <c r="S471" s="110"/>
      <c r="T471" s="110"/>
      <c r="U471" s="110"/>
      <c r="V471" s="110"/>
    </row>
    <row r="472" spans="1:22" ht="15.75" customHeight="1">
      <c r="A472" s="110"/>
      <c r="B472" s="109"/>
      <c r="C472" s="110"/>
      <c r="D472" s="110"/>
      <c r="E472" s="110"/>
      <c r="F472" s="110"/>
      <c r="G472" s="110"/>
      <c r="H472" s="110"/>
      <c r="I472" s="110"/>
      <c r="J472" s="109"/>
      <c r="K472" s="110"/>
      <c r="L472" s="110"/>
      <c r="M472" s="110"/>
      <c r="N472" s="110"/>
      <c r="O472" s="110"/>
      <c r="P472" s="110"/>
      <c r="Q472" s="110"/>
      <c r="R472" s="110"/>
      <c r="S472" s="110"/>
      <c r="T472" s="110"/>
      <c r="U472" s="110"/>
      <c r="V472" s="110"/>
    </row>
    <row r="473" spans="1:22" ht="15.75" customHeight="1">
      <c r="A473" s="110"/>
      <c r="B473" s="109"/>
      <c r="C473" s="110"/>
      <c r="D473" s="110"/>
      <c r="E473" s="110"/>
      <c r="F473" s="110"/>
      <c r="G473" s="110"/>
      <c r="H473" s="110"/>
      <c r="I473" s="110"/>
      <c r="J473" s="109"/>
      <c r="K473" s="110"/>
      <c r="L473" s="110"/>
      <c r="M473" s="110"/>
      <c r="N473" s="110"/>
      <c r="O473" s="110"/>
      <c r="P473" s="110"/>
      <c r="Q473" s="110"/>
      <c r="R473" s="110"/>
      <c r="S473" s="110"/>
      <c r="T473" s="110"/>
      <c r="U473" s="110"/>
      <c r="V473" s="110"/>
    </row>
    <row r="474" spans="1:22" ht="15.75" customHeight="1">
      <c r="A474" s="110"/>
      <c r="B474" s="109"/>
      <c r="C474" s="110"/>
      <c r="D474" s="110"/>
      <c r="E474" s="110"/>
      <c r="F474" s="110"/>
      <c r="G474" s="110"/>
      <c r="H474" s="110"/>
      <c r="I474" s="110"/>
      <c r="J474" s="109"/>
      <c r="K474" s="110"/>
      <c r="L474" s="110"/>
      <c r="M474" s="110"/>
      <c r="N474" s="110"/>
      <c r="O474" s="110"/>
      <c r="P474" s="110"/>
      <c r="Q474" s="110"/>
      <c r="R474" s="110"/>
      <c r="S474" s="110"/>
      <c r="T474" s="110"/>
      <c r="U474" s="110"/>
      <c r="V474" s="110"/>
    </row>
    <row r="475" spans="1:22" ht="15.75" customHeight="1">
      <c r="A475" s="110"/>
      <c r="B475" s="109"/>
      <c r="C475" s="110"/>
      <c r="D475" s="110"/>
      <c r="E475" s="110"/>
      <c r="F475" s="110"/>
      <c r="G475" s="110"/>
      <c r="H475" s="110"/>
      <c r="I475" s="110"/>
      <c r="J475" s="109"/>
      <c r="K475" s="110"/>
      <c r="L475" s="110"/>
      <c r="M475" s="110"/>
      <c r="N475" s="110"/>
      <c r="O475" s="110"/>
      <c r="P475" s="110"/>
      <c r="Q475" s="110"/>
      <c r="R475" s="110"/>
      <c r="S475" s="110"/>
      <c r="T475" s="110"/>
      <c r="U475" s="110"/>
      <c r="V475" s="110"/>
    </row>
    <row r="476" spans="1:22" ht="15.75" customHeight="1">
      <c r="A476" s="110"/>
      <c r="B476" s="109"/>
      <c r="C476" s="110"/>
      <c r="D476" s="110"/>
      <c r="E476" s="110"/>
      <c r="F476" s="110"/>
      <c r="G476" s="110"/>
      <c r="H476" s="110"/>
      <c r="I476" s="110"/>
      <c r="J476" s="109"/>
      <c r="K476" s="110"/>
      <c r="L476" s="110"/>
      <c r="M476" s="110"/>
      <c r="N476" s="110"/>
      <c r="O476" s="110"/>
      <c r="P476" s="110"/>
      <c r="Q476" s="110"/>
      <c r="R476" s="110"/>
      <c r="S476" s="110"/>
      <c r="T476" s="110"/>
      <c r="U476" s="110"/>
      <c r="V476" s="110"/>
    </row>
    <row r="477" spans="1:22" ht="15.75" customHeight="1">
      <c r="A477" s="110"/>
      <c r="B477" s="109"/>
      <c r="C477" s="110"/>
      <c r="D477" s="110"/>
      <c r="E477" s="110"/>
      <c r="F477" s="110"/>
      <c r="G477" s="110"/>
      <c r="H477" s="110"/>
      <c r="I477" s="110"/>
      <c r="J477" s="109"/>
      <c r="K477" s="110"/>
      <c r="L477" s="110"/>
      <c r="M477" s="110"/>
      <c r="N477" s="110"/>
      <c r="O477" s="110"/>
      <c r="P477" s="110"/>
      <c r="Q477" s="110"/>
      <c r="R477" s="110"/>
      <c r="S477" s="110"/>
      <c r="T477" s="110"/>
      <c r="U477" s="110"/>
      <c r="V477" s="110"/>
    </row>
    <row r="478" spans="1:22" ht="15.75" customHeight="1">
      <c r="A478" s="110"/>
      <c r="B478" s="109"/>
      <c r="C478" s="110"/>
      <c r="D478" s="110"/>
      <c r="E478" s="110"/>
      <c r="F478" s="110"/>
      <c r="G478" s="110"/>
      <c r="H478" s="110"/>
      <c r="I478" s="110"/>
      <c r="J478" s="109"/>
      <c r="K478" s="110"/>
      <c r="L478" s="110"/>
      <c r="M478" s="110"/>
      <c r="N478" s="110"/>
      <c r="O478" s="110"/>
      <c r="P478" s="110"/>
      <c r="Q478" s="110"/>
      <c r="R478" s="110"/>
      <c r="S478" s="110"/>
      <c r="T478" s="110"/>
      <c r="U478" s="110"/>
      <c r="V478" s="110"/>
    </row>
    <row r="479" spans="1:22" ht="15.75" customHeight="1">
      <c r="A479" s="110"/>
      <c r="B479" s="109"/>
      <c r="C479" s="110"/>
      <c r="D479" s="110"/>
      <c r="E479" s="110"/>
      <c r="F479" s="110"/>
      <c r="G479" s="110"/>
      <c r="H479" s="110"/>
      <c r="I479" s="110"/>
      <c r="J479" s="109"/>
      <c r="K479" s="110"/>
      <c r="L479" s="110"/>
      <c r="M479" s="110"/>
      <c r="N479" s="110"/>
      <c r="O479" s="110"/>
      <c r="P479" s="110"/>
      <c r="Q479" s="110"/>
      <c r="R479" s="110"/>
      <c r="S479" s="110"/>
      <c r="T479" s="110"/>
      <c r="U479" s="110"/>
      <c r="V479" s="110"/>
    </row>
    <row r="480" spans="1:22" ht="15.75" customHeight="1">
      <c r="A480" s="110"/>
      <c r="B480" s="109"/>
      <c r="C480" s="110"/>
      <c r="D480" s="110"/>
      <c r="E480" s="110"/>
      <c r="F480" s="110"/>
      <c r="G480" s="110"/>
      <c r="H480" s="110"/>
      <c r="I480" s="110"/>
      <c r="J480" s="109"/>
      <c r="K480" s="110"/>
      <c r="L480" s="110"/>
      <c r="M480" s="110"/>
      <c r="N480" s="110"/>
      <c r="O480" s="110"/>
      <c r="P480" s="110"/>
      <c r="Q480" s="110"/>
      <c r="R480" s="110"/>
      <c r="S480" s="110"/>
      <c r="T480" s="110"/>
      <c r="U480" s="110"/>
      <c r="V480" s="110"/>
    </row>
    <row r="481" spans="1:22" ht="15.75" customHeight="1">
      <c r="A481" s="110"/>
      <c r="B481" s="109"/>
      <c r="C481" s="110"/>
      <c r="D481" s="110"/>
      <c r="E481" s="110"/>
      <c r="F481" s="110"/>
      <c r="G481" s="110"/>
      <c r="H481" s="110"/>
      <c r="I481" s="110"/>
      <c r="J481" s="109"/>
      <c r="K481" s="110"/>
      <c r="L481" s="110"/>
      <c r="M481" s="110"/>
      <c r="N481" s="110"/>
      <c r="O481" s="110"/>
      <c r="P481" s="110"/>
      <c r="Q481" s="110"/>
      <c r="R481" s="110"/>
      <c r="S481" s="110"/>
      <c r="T481" s="110"/>
      <c r="U481" s="110"/>
      <c r="V481" s="110"/>
    </row>
    <row r="482" spans="1:22" ht="15.75" customHeight="1">
      <c r="A482" s="110"/>
      <c r="B482" s="109"/>
      <c r="C482" s="110"/>
      <c r="D482" s="110"/>
      <c r="E482" s="110"/>
      <c r="F482" s="110"/>
      <c r="G482" s="110"/>
      <c r="H482" s="110"/>
      <c r="I482" s="110"/>
      <c r="J482" s="109"/>
      <c r="K482" s="110"/>
      <c r="L482" s="110"/>
      <c r="M482" s="110"/>
      <c r="N482" s="110"/>
      <c r="O482" s="110"/>
      <c r="P482" s="110"/>
      <c r="Q482" s="110"/>
      <c r="R482" s="110"/>
      <c r="S482" s="110"/>
      <c r="T482" s="110"/>
      <c r="U482" s="110"/>
      <c r="V482" s="110"/>
    </row>
    <row r="483" spans="1:22" ht="15.75" customHeight="1">
      <c r="A483" s="110"/>
      <c r="B483" s="109"/>
      <c r="C483" s="110"/>
      <c r="D483" s="110"/>
      <c r="E483" s="110"/>
      <c r="F483" s="110"/>
      <c r="G483" s="110"/>
      <c r="H483" s="110"/>
      <c r="I483" s="110"/>
      <c r="J483" s="109"/>
      <c r="K483" s="110"/>
      <c r="L483" s="110"/>
      <c r="M483" s="110"/>
      <c r="N483" s="110"/>
      <c r="O483" s="110"/>
      <c r="P483" s="110"/>
      <c r="Q483" s="110"/>
      <c r="R483" s="110"/>
      <c r="S483" s="110"/>
      <c r="T483" s="110"/>
      <c r="U483" s="110"/>
      <c r="V483" s="110"/>
    </row>
    <row r="484" spans="1:22" ht="15.75" customHeight="1">
      <c r="A484" s="110"/>
      <c r="B484" s="109"/>
      <c r="C484" s="110"/>
      <c r="D484" s="110"/>
      <c r="E484" s="110"/>
      <c r="F484" s="110"/>
      <c r="G484" s="110"/>
      <c r="H484" s="110"/>
      <c r="I484" s="110"/>
      <c r="J484" s="109"/>
      <c r="K484" s="110"/>
      <c r="L484" s="110"/>
      <c r="M484" s="110"/>
      <c r="N484" s="110"/>
      <c r="O484" s="110"/>
      <c r="P484" s="110"/>
      <c r="Q484" s="110"/>
      <c r="R484" s="110"/>
      <c r="S484" s="110"/>
      <c r="T484" s="110"/>
      <c r="U484" s="110"/>
      <c r="V484" s="110"/>
    </row>
    <row r="485" spans="1:22" ht="15.75" customHeight="1">
      <c r="A485" s="110"/>
      <c r="B485" s="109"/>
      <c r="C485" s="110"/>
      <c r="D485" s="110"/>
      <c r="E485" s="110"/>
      <c r="F485" s="110"/>
      <c r="G485" s="110"/>
      <c r="H485" s="110"/>
      <c r="I485" s="110"/>
      <c r="J485" s="109"/>
      <c r="K485" s="110"/>
      <c r="L485" s="110"/>
      <c r="M485" s="110"/>
      <c r="N485" s="110"/>
      <c r="O485" s="110"/>
      <c r="P485" s="110"/>
      <c r="Q485" s="110"/>
      <c r="R485" s="110"/>
      <c r="S485" s="110"/>
      <c r="T485" s="110"/>
      <c r="U485" s="110"/>
      <c r="V485" s="110"/>
    </row>
    <row r="486" spans="1:22" ht="15.75" customHeight="1">
      <c r="A486" s="110"/>
      <c r="B486" s="109"/>
      <c r="C486" s="110"/>
      <c r="D486" s="110"/>
      <c r="E486" s="110"/>
      <c r="F486" s="110"/>
      <c r="G486" s="110"/>
      <c r="H486" s="110"/>
      <c r="I486" s="110"/>
      <c r="J486" s="109"/>
      <c r="K486" s="110"/>
      <c r="L486" s="110"/>
      <c r="M486" s="110"/>
      <c r="N486" s="110"/>
      <c r="O486" s="110"/>
      <c r="P486" s="110"/>
      <c r="Q486" s="110"/>
      <c r="R486" s="110"/>
      <c r="S486" s="110"/>
      <c r="T486" s="110"/>
      <c r="U486" s="110"/>
      <c r="V486" s="110"/>
    </row>
    <row r="487" spans="1:22" ht="15.75" customHeight="1">
      <c r="A487" s="110"/>
      <c r="B487" s="109"/>
      <c r="C487" s="110"/>
      <c r="D487" s="110"/>
      <c r="E487" s="110"/>
      <c r="F487" s="110"/>
      <c r="G487" s="110"/>
      <c r="H487" s="110"/>
      <c r="I487" s="110"/>
      <c r="J487" s="109"/>
      <c r="K487" s="110"/>
      <c r="L487" s="110"/>
      <c r="M487" s="110"/>
      <c r="N487" s="110"/>
      <c r="O487" s="110"/>
      <c r="P487" s="110"/>
      <c r="Q487" s="110"/>
      <c r="R487" s="110"/>
      <c r="S487" s="110"/>
      <c r="T487" s="110"/>
      <c r="U487" s="110"/>
      <c r="V487" s="110"/>
    </row>
    <row r="488" spans="1:22" ht="15.75" customHeight="1">
      <c r="A488" s="110"/>
      <c r="B488" s="109"/>
      <c r="C488" s="110"/>
      <c r="D488" s="110"/>
      <c r="E488" s="110"/>
      <c r="F488" s="110"/>
      <c r="G488" s="110"/>
      <c r="H488" s="110"/>
      <c r="I488" s="110"/>
      <c r="J488" s="109"/>
      <c r="K488" s="110"/>
      <c r="L488" s="110"/>
      <c r="M488" s="110"/>
      <c r="N488" s="110"/>
      <c r="O488" s="110"/>
      <c r="P488" s="110"/>
      <c r="Q488" s="110"/>
      <c r="R488" s="110"/>
      <c r="S488" s="110"/>
      <c r="T488" s="110"/>
      <c r="U488" s="110"/>
      <c r="V488" s="110"/>
    </row>
    <row r="489" spans="1:22" ht="15.75" customHeight="1">
      <c r="A489" s="110"/>
      <c r="B489" s="109"/>
      <c r="C489" s="110"/>
      <c r="D489" s="110"/>
      <c r="E489" s="110"/>
      <c r="F489" s="110"/>
      <c r="G489" s="110"/>
      <c r="H489" s="110"/>
      <c r="I489" s="110"/>
      <c r="J489" s="109"/>
      <c r="K489" s="110"/>
      <c r="L489" s="110"/>
      <c r="M489" s="110"/>
      <c r="N489" s="110"/>
      <c r="O489" s="110"/>
      <c r="P489" s="110"/>
      <c r="Q489" s="110"/>
      <c r="R489" s="110"/>
      <c r="S489" s="110"/>
      <c r="T489" s="110"/>
      <c r="U489" s="110"/>
      <c r="V489" s="110"/>
    </row>
    <row r="490" spans="1:22" ht="15.75" customHeight="1">
      <c r="A490" s="110"/>
      <c r="B490" s="109"/>
      <c r="C490" s="110"/>
      <c r="D490" s="110"/>
      <c r="E490" s="110"/>
      <c r="F490" s="110"/>
      <c r="G490" s="110"/>
      <c r="H490" s="110"/>
      <c r="I490" s="110"/>
      <c r="J490" s="109"/>
      <c r="K490" s="110"/>
      <c r="L490" s="110"/>
      <c r="M490" s="110"/>
      <c r="N490" s="110"/>
      <c r="O490" s="110"/>
      <c r="P490" s="110"/>
      <c r="Q490" s="110"/>
      <c r="R490" s="110"/>
      <c r="S490" s="110"/>
      <c r="T490" s="110"/>
      <c r="U490" s="110"/>
      <c r="V490" s="110"/>
    </row>
    <row r="491" spans="1:22" ht="15.75" customHeight="1">
      <c r="A491" s="110"/>
      <c r="B491" s="109"/>
      <c r="C491" s="110"/>
      <c r="D491" s="110"/>
      <c r="E491" s="110"/>
      <c r="F491" s="110"/>
      <c r="G491" s="110"/>
      <c r="H491" s="110"/>
      <c r="I491" s="110"/>
      <c r="J491" s="109"/>
      <c r="K491" s="110"/>
      <c r="L491" s="110"/>
      <c r="M491" s="110"/>
      <c r="N491" s="110"/>
      <c r="O491" s="110"/>
      <c r="P491" s="110"/>
      <c r="Q491" s="110"/>
      <c r="R491" s="110"/>
      <c r="S491" s="110"/>
      <c r="T491" s="110"/>
      <c r="U491" s="110"/>
      <c r="V491" s="110"/>
    </row>
    <row r="492" spans="1:22" ht="15.75" customHeight="1">
      <c r="A492" s="110"/>
      <c r="B492" s="109"/>
      <c r="C492" s="110"/>
      <c r="D492" s="110"/>
      <c r="E492" s="110"/>
      <c r="F492" s="110"/>
      <c r="G492" s="110"/>
      <c r="H492" s="110"/>
      <c r="I492" s="110"/>
      <c r="J492" s="109"/>
      <c r="K492" s="110"/>
      <c r="L492" s="110"/>
      <c r="M492" s="110"/>
      <c r="N492" s="110"/>
      <c r="O492" s="110"/>
      <c r="P492" s="110"/>
      <c r="Q492" s="110"/>
      <c r="R492" s="110"/>
      <c r="S492" s="110"/>
      <c r="T492" s="110"/>
      <c r="U492" s="110"/>
      <c r="V492" s="110"/>
    </row>
    <row r="493" spans="1:22" ht="15.75" customHeight="1">
      <c r="A493" s="110"/>
      <c r="B493" s="109"/>
      <c r="C493" s="110"/>
      <c r="D493" s="110"/>
      <c r="E493" s="110"/>
      <c r="F493" s="110"/>
      <c r="G493" s="110"/>
      <c r="H493" s="110"/>
      <c r="I493" s="110"/>
      <c r="J493" s="109"/>
      <c r="K493" s="110"/>
      <c r="L493" s="110"/>
      <c r="M493" s="110"/>
      <c r="N493" s="110"/>
      <c r="O493" s="110"/>
      <c r="P493" s="110"/>
      <c r="Q493" s="110"/>
      <c r="R493" s="110"/>
      <c r="S493" s="110"/>
      <c r="T493" s="110"/>
      <c r="U493" s="110"/>
      <c r="V493" s="110"/>
    </row>
    <row r="494" spans="1:22" ht="15.75" customHeight="1">
      <c r="A494" s="110"/>
      <c r="B494" s="109"/>
      <c r="C494" s="110"/>
      <c r="D494" s="110"/>
      <c r="E494" s="110"/>
      <c r="F494" s="110"/>
      <c r="G494" s="110"/>
      <c r="H494" s="110"/>
      <c r="I494" s="110"/>
      <c r="J494" s="109"/>
      <c r="K494" s="110"/>
      <c r="L494" s="110"/>
      <c r="M494" s="110"/>
      <c r="N494" s="110"/>
      <c r="O494" s="110"/>
      <c r="P494" s="110"/>
      <c r="Q494" s="110"/>
      <c r="R494" s="110"/>
      <c r="S494" s="110"/>
      <c r="T494" s="110"/>
      <c r="U494" s="110"/>
      <c r="V494" s="110"/>
    </row>
    <row r="495" spans="1:22" ht="15.75" customHeight="1">
      <c r="A495" s="110"/>
      <c r="B495" s="109"/>
      <c r="C495" s="110"/>
      <c r="D495" s="110"/>
      <c r="E495" s="110"/>
      <c r="F495" s="110"/>
      <c r="G495" s="110"/>
      <c r="H495" s="110"/>
      <c r="I495" s="110"/>
      <c r="J495" s="109"/>
      <c r="K495" s="110"/>
      <c r="L495" s="110"/>
      <c r="M495" s="110"/>
      <c r="N495" s="110"/>
      <c r="O495" s="110"/>
      <c r="P495" s="110"/>
      <c r="Q495" s="110"/>
      <c r="R495" s="110"/>
      <c r="S495" s="110"/>
      <c r="T495" s="110"/>
      <c r="U495" s="110"/>
      <c r="V495" s="110"/>
    </row>
    <row r="496" spans="1:22" ht="15.75" customHeight="1">
      <c r="A496" s="110"/>
      <c r="B496" s="109"/>
      <c r="C496" s="110"/>
      <c r="D496" s="110"/>
      <c r="E496" s="110"/>
      <c r="F496" s="110"/>
      <c r="G496" s="110"/>
      <c r="H496" s="110"/>
      <c r="I496" s="110"/>
      <c r="J496" s="109"/>
      <c r="K496" s="110"/>
      <c r="L496" s="110"/>
      <c r="M496" s="110"/>
      <c r="N496" s="110"/>
      <c r="O496" s="110"/>
      <c r="P496" s="110"/>
      <c r="Q496" s="110"/>
      <c r="R496" s="110"/>
      <c r="S496" s="110"/>
      <c r="T496" s="110"/>
      <c r="U496" s="110"/>
      <c r="V496" s="110"/>
    </row>
    <row r="497" spans="1:22" ht="15.75" customHeight="1">
      <c r="A497" s="110"/>
      <c r="B497" s="109"/>
      <c r="C497" s="110"/>
      <c r="D497" s="110"/>
      <c r="E497" s="110"/>
      <c r="F497" s="110"/>
      <c r="G497" s="110"/>
      <c r="H497" s="110"/>
      <c r="I497" s="110"/>
      <c r="J497" s="109"/>
      <c r="K497" s="110"/>
      <c r="L497" s="110"/>
      <c r="M497" s="110"/>
      <c r="N497" s="110"/>
      <c r="O497" s="110"/>
      <c r="P497" s="110"/>
      <c r="Q497" s="110"/>
      <c r="R497" s="110"/>
      <c r="S497" s="110"/>
      <c r="T497" s="110"/>
      <c r="U497" s="110"/>
      <c r="V497" s="110"/>
    </row>
    <row r="498" spans="1:22" ht="15.75" customHeight="1">
      <c r="A498" s="110"/>
      <c r="B498" s="109"/>
      <c r="C498" s="110"/>
      <c r="D498" s="110"/>
      <c r="E498" s="110"/>
      <c r="F498" s="110"/>
      <c r="G498" s="110"/>
      <c r="H498" s="110"/>
      <c r="I498" s="110"/>
      <c r="J498" s="109"/>
      <c r="K498" s="110"/>
      <c r="L498" s="110"/>
      <c r="M498" s="110"/>
      <c r="N498" s="110"/>
      <c r="O498" s="110"/>
      <c r="P498" s="110"/>
      <c r="Q498" s="110"/>
      <c r="R498" s="110"/>
      <c r="S498" s="110"/>
      <c r="T498" s="110"/>
      <c r="U498" s="110"/>
      <c r="V498" s="110"/>
    </row>
    <row r="499" spans="1:22" ht="15.75" customHeight="1">
      <c r="A499" s="110"/>
      <c r="B499" s="109"/>
      <c r="C499" s="110"/>
      <c r="D499" s="110"/>
      <c r="E499" s="110"/>
      <c r="F499" s="110"/>
      <c r="G499" s="110"/>
      <c r="H499" s="110"/>
      <c r="I499" s="110"/>
      <c r="J499" s="109"/>
      <c r="K499" s="110"/>
      <c r="L499" s="110"/>
      <c r="M499" s="110"/>
      <c r="N499" s="110"/>
      <c r="O499" s="110"/>
      <c r="P499" s="110"/>
      <c r="Q499" s="110"/>
      <c r="R499" s="110"/>
      <c r="S499" s="110"/>
      <c r="T499" s="110"/>
      <c r="U499" s="110"/>
      <c r="V499" s="110"/>
    </row>
    <row r="500" spans="1:22" ht="15.75" customHeight="1">
      <c r="A500" s="110"/>
      <c r="B500" s="109"/>
      <c r="C500" s="110"/>
      <c r="D500" s="110"/>
      <c r="E500" s="110"/>
      <c r="F500" s="110"/>
      <c r="G500" s="110"/>
      <c r="H500" s="110"/>
      <c r="I500" s="110"/>
      <c r="J500" s="109"/>
      <c r="K500" s="110"/>
      <c r="L500" s="110"/>
      <c r="M500" s="110"/>
      <c r="N500" s="110"/>
      <c r="O500" s="110"/>
      <c r="P500" s="110"/>
      <c r="Q500" s="110"/>
      <c r="R500" s="110"/>
      <c r="S500" s="110"/>
      <c r="T500" s="110"/>
      <c r="U500" s="110"/>
      <c r="V500" s="110"/>
    </row>
    <row r="501" spans="1:22" ht="15.75" customHeight="1">
      <c r="A501" s="110"/>
      <c r="B501" s="109"/>
      <c r="C501" s="110"/>
      <c r="D501" s="110"/>
      <c r="E501" s="110"/>
      <c r="F501" s="110"/>
      <c r="G501" s="110"/>
      <c r="H501" s="110"/>
      <c r="I501" s="110"/>
      <c r="J501" s="109"/>
      <c r="K501" s="110"/>
      <c r="L501" s="110"/>
      <c r="M501" s="110"/>
      <c r="N501" s="110"/>
      <c r="O501" s="110"/>
      <c r="P501" s="110"/>
      <c r="Q501" s="110"/>
      <c r="R501" s="110"/>
      <c r="S501" s="110"/>
      <c r="T501" s="110"/>
      <c r="U501" s="110"/>
      <c r="V501" s="110"/>
    </row>
    <row r="502" spans="1:22" ht="15.75" customHeight="1">
      <c r="A502" s="110"/>
      <c r="B502" s="109"/>
      <c r="C502" s="110"/>
      <c r="D502" s="110"/>
      <c r="E502" s="110"/>
      <c r="F502" s="110"/>
      <c r="G502" s="110"/>
      <c r="H502" s="110"/>
      <c r="I502" s="110"/>
      <c r="J502" s="109"/>
      <c r="K502" s="110"/>
      <c r="L502" s="110"/>
      <c r="M502" s="110"/>
      <c r="N502" s="110"/>
      <c r="O502" s="110"/>
      <c r="P502" s="110"/>
      <c r="Q502" s="110"/>
      <c r="R502" s="110"/>
      <c r="S502" s="110"/>
      <c r="T502" s="110"/>
      <c r="U502" s="110"/>
      <c r="V502" s="110"/>
    </row>
    <row r="503" spans="1:22" ht="15.75" customHeight="1">
      <c r="A503" s="110"/>
      <c r="B503" s="109"/>
      <c r="C503" s="110"/>
      <c r="D503" s="110"/>
      <c r="E503" s="110"/>
      <c r="F503" s="110"/>
      <c r="G503" s="110"/>
      <c r="H503" s="110"/>
      <c r="I503" s="110"/>
      <c r="J503" s="109"/>
      <c r="K503" s="110"/>
      <c r="L503" s="110"/>
      <c r="M503" s="110"/>
      <c r="N503" s="110"/>
      <c r="O503" s="110"/>
      <c r="P503" s="110"/>
      <c r="Q503" s="110"/>
      <c r="R503" s="110"/>
      <c r="S503" s="110"/>
      <c r="T503" s="110"/>
      <c r="U503" s="110"/>
      <c r="V503" s="110"/>
    </row>
    <row r="504" spans="1:22" ht="15.75" customHeight="1">
      <c r="A504" s="110"/>
      <c r="B504" s="109"/>
      <c r="C504" s="110"/>
      <c r="D504" s="110"/>
      <c r="E504" s="110"/>
      <c r="F504" s="110"/>
      <c r="G504" s="110"/>
      <c r="H504" s="110"/>
      <c r="I504" s="110"/>
      <c r="J504" s="109"/>
      <c r="K504" s="110"/>
      <c r="L504" s="110"/>
      <c r="M504" s="110"/>
      <c r="N504" s="110"/>
      <c r="O504" s="110"/>
      <c r="P504" s="110"/>
      <c r="Q504" s="110"/>
      <c r="R504" s="110"/>
      <c r="S504" s="110"/>
      <c r="T504" s="110"/>
      <c r="U504" s="110"/>
      <c r="V504" s="110"/>
    </row>
    <row r="505" spans="1:22" ht="15.75" customHeight="1">
      <c r="A505" s="110"/>
      <c r="B505" s="109"/>
      <c r="C505" s="110"/>
      <c r="D505" s="110"/>
      <c r="E505" s="110"/>
      <c r="F505" s="110"/>
      <c r="G505" s="110"/>
      <c r="H505" s="110"/>
      <c r="I505" s="110"/>
      <c r="J505" s="109"/>
      <c r="K505" s="110"/>
      <c r="L505" s="110"/>
      <c r="M505" s="110"/>
      <c r="N505" s="110"/>
      <c r="O505" s="110"/>
      <c r="P505" s="110"/>
      <c r="Q505" s="110"/>
      <c r="R505" s="110"/>
      <c r="S505" s="110"/>
      <c r="T505" s="110"/>
      <c r="U505" s="110"/>
      <c r="V505" s="110"/>
    </row>
    <row r="506" spans="1:22" ht="15.75" customHeight="1">
      <c r="A506" s="110"/>
      <c r="B506" s="109"/>
      <c r="C506" s="110"/>
      <c r="D506" s="110"/>
      <c r="E506" s="110"/>
      <c r="F506" s="110"/>
      <c r="G506" s="110"/>
      <c r="H506" s="110"/>
      <c r="I506" s="110"/>
      <c r="J506" s="109"/>
      <c r="K506" s="110"/>
      <c r="L506" s="110"/>
      <c r="M506" s="110"/>
      <c r="N506" s="110"/>
      <c r="O506" s="110"/>
      <c r="P506" s="110"/>
      <c r="Q506" s="110"/>
      <c r="R506" s="110"/>
      <c r="S506" s="110"/>
      <c r="T506" s="110"/>
      <c r="U506" s="110"/>
      <c r="V506" s="110"/>
    </row>
    <row r="507" spans="1:22" ht="15.75" customHeight="1">
      <c r="A507" s="110"/>
      <c r="B507" s="109"/>
      <c r="C507" s="110"/>
      <c r="D507" s="110"/>
      <c r="E507" s="110"/>
      <c r="F507" s="110"/>
      <c r="G507" s="110"/>
      <c r="H507" s="110"/>
      <c r="I507" s="110"/>
      <c r="J507" s="109"/>
      <c r="K507" s="110"/>
      <c r="L507" s="110"/>
      <c r="M507" s="110"/>
      <c r="N507" s="110"/>
      <c r="O507" s="110"/>
      <c r="P507" s="110"/>
      <c r="Q507" s="110"/>
      <c r="R507" s="110"/>
      <c r="S507" s="110"/>
      <c r="T507" s="110"/>
      <c r="U507" s="110"/>
      <c r="V507" s="110"/>
    </row>
    <row r="508" spans="1:22" ht="15.75" customHeight="1">
      <c r="A508" s="110"/>
      <c r="B508" s="109"/>
      <c r="C508" s="110"/>
      <c r="D508" s="110"/>
      <c r="E508" s="110"/>
      <c r="F508" s="110"/>
      <c r="G508" s="110"/>
      <c r="H508" s="110"/>
      <c r="I508" s="110"/>
      <c r="J508" s="109"/>
      <c r="K508" s="110"/>
      <c r="L508" s="110"/>
      <c r="M508" s="110"/>
      <c r="N508" s="110"/>
      <c r="O508" s="110"/>
      <c r="P508" s="110"/>
      <c r="Q508" s="110"/>
      <c r="R508" s="110"/>
      <c r="S508" s="110"/>
      <c r="T508" s="110"/>
      <c r="U508" s="110"/>
      <c r="V508" s="110"/>
    </row>
    <row r="509" spans="1:22" ht="15.75" customHeight="1">
      <c r="A509" s="110"/>
      <c r="B509" s="109"/>
      <c r="C509" s="110"/>
      <c r="D509" s="110"/>
      <c r="E509" s="110"/>
      <c r="F509" s="110"/>
      <c r="G509" s="110"/>
      <c r="H509" s="110"/>
      <c r="I509" s="110"/>
      <c r="J509" s="109"/>
      <c r="K509" s="110"/>
      <c r="L509" s="110"/>
      <c r="M509" s="110"/>
      <c r="N509" s="110"/>
      <c r="O509" s="110"/>
      <c r="P509" s="110"/>
      <c r="Q509" s="110"/>
      <c r="R509" s="110"/>
      <c r="S509" s="110"/>
      <c r="T509" s="110"/>
      <c r="U509" s="110"/>
      <c r="V509" s="110"/>
    </row>
    <row r="510" spans="1:22" ht="15.75" customHeight="1">
      <c r="A510" s="110"/>
      <c r="B510" s="109"/>
      <c r="C510" s="110"/>
      <c r="D510" s="110"/>
      <c r="E510" s="110"/>
      <c r="F510" s="110"/>
      <c r="G510" s="110"/>
      <c r="H510" s="110"/>
      <c r="I510" s="110"/>
      <c r="J510" s="109"/>
      <c r="K510" s="110"/>
      <c r="L510" s="110"/>
      <c r="M510" s="110"/>
      <c r="N510" s="110"/>
      <c r="O510" s="110"/>
      <c r="P510" s="110"/>
      <c r="Q510" s="110"/>
      <c r="R510" s="110"/>
      <c r="S510" s="110"/>
      <c r="T510" s="110"/>
      <c r="U510" s="110"/>
      <c r="V510" s="110"/>
    </row>
    <row r="511" spans="1:22" ht="15.75" customHeight="1">
      <c r="A511" s="110"/>
      <c r="B511" s="109"/>
      <c r="C511" s="110"/>
      <c r="D511" s="110"/>
      <c r="E511" s="110"/>
      <c r="F511" s="110"/>
      <c r="G511" s="110"/>
      <c r="H511" s="110"/>
      <c r="I511" s="110"/>
      <c r="J511" s="109"/>
      <c r="K511" s="110"/>
      <c r="L511" s="110"/>
      <c r="M511" s="110"/>
      <c r="N511" s="110"/>
      <c r="O511" s="110"/>
      <c r="P511" s="110"/>
      <c r="Q511" s="110"/>
      <c r="R511" s="110"/>
      <c r="S511" s="110"/>
      <c r="T511" s="110"/>
      <c r="U511" s="110"/>
      <c r="V511" s="110"/>
    </row>
    <row r="512" spans="1:22" ht="15.75" customHeight="1">
      <c r="A512" s="110"/>
      <c r="B512" s="109"/>
      <c r="C512" s="110"/>
      <c r="D512" s="110"/>
      <c r="E512" s="110"/>
      <c r="F512" s="110"/>
      <c r="G512" s="110"/>
      <c r="H512" s="110"/>
      <c r="I512" s="110"/>
      <c r="J512" s="109"/>
      <c r="K512" s="110"/>
      <c r="L512" s="110"/>
      <c r="M512" s="110"/>
      <c r="N512" s="110"/>
      <c r="O512" s="110"/>
      <c r="P512" s="110"/>
      <c r="Q512" s="110"/>
      <c r="R512" s="110"/>
      <c r="S512" s="110"/>
      <c r="T512" s="110"/>
      <c r="U512" s="110"/>
      <c r="V512" s="110"/>
    </row>
    <row r="513" spans="1:22" ht="15.75" customHeight="1">
      <c r="A513" s="110"/>
      <c r="B513" s="109"/>
      <c r="C513" s="110"/>
      <c r="D513" s="110"/>
      <c r="E513" s="110"/>
      <c r="F513" s="110"/>
      <c r="G513" s="110"/>
      <c r="H513" s="110"/>
      <c r="I513" s="110"/>
      <c r="J513" s="109"/>
      <c r="K513" s="110"/>
      <c r="L513" s="110"/>
      <c r="M513" s="110"/>
      <c r="N513" s="110"/>
      <c r="O513" s="110"/>
      <c r="P513" s="110"/>
      <c r="Q513" s="110"/>
      <c r="R513" s="110"/>
      <c r="S513" s="110"/>
      <c r="T513" s="110"/>
      <c r="U513" s="110"/>
      <c r="V513" s="110"/>
    </row>
    <row r="514" spans="1:22" ht="15.75" customHeight="1">
      <c r="A514" s="110"/>
      <c r="B514" s="109"/>
      <c r="C514" s="110"/>
      <c r="D514" s="110"/>
      <c r="E514" s="110"/>
      <c r="F514" s="110"/>
      <c r="G514" s="110"/>
      <c r="H514" s="110"/>
      <c r="I514" s="110"/>
      <c r="J514" s="109"/>
      <c r="K514" s="110"/>
      <c r="L514" s="110"/>
      <c r="M514" s="110"/>
      <c r="N514" s="110"/>
      <c r="O514" s="110"/>
      <c r="P514" s="110"/>
      <c r="Q514" s="110"/>
      <c r="R514" s="110"/>
      <c r="S514" s="110"/>
      <c r="T514" s="110"/>
      <c r="U514" s="110"/>
      <c r="V514" s="110"/>
    </row>
    <row r="515" spans="1:22" ht="15.75" customHeight="1">
      <c r="A515" s="110"/>
      <c r="B515" s="109"/>
      <c r="C515" s="110"/>
      <c r="D515" s="110"/>
      <c r="E515" s="110"/>
      <c r="F515" s="110"/>
      <c r="G515" s="110"/>
      <c r="H515" s="110"/>
      <c r="I515" s="110"/>
      <c r="J515" s="109"/>
      <c r="K515" s="110"/>
      <c r="L515" s="110"/>
      <c r="M515" s="110"/>
      <c r="N515" s="110"/>
      <c r="O515" s="110"/>
      <c r="P515" s="110"/>
      <c r="Q515" s="110"/>
      <c r="R515" s="110"/>
      <c r="S515" s="110"/>
      <c r="T515" s="110"/>
      <c r="U515" s="110"/>
      <c r="V515" s="110"/>
    </row>
    <row r="516" spans="1:22" ht="15.75" customHeight="1">
      <c r="A516" s="110"/>
      <c r="B516" s="109"/>
      <c r="C516" s="110"/>
      <c r="D516" s="110"/>
      <c r="E516" s="110"/>
      <c r="F516" s="110"/>
      <c r="G516" s="110"/>
      <c r="H516" s="110"/>
      <c r="I516" s="110"/>
      <c r="J516" s="109"/>
      <c r="K516" s="110"/>
      <c r="L516" s="110"/>
      <c r="M516" s="110"/>
      <c r="N516" s="110"/>
      <c r="O516" s="110"/>
      <c r="P516" s="110"/>
      <c r="Q516" s="110"/>
      <c r="R516" s="110"/>
      <c r="S516" s="110"/>
      <c r="T516" s="110"/>
      <c r="U516" s="110"/>
      <c r="V516" s="110"/>
    </row>
    <row r="517" spans="1:22" ht="15.75" customHeight="1">
      <c r="A517" s="110"/>
      <c r="B517" s="109"/>
      <c r="C517" s="110"/>
      <c r="D517" s="110"/>
      <c r="E517" s="110"/>
      <c r="F517" s="110"/>
      <c r="G517" s="110"/>
      <c r="H517" s="110"/>
      <c r="I517" s="110"/>
      <c r="J517" s="109"/>
      <c r="K517" s="110"/>
      <c r="L517" s="110"/>
      <c r="M517" s="110"/>
      <c r="N517" s="110"/>
      <c r="O517" s="110"/>
      <c r="P517" s="110"/>
      <c r="Q517" s="110"/>
      <c r="R517" s="110"/>
      <c r="S517" s="110"/>
      <c r="T517" s="110"/>
      <c r="U517" s="110"/>
      <c r="V517" s="110"/>
    </row>
    <row r="518" spans="1:22" ht="15.75" customHeight="1">
      <c r="A518" s="110"/>
      <c r="B518" s="109"/>
      <c r="C518" s="110"/>
      <c r="D518" s="110"/>
      <c r="E518" s="110"/>
      <c r="F518" s="110"/>
      <c r="G518" s="110"/>
      <c r="H518" s="110"/>
      <c r="I518" s="110"/>
      <c r="J518" s="109"/>
      <c r="K518" s="110"/>
      <c r="L518" s="110"/>
      <c r="M518" s="110"/>
      <c r="N518" s="110"/>
      <c r="O518" s="110"/>
      <c r="P518" s="110"/>
      <c r="Q518" s="110"/>
      <c r="R518" s="110"/>
      <c r="S518" s="110"/>
      <c r="T518" s="110"/>
      <c r="U518" s="110"/>
      <c r="V518" s="110"/>
    </row>
    <row r="519" spans="1:22" ht="15.75" customHeight="1">
      <c r="A519" s="110"/>
      <c r="B519" s="109"/>
      <c r="C519" s="110"/>
      <c r="D519" s="110"/>
      <c r="E519" s="110"/>
      <c r="F519" s="110"/>
      <c r="G519" s="110"/>
      <c r="H519" s="110"/>
      <c r="I519" s="110"/>
      <c r="J519" s="109"/>
      <c r="K519" s="110"/>
      <c r="L519" s="110"/>
      <c r="M519" s="110"/>
      <c r="N519" s="110"/>
      <c r="O519" s="110"/>
      <c r="P519" s="110"/>
      <c r="Q519" s="110"/>
      <c r="R519" s="110"/>
      <c r="S519" s="110"/>
      <c r="T519" s="110"/>
      <c r="U519" s="110"/>
      <c r="V519" s="110"/>
    </row>
    <row r="520" spans="1:22" ht="15.75" customHeight="1">
      <c r="A520" s="110"/>
      <c r="B520" s="109"/>
      <c r="C520" s="110"/>
      <c r="D520" s="110"/>
      <c r="E520" s="110"/>
      <c r="F520" s="110"/>
      <c r="G520" s="110"/>
      <c r="H520" s="110"/>
      <c r="I520" s="110"/>
      <c r="J520" s="109"/>
      <c r="K520" s="110"/>
      <c r="L520" s="110"/>
      <c r="M520" s="110"/>
      <c r="N520" s="110"/>
      <c r="O520" s="110"/>
      <c r="P520" s="110"/>
      <c r="Q520" s="110"/>
      <c r="R520" s="110"/>
      <c r="S520" s="110"/>
      <c r="T520" s="110"/>
      <c r="U520" s="110"/>
      <c r="V520" s="110"/>
    </row>
    <row r="521" spans="1:22" ht="15.75" customHeight="1">
      <c r="A521" s="110"/>
      <c r="B521" s="109"/>
      <c r="C521" s="110"/>
      <c r="D521" s="110"/>
      <c r="E521" s="110"/>
      <c r="F521" s="110"/>
      <c r="G521" s="110"/>
      <c r="H521" s="110"/>
      <c r="I521" s="110"/>
      <c r="J521" s="109"/>
      <c r="K521" s="110"/>
      <c r="L521" s="110"/>
      <c r="M521" s="110"/>
      <c r="N521" s="110"/>
      <c r="O521" s="110"/>
      <c r="P521" s="110"/>
      <c r="Q521" s="110"/>
      <c r="R521" s="110"/>
      <c r="S521" s="110"/>
      <c r="T521" s="110"/>
      <c r="U521" s="110"/>
      <c r="V521" s="110"/>
    </row>
    <row r="522" spans="1:22" ht="15.75" customHeight="1">
      <c r="A522" s="110"/>
      <c r="B522" s="109"/>
      <c r="C522" s="110"/>
      <c r="D522" s="110"/>
      <c r="E522" s="110"/>
      <c r="F522" s="110"/>
      <c r="G522" s="110"/>
      <c r="H522" s="110"/>
      <c r="I522" s="110"/>
      <c r="J522" s="109"/>
      <c r="K522" s="110"/>
      <c r="L522" s="110"/>
      <c r="M522" s="110"/>
      <c r="N522" s="110"/>
      <c r="O522" s="110"/>
      <c r="P522" s="110"/>
      <c r="Q522" s="110"/>
      <c r="R522" s="110"/>
      <c r="S522" s="110"/>
      <c r="T522" s="110"/>
      <c r="U522" s="110"/>
      <c r="V522" s="110"/>
    </row>
    <row r="523" spans="1:22" ht="15.75" customHeight="1">
      <c r="A523" s="110"/>
      <c r="B523" s="109"/>
      <c r="C523" s="110"/>
      <c r="D523" s="110"/>
      <c r="E523" s="110"/>
      <c r="F523" s="110"/>
      <c r="G523" s="110"/>
      <c r="H523" s="110"/>
      <c r="I523" s="110"/>
      <c r="J523" s="109"/>
      <c r="K523" s="110"/>
      <c r="L523" s="110"/>
      <c r="M523" s="110"/>
      <c r="N523" s="110"/>
      <c r="O523" s="110"/>
      <c r="P523" s="110"/>
      <c r="Q523" s="110"/>
      <c r="R523" s="110"/>
      <c r="S523" s="110"/>
      <c r="T523" s="110"/>
      <c r="U523" s="110"/>
      <c r="V523" s="110"/>
    </row>
    <row r="524" spans="1:22" ht="15.75" customHeight="1">
      <c r="A524" s="110"/>
      <c r="B524" s="109"/>
      <c r="C524" s="110"/>
      <c r="D524" s="110"/>
      <c r="E524" s="110"/>
      <c r="F524" s="110"/>
      <c r="G524" s="110"/>
      <c r="H524" s="110"/>
      <c r="I524" s="110"/>
      <c r="J524" s="109"/>
      <c r="K524" s="110"/>
      <c r="L524" s="110"/>
      <c r="M524" s="110"/>
      <c r="N524" s="110"/>
      <c r="O524" s="110"/>
      <c r="P524" s="110"/>
      <c r="Q524" s="110"/>
      <c r="R524" s="110"/>
      <c r="S524" s="110"/>
      <c r="T524" s="110"/>
      <c r="U524" s="110"/>
      <c r="V524" s="110"/>
    </row>
    <row r="525" spans="1:22" ht="15.75" customHeight="1">
      <c r="A525" s="110"/>
      <c r="B525" s="109"/>
      <c r="C525" s="110"/>
      <c r="D525" s="110"/>
      <c r="E525" s="110"/>
      <c r="F525" s="110"/>
      <c r="G525" s="110"/>
      <c r="H525" s="110"/>
      <c r="I525" s="110"/>
      <c r="J525" s="109"/>
      <c r="K525" s="110"/>
      <c r="L525" s="110"/>
      <c r="M525" s="110"/>
      <c r="N525" s="110"/>
      <c r="O525" s="110"/>
      <c r="P525" s="110"/>
      <c r="Q525" s="110"/>
      <c r="R525" s="110"/>
      <c r="S525" s="110"/>
      <c r="T525" s="110"/>
      <c r="U525" s="110"/>
      <c r="V525" s="110"/>
    </row>
    <row r="526" spans="1:22" ht="15.75" customHeight="1">
      <c r="A526" s="110"/>
      <c r="B526" s="109"/>
      <c r="C526" s="110"/>
      <c r="D526" s="110"/>
      <c r="E526" s="110"/>
      <c r="F526" s="110"/>
      <c r="G526" s="110"/>
      <c r="H526" s="110"/>
      <c r="I526" s="110"/>
      <c r="J526" s="109"/>
      <c r="K526" s="110"/>
      <c r="L526" s="110"/>
      <c r="M526" s="110"/>
      <c r="N526" s="110"/>
      <c r="O526" s="110"/>
      <c r="P526" s="110"/>
      <c r="Q526" s="110"/>
      <c r="R526" s="110"/>
      <c r="S526" s="110"/>
      <c r="T526" s="110"/>
      <c r="U526" s="110"/>
      <c r="V526" s="110"/>
    </row>
    <row r="527" spans="1:22" ht="15.75" customHeight="1">
      <c r="A527" s="110"/>
      <c r="B527" s="109"/>
      <c r="C527" s="110"/>
      <c r="D527" s="110"/>
      <c r="E527" s="110"/>
      <c r="F527" s="110"/>
      <c r="G527" s="110"/>
      <c r="H527" s="110"/>
      <c r="I527" s="110"/>
      <c r="J527" s="109"/>
      <c r="K527" s="110"/>
      <c r="L527" s="110"/>
      <c r="M527" s="110"/>
      <c r="N527" s="110"/>
      <c r="O527" s="110"/>
      <c r="P527" s="110"/>
      <c r="Q527" s="110"/>
      <c r="R527" s="110"/>
      <c r="S527" s="110"/>
      <c r="T527" s="110"/>
      <c r="U527" s="110"/>
      <c r="V527" s="110"/>
    </row>
    <row r="528" spans="1:22" ht="15.75" customHeight="1">
      <c r="A528" s="110"/>
      <c r="B528" s="109"/>
      <c r="C528" s="110"/>
      <c r="D528" s="110"/>
      <c r="E528" s="110"/>
      <c r="F528" s="110"/>
      <c r="G528" s="110"/>
      <c r="H528" s="110"/>
      <c r="I528" s="110"/>
      <c r="J528" s="109"/>
      <c r="K528" s="110"/>
      <c r="L528" s="110"/>
      <c r="M528" s="110"/>
      <c r="N528" s="110"/>
      <c r="O528" s="110"/>
      <c r="P528" s="110"/>
      <c r="Q528" s="110"/>
      <c r="R528" s="110"/>
      <c r="S528" s="110"/>
      <c r="T528" s="110"/>
      <c r="U528" s="110"/>
      <c r="V528" s="110"/>
    </row>
    <row r="529" spans="1:22" ht="15.75" customHeight="1">
      <c r="A529" s="110"/>
      <c r="B529" s="109"/>
      <c r="C529" s="110"/>
      <c r="D529" s="110"/>
      <c r="E529" s="110"/>
      <c r="F529" s="110"/>
      <c r="G529" s="110"/>
      <c r="H529" s="110"/>
      <c r="I529" s="110"/>
      <c r="J529" s="109"/>
      <c r="K529" s="110"/>
      <c r="L529" s="110"/>
      <c r="M529" s="110"/>
      <c r="N529" s="110"/>
      <c r="O529" s="110"/>
      <c r="P529" s="110"/>
      <c r="Q529" s="110"/>
      <c r="R529" s="110"/>
      <c r="S529" s="110"/>
      <c r="T529" s="110"/>
      <c r="U529" s="110"/>
      <c r="V529" s="110"/>
    </row>
    <row r="530" spans="1:22" ht="15.75" customHeight="1">
      <c r="A530" s="110"/>
      <c r="B530" s="109"/>
      <c r="C530" s="110"/>
      <c r="D530" s="110"/>
      <c r="E530" s="110"/>
      <c r="F530" s="110"/>
      <c r="G530" s="110"/>
      <c r="H530" s="110"/>
      <c r="I530" s="110"/>
      <c r="J530" s="109"/>
      <c r="K530" s="110"/>
      <c r="L530" s="110"/>
      <c r="M530" s="110"/>
      <c r="N530" s="110"/>
      <c r="O530" s="110"/>
      <c r="P530" s="110"/>
      <c r="Q530" s="110"/>
      <c r="R530" s="110"/>
      <c r="S530" s="110"/>
      <c r="T530" s="110"/>
      <c r="U530" s="110"/>
      <c r="V530" s="110"/>
    </row>
    <row r="531" spans="1:22" ht="15.75" customHeight="1">
      <c r="A531" s="110"/>
      <c r="B531" s="109"/>
      <c r="C531" s="110"/>
      <c r="D531" s="110"/>
      <c r="E531" s="110"/>
      <c r="F531" s="110"/>
      <c r="G531" s="110"/>
      <c r="H531" s="110"/>
      <c r="I531" s="110"/>
      <c r="J531" s="109"/>
      <c r="K531" s="110"/>
      <c r="L531" s="110"/>
      <c r="M531" s="110"/>
      <c r="N531" s="110"/>
      <c r="O531" s="110"/>
      <c r="P531" s="110"/>
      <c r="Q531" s="110"/>
      <c r="R531" s="110"/>
      <c r="S531" s="110"/>
      <c r="T531" s="110"/>
      <c r="U531" s="110"/>
      <c r="V531" s="110"/>
    </row>
    <row r="532" spans="1:22" ht="15.75" customHeight="1">
      <c r="A532" s="110"/>
      <c r="B532" s="109"/>
      <c r="C532" s="110"/>
      <c r="D532" s="110"/>
      <c r="E532" s="110"/>
      <c r="F532" s="110"/>
      <c r="G532" s="110"/>
      <c r="H532" s="110"/>
      <c r="I532" s="110"/>
      <c r="J532" s="109"/>
      <c r="K532" s="110"/>
      <c r="L532" s="110"/>
      <c r="M532" s="110"/>
      <c r="N532" s="110"/>
      <c r="O532" s="110"/>
      <c r="P532" s="110"/>
      <c r="Q532" s="110"/>
      <c r="R532" s="110"/>
      <c r="S532" s="110"/>
      <c r="T532" s="110"/>
      <c r="U532" s="110"/>
      <c r="V532" s="110"/>
    </row>
    <row r="533" spans="1:22" ht="15.75" customHeight="1">
      <c r="A533" s="110"/>
      <c r="B533" s="109"/>
      <c r="C533" s="110"/>
      <c r="D533" s="110"/>
      <c r="E533" s="110"/>
      <c r="F533" s="110"/>
      <c r="G533" s="110"/>
      <c r="H533" s="110"/>
      <c r="I533" s="110"/>
      <c r="J533" s="109"/>
      <c r="K533" s="110"/>
      <c r="L533" s="110"/>
      <c r="M533" s="110"/>
      <c r="N533" s="110"/>
      <c r="O533" s="110"/>
      <c r="P533" s="110"/>
      <c r="Q533" s="110"/>
      <c r="R533" s="110"/>
      <c r="S533" s="110"/>
      <c r="T533" s="110"/>
      <c r="U533" s="110"/>
      <c r="V533" s="110"/>
    </row>
    <row r="534" spans="1:22" ht="15.75" customHeight="1">
      <c r="A534" s="110"/>
      <c r="B534" s="109"/>
      <c r="C534" s="110"/>
      <c r="D534" s="110"/>
      <c r="E534" s="110"/>
      <c r="F534" s="110"/>
      <c r="G534" s="110"/>
      <c r="H534" s="110"/>
      <c r="I534" s="110"/>
      <c r="J534" s="109"/>
      <c r="K534" s="110"/>
      <c r="L534" s="110"/>
      <c r="M534" s="110"/>
      <c r="N534" s="110"/>
      <c r="O534" s="110"/>
      <c r="P534" s="110"/>
      <c r="Q534" s="110"/>
      <c r="R534" s="110"/>
      <c r="S534" s="110"/>
      <c r="T534" s="110"/>
      <c r="U534" s="110"/>
      <c r="V534" s="110"/>
    </row>
    <row r="535" spans="1:22" ht="15.75" customHeight="1">
      <c r="A535" s="110"/>
      <c r="B535" s="109"/>
      <c r="C535" s="110"/>
      <c r="D535" s="110"/>
      <c r="E535" s="110"/>
      <c r="F535" s="110"/>
      <c r="G535" s="110"/>
      <c r="H535" s="110"/>
      <c r="I535" s="110"/>
      <c r="J535" s="109"/>
      <c r="K535" s="110"/>
      <c r="L535" s="110"/>
      <c r="M535" s="110"/>
      <c r="N535" s="110"/>
      <c r="O535" s="110"/>
      <c r="P535" s="110"/>
      <c r="Q535" s="110"/>
      <c r="R535" s="110"/>
      <c r="S535" s="110"/>
      <c r="T535" s="110"/>
      <c r="U535" s="110"/>
      <c r="V535" s="110"/>
    </row>
    <row r="536" spans="1:22" ht="15.75" customHeight="1">
      <c r="A536" s="110"/>
      <c r="B536" s="109"/>
      <c r="C536" s="110"/>
      <c r="D536" s="110"/>
      <c r="E536" s="110"/>
      <c r="F536" s="110"/>
      <c r="G536" s="110"/>
      <c r="H536" s="110"/>
      <c r="I536" s="110"/>
      <c r="J536" s="109"/>
      <c r="K536" s="110"/>
      <c r="L536" s="110"/>
      <c r="M536" s="110"/>
      <c r="N536" s="110"/>
      <c r="O536" s="110"/>
      <c r="P536" s="110"/>
      <c r="Q536" s="110"/>
      <c r="R536" s="110"/>
      <c r="S536" s="110"/>
      <c r="T536" s="110"/>
      <c r="U536" s="110"/>
      <c r="V536" s="110"/>
    </row>
    <row r="537" spans="1:22" ht="15.75" customHeight="1">
      <c r="A537" s="110"/>
      <c r="B537" s="109"/>
      <c r="C537" s="110"/>
      <c r="D537" s="110"/>
      <c r="E537" s="110"/>
      <c r="F537" s="110"/>
      <c r="G537" s="110"/>
      <c r="H537" s="110"/>
      <c r="I537" s="110"/>
      <c r="J537" s="109"/>
      <c r="K537" s="110"/>
      <c r="L537" s="110"/>
      <c r="M537" s="110"/>
      <c r="N537" s="110"/>
      <c r="O537" s="110"/>
      <c r="P537" s="110"/>
      <c r="Q537" s="110"/>
      <c r="R537" s="110"/>
      <c r="S537" s="110"/>
      <c r="T537" s="110"/>
      <c r="U537" s="110"/>
      <c r="V537" s="110"/>
    </row>
    <row r="538" spans="1:22" ht="15.75" customHeight="1">
      <c r="A538" s="110"/>
      <c r="B538" s="109"/>
      <c r="C538" s="110"/>
      <c r="D538" s="110"/>
      <c r="E538" s="110"/>
      <c r="F538" s="110"/>
      <c r="G538" s="110"/>
      <c r="H538" s="110"/>
      <c r="I538" s="110"/>
      <c r="J538" s="109"/>
      <c r="K538" s="110"/>
      <c r="L538" s="110"/>
      <c r="M538" s="110"/>
      <c r="N538" s="110"/>
      <c r="O538" s="110"/>
      <c r="P538" s="110"/>
      <c r="Q538" s="110"/>
      <c r="R538" s="110"/>
      <c r="S538" s="110"/>
      <c r="T538" s="110"/>
      <c r="U538" s="110"/>
      <c r="V538" s="110"/>
    </row>
    <row r="539" spans="1:22" ht="15.75" customHeight="1">
      <c r="A539" s="110"/>
      <c r="B539" s="109"/>
      <c r="C539" s="110"/>
      <c r="D539" s="110"/>
      <c r="E539" s="110"/>
      <c r="F539" s="110"/>
      <c r="G539" s="110"/>
      <c r="H539" s="110"/>
      <c r="I539" s="110"/>
      <c r="J539" s="109"/>
      <c r="K539" s="110"/>
      <c r="L539" s="110"/>
      <c r="M539" s="110"/>
      <c r="N539" s="110"/>
      <c r="O539" s="110"/>
      <c r="P539" s="110"/>
      <c r="Q539" s="110"/>
      <c r="R539" s="110"/>
      <c r="S539" s="110"/>
      <c r="T539" s="110"/>
      <c r="U539" s="110"/>
      <c r="V539" s="110"/>
    </row>
    <row r="540" spans="1:22" ht="15.75" customHeight="1">
      <c r="A540" s="110"/>
      <c r="B540" s="109"/>
      <c r="C540" s="110"/>
      <c r="D540" s="110"/>
      <c r="E540" s="110"/>
      <c r="F540" s="110"/>
      <c r="G540" s="110"/>
      <c r="H540" s="110"/>
      <c r="I540" s="110"/>
      <c r="J540" s="109"/>
      <c r="K540" s="110"/>
      <c r="L540" s="110"/>
      <c r="M540" s="110"/>
      <c r="N540" s="110"/>
      <c r="O540" s="110"/>
      <c r="P540" s="110"/>
      <c r="Q540" s="110"/>
      <c r="R540" s="110"/>
      <c r="S540" s="110"/>
      <c r="T540" s="110"/>
      <c r="U540" s="110"/>
      <c r="V540" s="110"/>
    </row>
    <row r="541" spans="1:22" ht="15.75" customHeight="1">
      <c r="A541" s="110"/>
      <c r="B541" s="109"/>
      <c r="C541" s="110"/>
      <c r="D541" s="110"/>
      <c r="E541" s="110"/>
      <c r="F541" s="110"/>
      <c r="G541" s="110"/>
      <c r="H541" s="110"/>
      <c r="I541" s="110"/>
      <c r="J541" s="109"/>
      <c r="K541" s="110"/>
      <c r="L541" s="110"/>
      <c r="M541" s="110"/>
      <c r="N541" s="110"/>
      <c r="O541" s="110"/>
      <c r="P541" s="110"/>
      <c r="Q541" s="110"/>
      <c r="R541" s="110"/>
      <c r="S541" s="110"/>
      <c r="T541" s="110"/>
      <c r="U541" s="110"/>
      <c r="V541" s="110"/>
    </row>
    <row r="542" spans="1:22" ht="15.75" customHeight="1">
      <c r="A542" s="110"/>
      <c r="B542" s="109"/>
      <c r="C542" s="110"/>
      <c r="D542" s="110"/>
      <c r="E542" s="110"/>
      <c r="F542" s="110"/>
      <c r="G542" s="110"/>
      <c r="H542" s="110"/>
      <c r="I542" s="110"/>
      <c r="J542" s="109"/>
      <c r="K542" s="110"/>
      <c r="L542" s="110"/>
      <c r="M542" s="110"/>
      <c r="N542" s="110"/>
      <c r="O542" s="110"/>
      <c r="P542" s="110"/>
      <c r="Q542" s="110"/>
      <c r="R542" s="110"/>
      <c r="S542" s="110"/>
      <c r="T542" s="110"/>
      <c r="U542" s="110"/>
      <c r="V542" s="110"/>
    </row>
    <row r="543" spans="1:22" ht="15.75" customHeight="1">
      <c r="A543" s="110"/>
      <c r="B543" s="109"/>
      <c r="C543" s="110"/>
      <c r="D543" s="110"/>
      <c r="E543" s="110"/>
      <c r="F543" s="110"/>
      <c r="G543" s="110"/>
      <c r="H543" s="110"/>
      <c r="I543" s="110"/>
      <c r="J543" s="109"/>
      <c r="K543" s="110"/>
      <c r="L543" s="110"/>
      <c r="M543" s="110"/>
      <c r="N543" s="110"/>
      <c r="O543" s="110"/>
      <c r="P543" s="110"/>
      <c r="Q543" s="110"/>
      <c r="R543" s="110"/>
      <c r="S543" s="110"/>
      <c r="T543" s="110"/>
      <c r="U543" s="110"/>
      <c r="V543" s="110"/>
    </row>
    <row r="544" spans="1:22" ht="15.75" customHeight="1">
      <c r="A544" s="110"/>
      <c r="B544" s="109"/>
      <c r="C544" s="110"/>
      <c r="D544" s="110"/>
      <c r="E544" s="110"/>
      <c r="F544" s="110"/>
      <c r="G544" s="110"/>
      <c r="H544" s="110"/>
      <c r="I544" s="110"/>
      <c r="J544" s="109"/>
      <c r="K544" s="110"/>
      <c r="L544" s="110"/>
      <c r="M544" s="110"/>
      <c r="N544" s="110"/>
      <c r="O544" s="110"/>
      <c r="P544" s="110"/>
      <c r="Q544" s="110"/>
      <c r="R544" s="110"/>
      <c r="S544" s="110"/>
      <c r="T544" s="110"/>
      <c r="U544" s="110"/>
      <c r="V544" s="110"/>
    </row>
    <row r="545" spans="1:22" ht="15.75" customHeight="1">
      <c r="A545" s="110"/>
      <c r="B545" s="109"/>
      <c r="C545" s="110"/>
      <c r="D545" s="110"/>
      <c r="E545" s="110"/>
      <c r="F545" s="110"/>
      <c r="G545" s="110"/>
      <c r="H545" s="110"/>
      <c r="I545" s="110"/>
      <c r="J545" s="109"/>
      <c r="K545" s="110"/>
      <c r="L545" s="110"/>
      <c r="M545" s="110"/>
      <c r="N545" s="110"/>
      <c r="O545" s="110"/>
      <c r="P545" s="110"/>
      <c r="Q545" s="110"/>
      <c r="R545" s="110"/>
      <c r="S545" s="110"/>
      <c r="T545" s="110"/>
      <c r="U545" s="110"/>
      <c r="V545" s="110"/>
    </row>
    <row r="546" spans="1:22" ht="15.75" customHeight="1">
      <c r="A546" s="110"/>
      <c r="B546" s="109"/>
      <c r="C546" s="110"/>
      <c r="D546" s="110"/>
      <c r="E546" s="110"/>
      <c r="F546" s="110"/>
      <c r="G546" s="110"/>
      <c r="H546" s="110"/>
      <c r="I546" s="110"/>
      <c r="J546" s="109"/>
      <c r="K546" s="110"/>
      <c r="L546" s="110"/>
      <c r="M546" s="110"/>
      <c r="N546" s="110"/>
      <c r="O546" s="110"/>
      <c r="P546" s="110"/>
      <c r="Q546" s="110"/>
      <c r="R546" s="110"/>
      <c r="S546" s="110"/>
      <c r="T546" s="110"/>
      <c r="U546" s="110"/>
      <c r="V546" s="110"/>
    </row>
    <row r="547" spans="1:22" ht="15.75" customHeight="1">
      <c r="A547" s="110"/>
      <c r="B547" s="109"/>
      <c r="C547" s="110"/>
      <c r="D547" s="110"/>
      <c r="E547" s="110"/>
      <c r="F547" s="110"/>
      <c r="G547" s="110"/>
      <c r="H547" s="110"/>
      <c r="I547" s="110"/>
      <c r="J547" s="109"/>
      <c r="K547" s="110"/>
      <c r="L547" s="110"/>
      <c r="M547" s="110"/>
      <c r="N547" s="110"/>
      <c r="O547" s="110"/>
      <c r="P547" s="110"/>
      <c r="Q547" s="110"/>
      <c r="R547" s="110"/>
      <c r="S547" s="110"/>
      <c r="T547" s="110"/>
      <c r="U547" s="110"/>
      <c r="V547" s="110"/>
    </row>
    <row r="548" spans="1:22" ht="15.75" customHeight="1">
      <c r="A548" s="110"/>
      <c r="B548" s="109"/>
      <c r="C548" s="110"/>
      <c r="D548" s="110"/>
      <c r="E548" s="110"/>
      <c r="F548" s="110"/>
      <c r="G548" s="110"/>
      <c r="H548" s="110"/>
      <c r="I548" s="110"/>
      <c r="J548" s="109"/>
      <c r="K548" s="110"/>
      <c r="L548" s="110"/>
      <c r="M548" s="110"/>
      <c r="N548" s="110"/>
      <c r="O548" s="110"/>
      <c r="P548" s="110"/>
      <c r="Q548" s="110"/>
      <c r="R548" s="110"/>
      <c r="S548" s="110"/>
      <c r="T548" s="110"/>
      <c r="U548" s="110"/>
      <c r="V548" s="110"/>
    </row>
    <row r="549" spans="1:22" ht="15.75" customHeight="1">
      <c r="A549" s="110"/>
      <c r="B549" s="109"/>
      <c r="C549" s="110"/>
      <c r="D549" s="110"/>
      <c r="E549" s="110"/>
      <c r="F549" s="110"/>
      <c r="G549" s="110"/>
      <c r="H549" s="110"/>
      <c r="I549" s="110"/>
      <c r="J549" s="109"/>
      <c r="K549" s="110"/>
      <c r="L549" s="110"/>
      <c r="M549" s="110"/>
      <c r="N549" s="110"/>
      <c r="O549" s="110"/>
      <c r="P549" s="110"/>
      <c r="Q549" s="110"/>
      <c r="R549" s="110"/>
      <c r="S549" s="110"/>
      <c r="T549" s="110"/>
      <c r="U549" s="110"/>
      <c r="V549" s="110"/>
    </row>
    <row r="550" spans="1:22" ht="15.75" customHeight="1">
      <c r="A550" s="110"/>
      <c r="B550" s="109"/>
      <c r="C550" s="110"/>
      <c r="D550" s="110"/>
      <c r="E550" s="110"/>
      <c r="F550" s="110"/>
      <c r="G550" s="110"/>
      <c r="H550" s="110"/>
      <c r="I550" s="110"/>
      <c r="J550" s="109"/>
      <c r="K550" s="110"/>
      <c r="L550" s="110"/>
      <c r="M550" s="110"/>
      <c r="N550" s="110"/>
      <c r="O550" s="110"/>
      <c r="P550" s="110"/>
      <c r="Q550" s="110"/>
      <c r="R550" s="110"/>
      <c r="S550" s="110"/>
      <c r="T550" s="110"/>
      <c r="U550" s="110"/>
      <c r="V550" s="110"/>
    </row>
    <row r="551" spans="1:22" ht="15.75" customHeight="1">
      <c r="A551" s="110"/>
      <c r="B551" s="109"/>
      <c r="C551" s="110"/>
      <c r="D551" s="110"/>
      <c r="E551" s="110"/>
      <c r="F551" s="110"/>
      <c r="G551" s="110"/>
      <c r="H551" s="110"/>
      <c r="I551" s="110"/>
      <c r="J551" s="109"/>
      <c r="K551" s="110"/>
      <c r="L551" s="110"/>
      <c r="M551" s="110"/>
      <c r="N551" s="110"/>
      <c r="O551" s="110"/>
      <c r="P551" s="110"/>
      <c r="Q551" s="110"/>
      <c r="R551" s="110"/>
      <c r="S551" s="110"/>
      <c r="T551" s="110"/>
      <c r="U551" s="110"/>
      <c r="V551" s="110"/>
    </row>
    <row r="552" spans="1:22" ht="15.75" customHeight="1">
      <c r="A552" s="110"/>
      <c r="B552" s="109"/>
      <c r="C552" s="110"/>
      <c r="D552" s="110"/>
      <c r="E552" s="110"/>
      <c r="F552" s="110"/>
      <c r="G552" s="110"/>
      <c r="H552" s="110"/>
      <c r="I552" s="110"/>
      <c r="J552" s="109"/>
      <c r="K552" s="110"/>
      <c r="L552" s="110"/>
      <c r="M552" s="110"/>
      <c r="N552" s="110"/>
      <c r="O552" s="110"/>
      <c r="P552" s="110"/>
      <c r="Q552" s="110"/>
      <c r="R552" s="110"/>
      <c r="S552" s="110"/>
      <c r="T552" s="110"/>
      <c r="U552" s="110"/>
      <c r="V552" s="110"/>
    </row>
    <row r="553" spans="1:22" ht="15.75" customHeight="1">
      <c r="A553" s="110"/>
      <c r="B553" s="109"/>
      <c r="C553" s="110"/>
      <c r="D553" s="110"/>
      <c r="E553" s="110"/>
      <c r="F553" s="110"/>
      <c r="G553" s="110"/>
      <c r="H553" s="110"/>
      <c r="I553" s="110"/>
      <c r="J553" s="109"/>
      <c r="K553" s="110"/>
      <c r="L553" s="110"/>
      <c r="M553" s="110"/>
      <c r="N553" s="110"/>
      <c r="O553" s="110"/>
      <c r="P553" s="110"/>
      <c r="Q553" s="110"/>
      <c r="R553" s="110"/>
      <c r="S553" s="110"/>
      <c r="T553" s="110"/>
      <c r="U553" s="110"/>
      <c r="V553" s="110"/>
    </row>
    <row r="554" spans="1:22" ht="15.75" customHeight="1">
      <c r="A554" s="110"/>
      <c r="B554" s="109"/>
      <c r="C554" s="110"/>
      <c r="D554" s="110"/>
      <c r="E554" s="110"/>
      <c r="F554" s="110"/>
      <c r="G554" s="110"/>
      <c r="H554" s="110"/>
      <c r="I554" s="110"/>
      <c r="J554" s="109"/>
      <c r="K554" s="110"/>
      <c r="L554" s="110"/>
      <c r="M554" s="110"/>
      <c r="N554" s="110"/>
      <c r="O554" s="110"/>
      <c r="P554" s="110"/>
      <c r="Q554" s="110"/>
      <c r="R554" s="110"/>
      <c r="S554" s="110"/>
      <c r="T554" s="110"/>
      <c r="U554" s="110"/>
      <c r="V554" s="110"/>
    </row>
    <row r="555" spans="1:22" ht="15.75" customHeight="1">
      <c r="A555" s="110"/>
      <c r="B555" s="109"/>
      <c r="C555" s="110"/>
      <c r="D555" s="110"/>
      <c r="E555" s="110"/>
      <c r="F555" s="110"/>
      <c r="G555" s="110"/>
      <c r="H555" s="110"/>
      <c r="I555" s="110"/>
      <c r="J555" s="109"/>
      <c r="K555" s="110"/>
      <c r="L555" s="110"/>
      <c r="M555" s="110"/>
      <c r="N555" s="110"/>
      <c r="O555" s="110"/>
      <c r="P555" s="110"/>
      <c r="Q555" s="110"/>
      <c r="R555" s="110"/>
      <c r="S555" s="110"/>
      <c r="T555" s="110"/>
      <c r="U555" s="110"/>
      <c r="V555" s="110"/>
    </row>
    <row r="556" spans="1:22" ht="15.75" customHeight="1">
      <c r="A556" s="110"/>
      <c r="B556" s="109"/>
      <c r="C556" s="110"/>
      <c r="D556" s="110"/>
      <c r="E556" s="110"/>
      <c r="F556" s="110"/>
      <c r="G556" s="110"/>
      <c r="H556" s="110"/>
      <c r="I556" s="110"/>
      <c r="J556" s="109"/>
      <c r="K556" s="110"/>
      <c r="L556" s="110"/>
      <c r="M556" s="110"/>
      <c r="N556" s="110"/>
      <c r="O556" s="110"/>
      <c r="P556" s="110"/>
      <c r="Q556" s="110"/>
      <c r="R556" s="110"/>
      <c r="S556" s="110"/>
      <c r="T556" s="110"/>
      <c r="U556" s="110"/>
      <c r="V556" s="110"/>
    </row>
    <row r="557" spans="1:22" ht="15.75" customHeight="1">
      <c r="A557" s="110"/>
      <c r="B557" s="109"/>
      <c r="C557" s="110"/>
      <c r="D557" s="110"/>
      <c r="E557" s="110"/>
      <c r="F557" s="110"/>
      <c r="G557" s="110"/>
      <c r="H557" s="110"/>
      <c r="I557" s="110"/>
      <c r="J557" s="109"/>
      <c r="K557" s="110"/>
      <c r="L557" s="110"/>
      <c r="M557" s="110"/>
      <c r="N557" s="110"/>
      <c r="O557" s="110"/>
      <c r="P557" s="110"/>
      <c r="Q557" s="110"/>
      <c r="R557" s="110"/>
      <c r="S557" s="110"/>
      <c r="T557" s="110"/>
      <c r="U557" s="110"/>
      <c r="V557" s="110"/>
    </row>
    <row r="558" spans="1:22" ht="15.75" customHeight="1">
      <c r="A558" s="110"/>
      <c r="B558" s="109"/>
      <c r="C558" s="110"/>
      <c r="D558" s="110"/>
      <c r="E558" s="110"/>
      <c r="F558" s="110"/>
      <c r="G558" s="110"/>
      <c r="H558" s="110"/>
      <c r="I558" s="110"/>
      <c r="J558" s="109"/>
      <c r="K558" s="110"/>
      <c r="L558" s="110"/>
      <c r="M558" s="110"/>
      <c r="N558" s="110"/>
      <c r="O558" s="110"/>
      <c r="P558" s="110"/>
      <c r="Q558" s="110"/>
      <c r="R558" s="110"/>
      <c r="S558" s="110"/>
      <c r="T558" s="110"/>
      <c r="U558" s="110"/>
      <c r="V558" s="110"/>
    </row>
    <row r="559" spans="1:22" ht="15.75" customHeight="1">
      <c r="A559" s="110"/>
      <c r="B559" s="109"/>
      <c r="C559" s="110"/>
      <c r="D559" s="110"/>
      <c r="E559" s="110"/>
      <c r="F559" s="110"/>
      <c r="G559" s="110"/>
      <c r="H559" s="110"/>
      <c r="I559" s="110"/>
      <c r="J559" s="109"/>
      <c r="K559" s="110"/>
      <c r="L559" s="110"/>
      <c r="M559" s="110"/>
      <c r="N559" s="110"/>
      <c r="O559" s="110"/>
      <c r="P559" s="110"/>
      <c r="Q559" s="110"/>
      <c r="R559" s="110"/>
      <c r="S559" s="110"/>
      <c r="T559" s="110"/>
      <c r="U559" s="110"/>
      <c r="V559" s="110"/>
    </row>
    <row r="560" spans="1:22" ht="15.75" customHeight="1">
      <c r="A560" s="110"/>
      <c r="B560" s="109"/>
      <c r="C560" s="110"/>
      <c r="D560" s="110"/>
      <c r="E560" s="110"/>
      <c r="F560" s="110"/>
      <c r="G560" s="110"/>
      <c r="H560" s="110"/>
      <c r="I560" s="110"/>
      <c r="J560" s="109"/>
      <c r="K560" s="110"/>
      <c r="L560" s="110"/>
      <c r="M560" s="110"/>
      <c r="N560" s="110"/>
      <c r="O560" s="110"/>
      <c r="P560" s="110"/>
      <c r="Q560" s="110"/>
      <c r="R560" s="110"/>
      <c r="S560" s="110"/>
      <c r="T560" s="110"/>
      <c r="U560" s="110"/>
      <c r="V560" s="110"/>
    </row>
    <row r="561" spans="1:22" ht="15.75" customHeight="1">
      <c r="A561" s="110"/>
      <c r="B561" s="109"/>
      <c r="C561" s="110"/>
      <c r="D561" s="110"/>
      <c r="E561" s="110"/>
      <c r="F561" s="110"/>
      <c r="G561" s="110"/>
      <c r="H561" s="110"/>
      <c r="I561" s="110"/>
      <c r="J561" s="109"/>
      <c r="K561" s="110"/>
      <c r="L561" s="110"/>
      <c r="M561" s="110"/>
      <c r="N561" s="110"/>
      <c r="O561" s="110"/>
      <c r="P561" s="110"/>
      <c r="Q561" s="110"/>
      <c r="R561" s="110"/>
      <c r="S561" s="110"/>
      <c r="T561" s="110"/>
      <c r="U561" s="110"/>
      <c r="V561" s="110"/>
    </row>
    <row r="562" spans="1:22" ht="15.75" customHeight="1">
      <c r="A562" s="110"/>
      <c r="B562" s="109"/>
      <c r="C562" s="110"/>
      <c r="D562" s="110"/>
      <c r="E562" s="110"/>
      <c r="F562" s="110"/>
      <c r="G562" s="110"/>
      <c r="H562" s="110"/>
      <c r="I562" s="110"/>
      <c r="J562" s="109"/>
      <c r="K562" s="110"/>
      <c r="L562" s="110"/>
      <c r="M562" s="110"/>
      <c r="N562" s="110"/>
      <c r="O562" s="110"/>
      <c r="P562" s="110"/>
      <c r="Q562" s="110"/>
      <c r="R562" s="110"/>
      <c r="S562" s="110"/>
      <c r="T562" s="110"/>
      <c r="U562" s="110"/>
      <c r="V562" s="110"/>
    </row>
    <row r="563" spans="1:22" ht="15.75" customHeight="1">
      <c r="A563" s="110"/>
      <c r="B563" s="109"/>
      <c r="C563" s="110"/>
      <c r="D563" s="110"/>
      <c r="E563" s="110"/>
      <c r="F563" s="110"/>
      <c r="G563" s="110"/>
      <c r="H563" s="110"/>
      <c r="I563" s="110"/>
      <c r="J563" s="109"/>
      <c r="K563" s="110"/>
      <c r="L563" s="110"/>
      <c r="M563" s="110"/>
      <c r="N563" s="110"/>
      <c r="O563" s="110"/>
      <c r="P563" s="110"/>
      <c r="Q563" s="110"/>
      <c r="R563" s="110"/>
      <c r="S563" s="110"/>
      <c r="T563" s="110"/>
      <c r="U563" s="110"/>
      <c r="V563" s="110"/>
    </row>
    <row r="564" spans="1:22" ht="15.75" customHeight="1">
      <c r="A564" s="110"/>
      <c r="B564" s="109"/>
      <c r="C564" s="110"/>
      <c r="D564" s="110"/>
      <c r="E564" s="110"/>
      <c r="F564" s="110"/>
      <c r="G564" s="110"/>
      <c r="H564" s="110"/>
      <c r="I564" s="110"/>
      <c r="J564" s="109"/>
      <c r="K564" s="110"/>
      <c r="L564" s="110"/>
      <c r="M564" s="110"/>
      <c r="N564" s="110"/>
      <c r="O564" s="110"/>
      <c r="P564" s="110"/>
      <c r="Q564" s="110"/>
      <c r="R564" s="110"/>
      <c r="S564" s="110"/>
      <c r="T564" s="110"/>
      <c r="U564" s="110"/>
      <c r="V564" s="110"/>
    </row>
    <row r="565" spans="1:22" ht="15.75" customHeight="1">
      <c r="A565" s="110"/>
      <c r="B565" s="109"/>
      <c r="C565" s="110"/>
      <c r="D565" s="110"/>
      <c r="E565" s="110"/>
      <c r="F565" s="110"/>
      <c r="G565" s="110"/>
      <c r="H565" s="110"/>
      <c r="I565" s="110"/>
      <c r="J565" s="109"/>
      <c r="K565" s="110"/>
      <c r="L565" s="110"/>
      <c r="M565" s="110"/>
      <c r="N565" s="110"/>
      <c r="O565" s="110"/>
      <c r="P565" s="110"/>
      <c r="Q565" s="110"/>
      <c r="R565" s="110"/>
      <c r="S565" s="110"/>
      <c r="T565" s="110"/>
      <c r="U565" s="110"/>
      <c r="V565" s="110"/>
    </row>
    <row r="566" spans="1:22" ht="15.75" customHeight="1">
      <c r="A566" s="110"/>
      <c r="B566" s="109"/>
      <c r="C566" s="110"/>
      <c r="D566" s="110"/>
      <c r="E566" s="110"/>
      <c r="F566" s="110"/>
      <c r="G566" s="110"/>
      <c r="H566" s="110"/>
      <c r="I566" s="110"/>
      <c r="J566" s="109"/>
      <c r="K566" s="110"/>
      <c r="L566" s="110"/>
      <c r="M566" s="110"/>
      <c r="N566" s="110"/>
      <c r="O566" s="110"/>
      <c r="P566" s="110"/>
      <c r="Q566" s="110"/>
      <c r="R566" s="110"/>
      <c r="S566" s="110"/>
      <c r="T566" s="110"/>
      <c r="U566" s="110"/>
      <c r="V566" s="110"/>
    </row>
    <row r="567" spans="1:22" ht="15.75" customHeight="1">
      <c r="A567" s="110"/>
      <c r="B567" s="109"/>
      <c r="C567" s="110"/>
      <c r="D567" s="110"/>
      <c r="E567" s="110"/>
      <c r="F567" s="110"/>
      <c r="G567" s="110"/>
      <c r="H567" s="110"/>
      <c r="I567" s="110"/>
      <c r="J567" s="109"/>
      <c r="K567" s="110"/>
      <c r="L567" s="110"/>
      <c r="M567" s="110"/>
      <c r="N567" s="110"/>
      <c r="O567" s="110"/>
      <c r="P567" s="110"/>
      <c r="Q567" s="110"/>
      <c r="R567" s="110"/>
      <c r="S567" s="110"/>
      <c r="T567" s="110"/>
      <c r="U567" s="110"/>
      <c r="V567" s="110"/>
    </row>
    <row r="568" spans="1:22" ht="15.75" customHeight="1">
      <c r="A568" s="110"/>
      <c r="B568" s="109"/>
      <c r="C568" s="110"/>
      <c r="D568" s="110"/>
      <c r="E568" s="110"/>
      <c r="F568" s="110"/>
      <c r="G568" s="110"/>
      <c r="H568" s="110"/>
      <c r="I568" s="110"/>
      <c r="J568" s="109"/>
      <c r="K568" s="110"/>
      <c r="L568" s="110"/>
      <c r="M568" s="110"/>
      <c r="N568" s="110"/>
      <c r="O568" s="110"/>
      <c r="P568" s="110"/>
      <c r="Q568" s="110"/>
      <c r="R568" s="110"/>
      <c r="S568" s="110"/>
      <c r="T568" s="110"/>
      <c r="U568" s="110"/>
      <c r="V568" s="110"/>
    </row>
    <row r="569" spans="1:22" ht="15.75" customHeight="1">
      <c r="A569" s="110"/>
      <c r="B569" s="109"/>
      <c r="C569" s="110"/>
      <c r="D569" s="110"/>
      <c r="E569" s="110"/>
      <c r="F569" s="110"/>
      <c r="G569" s="110"/>
      <c r="H569" s="110"/>
      <c r="I569" s="110"/>
      <c r="J569" s="109"/>
      <c r="K569" s="110"/>
      <c r="L569" s="110"/>
      <c r="M569" s="110"/>
      <c r="N569" s="110"/>
      <c r="O569" s="110"/>
      <c r="P569" s="110"/>
      <c r="Q569" s="110"/>
      <c r="R569" s="110"/>
      <c r="S569" s="110"/>
      <c r="T569" s="110"/>
      <c r="U569" s="110"/>
      <c r="V569" s="110"/>
    </row>
    <row r="570" spans="1:22" ht="15.75" customHeight="1">
      <c r="A570" s="110"/>
      <c r="B570" s="109"/>
      <c r="C570" s="110"/>
      <c r="D570" s="110"/>
      <c r="E570" s="110"/>
      <c r="F570" s="110"/>
      <c r="G570" s="110"/>
      <c r="H570" s="110"/>
      <c r="I570" s="110"/>
      <c r="J570" s="109"/>
      <c r="K570" s="110"/>
      <c r="L570" s="110"/>
      <c r="M570" s="110"/>
      <c r="N570" s="110"/>
      <c r="O570" s="110"/>
      <c r="P570" s="110"/>
      <c r="Q570" s="110"/>
      <c r="R570" s="110"/>
      <c r="S570" s="110"/>
      <c r="T570" s="110"/>
      <c r="U570" s="110"/>
      <c r="V570" s="110"/>
    </row>
    <row r="571" spans="1:22" ht="15.75" customHeight="1">
      <c r="A571" s="110"/>
      <c r="B571" s="109"/>
      <c r="C571" s="110"/>
      <c r="D571" s="110"/>
      <c r="E571" s="110"/>
      <c r="F571" s="110"/>
      <c r="G571" s="110"/>
      <c r="H571" s="110"/>
      <c r="I571" s="110"/>
      <c r="J571" s="109"/>
      <c r="K571" s="110"/>
      <c r="L571" s="110"/>
      <c r="M571" s="110"/>
      <c r="N571" s="110"/>
      <c r="O571" s="110"/>
      <c r="P571" s="110"/>
      <c r="Q571" s="110"/>
      <c r="R571" s="110"/>
      <c r="S571" s="110"/>
      <c r="T571" s="110"/>
      <c r="U571" s="110"/>
      <c r="V571" s="110"/>
    </row>
    <row r="572" spans="1:22" ht="15.75" customHeight="1">
      <c r="A572" s="110"/>
      <c r="B572" s="109"/>
      <c r="C572" s="110"/>
      <c r="D572" s="110"/>
      <c r="E572" s="110"/>
      <c r="F572" s="110"/>
      <c r="G572" s="110"/>
      <c r="H572" s="110"/>
      <c r="I572" s="110"/>
      <c r="J572" s="109"/>
      <c r="K572" s="110"/>
      <c r="L572" s="110"/>
      <c r="M572" s="110"/>
      <c r="N572" s="110"/>
      <c r="O572" s="110"/>
      <c r="P572" s="110"/>
      <c r="Q572" s="110"/>
      <c r="R572" s="110"/>
      <c r="S572" s="110"/>
      <c r="T572" s="110"/>
      <c r="U572" s="110"/>
      <c r="V572" s="110"/>
    </row>
    <row r="573" spans="1:22" ht="15.75" customHeight="1">
      <c r="A573" s="110"/>
      <c r="B573" s="109"/>
      <c r="C573" s="110"/>
      <c r="D573" s="110"/>
      <c r="E573" s="110"/>
      <c r="F573" s="110"/>
      <c r="G573" s="110"/>
      <c r="H573" s="110"/>
      <c r="I573" s="110"/>
      <c r="J573" s="109"/>
      <c r="K573" s="110"/>
      <c r="L573" s="110"/>
      <c r="M573" s="110"/>
      <c r="N573" s="110"/>
      <c r="O573" s="110"/>
      <c r="P573" s="110"/>
      <c r="Q573" s="110"/>
      <c r="R573" s="110"/>
      <c r="S573" s="110"/>
      <c r="T573" s="110"/>
      <c r="U573" s="110"/>
      <c r="V573" s="110"/>
    </row>
    <row r="574" spans="1:22" ht="15.75" customHeight="1">
      <c r="A574" s="110"/>
      <c r="B574" s="109"/>
      <c r="C574" s="110"/>
      <c r="D574" s="110"/>
      <c r="E574" s="110"/>
      <c r="F574" s="110"/>
      <c r="G574" s="110"/>
      <c r="H574" s="110"/>
      <c r="I574" s="110"/>
      <c r="J574" s="109"/>
      <c r="K574" s="110"/>
      <c r="L574" s="110"/>
      <c r="M574" s="110"/>
      <c r="N574" s="110"/>
      <c r="O574" s="110"/>
      <c r="P574" s="110"/>
      <c r="Q574" s="110"/>
      <c r="R574" s="110"/>
      <c r="S574" s="110"/>
      <c r="T574" s="110"/>
      <c r="U574" s="110"/>
      <c r="V574" s="110"/>
    </row>
    <row r="575" spans="1:22" ht="15.75" customHeight="1">
      <c r="A575" s="110"/>
      <c r="B575" s="109"/>
      <c r="C575" s="110"/>
      <c r="D575" s="110"/>
      <c r="E575" s="110"/>
      <c r="F575" s="110"/>
      <c r="G575" s="110"/>
      <c r="H575" s="110"/>
      <c r="I575" s="110"/>
      <c r="J575" s="109"/>
      <c r="K575" s="110"/>
      <c r="L575" s="110"/>
      <c r="M575" s="110"/>
      <c r="N575" s="110"/>
      <c r="O575" s="110"/>
      <c r="P575" s="110"/>
      <c r="Q575" s="110"/>
      <c r="R575" s="110"/>
      <c r="S575" s="110"/>
      <c r="T575" s="110"/>
      <c r="U575" s="110"/>
      <c r="V575" s="110"/>
    </row>
    <row r="576" spans="1:22" ht="15.75" customHeight="1">
      <c r="A576" s="110"/>
      <c r="B576" s="109"/>
      <c r="C576" s="110"/>
      <c r="D576" s="110"/>
      <c r="E576" s="110"/>
      <c r="F576" s="110"/>
      <c r="G576" s="110"/>
      <c r="H576" s="110"/>
      <c r="I576" s="110"/>
      <c r="J576" s="109"/>
      <c r="K576" s="110"/>
      <c r="L576" s="110"/>
      <c r="M576" s="110"/>
      <c r="N576" s="110"/>
      <c r="O576" s="110"/>
      <c r="P576" s="110"/>
      <c r="Q576" s="110"/>
      <c r="R576" s="110"/>
      <c r="S576" s="110"/>
      <c r="T576" s="110"/>
      <c r="U576" s="110"/>
      <c r="V576" s="110"/>
    </row>
    <row r="577" spans="1:22" ht="15.75" customHeight="1">
      <c r="A577" s="110"/>
      <c r="B577" s="109"/>
      <c r="C577" s="110"/>
      <c r="D577" s="110"/>
      <c r="E577" s="110"/>
      <c r="F577" s="110"/>
      <c r="G577" s="110"/>
      <c r="H577" s="110"/>
      <c r="I577" s="110"/>
      <c r="J577" s="109"/>
      <c r="K577" s="110"/>
      <c r="L577" s="110"/>
      <c r="M577" s="110"/>
      <c r="N577" s="110"/>
      <c r="O577" s="110"/>
      <c r="P577" s="110"/>
      <c r="Q577" s="110"/>
      <c r="R577" s="110"/>
      <c r="S577" s="110"/>
      <c r="T577" s="110"/>
      <c r="U577" s="110"/>
      <c r="V577" s="110"/>
    </row>
    <row r="578" spans="1:22" ht="15.75" customHeight="1">
      <c r="A578" s="110"/>
      <c r="B578" s="109"/>
      <c r="C578" s="110"/>
      <c r="D578" s="110"/>
      <c r="E578" s="110"/>
      <c r="F578" s="110"/>
      <c r="G578" s="110"/>
      <c r="H578" s="110"/>
      <c r="I578" s="110"/>
      <c r="J578" s="109"/>
      <c r="K578" s="110"/>
      <c r="L578" s="110"/>
      <c r="M578" s="110"/>
      <c r="N578" s="110"/>
      <c r="O578" s="110"/>
      <c r="P578" s="110"/>
      <c r="Q578" s="110"/>
      <c r="R578" s="110"/>
      <c r="S578" s="110"/>
      <c r="T578" s="110"/>
      <c r="U578" s="110"/>
      <c r="V578" s="110"/>
    </row>
    <row r="579" spans="1:22" ht="15.75" customHeight="1">
      <c r="A579" s="110"/>
      <c r="B579" s="109"/>
      <c r="C579" s="110"/>
      <c r="D579" s="110"/>
      <c r="E579" s="110"/>
      <c r="F579" s="110"/>
      <c r="G579" s="110"/>
      <c r="H579" s="110"/>
      <c r="I579" s="110"/>
      <c r="J579" s="109"/>
      <c r="K579" s="110"/>
      <c r="L579" s="110"/>
      <c r="M579" s="110"/>
      <c r="N579" s="110"/>
      <c r="O579" s="110"/>
      <c r="P579" s="110"/>
      <c r="Q579" s="110"/>
      <c r="R579" s="110"/>
      <c r="S579" s="110"/>
      <c r="T579" s="110"/>
      <c r="U579" s="110"/>
      <c r="V579" s="110"/>
    </row>
    <row r="580" spans="1:22" ht="15.75" customHeight="1">
      <c r="A580" s="110"/>
      <c r="B580" s="109"/>
      <c r="C580" s="110"/>
      <c r="D580" s="110"/>
      <c r="E580" s="110"/>
      <c r="F580" s="110"/>
      <c r="G580" s="110"/>
      <c r="H580" s="110"/>
      <c r="I580" s="110"/>
      <c r="J580" s="109"/>
      <c r="K580" s="110"/>
      <c r="L580" s="110"/>
      <c r="M580" s="110"/>
      <c r="N580" s="110"/>
      <c r="O580" s="110"/>
      <c r="P580" s="110"/>
      <c r="Q580" s="110"/>
      <c r="R580" s="110"/>
      <c r="S580" s="110"/>
      <c r="T580" s="110"/>
      <c r="U580" s="110"/>
      <c r="V580" s="110"/>
    </row>
    <row r="581" spans="1:22" ht="15.75" customHeight="1">
      <c r="A581" s="110"/>
      <c r="B581" s="109"/>
      <c r="C581" s="110"/>
      <c r="D581" s="110"/>
      <c r="E581" s="110"/>
      <c r="F581" s="110"/>
      <c r="G581" s="110"/>
      <c r="H581" s="110"/>
      <c r="I581" s="110"/>
      <c r="J581" s="109"/>
      <c r="K581" s="110"/>
      <c r="L581" s="110"/>
      <c r="M581" s="110"/>
      <c r="N581" s="110"/>
      <c r="O581" s="110"/>
      <c r="P581" s="110"/>
      <c r="Q581" s="110"/>
      <c r="R581" s="110"/>
      <c r="S581" s="110"/>
      <c r="T581" s="110"/>
      <c r="U581" s="110"/>
      <c r="V581" s="110"/>
    </row>
    <row r="582" spans="1:22" ht="15.75" customHeight="1">
      <c r="A582" s="110"/>
      <c r="B582" s="109"/>
      <c r="C582" s="110"/>
      <c r="D582" s="110"/>
      <c r="E582" s="110"/>
      <c r="F582" s="110"/>
      <c r="G582" s="110"/>
      <c r="H582" s="110"/>
      <c r="I582" s="110"/>
      <c r="J582" s="109"/>
      <c r="K582" s="110"/>
      <c r="L582" s="110"/>
      <c r="M582" s="110"/>
      <c r="N582" s="110"/>
      <c r="O582" s="110"/>
      <c r="P582" s="110"/>
      <c r="Q582" s="110"/>
      <c r="R582" s="110"/>
      <c r="S582" s="110"/>
      <c r="T582" s="110"/>
      <c r="U582" s="110"/>
      <c r="V582" s="110"/>
    </row>
    <row r="583" spans="1:22" ht="15.75" customHeight="1">
      <c r="A583" s="110"/>
      <c r="B583" s="109"/>
      <c r="C583" s="110"/>
      <c r="D583" s="110"/>
      <c r="E583" s="110"/>
      <c r="F583" s="110"/>
      <c r="G583" s="110"/>
      <c r="H583" s="110"/>
      <c r="I583" s="110"/>
      <c r="J583" s="109"/>
      <c r="K583" s="110"/>
      <c r="L583" s="110"/>
      <c r="M583" s="110"/>
      <c r="N583" s="110"/>
      <c r="O583" s="110"/>
      <c r="P583" s="110"/>
      <c r="Q583" s="110"/>
      <c r="R583" s="110"/>
      <c r="S583" s="110"/>
      <c r="T583" s="110"/>
      <c r="U583" s="110"/>
      <c r="V583" s="110"/>
    </row>
    <row r="584" spans="1:22" ht="15.75" customHeight="1">
      <c r="A584" s="110"/>
      <c r="B584" s="109"/>
      <c r="C584" s="110"/>
      <c r="D584" s="110"/>
      <c r="E584" s="110"/>
      <c r="F584" s="110"/>
      <c r="G584" s="110"/>
      <c r="H584" s="110"/>
      <c r="I584" s="110"/>
      <c r="J584" s="109"/>
      <c r="K584" s="110"/>
      <c r="L584" s="110"/>
      <c r="M584" s="110"/>
      <c r="N584" s="110"/>
      <c r="O584" s="110"/>
      <c r="P584" s="110"/>
      <c r="Q584" s="110"/>
      <c r="R584" s="110"/>
      <c r="S584" s="110"/>
      <c r="T584" s="110"/>
      <c r="U584" s="110"/>
      <c r="V584" s="110"/>
    </row>
    <row r="585" spans="1:22" ht="15.75" customHeight="1">
      <c r="A585" s="110"/>
      <c r="B585" s="109"/>
      <c r="C585" s="110"/>
      <c r="D585" s="110"/>
      <c r="E585" s="110"/>
      <c r="F585" s="110"/>
      <c r="G585" s="110"/>
      <c r="H585" s="110"/>
      <c r="I585" s="110"/>
      <c r="J585" s="109"/>
      <c r="K585" s="110"/>
      <c r="L585" s="110"/>
      <c r="M585" s="110"/>
      <c r="N585" s="110"/>
      <c r="O585" s="110"/>
      <c r="P585" s="110"/>
      <c r="Q585" s="110"/>
      <c r="R585" s="110"/>
      <c r="S585" s="110"/>
      <c r="T585" s="110"/>
      <c r="U585" s="110"/>
      <c r="V585" s="110"/>
    </row>
    <row r="586" spans="1:22" ht="15.75" customHeight="1">
      <c r="A586" s="110"/>
      <c r="B586" s="109"/>
      <c r="C586" s="110"/>
      <c r="D586" s="110"/>
      <c r="E586" s="110"/>
      <c r="F586" s="110"/>
      <c r="G586" s="110"/>
      <c r="H586" s="110"/>
      <c r="I586" s="110"/>
      <c r="J586" s="109"/>
      <c r="K586" s="110"/>
      <c r="L586" s="110"/>
      <c r="M586" s="110"/>
      <c r="N586" s="110"/>
      <c r="O586" s="110"/>
      <c r="P586" s="110"/>
      <c r="Q586" s="110"/>
      <c r="R586" s="110"/>
      <c r="S586" s="110"/>
      <c r="T586" s="110"/>
      <c r="U586" s="110"/>
      <c r="V586" s="110"/>
    </row>
    <row r="587" spans="1:22" ht="15.75" customHeight="1">
      <c r="A587" s="110"/>
      <c r="B587" s="109"/>
      <c r="C587" s="110"/>
      <c r="D587" s="110"/>
      <c r="E587" s="110"/>
      <c r="F587" s="110"/>
      <c r="G587" s="110"/>
      <c r="H587" s="110"/>
      <c r="I587" s="110"/>
      <c r="J587" s="109"/>
      <c r="K587" s="110"/>
      <c r="L587" s="110"/>
      <c r="M587" s="110"/>
      <c r="N587" s="110"/>
      <c r="O587" s="110"/>
      <c r="P587" s="110"/>
      <c r="Q587" s="110"/>
      <c r="R587" s="110"/>
      <c r="S587" s="110"/>
      <c r="T587" s="110"/>
      <c r="U587" s="110"/>
      <c r="V587" s="110"/>
    </row>
    <row r="588" spans="1:22" ht="15.75" customHeight="1">
      <c r="A588" s="110"/>
      <c r="B588" s="109"/>
      <c r="C588" s="110"/>
      <c r="D588" s="110"/>
      <c r="E588" s="110"/>
      <c r="F588" s="110"/>
      <c r="G588" s="110"/>
      <c r="H588" s="110"/>
      <c r="I588" s="110"/>
      <c r="J588" s="109"/>
      <c r="K588" s="110"/>
      <c r="L588" s="110"/>
      <c r="M588" s="110"/>
      <c r="N588" s="110"/>
      <c r="O588" s="110"/>
      <c r="P588" s="110"/>
      <c r="Q588" s="110"/>
      <c r="R588" s="110"/>
      <c r="S588" s="110"/>
      <c r="T588" s="110"/>
      <c r="U588" s="110"/>
      <c r="V588" s="110"/>
    </row>
    <row r="589" spans="1:22" ht="15.75" customHeight="1">
      <c r="A589" s="110"/>
      <c r="B589" s="109"/>
      <c r="C589" s="110"/>
      <c r="D589" s="110"/>
      <c r="E589" s="110"/>
      <c r="F589" s="110"/>
      <c r="G589" s="110"/>
      <c r="H589" s="110"/>
      <c r="I589" s="110"/>
      <c r="J589" s="109"/>
      <c r="K589" s="110"/>
      <c r="L589" s="110"/>
      <c r="M589" s="110"/>
      <c r="N589" s="110"/>
      <c r="O589" s="110"/>
      <c r="P589" s="110"/>
      <c r="Q589" s="110"/>
      <c r="R589" s="110"/>
      <c r="S589" s="110"/>
      <c r="T589" s="110"/>
      <c r="U589" s="110"/>
      <c r="V589" s="110"/>
    </row>
    <row r="590" spans="1:22" ht="15.75" customHeight="1">
      <c r="A590" s="110"/>
      <c r="B590" s="109"/>
      <c r="C590" s="110"/>
      <c r="D590" s="110"/>
      <c r="E590" s="110"/>
      <c r="F590" s="110"/>
      <c r="G590" s="110"/>
      <c r="H590" s="110"/>
      <c r="I590" s="110"/>
      <c r="J590" s="109"/>
      <c r="K590" s="110"/>
      <c r="L590" s="110"/>
      <c r="M590" s="110"/>
      <c r="N590" s="110"/>
      <c r="O590" s="110"/>
      <c r="P590" s="110"/>
      <c r="Q590" s="110"/>
      <c r="R590" s="110"/>
      <c r="S590" s="110"/>
      <c r="T590" s="110"/>
      <c r="U590" s="110"/>
      <c r="V590" s="110"/>
    </row>
    <row r="591" spans="1:22" ht="15.75" customHeight="1">
      <c r="A591" s="110"/>
      <c r="B591" s="109"/>
      <c r="C591" s="110"/>
      <c r="D591" s="110"/>
      <c r="E591" s="110"/>
      <c r="F591" s="110"/>
      <c r="G591" s="110"/>
      <c r="H591" s="110"/>
      <c r="I591" s="110"/>
      <c r="J591" s="109"/>
      <c r="K591" s="110"/>
      <c r="L591" s="110"/>
      <c r="M591" s="110"/>
      <c r="N591" s="110"/>
      <c r="O591" s="110"/>
      <c r="P591" s="110"/>
      <c r="Q591" s="110"/>
      <c r="R591" s="110"/>
      <c r="S591" s="110"/>
      <c r="T591" s="110"/>
      <c r="U591" s="110"/>
      <c r="V591" s="110"/>
    </row>
    <row r="592" spans="1:22" ht="15.75" customHeight="1">
      <c r="A592" s="110"/>
      <c r="B592" s="109"/>
      <c r="C592" s="110"/>
      <c r="D592" s="110"/>
      <c r="E592" s="110"/>
      <c r="F592" s="110"/>
      <c r="G592" s="110"/>
      <c r="H592" s="110"/>
      <c r="I592" s="110"/>
      <c r="J592" s="109"/>
      <c r="K592" s="110"/>
      <c r="L592" s="110"/>
      <c r="M592" s="110"/>
      <c r="N592" s="110"/>
      <c r="O592" s="110"/>
      <c r="P592" s="110"/>
      <c r="Q592" s="110"/>
      <c r="R592" s="110"/>
      <c r="S592" s="110"/>
      <c r="T592" s="110"/>
      <c r="U592" s="110"/>
      <c r="V592" s="110"/>
    </row>
    <row r="593" spans="1:22" ht="15.75" customHeight="1">
      <c r="A593" s="110"/>
      <c r="B593" s="109"/>
      <c r="C593" s="110"/>
      <c r="D593" s="110"/>
      <c r="E593" s="110"/>
      <c r="F593" s="110"/>
      <c r="G593" s="110"/>
      <c r="H593" s="110"/>
      <c r="I593" s="110"/>
      <c r="J593" s="109"/>
      <c r="K593" s="110"/>
      <c r="L593" s="110"/>
      <c r="M593" s="110"/>
      <c r="N593" s="110"/>
      <c r="O593" s="110"/>
      <c r="P593" s="110"/>
      <c r="Q593" s="110"/>
      <c r="R593" s="110"/>
      <c r="S593" s="110"/>
      <c r="T593" s="110"/>
      <c r="U593" s="110"/>
      <c r="V593" s="110"/>
    </row>
    <row r="594" spans="1:22" ht="15.75" customHeight="1">
      <c r="A594" s="110"/>
      <c r="B594" s="109"/>
      <c r="C594" s="110"/>
      <c r="D594" s="110"/>
      <c r="E594" s="110"/>
      <c r="F594" s="110"/>
      <c r="G594" s="110"/>
      <c r="H594" s="110"/>
      <c r="I594" s="110"/>
      <c r="J594" s="109"/>
      <c r="K594" s="110"/>
      <c r="L594" s="110"/>
      <c r="M594" s="110"/>
      <c r="N594" s="110"/>
      <c r="O594" s="110"/>
      <c r="P594" s="110"/>
      <c r="Q594" s="110"/>
      <c r="R594" s="110"/>
      <c r="S594" s="110"/>
      <c r="T594" s="110"/>
      <c r="U594" s="110"/>
      <c r="V594" s="110"/>
    </row>
    <row r="595" spans="1:22" ht="15.75" customHeight="1">
      <c r="A595" s="110"/>
      <c r="B595" s="109"/>
      <c r="C595" s="110"/>
      <c r="D595" s="110"/>
      <c r="E595" s="110"/>
      <c r="F595" s="110"/>
      <c r="G595" s="110"/>
      <c r="H595" s="110"/>
      <c r="I595" s="110"/>
      <c r="J595" s="109"/>
      <c r="K595" s="110"/>
      <c r="L595" s="110"/>
      <c r="M595" s="110"/>
      <c r="N595" s="110"/>
      <c r="O595" s="110"/>
      <c r="P595" s="110"/>
      <c r="Q595" s="110"/>
      <c r="R595" s="110"/>
      <c r="S595" s="110"/>
      <c r="T595" s="110"/>
      <c r="U595" s="110"/>
      <c r="V595" s="110"/>
    </row>
    <row r="596" spans="1:22" ht="15.75" customHeight="1">
      <c r="A596" s="110"/>
      <c r="B596" s="109"/>
      <c r="C596" s="110"/>
      <c r="D596" s="110"/>
      <c r="E596" s="110"/>
      <c r="F596" s="110"/>
      <c r="G596" s="110"/>
      <c r="H596" s="110"/>
      <c r="I596" s="110"/>
      <c r="J596" s="109"/>
      <c r="K596" s="110"/>
      <c r="L596" s="110"/>
      <c r="M596" s="110"/>
      <c r="N596" s="110"/>
      <c r="O596" s="110"/>
      <c r="P596" s="110"/>
      <c r="Q596" s="110"/>
      <c r="R596" s="110"/>
      <c r="S596" s="110"/>
      <c r="T596" s="110"/>
      <c r="U596" s="110"/>
      <c r="V596" s="110"/>
    </row>
    <row r="597" spans="1:22" ht="15.75" customHeight="1">
      <c r="A597" s="110"/>
      <c r="B597" s="109"/>
      <c r="C597" s="110"/>
      <c r="D597" s="110"/>
      <c r="E597" s="110"/>
      <c r="F597" s="110"/>
      <c r="G597" s="110"/>
      <c r="H597" s="110"/>
      <c r="I597" s="110"/>
      <c r="J597" s="109"/>
      <c r="K597" s="110"/>
      <c r="L597" s="110"/>
      <c r="M597" s="110"/>
      <c r="N597" s="110"/>
      <c r="O597" s="110"/>
      <c r="P597" s="110"/>
      <c r="Q597" s="110"/>
      <c r="R597" s="110"/>
      <c r="S597" s="110"/>
      <c r="T597" s="110"/>
      <c r="U597" s="110"/>
      <c r="V597" s="110"/>
    </row>
    <row r="598" spans="1:22" ht="15.75" customHeight="1">
      <c r="A598" s="110"/>
      <c r="B598" s="109"/>
      <c r="C598" s="110"/>
      <c r="D598" s="110"/>
      <c r="E598" s="110"/>
      <c r="F598" s="110"/>
      <c r="G598" s="110"/>
      <c r="H598" s="110"/>
      <c r="I598" s="110"/>
      <c r="J598" s="109"/>
      <c r="K598" s="110"/>
      <c r="L598" s="110"/>
      <c r="M598" s="110"/>
      <c r="N598" s="110"/>
      <c r="O598" s="110"/>
      <c r="P598" s="110"/>
      <c r="Q598" s="110"/>
      <c r="R598" s="110"/>
      <c r="S598" s="110"/>
      <c r="T598" s="110"/>
      <c r="U598" s="110"/>
      <c r="V598" s="110"/>
    </row>
    <row r="599" spans="1:22" ht="15.75" customHeight="1">
      <c r="A599" s="110"/>
      <c r="B599" s="109"/>
      <c r="C599" s="110"/>
      <c r="D599" s="110"/>
      <c r="E599" s="110"/>
      <c r="F599" s="110"/>
      <c r="G599" s="110"/>
      <c r="H599" s="110"/>
      <c r="I599" s="110"/>
      <c r="J599" s="109"/>
      <c r="K599" s="110"/>
      <c r="L599" s="110"/>
      <c r="M599" s="110"/>
      <c r="N599" s="110"/>
      <c r="O599" s="110"/>
      <c r="P599" s="110"/>
      <c r="Q599" s="110"/>
      <c r="R599" s="110"/>
      <c r="S599" s="110"/>
      <c r="T599" s="110"/>
      <c r="U599" s="110"/>
      <c r="V599" s="110"/>
    </row>
    <row r="600" spans="1:22" ht="15.75" customHeight="1">
      <c r="A600" s="110"/>
      <c r="B600" s="109"/>
      <c r="C600" s="110"/>
      <c r="D600" s="110"/>
      <c r="E600" s="110"/>
      <c r="F600" s="110"/>
      <c r="G600" s="110"/>
      <c r="H600" s="110"/>
      <c r="I600" s="110"/>
      <c r="J600" s="109"/>
      <c r="K600" s="110"/>
      <c r="L600" s="110"/>
      <c r="M600" s="110"/>
      <c r="N600" s="110"/>
      <c r="O600" s="110"/>
      <c r="P600" s="110"/>
      <c r="Q600" s="110"/>
      <c r="R600" s="110"/>
      <c r="S600" s="110"/>
      <c r="T600" s="110"/>
      <c r="U600" s="110"/>
      <c r="V600" s="110"/>
    </row>
    <row r="601" spans="1:22" ht="15.75" customHeight="1">
      <c r="A601" s="110"/>
      <c r="B601" s="109"/>
      <c r="C601" s="110"/>
      <c r="D601" s="110"/>
      <c r="E601" s="110"/>
      <c r="F601" s="110"/>
      <c r="G601" s="110"/>
      <c r="H601" s="110"/>
      <c r="I601" s="110"/>
      <c r="J601" s="109"/>
      <c r="K601" s="110"/>
      <c r="L601" s="110"/>
      <c r="M601" s="110"/>
      <c r="N601" s="110"/>
      <c r="O601" s="110"/>
      <c r="P601" s="110"/>
      <c r="Q601" s="110"/>
      <c r="R601" s="110"/>
      <c r="S601" s="110"/>
      <c r="T601" s="110"/>
      <c r="U601" s="110"/>
      <c r="V601" s="110"/>
    </row>
    <row r="602" spans="1:22" ht="15.75" customHeight="1">
      <c r="A602" s="110"/>
      <c r="B602" s="109"/>
      <c r="C602" s="110"/>
      <c r="D602" s="110"/>
      <c r="E602" s="110"/>
      <c r="F602" s="110"/>
      <c r="G602" s="110"/>
      <c r="H602" s="110"/>
      <c r="I602" s="110"/>
      <c r="J602" s="109"/>
      <c r="K602" s="110"/>
      <c r="L602" s="110"/>
      <c r="M602" s="110"/>
      <c r="N602" s="110"/>
      <c r="O602" s="110"/>
      <c r="P602" s="110"/>
      <c r="Q602" s="110"/>
      <c r="R602" s="110"/>
      <c r="S602" s="110"/>
      <c r="T602" s="110"/>
      <c r="U602" s="110"/>
      <c r="V602" s="110"/>
    </row>
    <row r="603" spans="1:22" ht="15.75" customHeight="1">
      <c r="A603" s="110"/>
      <c r="B603" s="109"/>
      <c r="C603" s="110"/>
      <c r="D603" s="110"/>
      <c r="E603" s="110"/>
      <c r="F603" s="110"/>
      <c r="G603" s="110"/>
      <c r="H603" s="110"/>
      <c r="I603" s="110"/>
      <c r="J603" s="109"/>
      <c r="K603" s="110"/>
      <c r="L603" s="110"/>
      <c r="M603" s="110"/>
      <c r="N603" s="110"/>
      <c r="O603" s="110"/>
      <c r="P603" s="110"/>
      <c r="Q603" s="110"/>
      <c r="R603" s="110"/>
      <c r="S603" s="110"/>
      <c r="T603" s="110"/>
      <c r="U603" s="110"/>
      <c r="V603" s="110"/>
    </row>
    <row r="604" spans="1:22" ht="15.75" customHeight="1">
      <c r="A604" s="110"/>
      <c r="B604" s="109"/>
      <c r="C604" s="110"/>
      <c r="D604" s="110"/>
      <c r="E604" s="110"/>
      <c r="F604" s="110"/>
      <c r="G604" s="110"/>
      <c r="H604" s="110"/>
      <c r="I604" s="110"/>
      <c r="J604" s="109"/>
      <c r="K604" s="110"/>
      <c r="L604" s="110"/>
      <c r="M604" s="110"/>
      <c r="N604" s="110"/>
      <c r="O604" s="110"/>
      <c r="P604" s="110"/>
      <c r="Q604" s="110"/>
      <c r="R604" s="110"/>
      <c r="S604" s="110"/>
      <c r="T604" s="110"/>
      <c r="U604" s="110"/>
      <c r="V604" s="110"/>
    </row>
    <row r="605" spans="1:22" ht="15.75" customHeight="1">
      <c r="A605" s="110"/>
      <c r="B605" s="109"/>
      <c r="C605" s="110"/>
      <c r="D605" s="110"/>
      <c r="E605" s="110"/>
      <c r="F605" s="110"/>
      <c r="G605" s="110"/>
      <c r="H605" s="110"/>
      <c r="I605" s="110"/>
      <c r="J605" s="109"/>
      <c r="K605" s="110"/>
      <c r="L605" s="110"/>
      <c r="M605" s="110"/>
      <c r="N605" s="110"/>
      <c r="O605" s="110"/>
      <c r="P605" s="110"/>
      <c r="Q605" s="110"/>
      <c r="R605" s="110"/>
      <c r="S605" s="110"/>
      <c r="T605" s="110"/>
      <c r="U605" s="110"/>
      <c r="V605" s="110"/>
    </row>
    <row r="606" spans="1:22" ht="15.75" customHeight="1">
      <c r="A606" s="110"/>
      <c r="B606" s="109"/>
      <c r="C606" s="110"/>
      <c r="D606" s="110"/>
      <c r="E606" s="110"/>
      <c r="F606" s="110"/>
      <c r="G606" s="110"/>
      <c r="H606" s="110"/>
      <c r="I606" s="110"/>
      <c r="J606" s="109"/>
      <c r="K606" s="110"/>
      <c r="L606" s="110"/>
      <c r="M606" s="110"/>
      <c r="N606" s="110"/>
      <c r="O606" s="110"/>
      <c r="P606" s="110"/>
      <c r="Q606" s="110"/>
      <c r="R606" s="110"/>
      <c r="S606" s="110"/>
      <c r="T606" s="110"/>
      <c r="U606" s="110"/>
      <c r="V606" s="110"/>
    </row>
    <row r="607" spans="1:22" ht="15.75" customHeight="1">
      <c r="A607" s="110"/>
      <c r="B607" s="109"/>
      <c r="C607" s="110"/>
      <c r="D607" s="110"/>
      <c r="E607" s="110"/>
      <c r="F607" s="110"/>
      <c r="G607" s="110"/>
      <c r="H607" s="110"/>
      <c r="I607" s="110"/>
      <c r="J607" s="109"/>
      <c r="K607" s="110"/>
      <c r="L607" s="110"/>
      <c r="M607" s="110"/>
      <c r="N607" s="110"/>
      <c r="O607" s="110"/>
      <c r="P607" s="110"/>
      <c r="Q607" s="110"/>
      <c r="R607" s="110"/>
      <c r="S607" s="110"/>
      <c r="T607" s="110"/>
      <c r="U607" s="110"/>
      <c r="V607" s="110"/>
    </row>
    <row r="608" spans="1:22" ht="15.75" customHeight="1">
      <c r="A608" s="110"/>
      <c r="B608" s="109"/>
      <c r="C608" s="110"/>
      <c r="D608" s="110"/>
      <c r="E608" s="110"/>
      <c r="F608" s="110"/>
      <c r="G608" s="110"/>
      <c r="H608" s="110"/>
      <c r="I608" s="110"/>
      <c r="J608" s="109"/>
      <c r="K608" s="110"/>
      <c r="L608" s="110"/>
      <c r="M608" s="110"/>
      <c r="N608" s="110"/>
      <c r="O608" s="110"/>
      <c r="P608" s="110"/>
      <c r="Q608" s="110"/>
      <c r="R608" s="110"/>
      <c r="S608" s="110"/>
      <c r="T608" s="110"/>
      <c r="U608" s="110"/>
      <c r="V608" s="110"/>
    </row>
    <row r="609" spans="1:22" ht="15.75" customHeight="1">
      <c r="A609" s="110"/>
      <c r="B609" s="109"/>
      <c r="C609" s="110"/>
      <c r="D609" s="110"/>
      <c r="E609" s="110"/>
      <c r="F609" s="110"/>
      <c r="G609" s="110"/>
      <c r="H609" s="110"/>
      <c r="I609" s="110"/>
      <c r="J609" s="109"/>
      <c r="K609" s="110"/>
      <c r="L609" s="110"/>
      <c r="M609" s="110"/>
      <c r="N609" s="110"/>
      <c r="O609" s="110"/>
      <c r="P609" s="110"/>
      <c r="Q609" s="110"/>
      <c r="R609" s="110"/>
      <c r="S609" s="110"/>
      <c r="T609" s="110"/>
      <c r="U609" s="110"/>
      <c r="V609" s="110"/>
    </row>
    <row r="610" spans="1:22" ht="15.75" customHeight="1">
      <c r="A610" s="110"/>
      <c r="B610" s="109"/>
      <c r="C610" s="110"/>
      <c r="D610" s="110"/>
      <c r="E610" s="110"/>
      <c r="F610" s="110"/>
      <c r="G610" s="110"/>
      <c r="H610" s="110"/>
      <c r="I610" s="110"/>
      <c r="J610" s="109"/>
      <c r="K610" s="110"/>
      <c r="L610" s="110"/>
      <c r="M610" s="110"/>
      <c r="N610" s="110"/>
      <c r="O610" s="110"/>
      <c r="P610" s="110"/>
      <c r="Q610" s="110"/>
      <c r="R610" s="110"/>
      <c r="S610" s="110"/>
      <c r="T610" s="110"/>
      <c r="U610" s="110"/>
      <c r="V610" s="110"/>
    </row>
    <row r="611" spans="1:22" ht="15.75" customHeight="1">
      <c r="A611" s="110"/>
      <c r="B611" s="109"/>
      <c r="C611" s="110"/>
      <c r="D611" s="110"/>
      <c r="E611" s="110"/>
      <c r="F611" s="110"/>
      <c r="G611" s="110"/>
      <c r="H611" s="110"/>
      <c r="I611" s="110"/>
      <c r="J611" s="109"/>
      <c r="K611" s="110"/>
      <c r="L611" s="110"/>
      <c r="M611" s="110"/>
      <c r="N611" s="110"/>
      <c r="O611" s="110"/>
      <c r="P611" s="110"/>
      <c r="Q611" s="110"/>
      <c r="R611" s="110"/>
      <c r="S611" s="110"/>
      <c r="T611" s="110"/>
      <c r="U611" s="110"/>
      <c r="V611" s="110"/>
    </row>
    <row r="612" spans="1:22" ht="15.75" customHeight="1">
      <c r="A612" s="110"/>
      <c r="B612" s="109"/>
      <c r="C612" s="110"/>
      <c r="D612" s="110"/>
      <c r="E612" s="110"/>
      <c r="F612" s="110"/>
      <c r="G612" s="110"/>
      <c r="H612" s="110"/>
      <c r="I612" s="110"/>
      <c r="J612" s="109"/>
      <c r="K612" s="110"/>
      <c r="L612" s="110"/>
      <c r="M612" s="110"/>
      <c r="N612" s="110"/>
      <c r="O612" s="110"/>
      <c r="P612" s="110"/>
      <c r="Q612" s="110"/>
      <c r="R612" s="110"/>
      <c r="S612" s="110"/>
      <c r="T612" s="110"/>
      <c r="U612" s="110"/>
      <c r="V612" s="110"/>
    </row>
    <row r="613" spans="1:22" ht="15.75" customHeight="1">
      <c r="A613" s="110"/>
      <c r="B613" s="109"/>
      <c r="C613" s="110"/>
      <c r="D613" s="110"/>
      <c r="E613" s="110"/>
      <c r="F613" s="110"/>
      <c r="G613" s="110"/>
      <c r="H613" s="110"/>
      <c r="I613" s="110"/>
      <c r="J613" s="109"/>
      <c r="K613" s="110"/>
      <c r="L613" s="110"/>
      <c r="M613" s="110"/>
      <c r="N613" s="110"/>
      <c r="O613" s="110"/>
      <c r="P613" s="110"/>
      <c r="Q613" s="110"/>
      <c r="R613" s="110"/>
      <c r="S613" s="110"/>
      <c r="T613" s="110"/>
      <c r="U613" s="110"/>
      <c r="V613" s="110"/>
    </row>
    <row r="614" spans="1:22" ht="15.75" customHeight="1">
      <c r="A614" s="110"/>
      <c r="B614" s="109"/>
      <c r="C614" s="110"/>
      <c r="D614" s="110"/>
      <c r="E614" s="110"/>
      <c r="F614" s="110"/>
      <c r="G614" s="110"/>
      <c r="H614" s="110"/>
      <c r="I614" s="110"/>
      <c r="J614" s="109"/>
      <c r="K614" s="110"/>
      <c r="L614" s="110"/>
      <c r="M614" s="110"/>
      <c r="N614" s="110"/>
      <c r="O614" s="110"/>
      <c r="P614" s="110"/>
      <c r="Q614" s="110"/>
      <c r="R614" s="110"/>
      <c r="S614" s="110"/>
      <c r="T614" s="110"/>
      <c r="U614" s="110"/>
      <c r="V614" s="110"/>
    </row>
    <row r="615" spans="1:22" ht="15.75" customHeight="1">
      <c r="A615" s="110"/>
      <c r="B615" s="109"/>
      <c r="C615" s="110"/>
      <c r="D615" s="110"/>
      <c r="E615" s="110"/>
      <c r="F615" s="110"/>
      <c r="G615" s="110"/>
      <c r="H615" s="110"/>
      <c r="I615" s="110"/>
      <c r="J615" s="109"/>
      <c r="K615" s="110"/>
      <c r="L615" s="110"/>
      <c r="M615" s="110"/>
      <c r="N615" s="110"/>
      <c r="O615" s="110"/>
      <c r="P615" s="110"/>
      <c r="Q615" s="110"/>
      <c r="R615" s="110"/>
      <c r="S615" s="110"/>
      <c r="T615" s="110"/>
      <c r="U615" s="110"/>
      <c r="V615" s="110"/>
    </row>
    <row r="616" spans="1:22" ht="15.75" customHeight="1">
      <c r="A616" s="110"/>
      <c r="B616" s="109"/>
      <c r="C616" s="110"/>
      <c r="D616" s="110"/>
      <c r="E616" s="110"/>
      <c r="F616" s="110"/>
      <c r="G616" s="110"/>
      <c r="H616" s="110"/>
      <c r="I616" s="110"/>
      <c r="J616" s="109"/>
      <c r="K616" s="110"/>
      <c r="L616" s="110"/>
      <c r="M616" s="110"/>
      <c r="N616" s="110"/>
      <c r="O616" s="110"/>
      <c r="P616" s="110"/>
      <c r="Q616" s="110"/>
      <c r="R616" s="110"/>
      <c r="S616" s="110"/>
      <c r="T616" s="110"/>
      <c r="U616" s="110"/>
      <c r="V616" s="110"/>
    </row>
    <row r="617" spans="1:22" ht="15.75" customHeight="1">
      <c r="A617" s="110"/>
      <c r="B617" s="109"/>
      <c r="C617" s="110"/>
      <c r="D617" s="110"/>
      <c r="E617" s="110"/>
      <c r="F617" s="110"/>
      <c r="G617" s="110"/>
      <c r="H617" s="110"/>
      <c r="I617" s="110"/>
      <c r="J617" s="109"/>
      <c r="K617" s="110"/>
      <c r="L617" s="110"/>
      <c r="M617" s="110"/>
      <c r="N617" s="110"/>
      <c r="O617" s="110"/>
      <c r="P617" s="110"/>
      <c r="Q617" s="110"/>
      <c r="R617" s="110"/>
      <c r="S617" s="110"/>
      <c r="T617" s="110"/>
      <c r="U617" s="110"/>
      <c r="V617" s="110"/>
    </row>
    <row r="618" spans="1:22" ht="15.75" customHeight="1">
      <c r="A618" s="110"/>
      <c r="B618" s="109"/>
      <c r="C618" s="110"/>
      <c r="D618" s="110"/>
      <c r="E618" s="110"/>
      <c r="F618" s="110"/>
      <c r="G618" s="110"/>
      <c r="H618" s="110"/>
      <c r="I618" s="110"/>
      <c r="J618" s="109"/>
      <c r="K618" s="110"/>
      <c r="L618" s="110"/>
      <c r="M618" s="110"/>
      <c r="N618" s="110"/>
      <c r="O618" s="110"/>
      <c r="P618" s="110"/>
      <c r="Q618" s="110"/>
      <c r="R618" s="110"/>
      <c r="S618" s="110"/>
      <c r="T618" s="110"/>
      <c r="U618" s="110"/>
      <c r="V618" s="110"/>
    </row>
    <row r="619" spans="1:22" ht="15.75" customHeight="1">
      <c r="A619" s="110"/>
      <c r="B619" s="109"/>
      <c r="C619" s="110"/>
      <c r="D619" s="110"/>
      <c r="E619" s="110"/>
      <c r="F619" s="110"/>
      <c r="G619" s="110"/>
      <c r="H619" s="110"/>
      <c r="I619" s="110"/>
      <c r="J619" s="109"/>
      <c r="K619" s="110"/>
      <c r="L619" s="110"/>
      <c r="M619" s="110"/>
      <c r="N619" s="110"/>
      <c r="O619" s="110"/>
      <c r="P619" s="110"/>
      <c r="Q619" s="110"/>
      <c r="R619" s="110"/>
      <c r="S619" s="110"/>
      <c r="T619" s="110"/>
      <c r="U619" s="110"/>
      <c r="V619" s="110"/>
    </row>
    <row r="620" spans="1:22" ht="15.75" customHeight="1">
      <c r="A620" s="110"/>
      <c r="B620" s="109"/>
      <c r="C620" s="110"/>
      <c r="D620" s="110"/>
      <c r="E620" s="110"/>
      <c r="F620" s="110"/>
      <c r="G620" s="110"/>
      <c r="H620" s="110"/>
      <c r="I620" s="110"/>
      <c r="J620" s="109"/>
      <c r="K620" s="110"/>
      <c r="L620" s="110"/>
      <c r="M620" s="110"/>
      <c r="N620" s="110"/>
      <c r="O620" s="110"/>
      <c r="P620" s="110"/>
      <c r="Q620" s="110"/>
      <c r="R620" s="110"/>
      <c r="S620" s="110"/>
      <c r="T620" s="110"/>
      <c r="U620" s="110"/>
      <c r="V620" s="110"/>
    </row>
    <row r="621" spans="1:22" ht="15.75" customHeight="1">
      <c r="A621" s="110"/>
      <c r="B621" s="109"/>
      <c r="C621" s="110"/>
      <c r="D621" s="110"/>
      <c r="E621" s="110"/>
      <c r="F621" s="110"/>
      <c r="G621" s="110"/>
      <c r="H621" s="110"/>
      <c r="I621" s="110"/>
      <c r="J621" s="109"/>
      <c r="K621" s="110"/>
      <c r="L621" s="110"/>
      <c r="M621" s="110"/>
      <c r="N621" s="110"/>
      <c r="O621" s="110"/>
      <c r="P621" s="110"/>
      <c r="Q621" s="110"/>
      <c r="R621" s="110"/>
      <c r="S621" s="110"/>
      <c r="T621" s="110"/>
      <c r="U621" s="110"/>
      <c r="V621" s="110"/>
    </row>
    <row r="622" spans="1:22" ht="15.75" customHeight="1">
      <c r="A622" s="110"/>
      <c r="B622" s="109"/>
      <c r="C622" s="110"/>
      <c r="D622" s="110"/>
      <c r="E622" s="110"/>
      <c r="F622" s="110"/>
      <c r="G622" s="110"/>
      <c r="H622" s="110"/>
      <c r="I622" s="110"/>
      <c r="J622" s="109"/>
      <c r="K622" s="110"/>
      <c r="L622" s="110"/>
      <c r="M622" s="110"/>
      <c r="N622" s="110"/>
      <c r="O622" s="110"/>
      <c r="P622" s="110"/>
      <c r="Q622" s="110"/>
      <c r="R622" s="110"/>
      <c r="S622" s="110"/>
      <c r="T622" s="110"/>
      <c r="U622" s="110"/>
      <c r="V622" s="110"/>
    </row>
    <row r="623" spans="1:22" ht="15.75" customHeight="1">
      <c r="A623" s="110"/>
      <c r="B623" s="109"/>
      <c r="C623" s="110"/>
      <c r="D623" s="110"/>
      <c r="E623" s="110"/>
      <c r="F623" s="110"/>
      <c r="G623" s="110"/>
      <c r="H623" s="110"/>
      <c r="I623" s="110"/>
      <c r="J623" s="109"/>
      <c r="K623" s="110"/>
      <c r="L623" s="110"/>
      <c r="M623" s="110"/>
      <c r="N623" s="110"/>
      <c r="O623" s="110"/>
      <c r="P623" s="110"/>
      <c r="Q623" s="110"/>
      <c r="R623" s="110"/>
      <c r="S623" s="110"/>
      <c r="T623" s="110"/>
      <c r="U623" s="110"/>
      <c r="V623" s="110"/>
    </row>
    <row r="624" spans="1:22" ht="15.75" customHeight="1">
      <c r="A624" s="110"/>
      <c r="B624" s="109"/>
      <c r="C624" s="110"/>
      <c r="D624" s="110"/>
      <c r="E624" s="110"/>
      <c r="F624" s="110"/>
      <c r="G624" s="110"/>
      <c r="H624" s="110"/>
      <c r="I624" s="110"/>
      <c r="J624" s="109"/>
      <c r="K624" s="110"/>
      <c r="L624" s="110"/>
      <c r="M624" s="110"/>
      <c r="N624" s="110"/>
      <c r="O624" s="110"/>
      <c r="P624" s="110"/>
      <c r="Q624" s="110"/>
      <c r="R624" s="110"/>
      <c r="S624" s="110"/>
      <c r="T624" s="110"/>
      <c r="U624" s="110"/>
      <c r="V624" s="110"/>
    </row>
    <row r="625" spans="1:22" ht="15.75" customHeight="1">
      <c r="A625" s="110"/>
      <c r="B625" s="109"/>
      <c r="C625" s="110"/>
      <c r="D625" s="110"/>
      <c r="E625" s="110"/>
      <c r="F625" s="110"/>
      <c r="G625" s="110"/>
      <c r="H625" s="110"/>
      <c r="I625" s="110"/>
      <c r="J625" s="109"/>
      <c r="K625" s="110"/>
      <c r="L625" s="110"/>
      <c r="M625" s="110"/>
      <c r="N625" s="110"/>
      <c r="O625" s="110"/>
      <c r="P625" s="110"/>
      <c r="Q625" s="110"/>
      <c r="R625" s="110"/>
      <c r="S625" s="110"/>
      <c r="T625" s="110"/>
      <c r="U625" s="110"/>
      <c r="V625" s="110"/>
    </row>
    <row r="626" spans="1:22" ht="15.75" customHeight="1">
      <c r="A626" s="110"/>
      <c r="B626" s="109"/>
      <c r="C626" s="110"/>
      <c r="D626" s="110"/>
      <c r="E626" s="110"/>
      <c r="F626" s="110"/>
      <c r="G626" s="110"/>
      <c r="H626" s="110"/>
      <c r="I626" s="110"/>
      <c r="J626" s="109"/>
      <c r="K626" s="110"/>
      <c r="L626" s="110"/>
      <c r="M626" s="110"/>
      <c r="N626" s="110"/>
      <c r="O626" s="110"/>
      <c r="P626" s="110"/>
      <c r="Q626" s="110"/>
      <c r="R626" s="110"/>
      <c r="S626" s="110"/>
      <c r="T626" s="110"/>
      <c r="U626" s="110"/>
      <c r="V626" s="110"/>
    </row>
    <row r="627" spans="1:22" ht="15.75" customHeight="1">
      <c r="A627" s="110"/>
      <c r="B627" s="109"/>
      <c r="C627" s="110"/>
      <c r="D627" s="110"/>
      <c r="E627" s="110"/>
      <c r="F627" s="110"/>
      <c r="G627" s="110"/>
      <c r="H627" s="110"/>
      <c r="I627" s="110"/>
      <c r="J627" s="109"/>
      <c r="K627" s="110"/>
      <c r="L627" s="110"/>
      <c r="M627" s="110"/>
      <c r="N627" s="110"/>
      <c r="O627" s="110"/>
      <c r="P627" s="110"/>
      <c r="Q627" s="110"/>
      <c r="R627" s="110"/>
      <c r="S627" s="110"/>
      <c r="T627" s="110"/>
      <c r="U627" s="110"/>
      <c r="V627" s="110"/>
    </row>
    <row r="628" spans="1:22" ht="15.75" customHeight="1">
      <c r="A628" s="110"/>
      <c r="B628" s="109"/>
      <c r="C628" s="110"/>
      <c r="D628" s="110"/>
      <c r="E628" s="110"/>
      <c r="F628" s="110"/>
      <c r="G628" s="110"/>
      <c r="H628" s="110"/>
      <c r="I628" s="110"/>
      <c r="J628" s="109"/>
      <c r="K628" s="110"/>
      <c r="L628" s="110"/>
      <c r="M628" s="110"/>
      <c r="N628" s="110"/>
      <c r="O628" s="110"/>
      <c r="P628" s="110"/>
      <c r="Q628" s="110"/>
      <c r="R628" s="110"/>
      <c r="S628" s="110"/>
      <c r="T628" s="110"/>
      <c r="U628" s="110"/>
      <c r="V628" s="110"/>
    </row>
    <row r="629" spans="1:22" ht="15.75" customHeight="1">
      <c r="A629" s="110"/>
      <c r="B629" s="109"/>
      <c r="C629" s="110"/>
      <c r="D629" s="110"/>
      <c r="E629" s="110"/>
      <c r="F629" s="110"/>
      <c r="G629" s="110"/>
      <c r="H629" s="110"/>
      <c r="I629" s="110"/>
      <c r="J629" s="109"/>
      <c r="K629" s="110"/>
      <c r="L629" s="110"/>
      <c r="M629" s="110"/>
      <c r="N629" s="110"/>
      <c r="O629" s="110"/>
      <c r="P629" s="110"/>
      <c r="Q629" s="110"/>
      <c r="R629" s="110"/>
      <c r="S629" s="110"/>
      <c r="T629" s="110"/>
      <c r="U629" s="110"/>
      <c r="V629" s="110"/>
    </row>
    <row r="630" spans="1:22" ht="15.75" customHeight="1">
      <c r="A630" s="110"/>
      <c r="B630" s="109"/>
      <c r="C630" s="110"/>
      <c r="D630" s="110"/>
      <c r="E630" s="110"/>
      <c r="F630" s="110"/>
      <c r="G630" s="110"/>
      <c r="H630" s="110"/>
      <c r="I630" s="110"/>
      <c r="J630" s="109"/>
      <c r="K630" s="110"/>
      <c r="L630" s="110"/>
      <c r="M630" s="110"/>
      <c r="N630" s="110"/>
      <c r="O630" s="110"/>
      <c r="P630" s="110"/>
      <c r="Q630" s="110"/>
      <c r="R630" s="110"/>
      <c r="S630" s="110"/>
      <c r="T630" s="110"/>
      <c r="U630" s="110"/>
      <c r="V630" s="110"/>
    </row>
    <row r="631" spans="1:22" ht="15.75" customHeight="1">
      <c r="A631" s="110"/>
      <c r="B631" s="109"/>
      <c r="C631" s="110"/>
      <c r="D631" s="110"/>
      <c r="E631" s="110"/>
      <c r="F631" s="110"/>
      <c r="G631" s="110"/>
      <c r="H631" s="110"/>
      <c r="I631" s="110"/>
      <c r="J631" s="109"/>
      <c r="K631" s="110"/>
      <c r="L631" s="110"/>
      <c r="M631" s="110"/>
      <c r="N631" s="110"/>
      <c r="O631" s="110"/>
      <c r="P631" s="110"/>
      <c r="Q631" s="110"/>
      <c r="R631" s="110"/>
      <c r="S631" s="110"/>
      <c r="T631" s="110"/>
      <c r="U631" s="110"/>
      <c r="V631" s="110"/>
    </row>
    <row r="632" spans="1:22" ht="15.75" customHeight="1">
      <c r="A632" s="110"/>
      <c r="B632" s="109"/>
      <c r="C632" s="110"/>
      <c r="D632" s="110"/>
      <c r="E632" s="110"/>
      <c r="F632" s="110"/>
      <c r="G632" s="110"/>
      <c r="H632" s="110"/>
      <c r="I632" s="110"/>
      <c r="J632" s="109"/>
      <c r="K632" s="110"/>
      <c r="L632" s="110"/>
      <c r="M632" s="110"/>
      <c r="N632" s="110"/>
      <c r="O632" s="110"/>
      <c r="P632" s="110"/>
      <c r="Q632" s="110"/>
      <c r="R632" s="110"/>
      <c r="S632" s="110"/>
      <c r="T632" s="110"/>
      <c r="U632" s="110"/>
      <c r="V632" s="110"/>
    </row>
    <row r="633" spans="1:22" ht="15.75" customHeight="1">
      <c r="A633" s="110"/>
      <c r="B633" s="109"/>
      <c r="C633" s="110"/>
      <c r="D633" s="110"/>
      <c r="E633" s="110"/>
      <c r="F633" s="110"/>
      <c r="G633" s="110"/>
      <c r="H633" s="110"/>
      <c r="I633" s="110"/>
      <c r="J633" s="109"/>
      <c r="K633" s="110"/>
      <c r="L633" s="110"/>
      <c r="M633" s="110"/>
      <c r="N633" s="110"/>
      <c r="O633" s="110"/>
      <c r="P633" s="110"/>
      <c r="Q633" s="110"/>
      <c r="R633" s="110"/>
      <c r="S633" s="110"/>
      <c r="T633" s="110"/>
      <c r="U633" s="110"/>
      <c r="V633" s="110"/>
    </row>
    <row r="634" spans="1:22" ht="15.75" customHeight="1">
      <c r="A634" s="110"/>
      <c r="B634" s="109"/>
      <c r="C634" s="110"/>
      <c r="D634" s="110"/>
      <c r="E634" s="110"/>
      <c r="F634" s="110"/>
      <c r="G634" s="110"/>
      <c r="H634" s="110"/>
      <c r="I634" s="110"/>
      <c r="J634" s="109"/>
      <c r="K634" s="110"/>
      <c r="L634" s="110"/>
      <c r="M634" s="110"/>
      <c r="N634" s="110"/>
      <c r="O634" s="110"/>
      <c r="P634" s="110"/>
      <c r="Q634" s="110"/>
      <c r="R634" s="110"/>
      <c r="S634" s="110"/>
      <c r="T634" s="110"/>
      <c r="U634" s="110"/>
      <c r="V634" s="110"/>
    </row>
    <row r="635" spans="1:22" ht="15.75" customHeight="1">
      <c r="A635" s="110"/>
      <c r="B635" s="109"/>
      <c r="C635" s="110"/>
      <c r="D635" s="110"/>
      <c r="E635" s="110"/>
      <c r="F635" s="110"/>
      <c r="G635" s="110"/>
      <c r="H635" s="110"/>
      <c r="I635" s="110"/>
      <c r="J635" s="109"/>
      <c r="K635" s="110"/>
      <c r="L635" s="110"/>
      <c r="M635" s="110"/>
      <c r="N635" s="110"/>
      <c r="O635" s="110"/>
      <c r="P635" s="110"/>
      <c r="Q635" s="110"/>
      <c r="R635" s="110"/>
      <c r="S635" s="110"/>
      <c r="T635" s="110"/>
      <c r="U635" s="110"/>
      <c r="V635" s="110"/>
    </row>
    <row r="636" spans="1:22" ht="15.75" customHeight="1">
      <c r="A636" s="110"/>
      <c r="B636" s="109"/>
      <c r="C636" s="110"/>
      <c r="D636" s="110"/>
      <c r="E636" s="110"/>
      <c r="F636" s="110"/>
      <c r="G636" s="110"/>
      <c r="H636" s="110"/>
      <c r="I636" s="110"/>
      <c r="J636" s="109"/>
      <c r="K636" s="110"/>
      <c r="L636" s="110"/>
      <c r="M636" s="110"/>
      <c r="N636" s="110"/>
      <c r="O636" s="110"/>
      <c r="P636" s="110"/>
      <c r="Q636" s="110"/>
      <c r="R636" s="110"/>
      <c r="S636" s="110"/>
      <c r="T636" s="110"/>
      <c r="U636" s="110"/>
      <c r="V636" s="110"/>
    </row>
    <row r="637" spans="1:22" ht="15.75" customHeight="1">
      <c r="A637" s="110"/>
      <c r="B637" s="109"/>
      <c r="C637" s="110"/>
      <c r="D637" s="110"/>
      <c r="E637" s="110"/>
      <c r="F637" s="110"/>
      <c r="G637" s="110"/>
      <c r="H637" s="110"/>
      <c r="I637" s="110"/>
      <c r="J637" s="109"/>
      <c r="K637" s="110"/>
      <c r="L637" s="110"/>
      <c r="M637" s="110"/>
      <c r="N637" s="110"/>
      <c r="O637" s="110"/>
      <c r="P637" s="110"/>
      <c r="Q637" s="110"/>
      <c r="R637" s="110"/>
      <c r="S637" s="110"/>
      <c r="T637" s="110"/>
      <c r="U637" s="110"/>
      <c r="V637" s="110"/>
    </row>
    <row r="638" spans="1:22" ht="15.75" customHeight="1">
      <c r="A638" s="110"/>
      <c r="B638" s="109"/>
      <c r="C638" s="110"/>
      <c r="D638" s="110"/>
      <c r="E638" s="110"/>
      <c r="F638" s="110"/>
      <c r="G638" s="110"/>
      <c r="H638" s="110"/>
      <c r="I638" s="110"/>
      <c r="J638" s="109"/>
      <c r="K638" s="110"/>
      <c r="L638" s="110"/>
      <c r="M638" s="110"/>
      <c r="N638" s="110"/>
      <c r="O638" s="110"/>
      <c r="P638" s="110"/>
      <c r="Q638" s="110"/>
      <c r="R638" s="110"/>
      <c r="S638" s="110"/>
      <c r="T638" s="110"/>
      <c r="U638" s="110"/>
      <c r="V638" s="110"/>
    </row>
    <row r="639" spans="1:22" ht="15.75" customHeight="1">
      <c r="A639" s="110"/>
      <c r="B639" s="109"/>
      <c r="C639" s="110"/>
      <c r="D639" s="110"/>
      <c r="E639" s="110"/>
      <c r="F639" s="110"/>
      <c r="G639" s="110"/>
      <c r="H639" s="110"/>
      <c r="I639" s="110"/>
      <c r="J639" s="109"/>
      <c r="K639" s="110"/>
      <c r="L639" s="110"/>
      <c r="M639" s="110"/>
      <c r="N639" s="110"/>
      <c r="O639" s="110"/>
      <c r="P639" s="110"/>
      <c r="Q639" s="110"/>
      <c r="R639" s="110"/>
      <c r="S639" s="110"/>
      <c r="T639" s="110"/>
      <c r="U639" s="110"/>
      <c r="V639" s="110"/>
    </row>
    <row r="640" spans="1:22" ht="15.75" customHeight="1">
      <c r="A640" s="110"/>
      <c r="B640" s="109"/>
      <c r="C640" s="110"/>
      <c r="D640" s="110"/>
      <c r="E640" s="110"/>
      <c r="F640" s="110"/>
      <c r="G640" s="110"/>
      <c r="H640" s="110"/>
      <c r="I640" s="110"/>
      <c r="J640" s="109"/>
      <c r="K640" s="110"/>
      <c r="L640" s="110"/>
      <c r="M640" s="110"/>
      <c r="N640" s="110"/>
      <c r="O640" s="110"/>
      <c r="P640" s="110"/>
      <c r="Q640" s="110"/>
      <c r="R640" s="110"/>
      <c r="S640" s="110"/>
      <c r="T640" s="110"/>
      <c r="U640" s="110"/>
      <c r="V640" s="110"/>
    </row>
    <row r="641" spans="1:22" ht="15.75" customHeight="1">
      <c r="A641" s="110"/>
      <c r="B641" s="109"/>
      <c r="C641" s="110"/>
      <c r="D641" s="110"/>
      <c r="E641" s="110"/>
      <c r="F641" s="110"/>
      <c r="G641" s="110"/>
      <c r="H641" s="110"/>
      <c r="I641" s="110"/>
      <c r="J641" s="109"/>
      <c r="K641" s="110"/>
      <c r="L641" s="110"/>
      <c r="M641" s="110"/>
      <c r="N641" s="110"/>
      <c r="O641" s="110"/>
      <c r="P641" s="110"/>
      <c r="Q641" s="110"/>
      <c r="R641" s="110"/>
      <c r="S641" s="110"/>
      <c r="T641" s="110"/>
      <c r="U641" s="110"/>
      <c r="V641" s="110"/>
    </row>
    <row r="642" spans="1:22" ht="15.75" customHeight="1">
      <c r="A642" s="110"/>
      <c r="B642" s="109"/>
      <c r="C642" s="110"/>
      <c r="D642" s="110"/>
      <c r="E642" s="110"/>
      <c r="F642" s="110"/>
      <c r="G642" s="110"/>
      <c r="H642" s="110"/>
      <c r="I642" s="110"/>
      <c r="J642" s="109"/>
      <c r="K642" s="110"/>
      <c r="L642" s="110"/>
      <c r="M642" s="110"/>
      <c r="N642" s="110"/>
      <c r="O642" s="110"/>
      <c r="P642" s="110"/>
      <c r="Q642" s="110"/>
      <c r="R642" s="110"/>
      <c r="S642" s="110"/>
      <c r="T642" s="110"/>
      <c r="U642" s="110"/>
      <c r="V642" s="110"/>
    </row>
    <row r="643" spans="1:22" ht="15.75" customHeight="1">
      <c r="A643" s="110"/>
      <c r="B643" s="109"/>
      <c r="C643" s="110"/>
      <c r="D643" s="110"/>
      <c r="E643" s="110"/>
      <c r="F643" s="110"/>
      <c r="G643" s="110"/>
      <c r="H643" s="110"/>
      <c r="I643" s="110"/>
      <c r="J643" s="109"/>
      <c r="K643" s="110"/>
      <c r="L643" s="110"/>
      <c r="M643" s="110"/>
      <c r="N643" s="110"/>
      <c r="O643" s="110"/>
      <c r="P643" s="110"/>
      <c r="Q643" s="110"/>
      <c r="R643" s="110"/>
      <c r="S643" s="110"/>
      <c r="T643" s="110"/>
      <c r="U643" s="110"/>
      <c r="V643" s="110"/>
    </row>
    <row r="644" spans="1:22" ht="15.75" customHeight="1">
      <c r="A644" s="110"/>
      <c r="B644" s="109"/>
      <c r="C644" s="110"/>
      <c r="D644" s="110"/>
      <c r="E644" s="110"/>
      <c r="F644" s="110"/>
      <c r="G644" s="110"/>
      <c r="H644" s="110"/>
      <c r="I644" s="110"/>
      <c r="J644" s="109"/>
      <c r="K644" s="110"/>
      <c r="L644" s="110"/>
      <c r="M644" s="110"/>
      <c r="N644" s="110"/>
      <c r="O644" s="110"/>
      <c r="P644" s="110"/>
      <c r="Q644" s="110"/>
      <c r="R644" s="110"/>
      <c r="S644" s="110"/>
      <c r="T644" s="110"/>
      <c r="U644" s="110"/>
      <c r="V644" s="110"/>
    </row>
    <row r="645" spans="1:22" ht="15.75" customHeight="1">
      <c r="A645" s="110"/>
      <c r="B645" s="109"/>
      <c r="C645" s="110"/>
      <c r="D645" s="110"/>
      <c r="E645" s="110"/>
      <c r="F645" s="110"/>
      <c r="G645" s="110"/>
      <c r="H645" s="110"/>
      <c r="I645" s="110"/>
      <c r="J645" s="109"/>
      <c r="K645" s="110"/>
      <c r="L645" s="110"/>
      <c r="M645" s="110"/>
      <c r="N645" s="110"/>
      <c r="O645" s="110"/>
      <c r="P645" s="110"/>
      <c r="Q645" s="110"/>
      <c r="R645" s="110"/>
      <c r="S645" s="110"/>
      <c r="T645" s="110"/>
      <c r="U645" s="110"/>
      <c r="V645" s="110"/>
    </row>
    <row r="646" spans="1:22" ht="15.75" customHeight="1">
      <c r="A646" s="110"/>
      <c r="B646" s="109"/>
      <c r="C646" s="110"/>
      <c r="D646" s="110"/>
      <c r="E646" s="110"/>
      <c r="F646" s="110"/>
      <c r="G646" s="110"/>
      <c r="H646" s="110"/>
      <c r="I646" s="110"/>
      <c r="J646" s="109"/>
      <c r="K646" s="110"/>
      <c r="L646" s="110"/>
      <c r="M646" s="110"/>
      <c r="N646" s="110"/>
      <c r="O646" s="110"/>
      <c r="P646" s="110"/>
      <c r="Q646" s="110"/>
      <c r="R646" s="110"/>
      <c r="S646" s="110"/>
      <c r="T646" s="110"/>
      <c r="U646" s="110"/>
      <c r="V646" s="110"/>
    </row>
    <row r="647" spans="1:22" ht="15.75" customHeight="1">
      <c r="A647" s="110"/>
      <c r="B647" s="109"/>
      <c r="C647" s="110"/>
      <c r="D647" s="110"/>
      <c r="E647" s="110"/>
      <c r="F647" s="110"/>
      <c r="G647" s="110"/>
      <c r="H647" s="110"/>
      <c r="I647" s="110"/>
      <c r="J647" s="109"/>
      <c r="K647" s="110"/>
      <c r="L647" s="110"/>
      <c r="M647" s="110"/>
      <c r="N647" s="110"/>
      <c r="O647" s="110"/>
      <c r="P647" s="110"/>
      <c r="Q647" s="110"/>
      <c r="R647" s="110"/>
      <c r="S647" s="110"/>
      <c r="T647" s="110"/>
      <c r="U647" s="110"/>
      <c r="V647" s="110"/>
    </row>
    <row r="648" spans="1:22" ht="15.75" customHeight="1">
      <c r="A648" s="110"/>
      <c r="B648" s="109"/>
      <c r="C648" s="110"/>
      <c r="D648" s="110"/>
      <c r="E648" s="110"/>
      <c r="F648" s="110"/>
      <c r="G648" s="110"/>
      <c r="H648" s="110"/>
      <c r="I648" s="110"/>
      <c r="J648" s="109"/>
      <c r="K648" s="110"/>
      <c r="L648" s="110"/>
      <c r="M648" s="110"/>
      <c r="N648" s="110"/>
      <c r="O648" s="110"/>
      <c r="P648" s="110"/>
      <c r="Q648" s="110"/>
      <c r="R648" s="110"/>
      <c r="S648" s="110"/>
      <c r="T648" s="110"/>
      <c r="U648" s="110"/>
      <c r="V648" s="110"/>
    </row>
    <row r="649" spans="1:22" ht="15.75" customHeight="1">
      <c r="A649" s="110"/>
      <c r="B649" s="109"/>
      <c r="C649" s="110"/>
      <c r="D649" s="110"/>
      <c r="E649" s="110"/>
      <c r="F649" s="110"/>
      <c r="G649" s="110"/>
      <c r="H649" s="110"/>
      <c r="I649" s="110"/>
      <c r="J649" s="109"/>
      <c r="K649" s="110"/>
      <c r="L649" s="110"/>
      <c r="M649" s="110"/>
      <c r="N649" s="110"/>
      <c r="O649" s="110"/>
      <c r="P649" s="110"/>
      <c r="Q649" s="110"/>
      <c r="R649" s="110"/>
      <c r="S649" s="110"/>
      <c r="T649" s="110"/>
      <c r="U649" s="110"/>
      <c r="V649" s="110"/>
    </row>
    <row r="650" spans="1:22" ht="15.75" customHeight="1">
      <c r="A650" s="110"/>
      <c r="B650" s="109"/>
      <c r="C650" s="110"/>
      <c r="D650" s="110"/>
      <c r="E650" s="110"/>
      <c r="F650" s="110"/>
      <c r="G650" s="110"/>
      <c r="H650" s="110"/>
      <c r="I650" s="110"/>
      <c r="J650" s="109"/>
      <c r="K650" s="110"/>
      <c r="L650" s="110"/>
      <c r="M650" s="110"/>
      <c r="N650" s="110"/>
      <c r="O650" s="110"/>
      <c r="P650" s="110"/>
      <c r="Q650" s="110"/>
      <c r="R650" s="110"/>
      <c r="S650" s="110"/>
      <c r="T650" s="110"/>
      <c r="U650" s="110"/>
      <c r="V650" s="110"/>
    </row>
    <row r="651" spans="1:22" ht="15.75" customHeight="1">
      <c r="A651" s="110"/>
      <c r="B651" s="109"/>
      <c r="C651" s="110"/>
      <c r="D651" s="110"/>
      <c r="E651" s="110"/>
      <c r="F651" s="110"/>
      <c r="G651" s="110"/>
      <c r="H651" s="110"/>
      <c r="I651" s="110"/>
      <c r="J651" s="109"/>
      <c r="K651" s="110"/>
      <c r="L651" s="110"/>
      <c r="M651" s="110"/>
      <c r="N651" s="110"/>
      <c r="O651" s="110"/>
      <c r="P651" s="110"/>
      <c r="Q651" s="110"/>
      <c r="R651" s="110"/>
      <c r="S651" s="110"/>
      <c r="T651" s="110"/>
      <c r="U651" s="110"/>
      <c r="V651" s="110"/>
    </row>
    <row r="652" spans="1:22" ht="15.75" customHeight="1">
      <c r="A652" s="110"/>
      <c r="B652" s="109"/>
      <c r="C652" s="110"/>
      <c r="D652" s="110"/>
      <c r="E652" s="110"/>
      <c r="F652" s="110"/>
      <c r="G652" s="110"/>
      <c r="H652" s="110"/>
      <c r="I652" s="110"/>
      <c r="J652" s="109"/>
      <c r="K652" s="110"/>
      <c r="L652" s="110"/>
      <c r="M652" s="110"/>
      <c r="N652" s="110"/>
      <c r="O652" s="110"/>
      <c r="P652" s="110"/>
      <c r="Q652" s="110"/>
      <c r="R652" s="110"/>
      <c r="S652" s="110"/>
      <c r="T652" s="110"/>
      <c r="U652" s="110"/>
      <c r="V652" s="110"/>
    </row>
    <row r="653" spans="1:22" ht="15.75" customHeight="1">
      <c r="A653" s="110"/>
      <c r="B653" s="109"/>
      <c r="C653" s="110"/>
      <c r="D653" s="110"/>
      <c r="E653" s="110"/>
      <c r="F653" s="110"/>
      <c r="G653" s="110"/>
      <c r="H653" s="110"/>
      <c r="I653" s="110"/>
      <c r="J653" s="109"/>
      <c r="K653" s="110"/>
      <c r="L653" s="110"/>
      <c r="M653" s="110"/>
      <c r="N653" s="110"/>
      <c r="O653" s="110"/>
      <c r="P653" s="110"/>
      <c r="Q653" s="110"/>
      <c r="R653" s="110"/>
      <c r="S653" s="110"/>
      <c r="T653" s="110"/>
      <c r="U653" s="110"/>
      <c r="V653" s="110"/>
    </row>
    <row r="654" spans="1:22" ht="15.75" customHeight="1">
      <c r="A654" s="110"/>
      <c r="B654" s="109"/>
      <c r="C654" s="110"/>
      <c r="D654" s="110"/>
      <c r="E654" s="110"/>
      <c r="F654" s="110"/>
      <c r="G654" s="110"/>
      <c r="H654" s="110"/>
      <c r="I654" s="110"/>
      <c r="J654" s="109"/>
      <c r="K654" s="110"/>
      <c r="L654" s="110"/>
      <c r="M654" s="110"/>
      <c r="N654" s="110"/>
      <c r="O654" s="110"/>
      <c r="P654" s="110"/>
      <c r="Q654" s="110"/>
      <c r="R654" s="110"/>
      <c r="S654" s="110"/>
      <c r="T654" s="110"/>
      <c r="U654" s="110"/>
      <c r="V654" s="110"/>
    </row>
    <row r="655" spans="1:22" ht="15.75" customHeight="1">
      <c r="A655" s="110"/>
      <c r="B655" s="109"/>
      <c r="C655" s="110"/>
      <c r="D655" s="110"/>
      <c r="E655" s="110"/>
      <c r="F655" s="110"/>
      <c r="G655" s="110"/>
      <c r="H655" s="110"/>
      <c r="I655" s="110"/>
      <c r="J655" s="109"/>
      <c r="K655" s="110"/>
      <c r="L655" s="110"/>
      <c r="M655" s="110"/>
      <c r="N655" s="110"/>
      <c r="O655" s="110"/>
      <c r="P655" s="110"/>
      <c r="Q655" s="110"/>
      <c r="R655" s="110"/>
      <c r="S655" s="110"/>
      <c r="T655" s="110"/>
      <c r="U655" s="110"/>
      <c r="V655" s="110"/>
    </row>
    <row r="656" spans="1:22" ht="15.75" customHeight="1">
      <c r="A656" s="110"/>
      <c r="B656" s="109"/>
      <c r="C656" s="110"/>
      <c r="D656" s="110"/>
      <c r="E656" s="110"/>
      <c r="F656" s="110"/>
      <c r="G656" s="110"/>
      <c r="H656" s="110"/>
      <c r="I656" s="110"/>
      <c r="J656" s="109"/>
      <c r="K656" s="110"/>
      <c r="L656" s="110"/>
      <c r="M656" s="110"/>
      <c r="N656" s="110"/>
      <c r="O656" s="110"/>
      <c r="P656" s="110"/>
      <c r="Q656" s="110"/>
      <c r="R656" s="110"/>
      <c r="S656" s="110"/>
      <c r="T656" s="110"/>
      <c r="U656" s="110"/>
      <c r="V656" s="110"/>
    </row>
    <row r="657" spans="1:22" ht="15.75" customHeight="1">
      <c r="A657" s="110"/>
      <c r="B657" s="109"/>
      <c r="C657" s="110"/>
      <c r="D657" s="110"/>
      <c r="E657" s="110"/>
      <c r="F657" s="110"/>
      <c r="G657" s="110"/>
      <c r="H657" s="110"/>
      <c r="I657" s="110"/>
      <c r="J657" s="109"/>
      <c r="K657" s="110"/>
      <c r="L657" s="110"/>
      <c r="M657" s="110"/>
      <c r="N657" s="110"/>
      <c r="O657" s="110"/>
      <c r="P657" s="110"/>
      <c r="Q657" s="110"/>
      <c r="R657" s="110"/>
      <c r="S657" s="110"/>
      <c r="T657" s="110"/>
      <c r="U657" s="110"/>
      <c r="V657" s="110"/>
    </row>
    <row r="658" spans="1:22" ht="15.75" customHeight="1">
      <c r="A658" s="110"/>
      <c r="B658" s="109"/>
      <c r="C658" s="110"/>
      <c r="D658" s="110"/>
      <c r="E658" s="110"/>
      <c r="F658" s="110"/>
      <c r="G658" s="110"/>
      <c r="H658" s="110"/>
      <c r="I658" s="110"/>
      <c r="J658" s="109"/>
      <c r="K658" s="110"/>
      <c r="L658" s="110"/>
      <c r="M658" s="110"/>
      <c r="N658" s="110"/>
      <c r="O658" s="110"/>
      <c r="P658" s="110"/>
      <c r="Q658" s="110"/>
      <c r="R658" s="110"/>
      <c r="S658" s="110"/>
      <c r="T658" s="110"/>
      <c r="U658" s="110"/>
      <c r="V658" s="110"/>
    </row>
    <row r="659" spans="1:22" ht="15.75" customHeight="1">
      <c r="A659" s="110"/>
      <c r="B659" s="109"/>
      <c r="C659" s="110"/>
      <c r="D659" s="110"/>
      <c r="E659" s="110"/>
      <c r="F659" s="110"/>
      <c r="G659" s="110"/>
      <c r="H659" s="110"/>
      <c r="I659" s="110"/>
      <c r="J659" s="109"/>
      <c r="K659" s="110"/>
      <c r="L659" s="110"/>
      <c r="M659" s="110"/>
      <c r="N659" s="110"/>
      <c r="O659" s="110"/>
      <c r="P659" s="110"/>
      <c r="Q659" s="110"/>
      <c r="R659" s="110"/>
      <c r="S659" s="110"/>
      <c r="T659" s="110"/>
      <c r="U659" s="110"/>
      <c r="V659" s="110"/>
    </row>
    <row r="660" spans="1:22" ht="15.75" customHeight="1">
      <c r="A660" s="110"/>
      <c r="B660" s="109"/>
      <c r="C660" s="110"/>
      <c r="D660" s="110"/>
      <c r="E660" s="110"/>
      <c r="F660" s="110"/>
      <c r="G660" s="110"/>
      <c r="H660" s="110"/>
      <c r="I660" s="110"/>
      <c r="J660" s="109"/>
      <c r="K660" s="110"/>
      <c r="L660" s="110"/>
      <c r="M660" s="110"/>
      <c r="N660" s="110"/>
      <c r="O660" s="110"/>
      <c r="P660" s="110"/>
      <c r="Q660" s="110"/>
      <c r="R660" s="110"/>
      <c r="S660" s="110"/>
      <c r="T660" s="110"/>
      <c r="U660" s="110"/>
      <c r="V660" s="110"/>
    </row>
    <row r="661" spans="1:22" ht="15.75" customHeight="1">
      <c r="A661" s="110"/>
      <c r="B661" s="109"/>
      <c r="C661" s="110"/>
      <c r="D661" s="110"/>
      <c r="E661" s="110"/>
      <c r="F661" s="110"/>
      <c r="G661" s="110"/>
      <c r="H661" s="110"/>
      <c r="I661" s="110"/>
      <c r="J661" s="109"/>
      <c r="K661" s="110"/>
      <c r="L661" s="110"/>
      <c r="M661" s="110"/>
      <c r="N661" s="110"/>
      <c r="O661" s="110"/>
      <c r="P661" s="110"/>
      <c r="Q661" s="110"/>
      <c r="R661" s="110"/>
      <c r="S661" s="110"/>
      <c r="T661" s="110"/>
      <c r="U661" s="110"/>
      <c r="V661" s="110"/>
    </row>
    <row r="662" spans="1:22" ht="15.75" customHeight="1">
      <c r="A662" s="110"/>
      <c r="B662" s="109"/>
      <c r="C662" s="110"/>
      <c r="D662" s="110"/>
      <c r="E662" s="110"/>
      <c r="F662" s="110"/>
      <c r="G662" s="110"/>
      <c r="H662" s="110"/>
      <c r="I662" s="110"/>
      <c r="J662" s="109"/>
      <c r="K662" s="110"/>
      <c r="L662" s="110"/>
      <c r="M662" s="110"/>
      <c r="N662" s="110"/>
      <c r="O662" s="110"/>
      <c r="P662" s="110"/>
      <c r="Q662" s="110"/>
      <c r="R662" s="110"/>
      <c r="S662" s="110"/>
      <c r="T662" s="110"/>
      <c r="U662" s="110"/>
      <c r="V662" s="110"/>
    </row>
    <row r="663" spans="1:22" ht="15.75" customHeight="1">
      <c r="A663" s="110"/>
      <c r="B663" s="109"/>
      <c r="C663" s="110"/>
      <c r="D663" s="110"/>
      <c r="E663" s="110"/>
      <c r="F663" s="110"/>
      <c r="G663" s="110"/>
      <c r="H663" s="110"/>
      <c r="I663" s="110"/>
      <c r="J663" s="109"/>
      <c r="K663" s="110"/>
      <c r="L663" s="110"/>
      <c r="M663" s="110"/>
      <c r="N663" s="110"/>
      <c r="O663" s="110"/>
      <c r="P663" s="110"/>
      <c r="Q663" s="110"/>
      <c r="R663" s="110"/>
      <c r="S663" s="110"/>
      <c r="T663" s="110"/>
      <c r="U663" s="110"/>
      <c r="V663" s="110"/>
    </row>
    <row r="664" spans="1:22" ht="15.75" customHeight="1">
      <c r="A664" s="110"/>
      <c r="B664" s="109"/>
      <c r="C664" s="110"/>
      <c r="D664" s="110"/>
      <c r="E664" s="110"/>
      <c r="F664" s="110"/>
      <c r="G664" s="110"/>
      <c r="H664" s="110"/>
      <c r="I664" s="110"/>
      <c r="J664" s="109"/>
      <c r="K664" s="110"/>
      <c r="L664" s="110"/>
      <c r="M664" s="110"/>
      <c r="N664" s="110"/>
      <c r="O664" s="110"/>
      <c r="P664" s="110"/>
      <c r="Q664" s="110"/>
      <c r="R664" s="110"/>
      <c r="S664" s="110"/>
      <c r="T664" s="110"/>
      <c r="U664" s="110"/>
      <c r="V664" s="110"/>
    </row>
    <row r="665" spans="1:22" ht="15.75" customHeight="1">
      <c r="A665" s="110"/>
      <c r="B665" s="109"/>
      <c r="C665" s="110"/>
      <c r="D665" s="110"/>
      <c r="E665" s="110"/>
      <c r="F665" s="110"/>
      <c r="G665" s="110"/>
      <c r="H665" s="110"/>
      <c r="I665" s="110"/>
      <c r="J665" s="109"/>
      <c r="K665" s="110"/>
      <c r="L665" s="110"/>
      <c r="M665" s="110"/>
      <c r="N665" s="110"/>
      <c r="O665" s="110"/>
      <c r="P665" s="110"/>
      <c r="Q665" s="110"/>
      <c r="R665" s="110"/>
      <c r="S665" s="110"/>
      <c r="T665" s="110"/>
      <c r="U665" s="110"/>
      <c r="V665" s="110"/>
    </row>
    <row r="666" spans="1:22" ht="15.75" customHeight="1">
      <c r="A666" s="110"/>
      <c r="B666" s="109"/>
      <c r="C666" s="110"/>
      <c r="D666" s="110"/>
      <c r="E666" s="110"/>
      <c r="F666" s="110"/>
      <c r="G666" s="110"/>
      <c r="H666" s="110"/>
      <c r="I666" s="110"/>
      <c r="J666" s="109"/>
      <c r="K666" s="110"/>
      <c r="L666" s="110"/>
      <c r="M666" s="110"/>
      <c r="N666" s="110"/>
      <c r="O666" s="110"/>
      <c r="P666" s="110"/>
      <c r="Q666" s="110"/>
      <c r="R666" s="110"/>
      <c r="S666" s="110"/>
      <c r="T666" s="110"/>
      <c r="U666" s="110"/>
      <c r="V666" s="110"/>
    </row>
    <row r="667" spans="1:22" ht="15.75" customHeight="1">
      <c r="A667" s="110"/>
      <c r="B667" s="109"/>
      <c r="C667" s="110"/>
      <c r="D667" s="110"/>
      <c r="E667" s="110"/>
      <c r="F667" s="110"/>
      <c r="G667" s="110"/>
      <c r="H667" s="110"/>
      <c r="I667" s="110"/>
      <c r="J667" s="109"/>
      <c r="K667" s="110"/>
      <c r="L667" s="110"/>
      <c r="M667" s="110"/>
      <c r="N667" s="110"/>
      <c r="O667" s="110"/>
      <c r="P667" s="110"/>
      <c r="Q667" s="110"/>
      <c r="R667" s="110"/>
      <c r="S667" s="110"/>
      <c r="T667" s="110"/>
      <c r="U667" s="110"/>
      <c r="V667" s="110"/>
    </row>
    <row r="668" spans="1:22" ht="15.75" customHeight="1">
      <c r="A668" s="110"/>
      <c r="B668" s="109"/>
      <c r="C668" s="110"/>
      <c r="D668" s="110"/>
      <c r="E668" s="110"/>
      <c r="F668" s="110"/>
      <c r="G668" s="110"/>
      <c r="H668" s="110"/>
      <c r="I668" s="110"/>
      <c r="J668" s="109"/>
      <c r="K668" s="110"/>
      <c r="L668" s="110"/>
      <c r="M668" s="110"/>
      <c r="N668" s="110"/>
      <c r="O668" s="110"/>
      <c r="P668" s="110"/>
      <c r="Q668" s="110"/>
      <c r="R668" s="110"/>
      <c r="S668" s="110"/>
      <c r="T668" s="110"/>
      <c r="U668" s="110"/>
      <c r="V668" s="110"/>
    </row>
    <row r="669" spans="1:22" ht="15.75" customHeight="1">
      <c r="A669" s="110"/>
      <c r="B669" s="109"/>
      <c r="C669" s="110"/>
      <c r="D669" s="110"/>
      <c r="E669" s="110"/>
      <c r="F669" s="110"/>
      <c r="G669" s="110"/>
      <c r="H669" s="110"/>
      <c r="I669" s="110"/>
      <c r="J669" s="109"/>
      <c r="K669" s="110"/>
      <c r="L669" s="110"/>
      <c r="M669" s="110"/>
      <c r="N669" s="110"/>
      <c r="O669" s="110"/>
      <c r="P669" s="110"/>
      <c r="Q669" s="110"/>
      <c r="R669" s="110"/>
      <c r="S669" s="110"/>
      <c r="T669" s="110"/>
      <c r="U669" s="110"/>
      <c r="V669" s="110"/>
    </row>
    <row r="670" spans="1:22" ht="15.75" customHeight="1">
      <c r="A670" s="110"/>
      <c r="B670" s="109"/>
      <c r="C670" s="110"/>
      <c r="D670" s="110"/>
      <c r="E670" s="110"/>
      <c r="F670" s="110"/>
      <c r="G670" s="110"/>
      <c r="H670" s="110"/>
      <c r="I670" s="110"/>
      <c r="J670" s="109"/>
      <c r="K670" s="110"/>
      <c r="L670" s="110"/>
      <c r="M670" s="110"/>
      <c r="N670" s="110"/>
      <c r="O670" s="110"/>
      <c r="P670" s="110"/>
      <c r="Q670" s="110"/>
      <c r="R670" s="110"/>
      <c r="S670" s="110"/>
      <c r="T670" s="110"/>
      <c r="U670" s="110"/>
      <c r="V670" s="110"/>
    </row>
    <row r="671" spans="1:22" ht="15.75" customHeight="1">
      <c r="A671" s="110"/>
      <c r="B671" s="109"/>
      <c r="C671" s="110"/>
      <c r="D671" s="110"/>
      <c r="E671" s="110"/>
      <c r="F671" s="110"/>
      <c r="G671" s="110"/>
      <c r="H671" s="110"/>
      <c r="I671" s="110"/>
      <c r="J671" s="109"/>
      <c r="K671" s="110"/>
      <c r="L671" s="110"/>
      <c r="M671" s="110"/>
      <c r="N671" s="110"/>
      <c r="O671" s="110"/>
      <c r="P671" s="110"/>
      <c r="Q671" s="110"/>
      <c r="R671" s="110"/>
      <c r="S671" s="110"/>
      <c r="T671" s="110"/>
      <c r="U671" s="110"/>
      <c r="V671" s="110"/>
    </row>
    <row r="672" spans="1:22" ht="15.75" customHeight="1">
      <c r="A672" s="110"/>
      <c r="B672" s="109"/>
      <c r="C672" s="110"/>
      <c r="D672" s="110"/>
      <c r="E672" s="110"/>
      <c r="F672" s="110"/>
      <c r="G672" s="110"/>
      <c r="H672" s="110"/>
      <c r="I672" s="110"/>
      <c r="J672" s="109"/>
      <c r="K672" s="110"/>
      <c r="L672" s="110"/>
      <c r="M672" s="110"/>
      <c r="N672" s="110"/>
      <c r="O672" s="110"/>
      <c r="P672" s="110"/>
      <c r="Q672" s="110"/>
      <c r="R672" s="110"/>
      <c r="S672" s="110"/>
      <c r="T672" s="110"/>
      <c r="U672" s="110"/>
      <c r="V672" s="110"/>
    </row>
    <row r="673" spans="1:22" ht="15.75" customHeight="1">
      <c r="A673" s="110"/>
      <c r="B673" s="109"/>
      <c r="C673" s="110"/>
      <c r="D673" s="110"/>
      <c r="E673" s="110"/>
      <c r="F673" s="110"/>
      <c r="G673" s="110"/>
      <c r="H673" s="110"/>
      <c r="I673" s="110"/>
      <c r="J673" s="109"/>
      <c r="K673" s="110"/>
      <c r="L673" s="110"/>
      <c r="M673" s="110"/>
      <c r="N673" s="110"/>
      <c r="O673" s="110"/>
      <c r="P673" s="110"/>
      <c r="Q673" s="110"/>
      <c r="R673" s="110"/>
      <c r="S673" s="110"/>
      <c r="T673" s="110"/>
      <c r="U673" s="110"/>
      <c r="V673" s="110"/>
    </row>
    <row r="674" spans="1:22" ht="15.75" customHeight="1">
      <c r="A674" s="110"/>
      <c r="B674" s="109"/>
      <c r="C674" s="110"/>
      <c r="D674" s="110"/>
      <c r="E674" s="110"/>
      <c r="F674" s="110"/>
      <c r="G674" s="110"/>
      <c r="H674" s="110"/>
      <c r="I674" s="110"/>
      <c r="J674" s="109"/>
      <c r="K674" s="110"/>
      <c r="L674" s="110"/>
      <c r="M674" s="110"/>
      <c r="N674" s="110"/>
      <c r="O674" s="110"/>
      <c r="P674" s="110"/>
      <c r="Q674" s="110"/>
      <c r="R674" s="110"/>
      <c r="S674" s="110"/>
      <c r="T674" s="110"/>
      <c r="U674" s="110"/>
      <c r="V674" s="110"/>
    </row>
    <row r="675" spans="1:22" ht="15.75" customHeight="1">
      <c r="A675" s="110"/>
      <c r="B675" s="109"/>
      <c r="C675" s="110"/>
      <c r="D675" s="110"/>
      <c r="E675" s="110"/>
      <c r="F675" s="110"/>
      <c r="G675" s="110"/>
      <c r="H675" s="110"/>
      <c r="I675" s="110"/>
      <c r="J675" s="109"/>
      <c r="K675" s="110"/>
      <c r="L675" s="110"/>
      <c r="M675" s="110"/>
      <c r="N675" s="110"/>
      <c r="O675" s="110"/>
      <c r="P675" s="110"/>
      <c r="Q675" s="110"/>
      <c r="R675" s="110"/>
      <c r="S675" s="110"/>
      <c r="T675" s="110"/>
      <c r="U675" s="110"/>
      <c r="V675" s="110"/>
    </row>
    <row r="676" spans="1:22" ht="15.75" customHeight="1">
      <c r="A676" s="110"/>
      <c r="B676" s="109"/>
      <c r="C676" s="110"/>
      <c r="D676" s="110"/>
      <c r="E676" s="110"/>
      <c r="F676" s="110"/>
      <c r="G676" s="110"/>
      <c r="H676" s="110"/>
      <c r="I676" s="110"/>
      <c r="J676" s="109"/>
      <c r="K676" s="110"/>
      <c r="L676" s="110"/>
      <c r="M676" s="110"/>
      <c r="N676" s="110"/>
      <c r="O676" s="110"/>
      <c r="P676" s="110"/>
      <c r="Q676" s="110"/>
      <c r="R676" s="110"/>
      <c r="S676" s="110"/>
      <c r="T676" s="110"/>
      <c r="U676" s="110"/>
      <c r="V676" s="110"/>
    </row>
    <row r="677" spans="1:22" ht="15.75" customHeight="1">
      <c r="A677" s="110"/>
      <c r="B677" s="109"/>
      <c r="C677" s="110"/>
      <c r="D677" s="110"/>
      <c r="E677" s="110"/>
      <c r="F677" s="110"/>
      <c r="G677" s="110"/>
      <c r="H677" s="110"/>
      <c r="I677" s="110"/>
      <c r="J677" s="109"/>
      <c r="K677" s="110"/>
      <c r="L677" s="110"/>
      <c r="M677" s="110"/>
      <c r="N677" s="110"/>
      <c r="O677" s="110"/>
      <c r="P677" s="110"/>
      <c r="Q677" s="110"/>
      <c r="R677" s="110"/>
      <c r="S677" s="110"/>
      <c r="T677" s="110"/>
      <c r="U677" s="110"/>
      <c r="V677" s="110"/>
    </row>
    <row r="678" spans="1:22" ht="15.75" customHeight="1">
      <c r="A678" s="110"/>
      <c r="B678" s="109"/>
      <c r="C678" s="110"/>
      <c r="D678" s="110"/>
      <c r="E678" s="110"/>
      <c r="F678" s="110"/>
      <c r="G678" s="110"/>
      <c r="H678" s="110"/>
      <c r="I678" s="110"/>
      <c r="J678" s="109"/>
      <c r="K678" s="110"/>
      <c r="L678" s="110"/>
      <c r="M678" s="110"/>
      <c r="N678" s="110"/>
      <c r="O678" s="110"/>
      <c r="P678" s="110"/>
      <c r="Q678" s="110"/>
      <c r="R678" s="110"/>
      <c r="S678" s="110"/>
      <c r="T678" s="110"/>
      <c r="U678" s="110"/>
      <c r="V678" s="110"/>
    </row>
    <row r="679" spans="1:22" ht="15.75" customHeight="1">
      <c r="A679" s="110"/>
      <c r="B679" s="109"/>
      <c r="C679" s="110"/>
      <c r="D679" s="110"/>
      <c r="E679" s="110"/>
      <c r="F679" s="110"/>
      <c r="G679" s="110"/>
      <c r="H679" s="110"/>
      <c r="I679" s="110"/>
      <c r="J679" s="109"/>
      <c r="K679" s="110"/>
      <c r="L679" s="110"/>
      <c r="M679" s="110"/>
      <c r="N679" s="110"/>
      <c r="O679" s="110"/>
      <c r="P679" s="110"/>
      <c r="Q679" s="110"/>
      <c r="R679" s="110"/>
      <c r="S679" s="110"/>
      <c r="T679" s="110"/>
      <c r="U679" s="110"/>
      <c r="V679" s="110"/>
    </row>
    <row r="680" spans="1:22" ht="15.75" customHeight="1">
      <c r="A680" s="110"/>
      <c r="B680" s="109"/>
      <c r="C680" s="110"/>
      <c r="D680" s="110"/>
      <c r="E680" s="110"/>
      <c r="F680" s="110"/>
      <c r="G680" s="110"/>
      <c r="H680" s="110"/>
      <c r="I680" s="110"/>
      <c r="J680" s="109"/>
      <c r="K680" s="110"/>
      <c r="L680" s="110"/>
      <c r="M680" s="110"/>
      <c r="N680" s="110"/>
      <c r="O680" s="110"/>
      <c r="P680" s="110"/>
      <c r="Q680" s="110"/>
      <c r="R680" s="110"/>
      <c r="S680" s="110"/>
      <c r="T680" s="110"/>
      <c r="U680" s="110"/>
      <c r="V680" s="110"/>
    </row>
    <row r="681" spans="1:22" ht="15.75" customHeight="1">
      <c r="A681" s="110"/>
      <c r="B681" s="109"/>
      <c r="C681" s="110"/>
      <c r="D681" s="110"/>
      <c r="E681" s="110"/>
      <c r="F681" s="110"/>
      <c r="G681" s="110"/>
      <c r="H681" s="110"/>
      <c r="I681" s="110"/>
      <c r="J681" s="109"/>
      <c r="K681" s="110"/>
      <c r="L681" s="110"/>
      <c r="M681" s="110"/>
      <c r="N681" s="110"/>
      <c r="O681" s="110"/>
      <c r="P681" s="110"/>
      <c r="Q681" s="110"/>
      <c r="R681" s="110"/>
      <c r="S681" s="110"/>
      <c r="T681" s="110"/>
      <c r="U681" s="110"/>
      <c r="V681" s="110"/>
    </row>
    <row r="682" spans="1:22" ht="15.75" customHeight="1">
      <c r="A682" s="110"/>
      <c r="B682" s="109"/>
      <c r="C682" s="110"/>
      <c r="D682" s="110"/>
      <c r="E682" s="110"/>
      <c r="F682" s="110"/>
      <c r="G682" s="110"/>
      <c r="H682" s="110"/>
      <c r="I682" s="110"/>
      <c r="J682" s="109"/>
      <c r="K682" s="110"/>
      <c r="L682" s="110"/>
      <c r="M682" s="110"/>
      <c r="N682" s="110"/>
      <c r="O682" s="110"/>
      <c r="P682" s="110"/>
      <c r="Q682" s="110"/>
      <c r="R682" s="110"/>
      <c r="S682" s="110"/>
      <c r="T682" s="110"/>
      <c r="U682" s="110"/>
      <c r="V682" s="110"/>
    </row>
    <row r="683" spans="1:22" ht="15.75" customHeight="1">
      <c r="A683" s="110"/>
      <c r="B683" s="109"/>
      <c r="C683" s="110"/>
      <c r="D683" s="110"/>
      <c r="E683" s="110"/>
      <c r="F683" s="110"/>
      <c r="G683" s="110"/>
      <c r="H683" s="110"/>
      <c r="I683" s="110"/>
      <c r="J683" s="109"/>
      <c r="K683" s="110"/>
      <c r="L683" s="110"/>
      <c r="M683" s="110"/>
      <c r="N683" s="110"/>
      <c r="O683" s="110"/>
      <c r="P683" s="110"/>
      <c r="Q683" s="110"/>
      <c r="R683" s="110"/>
      <c r="S683" s="110"/>
      <c r="T683" s="110"/>
      <c r="U683" s="110"/>
      <c r="V683" s="110"/>
    </row>
    <row r="684" spans="1:22" ht="15.75" customHeight="1">
      <c r="A684" s="110"/>
      <c r="B684" s="109"/>
      <c r="C684" s="110"/>
      <c r="D684" s="110"/>
      <c r="E684" s="110"/>
      <c r="F684" s="110"/>
      <c r="G684" s="110"/>
      <c r="H684" s="110"/>
      <c r="I684" s="110"/>
      <c r="J684" s="109"/>
      <c r="K684" s="110"/>
      <c r="L684" s="110"/>
      <c r="M684" s="110"/>
      <c r="N684" s="110"/>
      <c r="O684" s="110"/>
      <c r="P684" s="110"/>
      <c r="Q684" s="110"/>
      <c r="R684" s="110"/>
      <c r="S684" s="110"/>
      <c r="T684" s="110"/>
      <c r="U684" s="110"/>
      <c r="V684" s="110"/>
    </row>
    <row r="685" spans="1:22" ht="15.75" customHeight="1">
      <c r="A685" s="110"/>
      <c r="B685" s="109"/>
      <c r="C685" s="110"/>
      <c r="D685" s="110"/>
      <c r="E685" s="110"/>
      <c r="F685" s="110"/>
      <c r="G685" s="110"/>
      <c r="H685" s="110"/>
      <c r="I685" s="110"/>
      <c r="J685" s="109"/>
      <c r="K685" s="110"/>
      <c r="L685" s="110"/>
      <c r="M685" s="110"/>
      <c r="N685" s="110"/>
      <c r="O685" s="110"/>
      <c r="P685" s="110"/>
      <c r="Q685" s="110"/>
      <c r="R685" s="110"/>
      <c r="S685" s="110"/>
      <c r="T685" s="110"/>
      <c r="U685" s="110"/>
      <c r="V685" s="110"/>
    </row>
    <row r="686" spans="1:22" ht="15.75" customHeight="1">
      <c r="A686" s="110"/>
      <c r="B686" s="109"/>
      <c r="C686" s="110"/>
      <c r="D686" s="110"/>
      <c r="E686" s="110"/>
      <c r="F686" s="110"/>
      <c r="G686" s="110"/>
      <c r="H686" s="110"/>
      <c r="I686" s="110"/>
      <c r="J686" s="109"/>
      <c r="K686" s="110"/>
      <c r="L686" s="110"/>
      <c r="M686" s="110"/>
      <c r="N686" s="110"/>
      <c r="O686" s="110"/>
      <c r="P686" s="110"/>
      <c r="Q686" s="110"/>
      <c r="R686" s="110"/>
      <c r="S686" s="110"/>
      <c r="T686" s="110"/>
      <c r="U686" s="110"/>
      <c r="V686" s="110"/>
    </row>
    <row r="687" spans="1:22" ht="15.75" customHeight="1">
      <c r="A687" s="110"/>
      <c r="B687" s="109"/>
      <c r="C687" s="110"/>
      <c r="D687" s="110"/>
      <c r="E687" s="110"/>
      <c r="F687" s="110"/>
      <c r="G687" s="110"/>
      <c r="H687" s="110"/>
      <c r="I687" s="110"/>
      <c r="J687" s="109"/>
      <c r="K687" s="110"/>
      <c r="L687" s="110"/>
      <c r="M687" s="110"/>
      <c r="N687" s="110"/>
      <c r="O687" s="110"/>
      <c r="P687" s="110"/>
      <c r="Q687" s="110"/>
      <c r="R687" s="110"/>
      <c r="S687" s="110"/>
      <c r="T687" s="110"/>
      <c r="U687" s="110"/>
      <c r="V687" s="110"/>
    </row>
    <row r="688" spans="1:22" ht="15.75" customHeight="1">
      <c r="A688" s="110"/>
      <c r="B688" s="109"/>
      <c r="C688" s="110"/>
      <c r="D688" s="110"/>
      <c r="E688" s="110"/>
      <c r="F688" s="110"/>
      <c r="G688" s="110"/>
      <c r="H688" s="110"/>
      <c r="I688" s="110"/>
      <c r="J688" s="109"/>
      <c r="K688" s="110"/>
      <c r="L688" s="110"/>
      <c r="M688" s="110"/>
      <c r="N688" s="110"/>
      <c r="O688" s="110"/>
      <c r="P688" s="110"/>
      <c r="Q688" s="110"/>
      <c r="R688" s="110"/>
      <c r="S688" s="110"/>
      <c r="T688" s="110"/>
      <c r="U688" s="110"/>
      <c r="V688" s="110"/>
    </row>
    <row r="689" spans="1:22" ht="15.75" customHeight="1">
      <c r="A689" s="110"/>
      <c r="B689" s="109"/>
      <c r="C689" s="110"/>
      <c r="D689" s="110"/>
      <c r="E689" s="110"/>
      <c r="F689" s="110"/>
      <c r="G689" s="110"/>
      <c r="H689" s="110"/>
      <c r="I689" s="110"/>
      <c r="J689" s="109"/>
      <c r="K689" s="110"/>
      <c r="L689" s="110"/>
      <c r="M689" s="110"/>
      <c r="N689" s="110"/>
      <c r="O689" s="110"/>
      <c r="P689" s="110"/>
      <c r="Q689" s="110"/>
      <c r="R689" s="110"/>
      <c r="S689" s="110"/>
      <c r="T689" s="110"/>
      <c r="U689" s="110"/>
      <c r="V689" s="110"/>
    </row>
    <row r="690" spans="1:22" ht="15.75" customHeight="1">
      <c r="A690" s="110"/>
      <c r="B690" s="109"/>
      <c r="C690" s="110"/>
      <c r="D690" s="110"/>
      <c r="E690" s="110"/>
      <c r="F690" s="110"/>
      <c r="G690" s="110"/>
      <c r="H690" s="110"/>
      <c r="I690" s="110"/>
      <c r="J690" s="109"/>
      <c r="K690" s="110"/>
      <c r="L690" s="110"/>
      <c r="M690" s="110"/>
      <c r="N690" s="110"/>
      <c r="O690" s="110"/>
      <c r="P690" s="110"/>
      <c r="Q690" s="110"/>
      <c r="R690" s="110"/>
      <c r="S690" s="110"/>
      <c r="T690" s="110"/>
      <c r="U690" s="110"/>
      <c r="V690" s="110"/>
    </row>
    <row r="691" spans="1:22" ht="15.75" customHeight="1">
      <c r="A691" s="110"/>
      <c r="B691" s="109"/>
      <c r="C691" s="110"/>
      <c r="D691" s="110"/>
      <c r="E691" s="110"/>
      <c r="F691" s="110"/>
      <c r="G691" s="110"/>
      <c r="H691" s="110"/>
      <c r="I691" s="110"/>
      <c r="J691" s="109"/>
      <c r="K691" s="110"/>
      <c r="L691" s="110"/>
      <c r="M691" s="110"/>
      <c r="N691" s="110"/>
      <c r="O691" s="110"/>
      <c r="P691" s="110"/>
      <c r="Q691" s="110"/>
      <c r="R691" s="110"/>
      <c r="S691" s="110"/>
      <c r="T691" s="110"/>
      <c r="U691" s="110"/>
      <c r="V691" s="110"/>
    </row>
    <row r="692" spans="1:22" ht="15.75" customHeight="1">
      <c r="A692" s="110"/>
      <c r="B692" s="109"/>
      <c r="C692" s="110"/>
      <c r="D692" s="110"/>
      <c r="E692" s="110"/>
      <c r="F692" s="110"/>
      <c r="G692" s="110"/>
      <c r="H692" s="110"/>
      <c r="I692" s="110"/>
      <c r="J692" s="109"/>
      <c r="K692" s="110"/>
      <c r="L692" s="110"/>
      <c r="M692" s="110"/>
      <c r="N692" s="110"/>
      <c r="O692" s="110"/>
      <c r="P692" s="110"/>
      <c r="Q692" s="110"/>
      <c r="R692" s="110"/>
      <c r="S692" s="110"/>
      <c r="T692" s="110"/>
      <c r="U692" s="110"/>
      <c r="V692" s="110"/>
    </row>
    <row r="693" spans="1:22" ht="15.75" customHeight="1">
      <c r="A693" s="110"/>
      <c r="B693" s="109"/>
      <c r="C693" s="110"/>
      <c r="D693" s="110"/>
      <c r="E693" s="110"/>
      <c r="F693" s="110"/>
      <c r="G693" s="110"/>
      <c r="H693" s="110"/>
      <c r="I693" s="110"/>
      <c r="J693" s="109"/>
      <c r="K693" s="110"/>
      <c r="L693" s="110"/>
      <c r="M693" s="110"/>
      <c r="N693" s="110"/>
      <c r="O693" s="110"/>
      <c r="P693" s="110"/>
      <c r="Q693" s="110"/>
      <c r="R693" s="110"/>
      <c r="S693" s="110"/>
      <c r="T693" s="110"/>
      <c r="U693" s="110"/>
      <c r="V693" s="110"/>
    </row>
    <row r="694" spans="1:22" ht="15.75" customHeight="1">
      <c r="A694" s="110"/>
      <c r="B694" s="109"/>
      <c r="C694" s="110"/>
      <c r="D694" s="110"/>
      <c r="E694" s="110"/>
      <c r="F694" s="110"/>
      <c r="G694" s="110"/>
      <c r="H694" s="110"/>
      <c r="I694" s="110"/>
      <c r="J694" s="109"/>
      <c r="K694" s="110"/>
      <c r="L694" s="110"/>
      <c r="M694" s="110"/>
      <c r="N694" s="110"/>
      <c r="O694" s="110"/>
      <c r="P694" s="110"/>
      <c r="Q694" s="110"/>
      <c r="R694" s="110"/>
      <c r="S694" s="110"/>
      <c r="T694" s="110"/>
      <c r="U694" s="110"/>
      <c r="V694" s="110"/>
    </row>
    <row r="695" spans="1:22" ht="15.75" customHeight="1">
      <c r="A695" s="110"/>
      <c r="B695" s="109"/>
      <c r="C695" s="110"/>
      <c r="D695" s="110"/>
      <c r="E695" s="110"/>
      <c r="F695" s="110"/>
      <c r="G695" s="110"/>
      <c r="H695" s="110"/>
      <c r="I695" s="110"/>
      <c r="J695" s="109"/>
      <c r="K695" s="110"/>
      <c r="L695" s="110"/>
      <c r="M695" s="110"/>
      <c r="N695" s="110"/>
      <c r="O695" s="110"/>
      <c r="P695" s="110"/>
      <c r="Q695" s="110"/>
      <c r="R695" s="110"/>
      <c r="S695" s="110"/>
      <c r="T695" s="110"/>
      <c r="U695" s="110"/>
      <c r="V695" s="110"/>
    </row>
    <row r="696" spans="1:22" ht="15.75" customHeight="1">
      <c r="A696" s="110"/>
      <c r="B696" s="109"/>
      <c r="C696" s="110"/>
      <c r="D696" s="110"/>
      <c r="E696" s="110"/>
      <c r="F696" s="110"/>
      <c r="G696" s="110"/>
      <c r="H696" s="110"/>
      <c r="I696" s="110"/>
      <c r="J696" s="109"/>
      <c r="K696" s="110"/>
      <c r="L696" s="110"/>
      <c r="M696" s="110"/>
      <c r="N696" s="110"/>
      <c r="O696" s="110"/>
      <c r="P696" s="110"/>
      <c r="Q696" s="110"/>
      <c r="R696" s="110"/>
      <c r="S696" s="110"/>
      <c r="T696" s="110"/>
      <c r="U696" s="110"/>
      <c r="V696" s="110"/>
    </row>
    <row r="697" spans="1:22" ht="15.75" customHeight="1">
      <c r="A697" s="110"/>
      <c r="B697" s="109"/>
      <c r="C697" s="110"/>
      <c r="D697" s="110"/>
      <c r="E697" s="110"/>
      <c r="F697" s="110"/>
      <c r="G697" s="110"/>
      <c r="H697" s="110"/>
      <c r="I697" s="110"/>
      <c r="J697" s="109"/>
      <c r="K697" s="110"/>
      <c r="L697" s="110"/>
      <c r="M697" s="110"/>
      <c r="N697" s="110"/>
      <c r="O697" s="110"/>
      <c r="P697" s="110"/>
      <c r="Q697" s="110"/>
      <c r="R697" s="110"/>
      <c r="S697" s="110"/>
      <c r="T697" s="110"/>
      <c r="U697" s="110"/>
      <c r="V697" s="110"/>
    </row>
    <row r="698" spans="1:22" ht="15.75" customHeight="1">
      <c r="A698" s="110"/>
      <c r="B698" s="109"/>
      <c r="C698" s="110"/>
      <c r="D698" s="110"/>
      <c r="E698" s="110"/>
      <c r="F698" s="110"/>
      <c r="G698" s="110"/>
      <c r="H698" s="110"/>
      <c r="I698" s="110"/>
      <c r="J698" s="109"/>
      <c r="K698" s="110"/>
      <c r="L698" s="110"/>
      <c r="M698" s="110"/>
      <c r="N698" s="110"/>
      <c r="O698" s="110"/>
      <c r="P698" s="110"/>
      <c r="Q698" s="110"/>
      <c r="R698" s="110"/>
      <c r="S698" s="110"/>
      <c r="T698" s="110"/>
      <c r="U698" s="110"/>
      <c r="V698" s="110"/>
    </row>
    <row r="699" spans="1:22" ht="15.75" customHeight="1">
      <c r="A699" s="110"/>
      <c r="B699" s="109"/>
      <c r="C699" s="110"/>
      <c r="D699" s="110"/>
      <c r="E699" s="110"/>
      <c r="F699" s="110"/>
      <c r="G699" s="110"/>
      <c r="H699" s="110"/>
      <c r="I699" s="110"/>
      <c r="J699" s="109"/>
      <c r="K699" s="110"/>
      <c r="L699" s="110"/>
      <c r="M699" s="110"/>
      <c r="N699" s="110"/>
      <c r="O699" s="110"/>
      <c r="P699" s="110"/>
      <c r="Q699" s="110"/>
      <c r="R699" s="110"/>
      <c r="S699" s="110"/>
      <c r="T699" s="110"/>
      <c r="U699" s="110"/>
      <c r="V699" s="110"/>
    </row>
    <row r="700" spans="1:22" ht="15.75" customHeight="1">
      <c r="A700" s="110"/>
      <c r="B700" s="109"/>
      <c r="C700" s="110"/>
      <c r="D700" s="110"/>
      <c r="E700" s="110"/>
      <c r="F700" s="110"/>
      <c r="G700" s="110"/>
      <c r="H700" s="110"/>
      <c r="I700" s="110"/>
      <c r="J700" s="109"/>
      <c r="K700" s="110"/>
      <c r="L700" s="110"/>
      <c r="M700" s="110"/>
      <c r="N700" s="110"/>
      <c r="O700" s="110"/>
      <c r="P700" s="110"/>
      <c r="Q700" s="110"/>
      <c r="R700" s="110"/>
      <c r="S700" s="110"/>
      <c r="T700" s="110"/>
      <c r="U700" s="110"/>
      <c r="V700" s="110"/>
    </row>
    <row r="701" spans="1:22" ht="15.75" customHeight="1">
      <c r="A701" s="110"/>
      <c r="B701" s="109"/>
      <c r="C701" s="110"/>
      <c r="D701" s="110"/>
      <c r="E701" s="110"/>
      <c r="F701" s="110"/>
      <c r="G701" s="110"/>
      <c r="H701" s="110"/>
      <c r="I701" s="110"/>
      <c r="J701" s="109"/>
      <c r="K701" s="110"/>
      <c r="L701" s="110"/>
      <c r="M701" s="110"/>
      <c r="N701" s="110"/>
      <c r="O701" s="110"/>
      <c r="P701" s="110"/>
      <c r="Q701" s="110"/>
      <c r="R701" s="110"/>
      <c r="S701" s="110"/>
      <c r="T701" s="110"/>
      <c r="U701" s="110"/>
      <c r="V701" s="110"/>
    </row>
    <row r="702" spans="1:22" ht="15.75" customHeight="1">
      <c r="A702" s="110"/>
      <c r="B702" s="109"/>
      <c r="C702" s="110"/>
      <c r="D702" s="110"/>
      <c r="E702" s="110"/>
      <c r="F702" s="110"/>
      <c r="G702" s="110"/>
      <c r="H702" s="110"/>
      <c r="I702" s="110"/>
      <c r="J702" s="109"/>
      <c r="K702" s="110"/>
      <c r="L702" s="110"/>
      <c r="M702" s="110"/>
      <c r="N702" s="110"/>
      <c r="O702" s="110"/>
      <c r="P702" s="110"/>
      <c r="Q702" s="110"/>
      <c r="R702" s="110"/>
      <c r="S702" s="110"/>
      <c r="T702" s="110"/>
      <c r="U702" s="110"/>
      <c r="V702" s="110"/>
    </row>
    <row r="703" spans="1:22" ht="15.75" customHeight="1">
      <c r="A703" s="110"/>
      <c r="B703" s="109"/>
      <c r="C703" s="110"/>
      <c r="D703" s="110"/>
      <c r="E703" s="110"/>
      <c r="F703" s="110"/>
      <c r="G703" s="110"/>
      <c r="H703" s="110"/>
      <c r="I703" s="110"/>
      <c r="J703" s="109"/>
      <c r="K703" s="110"/>
      <c r="L703" s="110"/>
      <c r="M703" s="110"/>
      <c r="N703" s="110"/>
      <c r="O703" s="110"/>
      <c r="P703" s="110"/>
      <c r="Q703" s="110"/>
      <c r="R703" s="110"/>
      <c r="S703" s="110"/>
      <c r="T703" s="110"/>
      <c r="U703" s="110"/>
      <c r="V703" s="110"/>
    </row>
    <row r="704" spans="1:22" ht="15.75" customHeight="1">
      <c r="A704" s="110"/>
      <c r="B704" s="109"/>
      <c r="C704" s="110"/>
      <c r="D704" s="110"/>
      <c r="E704" s="110"/>
      <c r="F704" s="110"/>
      <c r="G704" s="110"/>
      <c r="H704" s="110"/>
      <c r="I704" s="110"/>
      <c r="J704" s="109"/>
      <c r="K704" s="110"/>
      <c r="L704" s="110"/>
      <c r="M704" s="110"/>
      <c r="N704" s="110"/>
      <c r="O704" s="110"/>
      <c r="P704" s="110"/>
      <c r="Q704" s="110"/>
      <c r="R704" s="110"/>
      <c r="S704" s="110"/>
      <c r="T704" s="110"/>
      <c r="U704" s="110"/>
      <c r="V704" s="110"/>
    </row>
    <row r="705" spans="1:22" ht="15.75" customHeight="1">
      <c r="A705" s="110"/>
      <c r="B705" s="109"/>
      <c r="C705" s="110"/>
      <c r="D705" s="110"/>
      <c r="E705" s="110"/>
      <c r="F705" s="110"/>
      <c r="G705" s="110"/>
      <c r="H705" s="110"/>
      <c r="I705" s="110"/>
      <c r="J705" s="109"/>
      <c r="K705" s="110"/>
      <c r="L705" s="110"/>
      <c r="M705" s="110"/>
      <c r="N705" s="110"/>
      <c r="O705" s="110"/>
      <c r="P705" s="110"/>
      <c r="Q705" s="110"/>
      <c r="R705" s="110"/>
      <c r="S705" s="110"/>
      <c r="T705" s="110"/>
      <c r="U705" s="110"/>
      <c r="V705" s="110"/>
    </row>
    <row r="706" spans="1:22" ht="15.75" customHeight="1">
      <c r="A706" s="110"/>
      <c r="B706" s="109"/>
      <c r="C706" s="110"/>
      <c r="D706" s="110"/>
      <c r="E706" s="110"/>
      <c r="F706" s="110"/>
      <c r="G706" s="110"/>
      <c r="H706" s="110"/>
      <c r="I706" s="110"/>
      <c r="J706" s="109"/>
      <c r="K706" s="110"/>
      <c r="L706" s="110"/>
      <c r="M706" s="110"/>
      <c r="N706" s="110"/>
      <c r="O706" s="110"/>
      <c r="P706" s="110"/>
      <c r="Q706" s="110"/>
      <c r="R706" s="110"/>
      <c r="S706" s="110"/>
      <c r="T706" s="110"/>
      <c r="U706" s="110"/>
      <c r="V706" s="110"/>
    </row>
    <row r="707" spans="1:22" ht="15.75" customHeight="1">
      <c r="A707" s="110"/>
      <c r="B707" s="109"/>
      <c r="C707" s="110"/>
      <c r="D707" s="110"/>
      <c r="E707" s="110"/>
      <c r="F707" s="110"/>
      <c r="G707" s="110"/>
      <c r="H707" s="110"/>
      <c r="I707" s="110"/>
      <c r="J707" s="109"/>
      <c r="K707" s="110"/>
      <c r="L707" s="110"/>
      <c r="M707" s="110"/>
      <c r="N707" s="110"/>
      <c r="O707" s="110"/>
      <c r="P707" s="110"/>
      <c r="Q707" s="110"/>
      <c r="R707" s="110"/>
      <c r="S707" s="110"/>
      <c r="T707" s="110"/>
      <c r="U707" s="110"/>
      <c r="V707" s="110"/>
    </row>
    <row r="708" spans="1:22" ht="15.75" customHeight="1">
      <c r="A708" s="110"/>
      <c r="B708" s="109"/>
      <c r="C708" s="110"/>
      <c r="D708" s="110"/>
      <c r="E708" s="110"/>
      <c r="F708" s="110"/>
      <c r="G708" s="110"/>
      <c r="H708" s="110"/>
      <c r="I708" s="110"/>
      <c r="J708" s="109"/>
      <c r="K708" s="110"/>
      <c r="L708" s="110"/>
      <c r="M708" s="110"/>
      <c r="N708" s="110"/>
      <c r="O708" s="110"/>
      <c r="P708" s="110"/>
      <c r="Q708" s="110"/>
      <c r="R708" s="110"/>
      <c r="S708" s="110"/>
      <c r="T708" s="110"/>
      <c r="U708" s="110"/>
      <c r="V708" s="110"/>
    </row>
    <row r="709" spans="1:22" ht="15.75" customHeight="1">
      <c r="A709" s="110"/>
      <c r="B709" s="109"/>
      <c r="C709" s="110"/>
      <c r="D709" s="110"/>
      <c r="E709" s="110"/>
      <c r="F709" s="110"/>
      <c r="G709" s="110"/>
      <c r="H709" s="110"/>
      <c r="I709" s="110"/>
      <c r="J709" s="109"/>
      <c r="K709" s="110"/>
      <c r="L709" s="110"/>
      <c r="M709" s="110"/>
      <c r="N709" s="110"/>
      <c r="O709" s="110"/>
      <c r="P709" s="110"/>
      <c r="Q709" s="110"/>
      <c r="R709" s="110"/>
      <c r="S709" s="110"/>
      <c r="T709" s="110"/>
      <c r="U709" s="110"/>
      <c r="V709" s="110"/>
    </row>
    <row r="710" spans="1:22" ht="15.75" customHeight="1">
      <c r="A710" s="110"/>
      <c r="B710" s="109"/>
      <c r="C710" s="110"/>
      <c r="D710" s="110"/>
      <c r="E710" s="110"/>
      <c r="F710" s="110"/>
      <c r="G710" s="110"/>
      <c r="H710" s="110"/>
      <c r="I710" s="110"/>
      <c r="J710" s="109"/>
      <c r="K710" s="110"/>
      <c r="L710" s="110"/>
      <c r="M710" s="110"/>
      <c r="N710" s="110"/>
      <c r="O710" s="110"/>
      <c r="P710" s="110"/>
      <c r="Q710" s="110"/>
      <c r="R710" s="110"/>
      <c r="S710" s="110"/>
      <c r="T710" s="110"/>
      <c r="U710" s="110"/>
      <c r="V710" s="110"/>
    </row>
    <row r="711" spans="1:22" ht="15.75" customHeight="1">
      <c r="A711" s="110"/>
      <c r="B711" s="109"/>
      <c r="C711" s="110"/>
      <c r="D711" s="110"/>
      <c r="E711" s="110"/>
      <c r="F711" s="110"/>
      <c r="G711" s="110"/>
      <c r="H711" s="110"/>
      <c r="I711" s="110"/>
      <c r="J711" s="109"/>
      <c r="K711" s="110"/>
      <c r="L711" s="110"/>
      <c r="M711" s="110"/>
      <c r="N711" s="110"/>
      <c r="O711" s="110"/>
      <c r="P711" s="110"/>
      <c r="Q711" s="110"/>
      <c r="R711" s="110"/>
      <c r="S711" s="110"/>
      <c r="T711" s="110"/>
      <c r="U711" s="110"/>
      <c r="V711" s="110"/>
    </row>
    <row r="712" spans="1:22" ht="15.75" customHeight="1">
      <c r="A712" s="110"/>
      <c r="B712" s="109"/>
      <c r="C712" s="110"/>
      <c r="D712" s="110"/>
      <c r="E712" s="110"/>
      <c r="F712" s="110"/>
      <c r="G712" s="110"/>
      <c r="H712" s="110"/>
      <c r="I712" s="110"/>
      <c r="J712" s="109"/>
      <c r="K712" s="110"/>
      <c r="L712" s="110"/>
      <c r="M712" s="110"/>
      <c r="N712" s="110"/>
      <c r="O712" s="110"/>
      <c r="P712" s="110"/>
      <c r="Q712" s="110"/>
      <c r="R712" s="110"/>
      <c r="S712" s="110"/>
      <c r="T712" s="110"/>
      <c r="U712" s="110"/>
      <c r="V712" s="110"/>
    </row>
    <row r="713" spans="1:22" ht="15.75" customHeight="1">
      <c r="A713" s="110"/>
      <c r="B713" s="109"/>
      <c r="C713" s="110"/>
      <c r="D713" s="110"/>
      <c r="E713" s="110"/>
      <c r="F713" s="110"/>
      <c r="G713" s="110"/>
      <c r="H713" s="110"/>
      <c r="I713" s="110"/>
      <c r="J713" s="109"/>
      <c r="K713" s="110"/>
      <c r="L713" s="110"/>
      <c r="M713" s="110"/>
      <c r="N713" s="110"/>
      <c r="O713" s="110"/>
      <c r="P713" s="110"/>
      <c r="Q713" s="110"/>
      <c r="R713" s="110"/>
      <c r="S713" s="110"/>
      <c r="T713" s="110"/>
      <c r="U713" s="110"/>
      <c r="V713" s="110"/>
    </row>
    <row r="714" spans="1:22" ht="15.75" customHeight="1">
      <c r="A714" s="110"/>
      <c r="B714" s="109"/>
      <c r="C714" s="110"/>
      <c r="D714" s="110"/>
      <c r="E714" s="110"/>
      <c r="F714" s="110"/>
      <c r="G714" s="110"/>
      <c r="H714" s="110"/>
      <c r="I714" s="110"/>
      <c r="J714" s="109"/>
      <c r="K714" s="110"/>
      <c r="L714" s="110"/>
      <c r="M714" s="110"/>
      <c r="N714" s="110"/>
      <c r="O714" s="110"/>
      <c r="P714" s="110"/>
      <c r="Q714" s="110"/>
      <c r="R714" s="110"/>
      <c r="S714" s="110"/>
      <c r="T714" s="110"/>
      <c r="U714" s="110"/>
      <c r="V714" s="110"/>
    </row>
    <row r="715" spans="1:22" ht="15.75" customHeight="1">
      <c r="A715" s="110"/>
      <c r="B715" s="109"/>
      <c r="C715" s="110"/>
      <c r="D715" s="110"/>
      <c r="E715" s="110"/>
      <c r="F715" s="110"/>
      <c r="G715" s="110"/>
      <c r="H715" s="110"/>
      <c r="I715" s="110"/>
      <c r="J715" s="109"/>
      <c r="K715" s="110"/>
      <c r="L715" s="110"/>
      <c r="M715" s="110"/>
      <c r="N715" s="110"/>
      <c r="O715" s="110"/>
      <c r="P715" s="110"/>
      <c r="Q715" s="110"/>
      <c r="R715" s="110"/>
      <c r="S715" s="110"/>
      <c r="T715" s="110"/>
      <c r="U715" s="110"/>
      <c r="V715" s="110"/>
    </row>
    <row r="716" spans="1:22" ht="15.75" customHeight="1">
      <c r="A716" s="110"/>
      <c r="B716" s="109"/>
      <c r="C716" s="110"/>
      <c r="D716" s="110"/>
      <c r="E716" s="110"/>
      <c r="F716" s="110"/>
      <c r="G716" s="110"/>
      <c r="H716" s="110"/>
      <c r="I716" s="110"/>
      <c r="J716" s="109"/>
      <c r="K716" s="110"/>
      <c r="L716" s="110"/>
      <c r="M716" s="110"/>
      <c r="N716" s="110"/>
      <c r="O716" s="110"/>
      <c r="P716" s="110"/>
      <c r="Q716" s="110"/>
      <c r="R716" s="110"/>
      <c r="S716" s="110"/>
      <c r="T716" s="110"/>
      <c r="U716" s="110"/>
      <c r="V716" s="110"/>
    </row>
    <row r="717" spans="1:22" ht="15.75" customHeight="1">
      <c r="A717" s="110"/>
      <c r="B717" s="109"/>
      <c r="C717" s="110"/>
      <c r="D717" s="110"/>
      <c r="E717" s="110"/>
      <c r="F717" s="110"/>
      <c r="G717" s="110"/>
      <c r="H717" s="110"/>
      <c r="I717" s="110"/>
      <c r="J717" s="109"/>
      <c r="K717" s="110"/>
      <c r="L717" s="110"/>
      <c r="M717" s="110"/>
      <c r="N717" s="110"/>
      <c r="O717" s="110"/>
      <c r="P717" s="110"/>
      <c r="Q717" s="110"/>
      <c r="R717" s="110"/>
      <c r="S717" s="110"/>
      <c r="T717" s="110"/>
      <c r="U717" s="110"/>
      <c r="V717" s="110"/>
    </row>
    <row r="718" spans="1:22" ht="15.75" customHeight="1">
      <c r="A718" s="110"/>
      <c r="B718" s="109"/>
      <c r="C718" s="110"/>
      <c r="D718" s="110"/>
      <c r="E718" s="110"/>
      <c r="F718" s="110"/>
      <c r="G718" s="110"/>
      <c r="H718" s="110"/>
      <c r="I718" s="110"/>
      <c r="J718" s="109"/>
      <c r="K718" s="110"/>
      <c r="L718" s="110"/>
      <c r="M718" s="110"/>
      <c r="N718" s="110"/>
      <c r="O718" s="110"/>
      <c r="P718" s="110"/>
      <c r="Q718" s="110"/>
      <c r="R718" s="110"/>
      <c r="S718" s="110"/>
      <c r="T718" s="110"/>
      <c r="U718" s="110"/>
      <c r="V718" s="110"/>
    </row>
    <row r="719" spans="1:22" ht="15.75" customHeight="1">
      <c r="A719" s="110"/>
      <c r="B719" s="109"/>
      <c r="C719" s="110"/>
      <c r="D719" s="110"/>
      <c r="E719" s="110"/>
      <c r="F719" s="110"/>
      <c r="G719" s="110"/>
      <c r="H719" s="110"/>
      <c r="I719" s="110"/>
      <c r="J719" s="109"/>
      <c r="K719" s="110"/>
      <c r="L719" s="110"/>
      <c r="M719" s="110"/>
      <c r="N719" s="110"/>
      <c r="O719" s="110"/>
      <c r="P719" s="110"/>
      <c r="Q719" s="110"/>
      <c r="R719" s="110"/>
      <c r="S719" s="110"/>
      <c r="T719" s="110"/>
      <c r="U719" s="110"/>
      <c r="V719" s="110"/>
    </row>
    <row r="720" spans="1:22" ht="15.75" customHeight="1">
      <c r="A720" s="110"/>
      <c r="B720" s="109"/>
      <c r="C720" s="110"/>
      <c r="D720" s="110"/>
      <c r="E720" s="110"/>
      <c r="F720" s="110"/>
      <c r="G720" s="110"/>
      <c r="H720" s="110"/>
      <c r="I720" s="110"/>
      <c r="J720" s="109"/>
      <c r="K720" s="110"/>
      <c r="L720" s="110"/>
      <c r="M720" s="110"/>
      <c r="N720" s="110"/>
      <c r="O720" s="110"/>
      <c r="P720" s="110"/>
      <c r="Q720" s="110"/>
      <c r="R720" s="110"/>
      <c r="S720" s="110"/>
      <c r="T720" s="110"/>
      <c r="U720" s="110"/>
      <c r="V720" s="110"/>
    </row>
    <row r="721" spans="1:22" ht="15.75" customHeight="1">
      <c r="A721" s="110"/>
      <c r="B721" s="109"/>
      <c r="C721" s="110"/>
      <c r="D721" s="110"/>
      <c r="E721" s="110"/>
      <c r="F721" s="110"/>
      <c r="G721" s="110"/>
      <c r="H721" s="110"/>
      <c r="I721" s="110"/>
      <c r="J721" s="109"/>
      <c r="K721" s="110"/>
      <c r="L721" s="110"/>
      <c r="M721" s="110"/>
      <c r="N721" s="110"/>
      <c r="O721" s="110"/>
      <c r="P721" s="110"/>
      <c r="Q721" s="110"/>
      <c r="R721" s="110"/>
      <c r="S721" s="110"/>
      <c r="T721" s="110"/>
      <c r="U721" s="110"/>
      <c r="V721" s="110"/>
    </row>
    <row r="722" spans="1:22" ht="15.75" customHeight="1">
      <c r="A722" s="110"/>
      <c r="B722" s="109"/>
      <c r="C722" s="110"/>
      <c r="D722" s="110"/>
      <c r="E722" s="110"/>
      <c r="F722" s="110"/>
      <c r="G722" s="110"/>
      <c r="H722" s="110"/>
      <c r="I722" s="110"/>
      <c r="J722" s="109"/>
      <c r="K722" s="110"/>
      <c r="L722" s="110"/>
      <c r="M722" s="110"/>
      <c r="N722" s="110"/>
      <c r="O722" s="110"/>
      <c r="P722" s="110"/>
      <c r="Q722" s="110"/>
      <c r="R722" s="110"/>
      <c r="S722" s="110"/>
      <c r="T722" s="110"/>
      <c r="U722" s="110"/>
      <c r="V722" s="110"/>
    </row>
    <row r="723" spans="1:22" ht="15.75" customHeight="1">
      <c r="A723" s="110"/>
      <c r="B723" s="109"/>
      <c r="C723" s="110"/>
      <c r="D723" s="110"/>
      <c r="E723" s="110"/>
      <c r="F723" s="110"/>
      <c r="G723" s="110"/>
      <c r="H723" s="110"/>
      <c r="I723" s="110"/>
      <c r="J723" s="109"/>
      <c r="K723" s="110"/>
      <c r="L723" s="110"/>
      <c r="M723" s="110"/>
      <c r="N723" s="110"/>
      <c r="O723" s="110"/>
      <c r="P723" s="110"/>
      <c r="Q723" s="110"/>
      <c r="R723" s="110"/>
      <c r="S723" s="110"/>
      <c r="T723" s="110"/>
      <c r="U723" s="110"/>
      <c r="V723" s="110"/>
    </row>
    <row r="724" spans="1:22" ht="15.75" customHeight="1">
      <c r="A724" s="110"/>
      <c r="B724" s="109"/>
      <c r="C724" s="110"/>
      <c r="D724" s="110"/>
      <c r="E724" s="110"/>
      <c r="F724" s="110"/>
      <c r="G724" s="110"/>
      <c r="H724" s="110"/>
      <c r="I724" s="110"/>
      <c r="J724" s="109"/>
      <c r="K724" s="110"/>
      <c r="L724" s="110"/>
      <c r="M724" s="110"/>
      <c r="N724" s="110"/>
      <c r="O724" s="110"/>
      <c r="P724" s="110"/>
      <c r="Q724" s="110"/>
      <c r="R724" s="110"/>
      <c r="S724" s="110"/>
      <c r="T724" s="110"/>
      <c r="U724" s="110"/>
      <c r="V724" s="110"/>
    </row>
    <row r="725" spans="1:22" ht="15.75" customHeight="1">
      <c r="A725" s="110"/>
      <c r="B725" s="109"/>
      <c r="C725" s="110"/>
      <c r="D725" s="110"/>
      <c r="E725" s="110"/>
      <c r="F725" s="110"/>
      <c r="G725" s="110"/>
      <c r="H725" s="110"/>
      <c r="I725" s="110"/>
      <c r="J725" s="109"/>
      <c r="K725" s="110"/>
      <c r="L725" s="110"/>
      <c r="M725" s="110"/>
      <c r="N725" s="110"/>
      <c r="O725" s="110"/>
      <c r="P725" s="110"/>
      <c r="Q725" s="110"/>
      <c r="R725" s="110"/>
      <c r="S725" s="110"/>
      <c r="T725" s="110"/>
      <c r="U725" s="110"/>
      <c r="V725" s="110"/>
    </row>
    <row r="726" spans="1:22" ht="15.75" customHeight="1">
      <c r="A726" s="110"/>
      <c r="B726" s="109"/>
      <c r="C726" s="110"/>
      <c r="D726" s="110"/>
      <c r="E726" s="110"/>
      <c r="F726" s="110"/>
      <c r="G726" s="110"/>
      <c r="H726" s="110"/>
      <c r="I726" s="110"/>
      <c r="J726" s="109"/>
      <c r="K726" s="110"/>
      <c r="L726" s="110"/>
      <c r="M726" s="110"/>
      <c r="N726" s="110"/>
      <c r="O726" s="110"/>
      <c r="P726" s="110"/>
      <c r="Q726" s="110"/>
      <c r="R726" s="110"/>
      <c r="S726" s="110"/>
      <c r="T726" s="110"/>
      <c r="U726" s="110"/>
      <c r="V726" s="110"/>
    </row>
    <row r="727" spans="1:22" ht="15.75" customHeight="1">
      <c r="A727" s="110"/>
      <c r="B727" s="109"/>
      <c r="C727" s="110"/>
      <c r="D727" s="110"/>
      <c r="E727" s="110"/>
      <c r="F727" s="110"/>
      <c r="G727" s="110"/>
      <c r="H727" s="110"/>
      <c r="I727" s="110"/>
      <c r="J727" s="109"/>
      <c r="K727" s="110"/>
      <c r="L727" s="110"/>
      <c r="M727" s="110"/>
      <c r="N727" s="110"/>
      <c r="O727" s="110"/>
      <c r="P727" s="110"/>
      <c r="Q727" s="110"/>
      <c r="R727" s="110"/>
      <c r="S727" s="110"/>
      <c r="T727" s="110"/>
      <c r="U727" s="110"/>
      <c r="V727" s="110"/>
    </row>
    <row r="728" spans="1:22" ht="15.75" customHeight="1">
      <c r="A728" s="110"/>
      <c r="B728" s="109"/>
      <c r="C728" s="110"/>
      <c r="D728" s="110"/>
      <c r="E728" s="110"/>
      <c r="F728" s="110"/>
      <c r="G728" s="110"/>
      <c r="H728" s="110"/>
      <c r="I728" s="110"/>
      <c r="J728" s="109"/>
      <c r="K728" s="110"/>
      <c r="L728" s="110"/>
      <c r="M728" s="110"/>
      <c r="N728" s="110"/>
      <c r="O728" s="110"/>
      <c r="P728" s="110"/>
      <c r="Q728" s="110"/>
      <c r="R728" s="110"/>
      <c r="S728" s="110"/>
      <c r="T728" s="110"/>
      <c r="U728" s="110"/>
      <c r="V728" s="110"/>
    </row>
    <row r="729" spans="1:22" ht="15.75" customHeight="1">
      <c r="A729" s="110"/>
      <c r="B729" s="109"/>
      <c r="C729" s="110"/>
      <c r="D729" s="110"/>
      <c r="E729" s="110"/>
      <c r="F729" s="110"/>
      <c r="G729" s="110"/>
      <c r="H729" s="110"/>
      <c r="I729" s="110"/>
      <c r="J729" s="109"/>
      <c r="K729" s="110"/>
      <c r="L729" s="110"/>
      <c r="M729" s="110"/>
      <c r="N729" s="110"/>
      <c r="O729" s="110"/>
      <c r="P729" s="110"/>
      <c r="Q729" s="110"/>
      <c r="R729" s="110"/>
      <c r="S729" s="110"/>
      <c r="T729" s="110"/>
      <c r="U729" s="110"/>
      <c r="V729" s="110"/>
    </row>
    <row r="730" spans="1:22" ht="15.75" customHeight="1">
      <c r="A730" s="110"/>
      <c r="B730" s="109"/>
      <c r="C730" s="110"/>
      <c r="D730" s="110"/>
      <c r="E730" s="110"/>
      <c r="F730" s="110"/>
      <c r="G730" s="110"/>
      <c r="H730" s="110"/>
      <c r="I730" s="110"/>
      <c r="J730" s="109"/>
      <c r="K730" s="110"/>
      <c r="L730" s="110"/>
      <c r="M730" s="110"/>
      <c r="N730" s="110"/>
      <c r="O730" s="110"/>
      <c r="P730" s="110"/>
      <c r="Q730" s="110"/>
      <c r="R730" s="110"/>
      <c r="S730" s="110"/>
      <c r="T730" s="110"/>
      <c r="U730" s="110"/>
      <c r="V730" s="110"/>
    </row>
    <row r="731" spans="1:22" ht="15.75" customHeight="1">
      <c r="A731" s="110"/>
      <c r="B731" s="109"/>
      <c r="C731" s="110"/>
      <c r="D731" s="110"/>
      <c r="E731" s="110"/>
      <c r="F731" s="110"/>
      <c r="G731" s="110"/>
      <c r="H731" s="110"/>
      <c r="I731" s="110"/>
      <c r="J731" s="109"/>
      <c r="K731" s="110"/>
      <c r="L731" s="110"/>
      <c r="M731" s="110"/>
      <c r="N731" s="110"/>
      <c r="O731" s="110"/>
      <c r="P731" s="110"/>
      <c r="Q731" s="110"/>
      <c r="R731" s="110"/>
      <c r="S731" s="110"/>
      <c r="T731" s="110"/>
      <c r="U731" s="110"/>
      <c r="V731" s="110"/>
    </row>
    <row r="732" spans="1:22" ht="15.75" customHeight="1">
      <c r="A732" s="110"/>
      <c r="B732" s="109"/>
      <c r="C732" s="110"/>
      <c r="D732" s="110"/>
      <c r="E732" s="110"/>
      <c r="F732" s="110"/>
      <c r="G732" s="110"/>
      <c r="H732" s="110"/>
      <c r="I732" s="110"/>
      <c r="J732" s="109"/>
      <c r="K732" s="110"/>
      <c r="L732" s="110"/>
      <c r="M732" s="110"/>
      <c r="N732" s="110"/>
      <c r="O732" s="110"/>
      <c r="P732" s="110"/>
      <c r="Q732" s="110"/>
      <c r="R732" s="110"/>
      <c r="S732" s="110"/>
      <c r="T732" s="110"/>
      <c r="U732" s="110"/>
      <c r="V732" s="110"/>
    </row>
    <row r="733" spans="1:22" ht="15.75" customHeight="1">
      <c r="A733" s="110"/>
      <c r="B733" s="109"/>
      <c r="C733" s="110"/>
      <c r="D733" s="110"/>
      <c r="E733" s="110"/>
      <c r="F733" s="110"/>
      <c r="G733" s="110"/>
      <c r="H733" s="110"/>
      <c r="I733" s="110"/>
      <c r="J733" s="109"/>
      <c r="K733" s="110"/>
      <c r="L733" s="110"/>
      <c r="M733" s="110"/>
      <c r="N733" s="110"/>
      <c r="O733" s="110"/>
      <c r="P733" s="110"/>
      <c r="Q733" s="110"/>
      <c r="R733" s="110"/>
      <c r="S733" s="110"/>
      <c r="T733" s="110"/>
      <c r="U733" s="110"/>
      <c r="V733" s="110"/>
    </row>
    <row r="734" spans="1:22" ht="15.75" customHeight="1">
      <c r="A734" s="110"/>
      <c r="B734" s="109"/>
      <c r="C734" s="110"/>
      <c r="D734" s="110"/>
      <c r="E734" s="110"/>
      <c r="F734" s="110"/>
      <c r="G734" s="110"/>
      <c r="H734" s="110"/>
      <c r="I734" s="110"/>
      <c r="J734" s="109"/>
      <c r="K734" s="110"/>
      <c r="L734" s="110"/>
      <c r="M734" s="110"/>
      <c r="N734" s="110"/>
      <c r="O734" s="110"/>
      <c r="P734" s="110"/>
      <c r="Q734" s="110"/>
      <c r="R734" s="110"/>
      <c r="S734" s="110"/>
      <c r="T734" s="110"/>
      <c r="U734" s="110"/>
      <c r="V734" s="110"/>
    </row>
    <row r="735" spans="1:22" ht="15.75" customHeight="1">
      <c r="A735" s="110"/>
      <c r="B735" s="109"/>
      <c r="C735" s="110"/>
      <c r="D735" s="110"/>
      <c r="E735" s="110"/>
      <c r="F735" s="110"/>
      <c r="G735" s="110"/>
      <c r="H735" s="110"/>
      <c r="I735" s="110"/>
      <c r="J735" s="109"/>
      <c r="K735" s="110"/>
      <c r="L735" s="110"/>
      <c r="M735" s="110"/>
      <c r="N735" s="110"/>
      <c r="O735" s="110"/>
      <c r="P735" s="110"/>
      <c r="Q735" s="110"/>
      <c r="R735" s="110"/>
      <c r="S735" s="110"/>
      <c r="T735" s="110"/>
      <c r="U735" s="110"/>
      <c r="V735" s="110"/>
    </row>
    <row r="736" spans="1:22" ht="15.75" customHeight="1">
      <c r="A736" s="110"/>
      <c r="B736" s="109"/>
      <c r="C736" s="110"/>
      <c r="D736" s="110"/>
      <c r="E736" s="110"/>
      <c r="F736" s="110"/>
      <c r="G736" s="110"/>
      <c r="H736" s="110"/>
      <c r="I736" s="110"/>
      <c r="J736" s="109"/>
      <c r="K736" s="110"/>
      <c r="L736" s="110"/>
      <c r="M736" s="110"/>
      <c r="N736" s="110"/>
      <c r="O736" s="110"/>
      <c r="P736" s="110"/>
      <c r="Q736" s="110"/>
      <c r="R736" s="110"/>
      <c r="S736" s="110"/>
      <c r="T736" s="110"/>
      <c r="U736" s="110"/>
      <c r="V736" s="110"/>
    </row>
    <row r="737" spans="1:22" ht="15.75" customHeight="1">
      <c r="A737" s="110"/>
      <c r="B737" s="109"/>
      <c r="C737" s="110"/>
      <c r="D737" s="110"/>
      <c r="E737" s="110"/>
      <c r="F737" s="110"/>
      <c r="G737" s="110"/>
      <c r="H737" s="110"/>
      <c r="I737" s="110"/>
      <c r="J737" s="109"/>
      <c r="K737" s="110"/>
      <c r="L737" s="110"/>
      <c r="M737" s="110"/>
      <c r="N737" s="110"/>
      <c r="O737" s="110"/>
      <c r="P737" s="110"/>
      <c r="Q737" s="110"/>
      <c r="R737" s="110"/>
      <c r="S737" s="110"/>
      <c r="T737" s="110"/>
      <c r="U737" s="110"/>
      <c r="V737" s="110"/>
    </row>
    <row r="738" spans="1:22" ht="15.75" customHeight="1">
      <c r="A738" s="110"/>
      <c r="B738" s="109"/>
      <c r="C738" s="110"/>
      <c r="D738" s="110"/>
      <c r="E738" s="110"/>
      <c r="F738" s="110"/>
      <c r="G738" s="110"/>
      <c r="H738" s="110"/>
      <c r="I738" s="110"/>
      <c r="J738" s="109"/>
      <c r="K738" s="110"/>
      <c r="L738" s="110"/>
      <c r="M738" s="110"/>
      <c r="N738" s="110"/>
      <c r="O738" s="110"/>
      <c r="P738" s="110"/>
      <c r="Q738" s="110"/>
      <c r="R738" s="110"/>
      <c r="S738" s="110"/>
      <c r="T738" s="110"/>
      <c r="U738" s="110"/>
      <c r="V738" s="110"/>
    </row>
    <row r="739" spans="1:22" ht="15.75" customHeight="1">
      <c r="A739" s="110"/>
      <c r="B739" s="109"/>
      <c r="C739" s="110"/>
      <c r="D739" s="110"/>
      <c r="E739" s="110"/>
      <c r="F739" s="110"/>
      <c r="G739" s="110"/>
      <c r="H739" s="110"/>
      <c r="I739" s="110"/>
      <c r="J739" s="109"/>
      <c r="K739" s="110"/>
      <c r="L739" s="110"/>
      <c r="M739" s="110"/>
      <c r="N739" s="110"/>
      <c r="O739" s="110"/>
      <c r="P739" s="110"/>
      <c r="Q739" s="110"/>
      <c r="R739" s="110"/>
      <c r="S739" s="110"/>
      <c r="T739" s="110"/>
      <c r="U739" s="110"/>
      <c r="V739" s="110"/>
    </row>
    <row r="740" spans="1:22" ht="15.75" customHeight="1">
      <c r="A740" s="110"/>
      <c r="B740" s="109"/>
      <c r="C740" s="110"/>
      <c r="D740" s="110"/>
      <c r="E740" s="110"/>
      <c r="F740" s="110"/>
      <c r="G740" s="110"/>
      <c r="H740" s="110"/>
      <c r="I740" s="110"/>
      <c r="J740" s="109"/>
      <c r="K740" s="110"/>
      <c r="L740" s="110"/>
      <c r="M740" s="110"/>
      <c r="N740" s="110"/>
      <c r="O740" s="110"/>
      <c r="P740" s="110"/>
      <c r="Q740" s="110"/>
      <c r="R740" s="110"/>
      <c r="S740" s="110"/>
      <c r="T740" s="110"/>
      <c r="U740" s="110"/>
      <c r="V740" s="110"/>
    </row>
    <row r="741" spans="1:22" ht="15.75" customHeight="1">
      <c r="A741" s="110"/>
      <c r="B741" s="109"/>
      <c r="C741" s="110"/>
      <c r="D741" s="110"/>
      <c r="E741" s="110"/>
      <c r="F741" s="110"/>
      <c r="G741" s="110"/>
      <c r="H741" s="110"/>
      <c r="I741" s="110"/>
      <c r="J741" s="109"/>
      <c r="K741" s="110"/>
      <c r="L741" s="110"/>
      <c r="M741" s="110"/>
      <c r="N741" s="110"/>
      <c r="O741" s="110"/>
      <c r="P741" s="110"/>
      <c r="Q741" s="110"/>
      <c r="R741" s="110"/>
      <c r="S741" s="110"/>
      <c r="T741" s="110"/>
      <c r="U741" s="110"/>
      <c r="V741" s="110"/>
    </row>
    <row r="742" spans="1:22" ht="15.75" customHeight="1">
      <c r="A742" s="110"/>
      <c r="B742" s="109"/>
      <c r="C742" s="110"/>
      <c r="D742" s="110"/>
      <c r="E742" s="110"/>
      <c r="F742" s="110"/>
      <c r="G742" s="110"/>
      <c r="H742" s="110"/>
      <c r="I742" s="110"/>
      <c r="J742" s="109"/>
      <c r="K742" s="110"/>
      <c r="L742" s="110"/>
      <c r="M742" s="110"/>
      <c r="N742" s="110"/>
      <c r="O742" s="110"/>
      <c r="P742" s="110"/>
      <c r="Q742" s="110"/>
      <c r="R742" s="110"/>
      <c r="S742" s="110"/>
      <c r="T742" s="110"/>
      <c r="U742" s="110"/>
      <c r="V742" s="110"/>
    </row>
    <row r="743" spans="1:22" ht="15.75" customHeight="1">
      <c r="A743" s="110"/>
      <c r="B743" s="109"/>
      <c r="C743" s="110"/>
      <c r="D743" s="110"/>
      <c r="E743" s="110"/>
      <c r="F743" s="110"/>
      <c r="G743" s="110"/>
      <c r="H743" s="110"/>
      <c r="I743" s="110"/>
      <c r="J743" s="109"/>
      <c r="K743" s="110"/>
      <c r="L743" s="110"/>
      <c r="M743" s="110"/>
      <c r="N743" s="110"/>
      <c r="O743" s="110"/>
      <c r="P743" s="110"/>
      <c r="Q743" s="110"/>
      <c r="R743" s="110"/>
      <c r="S743" s="110"/>
      <c r="T743" s="110"/>
      <c r="U743" s="110"/>
      <c r="V743" s="110"/>
    </row>
    <row r="744" spans="1:22" ht="15.75" customHeight="1">
      <c r="A744" s="110"/>
      <c r="B744" s="109"/>
      <c r="C744" s="110"/>
      <c r="D744" s="110"/>
      <c r="E744" s="110"/>
      <c r="F744" s="110"/>
      <c r="G744" s="110"/>
      <c r="H744" s="110"/>
      <c r="I744" s="110"/>
      <c r="J744" s="109"/>
      <c r="K744" s="110"/>
      <c r="L744" s="110"/>
      <c r="M744" s="110"/>
      <c r="N744" s="110"/>
      <c r="O744" s="110"/>
      <c r="P744" s="110"/>
      <c r="Q744" s="110"/>
      <c r="R744" s="110"/>
      <c r="S744" s="110"/>
      <c r="T744" s="110"/>
      <c r="U744" s="110"/>
      <c r="V744" s="110"/>
    </row>
    <row r="745" spans="1:22" ht="15.75" customHeight="1">
      <c r="A745" s="110"/>
      <c r="B745" s="109"/>
      <c r="C745" s="110"/>
      <c r="D745" s="110"/>
      <c r="E745" s="110"/>
      <c r="F745" s="110"/>
      <c r="G745" s="110"/>
      <c r="H745" s="110"/>
      <c r="I745" s="110"/>
      <c r="J745" s="109"/>
      <c r="K745" s="110"/>
      <c r="L745" s="110"/>
      <c r="M745" s="110"/>
      <c r="N745" s="110"/>
      <c r="O745" s="110"/>
      <c r="P745" s="110"/>
      <c r="Q745" s="110"/>
      <c r="R745" s="110"/>
      <c r="S745" s="110"/>
      <c r="T745" s="110"/>
      <c r="U745" s="110"/>
      <c r="V745" s="110"/>
    </row>
    <row r="746" spans="1:22" ht="15.75" customHeight="1">
      <c r="A746" s="110"/>
      <c r="B746" s="109"/>
      <c r="C746" s="110"/>
      <c r="D746" s="110"/>
      <c r="E746" s="110"/>
      <c r="F746" s="110"/>
      <c r="G746" s="110"/>
      <c r="H746" s="110"/>
      <c r="I746" s="110"/>
      <c r="J746" s="109"/>
      <c r="K746" s="110"/>
      <c r="L746" s="110"/>
      <c r="M746" s="110"/>
      <c r="N746" s="110"/>
      <c r="O746" s="110"/>
      <c r="P746" s="110"/>
      <c r="Q746" s="110"/>
      <c r="R746" s="110"/>
      <c r="S746" s="110"/>
      <c r="T746" s="110"/>
      <c r="U746" s="110"/>
      <c r="V746" s="110"/>
    </row>
    <row r="747" spans="1:22" ht="15.75" customHeight="1">
      <c r="A747" s="110"/>
      <c r="B747" s="109"/>
      <c r="C747" s="110"/>
      <c r="D747" s="110"/>
      <c r="E747" s="110"/>
      <c r="F747" s="110"/>
      <c r="G747" s="110"/>
      <c r="H747" s="110"/>
      <c r="I747" s="110"/>
      <c r="J747" s="109"/>
      <c r="K747" s="110"/>
      <c r="L747" s="110"/>
      <c r="M747" s="110"/>
      <c r="N747" s="110"/>
      <c r="O747" s="110"/>
      <c r="P747" s="110"/>
      <c r="Q747" s="110"/>
      <c r="R747" s="110"/>
      <c r="S747" s="110"/>
      <c r="T747" s="110"/>
      <c r="U747" s="110"/>
      <c r="V747" s="110"/>
    </row>
    <row r="748" spans="1:22" ht="15.75" customHeight="1">
      <c r="A748" s="110"/>
      <c r="B748" s="109"/>
      <c r="C748" s="110"/>
      <c r="D748" s="110"/>
      <c r="E748" s="110"/>
      <c r="F748" s="110"/>
      <c r="G748" s="110"/>
      <c r="H748" s="110"/>
      <c r="I748" s="110"/>
      <c r="J748" s="109"/>
      <c r="K748" s="110"/>
      <c r="L748" s="110"/>
      <c r="M748" s="110"/>
      <c r="N748" s="110"/>
      <c r="O748" s="110"/>
      <c r="P748" s="110"/>
      <c r="Q748" s="110"/>
      <c r="R748" s="110"/>
      <c r="S748" s="110"/>
      <c r="T748" s="110"/>
      <c r="U748" s="110"/>
      <c r="V748" s="110"/>
    </row>
    <row r="749" spans="1:22" ht="15.75" customHeight="1">
      <c r="A749" s="110"/>
      <c r="B749" s="109"/>
      <c r="C749" s="110"/>
      <c r="D749" s="110"/>
      <c r="E749" s="110"/>
      <c r="F749" s="110"/>
      <c r="G749" s="110"/>
      <c r="H749" s="110"/>
      <c r="I749" s="110"/>
      <c r="J749" s="109"/>
      <c r="K749" s="110"/>
      <c r="L749" s="110"/>
      <c r="M749" s="110"/>
      <c r="N749" s="110"/>
      <c r="O749" s="110"/>
      <c r="P749" s="110"/>
      <c r="Q749" s="110"/>
      <c r="R749" s="110"/>
      <c r="S749" s="110"/>
      <c r="T749" s="110"/>
      <c r="U749" s="110"/>
      <c r="V749" s="110"/>
    </row>
    <row r="750" spans="1:22" ht="15.75" customHeight="1">
      <c r="A750" s="110"/>
      <c r="B750" s="109"/>
      <c r="C750" s="110"/>
      <c r="D750" s="110"/>
      <c r="E750" s="110"/>
      <c r="F750" s="110"/>
      <c r="G750" s="110"/>
      <c r="H750" s="110"/>
      <c r="I750" s="110"/>
      <c r="J750" s="109"/>
      <c r="K750" s="110"/>
      <c r="L750" s="110"/>
      <c r="M750" s="110"/>
      <c r="N750" s="110"/>
      <c r="O750" s="110"/>
      <c r="P750" s="110"/>
      <c r="Q750" s="110"/>
      <c r="R750" s="110"/>
      <c r="S750" s="110"/>
      <c r="T750" s="110"/>
      <c r="U750" s="110"/>
      <c r="V750" s="110"/>
    </row>
    <row r="751" spans="1:22" ht="15.75" customHeight="1">
      <c r="A751" s="110"/>
      <c r="B751" s="109"/>
      <c r="C751" s="110"/>
      <c r="D751" s="110"/>
      <c r="E751" s="110"/>
      <c r="F751" s="110"/>
      <c r="G751" s="110"/>
      <c r="H751" s="110"/>
      <c r="I751" s="110"/>
      <c r="J751" s="109"/>
      <c r="K751" s="110"/>
      <c r="L751" s="110"/>
      <c r="M751" s="110"/>
      <c r="N751" s="110"/>
      <c r="O751" s="110"/>
      <c r="P751" s="110"/>
      <c r="Q751" s="110"/>
      <c r="R751" s="110"/>
      <c r="S751" s="110"/>
      <c r="T751" s="110"/>
      <c r="U751" s="110"/>
      <c r="V751" s="110"/>
    </row>
    <row r="752" spans="1:22" ht="15.75" customHeight="1">
      <c r="A752" s="110"/>
      <c r="B752" s="109"/>
      <c r="C752" s="110"/>
      <c r="D752" s="110"/>
      <c r="E752" s="110"/>
      <c r="F752" s="110"/>
      <c r="G752" s="110"/>
      <c r="H752" s="110"/>
      <c r="I752" s="110"/>
      <c r="J752" s="109"/>
      <c r="K752" s="110"/>
      <c r="L752" s="110"/>
      <c r="M752" s="110"/>
      <c r="N752" s="110"/>
      <c r="O752" s="110"/>
      <c r="P752" s="110"/>
      <c r="Q752" s="110"/>
      <c r="R752" s="110"/>
      <c r="S752" s="110"/>
      <c r="T752" s="110"/>
      <c r="U752" s="110"/>
      <c r="V752" s="110"/>
    </row>
    <row r="753" spans="1:22" ht="15.75" customHeight="1">
      <c r="A753" s="110"/>
      <c r="B753" s="109"/>
      <c r="C753" s="110"/>
      <c r="D753" s="110"/>
      <c r="E753" s="110"/>
      <c r="F753" s="110"/>
      <c r="G753" s="110"/>
      <c r="H753" s="110"/>
      <c r="I753" s="110"/>
      <c r="J753" s="109"/>
      <c r="K753" s="110"/>
      <c r="L753" s="110"/>
      <c r="M753" s="110"/>
      <c r="N753" s="110"/>
      <c r="O753" s="110"/>
      <c r="P753" s="110"/>
      <c r="Q753" s="110"/>
      <c r="R753" s="110"/>
      <c r="S753" s="110"/>
      <c r="T753" s="110"/>
      <c r="U753" s="110"/>
      <c r="V753" s="110"/>
    </row>
    <row r="754" spans="1:22" ht="15.75" customHeight="1">
      <c r="A754" s="110"/>
      <c r="B754" s="109"/>
      <c r="C754" s="110"/>
      <c r="D754" s="110"/>
      <c r="E754" s="110"/>
      <c r="F754" s="110"/>
      <c r="G754" s="110"/>
      <c r="H754" s="110"/>
      <c r="I754" s="110"/>
      <c r="J754" s="109"/>
      <c r="K754" s="110"/>
      <c r="L754" s="110"/>
      <c r="M754" s="110"/>
      <c r="N754" s="110"/>
      <c r="O754" s="110"/>
      <c r="P754" s="110"/>
      <c r="Q754" s="110"/>
      <c r="R754" s="110"/>
      <c r="S754" s="110"/>
      <c r="T754" s="110"/>
      <c r="U754" s="110"/>
      <c r="V754" s="110"/>
    </row>
    <row r="755" spans="1:22" ht="15.75" customHeight="1">
      <c r="A755" s="110"/>
      <c r="B755" s="109"/>
      <c r="C755" s="110"/>
      <c r="D755" s="110"/>
      <c r="E755" s="110"/>
      <c r="F755" s="110"/>
      <c r="G755" s="110"/>
      <c r="H755" s="110"/>
      <c r="I755" s="110"/>
      <c r="J755" s="109"/>
      <c r="K755" s="110"/>
      <c r="L755" s="110"/>
      <c r="M755" s="110"/>
      <c r="N755" s="110"/>
      <c r="O755" s="110"/>
      <c r="P755" s="110"/>
      <c r="Q755" s="110"/>
      <c r="R755" s="110"/>
      <c r="S755" s="110"/>
      <c r="T755" s="110"/>
      <c r="U755" s="110"/>
      <c r="V755" s="110"/>
    </row>
    <row r="756" spans="1:22" ht="15.75" customHeight="1">
      <c r="A756" s="110"/>
      <c r="B756" s="109"/>
      <c r="C756" s="110"/>
      <c r="D756" s="110"/>
      <c r="E756" s="110"/>
      <c r="F756" s="110"/>
      <c r="G756" s="110"/>
      <c r="H756" s="110"/>
      <c r="I756" s="110"/>
      <c r="J756" s="109"/>
      <c r="K756" s="110"/>
      <c r="L756" s="110"/>
      <c r="M756" s="110"/>
      <c r="N756" s="110"/>
      <c r="O756" s="110"/>
      <c r="P756" s="110"/>
      <c r="Q756" s="110"/>
      <c r="R756" s="110"/>
      <c r="S756" s="110"/>
      <c r="T756" s="110"/>
      <c r="U756" s="110"/>
      <c r="V756" s="110"/>
    </row>
    <row r="757" spans="1:22" ht="15.75" customHeight="1">
      <c r="A757" s="110"/>
      <c r="B757" s="109"/>
      <c r="C757" s="110"/>
      <c r="D757" s="110"/>
      <c r="E757" s="110"/>
      <c r="F757" s="110"/>
      <c r="G757" s="110"/>
      <c r="H757" s="110"/>
      <c r="I757" s="110"/>
      <c r="J757" s="109"/>
      <c r="K757" s="110"/>
      <c r="L757" s="110"/>
      <c r="M757" s="110"/>
      <c r="N757" s="110"/>
      <c r="O757" s="110"/>
      <c r="P757" s="110"/>
      <c r="Q757" s="110"/>
      <c r="R757" s="110"/>
      <c r="S757" s="110"/>
      <c r="T757" s="110"/>
      <c r="U757" s="110"/>
      <c r="V757" s="110"/>
    </row>
    <row r="758" spans="1:22" ht="15.75" customHeight="1">
      <c r="A758" s="110"/>
      <c r="B758" s="109"/>
      <c r="C758" s="110"/>
      <c r="D758" s="110"/>
      <c r="E758" s="110"/>
      <c r="F758" s="110"/>
      <c r="G758" s="110"/>
      <c r="H758" s="110"/>
      <c r="I758" s="110"/>
      <c r="J758" s="109"/>
      <c r="K758" s="110"/>
      <c r="L758" s="110"/>
      <c r="M758" s="110"/>
      <c r="N758" s="110"/>
      <c r="O758" s="110"/>
      <c r="P758" s="110"/>
      <c r="Q758" s="110"/>
      <c r="R758" s="110"/>
      <c r="S758" s="110"/>
      <c r="T758" s="110"/>
      <c r="U758" s="110"/>
      <c r="V758" s="110"/>
    </row>
    <row r="759" spans="1:22" ht="15.75" customHeight="1">
      <c r="A759" s="110"/>
      <c r="B759" s="109"/>
      <c r="C759" s="110"/>
      <c r="D759" s="110"/>
      <c r="E759" s="110"/>
      <c r="F759" s="110"/>
      <c r="G759" s="110"/>
      <c r="H759" s="110"/>
      <c r="I759" s="110"/>
      <c r="J759" s="109"/>
      <c r="K759" s="110"/>
      <c r="L759" s="110"/>
      <c r="M759" s="110"/>
      <c r="N759" s="110"/>
      <c r="O759" s="110"/>
      <c r="P759" s="110"/>
      <c r="Q759" s="110"/>
      <c r="R759" s="110"/>
      <c r="S759" s="110"/>
      <c r="T759" s="110"/>
      <c r="U759" s="110"/>
      <c r="V759" s="110"/>
    </row>
    <row r="760" spans="1:22" ht="15.75" customHeight="1">
      <c r="A760" s="110"/>
      <c r="B760" s="109"/>
      <c r="C760" s="110"/>
      <c r="D760" s="110"/>
      <c r="E760" s="110"/>
      <c r="F760" s="110"/>
      <c r="G760" s="110"/>
      <c r="H760" s="110"/>
      <c r="I760" s="110"/>
      <c r="J760" s="109"/>
      <c r="K760" s="110"/>
      <c r="L760" s="110"/>
      <c r="M760" s="110"/>
      <c r="N760" s="110"/>
      <c r="O760" s="110"/>
      <c r="P760" s="110"/>
      <c r="Q760" s="110"/>
      <c r="R760" s="110"/>
      <c r="S760" s="110"/>
      <c r="T760" s="110"/>
      <c r="U760" s="110"/>
      <c r="V760" s="110"/>
    </row>
    <row r="761" spans="1:22" ht="15.75" customHeight="1">
      <c r="A761" s="110"/>
      <c r="B761" s="109"/>
      <c r="C761" s="110"/>
      <c r="D761" s="110"/>
      <c r="E761" s="110"/>
      <c r="F761" s="110"/>
      <c r="G761" s="110"/>
      <c r="H761" s="110"/>
      <c r="I761" s="110"/>
      <c r="J761" s="109"/>
      <c r="K761" s="110"/>
      <c r="L761" s="110"/>
      <c r="M761" s="110"/>
      <c r="N761" s="110"/>
      <c r="O761" s="110"/>
      <c r="P761" s="110"/>
      <c r="Q761" s="110"/>
      <c r="R761" s="110"/>
      <c r="S761" s="110"/>
      <c r="T761" s="110"/>
      <c r="U761" s="110"/>
      <c r="V761" s="110"/>
    </row>
    <row r="762" spans="1:22" ht="15.75" customHeight="1">
      <c r="A762" s="110"/>
      <c r="B762" s="109"/>
      <c r="C762" s="110"/>
      <c r="D762" s="110"/>
      <c r="E762" s="110"/>
      <c r="F762" s="110"/>
      <c r="G762" s="110"/>
      <c r="H762" s="110"/>
      <c r="I762" s="110"/>
      <c r="J762" s="109"/>
      <c r="K762" s="110"/>
      <c r="L762" s="110"/>
      <c r="M762" s="110"/>
      <c r="N762" s="110"/>
      <c r="O762" s="110"/>
      <c r="P762" s="110"/>
      <c r="Q762" s="110"/>
      <c r="R762" s="110"/>
      <c r="S762" s="110"/>
      <c r="T762" s="110"/>
      <c r="U762" s="110"/>
      <c r="V762" s="110"/>
    </row>
    <row r="763" spans="1:22" ht="15.75" customHeight="1">
      <c r="A763" s="110"/>
      <c r="B763" s="109"/>
      <c r="C763" s="110"/>
      <c r="D763" s="110"/>
      <c r="E763" s="110"/>
      <c r="F763" s="110"/>
      <c r="G763" s="110"/>
      <c r="H763" s="110"/>
      <c r="I763" s="110"/>
      <c r="J763" s="109"/>
      <c r="K763" s="110"/>
      <c r="L763" s="110"/>
      <c r="M763" s="110"/>
      <c r="N763" s="110"/>
      <c r="O763" s="110"/>
      <c r="P763" s="110"/>
      <c r="Q763" s="110"/>
      <c r="R763" s="110"/>
      <c r="S763" s="110"/>
      <c r="T763" s="110"/>
      <c r="U763" s="110"/>
      <c r="V763" s="110"/>
    </row>
    <row r="764" spans="1:22" ht="15.75" customHeight="1">
      <c r="A764" s="110"/>
      <c r="B764" s="109"/>
      <c r="C764" s="110"/>
      <c r="D764" s="110"/>
      <c r="E764" s="110"/>
      <c r="F764" s="110"/>
      <c r="G764" s="110"/>
      <c r="H764" s="110"/>
      <c r="I764" s="110"/>
      <c r="J764" s="109"/>
      <c r="K764" s="110"/>
      <c r="L764" s="110"/>
      <c r="M764" s="110"/>
      <c r="N764" s="110"/>
      <c r="O764" s="110"/>
      <c r="P764" s="110"/>
      <c r="Q764" s="110"/>
      <c r="R764" s="110"/>
      <c r="S764" s="110"/>
      <c r="T764" s="110"/>
      <c r="U764" s="110"/>
      <c r="V764" s="110"/>
    </row>
    <row r="765" spans="1:22" ht="15.75" customHeight="1">
      <c r="A765" s="110"/>
      <c r="B765" s="109"/>
      <c r="C765" s="110"/>
      <c r="D765" s="110"/>
      <c r="E765" s="110"/>
      <c r="F765" s="110"/>
      <c r="G765" s="110"/>
      <c r="H765" s="110"/>
      <c r="I765" s="110"/>
      <c r="J765" s="109"/>
      <c r="K765" s="110"/>
      <c r="L765" s="110"/>
      <c r="M765" s="110"/>
      <c r="N765" s="110"/>
      <c r="O765" s="110"/>
      <c r="P765" s="110"/>
      <c r="Q765" s="110"/>
      <c r="R765" s="110"/>
      <c r="S765" s="110"/>
      <c r="T765" s="110"/>
      <c r="U765" s="110"/>
      <c r="V765" s="110"/>
    </row>
    <row r="766" spans="1:22" ht="15.75" customHeight="1">
      <c r="A766" s="110"/>
      <c r="B766" s="109"/>
      <c r="C766" s="110"/>
      <c r="D766" s="110"/>
      <c r="E766" s="110"/>
      <c r="F766" s="110"/>
      <c r="G766" s="110"/>
      <c r="H766" s="110"/>
      <c r="I766" s="110"/>
      <c r="J766" s="109"/>
      <c r="K766" s="110"/>
      <c r="L766" s="110"/>
      <c r="M766" s="110"/>
      <c r="N766" s="110"/>
      <c r="O766" s="110"/>
      <c r="P766" s="110"/>
      <c r="Q766" s="110"/>
      <c r="R766" s="110"/>
      <c r="S766" s="110"/>
      <c r="T766" s="110"/>
      <c r="U766" s="110"/>
      <c r="V766" s="110"/>
    </row>
    <row r="767" spans="1:22" ht="15.75" customHeight="1">
      <c r="A767" s="110"/>
      <c r="B767" s="109"/>
      <c r="C767" s="110"/>
      <c r="D767" s="110"/>
      <c r="E767" s="110"/>
      <c r="F767" s="110"/>
      <c r="G767" s="110"/>
      <c r="H767" s="110"/>
      <c r="I767" s="110"/>
      <c r="J767" s="109"/>
      <c r="K767" s="110"/>
      <c r="L767" s="110"/>
      <c r="M767" s="110"/>
      <c r="N767" s="110"/>
      <c r="O767" s="110"/>
      <c r="P767" s="110"/>
      <c r="Q767" s="110"/>
      <c r="R767" s="110"/>
      <c r="S767" s="110"/>
      <c r="T767" s="110"/>
      <c r="U767" s="110"/>
      <c r="V767" s="110"/>
    </row>
    <row r="768" spans="1:22" ht="15.75" customHeight="1">
      <c r="A768" s="110"/>
      <c r="B768" s="109"/>
      <c r="C768" s="110"/>
      <c r="D768" s="110"/>
      <c r="E768" s="110"/>
      <c r="F768" s="110"/>
      <c r="G768" s="110"/>
      <c r="H768" s="110"/>
      <c r="I768" s="110"/>
      <c r="J768" s="109"/>
      <c r="K768" s="110"/>
      <c r="L768" s="110"/>
      <c r="M768" s="110"/>
      <c r="N768" s="110"/>
      <c r="O768" s="110"/>
      <c r="P768" s="110"/>
      <c r="Q768" s="110"/>
      <c r="R768" s="110"/>
      <c r="S768" s="110"/>
      <c r="T768" s="110"/>
      <c r="U768" s="110"/>
      <c r="V768" s="110"/>
    </row>
    <row r="769" spans="1:22" ht="15.75" customHeight="1">
      <c r="A769" s="110"/>
      <c r="B769" s="109"/>
      <c r="C769" s="110"/>
      <c r="D769" s="110"/>
      <c r="E769" s="110"/>
      <c r="F769" s="110"/>
      <c r="G769" s="110"/>
      <c r="H769" s="110"/>
      <c r="I769" s="110"/>
      <c r="J769" s="109"/>
      <c r="K769" s="110"/>
      <c r="L769" s="110"/>
      <c r="M769" s="110"/>
      <c r="N769" s="110"/>
      <c r="O769" s="110"/>
      <c r="P769" s="110"/>
      <c r="Q769" s="110"/>
      <c r="R769" s="110"/>
      <c r="S769" s="110"/>
      <c r="T769" s="110"/>
      <c r="U769" s="110"/>
      <c r="V769" s="110"/>
    </row>
    <row r="770" spans="1:22" ht="15.75" customHeight="1">
      <c r="A770" s="110"/>
      <c r="B770" s="109"/>
      <c r="C770" s="110"/>
      <c r="D770" s="110"/>
      <c r="E770" s="110"/>
      <c r="F770" s="110"/>
      <c r="G770" s="110"/>
      <c r="H770" s="110"/>
      <c r="I770" s="110"/>
      <c r="J770" s="109"/>
      <c r="K770" s="110"/>
      <c r="L770" s="110"/>
      <c r="M770" s="110"/>
      <c r="N770" s="110"/>
      <c r="O770" s="110"/>
      <c r="P770" s="110"/>
      <c r="Q770" s="110"/>
      <c r="R770" s="110"/>
      <c r="S770" s="110"/>
      <c r="T770" s="110"/>
      <c r="U770" s="110"/>
      <c r="V770" s="110"/>
    </row>
    <row r="771" spans="1:22" ht="15.75" customHeight="1">
      <c r="A771" s="110"/>
      <c r="B771" s="109"/>
      <c r="C771" s="110"/>
      <c r="D771" s="110"/>
      <c r="E771" s="110"/>
      <c r="F771" s="110"/>
      <c r="G771" s="110"/>
      <c r="H771" s="110"/>
      <c r="I771" s="110"/>
      <c r="J771" s="109"/>
      <c r="K771" s="110"/>
      <c r="L771" s="110"/>
      <c r="M771" s="110"/>
      <c r="N771" s="110"/>
      <c r="O771" s="110"/>
      <c r="P771" s="110"/>
      <c r="Q771" s="110"/>
      <c r="R771" s="110"/>
      <c r="S771" s="110"/>
      <c r="T771" s="110"/>
      <c r="U771" s="110"/>
      <c r="V771" s="110"/>
    </row>
    <row r="772" spans="1:22" ht="15.75" customHeight="1">
      <c r="A772" s="110"/>
      <c r="B772" s="109"/>
      <c r="C772" s="110"/>
      <c r="D772" s="110"/>
      <c r="E772" s="110"/>
      <c r="F772" s="110"/>
      <c r="G772" s="110"/>
      <c r="H772" s="110"/>
      <c r="I772" s="110"/>
      <c r="J772" s="109"/>
      <c r="K772" s="110"/>
      <c r="L772" s="110"/>
      <c r="M772" s="110"/>
      <c r="N772" s="110"/>
      <c r="O772" s="110"/>
      <c r="P772" s="110"/>
      <c r="Q772" s="110"/>
      <c r="R772" s="110"/>
      <c r="S772" s="110"/>
      <c r="T772" s="110"/>
      <c r="U772" s="110"/>
      <c r="V772" s="110"/>
    </row>
    <row r="773" spans="1:22" ht="15.75" customHeight="1">
      <c r="A773" s="110"/>
      <c r="B773" s="109"/>
      <c r="C773" s="110"/>
      <c r="D773" s="110"/>
      <c r="E773" s="110"/>
      <c r="F773" s="110"/>
      <c r="G773" s="110"/>
      <c r="H773" s="110"/>
      <c r="I773" s="110"/>
      <c r="J773" s="109"/>
      <c r="K773" s="110"/>
      <c r="L773" s="110"/>
      <c r="M773" s="110"/>
      <c r="N773" s="110"/>
      <c r="O773" s="110"/>
      <c r="P773" s="110"/>
      <c r="Q773" s="110"/>
      <c r="R773" s="110"/>
      <c r="S773" s="110"/>
      <c r="T773" s="110"/>
      <c r="U773" s="110"/>
      <c r="V773" s="110"/>
    </row>
    <row r="774" spans="1:22" ht="15.75" customHeight="1">
      <c r="A774" s="110"/>
      <c r="B774" s="109"/>
      <c r="C774" s="110"/>
      <c r="D774" s="110"/>
      <c r="E774" s="110"/>
      <c r="F774" s="110"/>
      <c r="G774" s="110"/>
      <c r="H774" s="110"/>
      <c r="I774" s="110"/>
      <c r="J774" s="109"/>
      <c r="K774" s="110"/>
      <c r="L774" s="110"/>
      <c r="M774" s="110"/>
      <c r="N774" s="110"/>
      <c r="O774" s="110"/>
      <c r="P774" s="110"/>
      <c r="Q774" s="110"/>
      <c r="R774" s="110"/>
      <c r="S774" s="110"/>
      <c r="T774" s="110"/>
      <c r="U774" s="110"/>
      <c r="V774" s="110"/>
    </row>
    <row r="775" spans="1:22" ht="15.75" customHeight="1">
      <c r="A775" s="110"/>
      <c r="B775" s="109"/>
      <c r="C775" s="110"/>
      <c r="D775" s="110"/>
      <c r="E775" s="110"/>
      <c r="F775" s="110"/>
      <c r="G775" s="110"/>
      <c r="H775" s="110"/>
      <c r="I775" s="110"/>
      <c r="J775" s="109"/>
      <c r="K775" s="110"/>
      <c r="L775" s="110"/>
      <c r="M775" s="110"/>
      <c r="N775" s="110"/>
      <c r="O775" s="110"/>
      <c r="P775" s="110"/>
      <c r="Q775" s="110"/>
      <c r="R775" s="110"/>
      <c r="S775" s="110"/>
      <c r="T775" s="110"/>
      <c r="U775" s="110"/>
      <c r="V775" s="110"/>
    </row>
    <row r="776" spans="1:22" ht="15.75" customHeight="1">
      <c r="A776" s="110"/>
      <c r="B776" s="109"/>
      <c r="C776" s="110"/>
      <c r="D776" s="110"/>
      <c r="E776" s="110"/>
      <c r="F776" s="110"/>
      <c r="G776" s="110"/>
      <c r="H776" s="110"/>
      <c r="I776" s="110"/>
      <c r="J776" s="109"/>
      <c r="K776" s="110"/>
      <c r="L776" s="110"/>
      <c r="M776" s="110"/>
      <c r="N776" s="110"/>
      <c r="O776" s="110"/>
      <c r="P776" s="110"/>
      <c r="Q776" s="110"/>
      <c r="R776" s="110"/>
      <c r="S776" s="110"/>
      <c r="T776" s="110"/>
      <c r="U776" s="110"/>
      <c r="V776" s="110"/>
    </row>
    <row r="777" spans="1:22" ht="15.75" customHeight="1">
      <c r="A777" s="110"/>
      <c r="B777" s="109"/>
      <c r="C777" s="110"/>
      <c r="D777" s="110"/>
      <c r="E777" s="110"/>
      <c r="F777" s="110"/>
      <c r="G777" s="110"/>
      <c r="H777" s="110"/>
      <c r="I777" s="110"/>
      <c r="J777" s="109"/>
      <c r="K777" s="110"/>
      <c r="L777" s="110"/>
      <c r="M777" s="110"/>
      <c r="N777" s="110"/>
      <c r="O777" s="110"/>
      <c r="P777" s="110"/>
      <c r="Q777" s="110"/>
      <c r="R777" s="110"/>
      <c r="S777" s="110"/>
      <c r="T777" s="110"/>
      <c r="U777" s="110"/>
      <c r="V777" s="110"/>
    </row>
    <row r="778" spans="1:22" ht="15.75" customHeight="1">
      <c r="A778" s="110"/>
      <c r="B778" s="109"/>
      <c r="C778" s="110"/>
      <c r="D778" s="110"/>
      <c r="E778" s="110"/>
      <c r="F778" s="110"/>
      <c r="G778" s="110"/>
      <c r="H778" s="110"/>
      <c r="I778" s="110"/>
      <c r="J778" s="109"/>
      <c r="K778" s="110"/>
      <c r="L778" s="110"/>
      <c r="M778" s="110"/>
      <c r="N778" s="110"/>
      <c r="O778" s="110"/>
      <c r="P778" s="110"/>
      <c r="Q778" s="110"/>
      <c r="R778" s="110"/>
      <c r="S778" s="110"/>
      <c r="T778" s="110"/>
      <c r="U778" s="110"/>
      <c r="V778" s="110"/>
    </row>
    <row r="779" spans="1:22" ht="15.75" customHeight="1">
      <c r="A779" s="110"/>
      <c r="B779" s="109"/>
      <c r="C779" s="110"/>
      <c r="D779" s="110"/>
      <c r="E779" s="110"/>
      <c r="F779" s="110"/>
      <c r="G779" s="110"/>
      <c r="H779" s="110"/>
      <c r="I779" s="110"/>
      <c r="J779" s="109"/>
      <c r="K779" s="110"/>
      <c r="L779" s="110"/>
      <c r="M779" s="110"/>
      <c r="N779" s="110"/>
      <c r="O779" s="110"/>
      <c r="P779" s="110"/>
      <c r="Q779" s="110"/>
      <c r="R779" s="110"/>
      <c r="S779" s="110"/>
      <c r="T779" s="110"/>
      <c r="U779" s="110"/>
      <c r="V779" s="110"/>
    </row>
    <row r="780" spans="1:22" ht="15.75" customHeight="1">
      <c r="A780" s="110"/>
      <c r="B780" s="109"/>
      <c r="C780" s="110"/>
      <c r="D780" s="110"/>
      <c r="E780" s="110"/>
      <c r="F780" s="110"/>
      <c r="G780" s="110"/>
      <c r="H780" s="110"/>
      <c r="I780" s="110"/>
      <c r="J780" s="109"/>
      <c r="K780" s="110"/>
      <c r="L780" s="110"/>
      <c r="M780" s="110"/>
      <c r="N780" s="110"/>
      <c r="O780" s="110"/>
      <c r="P780" s="110"/>
      <c r="Q780" s="110"/>
      <c r="R780" s="110"/>
      <c r="S780" s="110"/>
      <c r="T780" s="110"/>
      <c r="U780" s="110"/>
      <c r="V780" s="110"/>
    </row>
    <row r="781" spans="1:22" ht="15.75" customHeight="1">
      <c r="A781" s="110"/>
      <c r="B781" s="109"/>
      <c r="C781" s="110"/>
      <c r="D781" s="110"/>
      <c r="E781" s="110"/>
      <c r="F781" s="110"/>
      <c r="G781" s="110"/>
      <c r="H781" s="110"/>
      <c r="I781" s="110"/>
      <c r="J781" s="109"/>
      <c r="K781" s="110"/>
      <c r="L781" s="110"/>
      <c r="M781" s="110"/>
      <c r="N781" s="110"/>
      <c r="O781" s="110"/>
      <c r="P781" s="110"/>
      <c r="Q781" s="110"/>
      <c r="R781" s="110"/>
      <c r="S781" s="110"/>
      <c r="T781" s="110"/>
      <c r="U781" s="110"/>
      <c r="V781" s="110"/>
    </row>
    <row r="782" spans="1:22" ht="15.75" customHeight="1">
      <c r="A782" s="110"/>
      <c r="B782" s="109"/>
      <c r="C782" s="110"/>
      <c r="D782" s="110"/>
      <c r="E782" s="110"/>
      <c r="F782" s="110"/>
      <c r="G782" s="110"/>
      <c r="H782" s="110"/>
      <c r="I782" s="110"/>
      <c r="J782" s="109"/>
      <c r="K782" s="110"/>
      <c r="L782" s="110"/>
      <c r="M782" s="110"/>
      <c r="N782" s="110"/>
      <c r="O782" s="110"/>
      <c r="P782" s="110"/>
      <c r="Q782" s="110"/>
      <c r="R782" s="110"/>
      <c r="S782" s="110"/>
      <c r="T782" s="110"/>
      <c r="U782" s="110"/>
      <c r="V782" s="110"/>
    </row>
    <row r="783" spans="1:22" ht="15.75" customHeight="1">
      <c r="A783" s="110"/>
      <c r="B783" s="109"/>
      <c r="C783" s="110"/>
      <c r="D783" s="110"/>
      <c r="E783" s="110"/>
      <c r="F783" s="110"/>
      <c r="G783" s="110"/>
      <c r="H783" s="110"/>
      <c r="I783" s="110"/>
      <c r="J783" s="109"/>
      <c r="K783" s="110"/>
      <c r="L783" s="110"/>
      <c r="M783" s="110"/>
      <c r="N783" s="110"/>
      <c r="O783" s="110"/>
      <c r="P783" s="110"/>
      <c r="Q783" s="110"/>
      <c r="R783" s="110"/>
      <c r="S783" s="110"/>
      <c r="T783" s="110"/>
      <c r="U783" s="110"/>
      <c r="V783" s="110"/>
    </row>
    <row r="784" spans="1:22" ht="15.75" customHeight="1">
      <c r="A784" s="110"/>
      <c r="B784" s="109"/>
      <c r="C784" s="110"/>
      <c r="D784" s="110"/>
      <c r="E784" s="110"/>
      <c r="F784" s="110"/>
      <c r="G784" s="110"/>
      <c r="H784" s="110"/>
      <c r="I784" s="110"/>
      <c r="J784" s="109"/>
      <c r="K784" s="110"/>
      <c r="L784" s="110"/>
      <c r="M784" s="110"/>
      <c r="N784" s="110"/>
      <c r="O784" s="110"/>
      <c r="P784" s="110"/>
      <c r="Q784" s="110"/>
      <c r="R784" s="110"/>
      <c r="S784" s="110"/>
      <c r="T784" s="110"/>
      <c r="U784" s="110"/>
      <c r="V784" s="110"/>
    </row>
    <row r="785" spans="1:22" ht="15.75" customHeight="1">
      <c r="A785" s="110"/>
      <c r="B785" s="109"/>
      <c r="C785" s="110"/>
      <c r="D785" s="110"/>
      <c r="E785" s="110"/>
      <c r="F785" s="110"/>
      <c r="G785" s="110"/>
      <c r="H785" s="110"/>
      <c r="I785" s="110"/>
      <c r="J785" s="109"/>
      <c r="K785" s="110"/>
      <c r="L785" s="110"/>
      <c r="M785" s="110"/>
      <c r="N785" s="110"/>
      <c r="O785" s="110"/>
      <c r="P785" s="110"/>
      <c r="Q785" s="110"/>
      <c r="R785" s="110"/>
      <c r="S785" s="110"/>
      <c r="T785" s="110"/>
      <c r="U785" s="110"/>
      <c r="V785" s="110"/>
    </row>
    <row r="786" spans="1:22" ht="15.75" customHeight="1">
      <c r="A786" s="110"/>
      <c r="B786" s="109"/>
      <c r="C786" s="110"/>
      <c r="D786" s="110"/>
      <c r="E786" s="110"/>
      <c r="F786" s="110"/>
      <c r="G786" s="110"/>
      <c r="H786" s="110"/>
      <c r="I786" s="110"/>
      <c r="J786" s="109"/>
      <c r="K786" s="110"/>
      <c r="L786" s="110"/>
      <c r="M786" s="110"/>
      <c r="N786" s="110"/>
      <c r="O786" s="110"/>
      <c r="P786" s="110"/>
      <c r="Q786" s="110"/>
      <c r="R786" s="110"/>
      <c r="S786" s="110"/>
      <c r="T786" s="110"/>
      <c r="U786" s="110"/>
      <c r="V786" s="110"/>
    </row>
    <row r="787" spans="1:22" ht="15.75" customHeight="1">
      <c r="A787" s="110"/>
      <c r="B787" s="109"/>
      <c r="C787" s="110"/>
      <c r="D787" s="110"/>
      <c r="E787" s="110"/>
      <c r="F787" s="110"/>
      <c r="G787" s="110"/>
      <c r="H787" s="110"/>
      <c r="I787" s="110"/>
      <c r="J787" s="109"/>
      <c r="K787" s="110"/>
      <c r="L787" s="110"/>
      <c r="M787" s="110"/>
      <c r="N787" s="110"/>
      <c r="O787" s="110"/>
      <c r="P787" s="110"/>
      <c r="Q787" s="110"/>
      <c r="R787" s="110"/>
      <c r="S787" s="110"/>
      <c r="T787" s="110"/>
      <c r="U787" s="110"/>
      <c r="V787" s="110"/>
    </row>
    <row r="788" spans="1:22" ht="15.75" customHeight="1">
      <c r="A788" s="110"/>
      <c r="B788" s="109"/>
      <c r="C788" s="110"/>
      <c r="D788" s="110"/>
      <c r="E788" s="110"/>
      <c r="F788" s="110"/>
      <c r="G788" s="110"/>
      <c r="H788" s="110"/>
      <c r="I788" s="110"/>
      <c r="J788" s="109"/>
      <c r="K788" s="110"/>
      <c r="L788" s="110"/>
      <c r="M788" s="110"/>
      <c r="N788" s="110"/>
      <c r="O788" s="110"/>
      <c r="P788" s="110"/>
      <c r="Q788" s="110"/>
      <c r="R788" s="110"/>
      <c r="S788" s="110"/>
      <c r="T788" s="110"/>
      <c r="U788" s="110"/>
      <c r="V788" s="110"/>
    </row>
    <row r="789" spans="1:22" ht="15.75" customHeight="1">
      <c r="A789" s="110"/>
      <c r="B789" s="109"/>
      <c r="C789" s="110"/>
      <c r="D789" s="110"/>
      <c r="E789" s="110"/>
      <c r="F789" s="110"/>
      <c r="G789" s="110"/>
      <c r="H789" s="110"/>
      <c r="I789" s="110"/>
      <c r="J789" s="109"/>
      <c r="K789" s="110"/>
      <c r="L789" s="110"/>
      <c r="M789" s="110"/>
      <c r="N789" s="110"/>
      <c r="O789" s="110"/>
      <c r="P789" s="110"/>
      <c r="Q789" s="110"/>
      <c r="R789" s="110"/>
      <c r="S789" s="110"/>
      <c r="T789" s="110"/>
      <c r="U789" s="110"/>
      <c r="V789" s="110"/>
    </row>
    <row r="790" spans="1:22" ht="15.75" customHeight="1">
      <c r="A790" s="110"/>
      <c r="B790" s="109"/>
      <c r="C790" s="110"/>
      <c r="D790" s="110"/>
      <c r="E790" s="110"/>
      <c r="F790" s="110"/>
      <c r="G790" s="110"/>
      <c r="H790" s="110"/>
      <c r="I790" s="110"/>
      <c r="J790" s="109"/>
      <c r="K790" s="110"/>
      <c r="L790" s="110"/>
      <c r="M790" s="110"/>
      <c r="N790" s="110"/>
      <c r="O790" s="110"/>
      <c r="P790" s="110"/>
      <c r="Q790" s="110"/>
      <c r="R790" s="110"/>
      <c r="S790" s="110"/>
      <c r="T790" s="110"/>
      <c r="U790" s="110"/>
      <c r="V790" s="110"/>
    </row>
    <row r="791" spans="1:22" ht="15.75" customHeight="1">
      <c r="A791" s="110"/>
      <c r="B791" s="109"/>
      <c r="C791" s="110"/>
      <c r="D791" s="110"/>
      <c r="E791" s="110"/>
      <c r="F791" s="110"/>
      <c r="G791" s="110"/>
      <c r="H791" s="110"/>
      <c r="I791" s="110"/>
      <c r="J791" s="109"/>
      <c r="K791" s="110"/>
      <c r="L791" s="110"/>
      <c r="M791" s="110"/>
      <c r="N791" s="110"/>
      <c r="O791" s="110"/>
      <c r="P791" s="110"/>
      <c r="Q791" s="110"/>
      <c r="R791" s="110"/>
      <c r="S791" s="110"/>
      <c r="T791" s="110"/>
      <c r="U791" s="110"/>
      <c r="V791" s="110"/>
    </row>
    <row r="792" spans="1:22" ht="15.75" customHeight="1">
      <c r="A792" s="110"/>
      <c r="B792" s="109"/>
      <c r="C792" s="110"/>
      <c r="D792" s="110"/>
      <c r="E792" s="110"/>
      <c r="F792" s="110"/>
      <c r="G792" s="110"/>
      <c r="H792" s="110"/>
      <c r="I792" s="110"/>
      <c r="J792" s="109"/>
      <c r="K792" s="110"/>
      <c r="L792" s="110"/>
      <c r="M792" s="110"/>
      <c r="N792" s="110"/>
      <c r="O792" s="110"/>
      <c r="P792" s="110"/>
      <c r="Q792" s="110"/>
      <c r="R792" s="110"/>
      <c r="S792" s="110"/>
      <c r="T792" s="110"/>
      <c r="U792" s="110"/>
      <c r="V792" s="110"/>
    </row>
    <row r="793" spans="1:22" ht="15.75" customHeight="1">
      <c r="A793" s="110"/>
      <c r="B793" s="109"/>
      <c r="C793" s="110"/>
      <c r="D793" s="110"/>
      <c r="E793" s="110"/>
      <c r="F793" s="110"/>
      <c r="G793" s="110"/>
      <c r="H793" s="110"/>
      <c r="I793" s="110"/>
      <c r="J793" s="109"/>
      <c r="K793" s="110"/>
      <c r="L793" s="110"/>
      <c r="M793" s="110"/>
      <c r="N793" s="110"/>
      <c r="O793" s="110"/>
      <c r="P793" s="110"/>
      <c r="Q793" s="110"/>
      <c r="R793" s="110"/>
      <c r="S793" s="110"/>
      <c r="T793" s="110"/>
      <c r="U793" s="110"/>
      <c r="V793" s="110"/>
    </row>
    <row r="794" spans="1:22" ht="15.75" customHeight="1">
      <c r="A794" s="110"/>
      <c r="B794" s="109"/>
      <c r="C794" s="110"/>
      <c r="D794" s="110"/>
      <c r="E794" s="110"/>
      <c r="F794" s="110"/>
      <c r="G794" s="110"/>
      <c r="H794" s="110"/>
      <c r="I794" s="110"/>
      <c r="J794" s="109"/>
      <c r="K794" s="110"/>
      <c r="L794" s="110"/>
      <c r="M794" s="110"/>
      <c r="N794" s="110"/>
      <c r="O794" s="110"/>
      <c r="P794" s="110"/>
      <c r="Q794" s="110"/>
      <c r="R794" s="110"/>
      <c r="S794" s="110"/>
      <c r="T794" s="110"/>
      <c r="U794" s="110"/>
      <c r="V794" s="110"/>
    </row>
    <row r="795" spans="1:22" ht="15.75" customHeight="1">
      <c r="A795" s="110"/>
      <c r="B795" s="109"/>
      <c r="C795" s="110"/>
      <c r="D795" s="110"/>
      <c r="E795" s="110"/>
      <c r="F795" s="110"/>
      <c r="G795" s="110"/>
      <c r="H795" s="110"/>
      <c r="I795" s="110"/>
      <c r="J795" s="109"/>
      <c r="K795" s="110"/>
      <c r="L795" s="110"/>
      <c r="M795" s="110"/>
      <c r="N795" s="110"/>
      <c r="O795" s="110"/>
      <c r="P795" s="110"/>
      <c r="Q795" s="110"/>
      <c r="R795" s="110"/>
      <c r="S795" s="110"/>
      <c r="T795" s="110"/>
      <c r="U795" s="110"/>
      <c r="V795" s="110"/>
    </row>
    <row r="796" spans="1:22" ht="15.75" customHeight="1">
      <c r="A796" s="110"/>
      <c r="B796" s="109"/>
      <c r="C796" s="110"/>
      <c r="D796" s="110"/>
      <c r="E796" s="110"/>
      <c r="F796" s="110"/>
      <c r="G796" s="110"/>
      <c r="H796" s="110"/>
      <c r="I796" s="110"/>
      <c r="J796" s="109"/>
      <c r="K796" s="110"/>
      <c r="L796" s="110"/>
      <c r="M796" s="110"/>
      <c r="N796" s="110"/>
      <c r="O796" s="110"/>
      <c r="P796" s="110"/>
      <c r="Q796" s="110"/>
      <c r="R796" s="110"/>
      <c r="S796" s="110"/>
      <c r="T796" s="110"/>
      <c r="U796" s="110"/>
      <c r="V796" s="110"/>
    </row>
    <row r="797" spans="1:22" ht="15.75" customHeight="1">
      <c r="A797" s="110"/>
      <c r="B797" s="109"/>
      <c r="C797" s="110"/>
      <c r="D797" s="110"/>
      <c r="E797" s="110"/>
      <c r="F797" s="110"/>
      <c r="G797" s="110"/>
      <c r="H797" s="110"/>
      <c r="I797" s="110"/>
      <c r="J797" s="109"/>
      <c r="K797" s="110"/>
      <c r="L797" s="110"/>
      <c r="M797" s="110"/>
      <c r="N797" s="110"/>
      <c r="O797" s="110"/>
      <c r="P797" s="110"/>
      <c r="Q797" s="110"/>
      <c r="R797" s="110"/>
      <c r="S797" s="110"/>
      <c r="T797" s="110"/>
      <c r="U797" s="110"/>
      <c r="V797" s="110"/>
    </row>
    <row r="798" spans="1:22" ht="15.75" customHeight="1">
      <c r="A798" s="110"/>
      <c r="B798" s="109"/>
      <c r="C798" s="110"/>
      <c r="D798" s="110"/>
      <c r="E798" s="110"/>
      <c r="F798" s="110"/>
      <c r="G798" s="110"/>
      <c r="H798" s="110"/>
      <c r="I798" s="110"/>
      <c r="J798" s="109"/>
      <c r="K798" s="110"/>
      <c r="L798" s="110"/>
      <c r="M798" s="110"/>
      <c r="N798" s="110"/>
      <c r="O798" s="110"/>
      <c r="P798" s="110"/>
      <c r="Q798" s="110"/>
      <c r="R798" s="110"/>
      <c r="S798" s="110"/>
      <c r="T798" s="110"/>
      <c r="U798" s="110"/>
      <c r="V798" s="110"/>
    </row>
    <row r="799" spans="1:22" ht="15.75" customHeight="1">
      <c r="A799" s="110"/>
      <c r="B799" s="109"/>
      <c r="C799" s="110"/>
      <c r="D799" s="110"/>
      <c r="E799" s="110"/>
      <c r="F799" s="110"/>
      <c r="G799" s="110"/>
      <c r="H799" s="110"/>
      <c r="I799" s="110"/>
      <c r="J799" s="109"/>
      <c r="K799" s="110"/>
      <c r="L799" s="110"/>
      <c r="M799" s="110"/>
      <c r="N799" s="110"/>
      <c r="O799" s="110"/>
      <c r="P799" s="110"/>
      <c r="Q799" s="110"/>
      <c r="R799" s="110"/>
      <c r="S799" s="110"/>
      <c r="T799" s="110"/>
      <c r="U799" s="110"/>
      <c r="V799" s="110"/>
    </row>
    <row r="800" spans="1:22" ht="15.75" customHeight="1">
      <c r="A800" s="110"/>
      <c r="B800" s="109"/>
      <c r="C800" s="110"/>
      <c r="D800" s="110"/>
      <c r="E800" s="110"/>
      <c r="F800" s="110"/>
      <c r="G800" s="110"/>
      <c r="H800" s="110"/>
      <c r="I800" s="110"/>
      <c r="J800" s="109"/>
      <c r="K800" s="110"/>
      <c r="L800" s="110"/>
      <c r="M800" s="110"/>
      <c r="N800" s="110"/>
      <c r="O800" s="110"/>
      <c r="P800" s="110"/>
      <c r="Q800" s="110"/>
      <c r="R800" s="110"/>
      <c r="S800" s="110"/>
      <c r="T800" s="110"/>
      <c r="U800" s="110"/>
      <c r="V800" s="110"/>
    </row>
    <row r="801" spans="1:22" ht="15.75" customHeight="1">
      <c r="A801" s="110"/>
      <c r="B801" s="109"/>
      <c r="C801" s="110"/>
      <c r="D801" s="110"/>
      <c r="E801" s="110"/>
      <c r="F801" s="110"/>
      <c r="G801" s="110"/>
      <c r="H801" s="110"/>
      <c r="I801" s="110"/>
      <c r="J801" s="109"/>
      <c r="K801" s="110"/>
      <c r="L801" s="110"/>
      <c r="M801" s="110"/>
      <c r="N801" s="110"/>
      <c r="O801" s="110"/>
      <c r="P801" s="110"/>
      <c r="Q801" s="110"/>
      <c r="R801" s="110"/>
      <c r="S801" s="110"/>
      <c r="T801" s="110"/>
      <c r="U801" s="110"/>
      <c r="V801" s="110"/>
    </row>
    <row r="802" spans="1:22" ht="15.75" customHeight="1">
      <c r="A802" s="110"/>
      <c r="B802" s="109"/>
      <c r="C802" s="110"/>
      <c r="D802" s="110"/>
      <c r="E802" s="110"/>
      <c r="F802" s="110"/>
      <c r="G802" s="110"/>
      <c r="H802" s="110"/>
      <c r="I802" s="110"/>
      <c r="J802" s="109"/>
      <c r="K802" s="110"/>
      <c r="L802" s="110"/>
      <c r="M802" s="110"/>
      <c r="N802" s="110"/>
      <c r="O802" s="110"/>
      <c r="P802" s="110"/>
      <c r="Q802" s="110"/>
      <c r="R802" s="110"/>
      <c r="S802" s="110"/>
      <c r="T802" s="110"/>
      <c r="U802" s="110"/>
      <c r="V802" s="110"/>
    </row>
    <row r="803" spans="1:22" ht="15.75" customHeight="1">
      <c r="A803" s="110"/>
      <c r="B803" s="109"/>
      <c r="C803" s="110"/>
      <c r="D803" s="110"/>
      <c r="E803" s="110"/>
      <c r="F803" s="110"/>
      <c r="G803" s="110"/>
      <c r="H803" s="110"/>
      <c r="I803" s="110"/>
      <c r="J803" s="109"/>
      <c r="K803" s="110"/>
      <c r="L803" s="110"/>
      <c r="M803" s="110"/>
      <c r="N803" s="110"/>
      <c r="O803" s="110"/>
      <c r="P803" s="110"/>
      <c r="Q803" s="110"/>
      <c r="R803" s="110"/>
      <c r="S803" s="110"/>
      <c r="T803" s="110"/>
      <c r="U803" s="110"/>
      <c r="V803" s="110"/>
    </row>
    <row r="804" spans="1:22" ht="15.75" customHeight="1">
      <c r="A804" s="110"/>
      <c r="B804" s="109"/>
      <c r="C804" s="110"/>
      <c r="D804" s="110"/>
      <c r="E804" s="110"/>
      <c r="F804" s="110"/>
      <c r="G804" s="110"/>
      <c r="H804" s="110"/>
      <c r="I804" s="110"/>
      <c r="J804" s="109"/>
      <c r="K804" s="110"/>
      <c r="L804" s="110"/>
      <c r="M804" s="110"/>
      <c r="N804" s="110"/>
      <c r="O804" s="110"/>
      <c r="P804" s="110"/>
      <c r="Q804" s="110"/>
      <c r="R804" s="110"/>
      <c r="S804" s="110"/>
      <c r="T804" s="110"/>
      <c r="U804" s="110"/>
      <c r="V804" s="110"/>
    </row>
    <row r="805" spans="1:22" ht="15.75" customHeight="1">
      <c r="A805" s="110"/>
      <c r="B805" s="109"/>
      <c r="C805" s="110"/>
      <c r="D805" s="110"/>
      <c r="E805" s="110"/>
      <c r="F805" s="110"/>
      <c r="G805" s="110"/>
      <c r="H805" s="110"/>
      <c r="I805" s="110"/>
      <c r="J805" s="109"/>
      <c r="K805" s="110"/>
      <c r="L805" s="110"/>
      <c r="M805" s="110"/>
      <c r="N805" s="110"/>
      <c r="O805" s="110"/>
      <c r="P805" s="110"/>
      <c r="Q805" s="110"/>
      <c r="R805" s="110"/>
      <c r="S805" s="110"/>
      <c r="T805" s="110"/>
      <c r="U805" s="110"/>
      <c r="V805" s="110"/>
    </row>
    <row r="806" spans="1:22" ht="15.75" customHeight="1">
      <c r="A806" s="110"/>
      <c r="B806" s="109"/>
      <c r="C806" s="110"/>
      <c r="D806" s="110"/>
      <c r="E806" s="110"/>
      <c r="F806" s="110"/>
      <c r="G806" s="110"/>
      <c r="H806" s="110"/>
      <c r="I806" s="110"/>
      <c r="J806" s="109"/>
      <c r="K806" s="110"/>
      <c r="L806" s="110"/>
      <c r="M806" s="110"/>
      <c r="N806" s="110"/>
      <c r="O806" s="110"/>
      <c r="P806" s="110"/>
      <c r="Q806" s="110"/>
      <c r="R806" s="110"/>
      <c r="S806" s="110"/>
      <c r="T806" s="110"/>
      <c r="U806" s="110"/>
      <c r="V806" s="110"/>
    </row>
    <row r="807" spans="1:22" ht="15.75" customHeight="1">
      <c r="A807" s="110"/>
      <c r="B807" s="109"/>
      <c r="C807" s="110"/>
      <c r="D807" s="110"/>
      <c r="E807" s="110"/>
      <c r="F807" s="110"/>
      <c r="G807" s="110"/>
      <c r="H807" s="110"/>
      <c r="I807" s="110"/>
      <c r="J807" s="109"/>
      <c r="K807" s="110"/>
      <c r="L807" s="110"/>
      <c r="M807" s="110"/>
      <c r="N807" s="110"/>
      <c r="O807" s="110"/>
      <c r="P807" s="110"/>
      <c r="Q807" s="110"/>
      <c r="R807" s="110"/>
      <c r="S807" s="110"/>
      <c r="T807" s="110"/>
      <c r="U807" s="110"/>
      <c r="V807" s="110"/>
    </row>
    <row r="808" spans="1:22" ht="15.75" customHeight="1">
      <c r="A808" s="110"/>
      <c r="B808" s="109"/>
      <c r="C808" s="110"/>
      <c r="D808" s="110"/>
      <c r="E808" s="110"/>
      <c r="F808" s="110"/>
      <c r="G808" s="110"/>
      <c r="H808" s="110"/>
      <c r="I808" s="110"/>
      <c r="J808" s="109"/>
      <c r="K808" s="110"/>
      <c r="L808" s="110"/>
      <c r="M808" s="110"/>
      <c r="N808" s="110"/>
      <c r="O808" s="110"/>
      <c r="P808" s="110"/>
      <c r="Q808" s="110"/>
      <c r="R808" s="110"/>
      <c r="S808" s="110"/>
      <c r="T808" s="110"/>
      <c r="U808" s="110"/>
      <c r="V808" s="110"/>
    </row>
    <row r="809" spans="1:22" ht="15.75" customHeight="1">
      <c r="A809" s="110"/>
      <c r="B809" s="109"/>
      <c r="C809" s="110"/>
      <c r="D809" s="110"/>
      <c r="E809" s="110"/>
      <c r="F809" s="110"/>
      <c r="G809" s="110"/>
      <c r="H809" s="110"/>
      <c r="I809" s="110"/>
      <c r="J809" s="109"/>
      <c r="K809" s="110"/>
      <c r="L809" s="110"/>
      <c r="M809" s="110"/>
      <c r="N809" s="110"/>
      <c r="O809" s="110"/>
      <c r="P809" s="110"/>
      <c r="Q809" s="110"/>
      <c r="R809" s="110"/>
      <c r="S809" s="110"/>
      <c r="T809" s="110"/>
      <c r="U809" s="110"/>
      <c r="V809" s="110"/>
    </row>
    <row r="810" spans="1:22" ht="15.75" customHeight="1">
      <c r="A810" s="110"/>
      <c r="B810" s="109"/>
      <c r="C810" s="110"/>
      <c r="D810" s="110"/>
      <c r="E810" s="110"/>
      <c r="F810" s="110"/>
      <c r="G810" s="110"/>
      <c r="H810" s="110"/>
      <c r="I810" s="110"/>
      <c r="J810" s="109"/>
      <c r="K810" s="110"/>
      <c r="L810" s="110"/>
      <c r="M810" s="110"/>
      <c r="N810" s="110"/>
      <c r="O810" s="110"/>
      <c r="P810" s="110"/>
      <c r="Q810" s="110"/>
      <c r="R810" s="110"/>
      <c r="S810" s="110"/>
      <c r="T810" s="110"/>
      <c r="U810" s="110"/>
      <c r="V810" s="110"/>
    </row>
    <row r="811" spans="1:22" ht="15.75" customHeight="1">
      <c r="A811" s="110"/>
      <c r="B811" s="109"/>
      <c r="C811" s="110"/>
      <c r="D811" s="110"/>
      <c r="E811" s="110"/>
      <c r="F811" s="110"/>
      <c r="G811" s="110"/>
      <c r="H811" s="110"/>
      <c r="I811" s="110"/>
      <c r="J811" s="109"/>
      <c r="K811" s="110"/>
      <c r="L811" s="110"/>
      <c r="M811" s="110"/>
      <c r="N811" s="110"/>
      <c r="O811" s="110"/>
      <c r="P811" s="110"/>
      <c r="Q811" s="110"/>
      <c r="R811" s="110"/>
      <c r="S811" s="110"/>
      <c r="T811" s="110"/>
      <c r="U811" s="110"/>
      <c r="V811" s="110"/>
    </row>
    <row r="812" spans="1:22" ht="15.75" customHeight="1">
      <c r="A812" s="110"/>
      <c r="B812" s="109"/>
      <c r="C812" s="110"/>
      <c r="D812" s="110"/>
      <c r="E812" s="110"/>
      <c r="F812" s="110"/>
      <c r="G812" s="110"/>
      <c r="H812" s="110"/>
      <c r="I812" s="110"/>
      <c r="J812" s="109"/>
      <c r="K812" s="110"/>
      <c r="L812" s="110"/>
      <c r="M812" s="110"/>
      <c r="N812" s="110"/>
      <c r="O812" s="110"/>
      <c r="P812" s="110"/>
      <c r="Q812" s="110"/>
      <c r="R812" s="110"/>
      <c r="S812" s="110"/>
      <c r="T812" s="110"/>
      <c r="U812" s="110"/>
      <c r="V812" s="110"/>
    </row>
    <row r="813" spans="1:22" ht="15.75" customHeight="1">
      <c r="A813" s="110"/>
      <c r="B813" s="109"/>
      <c r="C813" s="110"/>
      <c r="D813" s="110"/>
      <c r="E813" s="110"/>
      <c r="F813" s="110"/>
      <c r="G813" s="110"/>
      <c r="H813" s="110"/>
      <c r="I813" s="110"/>
      <c r="J813" s="109"/>
      <c r="K813" s="110"/>
      <c r="L813" s="110"/>
      <c r="M813" s="110"/>
      <c r="N813" s="110"/>
      <c r="O813" s="110"/>
      <c r="P813" s="110"/>
      <c r="Q813" s="110"/>
      <c r="R813" s="110"/>
      <c r="S813" s="110"/>
      <c r="T813" s="110"/>
      <c r="U813" s="110"/>
      <c r="V813" s="110"/>
    </row>
    <row r="814" spans="1:22" ht="15.75" customHeight="1">
      <c r="A814" s="110"/>
      <c r="B814" s="109"/>
      <c r="C814" s="110"/>
      <c r="D814" s="110"/>
      <c r="E814" s="110"/>
      <c r="F814" s="110"/>
      <c r="G814" s="110"/>
      <c r="H814" s="110"/>
      <c r="I814" s="110"/>
      <c r="J814" s="109"/>
      <c r="K814" s="110"/>
      <c r="L814" s="110"/>
      <c r="M814" s="110"/>
      <c r="N814" s="110"/>
      <c r="O814" s="110"/>
      <c r="P814" s="110"/>
      <c r="Q814" s="110"/>
      <c r="R814" s="110"/>
      <c r="S814" s="110"/>
      <c r="T814" s="110"/>
      <c r="U814" s="110"/>
      <c r="V814" s="110"/>
    </row>
    <row r="815" spans="1:22" ht="15.75" customHeight="1">
      <c r="A815" s="110"/>
      <c r="B815" s="109"/>
      <c r="C815" s="110"/>
      <c r="D815" s="110"/>
      <c r="E815" s="110"/>
      <c r="F815" s="110"/>
      <c r="G815" s="110"/>
      <c r="H815" s="110"/>
      <c r="I815" s="110"/>
      <c r="J815" s="109"/>
      <c r="K815" s="110"/>
      <c r="L815" s="110"/>
      <c r="M815" s="110"/>
      <c r="N815" s="110"/>
      <c r="O815" s="110"/>
      <c r="P815" s="110"/>
      <c r="Q815" s="110"/>
      <c r="R815" s="110"/>
      <c r="S815" s="110"/>
      <c r="T815" s="110"/>
      <c r="U815" s="110"/>
      <c r="V815" s="110"/>
    </row>
    <row r="816" spans="1:22" ht="15.75" customHeight="1">
      <c r="A816" s="110"/>
      <c r="B816" s="109"/>
      <c r="C816" s="110"/>
      <c r="D816" s="110"/>
      <c r="E816" s="110"/>
      <c r="F816" s="110"/>
      <c r="G816" s="110"/>
      <c r="H816" s="110"/>
      <c r="I816" s="110"/>
      <c r="J816" s="109"/>
      <c r="K816" s="110"/>
      <c r="L816" s="110"/>
      <c r="M816" s="110"/>
      <c r="N816" s="110"/>
      <c r="O816" s="110"/>
      <c r="P816" s="110"/>
      <c r="Q816" s="110"/>
      <c r="R816" s="110"/>
      <c r="S816" s="110"/>
      <c r="T816" s="110"/>
      <c r="U816" s="110"/>
      <c r="V816" s="110"/>
    </row>
    <row r="817" spans="1:22" ht="15.75" customHeight="1">
      <c r="A817" s="110"/>
      <c r="B817" s="109"/>
      <c r="C817" s="110"/>
      <c r="D817" s="110"/>
      <c r="E817" s="110"/>
      <c r="F817" s="110"/>
      <c r="G817" s="110"/>
      <c r="H817" s="110"/>
      <c r="I817" s="110"/>
      <c r="J817" s="109"/>
      <c r="K817" s="110"/>
      <c r="L817" s="110"/>
      <c r="M817" s="110"/>
      <c r="N817" s="110"/>
      <c r="O817" s="110"/>
      <c r="P817" s="110"/>
      <c r="Q817" s="110"/>
      <c r="R817" s="110"/>
      <c r="S817" s="110"/>
      <c r="T817" s="110"/>
      <c r="U817" s="110"/>
      <c r="V817" s="110"/>
    </row>
    <row r="818" spans="1:22" ht="15.75" customHeight="1">
      <c r="A818" s="110"/>
      <c r="B818" s="109"/>
      <c r="C818" s="110"/>
      <c r="D818" s="110"/>
      <c r="E818" s="110"/>
      <c r="F818" s="110"/>
      <c r="G818" s="110"/>
      <c r="H818" s="110"/>
      <c r="I818" s="110"/>
      <c r="J818" s="109"/>
      <c r="K818" s="110"/>
      <c r="L818" s="110"/>
      <c r="M818" s="110"/>
      <c r="N818" s="110"/>
      <c r="O818" s="110"/>
      <c r="P818" s="110"/>
      <c r="Q818" s="110"/>
      <c r="R818" s="110"/>
      <c r="S818" s="110"/>
      <c r="T818" s="110"/>
      <c r="U818" s="110"/>
      <c r="V818" s="110"/>
    </row>
    <row r="819" spans="1:22" ht="15.75" customHeight="1">
      <c r="A819" s="110"/>
      <c r="B819" s="109"/>
      <c r="C819" s="110"/>
      <c r="D819" s="110"/>
      <c r="E819" s="110"/>
      <c r="F819" s="110"/>
      <c r="G819" s="110"/>
      <c r="H819" s="110"/>
      <c r="I819" s="110"/>
      <c r="J819" s="109"/>
      <c r="K819" s="110"/>
      <c r="L819" s="110"/>
      <c r="M819" s="110"/>
      <c r="N819" s="110"/>
      <c r="O819" s="110"/>
      <c r="P819" s="110"/>
      <c r="Q819" s="110"/>
      <c r="R819" s="110"/>
      <c r="S819" s="110"/>
      <c r="T819" s="110"/>
      <c r="U819" s="110"/>
      <c r="V819" s="110"/>
    </row>
    <row r="820" spans="1:22" ht="15.75" customHeight="1">
      <c r="A820" s="110"/>
      <c r="B820" s="109"/>
      <c r="C820" s="110"/>
      <c r="D820" s="110"/>
      <c r="E820" s="110"/>
      <c r="F820" s="110"/>
      <c r="G820" s="110"/>
      <c r="H820" s="110"/>
      <c r="I820" s="110"/>
      <c r="J820" s="109"/>
      <c r="K820" s="110"/>
      <c r="L820" s="110"/>
      <c r="M820" s="110"/>
      <c r="N820" s="110"/>
      <c r="O820" s="110"/>
      <c r="P820" s="110"/>
      <c r="Q820" s="110"/>
      <c r="R820" s="110"/>
      <c r="S820" s="110"/>
      <c r="T820" s="110"/>
      <c r="U820" s="110"/>
      <c r="V820" s="110"/>
    </row>
    <row r="821" spans="1:22" ht="15.75" customHeight="1">
      <c r="A821" s="110"/>
      <c r="B821" s="109"/>
      <c r="C821" s="110"/>
      <c r="D821" s="110"/>
      <c r="E821" s="110"/>
      <c r="F821" s="110"/>
      <c r="G821" s="110"/>
      <c r="H821" s="110"/>
      <c r="I821" s="110"/>
      <c r="J821" s="109"/>
      <c r="K821" s="110"/>
      <c r="L821" s="110"/>
      <c r="M821" s="110"/>
      <c r="N821" s="110"/>
      <c r="O821" s="110"/>
      <c r="P821" s="110"/>
      <c r="Q821" s="110"/>
      <c r="R821" s="110"/>
      <c r="S821" s="110"/>
      <c r="T821" s="110"/>
      <c r="U821" s="110"/>
      <c r="V821" s="110"/>
    </row>
    <row r="822" spans="1:22" ht="15.75" customHeight="1">
      <c r="A822" s="110"/>
      <c r="B822" s="109"/>
      <c r="C822" s="110"/>
      <c r="D822" s="110"/>
      <c r="E822" s="110"/>
      <c r="F822" s="110"/>
      <c r="G822" s="110"/>
      <c r="H822" s="110"/>
      <c r="I822" s="110"/>
      <c r="J822" s="109"/>
      <c r="K822" s="110"/>
      <c r="L822" s="110"/>
      <c r="M822" s="110"/>
      <c r="N822" s="110"/>
      <c r="O822" s="110"/>
      <c r="P822" s="110"/>
      <c r="Q822" s="110"/>
      <c r="R822" s="110"/>
      <c r="S822" s="110"/>
      <c r="T822" s="110"/>
      <c r="U822" s="110"/>
      <c r="V822" s="110"/>
    </row>
    <row r="823" spans="1:22" ht="15.75" customHeight="1">
      <c r="A823" s="110"/>
      <c r="B823" s="109"/>
      <c r="C823" s="110"/>
      <c r="D823" s="110"/>
      <c r="E823" s="110"/>
      <c r="F823" s="110"/>
      <c r="G823" s="110"/>
      <c r="H823" s="110"/>
      <c r="I823" s="110"/>
      <c r="J823" s="109"/>
      <c r="K823" s="110"/>
      <c r="L823" s="110"/>
      <c r="M823" s="110"/>
      <c r="N823" s="110"/>
      <c r="O823" s="110"/>
      <c r="P823" s="110"/>
      <c r="Q823" s="110"/>
      <c r="R823" s="110"/>
      <c r="S823" s="110"/>
      <c r="T823" s="110"/>
      <c r="U823" s="110"/>
      <c r="V823" s="110"/>
    </row>
    <row r="824" spans="1:22" ht="15.75" customHeight="1">
      <c r="A824" s="110"/>
      <c r="B824" s="109"/>
      <c r="C824" s="110"/>
      <c r="D824" s="110"/>
      <c r="E824" s="110"/>
      <c r="F824" s="110"/>
      <c r="G824" s="110"/>
      <c r="H824" s="110"/>
      <c r="I824" s="110"/>
      <c r="J824" s="109"/>
      <c r="K824" s="110"/>
      <c r="L824" s="110"/>
      <c r="M824" s="110"/>
      <c r="N824" s="110"/>
      <c r="O824" s="110"/>
      <c r="P824" s="110"/>
      <c r="Q824" s="110"/>
      <c r="R824" s="110"/>
      <c r="S824" s="110"/>
      <c r="T824" s="110"/>
      <c r="U824" s="110"/>
      <c r="V824" s="110"/>
    </row>
    <row r="825" spans="1:22" ht="15.75" customHeight="1">
      <c r="A825" s="110"/>
      <c r="B825" s="109"/>
      <c r="C825" s="110"/>
      <c r="D825" s="110"/>
      <c r="E825" s="110"/>
      <c r="F825" s="110"/>
      <c r="G825" s="110"/>
      <c r="H825" s="110"/>
      <c r="I825" s="110"/>
      <c r="J825" s="109"/>
      <c r="K825" s="110"/>
      <c r="L825" s="110"/>
      <c r="M825" s="110"/>
      <c r="N825" s="110"/>
      <c r="O825" s="110"/>
      <c r="P825" s="110"/>
      <c r="Q825" s="110"/>
      <c r="R825" s="110"/>
      <c r="S825" s="110"/>
      <c r="T825" s="110"/>
      <c r="U825" s="110"/>
      <c r="V825" s="110"/>
    </row>
    <row r="826" spans="1:22" ht="15.75" customHeight="1">
      <c r="A826" s="110"/>
      <c r="B826" s="109"/>
      <c r="C826" s="110"/>
      <c r="D826" s="110"/>
      <c r="E826" s="110"/>
      <c r="F826" s="110"/>
      <c r="G826" s="110"/>
      <c r="H826" s="110"/>
      <c r="I826" s="110"/>
      <c r="J826" s="109"/>
      <c r="K826" s="110"/>
      <c r="L826" s="110"/>
      <c r="M826" s="110"/>
      <c r="N826" s="110"/>
      <c r="O826" s="110"/>
      <c r="P826" s="110"/>
      <c r="Q826" s="110"/>
      <c r="R826" s="110"/>
      <c r="S826" s="110"/>
      <c r="T826" s="110"/>
      <c r="U826" s="110"/>
      <c r="V826" s="110"/>
    </row>
    <row r="827" spans="1:22" ht="15.75" customHeight="1">
      <c r="A827" s="110"/>
      <c r="B827" s="109"/>
      <c r="C827" s="110"/>
      <c r="D827" s="110"/>
      <c r="E827" s="110"/>
      <c r="F827" s="110"/>
      <c r="G827" s="110"/>
      <c r="H827" s="110"/>
      <c r="I827" s="110"/>
      <c r="J827" s="109"/>
      <c r="K827" s="110"/>
      <c r="L827" s="110"/>
      <c r="M827" s="110"/>
      <c r="N827" s="110"/>
      <c r="O827" s="110"/>
      <c r="P827" s="110"/>
      <c r="Q827" s="110"/>
      <c r="R827" s="110"/>
      <c r="S827" s="110"/>
      <c r="T827" s="110"/>
      <c r="U827" s="110"/>
      <c r="V827" s="110"/>
    </row>
    <row r="828" spans="1:22" ht="15.75" customHeight="1">
      <c r="A828" s="110"/>
      <c r="B828" s="109"/>
      <c r="C828" s="110"/>
      <c r="D828" s="110"/>
      <c r="E828" s="110"/>
      <c r="F828" s="110"/>
      <c r="G828" s="110"/>
      <c r="H828" s="110"/>
      <c r="I828" s="110"/>
      <c r="J828" s="109"/>
      <c r="K828" s="110"/>
      <c r="L828" s="110"/>
      <c r="M828" s="110"/>
      <c r="N828" s="110"/>
      <c r="O828" s="110"/>
      <c r="P828" s="110"/>
      <c r="Q828" s="110"/>
      <c r="R828" s="110"/>
      <c r="S828" s="110"/>
      <c r="T828" s="110"/>
      <c r="U828" s="110"/>
      <c r="V828" s="110"/>
    </row>
    <row r="829" spans="1:22" ht="15.75" customHeight="1">
      <c r="A829" s="110"/>
      <c r="B829" s="109"/>
      <c r="C829" s="110"/>
      <c r="D829" s="110"/>
      <c r="E829" s="110"/>
      <c r="F829" s="110"/>
      <c r="G829" s="110"/>
      <c r="H829" s="110"/>
      <c r="I829" s="110"/>
      <c r="J829" s="109"/>
      <c r="K829" s="110"/>
      <c r="L829" s="110"/>
      <c r="M829" s="110"/>
      <c r="N829" s="110"/>
      <c r="O829" s="110"/>
      <c r="P829" s="110"/>
      <c r="Q829" s="110"/>
      <c r="R829" s="110"/>
      <c r="S829" s="110"/>
      <c r="T829" s="110"/>
      <c r="U829" s="110"/>
      <c r="V829" s="110"/>
    </row>
    <row r="830" spans="1:22" ht="15.75" customHeight="1">
      <c r="A830" s="110"/>
      <c r="B830" s="109"/>
      <c r="C830" s="110"/>
      <c r="D830" s="110"/>
      <c r="E830" s="110"/>
      <c r="F830" s="110"/>
      <c r="G830" s="110"/>
      <c r="H830" s="110"/>
      <c r="I830" s="110"/>
      <c r="J830" s="109"/>
      <c r="K830" s="110"/>
      <c r="L830" s="110"/>
      <c r="M830" s="110"/>
      <c r="N830" s="110"/>
      <c r="O830" s="110"/>
      <c r="P830" s="110"/>
      <c r="Q830" s="110"/>
      <c r="R830" s="110"/>
      <c r="S830" s="110"/>
      <c r="T830" s="110"/>
      <c r="U830" s="110"/>
      <c r="V830" s="110"/>
    </row>
    <row r="831" spans="1:22" ht="15.75" customHeight="1">
      <c r="A831" s="110"/>
      <c r="B831" s="109"/>
      <c r="C831" s="110"/>
      <c r="D831" s="110"/>
      <c r="E831" s="110"/>
      <c r="F831" s="110"/>
      <c r="G831" s="110"/>
      <c r="H831" s="110"/>
      <c r="I831" s="110"/>
      <c r="J831" s="109"/>
      <c r="K831" s="110"/>
      <c r="L831" s="110"/>
      <c r="M831" s="110"/>
      <c r="N831" s="110"/>
      <c r="O831" s="110"/>
      <c r="P831" s="110"/>
      <c r="Q831" s="110"/>
      <c r="R831" s="110"/>
      <c r="S831" s="110"/>
      <c r="T831" s="110"/>
      <c r="U831" s="110"/>
      <c r="V831" s="110"/>
    </row>
    <row r="832" spans="1:22" ht="15.75" customHeight="1">
      <c r="A832" s="110"/>
      <c r="B832" s="109"/>
      <c r="C832" s="110"/>
      <c r="D832" s="110"/>
      <c r="E832" s="110"/>
      <c r="F832" s="110"/>
      <c r="G832" s="110"/>
      <c r="H832" s="110"/>
      <c r="I832" s="110"/>
      <c r="J832" s="109"/>
      <c r="K832" s="110"/>
      <c r="L832" s="110"/>
      <c r="M832" s="110"/>
      <c r="N832" s="110"/>
      <c r="O832" s="110"/>
      <c r="P832" s="110"/>
      <c r="Q832" s="110"/>
      <c r="R832" s="110"/>
      <c r="S832" s="110"/>
      <c r="T832" s="110"/>
      <c r="U832" s="110"/>
      <c r="V832" s="110"/>
    </row>
    <row r="833" spans="1:22" ht="15.75" customHeight="1">
      <c r="A833" s="110"/>
      <c r="B833" s="109"/>
      <c r="C833" s="110"/>
      <c r="D833" s="110"/>
      <c r="E833" s="110"/>
      <c r="F833" s="110"/>
      <c r="G833" s="110"/>
      <c r="H833" s="110"/>
      <c r="I833" s="110"/>
      <c r="J833" s="109"/>
      <c r="K833" s="110"/>
      <c r="L833" s="110"/>
      <c r="M833" s="110"/>
      <c r="N833" s="110"/>
      <c r="O833" s="110"/>
      <c r="P833" s="110"/>
      <c r="Q833" s="110"/>
      <c r="R833" s="110"/>
      <c r="S833" s="110"/>
      <c r="T833" s="110"/>
      <c r="U833" s="110"/>
      <c r="V833" s="110"/>
    </row>
    <row r="834" spans="1:22" ht="15.75" customHeight="1">
      <c r="A834" s="110"/>
      <c r="B834" s="109"/>
      <c r="C834" s="110"/>
      <c r="D834" s="110"/>
      <c r="E834" s="110"/>
      <c r="F834" s="110"/>
      <c r="G834" s="110"/>
      <c r="H834" s="110"/>
      <c r="I834" s="110"/>
      <c r="J834" s="109"/>
      <c r="K834" s="110"/>
      <c r="L834" s="110"/>
      <c r="M834" s="110"/>
      <c r="N834" s="110"/>
      <c r="O834" s="110"/>
      <c r="P834" s="110"/>
      <c r="Q834" s="110"/>
      <c r="R834" s="110"/>
      <c r="S834" s="110"/>
      <c r="T834" s="110"/>
      <c r="U834" s="110"/>
      <c r="V834" s="110"/>
    </row>
    <row r="835" spans="1:22" ht="15.75" customHeight="1">
      <c r="A835" s="110"/>
      <c r="B835" s="109"/>
      <c r="C835" s="110"/>
      <c r="D835" s="110"/>
      <c r="E835" s="110"/>
      <c r="F835" s="110"/>
      <c r="G835" s="110"/>
      <c r="H835" s="110"/>
      <c r="I835" s="110"/>
      <c r="J835" s="109"/>
      <c r="K835" s="110"/>
      <c r="L835" s="110"/>
      <c r="M835" s="110"/>
      <c r="N835" s="110"/>
      <c r="O835" s="110"/>
      <c r="P835" s="110"/>
      <c r="Q835" s="110"/>
      <c r="R835" s="110"/>
      <c r="S835" s="110"/>
      <c r="T835" s="110"/>
      <c r="U835" s="110"/>
      <c r="V835" s="110"/>
    </row>
    <row r="836" spans="1:22" ht="15.75" customHeight="1">
      <c r="A836" s="110"/>
      <c r="B836" s="109"/>
      <c r="C836" s="110"/>
      <c r="D836" s="110"/>
      <c r="E836" s="110"/>
      <c r="F836" s="110"/>
      <c r="G836" s="110"/>
      <c r="H836" s="110"/>
      <c r="I836" s="110"/>
      <c r="J836" s="109"/>
      <c r="K836" s="110"/>
      <c r="L836" s="110"/>
      <c r="M836" s="110"/>
      <c r="N836" s="110"/>
      <c r="O836" s="110"/>
      <c r="P836" s="110"/>
      <c r="Q836" s="110"/>
      <c r="R836" s="110"/>
      <c r="S836" s="110"/>
      <c r="T836" s="110"/>
      <c r="U836" s="110"/>
      <c r="V836" s="110"/>
    </row>
    <row r="837" spans="1:22" ht="15.75" customHeight="1">
      <c r="A837" s="110"/>
      <c r="B837" s="109"/>
      <c r="C837" s="110"/>
      <c r="D837" s="110"/>
      <c r="E837" s="110"/>
      <c r="F837" s="110"/>
      <c r="G837" s="110"/>
      <c r="H837" s="110"/>
      <c r="I837" s="110"/>
      <c r="J837" s="109"/>
      <c r="K837" s="110"/>
      <c r="L837" s="110"/>
      <c r="M837" s="110"/>
      <c r="N837" s="110"/>
      <c r="O837" s="110"/>
      <c r="P837" s="110"/>
      <c r="Q837" s="110"/>
      <c r="R837" s="110"/>
      <c r="S837" s="110"/>
      <c r="T837" s="110"/>
      <c r="U837" s="110"/>
      <c r="V837" s="110"/>
    </row>
    <row r="838" spans="1:22" ht="15.75" customHeight="1">
      <c r="A838" s="110"/>
      <c r="B838" s="109"/>
      <c r="C838" s="110"/>
      <c r="D838" s="110"/>
      <c r="E838" s="110"/>
      <c r="F838" s="110"/>
      <c r="G838" s="110"/>
      <c r="H838" s="110"/>
      <c r="I838" s="110"/>
      <c r="J838" s="109"/>
      <c r="K838" s="110"/>
      <c r="L838" s="110"/>
      <c r="M838" s="110"/>
      <c r="N838" s="110"/>
      <c r="O838" s="110"/>
      <c r="P838" s="110"/>
      <c r="Q838" s="110"/>
      <c r="R838" s="110"/>
      <c r="S838" s="110"/>
      <c r="T838" s="110"/>
      <c r="U838" s="110"/>
      <c r="V838" s="110"/>
    </row>
    <row r="839" spans="1:22" ht="15.75" customHeight="1">
      <c r="A839" s="110"/>
      <c r="B839" s="109"/>
      <c r="C839" s="110"/>
      <c r="D839" s="110"/>
      <c r="E839" s="110"/>
      <c r="F839" s="110"/>
      <c r="G839" s="110"/>
      <c r="H839" s="110"/>
      <c r="I839" s="110"/>
      <c r="J839" s="109"/>
      <c r="K839" s="110"/>
      <c r="L839" s="110"/>
      <c r="M839" s="110"/>
      <c r="N839" s="110"/>
      <c r="O839" s="110"/>
      <c r="P839" s="110"/>
      <c r="Q839" s="110"/>
      <c r="R839" s="110"/>
      <c r="S839" s="110"/>
      <c r="T839" s="110"/>
      <c r="U839" s="110"/>
      <c r="V839" s="110"/>
    </row>
    <row r="840" spans="1:22" ht="15.75" customHeight="1">
      <c r="A840" s="110"/>
      <c r="B840" s="109"/>
      <c r="C840" s="110"/>
      <c r="D840" s="110"/>
      <c r="E840" s="110"/>
      <c r="F840" s="110"/>
      <c r="G840" s="110"/>
      <c r="H840" s="110"/>
      <c r="I840" s="110"/>
      <c r="J840" s="109"/>
      <c r="K840" s="110"/>
      <c r="L840" s="110"/>
      <c r="M840" s="110"/>
      <c r="N840" s="110"/>
      <c r="O840" s="110"/>
      <c r="P840" s="110"/>
      <c r="Q840" s="110"/>
      <c r="R840" s="110"/>
      <c r="S840" s="110"/>
      <c r="T840" s="110"/>
      <c r="U840" s="110"/>
      <c r="V840" s="110"/>
    </row>
    <row r="841" spans="1:22" ht="15.75" customHeight="1">
      <c r="A841" s="110"/>
      <c r="B841" s="109"/>
      <c r="C841" s="110"/>
      <c r="D841" s="110"/>
      <c r="E841" s="110"/>
      <c r="F841" s="110"/>
      <c r="G841" s="110"/>
      <c r="H841" s="110"/>
      <c r="I841" s="110"/>
      <c r="J841" s="109"/>
      <c r="K841" s="110"/>
      <c r="L841" s="110"/>
      <c r="M841" s="110"/>
      <c r="N841" s="110"/>
      <c r="O841" s="110"/>
      <c r="P841" s="110"/>
      <c r="Q841" s="110"/>
      <c r="R841" s="110"/>
      <c r="S841" s="110"/>
      <c r="T841" s="110"/>
      <c r="U841" s="110"/>
      <c r="V841" s="110"/>
    </row>
    <row r="842" spans="1:22" ht="15.75" customHeight="1">
      <c r="A842" s="110"/>
      <c r="B842" s="109"/>
      <c r="C842" s="110"/>
      <c r="D842" s="110"/>
      <c r="E842" s="110"/>
      <c r="F842" s="110"/>
      <c r="G842" s="110"/>
      <c r="H842" s="110"/>
      <c r="I842" s="110"/>
      <c r="J842" s="109"/>
      <c r="K842" s="110"/>
      <c r="L842" s="110"/>
      <c r="M842" s="110"/>
      <c r="N842" s="110"/>
      <c r="O842" s="110"/>
      <c r="P842" s="110"/>
      <c r="Q842" s="110"/>
      <c r="R842" s="110"/>
      <c r="S842" s="110"/>
      <c r="T842" s="110"/>
      <c r="U842" s="110"/>
      <c r="V842" s="110"/>
    </row>
    <row r="843" spans="1:22" ht="15.75" customHeight="1">
      <c r="A843" s="110"/>
      <c r="B843" s="109"/>
      <c r="C843" s="110"/>
      <c r="D843" s="110"/>
      <c r="E843" s="110"/>
      <c r="F843" s="110"/>
      <c r="G843" s="110"/>
      <c r="H843" s="110"/>
      <c r="I843" s="110"/>
      <c r="J843" s="109"/>
      <c r="K843" s="110"/>
      <c r="L843" s="110"/>
      <c r="M843" s="110"/>
      <c r="N843" s="110"/>
      <c r="O843" s="110"/>
      <c r="P843" s="110"/>
      <c r="Q843" s="110"/>
      <c r="R843" s="110"/>
      <c r="S843" s="110"/>
      <c r="T843" s="110"/>
      <c r="U843" s="110"/>
      <c r="V843" s="110"/>
    </row>
    <row r="844" spans="1:22" ht="15.75" customHeight="1">
      <c r="A844" s="110"/>
      <c r="B844" s="109"/>
      <c r="C844" s="110"/>
      <c r="D844" s="110"/>
      <c r="E844" s="110"/>
      <c r="F844" s="110"/>
      <c r="G844" s="110"/>
      <c r="H844" s="110"/>
      <c r="I844" s="110"/>
      <c r="J844" s="109"/>
      <c r="K844" s="110"/>
      <c r="L844" s="110"/>
      <c r="M844" s="110"/>
      <c r="N844" s="110"/>
      <c r="O844" s="110"/>
      <c r="P844" s="110"/>
      <c r="Q844" s="110"/>
      <c r="R844" s="110"/>
      <c r="S844" s="110"/>
      <c r="T844" s="110"/>
      <c r="U844" s="110"/>
      <c r="V844" s="110"/>
    </row>
    <row r="845" spans="1:22" ht="15.75" customHeight="1">
      <c r="A845" s="110"/>
      <c r="B845" s="109"/>
      <c r="C845" s="110"/>
      <c r="D845" s="110"/>
      <c r="E845" s="110"/>
      <c r="F845" s="110"/>
      <c r="G845" s="110"/>
      <c r="H845" s="110"/>
      <c r="I845" s="110"/>
      <c r="J845" s="109"/>
      <c r="K845" s="110"/>
      <c r="L845" s="110"/>
      <c r="M845" s="110"/>
      <c r="N845" s="110"/>
      <c r="O845" s="110"/>
      <c r="P845" s="110"/>
      <c r="Q845" s="110"/>
      <c r="R845" s="110"/>
      <c r="S845" s="110"/>
      <c r="T845" s="110"/>
      <c r="U845" s="110"/>
      <c r="V845" s="110"/>
    </row>
    <row r="846" spans="1:22" ht="15.75" customHeight="1">
      <c r="A846" s="110"/>
      <c r="B846" s="109"/>
      <c r="C846" s="110"/>
      <c r="D846" s="110"/>
      <c r="E846" s="110"/>
      <c r="F846" s="110"/>
      <c r="G846" s="110"/>
      <c r="H846" s="110"/>
      <c r="I846" s="110"/>
      <c r="J846" s="109"/>
      <c r="K846" s="110"/>
      <c r="L846" s="110"/>
      <c r="M846" s="110"/>
      <c r="N846" s="110"/>
      <c r="O846" s="110"/>
      <c r="P846" s="110"/>
      <c r="Q846" s="110"/>
      <c r="R846" s="110"/>
      <c r="S846" s="110"/>
      <c r="T846" s="110"/>
      <c r="U846" s="110"/>
      <c r="V846" s="110"/>
    </row>
    <row r="847" spans="1:22" ht="15.75" customHeight="1">
      <c r="A847" s="110"/>
      <c r="B847" s="109"/>
      <c r="C847" s="110"/>
      <c r="D847" s="110"/>
      <c r="E847" s="110"/>
      <c r="F847" s="110"/>
      <c r="G847" s="110"/>
      <c r="H847" s="110"/>
      <c r="I847" s="110"/>
      <c r="J847" s="109"/>
      <c r="K847" s="110"/>
      <c r="L847" s="110"/>
      <c r="M847" s="110"/>
      <c r="N847" s="110"/>
      <c r="O847" s="110"/>
      <c r="P847" s="110"/>
      <c r="Q847" s="110"/>
      <c r="R847" s="110"/>
      <c r="S847" s="110"/>
      <c r="T847" s="110"/>
      <c r="U847" s="110"/>
      <c r="V847" s="110"/>
    </row>
    <row r="848" spans="1:22" ht="15.75" customHeight="1">
      <c r="A848" s="110"/>
      <c r="B848" s="109"/>
      <c r="C848" s="110"/>
      <c r="D848" s="110"/>
      <c r="E848" s="110"/>
      <c r="F848" s="110"/>
      <c r="G848" s="110"/>
      <c r="H848" s="110"/>
      <c r="I848" s="110"/>
      <c r="J848" s="109"/>
      <c r="K848" s="110"/>
      <c r="L848" s="110"/>
      <c r="M848" s="110"/>
      <c r="N848" s="110"/>
      <c r="O848" s="110"/>
      <c r="P848" s="110"/>
      <c r="Q848" s="110"/>
      <c r="R848" s="110"/>
      <c r="S848" s="110"/>
      <c r="T848" s="110"/>
      <c r="U848" s="110"/>
      <c r="V848" s="110"/>
    </row>
    <row r="849" spans="1:22" ht="15.75" customHeight="1">
      <c r="A849" s="110"/>
      <c r="B849" s="109"/>
      <c r="C849" s="110"/>
      <c r="D849" s="110"/>
      <c r="E849" s="110"/>
      <c r="F849" s="110"/>
      <c r="G849" s="110"/>
      <c r="H849" s="110"/>
      <c r="I849" s="110"/>
      <c r="J849" s="109"/>
      <c r="K849" s="110"/>
      <c r="L849" s="110"/>
      <c r="M849" s="110"/>
      <c r="N849" s="110"/>
      <c r="O849" s="110"/>
      <c r="P849" s="110"/>
      <c r="Q849" s="110"/>
      <c r="R849" s="110"/>
      <c r="S849" s="110"/>
      <c r="T849" s="110"/>
      <c r="U849" s="110"/>
      <c r="V849" s="110"/>
    </row>
    <row r="850" spans="1:22" ht="15.75" customHeight="1">
      <c r="A850" s="110"/>
      <c r="B850" s="109"/>
      <c r="C850" s="110"/>
      <c r="D850" s="110"/>
      <c r="E850" s="110"/>
      <c r="F850" s="110"/>
      <c r="G850" s="110"/>
      <c r="H850" s="110"/>
      <c r="I850" s="110"/>
      <c r="J850" s="109"/>
      <c r="K850" s="110"/>
      <c r="L850" s="110"/>
      <c r="M850" s="110"/>
      <c r="N850" s="110"/>
      <c r="O850" s="110"/>
      <c r="P850" s="110"/>
      <c r="Q850" s="110"/>
      <c r="R850" s="110"/>
      <c r="S850" s="110"/>
      <c r="T850" s="110"/>
      <c r="U850" s="110"/>
      <c r="V850" s="110"/>
    </row>
    <row r="851" spans="1:22" ht="15.75" customHeight="1">
      <c r="A851" s="110"/>
      <c r="B851" s="109"/>
      <c r="C851" s="110"/>
      <c r="D851" s="110"/>
      <c r="E851" s="110"/>
      <c r="F851" s="110"/>
      <c r="G851" s="110"/>
      <c r="H851" s="110"/>
      <c r="I851" s="110"/>
      <c r="J851" s="109"/>
      <c r="K851" s="110"/>
      <c r="L851" s="110"/>
      <c r="M851" s="110"/>
      <c r="N851" s="110"/>
      <c r="O851" s="110"/>
      <c r="P851" s="110"/>
      <c r="Q851" s="110"/>
      <c r="R851" s="110"/>
      <c r="S851" s="110"/>
      <c r="T851" s="110"/>
      <c r="U851" s="110"/>
      <c r="V851" s="110"/>
    </row>
    <row r="852" spans="1:22" ht="15.75" customHeight="1">
      <c r="A852" s="110"/>
      <c r="B852" s="109"/>
      <c r="C852" s="110"/>
      <c r="D852" s="110"/>
      <c r="E852" s="110"/>
      <c r="F852" s="110"/>
      <c r="G852" s="110"/>
      <c r="H852" s="110"/>
      <c r="I852" s="110"/>
      <c r="J852" s="109"/>
      <c r="K852" s="110"/>
      <c r="L852" s="110"/>
      <c r="M852" s="110"/>
      <c r="N852" s="110"/>
      <c r="O852" s="110"/>
      <c r="P852" s="110"/>
      <c r="Q852" s="110"/>
      <c r="R852" s="110"/>
      <c r="S852" s="110"/>
      <c r="T852" s="110"/>
      <c r="U852" s="110"/>
      <c r="V852" s="110"/>
    </row>
    <row r="853" spans="1:22" ht="15.75" customHeight="1">
      <c r="A853" s="110"/>
      <c r="B853" s="109"/>
      <c r="C853" s="110"/>
      <c r="D853" s="110"/>
      <c r="E853" s="110"/>
      <c r="F853" s="110"/>
      <c r="G853" s="110"/>
      <c r="H853" s="110"/>
      <c r="I853" s="110"/>
      <c r="J853" s="109"/>
      <c r="K853" s="110"/>
      <c r="L853" s="110"/>
      <c r="M853" s="110"/>
      <c r="N853" s="110"/>
      <c r="O853" s="110"/>
      <c r="P853" s="110"/>
      <c r="Q853" s="110"/>
      <c r="R853" s="110"/>
      <c r="S853" s="110"/>
      <c r="T853" s="110"/>
      <c r="U853" s="110"/>
      <c r="V853" s="110"/>
    </row>
    <row r="854" spans="1:22" ht="15.75" customHeight="1">
      <c r="A854" s="110"/>
      <c r="B854" s="109"/>
      <c r="C854" s="110"/>
      <c r="D854" s="110"/>
      <c r="E854" s="110"/>
      <c r="F854" s="110"/>
      <c r="G854" s="110"/>
      <c r="H854" s="110"/>
      <c r="I854" s="110"/>
      <c r="J854" s="109"/>
      <c r="K854" s="110"/>
      <c r="L854" s="110"/>
      <c r="M854" s="110"/>
      <c r="N854" s="110"/>
      <c r="O854" s="110"/>
      <c r="P854" s="110"/>
      <c r="Q854" s="110"/>
      <c r="R854" s="110"/>
      <c r="S854" s="110"/>
      <c r="T854" s="110"/>
      <c r="U854" s="110"/>
      <c r="V854" s="110"/>
    </row>
    <row r="855" spans="1:22" ht="15.75" customHeight="1">
      <c r="A855" s="110"/>
      <c r="B855" s="109"/>
      <c r="C855" s="110"/>
      <c r="D855" s="110"/>
      <c r="E855" s="110"/>
      <c r="F855" s="110"/>
      <c r="G855" s="110"/>
      <c r="H855" s="110"/>
      <c r="I855" s="110"/>
      <c r="J855" s="109"/>
      <c r="K855" s="110"/>
      <c r="L855" s="110"/>
      <c r="M855" s="110"/>
      <c r="N855" s="110"/>
      <c r="O855" s="110"/>
      <c r="P855" s="110"/>
      <c r="Q855" s="110"/>
      <c r="R855" s="110"/>
      <c r="S855" s="110"/>
      <c r="T855" s="110"/>
      <c r="U855" s="110"/>
      <c r="V855" s="110"/>
    </row>
    <row r="856" spans="1:22" ht="15.75" customHeight="1">
      <c r="A856" s="110"/>
      <c r="B856" s="109"/>
      <c r="C856" s="110"/>
      <c r="D856" s="110"/>
      <c r="E856" s="110"/>
      <c r="F856" s="110"/>
      <c r="G856" s="110"/>
      <c r="H856" s="110"/>
      <c r="I856" s="110"/>
      <c r="J856" s="109"/>
      <c r="K856" s="110"/>
      <c r="L856" s="110"/>
      <c r="M856" s="110"/>
      <c r="N856" s="110"/>
      <c r="O856" s="110"/>
      <c r="P856" s="110"/>
      <c r="Q856" s="110"/>
      <c r="R856" s="110"/>
      <c r="S856" s="110"/>
      <c r="T856" s="110"/>
      <c r="U856" s="110"/>
      <c r="V856" s="110"/>
    </row>
    <row r="857" spans="1:22" ht="15.75" customHeight="1">
      <c r="A857" s="110"/>
      <c r="B857" s="109"/>
      <c r="C857" s="110"/>
      <c r="D857" s="110"/>
      <c r="E857" s="110"/>
      <c r="F857" s="110"/>
      <c r="G857" s="110"/>
      <c r="H857" s="110"/>
      <c r="I857" s="110"/>
      <c r="J857" s="109"/>
      <c r="K857" s="110"/>
      <c r="L857" s="110"/>
      <c r="M857" s="110"/>
      <c r="N857" s="110"/>
      <c r="O857" s="110"/>
      <c r="P857" s="110"/>
      <c r="Q857" s="110"/>
      <c r="R857" s="110"/>
      <c r="S857" s="110"/>
      <c r="T857" s="110"/>
      <c r="U857" s="110"/>
      <c r="V857" s="110"/>
    </row>
    <row r="858" spans="1:22" ht="15.75" customHeight="1">
      <c r="A858" s="110"/>
      <c r="B858" s="109"/>
      <c r="C858" s="110"/>
      <c r="D858" s="110"/>
      <c r="E858" s="110"/>
      <c r="F858" s="110"/>
      <c r="G858" s="110"/>
      <c r="H858" s="110"/>
      <c r="I858" s="110"/>
      <c r="J858" s="109"/>
      <c r="K858" s="110"/>
      <c r="L858" s="110"/>
      <c r="M858" s="110"/>
      <c r="N858" s="110"/>
      <c r="O858" s="110"/>
      <c r="P858" s="110"/>
      <c r="Q858" s="110"/>
      <c r="R858" s="110"/>
      <c r="S858" s="110"/>
      <c r="T858" s="110"/>
      <c r="U858" s="110"/>
      <c r="V858" s="110"/>
    </row>
    <row r="859" spans="1:22" ht="15.75" customHeight="1">
      <c r="A859" s="110"/>
      <c r="B859" s="109"/>
      <c r="C859" s="110"/>
      <c r="D859" s="110"/>
      <c r="E859" s="110"/>
      <c r="F859" s="110"/>
      <c r="G859" s="110"/>
      <c r="H859" s="110"/>
      <c r="I859" s="110"/>
      <c r="J859" s="109"/>
      <c r="K859" s="110"/>
      <c r="L859" s="110"/>
      <c r="M859" s="110"/>
      <c r="N859" s="110"/>
      <c r="O859" s="110"/>
      <c r="P859" s="110"/>
      <c r="Q859" s="110"/>
      <c r="R859" s="110"/>
      <c r="S859" s="110"/>
      <c r="T859" s="110"/>
      <c r="U859" s="110"/>
      <c r="V859" s="110"/>
    </row>
    <row r="860" spans="1:22" ht="15.75" customHeight="1">
      <c r="A860" s="110"/>
      <c r="B860" s="109"/>
      <c r="C860" s="110"/>
      <c r="D860" s="110"/>
      <c r="E860" s="110"/>
      <c r="F860" s="110"/>
      <c r="G860" s="110"/>
      <c r="H860" s="110"/>
      <c r="I860" s="110"/>
      <c r="J860" s="109"/>
      <c r="K860" s="110"/>
      <c r="L860" s="110"/>
      <c r="M860" s="110"/>
      <c r="N860" s="110"/>
      <c r="O860" s="110"/>
      <c r="P860" s="110"/>
      <c r="Q860" s="110"/>
      <c r="R860" s="110"/>
      <c r="S860" s="110"/>
      <c r="T860" s="110"/>
      <c r="U860" s="110"/>
      <c r="V860" s="110"/>
    </row>
    <row r="861" spans="1:22" ht="15.75" customHeight="1">
      <c r="A861" s="110"/>
      <c r="B861" s="109"/>
      <c r="C861" s="110"/>
      <c r="D861" s="110"/>
      <c r="E861" s="110"/>
      <c r="F861" s="110"/>
      <c r="G861" s="110"/>
      <c r="H861" s="110"/>
      <c r="I861" s="110"/>
      <c r="J861" s="109"/>
      <c r="K861" s="110"/>
      <c r="L861" s="110"/>
      <c r="M861" s="110"/>
      <c r="N861" s="110"/>
      <c r="O861" s="110"/>
      <c r="P861" s="110"/>
      <c r="Q861" s="110"/>
      <c r="R861" s="110"/>
      <c r="S861" s="110"/>
      <c r="T861" s="110"/>
      <c r="U861" s="110"/>
      <c r="V861" s="110"/>
    </row>
    <row r="862" spans="1:22" ht="15.75" customHeight="1">
      <c r="A862" s="110"/>
      <c r="B862" s="109"/>
      <c r="C862" s="110"/>
      <c r="D862" s="110"/>
      <c r="E862" s="110"/>
      <c r="F862" s="110"/>
      <c r="G862" s="110"/>
      <c r="H862" s="110"/>
      <c r="I862" s="110"/>
      <c r="J862" s="109"/>
      <c r="K862" s="110"/>
      <c r="L862" s="110"/>
      <c r="M862" s="110"/>
      <c r="N862" s="110"/>
      <c r="O862" s="110"/>
      <c r="P862" s="110"/>
      <c r="Q862" s="110"/>
      <c r="R862" s="110"/>
      <c r="S862" s="110"/>
      <c r="T862" s="110"/>
      <c r="U862" s="110"/>
      <c r="V862" s="110"/>
    </row>
    <row r="863" spans="1:22" ht="15.75" customHeight="1">
      <c r="A863" s="110"/>
      <c r="B863" s="109"/>
      <c r="C863" s="110"/>
      <c r="D863" s="110"/>
      <c r="E863" s="110"/>
      <c r="F863" s="110"/>
      <c r="G863" s="110"/>
      <c r="H863" s="110"/>
      <c r="I863" s="110"/>
      <c r="J863" s="109"/>
      <c r="K863" s="110"/>
      <c r="L863" s="110"/>
      <c r="M863" s="110"/>
      <c r="N863" s="110"/>
      <c r="O863" s="110"/>
      <c r="P863" s="110"/>
      <c r="Q863" s="110"/>
      <c r="R863" s="110"/>
      <c r="S863" s="110"/>
      <c r="T863" s="110"/>
      <c r="U863" s="110"/>
      <c r="V863" s="110"/>
    </row>
    <row r="864" spans="1:22" ht="15.75" customHeight="1">
      <c r="A864" s="110"/>
      <c r="B864" s="109"/>
      <c r="C864" s="110"/>
      <c r="D864" s="110"/>
      <c r="E864" s="110"/>
      <c r="F864" s="110"/>
      <c r="G864" s="110"/>
      <c r="H864" s="110"/>
      <c r="I864" s="110"/>
      <c r="J864" s="109"/>
      <c r="K864" s="110"/>
      <c r="L864" s="110"/>
      <c r="M864" s="110"/>
      <c r="N864" s="110"/>
      <c r="O864" s="110"/>
      <c r="P864" s="110"/>
      <c r="Q864" s="110"/>
      <c r="R864" s="110"/>
      <c r="S864" s="110"/>
      <c r="T864" s="110"/>
      <c r="U864" s="110"/>
      <c r="V864" s="110"/>
    </row>
    <row r="865" spans="1:22" ht="15.75" customHeight="1">
      <c r="A865" s="110"/>
      <c r="B865" s="109"/>
      <c r="C865" s="110"/>
      <c r="D865" s="110"/>
      <c r="E865" s="110"/>
      <c r="F865" s="110"/>
      <c r="G865" s="110"/>
      <c r="H865" s="110"/>
      <c r="I865" s="110"/>
      <c r="J865" s="109"/>
      <c r="K865" s="110"/>
      <c r="L865" s="110"/>
      <c r="M865" s="110"/>
      <c r="N865" s="110"/>
      <c r="O865" s="110"/>
      <c r="P865" s="110"/>
      <c r="Q865" s="110"/>
      <c r="R865" s="110"/>
      <c r="S865" s="110"/>
      <c r="T865" s="110"/>
      <c r="U865" s="110"/>
      <c r="V865" s="110"/>
    </row>
    <row r="866" spans="1:22" ht="15.75" customHeight="1">
      <c r="A866" s="110"/>
      <c r="B866" s="109"/>
      <c r="C866" s="110"/>
      <c r="D866" s="110"/>
      <c r="E866" s="110"/>
      <c r="F866" s="110"/>
      <c r="G866" s="110"/>
      <c r="H866" s="110"/>
      <c r="I866" s="110"/>
      <c r="J866" s="109"/>
      <c r="K866" s="110"/>
      <c r="L866" s="110"/>
      <c r="M866" s="110"/>
      <c r="N866" s="110"/>
      <c r="O866" s="110"/>
      <c r="P866" s="110"/>
      <c r="Q866" s="110"/>
      <c r="R866" s="110"/>
      <c r="S866" s="110"/>
      <c r="T866" s="110"/>
      <c r="U866" s="110"/>
      <c r="V866" s="110"/>
    </row>
    <row r="867" spans="1:22" ht="15.75" customHeight="1">
      <c r="A867" s="110"/>
      <c r="B867" s="109"/>
      <c r="C867" s="110"/>
      <c r="D867" s="110"/>
      <c r="E867" s="110"/>
      <c r="F867" s="110"/>
      <c r="G867" s="110"/>
      <c r="H867" s="110"/>
      <c r="I867" s="110"/>
      <c r="J867" s="109"/>
      <c r="K867" s="110"/>
      <c r="L867" s="110"/>
      <c r="M867" s="110"/>
      <c r="N867" s="110"/>
      <c r="O867" s="110"/>
      <c r="P867" s="110"/>
      <c r="Q867" s="110"/>
      <c r="R867" s="110"/>
      <c r="S867" s="110"/>
      <c r="T867" s="110"/>
      <c r="U867" s="110"/>
      <c r="V867" s="110"/>
    </row>
    <row r="868" spans="1:22" ht="15.75" customHeight="1">
      <c r="A868" s="110"/>
      <c r="B868" s="109"/>
      <c r="C868" s="110"/>
      <c r="D868" s="110"/>
      <c r="E868" s="110"/>
      <c r="F868" s="110"/>
      <c r="G868" s="110"/>
      <c r="H868" s="110"/>
      <c r="I868" s="110"/>
      <c r="J868" s="109"/>
      <c r="K868" s="110"/>
      <c r="L868" s="110"/>
      <c r="M868" s="110"/>
      <c r="N868" s="110"/>
      <c r="O868" s="110"/>
      <c r="P868" s="110"/>
      <c r="Q868" s="110"/>
      <c r="R868" s="110"/>
      <c r="S868" s="110"/>
      <c r="T868" s="110"/>
      <c r="U868" s="110"/>
      <c r="V868" s="110"/>
    </row>
    <row r="869" spans="1:22" ht="15.75" customHeight="1">
      <c r="A869" s="110"/>
      <c r="B869" s="109"/>
      <c r="C869" s="110"/>
      <c r="D869" s="110"/>
      <c r="E869" s="110"/>
      <c r="F869" s="110"/>
      <c r="G869" s="110"/>
      <c r="H869" s="110"/>
      <c r="I869" s="110"/>
      <c r="J869" s="109"/>
      <c r="K869" s="110"/>
      <c r="L869" s="110"/>
      <c r="M869" s="110"/>
      <c r="N869" s="110"/>
      <c r="O869" s="110"/>
      <c r="P869" s="110"/>
      <c r="Q869" s="110"/>
      <c r="R869" s="110"/>
      <c r="S869" s="110"/>
      <c r="T869" s="110"/>
      <c r="U869" s="110"/>
      <c r="V869" s="110"/>
    </row>
    <row r="870" spans="1:22" ht="15.75" customHeight="1">
      <c r="A870" s="110"/>
      <c r="B870" s="109"/>
      <c r="C870" s="110"/>
      <c r="D870" s="110"/>
      <c r="E870" s="110"/>
      <c r="F870" s="110"/>
      <c r="G870" s="110"/>
      <c r="H870" s="110"/>
      <c r="I870" s="110"/>
      <c r="J870" s="109"/>
      <c r="K870" s="110"/>
      <c r="L870" s="110"/>
      <c r="M870" s="110"/>
      <c r="N870" s="110"/>
      <c r="O870" s="110"/>
      <c r="P870" s="110"/>
      <c r="Q870" s="110"/>
      <c r="R870" s="110"/>
      <c r="S870" s="110"/>
      <c r="T870" s="110"/>
      <c r="U870" s="110"/>
      <c r="V870" s="110"/>
    </row>
    <row r="871" spans="1:22" ht="15.75" customHeight="1">
      <c r="A871" s="110"/>
      <c r="B871" s="109"/>
      <c r="C871" s="110"/>
      <c r="D871" s="110"/>
      <c r="E871" s="110"/>
      <c r="F871" s="110"/>
      <c r="G871" s="110"/>
      <c r="H871" s="110"/>
      <c r="I871" s="110"/>
      <c r="J871" s="109"/>
      <c r="K871" s="110"/>
      <c r="L871" s="110"/>
      <c r="M871" s="110"/>
      <c r="N871" s="110"/>
      <c r="O871" s="110"/>
      <c r="P871" s="110"/>
      <c r="Q871" s="110"/>
      <c r="R871" s="110"/>
      <c r="S871" s="110"/>
      <c r="T871" s="110"/>
      <c r="U871" s="110"/>
      <c r="V871" s="110"/>
    </row>
    <row r="872" spans="1:22" ht="15.75" customHeight="1">
      <c r="A872" s="110"/>
      <c r="B872" s="109"/>
      <c r="C872" s="110"/>
      <c r="D872" s="110"/>
      <c r="E872" s="110"/>
      <c r="F872" s="110"/>
      <c r="G872" s="110"/>
      <c r="H872" s="110"/>
      <c r="I872" s="110"/>
      <c r="J872" s="109"/>
      <c r="K872" s="110"/>
      <c r="L872" s="110"/>
      <c r="M872" s="110"/>
      <c r="N872" s="110"/>
      <c r="O872" s="110"/>
      <c r="P872" s="110"/>
      <c r="Q872" s="110"/>
      <c r="R872" s="110"/>
      <c r="S872" s="110"/>
      <c r="T872" s="110"/>
      <c r="U872" s="110"/>
      <c r="V872" s="110"/>
    </row>
    <row r="873" spans="1:22" ht="15.75" customHeight="1">
      <c r="A873" s="110"/>
      <c r="B873" s="109"/>
      <c r="C873" s="110"/>
      <c r="D873" s="110"/>
      <c r="E873" s="110"/>
      <c r="F873" s="110"/>
      <c r="G873" s="110"/>
      <c r="H873" s="110"/>
      <c r="I873" s="110"/>
      <c r="J873" s="109"/>
      <c r="K873" s="110"/>
      <c r="L873" s="110"/>
      <c r="M873" s="110"/>
      <c r="N873" s="110"/>
      <c r="O873" s="110"/>
      <c r="P873" s="110"/>
      <c r="Q873" s="110"/>
      <c r="R873" s="110"/>
      <c r="S873" s="110"/>
      <c r="T873" s="110"/>
      <c r="U873" s="110"/>
      <c r="V873" s="110"/>
    </row>
    <row r="874" spans="1:22" ht="15.75" customHeight="1">
      <c r="A874" s="110"/>
      <c r="B874" s="109"/>
      <c r="C874" s="110"/>
      <c r="D874" s="110"/>
      <c r="E874" s="110"/>
      <c r="F874" s="110"/>
      <c r="G874" s="110"/>
      <c r="H874" s="110"/>
      <c r="I874" s="110"/>
      <c r="J874" s="109"/>
      <c r="K874" s="110"/>
      <c r="L874" s="110"/>
      <c r="M874" s="110"/>
      <c r="N874" s="110"/>
      <c r="O874" s="110"/>
      <c r="P874" s="110"/>
      <c r="Q874" s="110"/>
      <c r="R874" s="110"/>
      <c r="S874" s="110"/>
      <c r="T874" s="110"/>
      <c r="U874" s="110"/>
      <c r="V874" s="110"/>
    </row>
    <row r="875" spans="1:22" ht="15.75" customHeight="1">
      <c r="A875" s="110"/>
      <c r="B875" s="109"/>
      <c r="C875" s="110"/>
      <c r="D875" s="110"/>
      <c r="E875" s="110"/>
      <c r="F875" s="110"/>
      <c r="G875" s="110"/>
      <c r="H875" s="110"/>
      <c r="I875" s="110"/>
      <c r="J875" s="109"/>
      <c r="K875" s="110"/>
      <c r="L875" s="110"/>
      <c r="M875" s="110"/>
      <c r="N875" s="110"/>
      <c r="O875" s="110"/>
      <c r="P875" s="110"/>
      <c r="Q875" s="110"/>
      <c r="R875" s="110"/>
      <c r="S875" s="110"/>
      <c r="T875" s="110"/>
      <c r="U875" s="110"/>
      <c r="V875" s="110"/>
    </row>
    <row r="876" spans="1:22" ht="15.75" customHeight="1">
      <c r="A876" s="110"/>
      <c r="B876" s="109"/>
      <c r="C876" s="110"/>
      <c r="D876" s="110"/>
      <c r="E876" s="110"/>
      <c r="F876" s="110"/>
      <c r="G876" s="110"/>
      <c r="H876" s="110"/>
      <c r="I876" s="110"/>
      <c r="J876" s="109"/>
      <c r="K876" s="110"/>
      <c r="L876" s="110"/>
      <c r="M876" s="110"/>
      <c r="N876" s="110"/>
      <c r="O876" s="110"/>
      <c r="P876" s="110"/>
      <c r="Q876" s="110"/>
      <c r="R876" s="110"/>
      <c r="S876" s="110"/>
      <c r="T876" s="110"/>
      <c r="U876" s="110"/>
      <c r="V876" s="110"/>
    </row>
    <row r="877" spans="1:22" ht="15.75" customHeight="1">
      <c r="A877" s="110"/>
      <c r="B877" s="109"/>
      <c r="C877" s="110"/>
      <c r="D877" s="110"/>
      <c r="E877" s="110"/>
      <c r="F877" s="110"/>
      <c r="G877" s="110"/>
      <c r="H877" s="110"/>
      <c r="I877" s="110"/>
      <c r="J877" s="109"/>
      <c r="K877" s="110"/>
      <c r="L877" s="110"/>
      <c r="M877" s="110"/>
      <c r="N877" s="110"/>
      <c r="O877" s="110"/>
      <c r="P877" s="110"/>
      <c r="Q877" s="110"/>
      <c r="R877" s="110"/>
      <c r="S877" s="110"/>
      <c r="T877" s="110"/>
      <c r="U877" s="110"/>
      <c r="V877" s="110"/>
    </row>
    <row r="878" spans="1:22" ht="15.75" customHeight="1">
      <c r="A878" s="110"/>
      <c r="B878" s="109"/>
      <c r="C878" s="110"/>
      <c r="D878" s="110"/>
      <c r="E878" s="110"/>
      <c r="F878" s="110"/>
      <c r="G878" s="110"/>
      <c r="H878" s="110"/>
      <c r="I878" s="110"/>
      <c r="J878" s="109"/>
      <c r="K878" s="110"/>
      <c r="L878" s="110"/>
      <c r="M878" s="110"/>
      <c r="N878" s="110"/>
      <c r="O878" s="110"/>
      <c r="P878" s="110"/>
      <c r="Q878" s="110"/>
      <c r="R878" s="110"/>
      <c r="S878" s="110"/>
      <c r="T878" s="110"/>
      <c r="U878" s="110"/>
      <c r="V878" s="110"/>
    </row>
    <row r="879" spans="1:22" ht="15.75" customHeight="1">
      <c r="A879" s="110"/>
      <c r="B879" s="109"/>
      <c r="C879" s="110"/>
      <c r="D879" s="110"/>
      <c r="E879" s="110"/>
      <c r="F879" s="110"/>
      <c r="G879" s="110"/>
      <c r="H879" s="110"/>
      <c r="I879" s="110"/>
      <c r="J879" s="109"/>
      <c r="K879" s="110"/>
      <c r="L879" s="110"/>
      <c r="M879" s="110"/>
      <c r="N879" s="110"/>
      <c r="O879" s="110"/>
      <c r="P879" s="110"/>
      <c r="Q879" s="110"/>
      <c r="R879" s="110"/>
      <c r="S879" s="110"/>
      <c r="T879" s="110"/>
      <c r="U879" s="110"/>
      <c r="V879" s="110"/>
    </row>
    <row r="880" spans="1:22" ht="15.75" customHeight="1">
      <c r="A880" s="110"/>
      <c r="B880" s="109"/>
      <c r="C880" s="110"/>
      <c r="D880" s="110"/>
      <c r="E880" s="110"/>
      <c r="F880" s="110"/>
      <c r="G880" s="110"/>
      <c r="H880" s="110"/>
      <c r="I880" s="110"/>
      <c r="J880" s="109"/>
      <c r="K880" s="110"/>
      <c r="L880" s="110"/>
      <c r="M880" s="110"/>
      <c r="N880" s="110"/>
      <c r="O880" s="110"/>
      <c r="P880" s="110"/>
      <c r="Q880" s="110"/>
      <c r="R880" s="110"/>
      <c r="S880" s="110"/>
      <c r="T880" s="110"/>
      <c r="U880" s="110"/>
      <c r="V880" s="110"/>
    </row>
    <row r="881" spans="1:22" ht="15.75" customHeight="1">
      <c r="A881" s="110"/>
      <c r="B881" s="109"/>
      <c r="C881" s="110"/>
      <c r="D881" s="110"/>
      <c r="E881" s="110"/>
      <c r="F881" s="110"/>
      <c r="G881" s="110"/>
      <c r="H881" s="110"/>
      <c r="I881" s="110"/>
      <c r="J881" s="109"/>
      <c r="K881" s="110"/>
      <c r="L881" s="110"/>
      <c r="M881" s="110"/>
      <c r="N881" s="110"/>
      <c r="O881" s="110"/>
      <c r="P881" s="110"/>
      <c r="Q881" s="110"/>
      <c r="R881" s="110"/>
      <c r="S881" s="110"/>
      <c r="T881" s="110"/>
      <c r="U881" s="110"/>
      <c r="V881" s="110"/>
    </row>
    <row r="882" spans="1:22" ht="15.75" customHeight="1">
      <c r="A882" s="110"/>
      <c r="B882" s="109"/>
      <c r="C882" s="110"/>
      <c r="D882" s="110"/>
      <c r="E882" s="110"/>
      <c r="F882" s="110"/>
      <c r="G882" s="110"/>
      <c r="H882" s="110"/>
      <c r="I882" s="110"/>
      <c r="J882" s="109"/>
      <c r="K882" s="110"/>
      <c r="L882" s="110"/>
      <c r="M882" s="110"/>
      <c r="N882" s="110"/>
      <c r="O882" s="110"/>
      <c r="P882" s="110"/>
      <c r="Q882" s="110"/>
      <c r="R882" s="110"/>
      <c r="S882" s="110"/>
      <c r="T882" s="110"/>
      <c r="U882" s="110"/>
      <c r="V882" s="110"/>
    </row>
    <row r="883" spans="1:22" ht="15.75" customHeight="1">
      <c r="A883" s="110"/>
      <c r="B883" s="109"/>
      <c r="C883" s="110"/>
      <c r="D883" s="110"/>
      <c r="E883" s="110"/>
      <c r="F883" s="110"/>
      <c r="G883" s="110"/>
      <c r="H883" s="110"/>
      <c r="I883" s="110"/>
      <c r="J883" s="109"/>
      <c r="K883" s="110"/>
      <c r="L883" s="110"/>
      <c r="M883" s="110"/>
      <c r="N883" s="110"/>
      <c r="O883" s="110"/>
      <c r="P883" s="110"/>
      <c r="Q883" s="110"/>
      <c r="R883" s="110"/>
      <c r="S883" s="110"/>
      <c r="T883" s="110"/>
      <c r="U883" s="110"/>
      <c r="V883" s="110"/>
    </row>
    <row r="884" spans="1:22" ht="15.75" customHeight="1">
      <c r="A884" s="110"/>
      <c r="B884" s="109"/>
      <c r="C884" s="110"/>
      <c r="D884" s="110"/>
      <c r="E884" s="110"/>
      <c r="F884" s="110"/>
      <c r="G884" s="110"/>
      <c r="H884" s="110"/>
      <c r="I884" s="110"/>
      <c r="J884" s="109"/>
      <c r="K884" s="110"/>
      <c r="L884" s="110"/>
      <c r="M884" s="110"/>
      <c r="N884" s="110"/>
      <c r="O884" s="110"/>
      <c r="P884" s="110"/>
      <c r="Q884" s="110"/>
      <c r="R884" s="110"/>
      <c r="S884" s="110"/>
      <c r="T884" s="110"/>
      <c r="U884" s="110"/>
      <c r="V884" s="110"/>
    </row>
    <row r="885" spans="1:22" ht="15.75" customHeight="1">
      <c r="A885" s="110"/>
      <c r="B885" s="109"/>
      <c r="C885" s="110"/>
      <c r="D885" s="110"/>
      <c r="E885" s="110"/>
      <c r="F885" s="110"/>
      <c r="G885" s="110"/>
      <c r="H885" s="110"/>
      <c r="I885" s="110"/>
      <c r="J885" s="109"/>
      <c r="K885" s="110"/>
      <c r="L885" s="110"/>
      <c r="M885" s="110"/>
      <c r="N885" s="110"/>
      <c r="O885" s="110"/>
      <c r="P885" s="110"/>
      <c r="Q885" s="110"/>
      <c r="R885" s="110"/>
      <c r="S885" s="110"/>
      <c r="T885" s="110"/>
      <c r="U885" s="110"/>
      <c r="V885" s="110"/>
    </row>
    <row r="886" spans="1:22" ht="15.75" customHeight="1">
      <c r="A886" s="110"/>
      <c r="B886" s="109"/>
      <c r="C886" s="110"/>
      <c r="D886" s="110"/>
      <c r="E886" s="110"/>
      <c r="F886" s="110"/>
      <c r="G886" s="110"/>
      <c r="H886" s="110"/>
      <c r="I886" s="110"/>
      <c r="J886" s="109"/>
      <c r="K886" s="110"/>
      <c r="L886" s="110"/>
      <c r="M886" s="110"/>
      <c r="N886" s="110"/>
      <c r="O886" s="110"/>
      <c r="P886" s="110"/>
      <c r="Q886" s="110"/>
      <c r="R886" s="110"/>
      <c r="S886" s="110"/>
      <c r="T886" s="110"/>
      <c r="U886" s="110"/>
      <c r="V886" s="110"/>
    </row>
    <row r="887" spans="1:22" ht="15.75" customHeight="1">
      <c r="A887" s="110"/>
      <c r="B887" s="109"/>
      <c r="C887" s="110"/>
      <c r="D887" s="110"/>
      <c r="E887" s="110"/>
      <c r="F887" s="110"/>
      <c r="G887" s="110"/>
      <c r="H887" s="110"/>
      <c r="I887" s="110"/>
      <c r="J887" s="109"/>
      <c r="K887" s="110"/>
      <c r="L887" s="110"/>
      <c r="M887" s="110"/>
      <c r="N887" s="110"/>
      <c r="O887" s="110"/>
      <c r="P887" s="110"/>
      <c r="Q887" s="110"/>
      <c r="R887" s="110"/>
      <c r="S887" s="110"/>
      <c r="T887" s="110"/>
      <c r="U887" s="110"/>
      <c r="V887" s="110"/>
    </row>
    <row r="888" spans="1:22" ht="15.75" customHeight="1">
      <c r="A888" s="110"/>
      <c r="B888" s="109"/>
      <c r="C888" s="110"/>
      <c r="D888" s="110"/>
      <c r="E888" s="110"/>
      <c r="F888" s="110"/>
      <c r="G888" s="110"/>
      <c r="H888" s="110"/>
      <c r="I888" s="110"/>
      <c r="J888" s="109"/>
      <c r="K888" s="110"/>
      <c r="L888" s="110"/>
      <c r="M888" s="110"/>
      <c r="N888" s="110"/>
      <c r="O888" s="110"/>
      <c r="P888" s="110"/>
      <c r="Q888" s="110"/>
      <c r="R888" s="110"/>
      <c r="S888" s="110"/>
      <c r="T888" s="110"/>
      <c r="U888" s="110"/>
      <c r="V888" s="110"/>
    </row>
    <row r="889" spans="1:22" ht="15.75" customHeight="1">
      <c r="A889" s="110"/>
      <c r="B889" s="109"/>
      <c r="C889" s="110"/>
      <c r="D889" s="110"/>
      <c r="E889" s="110"/>
      <c r="F889" s="110"/>
      <c r="G889" s="110"/>
      <c r="H889" s="110"/>
      <c r="I889" s="110"/>
      <c r="J889" s="109"/>
      <c r="K889" s="110"/>
      <c r="L889" s="110"/>
      <c r="M889" s="110"/>
      <c r="N889" s="110"/>
      <c r="O889" s="110"/>
      <c r="P889" s="110"/>
      <c r="Q889" s="110"/>
      <c r="R889" s="110"/>
      <c r="S889" s="110"/>
      <c r="T889" s="110"/>
      <c r="U889" s="110"/>
      <c r="V889" s="110"/>
    </row>
    <row r="890" spans="1:22" ht="15.75" customHeight="1">
      <c r="A890" s="110"/>
      <c r="B890" s="109"/>
      <c r="C890" s="110"/>
      <c r="D890" s="110"/>
      <c r="E890" s="110"/>
      <c r="F890" s="110"/>
      <c r="G890" s="110"/>
      <c r="H890" s="110"/>
      <c r="I890" s="110"/>
      <c r="J890" s="109"/>
      <c r="K890" s="110"/>
      <c r="L890" s="110"/>
      <c r="M890" s="110"/>
      <c r="N890" s="110"/>
      <c r="O890" s="110"/>
      <c r="P890" s="110"/>
      <c r="Q890" s="110"/>
      <c r="R890" s="110"/>
      <c r="S890" s="110"/>
      <c r="T890" s="110"/>
      <c r="U890" s="110"/>
      <c r="V890" s="110"/>
    </row>
    <row r="891" spans="1:22" ht="15.75" customHeight="1">
      <c r="A891" s="110"/>
      <c r="B891" s="109"/>
      <c r="C891" s="110"/>
      <c r="D891" s="110"/>
      <c r="E891" s="110"/>
      <c r="F891" s="110"/>
      <c r="G891" s="110"/>
      <c r="H891" s="110"/>
      <c r="I891" s="110"/>
      <c r="J891" s="109"/>
      <c r="K891" s="110"/>
      <c r="L891" s="110"/>
      <c r="M891" s="110"/>
      <c r="N891" s="110"/>
      <c r="O891" s="110"/>
      <c r="P891" s="110"/>
      <c r="Q891" s="110"/>
      <c r="R891" s="110"/>
      <c r="S891" s="110"/>
      <c r="T891" s="110"/>
      <c r="U891" s="110"/>
      <c r="V891" s="110"/>
    </row>
    <row r="892" spans="1:22" ht="15.75" customHeight="1">
      <c r="A892" s="110"/>
      <c r="B892" s="109"/>
      <c r="C892" s="110"/>
      <c r="D892" s="110"/>
      <c r="E892" s="110"/>
      <c r="F892" s="110"/>
      <c r="G892" s="110"/>
      <c r="H892" s="110"/>
      <c r="I892" s="110"/>
      <c r="J892" s="109"/>
      <c r="K892" s="110"/>
      <c r="L892" s="110"/>
      <c r="M892" s="110"/>
      <c r="N892" s="110"/>
      <c r="O892" s="110"/>
      <c r="P892" s="110"/>
      <c r="Q892" s="110"/>
      <c r="R892" s="110"/>
      <c r="S892" s="110"/>
      <c r="T892" s="110"/>
      <c r="U892" s="110"/>
      <c r="V892" s="110"/>
    </row>
    <row r="893" spans="1:22" ht="15.75" customHeight="1">
      <c r="A893" s="110"/>
      <c r="B893" s="109"/>
      <c r="C893" s="110"/>
      <c r="D893" s="110"/>
      <c r="E893" s="110"/>
      <c r="F893" s="110"/>
      <c r="G893" s="110"/>
      <c r="H893" s="110"/>
      <c r="I893" s="110"/>
      <c r="J893" s="109"/>
      <c r="K893" s="110"/>
      <c r="L893" s="110"/>
      <c r="M893" s="110"/>
      <c r="N893" s="110"/>
      <c r="O893" s="110"/>
      <c r="P893" s="110"/>
      <c r="Q893" s="110"/>
      <c r="R893" s="110"/>
      <c r="S893" s="110"/>
      <c r="T893" s="110"/>
      <c r="U893" s="110"/>
      <c r="V893" s="110"/>
    </row>
    <row r="894" spans="1:22" ht="15.75" customHeight="1">
      <c r="A894" s="110"/>
      <c r="B894" s="109"/>
      <c r="C894" s="110"/>
      <c r="D894" s="110"/>
      <c r="E894" s="110"/>
      <c r="F894" s="110"/>
      <c r="G894" s="110"/>
      <c r="H894" s="110"/>
      <c r="I894" s="110"/>
      <c r="J894" s="109"/>
      <c r="K894" s="110"/>
      <c r="L894" s="110"/>
      <c r="M894" s="110"/>
      <c r="N894" s="110"/>
      <c r="O894" s="110"/>
      <c r="P894" s="110"/>
      <c r="Q894" s="110"/>
      <c r="R894" s="110"/>
      <c r="S894" s="110"/>
      <c r="T894" s="110"/>
      <c r="U894" s="110"/>
      <c r="V894" s="110"/>
    </row>
    <row r="895" spans="1:22" ht="15.75" customHeight="1">
      <c r="A895" s="110"/>
      <c r="B895" s="109"/>
      <c r="C895" s="110"/>
      <c r="D895" s="110"/>
      <c r="E895" s="110"/>
      <c r="F895" s="110"/>
      <c r="G895" s="110"/>
      <c r="H895" s="110"/>
      <c r="I895" s="110"/>
      <c r="J895" s="109"/>
      <c r="K895" s="110"/>
      <c r="L895" s="110"/>
      <c r="M895" s="110"/>
      <c r="N895" s="110"/>
      <c r="O895" s="110"/>
      <c r="P895" s="110"/>
      <c r="Q895" s="110"/>
      <c r="R895" s="110"/>
      <c r="S895" s="110"/>
      <c r="T895" s="110"/>
      <c r="U895" s="110"/>
      <c r="V895" s="110"/>
    </row>
    <row r="896" spans="1:22" ht="15.75" customHeight="1">
      <c r="A896" s="110"/>
      <c r="B896" s="109"/>
      <c r="C896" s="110"/>
      <c r="D896" s="110"/>
      <c r="E896" s="110"/>
      <c r="F896" s="110"/>
      <c r="G896" s="110"/>
      <c r="H896" s="110"/>
      <c r="I896" s="110"/>
      <c r="J896" s="109"/>
      <c r="K896" s="110"/>
      <c r="L896" s="110"/>
      <c r="M896" s="110"/>
      <c r="N896" s="110"/>
      <c r="O896" s="110"/>
      <c r="P896" s="110"/>
      <c r="Q896" s="110"/>
      <c r="R896" s="110"/>
      <c r="S896" s="110"/>
      <c r="T896" s="110"/>
      <c r="U896" s="110"/>
      <c r="V896" s="110"/>
    </row>
    <row r="897" spans="1:22" ht="15.75" customHeight="1">
      <c r="A897" s="110"/>
      <c r="B897" s="109"/>
      <c r="C897" s="110"/>
      <c r="D897" s="110"/>
      <c r="E897" s="110"/>
      <c r="F897" s="110"/>
      <c r="G897" s="110"/>
      <c r="H897" s="110"/>
      <c r="I897" s="110"/>
      <c r="J897" s="109"/>
      <c r="K897" s="110"/>
      <c r="L897" s="110"/>
      <c r="M897" s="110"/>
      <c r="N897" s="110"/>
      <c r="O897" s="110"/>
      <c r="P897" s="110"/>
      <c r="Q897" s="110"/>
      <c r="R897" s="110"/>
      <c r="S897" s="110"/>
      <c r="T897" s="110"/>
      <c r="U897" s="110"/>
      <c r="V897" s="110"/>
    </row>
    <row r="898" spans="1:22" ht="15.75" customHeight="1">
      <c r="A898" s="110"/>
      <c r="B898" s="109"/>
      <c r="C898" s="110"/>
      <c r="D898" s="110"/>
      <c r="E898" s="110"/>
      <c r="F898" s="110"/>
      <c r="G898" s="110"/>
      <c r="H898" s="110"/>
      <c r="I898" s="110"/>
      <c r="J898" s="109"/>
      <c r="K898" s="110"/>
      <c r="L898" s="110"/>
      <c r="M898" s="110"/>
      <c r="N898" s="110"/>
      <c r="O898" s="110"/>
      <c r="P898" s="110"/>
      <c r="Q898" s="110"/>
      <c r="R898" s="110"/>
      <c r="S898" s="110"/>
      <c r="T898" s="110"/>
      <c r="U898" s="110"/>
      <c r="V898" s="110"/>
    </row>
    <row r="899" spans="1:22" ht="15.75" customHeight="1">
      <c r="A899" s="110"/>
      <c r="B899" s="109"/>
      <c r="C899" s="110"/>
      <c r="D899" s="110"/>
      <c r="E899" s="110"/>
      <c r="F899" s="110"/>
      <c r="G899" s="110"/>
      <c r="H899" s="110"/>
      <c r="I899" s="110"/>
      <c r="J899" s="109"/>
      <c r="K899" s="110"/>
      <c r="L899" s="110"/>
      <c r="M899" s="110"/>
      <c r="N899" s="110"/>
      <c r="O899" s="110"/>
      <c r="P899" s="110"/>
      <c r="Q899" s="110"/>
      <c r="R899" s="110"/>
      <c r="S899" s="110"/>
      <c r="T899" s="110"/>
      <c r="U899" s="110"/>
      <c r="V899" s="110"/>
    </row>
    <row r="900" spans="1:22" ht="15.75" customHeight="1">
      <c r="A900" s="110"/>
      <c r="B900" s="109"/>
      <c r="C900" s="110"/>
      <c r="D900" s="110"/>
      <c r="E900" s="110"/>
      <c r="F900" s="110"/>
      <c r="G900" s="110"/>
      <c r="H900" s="110"/>
      <c r="I900" s="110"/>
      <c r="J900" s="109"/>
      <c r="K900" s="110"/>
      <c r="L900" s="110"/>
      <c r="M900" s="110"/>
      <c r="N900" s="110"/>
      <c r="O900" s="110"/>
      <c r="P900" s="110"/>
      <c r="Q900" s="110"/>
      <c r="R900" s="110"/>
      <c r="S900" s="110"/>
      <c r="T900" s="110"/>
      <c r="U900" s="110"/>
      <c r="V900" s="110"/>
    </row>
    <row r="901" spans="1:22" ht="15.75" customHeight="1">
      <c r="A901" s="110"/>
      <c r="B901" s="109"/>
      <c r="C901" s="110"/>
      <c r="D901" s="110"/>
      <c r="E901" s="110"/>
      <c r="F901" s="110"/>
      <c r="G901" s="110"/>
      <c r="H901" s="110"/>
      <c r="I901" s="110"/>
      <c r="J901" s="109"/>
      <c r="K901" s="110"/>
      <c r="L901" s="110"/>
      <c r="M901" s="110"/>
      <c r="N901" s="110"/>
      <c r="O901" s="110"/>
      <c r="P901" s="110"/>
      <c r="Q901" s="110"/>
      <c r="R901" s="110"/>
      <c r="S901" s="110"/>
      <c r="T901" s="110"/>
      <c r="U901" s="110"/>
      <c r="V901" s="110"/>
    </row>
    <row r="902" spans="1:22" ht="15.75" customHeight="1">
      <c r="A902" s="110"/>
      <c r="B902" s="109"/>
      <c r="C902" s="110"/>
      <c r="D902" s="110"/>
      <c r="E902" s="110"/>
      <c r="F902" s="110"/>
      <c r="G902" s="110"/>
      <c r="H902" s="110"/>
      <c r="I902" s="110"/>
      <c r="J902" s="109"/>
      <c r="K902" s="110"/>
      <c r="L902" s="110"/>
      <c r="M902" s="110"/>
      <c r="N902" s="110"/>
      <c r="O902" s="110"/>
      <c r="P902" s="110"/>
      <c r="Q902" s="110"/>
      <c r="R902" s="110"/>
      <c r="S902" s="110"/>
      <c r="T902" s="110"/>
      <c r="U902" s="110"/>
      <c r="V902" s="110"/>
    </row>
    <row r="903" spans="1:22" ht="15.75" customHeight="1">
      <c r="A903" s="110"/>
      <c r="B903" s="109"/>
      <c r="C903" s="110"/>
      <c r="D903" s="110"/>
      <c r="E903" s="110"/>
      <c r="F903" s="110"/>
      <c r="G903" s="110"/>
      <c r="H903" s="110"/>
      <c r="I903" s="110"/>
      <c r="J903" s="109"/>
      <c r="K903" s="110"/>
      <c r="L903" s="110"/>
      <c r="M903" s="110"/>
      <c r="N903" s="110"/>
      <c r="O903" s="110"/>
      <c r="P903" s="110"/>
      <c r="Q903" s="110"/>
      <c r="R903" s="110"/>
      <c r="S903" s="110"/>
      <c r="T903" s="110"/>
      <c r="U903" s="110"/>
      <c r="V903" s="110"/>
    </row>
    <row r="904" spans="1:22" ht="15.75" customHeight="1">
      <c r="A904" s="110"/>
      <c r="B904" s="109"/>
      <c r="C904" s="110"/>
      <c r="D904" s="110"/>
      <c r="E904" s="110"/>
      <c r="F904" s="110"/>
      <c r="G904" s="110"/>
      <c r="H904" s="110"/>
      <c r="I904" s="110"/>
      <c r="J904" s="109"/>
      <c r="K904" s="110"/>
      <c r="L904" s="110"/>
      <c r="M904" s="110"/>
      <c r="N904" s="110"/>
      <c r="O904" s="110"/>
      <c r="P904" s="110"/>
      <c r="Q904" s="110"/>
      <c r="R904" s="110"/>
      <c r="S904" s="110"/>
      <c r="T904" s="110"/>
      <c r="U904" s="110"/>
      <c r="V904" s="110"/>
    </row>
    <row r="905" spans="1:22" ht="15.75" customHeight="1">
      <c r="A905" s="110"/>
      <c r="B905" s="109"/>
      <c r="C905" s="110"/>
      <c r="D905" s="110"/>
      <c r="E905" s="110"/>
      <c r="F905" s="110"/>
      <c r="G905" s="110"/>
      <c r="H905" s="110"/>
      <c r="I905" s="110"/>
      <c r="J905" s="109"/>
      <c r="K905" s="110"/>
      <c r="L905" s="110"/>
      <c r="M905" s="110"/>
      <c r="N905" s="110"/>
      <c r="O905" s="110"/>
      <c r="P905" s="110"/>
      <c r="Q905" s="110"/>
      <c r="R905" s="110"/>
      <c r="S905" s="110"/>
      <c r="T905" s="110"/>
      <c r="U905" s="110"/>
      <c r="V905" s="110"/>
    </row>
    <row r="906" spans="1:22" ht="15.75" customHeight="1">
      <c r="A906" s="110"/>
      <c r="B906" s="109"/>
      <c r="C906" s="110"/>
      <c r="D906" s="110"/>
      <c r="E906" s="110"/>
      <c r="F906" s="110"/>
      <c r="G906" s="110"/>
      <c r="H906" s="110"/>
      <c r="I906" s="110"/>
      <c r="J906" s="109"/>
      <c r="K906" s="110"/>
      <c r="L906" s="110"/>
      <c r="M906" s="110"/>
      <c r="N906" s="110"/>
      <c r="O906" s="110"/>
      <c r="P906" s="110"/>
      <c r="Q906" s="110"/>
      <c r="R906" s="110"/>
      <c r="S906" s="110"/>
      <c r="T906" s="110"/>
      <c r="U906" s="110"/>
      <c r="V906" s="110"/>
    </row>
    <row r="907" spans="1:22" ht="15.75" customHeight="1">
      <c r="A907" s="110"/>
      <c r="B907" s="109"/>
      <c r="C907" s="110"/>
      <c r="D907" s="110"/>
      <c r="E907" s="110"/>
      <c r="F907" s="110"/>
      <c r="G907" s="110"/>
      <c r="H907" s="110"/>
      <c r="I907" s="110"/>
      <c r="J907" s="109"/>
      <c r="K907" s="110"/>
      <c r="L907" s="110"/>
      <c r="M907" s="110"/>
      <c r="N907" s="110"/>
      <c r="O907" s="110"/>
      <c r="P907" s="110"/>
      <c r="Q907" s="110"/>
      <c r="R907" s="110"/>
      <c r="S907" s="110"/>
      <c r="T907" s="110"/>
      <c r="U907" s="110"/>
      <c r="V907" s="110"/>
    </row>
    <row r="908" spans="1:22" ht="15.75" customHeight="1">
      <c r="A908" s="110"/>
      <c r="B908" s="109"/>
      <c r="C908" s="110"/>
      <c r="D908" s="110"/>
      <c r="E908" s="110"/>
      <c r="F908" s="110"/>
      <c r="G908" s="110"/>
      <c r="H908" s="110"/>
      <c r="I908" s="110"/>
      <c r="J908" s="109"/>
      <c r="K908" s="110"/>
      <c r="L908" s="110"/>
      <c r="M908" s="110"/>
      <c r="N908" s="110"/>
      <c r="O908" s="110"/>
      <c r="P908" s="110"/>
      <c r="Q908" s="110"/>
      <c r="R908" s="110"/>
      <c r="S908" s="110"/>
      <c r="T908" s="110"/>
      <c r="U908" s="110"/>
      <c r="V908" s="110"/>
    </row>
    <row r="909" spans="1:22" ht="15.75" customHeight="1">
      <c r="A909" s="110"/>
      <c r="B909" s="109"/>
      <c r="C909" s="110"/>
      <c r="D909" s="110"/>
      <c r="E909" s="110"/>
      <c r="F909" s="110"/>
      <c r="G909" s="110"/>
      <c r="H909" s="110"/>
      <c r="I909" s="110"/>
      <c r="J909" s="109"/>
      <c r="K909" s="110"/>
      <c r="L909" s="110"/>
      <c r="M909" s="110"/>
      <c r="N909" s="110"/>
      <c r="O909" s="110"/>
      <c r="P909" s="110"/>
      <c r="Q909" s="110"/>
      <c r="R909" s="110"/>
      <c r="S909" s="110"/>
      <c r="T909" s="110"/>
      <c r="U909" s="110"/>
      <c r="V909" s="110"/>
    </row>
    <row r="910" spans="1:22" ht="15.75" customHeight="1">
      <c r="A910" s="110"/>
      <c r="B910" s="109"/>
      <c r="C910" s="110"/>
      <c r="D910" s="110"/>
      <c r="E910" s="110"/>
      <c r="F910" s="110"/>
      <c r="G910" s="110"/>
      <c r="H910" s="110"/>
      <c r="I910" s="110"/>
      <c r="J910" s="109"/>
      <c r="K910" s="110"/>
      <c r="L910" s="110"/>
      <c r="M910" s="110"/>
      <c r="N910" s="110"/>
      <c r="O910" s="110"/>
      <c r="P910" s="110"/>
      <c r="Q910" s="110"/>
      <c r="R910" s="110"/>
      <c r="S910" s="110"/>
      <c r="T910" s="110"/>
      <c r="U910" s="110"/>
      <c r="V910" s="110"/>
    </row>
    <row r="911" spans="1:22" ht="15.75" customHeight="1">
      <c r="A911" s="110"/>
      <c r="B911" s="109"/>
      <c r="C911" s="110"/>
      <c r="D911" s="110"/>
      <c r="E911" s="110"/>
      <c r="F911" s="110"/>
      <c r="G911" s="110"/>
      <c r="H911" s="110"/>
      <c r="I911" s="110"/>
      <c r="J911" s="109"/>
      <c r="K911" s="110"/>
      <c r="L911" s="110"/>
      <c r="M911" s="110"/>
      <c r="N911" s="110"/>
      <c r="O911" s="110"/>
      <c r="P911" s="110"/>
      <c r="Q911" s="110"/>
      <c r="R911" s="110"/>
      <c r="S911" s="110"/>
      <c r="T911" s="110"/>
      <c r="U911" s="110"/>
      <c r="V911" s="110"/>
    </row>
    <row r="912" spans="1:22" ht="15.75" customHeight="1">
      <c r="A912" s="110"/>
      <c r="B912" s="109"/>
      <c r="C912" s="110"/>
      <c r="D912" s="110"/>
      <c r="E912" s="110"/>
      <c r="F912" s="110"/>
      <c r="G912" s="110"/>
      <c r="H912" s="110"/>
      <c r="I912" s="110"/>
      <c r="J912" s="109"/>
      <c r="K912" s="110"/>
      <c r="L912" s="110"/>
      <c r="M912" s="110"/>
      <c r="N912" s="110"/>
      <c r="O912" s="110"/>
      <c r="P912" s="110"/>
      <c r="Q912" s="110"/>
      <c r="R912" s="110"/>
      <c r="S912" s="110"/>
      <c r="T912" s="110"/>
      <c r="U912" s="110"/>
      <c r="V912" s="110"/>
    </row>
    <row r="913" spans="1:22" ht="15.75" customHeight="1">
      <c r="A913" s="110"/>
      <c r="B913" s="109"/>
      <c r="C913" s="110"/>
      <c r="D913" s="110"/>
      <c r="E913" s="110"/>
      <c r="F913" s="110"/>
      <c r="G913" s="110"/>
      <c r="H913" s="110"/>
      <c r="I913" s="110"/>
      <c r="J913" s="109"/>
      <c r="K913" s="110"/>
      <c r="L913" s="110"/>
      <c r="M913" s="110"/>
      <c r="N913" s="110"/>
      <c r="O913" s="110"/>
      <c r="P913" s="110"/>
      <c r="Q913" s="110"/>
      <c r="R913" s="110"/>
      <c r="S913" s="110"/>
      <c r="T913" s="110"/>
      <c r="U913" s="110"/>
      <c r="V913" s="110"/>
    </row>
    <row r="914" spans="1:22" ht="15.75" customHeight="1">
      <c r="A914" s="110"/>
      <c r="B914" s="109"/>
      <c r="C914" s="110"/>
      <c r="D914" s="110"/>
      <c r="E914" s="110"/>
      <c r="F914" s="110"/>
      <c r="G914" s="110"/>
      <c r="H914" s="110"/>
      <c r="I914" s="110"/>
      <c r="J914" s="109"/>
      <c r="K914" s="110"/>
      <c r="L914" s="110"/>
      <c r="M914" s="110"/>
      <c r="N914" s="110"/>
      <c r="O914" s="110"/>
      <c r="P914" s="110"/>
      <c r="Q914" s="110"/>
      <c r="R914" s="110"/>
      <c r="S914" s="110"/>
      <c r="T914" s="110"/>
      <c r="U914" s="110"/>
      <c r="V914" s="110"/>
    </row>
    <row r="915" spans="1:22" ht="15.75" customHeight="1">
      <c r="A915" s="110"/>
      <c r="B915" s="109"/>
      <c r="C915" s="110"/>
      <c r="D915" s="110"/>
      <c r="E915" s="110"/>
      <c r="F915" s="110"/>
      <c r="G915" s="110"/>
      <c r="H915" s="110"/>
      <c r="I915" s="110"/>
      <c r="J915" s="109"/>
      <c r="K915" s="110"/>
      <c r="L915" s="110"/>
      <c r="M915" s="110"/>
      <c r="N915" s="110"/>
      <c r="O915" s="110"/>
      <c r="P915" s="110"/>
      <c r="Q915" s="110"/>
      <c r="R915" s="110"/>
      <c r="S915" s="110"/>
      <c r="T915" s="110"/>
      <c r="U915" s="110"/>
      <c r="V915" s="110"/>
    </row>
    <row r="916" spans="1:22" ht="15.75" customHeight="1">
      <c r="A916" s="110"/>
      <c r="B916" s="109"/>
      <c r="C916" s="110"/>
      <c r="D916" s="110"/>
      <c r="E916" s="110"/>
      <c r="F916" s="110"/>
      <c r="G916" s="110"/>
      <c r="H916" s="110"/>
      <c r="I916" s="110"/>
      <c r="J916" s="109"/>
      <c r="K916" s="110"/>
      <c r="L916" s="110"/>
      <c r="M916" s="110"/>
      <c r="N916" s="110"/>
      <c r="O916" s="110"/>
      <c r="P916" s="110"/>
      <c r="Q916" s="110"/>
      <c r="R916" s="110"/>
      <c r="S916" s="110"/>
      <c r="T916" s="110"/>
      <c r="U916" s="110"/>
      <c r="V916" s="110"/>
    </row>
    <row r="917" spans="1:22" ht="15.75" customHeight="1">
      <c r="A917" s="110"/>
      <c r="B917" s="109"/>
      <c r="C917" s="110"/>
      <c r="D917" s="110"/>
      <c r="E917" s="110"/>
      <c r="F917" s="110"/>
      <c r="G917" s="110"/>
      <c r="H917" s="110"/>
      <c r="I917" s="110"/>
      <c r="J917" s="109"/>
      <c r="K917" s="110"/>
      <c r="L917" s="110"/>
      <c r="M917" s="110"/>
      <c r="N917" s="110"/>
      <c r="O917" s="110"/>
      <c r="P917" s="110"/>
      <c r="Q917" s="110"/>
      <c r="R917" s="110"/>
      <c r="S917" s="110"/>
      <c r="T917" s="110"/>
      <c r="U917" s="110"/>
      <c r="V917" s="110"/>
    </row>
    <row r="918" spans="1:22" ht="15.75" customHeight="1">
      <c r="A918" s="110"/>
      <c r="B918" s="109"/>
      <c r="C918" s="110"/>
      <c r="D918" s="110"/>
      <c r="E918" s="110"/>
      <c r="F918" s="110"/>
      <c r="G918" s="110"/>
      <c r="H918" s="110"/>
      <c r="I918" s="110"/>
      <c r="J918" s="109"/>
      <c r="K918" s="110"/>
      <c r="L918" s="110"/>
      <c r="M918" s="110"/>
      <c r="N918" s="110"/>
      <c r="O918" s="110"/>
      <c r="P918" s="110"/>
      <c r="Q918" s="110"/>
      <c r="R918" s="110"/>
      <c r="S918" s="110"/>
      <c r="T918" s="110"/>
      <c r="U918" s="110"/>
      <c r="V918" s="110"/>
    </row>
    <row r="919" spans="1:22" ht="15.75" customHeight="1">
      <c r="A919" s="110"/>
      <c r="B919" s="109"/>
      <c r="C919" s="110"/>
      <c r="D919" s="110"/>
      <c r="E919" s="110"/>
      <c r="F919" s="110"/>
      <c r="G919" s="110"/>
      <c r="H919" s="110"/>
      <c r="I919" s="110"/>
      <c r="J919" s="109"/>
      <c r="K919" s="110"/>
      <c r="L919" s="110"/>
      <c r="M919" s="110"/>
      <c r="N919" s="110"/>
      <c r="O919" s="110"/>
      <c r="P919" s="110"/>
      <c r="Q919" s="110"/>
      <c r="R919" s="110"/>
      <c r="S919" s="110"/>
      <c r="T919" s="110"/>
      <c r="U919" s="110"/>
      <c r="V919" s="110"/>
    </row>
    <row r="920" spans="1:22" ht="15.75" customHeight="1">
      <c r="A920" s="110"/>
      <c r="B920" s="109"/>
      <c r="C920" s="110"/>
      <c r="D920" s="110"/>
      <c r="E920" s="110"/>
      <c r="F920" s="110"/>
      <c r="G920" s="110"/>
      <c r="H920" s="110"/>
      <c r="I920" s="110"/>
      <c r="J920" s="109"/>
      <c r="K920" s="110"/>
      <c r="L920" s="110"/>
      <c r="M920" s="110"/>
      <c r="N920" s="110"/>
      <c r="O920" s="110"/>
      <c r="P920" s="110"/>
      <c r="Q920" s="110"/>
      <c r="R920" s="110"/>
      <c r="S920" s="110"/>
      <c r="T920" s="110"/>
      <c r="U920" s="110"/>
      <c r="V920" s="110"/>
    </row>
    <row r="921" spans="1:22" ht="15.75" customHeight="1">
      <c r="A921" s="110"/>
      <c r="B921" s="109"/>
      <c r="C921" s="110"/>
      <c r="D921" s="110"/>
      <c r="E921" s="110"/>
      <c r="F921" s="110"/>
      <c r="G921" s="110"/>
      <c r="H921" s="110"/>
      <c r="I921" s="110"/>
      <c r="J921" s="109"/>
      <c r="K921" s="110"/>
      <c r="L921" s="110"/>
      <c r="M921" s="110"/>
      <c r="N921" s="110"/>
      <c r="O921" s="110"/>
      <c r="P921" s="110"/>
      <c r="Q921" s="110"/>
      <c r="R921" s="110"/>
      <c r="S921" s="110"/>
      <c r="T921" s="110"/>
      <c r="U921" s="110"/>
      <c r="V921" s="110"/>
    </row>
    <row r="922" spans="1:22" ht="15.75" customHeight="1">
      <c r="A922" s="110"/>
      <c r="B922" s="109"/>
      <c r="C922" s="110"/>
      <c r="D922" s="110"/>
      <c r="E922" s="110"/>
      <c r="F922" s="110"/>
      <c r="G922" s="110"/>
      <c r="H922" s="110"/>
      <c r="I922" s="110"/>
      <c r="J922" s="109"/>
      <c r="K922" s="110"/>
      <c r="L922" s="110"/>
      <c r="M922" s="110"/>
      <c r="N922" s="110"/>
      <c r="O922" s="110"/>
      <c r="P922" s="110"/>
      <c r="Q922" s="110"/>
      <c r="R922" s="110"/>
      <c r="S922" s="110"/>
      <c r="T922" s="110"/>
      <c r="U922" s="110"/>
      <c r="V922" s="110"/>
    </row>
    <row r="923" spans="1:22" ht="15.75" customHeight="1">
      <c r="A923" s="110"/>
      <c r="B923" s="109"/>
      <c r="C923" s="110"/>
      <c r="D923" s="110"/>
      <c r="E923" s="110"/>
      <c r="F923" s="110"/>
      <c r="G923" s="110"/>
      <c r="H923" s="110"/>
      <c r="I923" s="110"/>
      <c r="J923" s="109"/>
      <c r="K923" s="110"/>
      <c r="L923" s="110"/>
      <c r="M923" s="110"/>
      <c r="N923" s="110"/>
      <c r="O923" s="110"/>
      <c r="P923" s="110"/>
      <c r="Q923" s="110"/>
      <c r="R923" s="110"/>
      <c r="S923" s="110"/>
      <c r="T923" s="110"/>
      <c r="U923" s="110"/>
      <c r="V923" s="110"/>
    </row>
    <row r="924" spans="1:22" ht="15.75" customHeight="1">
      <c r="A924" s="110"/>
      <c r="B924" s="109"/>
      <c r="C924" s="110"/>
      <c r="D924" s="110"/>
      <c r="E924" s="110"/>
      <c r="F924" s="110"/>
      <c r="G924" s="110"/>
      <c r="H924" s="110"/>
      <c r="I924" s="110"/>
      <c r="J924" s="109"/>
      <c r="K924" s="110"/>
      <c r="L924" s="110"/>
      <c r="M924" s="110"/>
      <c r="N924" s="110"/>
      <c r="O924" s="110"/>
      <c r="P924" s="110"/>
      <c r="Q924" s="110"/>
      <c r="R924" s="110"/>
      <c r="S924" s="110"/>
      <c r="T924" s="110"/>
      <c r="U924" s="110"/>
      <c r="V924" s="110"/>
    </row>
    <row r="925" spans="1:22" ht="15.75" customHeight="1">
      <c r="A925" s="110"/>
      <c r="B925" s="109"/>
      <c r="C925" s="110"/>
      <c r="D925" s="110"/>
      <c r="E925" s="110"/>
      <c r="F925" s="110"/>
      <c r="G925" s="110"/>
      <c r="H925" s="110"/>
      <c r="I925" s="110"/>
      <c r="J925" s="109"/>
      <c r="K925" s="110"/>
      <c r="L925" s="110"/>
      <c r="M925" s="110"/>
      <c r="N925" s="110"/>
      <c r="O925" s="110"/>
      <c r="P925" s="110"/>
      <c r="Q925" s="110"/>
      <c r="R925" s="110"/>
      <c r="S925" s="110"/>
      <c r="T925" s="110"/>
      <c r="U925" s="110"/>
      <c r="V925" s="110"/>
    </row>
    <row r="926" spans="1:22" ht="15.75" customHeight="1">
      <c r="A926" s="110"/>
      <c r="B926" s="109"/>
      <c r="C926" s="110"/>
      <c r="D926" s="110"/>
      <c r="E926" s="110"/>
      <c r="F926" s="110"/>
      <c r="G926" s="110"/>
      <c r="H926" s="110"/>
      <c r="I926" s="110"/>
      <c r="J926" s="109"/>
      <c r="K926" s="110"/>
      <c r="L926" s="110"/>
      <c r="M926" s="110"/>
      <c r="N926" s="110"/>
      <c r="O926" s="110"/>
      <c r="P926" s="110"/>
      <c r="Q926" s="110"/>
      <c r="R926" s="110"/>
      <c r="S926" s="110"/>
      <c r="T926" s="110"/>
      <c r="U926" s="110"/>
      <c r="V926" s="110"/>
    </row>
    <row r="927" spans="1:22" ht="15.75" customHeight="1">
      <c r="A927" s="110"/>
      <c r="B927" s="109"/>
      <c r="C927" s="110"/>
      <c r="D927" s="110"/>
      <c r="E927" s="110"/>
      <c r="F927" s="110"/>
      <c r="G927" s="110"/>
      <c r="H927" s="110"/>
      <c r="I927" s="110"/>
      <c r="J927" s="109"/>
      <c r="K927" s="110"/>
      <c r="L927" s="110"/>
      <c r="M927" s="110"/>
      <c r="N927" s="110"/>
      <c r="O927" s="110"/>
      <c r="P927" s="110"/>
      <c r="Q927" s="110"/>
      <c r="R927" s="110"/>
      <c r="S927" s="110"/>
      <c r="T927" s="110"/>
      <c r="U927" s="110"/>
      <c r="V927" s="110"/>
    </row>
    <row r="928" spans="1:22" ht="15.75" customHeight="1">
      <c r="A928" s="110"/>
      <c r="B928" s="109"/>
      <c r="C928" s="110"/>
      <c r="D928" s="110"/>
      <c r="E928" s="110"/>
      <c r="F928" s="110"/>
      <c r="G928" s="110"/>
      <c r="H928" s="110"/>
      <c r="I928" s="110"/>
      <c r="J928" s="109"/>
      <c r="K928" s="110"/>
      <c r="L928" s="110"/>
      <c r="M928" s="110"/>
      <c r="N928" s="110"/>
      <c r="O928" s="110"/>
      <c r="P928" s="110"/>
      <c r="Q928" s="110"/>
      <c r="R928" s="110"/>
      <c r="S928" s="110"/>
      <c r="T928" s="110"/>
      <c r="U928" s="110"/>
      <c r="V928" s="110"/>
    </row>
    <row r="929" spans="1:22" ht="15.75" customHeight="1">
      <c r="A929" s="110"/>
      <c r="B929" s="109"/>
      <c r="C929" s="110"/>
      <c r="D929" s="110"/>
      <c r="E929" s="110"/>
      <c r="F929" s="110"/>
      <c r="G929" s="110"/>
      <c r="H929" s="110"/>
      <c r="I929" s="110"/>
      <c r="J929" s="109"/>
      <c r="K929" s="110"/>
      <c r="L929" s="110"/>
      <c r="M929" s="110"/>
      <c r="N929" s="110"/>
      <c r="O929" s="110"/>
      <c r="P929" s="110"/>
      <c r="Q929" s="110"/>
      <c r="R929" s="110"/>
      <c r="S929" s="110"/>
      <c r="T929" s="110"/>
      <c r="U929" s="110"/>
      <c r="V929" s="110"/>
    </row>
    <row r="930" spans="1:22" ht="15.75" customHeight="1">
      <c r="A930" s="110"/>
      <c r="B930" s="109"/>
      <c r="C930" s="110"/>
      <c r="D930" s="110"/>
      <c r="E930" s="110"/>
      <c r="F930" s="110"/>
      <c r="G930" s="110"/>
      <c r="H930" s="110"/>
      <c r="I930" s="110"/>
      <c r="J930" s="109"/>
      <c r="K930" s="110"/>
      <c r="L930" s="110"/>
      <c r="M930" s="110"/>
      <c r="N930" s="110"/>
      <c r="O930" s="110"/>
      <c r="P930" s="110"/>
      <c r="Q930" s="110"/>
      <c r="R930" s="110"/>
      <c r="S930" s="110"/>
      <c r="T930" s="110"/>
      <c r="U930" s="110"/>
      <c r="V930" s="110"/>
    </row>
    <row r="931" spans="1:22" ht="15.75" customHeight="1">
      <c r="A931" s="110"/>
      <c r="B931" s="109"/>
      <c r="C931" s="110"/>
      <c r="D931" s="110"/>
      <c r="E931" s="110"/>
      <c r="F931" s="110"/>
      <c r="G931" s="110"/>
      <c r="H931" s="110"/>
      <c r="I931" s="110"/>
      <c r="J931" s="109"/>
      <c r="K931" s="110"/>
      <c r="L931" s="110"/>
      <c r="M931" s="110"/>
      <c r="N931" s="110"/>
      <c r="O931" s="110"/>
      <c r="P931" s="110"/>
      <c r="Q931" s="110"/>
      <c r="R931" s="110"/>
      <c r="S931" s="110"/>
      <c r="T931" s="110"/>
      <c r="U931" s="110"/>
      <c r="V931" s="110"/>
    </row>
    <row r="932" spans="1:22" ht="15.75" customHeight="1">
      <c r="A932" s="110"/>
      <c r="B932" s="109"/>
      <c r="C932" s="110"/>
      <c r="D932" s="110"/>
      <c r="E932" s="110"/>
      <c r="F932" s="110"/>
      <c r="G932" s="110"/>
      <c r="H932" s="110"/>
      <c r="I932" s="110"/>
      <c r="J932" s="109"/>
      <c r="K932" s="110"/>
      <c r="L932" s="110"/>
      <c r="M932" s="110"/>
      <c r="N932" s="110"/>
      <c r="O932" s="110"/>
      <c r="P932" s="110"/>
      <c r="Q932" s="110"/>
      <c r="R932" s="110"/>
      <c r="S932" s="110"/>
      <c r="T932" s="110"/>
      <c r="U932" s="110"/>
      <c r="V932" s="110"/>
    </row>
    <row r="933" spans="1:22" ht="15.75" customHeight="1">
      <c r="A933" s="110"/>
      <c r="B933" s="109"/>
      <c r="C933" s="110"/>
      <c r="D933" s="110"/>
      <c r="E933" s="110"/>
      <c r="F933" s="110"/>
      <c r="G933" s="110"/>
      <c r="H933" s="110"/>
      <c r="I933" s="110"/>
      <c r="J933" s="109"/>
      <c r="K933" s="110"/>
      <c r="L933" s="110"/>
      <c r="M933" s="110"/>
      <c r="N933" s="110"/>
      <c r="O933" s="110"/>
      <c r="P933" s="110"/>
      <c r="Q933" s="110"/>
      <c r="R933" s="110"/>
      <c r="S933" s="110"/>
      <c r="T933" s="110"/>
      <c r="U933" s="110"/>
      <c r="V933" s="110"/>
    </row>
    <row r="934" spans="1:22" ht="15.75" customHeight="1">
      <c r="A934" s="110"/>
      <c r="B934" s="109"/>
      <c r="C934" s="110"/>
      <c r="D934" s="110"/>
      <c r="E934" s="110"/>
      <c r="F934" s="110"/>
      <c r="G934" s="110"/>
      <c r="H934" s="110"/>
      <c r="I934" s="110"/>
      <c r="J934" s="109"/>
      <c r="K934" s="110"/>
      <c r="L934" s="110"/>
      <c r="M934" s="110"/>
      <c r="N934" s="110"/>
      <c r="O934" s="110"/>
      <c r="P934" s="110"/>
      <c r="Q934" s="110"/>
      <c r="R934" s="110"/>
      <c r="S934" s="110"/>
      <c r="T934" s="110"/>
      <c r="U934" s="110"/>
      <c r="V934" s="110"/>
    </row>
    <row r="935" spans="1:22" ht="15.75" customHeight="1">
      <c r="A935" s="110"/>
      <c r="B935" s="109"/>
      <c r="C935" s="110"/>
      <c r="D935" s="110"/>
      <c r="E935" s="110"/>
      <c r="F935" s="110"/>
      <c r="G935" s="110"/>
      <c r="H935" s="110"/>
      <c r="I935" s="110"/>
      <c r="J935" s="109"/>
      <c r="K935" s="110"/>
      <c r="L935" s="110"/>
      <c r="M935" s="110"/>
      <c r="N935" s="110"/>
      <c r="O935" s="110"/>
      <c r="P935" s="110"/>
      <c r="Q935" s="110"/>
      <c r="R935" s="110"/>
      <c r="S935" s="110"/>
      <c r="T935" s="110"/>
      <c r="U935" s="110"/>
      <c r="V935" s="110"/>
    </row>
    <row r="936" spans="1:22" ht="15.75" customHeight="1">
      <c r="A936" s="110"/>
      <c r="B936" s="109"/>
      <c r="C936" s="110"/>
      <c r="D936" s="110"/>
      <c r="E936" s="110"/>
      <c r="F936" s="110"/>
      <c r="G936" s="110"/>
      <c r="H936" s="110"/>
      <c r="I936" s="110"/>
      <c r="J936" s="109"/>
      <c r="K936" s="110"/>
      <c r="L936" s="110"/>
      <c r="M936" s="110"/>
      <c r="N936" s="110"/>
      <c r="O936" s="110"/>
      <c r="P936" s="110"/>
      <c r="Q936" s="110"/>
      <c r="R936" s="110"/>
      <c r="S936" s="110"/>
      <c r="T936" s="110"/>
      <c r="U936" s="110"/>
      <c r="V936" s="110"/>
    </row>
    <row r="937" spans="1:22" ht="15.75" customHeight="1">
      <c r="A937" s="110"/>
      <c r="B937" s="109"/>
      <c r="C937" s="110"/>
      <c r="D937" s="110"/>
      <c r="E937" s="110"/>
      <c r="F937" s="110"/>
      <c r="G937" s="110"/>
      <c r="H937" s="110"/>
      <c r="I937" s="110"/>
      <c r="J937" s="109"/>
      <c r="K937" s="110"/>
      <c r="L937" s="110"/>
      <c r="M937" s="110"/>
      <c r="N937" s="110"/>
      <c r="O937" s="110"/>
      <c r="P937" s="110"/>
      <c r="Q937" s="110"/>
      <c r="R937" s="110"/>
      <c r="S937" s="110"/>
      <c r="T937" s="110"/>
      <c r="U937" s="110"/>
      <c r="V937" s="110"/>
    </row>
    <row r="938" spans="1:22" ht="15.75" customHeight="1">
      <c r="A938" s="110"/>
      <c r="B938" s="109"/>
      <c r="C938" s="110"/>
      <c r="D938" s="110"/>
      <c r="E938" s="110"/>
      <c r="F938" s="110"/>
      <c r="G938" s="110"/>
      <c r="H938" s="110"/>
      <c r="I938" s="110"/>
      <c r="J938" s="109"/>
      <c r="K938" s="110"/>
      <c r="L938" s="110"/>
      <c r="M938" s="110"/>
      <c r="N938" s="110"/>
      <c r="O938" s="110"/>
      <c r="P938" s="110"/>
      <c r="Q938" s="110"/>
      <c r="R938" s="110"/>
      <c r="S938" s="110"/>
      <c r="T938" s="110"/>
      <c r="U938" s="110"/>
      <c r="V938" s="110"/>
    </row>
    <row r="939" spans="1:22" ht="15.75" customHeight="1">
      <c r="A939" s="110"/>
      <c r="B939" s="109"/>
      <c r="C939" s="110"/>
      <c r="D939" s="110"/>
      <c r="E939" s="110"/>
      <c r="F939" s="110"/>
      <c r="G939" s="110"/>
      <c r="H939" s="110"/>
      <c r="I939" s="110"/>
      <c r="J939" s="109"/>
      <c r="K939" s="110"/>
      <c r="L939" s="110"/>
      <c r="M939" s="110"/>
      <c r="N939" s="110"/>
      <c r="O939" s="110"/>
      <c r="P939" s="110"/>
      <c r="Q939" s="110"/>
      <c r="R939" s="110"/>
      <c r="S939" s="110"/>
      <c r="T939" s="110"/>
      <c r="U939" s="110"/>
      <c r="V939" s="110"/>
    </row>
    <row r="940" spans="1:22" ht="15.75" customHeight="1">
      <c r="A940" s="110"/>
      <c r="B940" s="109"/>
      <c r="C940" s="110"/>
      <c r="D940" s="110"/>
      <c r="E940" s="110"/>
      <c r="F940" s="110"/>
      <c r="G940" s="110"/>
      <c r="H940" s="110"/>
      <c r="I940" s="110"/>
      <c r="J940" s="109"/>
      <c r="K940" s="110"/>
      <c r="L940" s="110"/>
      <c r="M940" s="110"/>
      <c r="N940" s="110"/>
      <c r="O940" s="110"/>
      <c r="P940" s="110"/>
      <c r="Q940" s="110"/>
      <c r="R940" s="110"/>
      <c r="S940" s="110"/>
      <c r="T940" s="110"/>
      <c r="U940" s="110"/>
      <c r="V940" s="110"/>
    </row>
    <row r="941" spans="1:22" ht="15.75" customHeight="1">
      <c r="A941" s="110"/>
      <c r="B941" s="109"/>
      <c r="C941" s="110"/>
      <c r="D941" s="110"/>
      <c r="E941" s="110"/>
      <c r="F941" s="110"/>
      <c r="G941" s="110"/>
      <c r="H941" s="110"/>
      <c r="I941" s="110"/>
      <c r="J941" s="109"/>
      <c r="K941" s="110"/>
      <c r="L941" s="110"/>
      <c r="M941" s="110"/>
      <c r="N941" s="110"/>
      <c r="O941" s="110"/>
      <c r="P941" s="110"/>
      <c r="Q941" s="110"/>
      <c r="R941" s="110"/>
      <c r="S941" s="110"/>
      <c r="T941" s="110"/>
      <c r="U941" s="110"/>
      <c r="V941" s="110"/>
    </row>
    <row r="942" spans="1:22" ht="15.75" customHeight="1">
      <c r="A942" s="110"/>
      <c r="B942" s="109"/>
      <c r="C942" s="110"/>
      <c r="D942" s="110"/>
      <c r="E942" s="110"/>
      <c r="F942" s="110"/>
      <c r="G942" s="110"/>
      <c r="H942" s="110"/>
      <c r="I942" s="110"/>
      <c r="J942" s="109"/>
      <c r="K942" s="110"/>
      <c r="L942" s="110"/>
      <c r="M942" s="110"/>
      <c r="N942" s="110"/>
      <c r="O942" s="110"/>
      <c r="P942" s="110"/>
      <c r="Q942" s="110"/>
      <c r="R942" s="110"/>
      <c r="S942" s="110"/>
      <c r="T942" s="110"/>
      <c r="U942" s="110"/>
      <c r="V942" s="110"/>
    </row>
    <row r="943" spans="1:22" ht="15.75" customHeight="1">
      <c r="A943" s="110"/>
      <c r="B943" s="109"/>
      <c r="C943" s="110"/>
      <c r="D943" s="110"/>
      <c r="E943" s="110"/>
      <c r="F943" s="110"/>
      <c r="G943" s="110"/>
      <c r="H943" s="110"/>
      <c r="I943" s="110"/>
      <c r="J943" s="109"/>
      <c r="K943" s="110"/>
      <c r="L943" s="110"/>
      <c r="M943" s="110"/>
      <c r="N943" s="110"/>
      <c r="O943" s="110"/>
      <c r="P943" s="110"/>
      <c r="Q943" s="110"/>
      <c r="R943" s="110"/>
      <c r="S943" s="110"/>
      <c r="T943" s="110"/>
      <c r="U943" s="110"/>
      <c r="V943" s="110"/>
    </row>
    <row r="944" spans="1:22" ht="15.75" customHeight="1">
      <c r="A944" s="110"/>
      <c r="B944" s="109"/>
      <c r="C944" s="110"/>
      <c r="D944" s="110"/>
      <c r="E944" s="110"/>
      <c r="F944" s="110"/>
      <c r="G944" s="110"/>
      <c r="H944" s="110"/>
      <c r="I944" s="110"/>
      <c r="J944" s="109"/>
      <c r="K944" s="110"/>
      <c r="L944" s="110"/>
      <c r="M944" s="110"/>
      <c r="N944" s="110"/>
      <c r="O944" s="110"/>
      <c r="P944" s="110"/>
      <c r="Q944" s="110"/>
      <c r="R944" s="110"/>
      <c r="S944" s="110"/>
      <c r="T944" s="110"/>
      <c r="U944" s="110"/>
      <c r="V944" s="110"/>
    </row>
    <row r="945" spans="1:22" ht="15.75" customHeight="1">
      <c r="A945" s="110"/>
      <c r="B945" s="109"/>
      <c r="C945" s="110"/>
      <c r="D945" s="110"/>
      <c r="E945" s="110"/>
      <c r="F945" s="110"/>
      <c r="G945" s="110"/>
      <c r="H945" s="110"/>
      <c r="I945" s="110"/>
      <c r="J945" s="109"/>
      <c r="K945" s="110"/>
      <c r="L945" s="110"/>
      <c r="M945" s="110"/>
      <c r="N945" s="110"/>
      <c r="O945" s="110"/>
      <c r="P945" s="110"/>
      <c r="Q945" s="110"/>
      <c r="R945" s="110"/>
      <c r="S945" s="110"/>
      <c r="T945" s="110"/>
      <c r="U945" s="110"/>
      <c r="V945" s="110"/>
    </row>
    <row r="946" spans="1:22" ht="15.75" customHeight="1">
      <c r="A946" s="110"/>
      <c r="B946" s="109"/>
      <c r="C946" s="110"/>
      <c r="D946" s="110"/>
      <c r="E946" s="110"/>
      <c r="F946" s="110"/>
      <c r="G946" s="110"/>
      <c r="H946" s="110"/>
      <c r="I946" s="110"/>
      <c r="J946" s="109"/>
      <c r="K946" s="110"/>
      <c r="L946" s="110"/>
      <c r="M946" s="110"/>
      <c r="N946" s="110"/>
      <c r="O946" s="110"/>
      <c r="P946" s="110"/>
      <c r="Q946" s="110"/>
      <c r="R946" s="110"/>
      <c r="S946" s="110"/>
      <c r="T946" s="110"/>
      <c r="U946" s="110"/>
      <c r="V946" s="110"/>
    </row>
    <row r="947" spans="1:22" ht="15.75" customHeight="1">
      <c r="A947" s="110"/>
      <c r="B947" s="109"/>
      <c r="C947" s="110"/>
      <c r="D947" s="110"/>
      <c r="E947" s="110"/>
      <c r="F947" s="110"/>
      <c r="G947" s="110"/>
      <c r="H947" s="110"/>
      <c r="I947" s="110"/>
      <c r="J947" s="109"/>
      <c r="K947" s="110"/>
      <c r="L947" s="110"/>
      <c r="M947" s="110"/>
      <c r="N947" s="110"/>
      <c r="O947" s="110"/>
      <c r="P947" s="110"/>
      <c r="Q947" s="110"/>
      <c r="R947" s="110"/>
      <c r="S947" s="110"/>
      <c r="T947" s="110"/>
      <c r="U947" s="110"/>
      <c r="V947" s="110"/>
    </row>
    <row r="948" spans="1:22" ht="15.75" customHeight="1">
      <c r="A948" s="110"/>
      <c r="B948" s="109"/>
      <c r="C948" s="110"/>
      <c r="D948" s="110"/>
      <c r="E948" s="110"/>
      <c r="F948" s="110"/>
      <c r="G948" s="110"/>
      <c r="H948" s="110"/>
      <c r="I948" s="110"/>
      <c r="J948" s="109"/>
      <c r="K948" s="110"/>
      <c r="L948" s="110"/>
      <c r="M948" s="110"/>
      <c r="N948" s="110"/>
      <c r="O948" s="110"/>
      <c r="P948" s="110"/>
      <c r="Q948" s="110"/>
      <c r="R948" s="110"/>
      <c r="S948" s="110"/>
      <c r="T948" s="110"/>
      <c r="U948" s="110"/>
      <c r="V948" s="110"/>
    </row>
    <row r="949" spans="1:22" ht="15.75" customHeight="1">
      <c r="A949" s="110"/>
      <c r="B949" s="109"/>
      <c r="C949" s="110"/>
      <c r="D949" s="110"/>
      <c r="E949" s="110"/>
      <c r="F949" s="110"/>
      <c r="G949" s="110"/>
      <c r="H949" s="110"/>
      <c r="I949" s="110"/>
      <c r="J949" s="109"/>
      <c r="K949" s="110"/>
      <c r="L949" s="110"/>
      <c r="M949" s="110"/>
      <c r="N949" s="110"/>
      <c r="O949" s="110"/>
      <c r="P949" s="110"/>
      <c r="Q949" s="110"/>
      <c r="R949" s="110"/>
      <c r="S949" s="110"/>
      <c r="T949" s="110"/>
      <c r="U949" s="110"/>
      <c r="V949" s="110"/>
    </row>
    <row r="950" spans="1:22" ht="15.75" customHeight="1">
      <c r="A950" s="110"/>
      <c r="B950" s="109"/>
      <c r="C950" s="110"/>
      <c r="D950" s="110"/>
      <c r="E950" s="110"/>
      <c r="F950" s="110"/>
      <c r="G950" s="110"/>
      <c r="H950" s="110"/>
      <c r="I950" s="110"/>
      <c r="J950" s="109"/>
      <c r="K950" s="110"/>
      <c r="L950" s="110"/>
      <c r="M950" s="110"/>
      <c r="N950" s="110"/>
      <c r="O950" s="110"/>
      <c r="P950" s="110"/>
      <c r="Q950" s="110"/>
      <c r="R950" s="110"/>
      <c r="S950" s="110"/>
      <c r="T950" s="110"/>
      <c r="U950" s="110"/>
      <c r="V950" s="110"/>
    </row>
    <row r="951" spans="1:22" ht="15.75" customHeight="1">
      <c r="A951" s="110"/>
      <c r="B951" s="109"/>
      <c r="C951" s="110"/>
      <c r="D951" s="110"/>
      <c r="E951" s="110"/>
      <c r="F951" s="110"/>
      <c r="G951" s="110"/>
      <c r="H951" s="110"/>
      <c r="I951" s="110"/>
      <c r="J951" s="109"/>
      <c r="K951" s="110"/>
      <c r="L951" s="110"/>
      <c r="M951" s="110"/>
      <c r="N951" s="110"/>
      <c r="O951" s="110"/>
      <c r="P951" s="110"/>
      <c r="Q951" s="110"/>
      <c r="R951" s="110"/>
      <c r="S951" s="110"/>
      <c r="T951" s="110"/>
      <c r="U951" s="110"/>
      <c r="V951" s="110"/>
    </row>
    <row r="952" spans="1:22" ht="15.75" customHeight="1">
      <c r="A952" s="110"/>
      <c r="B952" s="109"/>
      <c r="C952" s="110"/>
      <c r="D952" s="110"/>
      <c r="E952" s="110"/>
      <c r="F952" s="110"/>
      <c r="G952" s="110"/>
      <c r="H952" s="110"/>
      <c r="I952" s="110"/>
      <c r="J952" s="109"/>
      <c r="K952" s="110"/>
      <c r="L952" s="110"/>
      <c r="M952" s="110"/>
      <c r="N952" s="110"/>
      <c r="O952" s="110"/>
      <c r="P952" s="110"/>
      <c r="Q952" s="110"/>
      <c r="R952" s="110"/>
      <c r="S952" s="110"/>
      <c r="T952" s="110"/>
      <c r="U952" s="110"/>
      <c r="V952" s="110"/>
    </row>
    <row r="953" spans="1:22" ht="15.75" customHeight="1">
      <c r="A953" s="110"/>
      <c r="B953" s="109"/>
      <c r="C953" s="110"/>
      <c r="D953" s="110"/>
      <c r="E953" s="110"/>
      <c r="F953" s="110"/>
      <c r="G953" s="110"/>
      <c r="H953" s="110"/>
      <c r="I953" s="110"/>
      <c r="J953" s="109"/>
      <c r="K953" s="110"/>
      <c r="L953" s="110"/>
      <c r="M953" s="110"/>
      <c r="N953" s="110"/>
      <c r="O953" s="110"/>
      <c r="P953" s="110"/>
      <c r="Q953" s="110"/>
      <c r="R953" s="110"/>
      <c r="S953" s="110"/>
      <c r="T953" s="110"/>
      <c r="U953" s="110"/>
      <c r="V953" s="110"/>
    </row>
    <row r="954" spans="1:22" ht="15.75" customHeight="1">
      <c r="A954" s="110"/>
      <c r="B954" s="109"/>
      <c r="C954" s="110"/>
      <c r="D954" s="110"/>
      <c r="E954" s="110"/>
      <c r="F954" s="110"/>
      <c r="G954" s="110"/>
      <c r="H954" s="110"/>
      <c r="I954" s="110"/>
      <c r="J954" s="109"/>
      <c r="K954" s="110"/>
      <c r="L954" s="110"/>
      <c r="M954" s="110"/>
      <c r="N954" s="110"/>
      <c r="O954" s="110"/>
      <c r="P954" s="110"/>
      <c r="Q954" s="110"/>
      <c r="R954" s="110"/>
      <c r="S954" s="110"/>
      <c r="T954" s="110"/>
      <c r="U954" s="110"/>
      <c r="V954" s="110"/>
    </row>
    <row r="955" spans="1:22" ht="15.75" customHeight="1">
      <c r="A955" s="110"/>
      <c r="B955" s="109"/>
      <c r="C955" s="110"/>
      <c r="D955" s="110"/>
      <c r="E955" s="110"/>
      <c r="F955" s="110"/>
      <c r="G955" s="110"/>
      <c r="H955" s="110"/>
      <c r="I955" s="110"/>
      <c r="J955" s="109"/>
      <c r="K955" s="110"/>
      <c r="L955" s="110"/>
      <c r="M955" s="110"/>
      <c r="N955" s="110"/>
      <c r="O955" s="110"/>
      <c r="P955" s="110"/>
      <c r="Q955" s="110"/>
      <c r="R955" s="110"/>
      <c r="S955" s="110"/>
      <c r="T955" s="110"/>
      <c r="U955" s="110"/>
      <c r="V955" s="110"/>
    </row>
    <row r="956" spans="1:22" ht="15.75" customHeight="1">
      <c r="A956" s="110"/>
      <c r="B956" s="109"/>
      <c r="C956" s="110"/>
      <c r="D956" s="110"/>
      <c r="E956" s="110"/>
      <c r="F956" s="110"/>
      <c r="G956" s="110"/>
      <c r="H956" s="110"/>
      <c r="I956" s="110"/>
      <c r="J956" s="109"/>
      <c r="K956" s="110"/>
      <c r="L956" s="110"/>
      <c r="M956" s="110"/>
      <c r="N956" s="110"/>
      <c r="O956" s="110"/>
      <c r="P956" s="110"/>
      <c r="Q956" s="110"/>
      <c r="R956" s="110"/>
      <c r="S956" s="110"/>
      <c r="T956" s="110"/>
      <c r="U956" s="110"/>
      <c r="V956" s="110"/>
    </row>
    <row r="957" spans="1:22" ht="15.75" customHeight="1">
      <c r="A957" s="110"/>
      <c r="B957" s="109"/>
      <c r="C957" s="110"/>
      <c r="D957" s="110"/>
      <c r="E957" s="110"/>
      <c r="F957" s="110"/>
      <c r="G957" s="110"/>
      <c r="H957" s="110"/>
      <c r="I957" s="110"/>
      <c r="J957" s="109"/>
      <c r="K957" s="110"/>
      <c r="L957" s="110"/>
      <c r="M957" s="110"/>
      <c r="N957" s="110"/>
      <c r="O957" s="110"/>
      <c r="P957" s="110"/>
      <c r="Q957" s="110"/>
      <c r="R957" s="110"/>
      <c r="S957" s="110"/>
      <c r="T957" s="110"/>
      <c r="U957" s="110"/>
      <c r="V957" s="110"/>
    </row>
    <row r="958" spans="1:22" ht="15.75" customHeight="1">
      <c r="A958" s="110"/>
      <c r="B958" s="109"/>
      <c r="C958" s="110"/>
      <c r="D958" s="110"/>
      <c r="E958" s="110"/>
      <c r="F958" s="110"/>
      <c r="G958" s="110"/>
      <c r="H958" s="110"/>
      <c r="I958" s="110"/>
      <c r="J958" s="109"/>
      <c r="K958" s="110"/>
      <c r="L958" s="110"/>
      <c r="M958" s="110"/>
      <c r="N958" s="110"/>
      <c r="O958" s="110"/>
      <c r="P958" s="110"/>
      <c r="Q958" s="110"/>
      <c r="R958" s="110"/>
      <c r="S958" s="110"/>
      <c r="T958" s="110"/>
      <c r="U958" s="110"/>
      <c r="V958" s="110"/>
    </row>
    <row r="959" spans="1:22" ht="15.75" customHeight="1">
      <c r="A959" s="110"/>
      <c r="B959" s="109"/>
      <c r="C959" s="110"/>
      <c r="D959" s="110"/>
      <c r="E959" s="110"/>
      <c r="F959" s="110"/>
      <c r="G959" s="110"/>
      <c r="H959" s="110"/>
      <c r="I959" s="110"/>
      <c r="J959" s="109"/>
      <c r="K959" s="110"/>
      <c r="L959" s="110"/>
      <c r="M959" s="110"/>
      <c r="N959" s="110"/>
      <c r="O959" s="110"/>
      <c r="P959" s="110"/>
      <c r="Q959" s="110"/>
      <c r="R959" s="110"/>
      <c r="S959" s="110"/>
      <c r="T959" s="110"/>
      <c r="U959" s="110"/>
      <c r="V959" s="110"/>
    </row>
    <row r="960" spans="1:22" ht="15.75" customHeight="1">
      <c r="A960" s="110"/>
      <c r="B960" s="109"/>
      <c r="C960" s="110"/>
      <c r="D960" s="110"/>
      <c r="E960" s="110"/>
      <c r="F960" s="110"/>
      <c r="G960" s="110"/>
      <c r="H960" s="110"/>
      <c r="I960" s="110"/>
      <c r="J960" s="109"/>
      <c r="K960" s="110"/>
      <c r="L960" s="110"/>
      <c r="M960" s="110"/>
      <c r="N960" s="110"/>
      <c r="O960" s="110"/>
      <c r="P960" s="110"/>
      <c r="Q960" s="110"/>
      <c r="R960" s="110"/>
      <c r="S960" s="110"/>
      <c r="T960" s="110"/>
      <c r="U960" s="110"/>
      <c r="V960" s="110"/>
    </row>
    <row r="961" spans="1:22" ht="15.75" customHeight="1">
      <c r="A961" s="110"/>
      <c r="B961" s="109"/>
      <c r="C961" s="110"/>
      <c r="D961" s="110"/>
      <c r="E961" s="110"/>
      <c r="F961" s="110"/>
      <c r="G961" s="110"/>
      <c r="H961" s="110"/>
      <c r="I961" s="110"/>
      <c r="J961" s="109"/>
      <c r="K961" s="110"/>
      <c r="L961" s="110"/>
      <c r="M961" s="110"/>
      <c r="N961" s="110"/>
      <c r="O961" s="110"/>
      <c r="P961" s="110"/>
      <c r="Q961" s="110"/>
      <c r="R961" s="110"/>
      <c r="S961" s="110"/>
      <c r="T961" s="110"/>
      <c r="U961" s="110"/>
      <c r="V961" s="110"/>
    </row>
    <row r="962" spans="1:22" ht="15.75" customHeight="1">
      <c r="A962" s="110"/>
      <c r="B962" s="109"/>
      <c r="C962" s="110"/>
      <c r="D962" s="110"/>
      <c r="E962" s="110"/>
      <c r="F962" s="110"/>
      <c r="G962" s="110"/>
      <c r="H962" s="110"/>
      <c r="I962" s="110"/>
      <c r="J962" s="109"/>
      <c r="K962" s="110"/>
      <c r="L962" s="110"/>
      <c r="M962" s="110"/>
      <c r="N962" s="110"/>
      <c r="O962" s="110"/>
      <c r="P962" s="110"/>
      <c r="Q962" s="110"/>
      <c r="R962" s="110"/>
      <c r="S962" s="110"/>
      <c r="T962" s="110"/>
      <c r="U962" s="110"/>
      <c r="V962" s="110"/>
    </row>
    <row r="963" spans="1:22" ht="15.75" customHeight="1">
      <c r="A963" s="110"/>
      <c r="B963" s="109"/>
      <c r="C963" s="110"/>
      <c r="D963" s="110"/>
      <c r="E963" s="110"/>
      <c r="F963" s="110"/>
      <c r="G963" s="110"/>
      <c r="H963" s="110"/>
      <c r="I963" s="110"/>
      <c r="J963" s="109"/>
      <c r="K963" s="110"/>
      <c r="L963" s="110"/>
      <c r="M963" s="110"/>
      <c r="N963" s="110"/>
      <c r="O963" s="110"/>
      <c r="P963" s="110"/>
      <c r="Q963" s="110"/>
      <c r="R963" s="110"/>
      <c r="S963" s="110"/>
      <c r="T963" s="110"/>
      <c r="U963" s="110"/>
      <c r="V963" s="110"/>
    </row>
    <row r="964" spans="1:22" ht="15.75" customHeight="1">
      <c r="A964" s="110"/>
      <c r="B964" s="109"/>
      <c r="C964" s="110"/>
      <c r="D964" s="110"/>
      <c r="E964" s="110"/>
      <c r="F964" s="110"/>
      <c r="G964" s="110"/>
      <c r="H964" s="110"/>
      <c r="I964" s="110"/>
      <c r="J964" s="109"/>
      <c r="K964" s="110"/>
      <c r="L964" s="110"/>
      <c r="M964" s="110"/>
      <c r="N964" s="110"/>
      <c r="O964" s="110"/>
      <c r="P964" s="110"/>
      <c r="Q964" s="110"/>
      <c r="R964" s="110"/>
      <c r="S964" s="110"/>
      <c r="T964" s="110"/>
      <c r="U964" s="110"/>
      <c r="V964" s="110"/>
    </row>
    <row r="965" spans="1:22" ht="15.75" customHeight="1">
      <c r="A965" s="110"/>
      <c r="B965" s="109"/>
      <c r="C965" s="110"/>
      <c r="D965" s="110"/>
      <c r="E965" s="110"/>
      <c r="F965" s="110"/>
      <c r="G965" s="110"/>
      <c r="H965" s="110"/>
      <c r="I965" s="110"/>
      <c r="J965" s="109"/>
      <c r="K965" s="110"/>
      <c r="L965" s="110"/>
      <c r="M965" s="110"/>
      <c r="N965" s="110"/>
      <c r="O965" s="110"/>
      <c r="P965" s="110"/>
      <c r="Q965" s="110"/>
      <c r="R965" s="110"/>
      <c r="S965" s="110"/>
      <c r="T965" s="110"/>
      <c r="U965" s="110"/>
      <c r="V965" s="110"/>
    </row>
    <row r="966" spans="1:22" ht="15.75" customHeight="1">
      <c r="A966" s="110"/>
      <c r="B966" s="109"/>
      <c r="C966" s="110"/>
      <c r="D966" s="110"/>
      <c r="E966" s="110"/>
      <c r="F966" s="110"/>
      <c r="G966" s="110"/>
      <c r="H966" s="110"/>
      <c r="I966" s="110"/>
      <c r="J966" s="109"/>
      <c r="K966" s="110"/>
      <c r="L966" s="110"/>
      <c r="M966" s="110"/>
      <c r="N966" s="110"/>
      <c r="O966" s="110"/>
      <c r="P966" s="110"/>
      <c r="Q966" s="110"/>
      <c r="R966" s="110"/>
      <c r="S966" s="110"/>
      <c r="T966" s="110"/>
      <c r="U966" s="110"/>
      <c r="V966" s="110"/>
    </row>
    <row r="967" spans="1:22" ht="15.75" customHeight="1">
      <c r="A967" s="110"/>
      <c r="B967" s="109"/>
      <c r="C967" s="110"/>
      <c r="D967" s="110"/>
      <c r="E967" s="110"/>
      <c r="F967" s="110"/>
      <c r="G967" s="110"/>
      <c r="H967" s="110"/>
      <c r="I967" s="110"/>
      <c r="J967" s="109"/>
      <c r="K967" s="110"/>
      <c r="L967" s="110"/>
      <c r="M967" s="110"/>
      <c r="N967" s="110"/>
      <c r="O967" s="110"/>
      <c r="P967" s="110"/>
      <c r="Q967" s="110"/>
      <c r="R967" s="110"/>
      <c r="S967" s="110"/>
      <c r="T967" s="110"/>
      <c r="U967" s="110"/>
      <c r="V967" s="110"/>
    </row>
    <row r="968" spans="1:22" ht="15.75" customHeight="1">
      <c r="A968" s="110"/>
      <c r="B968" s="109"/>
      <c r="C968" s="110"/>
      <c r="D968" s="110"/>
      <c r="E968" s="110"/>
      <c r="F968" s="110"/>
      <c r="G968" s="110"/>
      <c r="H968" s="110"/>
      <c r="I968" s="110"/>
      <c r="J968" s="109"/>
      <c r="K968" s="110"/>
      <c r="L968" s="110"/>
      <c r="M968" s="110"/>
      <c r="N968" s="110"/>
      <c r="O968" s="110"/>
      <c r="P968" s="110"/>
      <c r="Q968" s="110"/>
      <c r="R968" s="110"/>
      <c r="S968" s="110"/>
      <c r="T968" s="110"/>
      <c r="U968" s="110"/>
      <c r="V968" s="110"/>
    </row>
    <row r="969" spans="1:22" ht="15.75" customHeight="1">
      <c r="A969" s="110"/>
      <c r="B969" s="109"/>
      <c r="C969" s="110"/>
      <c r="D969" s="110"/>
      <c r="E969" s="110"/>
      <c r="F969" s="110"/>
      <c r="G969" s="110"/>
      <c r="H969" s="110"/>
      <c r="I969" s="110"/>
      <c r="J969" s="109"/>
      <c r="K969" s="110"/>
      <c r="L969" s="110"/>
      <c r="M969" s="110"/>
      <c r="N969" s="110"/>
      <c r="O969" s="110"/>
      <c r="P969" s="110"/>
      <c r="Q969" s="110"/>
      <c r="R969" s="110"/>
      <c r="S969" s="110"/>
      <c r="T969" s="110"/>
      <c r="U969" s="110"/>
      <c r="V969" s="110"/>
    </row>
    <row r="970" spans="1:22" ht="15.75" customHeight="1">
      <c r="A970" s="110"/>
      <c r="B970" s="109"/>
      <c r="C970" s="110"/>
      <c r="D970" s="110"/>
      <c r="E970" s="110"/>
      <c r="F970" s="110"/>
      <c r="G970" s="110"/>
      <c r="H970" s="110"/>
      <c r="I970" s="110"/>
      <c r="J970" s="109"/>
      <c r="K970" s="110"/>
      <c r="L970" s="110"/>
      <c r="M970" s="110"/>
      <c r="N970" s="110"/>
      <c r="O970" s="110"/>
      <c r="P970" s="110"/>
      <c r="Q970" s="110"/>
      <c r="R970" s="110"/>
      <c r="S970" s="110"/>
      <c r="T970" s="110"/>
      <c r="U970" s="110"/>
      <c r="V970" s="110"/>
    </row>
    <row r="971" spans="1:22" ht="15.75" customHeight="1">
      <c r="A971" s="110"/>
      <c r="B971" s="109"/>
      <c r="C971" s="110"/>
      <c r="D971" s="110"/>
      <c r="E971" s="110"/>
      <c r="F971" s="110"/>
      <c r="G971" s="110"/>
      <c r="H971" s="110"/>
      <c r="I971" s="110"/>
      <c r="J971" s="109"/>
      <c r="K971" s="110"/>
      <c r="L971" s="110"/>
      <c r="M971" s="110"/>
      <c r="N971" s="110"/>
      <c r="O971" s="110"/>
      <c r="P971" s="110"/>
      <c r="Q971" s="110"/>
      <c r="R971" s="110"/>
      <c r="S971" s="110"/>
      <c r="T971" s="110"/>
      <c r="U971" s="110"/>
      <c r="V971" s="110"/>
    </row>
    <row r="972" spans="1:22" ht="15.75" customHeight="1">
      <c r="A972" s="110"/>
      <c r="B972" s="109"/>
      <c r="C972" s="110"/>
      <c r="D972" s="110"/>
      <c r="E972" s="110"/>
      <c r="F972" s="110"/>
      <c r="G972" s="110"/>
      <c r="H972" s="110"/>
      <c r="I972" s="110"/>
      <c r="J972" s="109"/>
      <c r="K972" s="110"/>
      <c r="L972" s="110"/>
      <c r="M972" s="110"/>
      <c r="N972" s="110"/>
      <c r="O972" s="110"/>
      <c r="P972" s="110"/>
      <c r="Q972" s="110"/>
      <c r="R972" s="110"/>
      <c r="S972" s="110"/>
      <c r="T972" s="110"/>
      <c r="U972" s="110"/>
      <c r="V972" s="110"/>
    </row>
    <row r="973" spans="1:22" ht="15.75" customHeight="1">
      <c r="A973" s="110"/>
      <c r="B973" s="109"/>
      <c r="C973" s="110"/>
      <c r="D973" s="110"/>
      <c r="E973" s="110"/>
      <c r="F973" s="110"/>
      <c r="G973" s="110"/>
      <c r="H973" s="110"/>
      <c r="I973" s="110"/>
      <c r="J973" s="109"/>
      <c r="K973" s="110"/>
      <c r="L973" s="110"/>
      <c r="M973" s="110"/>
      <c r="N973" s="110"/>
      <c r="O973" s="110"/>
      <c r="P973" s="110"/>
      <c r="Q973" s="110"/>
      <c r="R973" s="110"/>
      <c r="S973" s="110"/>
      <c r="T973" s="110"/>
      <c r="U973" s="110"/>
      <c r="V973" s="110"/>
    </row>
    <row r="974" spans="1:22" ht="15.75" customHeight="1">
      <c r="A974" s="110"/>
      <c r="B974" s="109"/>
      <c r="C974" s="110"/>
      <c r="D974" s="110"/>
      <c r="E974" s="110"/>
      <c r="F974" s="110"/>
      <c r="G974" s="110"/>
      <c r="H974" s="110"/>
      <c r="I974" s="110"/>
      <c r="J974" s="109"/>
      <c r="K974" s="110"/>
      <c r="L974" s="110"/>
      <c r="M974" s="110"/>
      <c r="N974" s="110"/>
      <c r="O974" s="110"/>
      <c r="P974" s="110"/>
      <c r="Q974" s="110"/>
      <c r="R974" s="110"/>
      <c r="S974" s="110"/>
      <c r="T974" s="110"/>
      <c r="U974" s="110"/>
      <c r="V974" s="110"/>
    </row>
    <row r="975" spans="1:22" ht="15.75" customHeight="1">
      <c r="A975" s="110"/>
      <c r="B975" s="109"/>
      <c r="C975" s="110"/>
      <c r="D975" s="110"/>
      <c r="E975" s="110"/>
      <c r="F975" s="110"/>
      <c r="G975" s="110"/>
      <c r="H975" s="110"/>
      <c r="I975" s="110"/>
      <c r="J975" s="109"/>
      <c r="K975" s="110"/>
      <c r="L975" s="110"/>
      <c r="M975" s="110"/>
      <c r="N975" s="110"/>
      <c r="O975" s="110"/>
      <c r="P975" s="110"/>
      <c r="Q975" s="110"/>
      <c r="R975" s="110"/>
      <c r="S975" s="110"/>
      <c r="T975" s="110"/>
      <c r="U975" s="110"/>
      <c r="V975" s="110"/>
    </row>
    <row r="976" spans="1:22" ht="15.75" customHeight="1">
      <c r="A976" s="110"/>
      <c r="B976" s="109"/>
      <c r="C976" s="110"/>
      <c r="D976" s="110"/>
      <c r="E976" s="110"/>
      <c r="F976" s="110"/>
      <c r="G976" s="110"/>
      <c r="H976" s="110"/>
      <c r="I976" s="110"/>
      <c r="J976" s="109"/>
      <c r="K976" s="110"/>
      <c r="L976" s="110"/>
      <c r="M976" s="110"/>
      <c r="N976" s="110"/>
      <c r="O976" s="110"/>
      <c r="P976" s="110"/>
      <c r="Q976" s="110"/>
      <c r="R976" s="110"/>
      <c r="S976" s="110"/>
      <c r="T976" s="110"/>
      <c r="U976" s="110"/>
      <c r="V976" s="110"/>
    </row>
    <row r="977" spans="1:22" ht="15.75" customHeight="1">
      <c r="A977" s="110"/>
      <c r="B977" s="109"/>
      <c r="C977" s="110"/>
      <c r="D977" s="110"/>
      <c r="E977" s="110"/>
      <c r="F977" s="110"/>
      <c r="G977" s="110"/>
      <c r="H977" s="110"/>
      <c r="I977" s="110"/>
      <c r="J977" s="109"/>
      <c r="K977" s="110"/>
      <c r="L977" s="110"/>
      <c r="M977" s="110"/>
      <c r="N977" s="110"/>
      <c r="O977" s="110"/>
      <c r="P977" s="110"/>
      <c r="Q977" s="110"/>
      <c r="R977" s="110"/>
      <c r="S977" s="110"/>
      <c r="T977" s="110"/>
      <c r="U977" s="110"/>
      <c r="V977" s="110"/>
    </row>
    <row r="978" spans="1:22" ht="15.75" customHeight="1">
      <c r="A978" s="110"/>
      <c r="B978" s="109"/>
      <c r="C978" s="110"/>
      <c r="D978" s="110"/>
      <c r="E978" s="110"/>
      <c r="F978" s="110"/>
      <c r="G978" s="110"/>
      <c r="H978" s="110"/>
      <c r="I978" s="110"/>
      <c r="J978" s="109"/>
      <c r="K978" s="110"/>
      <c r="L978" s="110"/>
      <c r="M978" s="110"/>
      <c r="N978" s="110"/>
      <c r="O978" s="110"/>
      <c r="P978" s="110"/>
      <c r="Q978" s="110"/>
      <c r="R978" s="110"/>
      <c r="S978" s="110"/>
      <c r="T978" s="110"/>
      <c r="U978" s="110"/>
      <c r="V978" s="110"/>
    </row>
    <row r="979" spans="1:22" ht="15.75" customHeight="1">
      <c r="A979" s="110"/>
      <c r="B979" s="109"/>
      <c r="C979" s="110"/>
      <c r="D979" s="110"/>
      <c r="E979" s="110"/>
      <c r="F979" s="110"/>
      <c r="G979" s="110"/>
      <c r="H979" s="110"/>
      <c r="I979" s="110"/>
      <c r="J979" s="109"/>
      <c r="K979" s="110"/>
      <c r="L979" s="110"/>
      <c r="M979" s="110"/>
      <c r="N979" s="110"/>
      <c r="O979" s="110"/>
      <c r="P979" s="110"/>
      <c r="Q979" s="110"/>
      <c r="R979" s="110"/>
      <c r="S979" s="110"/>
      <c r="T979" s="110"/>
      <c r="U979" s="110"/>
      <c r="V979" s="110"/>
    </row>
    <row r="980" spans="1:22" ht="15.75" customHeight="1">
      <c r="A980" s="110"/>
      <c r="B980" s="109"/>
      <c r="C980" s="110"/>
      <c r="D980" s="110"/>
      <c r="E980" s="110"/>
      <c r="F980" s="110"/>
      <c r="G980" s="110"/>
      <c r="H980" s="110"/>
      <c r="I980" s="110"/>
      <c r="J980" s="109"/>
      <c r="K980" s="110"/>
      <c r="L980" s="110"/>
      <c r="M980" s="110"/>
      <c r="N980" s="110"/>
      <c r="O980" s="110"/>
      <c r="P980" s="110"/>
      <c r="Q980" s="110"/>
      <c r="R980" s="110"/>
      <c r="S980" s="110"/>
      <c r="T980" s="110"/>
      <c r="U980" s="110"/>
      <c r="V980" s="110"/>
    </row>
    <row r="981" spans="1:22" ht="15.75" customHeight="1">
      <c r="A981" s="110"/>
      <c r="B981" s="109"/>
      <c r="C981" s="110"/>
      <c r="D981" s="110"/>
      <c r="E981" s="110"/>
      <c r="F981" s="110"/>
      <c r="G981" s="110"/>
      <c r="H981" s="110"/>
      <c r="I981" s="110"/>
      <c r="J981" s="109"/>
      <c r="K981" s="110"/>
      <c r="L981" s="110"/>
      <c r="M981" s="110"/>
      <c r="N981" s="110"/>
      <c r="O981" s="110"/>
      <c r="P981" s="110"/>
      <c r="Q981" s="110"/>
      <c r="R981" s="110"/>
      <c r="S981" s="110"/>
      <c r="T981" s="110"/>
      <c r="U981" s="110"/>
      <c r="V981" s="110"/>
    </row>
    <row r="982" spans="1:22" ht="15.75" customHeight="1">
      <c r="A982" s="110"/>
      <c r="B982" s="109"/>
      <c r="C982" s="110"/>
      <c r="D982" s="110"/>
      <c r="E982" s="110"/>
      <c r="F982" s="110"/>
      <c r="G982" s="110"/>
      <c r="H982" s="110"/>
      <c r="I982" s="110"/>
      <c r="J982" s="109"/>
      <c r="K982" s="110"/>
      <c r="L982" s="110"/>
      <c r="M982" s="110"/>
      <c r="N982" s="110"/>
      <c r="O982" s="110"/>
      <c r="P982" s="110"/>
      <c r="Q982" s="110"/>
      <c r="R982" s="110"/>
      <c r="S982" s="110"/>
      <c r="T982" s="110"/>
      <c r="U982" s="110"/>
      <c r="V982" s="110"/>
    </row>
    <row r="983" spans="1:22" ht="15.75" customHeight="1">
      <c r="A983" s="110"/>
      <c r="B983" s="109"/>
      <c r="C983" s="110"/>
      <c r="D983" s="110"/>
      <c r="E983" s="110"/>
      <c r="F983" s="110"/>
      <c r="G983" s="110"/>
      <c r="H983" s="110"/>
      <c r="I983" s="110"/>
      <c r="J983" s="109"/>
      <c r="K983" s="110"/>
      <c r="L983" s="110"/>
      <c r="M983" s="110"/>
      <c r="N983" s="110"/>
      <c r="O983" s="110"/>
      <c r="P983" s="110"/>
      <c r="Q983" s="110"/>
      <c r="R983" s="110"/>
      <c r="S983" s="110"/>
      <c r="T983" s="110"/>
      <c r="U983" s="110"/>
      <c r="V983" s="110"/>
    </row>
    <row r="984" spans="1:22" ht="15.75" customHeight="1">
      <c r="A984" s="110"/>
      <c r="B984" s="109"/>
      <c r="C984" s="110"/>
      <c r="D984" s="110"/>
      <c r="E984" s="110"/>
      <c r="F984" s="110"/>
      <c r="G984" s="110"/>
      <c r="H984" s="110"/>
      <c r="I984" s="110"/>
      <c r="J984" s="109"/>
      <c r="K984" s="110"/>
      <c r="L984" s="110"/>
      <c r="M984" s="110"/>
      <c r="N984" s="110"/>
      <c r="O984" s="110"/>
      <c r="P984" s="110"/>
      <c r="Q984" s="110"/>
      <c r="R984" s="110"/>
      <c r="S984" s="110"/>
      <c r="T984" s="110"/>
      <c r="U984" s="110"/>
      <c r="V984" s="110"/>
    </row>
    <row r="985" spans="1:22" ht="15.75" customHeight="1">
      <c r="A985" s="110"/>
      <c r="B985" s="109"/>
      <c r="C985" s="110"/>
      <c r="D985" s="110"/>
      <c r="E985" s="110"/>
      <c r="F985" s="110"/>
      <c r="G985" s="110"/>
      <c r="H985" s="110"/>
      <c r="I985" s="110"/>
      <c r="J985" s="109"/>
      <c r="K985" s="110"/>
      <c r="L985" s="110"/>
      <c r="M985" s="110"/>
      <c r="N985" s="110"/>
      <c r="O985" s="110"/>
      <c r="P985" s="110"/>
      <c r="Q985" s="110"/>
      <c r="R985" s="110"/>
      <c r="S985" s="110"/>
      <c r="T985" s="110"/>
      <c r="U985" s="110"/>
      <c r="V985" s="110"/>
    </row>
    <row r="986" spans="1:22" ht="15.75" customHeight="1">
      <c r="A986" s="110"/>
      <c r="B986" s="109"/>
      <c r="C986" s="110"/>
      <c r="D986" s="110"/>
      <c r="E986" s="110"/>
      <c r="F986" s="110"/>
      <c r="G986" s="110"/>
      <c r="H986" s="110"/>
      <c r="I986" s="110"/>
      <c r="J986" s="109"/>
      <c r="K986" s="110"/>
      <c r="L986" s="110"/>
      <c r="M986" s="110"/>
      <c r="N986" s="110"/>
      <c r="O986" s="110"/>
      <c r="P986" s="110"/>
      <c r="Q986" s="110"/>
      <c r="R986" s="110"/>
      <c r="S986" s="110"/>
      <c r="T986" s="110"/>
      <c r="U986" s="110"/>
      <c r="V986" s="110"/>
    </row>
    <row r="987" spans="1:22" ht="15.75" customHeight="1">
      <c r="A987" s="110"/>
      <c r="B987" s="109"/>
      <c r="C987" s="110"/>
      <c r="D987" s="110"/>
      <c r="E987" s="110"/>
      <c r="F987" s="110"/>
      <c r="G987" s="110"/>
      <c r="H987" s="110"/>
      <c r="I987" s="110"/>
      <c r="J987" s="109"/>
      <c r="K987" s="110"/>
      <c r="L987" s="110"/>
      <c r="M987" s="110"/>
      <c r="N987" s="110"/>
      <c r="O987" s="110"/>
      <c r="P987" s="110"/>
      <c r="Q987" s="110"/>
      <c r="R987" s="110"/>
      <c r="S987" s="110"/>
      <c r="T987" s="110"/>
      <c r="U987" s="110"/>
      <c r="V987" s="110"/>
    </row>
    <row r="988" spans="1:22" ht="15.75" customHeight="1">
      <c r="A988" s="110"/>
      <c r="B988" s="109"/>
      <c r="C988" s="110"/>
      <c r="D988" s="110"/>
      <c r="E988" s="110"/>
      <c r="F988" s="110"/>
      <c r="G988" s="110"/>
      <c r="H988" s="110"/>
      <c r="I988" s="110"/>
      <c r="J988" s="109"/>
      <c r="K988" s="110"/>
      <c r="L988" s="110"/>
      <c r="M988" s="110"/>
      <c r="N988" s="110"/>
      <c r="O988" s="110"/>
      <c r="P988" s="110"/>
      <c r="Q988" s="110"/>
      <c r="R988" s="110"/>
      <c r="S988" s="110"/>
      <c r="T988" s="110"/>
      <c r="U988" s="110"/>
      <c r="V988" s="110"/>
    </row>
    <row r="989" spans="1:22" ht="15.75" customHeight="1">
      <c r="A989" s="110"/>
      <c r="B989" s="109"/>
      <c r="C989" s="110"/>
      <c r="D989" s="110"/>
      <c r="E989" s="110"/>
      <c r="F989" s="110"/>
      <c r="G989" s="110"/>
      <c r="H989" s="110"/>
      <c r="I989" s="110"/>
      <c r="J989" s="109"/>
      <c r="K989" s="110"/>
      <c r="L989" s="110"/>
      <c r="M989" s="110"/>
      <c r="N989" s="110"/>
      <c r="O989" s="110"/>
      <c r="P989" s="110"/>
      <c r="Q989" s="110"/>
      <c r="R989" s="110"/>
      <c r="S989" s="110"/>
      <c r="T989" s="110"/>
      <c r="U989" s="110"/>
      <c r="V989" s="110"/>
    </row>
    <row r="990" spans="1:22" ht="15.75" customHeight="1">
      <c r="A990" s="110"/>
      <c r="B990" s="109"/>
      <c r="C990" s="110"/>
      <c r="D990" s="110"/>
      <c r="E990" s="110"/>
      <c r="F990" s="110"/>
      <c r="G990" s="110"/>
      <c r="H990" s="110"/>
      <c r="I990" s="110"/>
      <c r="J990" s="109"/>
      <c r="K990" s="110"/>
      <c r="L990" s="110"/>
      <c r="M990" s="110"/>
      <c r="N990" s="110"/>
      <c r="O990" s="110"/>
      <c r="P990" s="110"/>
      <c r="Q990" s="110"/>
      <c r="R990" s="110"/>
      <c r="S990" s="110"/>
      <c r="T990" s="110"/>
      <c r="U990" s="110"/>
      <c r="V990" s="110"/>
    </row>
    <row r="991" spans="1:22" ht="15.75" customHeight="1">
      <c r="A991" s="110"/>
      <c r="B991" s="109"/>
      <c r="C991" s="110"/>
      <c r="D991" s="110"/>
      <c r="E991" s="110"/>
      <c r="F991" s="110"/>
      <c r="G991" s="110"/>
      <c r="H991" s="110"/>
      <c r="I991" s="110"/>
      <c r="J991" s="109"/>
      <c r="K991" s="110"/>
      <c r="L991" s="110"/>
      <c r="M991" s="110"/>
      <c r="N991" s="110"/>
      <c r="O991" s="110"/>
      <c r="P991" s="110"/>
      <c r="Q991" s="110"/>
      <c r="R991" s="110"/>
      <c r="S991" s="110"/>
      <c r="T991" s="110"/>
      <c r="U991" s="110"/>
      <c r="V991" s="110"/>
    </row>
    <row r="992" spans="1:22" ht="15.75" customHeight="1">
      <c r="A992" s="110"/>
      <c r="B992" s="109"/>
      <c r="C992" s="110"/>
      <c r="D992" s="110"/>
      <c r="E992" s="110"/>
      <c r="F992" s="110"/>
      <c r="G992" s="110"/>
      <c r="H992" s="110"/>
      <c r="I992" s="110"/>
      <c r="J992" s="109"/>
      <c r="K992" s="110"/>
      <c r="L992" s="110"/>
      <c r="M992" s="110"/>
      <c r="N992" s="110"/>
      <c r="O992" s="110"/>
      <c r="P992" s="110"/>
      <c r="Q992" s="110"/>
      <c r="R992" s="110"/>
      <c r="S992" s="110"/>
      <c r="T992" s="110"/>
      <c r="U992" s="110"/>
      <c r="V992" s="110"/>
    </row>
    <row r="993" spans="1:22" ht="15.75" customHeight="1">
      <c r="A993" s="110"/>
      <c r="B993" s="109"/>
      <c r="C993" s="110"/>
      <c r="D993" s="110"/>
      <c r="E993" s="110"/>
      <c r="F993" s="110"/>
      <c r="G993" s="110"/>
      <c r="H993" s="110"/>
      <c r="I993" s="110"/>
      <c r="J993" s="109"/>
      <c r="K993" s="110"/>
      <c r="L993" s="110"/>
      <c r="M993" s="110"/>
      <c r="N993" s="110"/>
      <c r="O993" s="110"/>
      <c r="P993" s="110"/>
      <c r="Q993" s="110"/>
      <c r="R993" s="110"/>
      <c r="S993" s="110"/>
      <c r="T993" s="110"/>
      <c r="U993" s="110"/>
      <c r="V993" s="110"/>
    </row>
    <row r="994" spans="1:22" ht="15.75" customHeight="1">
      <c r="A994" s="110"/>
      <c r="B994" s="109"/>
      <c r="C994" s="110"/>
      <c r="D994" s="110"/>
      <c r="E994" s="110"/>
      <c r="F994" s="110"/>
      <c r="G994" s="110"/>
      <c r="H994" s="110"/>
      <c r="I994" s="110"/>
      <c r="J994" s="109"/>
      <c r="K994" s="110"/>
      <c r="L994" s="110"/>
      <c r="M994" s="110"/>
      <c r="N994" s="110"/>
      <c r="O994" s="110"/>
      <c r="P994" s="110"/>
      <c r="Q994" s="110"/>
      <c r="R994" s="110"/>
      <c r="S994" s="110"/>
      <c r="T994" s="110"/>
      <c r="U994" s="110"/>
      <c r="V994" s="110"/>
    </row>
    <row r="995" spans="1:22" ht="15.75" customHeight="1">
      <c r="A995" s="110"/>
      <c r="B995" s="109"/>
      <c r="C995" s="110"/>
      <c r="D995" s="110"/>
      <c r="E995" s="110"/>
      <c r="F995" s="110"/>
      <c r="G995" s="110"/>
      <c r="H995" s="110"/>
      <c r="I995" s="110"/>
      <c r="J995" s="109"/>
      <c r="K995" s="110"/>
      <c r="L995" s="110"/>
      <c r="M995" s="110"/>
      <c r="N995" s="110"/>
      <c r="O995" s="110"/>
      <c r="P995" s="110"/>
      <c r="Q995" s="110"/>
      <c r="R995" s="110"/>
      <c r="S995" s="110"/>
      <c r="T995" s="110"/>
      <c r="U995" s="110"/>
      <c r="V995" s="110"/>
    </row>
    <row r="996" spans="1:22" ht="15.75" customHeight="1">
      <c r="A996" s="110"/>
      <c r="B996" s="109"/>
      <c r="C996" s="110"/>
      <c r="D996" s="110"/>
      <c r="E996" s="110"/>
      <c r="F996" s="110"/>
      <c r="G996" s="110"/>
      <c r="H996" s="110"/>
      <c r="I996" s="110"/>
      <c r="J996" s="109"/>
      <c r="K996" s="110"/>
      <c r="L996" s="110"/>
      <c r="M996" s="110"/>
      <c r="N996" s="110"/>
      <c r="O996" s="110"/>
      <c r="P996" s="110"/>
      <c r="Q996" s="110"/>
      <c r="R996" s="110"/>
      <c r="S996" s="110"/>
      <c r="T996" s="110"/>
      <c r="U996" s="110"/>
      <c r="V996" s="110"/>
    </row>
    <row r="997" spans="1:22" ht="15.75" customHeight="1">
      <c r="A997" s="110"/>
      <c r="B997" s="109"/>
      <c r="C997" s="110"/>
      <c r="D997" s="110"/>
      <c r="E997" s="110"/>
      <c r="F997" s="110"/>
      <c r="G997" s="110"/>
      <c r="H997" s="110"/>
      <c r="I997" s="110"/>
      <c r="J997" s="109"/>
      <c r="K997" s="110"/>
      <c r="L997" s="110"/>
      <c r="M997" s="110"/>
      <c r="N997" s="110"/>
      <c r="O997" s="110"/>
      <c r="P997" s="110"/>
      <c r="Q997" s="110"/>
      <c r="R997" s="110"/>
      <c r="S997" s="110"/>
      <c r="T997" s="110"/>
      <c r="U997" s="110"/>
      <c r="V997" s="110"/>
    </row>
    <row r="998" spans="1:22" ht="15.75" customHeight="1">
      <c r="A998" s="110"/>
      <c r="B998" s="109"/>
      <c r="C998" s="110"/>
      <c r="D998" s="110"/>
      <c r="E998" s="110"/>
      <c r="F998" s="110"/>
      <c r="G998" s="110"/>
      <c r="H998" s="110"/>
      <c r="I998" s="110"/>
      <c r="J998" s="109"/>
      <c r="K998" s="110"/>
      <c r="L998" s="110"/>
      <c r="M998" s="110"/>
      <c r="N998" s="110"/>
      <c r="O998" s="110"/>
      <c r="P998" s="110"/>
      <c r="Q998" s="110"/>
      <c r="R998" s="110"/>
      <c r="S998" s="110"/>
      <c r="T998" s="110"/>
      <c r="U998" s="110"/>
      <c r="V998" s="110"/>
    </row>
    <row r="999" spans="1:22" ht="15.75" customHeight="1">
      <c r="A999" s="110"/>
      <c r="B999" s="109"/>
      <c r="C999" s="110"/>
      <c r="D999" s="110"/>
      <c r="E999" s="110"/>
      <c r="F999" s="110"/>
      <c r="G999" s="110"/>
      <c r="H999" s="110"/>
      <c r="I999" s="110"/>
      <c r="J999" s="109"/>
      <c r="K999" s="110"/>
      <c r="L999" s="110"/>
      <c r="M999" s="110"/>
      <c r="N999" s="110"/>
      <c r="O999" s="110"/>
      <c r="P999" s="110"/>
      <c r="Q999" s="110"/>
      <c r="R999" s="110"/>
      <c r="S999" s="110"/>
      <c r="T999" s="110"/>
      <c r="U999" s="110"/>
      <c r="V999" s="110"/>
    </row>
    <row r="1000" spans="1:22" ht="15.75" customHeight="1">
      <c r="A1000" s="110"/>
      <c r="B1000" s="109"/>
      <c r="C1000" s="110"/>
      <c r="D1000" s="110"/>
      <c r="E1000" s="110"/>
      <c r="F1000" s="110"/>
      <c r="G1000" s="110"/>
      <c r="H1000" s="110"/>
      <c r="I1000" s="110"/>
      <c r="J1000" s="109"/>
      <c r="K1000" s="110"/>
      <c r="L1000" s="110"/>
      <c r="M1000" s="110"/>
      <c r="N1000" s="110"/>
      <c r="O1000" s="110"/>
      <c r="P1000" s="110"/>
      <c r="Q1000" s="110"/>
      <c r="R1000" s="110"/>
      <c r="S1000" s="110"/>
      <c r="T1000" s="110"/>
      <c r="U1000" s="110"/>
      <c r="V1000" s="110"/>
    </row>
    <row r="1001" spans="1:22" ht="15" customHeight="1">
      <c r="A1001" s="110"/>
      <c r="B1001" s="109"/>
      <c r="C1001" s="110"/>
      <c r="D1001" s="110"/>
      <c r="E1001" s="110"/>
      <c r="F1001" s="110"/>
      <c r="G1001" s="110"/>
      <c r="H1001" s="110"/>
      <c r="I1001" s="110"/>
      <c r="J1001" s="109"/>
      <c r="K1001" s="110"/>
      <c r="L1001" s="110"/>
      <c r="M1001" s="110"/>
      <c r="N1001" s="110"/>
      <c r="O1001" s="110"/>
      <c r="P1001" s="110"/>
      <c r="Q1001" s="110"/>
      <c r="R1001" s="110"/>
      <c r="S1001" s="110"/>
      <c r="T1001" s="110"/>
      <c r="U1001" s="110"/>
      <c r="V1001" s="110"/>
    </row>
    <row r="1002" spans="1:22" ht="15" customHeight="1">
      <c r="A1002" s="110"/>
      <c r="B1002" s="109"/>
      <c r="C1002" s="110"/>
      <c r="D1002" s="110"/>
      <c r="E1002" s="110"/>
      <c r="F1002" s="110"/>
      <c r="G1002" s="110"/>
      <c r="H1002" s="110"/>
      <c r="I1002" s="110"/>
      <c r="J1002" s="109"/>
      <c r="K1002" s="110"/>
      <c r="L1002" s="110"/>
      <c r="M1002" s="110"/>
      <c r="N1002" s="110"/>
      <c r="O1002" s="110"/>
      <c r="P1002" s="110"/>
      <c r="Q1002" s="110"/>
      <c r="R1002" s="110"/>
      <c r="S1002" s="110"/>
      <c r="T1002" s="110"/>
      <c r="U1002" s="110"/>
      <c r="V1002" s="110"/>
    </row>
    <row r="1003" spans="1:22" ht="15" customHeight="1">
      <c r="A1003" s="110"/>
      <c r="B1003" s="109"/>
      <c r="C1003" s="110"/>
      <c r="D1003" s="110"/>
      <c r="E1003" s="110"/>
      <c r="F1003" s="110"/>
      <c r="G1003" s="110"/>
      <c r="H1003" s="110"/>
      <c r="I1003" s="110"/>
      <c r="J1003" s="109"/>
      <c r="K1003" s="110"/>
      <c r="L1003" s="110"/>
      <c r="M1003" s="110"/>
      <c r="N1003" s="110"/>
      <c r="O1003" s="110"/>
      <c r="P1003" s="110"/>
      <c r="Q1003" s="110"/>
      <c r="R1003" s="110"/>
      <c r="S1003" s="110"/>
      <c r="T1003" s="110"/>
      <c r="U1003" s="110"/>
      <c r="V1003" s="110"/>
    </row>
    <row r="1004" spans="1:22" ht="15" customHeight="1">
      <c r="A1004" s="110"/>
      <c r="B1004" s="109"/>
      <c r="C1004" s="110"/>
      <c r="D1004" s="110"/>
      <c r="E1004" s="110"/>
      <c r="F1004" s="110"/>
      <c r="G1004" s="110"/>
      <c r="H1004" s="110"/>
      <c r="I1004" s="110"/>
      <c r="J1004" s="109"/>
      <c r="K1004" s="110"/>
      <c r="L1004" s="110"/>
      <c r="M1004" s="110"/>
      <c r="N1004" s="110"/>
      <c r="O1004" s="110"/>
      <c r="P1004" s="110"/>
      <c r="Q1004" s="110"/>
      <c r="R1004" s="110"/>
      <c r="S1004" s="110"/>
      <c r="T1004" s="110"/>
      <c r="U1004" s="110"/>
      <c r="V1004" s="110"/>
    </row>
    <row r="1005" spans="1:22" ht="15" customHeight="1">
      <c r="A1005" s="110"/>
      <c r="B1005" s="109"/>
      <c r="C1005" s="110"/>
      <c r="D1005" s="110"/>
      <c r="E1005" s="110"/>
      <c r="F1005" s="110"/>
      <c r="G1005" s="110"/>
      <c r="H1005" s="110"/>
      <c r="I1005" s="110"/>
      <c r="J1005" s="109"/>
      <c r="K1005" s="110"/>
      <c r="L1005" s="110"/>
      <c r="M1005" s="110"/>
      <c r="N1005" s="110"/>
      <c r="O1005" s="110"/>
      <c r="P1005" s="110"/>
      <c r="Q1005" s="110"/>
      <c r="R1005" s="110"/>
      <c r="S1005" s="110"/>
      <c r="T1005" s="110"/>
      <c r="U1005" s="110"/>
      <c r="V1005" s="110"/>
    </row>
    <row r="1006" spans="1:22" ht="15" customHeight="1">
      <c r="A1006" s="110"/>
      <c r="B1006" s="109"/>
      <c r="C1006" s="110"/>
      <c r="D1006" s="110"/>
      <c r="E1006" s="110"/>
      <c r="F1006" s="110"/>
      <c r="G1006" s="110"/>
      <c r="H1006" s="110"/>
      <c r="I1006" s="110"/>
      <c r="J1006" s="109"/>
      <c r="K1006" s="110"/>
      <c r="L1006" s="110"/>
      <c r="M1006" s="110"/>
      <c r="N1006" s="110"/>
      <c r="O1006" s="110"/>
      <c r="P1006" s="110"/>
      <c r="Q1006" s="110"/>
      <c r="R1006" s="110"/>
      <c r="S1006" s="110"/>
      <c r="T1006" s="110"/>
      <c r="U1006" s="110"/>
      <c r="V1006" s="110"/>
    </row>
    <row r="1007" spans="1:22" ht="15" customHeight="1">
      <c r="A1007" s="110"/>
      <c r="B1007" s="109"/>
      <c r="C1007" s="110"/>
      <c r="D1007" s="110"/>
      <c r="E1007" s="110"/>
      <c r="F1007" s="110"/>
      <c r="G1007" s="110"/>
      <c r="H1007" s="110"/>
      <c r="I1007" s="110"/>
      <c r="J1007" s="109"/>
      <c r="K1007" s="110"/>
      <c r="L1007" s="110"/>
      <c r="M1007" s="110"/>
      <c r="N1007" s="110"/>
      <c r="O1007" s="110"/>
      <c r="P1007" s="110"/>
      <c r="Q1007" s="110"/>
      <c r="R1007" s="110"/>
      <c r="S1007" s="110"/>
      <c r="T1007" s="110"/>
      <c r="U1007" s="110"/>
      <c r="V1007" s="110"/>
    </row>
    <row r="1008" spans="1:22" ht="15" customHeight="1">
      <c r="A1008" s="110"/>
      <c r="B1008" s="109"/>
      <c r="C1008" s="110"/>
      <c r="D1008" s="110"/>
      <c r="E1008" s="110"/>
      <c r="F1008" s="110"/>
      <c r="G1008" s="110"/>
      <c r="H1008" s="110"/>
      <c r="I1008" s="110"/>
      <c r="J1008" s="109"/>
      <c r="K1008" s="110"/>
      <c r="L1008" s="110"/>
      <c r="M1008" s="110"/>
      <c r="N1008" s="110"/>
      <c r="O1008" s="110"/>
      <c r="P1008" s="110"/>
      <c r="Q1008" s="110"/>
      <c r="R1008" s="110"/>
      <c r="S1008" s="110"/>
      <c r="T1008" s="110"/>
      <c r="U1008" s="110"/>
      <c r="V1008" s="110"/>
    </row>
    <row r="1009" spans="1:22" ht="15" customHeight="1">
      <c r="A1009" s="110"/>
      <c r="B1009" s="109"/>
      <c r="C1009" s="110"/>
      <c r="D1009" s="110"/>
      <c r="E1009" s="110"/>
      <c r="F1009" s="110"/>
      <c r="G1009" s="110"/>
      <c r="H1009" s="110"/>
      <c r="I1009" s="110"/>
      <c r="J1009" s="109"/>
      <c r="K1009" s="110"/>
      <c r="L1009" s="110"/>
      <c r="M1009" s="110"/>
      <c r="N1009" s="110"/>
      <c r="O1009" s="110"/>
      <c r="P1009" s="110"/>
      <c r="Q1009" s="110"/>
      <c r="R1009" s="110"/>
      <c r="S1009" s="110"/>
      <c r="T1009" s="110"/>
      <c r="U1009" s="110"/>
      <c r="V1009" s="110"/>
    </row>
    <row r="1010" spans="1:22" ht="15" customHeight="1">
      <c r="A1010" s="110"/>
      <c r="B1010" s="109"/>
      <c r="C1010" s="110"/>
      <c r="D1010" s="110"/>
      <c r="E1010" s="110"/>
      <c r="F1010" s="110"/>
      <c r="G1010" s="110"/>
      <c r="H1010" s="110"/>
      <c r="I1010" s="110"/>
      <c r="J1010" s="109"/>
      <c r="K1010" s="110"/>
      <c r="L1010" s="110"/>
      <c r="M1010" s="110"/>
      <c r="N1010" s="110"/>
      <c r="O1010" s="110"/>
      <c r="P1010" s="110"/>
      <c r="Q1010" s="110"/>
      <c r="R1010" s="110"/>
      <c r="S1010" s="110"/>
      <c r="T1010" s="110"/>
      <c r="U1010" s="110"/>
      <c r="V1010" s="110"/>
    </row>
    <row r="1011" spans="1:22" ht="15" customHeight="1">
      <c r="A1011" s="110"/>
      <c r="B1011" s="109"/>
      <c r="C1011" s="110"/>
      <c r="D1011" s="110"/>
      <c r="E1011" s="110"/>
      <c r="F1011" s="110"/>
      <c r="G1011" s="110"/>
      <c r="H1011" s="110"/>
      <c r="I1011" s="110"/>
      <c r="J1011" s="109"/>
      <c r="K1011" s="110"/>
      <c r="L1011" s="110"/>
      <c r="M1011" s="110"/>
      <c r="N1011" s="110"/>
      <c r="O1011" s="110"/>
      <c r="P1011" s="110"/>
      <c r="Q1011" s="110"/>
      <c r="R1011" s="110"/>
      <c r="S1011" s="110"/>
      <c r="T1011" s="110"/>
      <c r="U1011" s="110"/>
      <c r="V1011" s="110"/>
    </row>
    <row r="1012" spans="1:22" ht="15" customHeight="1">
      <c r="A1012" s="110"/>
      <c r="B1012" s="109"/>
      <c r="C1012" s="110"/>
      <c r="D1012" s="110"/>
      <c r="E1012" s="110"/>
      <c r="F1012" s="110"/>
      <c r="G1012" s="110"/>
      <c r="H1012" s="110"/>
      <c r="I1012" s="110"/>
      <c r="J1012" s="109"/>
      <c r="K1012" s="110"/>
      <c r="L1012" s="110"/>
      <c r="M1012" s="110"/>
      <c r="N1012" s="110"/>
      <c r="O1012" s="110"/>
      <c r="P1012" s="110"/>
      <c r="Q1012" s="110"/>
      <c r="R1012" s="110"/>
      <c r="S1012" s="110"/>
      <c r="T1012" s="110"/>
      <c r="U1012" s="110"/>
      <c r="V1012" s="110"/>
    </row>
    <row r="1013" spans="1:22" ht="15" customHeight="1">
      <c r="A1013" s="110"/>
      <c r="B1013" s="109"/>
      <c r="C1013" s="110"/>
      <c r="D1013" s="110"/>
      <c r="E1013" s="110"/>
      <c r="F1013" s="110"/>
      <c r="G1013" s="110"/>
      <c r="H1013" s="110"/>
      <c r="I1013" s="110"/>
      <c r="J1013" s="109"/>
      <c r="K1013" s="110"/>
      <c r="L1013" s="110"/>
      <c r="M1013" s="110"/>
      <c r="N1013" s="110"/>
      <c r="O1013" s="110"/>
      <c r="P1013" s="110"/>
      <c r="Q1013" s="110"/>
      <c r="R1013" s="110"/>
      <c r="S1013" s="110"/>
      <c r="T1013" s="110"/>
      <c r="U1013" s="110"/>
      <c r="V1013" s="110"/>
    </row>
    <row r="1014" spans="1:22" ht="15" customHeight="1">
      <c r="A1014" s="110"/>
      <c r="B1014" s="109"/>
      <c r="C1014" s="110"/>
      <c r="D1014" s="110"/>
      <c r="E1014" s="110"/>
      <c r="F1014" s="110"/>
      <c r="G1014" s="110"/>
      <c r="H1014" s="110"/>
      <c r="I1014" s="110"/>
      <c r="J1014" s="109"/>
      <c r="K1014" s="110"/>
      <c r="L1014" s="110"/>
      <c r="M1014" s="110"/>
      <c r="N1014" s="110"/>
      <c r="O1014" s="110"/>
      <c r="P1014" s="110"/>
      <c r="Q1014" s="110"/>
      <c r="R1014" s="110"/>
      <c r="S1014" s="110"/>
      <c r="T1014" s="110"/>
      <c r="U1014" s="110"/>
      <c r="V1014" s="110"/>
    </row>
    <row r="1015" spans="1:22" ht="15" customHeight="1">
      <c r="A1015" s="110"/>
      <c r="B1015" s="109"/>
      <c r="C1015" s="110"/>
      <c r="D1015" s="110"/>
      <c r="E1015" s="110"/>
      <c r="F1015" s="110"/>
      <c r="G1015" s="110"/>
      <c r="H1015" s="110"/>
      <c r="I1015" s="110"/>
      <c r="J1015" s="109"/>
      <c r="K1015" s="110"/>
      <c r="L1015" s="110"/>
      <c r="M1015" s="110"/>
      <c r="N1015" s="110"/>
      <c r="O1015" s="110"/>
      <c r="P1015" s="110"/>
      <c r="Q1015" s="110"/>
      <c r="R1015" s="110"/>
      <c r="S1015" s="110"/>
      <c r="T1015" s="110"/>
      <c r="U1015" s="110"/>
      <c r="V1015" s="110"/>
    </row>
    <row r="1016" spans="1:22" ht="15" customHeight="1">
      <c r="A1016" s="110"/>
      <c r="B1016" s="109"/>
      <c r="C1016" s="110"/>
      <c r="D1016" s="110"/>
      <c r="E1016" s="110"/>
      <c r="F1016" s="110"/>
      <c r="G1016" s="110"/>
      <c r="H1016" s="110"/>
      <c r="I1016" s="110"/>
      <c r="J1016" s="109"/>
      <c r="K1016" s="110"/>
      <c r="L1016" s="110"/>
      <c r="M1016" s="110"/>
      <c r="N1016" s="110"/>
      <c r="O1016" s="110"/>
      <c r="P1016" s="110"/>
      <c r="Q1016" s="110"/>
      <c r="R1016" s="110"/>
      <c r="S1016" s="110"/>
      <c r="T1016" s="110"/>
      <c r="U1016" s="110"/>
      <c r="V1016" s="110"/>
    </row>
    <row r="1017" spans="1:22" ht="15" customHeight="1">
      <c r="A1017" s="110"/>
      <c r="B1017" s="109"/>
      <c r="C1017" s="110"/>
      <c r="D1017" s="110"/>
      <c r="E1017" s="110"/>
      <c r="F1017" s="110"/>
      <c r="G1017" s="110"/>
      <c r="H1017" s="110"/>
      <c r="I1017" s="110"/>
      <c r="J1017" s="109"/>
      <c r="K1017" s="110"/>
      <c r="L1017" s="110"/>
      <c r="M1017" s="110"/>
      <c r="N1017" s="110"/>
      <c r="O1017" s="110"/>
      <c r="P1017" s="110"/>
      <c r="Q1017" s="110"/>
      <c r="R1017" s="110"/>
      <c r="S1017" s="110"/>
      <c r="T1017" s="110"/>
      <c r="U1017" s="110"/>
      <c r="V1017" s="110"/>
    </row>
    <row r="1018" spans="1:22" ht="15" customHeight="1">
      <c r="A1018" s="110"/>
      <c r="B1018" s="109"/>
      <c r="C1018" s="110"/>
      <c r="D1018" s="110"/>
      <c r="E1018" s="110"/>
      <c r="F1018" s="110"/>
      <c r="G1018" s="110"/>
      <c r="H1018" s="110"/>
      <c r="I1018" s="110"/>
      <c r="J1018" s="109"/>
      <c r="K1018" s="110"/>
      <c r="L1018" s="110"/>
      <c r="M1018" s="110"/>
      <c r="N1018" s="110"/>
      <c r="O1018" s="110"/>
      <c r="P1018" s="110"/>
      <c r="Q1018" s="110"/>
      <c r="R1018" s="110"/>
      <c r="S1018" s="110"/>
      <c r="T1018" s="110"/>
      <c r="U1018" s="110"/>
      <c r="V1018" s="110"/>
    </row>
    <row r="1019" spans="1:22" ht="15" customHeight="1">
      <c r="A1019" s="110"/>
      <c r="B1019" s="109"/>
      <c r="C1019" s="110"/>
      <c r="D1019" s="110"/>
      <c r="E1019" s="110"/>
      <c r="F1019" s="110"/>
      <c r="G1019" s="110"/>
      <c r="H1019" s="110"/>
      <c r="I1019" s="110"/>
      <c r="J1019" s="109"/>
      <c r="K1019" s="110"/>
      <c r="L1019" s="110"/>
      <c r="M1019" s="110"/>
      <c r="N1019" s="110"/>
      <c r="O1019" s="110"/>
      <c r="P1019" s="110"/>
      <c r="Q1019" s="110"/>
      <c r="R1019" s="110"/>
      <c r="S1019" s="110"/>
      <c r="T1019" s="110"/>
      <c r="U1019" s="110"/>
      <c r="V1019" s="110"/>
    </row>
    <row r="1020" spans="1:22" ht="15" customHeight="1">
      <c r="A1020" s="110"/>
      <c r="B1020" s="109"/>
      <c r="C1020" s="110"/>
      <c r="D1020" s="110"/>
      <c r="E1020" s="110"/>
      <c r="F1020" s="110"/>
      <c r="G1020" s="110"/>
      <c r="H1020" s="110"/>
      <c r="I1020" s="110"/>
      <c r="J1020" s="109"/>
      <c r="K1020" s="110"/>
      <c r="L1020" s="110"/>
      <c r="M1020" s="110"/>
      <c r="N1020" s="110"/>
      <c r="O1020" s="110"/>
      <c r="P1020" s="110"/>
      <c r="Q1020" s="110"/>
      <c r="R1020" s="110"/>
      <c r="S1020" s="110"/>
      <c r="T1020" s="110"/>
      <c r="U1020" s="110"/>
      <c r="V1020" s="110"/>
    </row>
    <row r="1021" spans="1:22" ht="15" customHeight="1">
      <c r="A1021" s="110"/>
      <c r="B1021" s="109"/>
      <c r="C1021" s="110"/>
      <c r="D1021" s="110"/>
      <c r="E1021" s="110"/>
      <c r="F1021" s="110"/>
      <c r="G1021" s="110"/>
      <c r="H1021" s="110"/>
      <c r="I1021" s="110"/>
      <c r="J1021" s="109"/>
      <c r="K1021" s="110"/>
      <c r="L1021" s="110"/>
      <c r="M1021" s="110"/>
      <c r="N1021" s="110"/>
      <c r="O1021" s="110"/>
      <c r="P1021" s="110"/>
      <c r="Q1021" s="110"/>
      <c r="R1021" s="110"/>
      <c r="S1021" s="110"/>
      <c r="T1021" s="110"/>
      <c r="U1021" s="110"/>
      <c r="V1021" s="110"/>
    </row>
    <row r="1022" spans="1:22" ht="15" customHeight="1">
      <c r="A1022" s="110"/>
      <c r="B1022" s="109"/>
      <c r="C1022" s="110"/>
      <c r="D1022" s="110"/>
      <c r="E1022" s="110"/>
      <c r="F1022" s="110"/>
      <c r="G1022" s="110"/>
      <c r="H1022" s="110"/>
      <c r="I1022" s="110"/>
      <c r="J1022" s="109"/>
      <c r="K1022" s="110"/>
      <c r="L1022" s="110"/>
      <c r="M1022" s="110"/>
      <c r="N1022" s="110"/>
      <c r="O1022" s="110"/>
      <c r="P1022" s="110"/>
      <c r="Q1022" s="110"/>
      <c r="R1022" s="110"/>
      <c r="S1022" s="110"/>
      <c r="T1022" s="110"/>
      <c r="U1022" s="110"/>
      <c r="V1022" s="110"/>
    </row>
    <row r="1023" spans="1:22" ht="15" customHeight="1">
      <c r="A1023" s="110"/>
      <c r="B1023" s="109"/>
      <c r="C1023" s="110"/>
      <c r="D1023" s="110"/>
      <c r="E1023" s="110"/>
      <c r="F1023" s="110"/>
      <c r="G1023" s="110"/>
      <c r="H1023" s="110"/>
      <c r="I1023" s="110"/>
      <c r="J1023" s="109"/>
      <c r="K1023" s="110"/>
      <c r="L1023" s="110"/>
      <c r="M1023" s="110"/>
      <c r="N1023" s="110"/>
      <c r="O1023" s="110"/>
      <c r="P1023" s="110"/>
      <c r="Q1023" s="110"/>
      <c r="R1023" s="110"/>
      <c r="S1023" s="110"/>
      <c r="T1023" s="110"/>
      <c r="U1023" s="110"/>
      <c r="V1023" s="110"/>
    </row>
    <row r="1024" spans="1:22" ht="15" customHeight="1">
      <c r="A1024" s="110"/>
      <c r="B1024" s="109"/>
      <c r="C1024" s="110"/>
      <c r="D1024" s="110"/>
      <c r="E1024" s="110"/>
      <c r="F1024" s="110"/>
      <c r="G1024" s="110"/>
      <c r="H1024" s="110"/>
      <c r="I1024" s="110"/>
      <c r="J1024" s="109"/>
      <c r="K1024" s="110"/>
      <c r="L1024" s="110"/>
      <c r="M1024" s="110"/>
      <c r="N1024" s="110"/>
      <c r="O1024" s="110"/>
      <c r="P1024" s="110"/>
      <c r="Q1024" s="110"/>
      <c r="R1024" s="110"/>
      <c r="S1024" s="110"/>
      <c r="T1024" s="110"/>
      <c r="U1024" s="110"/>
      <c r="V1024" s="110"/>
    </row>
    <row r="1025" spans="1:22" ht="15" customHeight="1">
      <c r="A1025" s="110"/>
      <c r="B1025" s="109"/>
      <c r="C1025" s="110"/>
      <c r="D1025" s="110"/>
      <c r="E1025" s="110"/>
      <c r="F1025" s="110"/>
      <c r="G1025" s="110"/>
      <c r="H1025" s="110"/>
      <c r="I1025" s="110"/>
      <c r="J1025" s="109"/>
      <c r="K1025" s="110"/>
      <c r="L1025" s="110"/>
      <c r="M1025" s="110"/>
      <c r="N1025" s="110"/>
      <c r="O1025" s="110"/>
      <c r="P1025" s="110"/>
      <c r="Q1025" s="110"/>
      <c r="R1025" s="110"/>
      <c r="S1025" s="110"/>
      <c r="T1025" s="110"/>
      <c r="U1025" s="110"/>
      <c r="V1025" s="110"/>
    </row>
    <row r="1026" spans="1:22" ht="15" customHeight="1">
      <c r="A1026" s="110"/>
      <c r="B1026" s="109"/>
      <c r="C1026" s="110"/>
      <c r="D1026" s="110"/>
      <c r="E1026" s="110"/>
      <c r="F1026" s="110"/>
      <c r="G1026" s="110"/>
      <c r="H1026" s="110"/>
      <c r="I1026" s="110"/>
      <c r="J1026" s="109"/>
      <c r="K1026" s="110"/>
      <c r="L1026" s="110"/>
      <c r="M1026" s="110"/>
      <c r="N1026" s="110"/>
      <c r="O1026" s="110"/>
      <c r="P1026" s="110"/>
      <c r="Q1026" s="110"/>
      <c r="R1026" s="110"/>
      <c r="S1026" s="110"/>
      <c r="T1026" s="110"/>
      <c r="U1026" s="110"/>
      <c r="V1026" s="110"/>
    </row>
    <row r="1027" spans="1:22" ht="15" customHeight="1">
      <c r="A1027" s="110"/>
      <c r="B1027" s="109"/>
      <c r="C1027" s="110"/>
      <c r="D1027" s="110"/>
      <c r="E1027" s="110"/>
      <c r="F1027" s="110"/>
      <c r="G1027" s="110"/>
      <c r="H1027" s="110"/>
      <c r="I1027" s="110"/>
      <c r="J1027" s="109"/>
      <c r="K1027" s="110"/>
      <c r="L1027" s="110"/>
      <c r="M1027" s="110"/>
      <c r="N1027" s="110"/>
      <c r="O1027" s="110"/>
      <c r="P1027" s="110"/>
      <c r="Q1027" s="110"/>
      <c r="R1027" s="110"/>
      <c r="S1027" s="110"/>
      <c r="T1027" s="110"/>
      <c r="U1027" s="110"/>
      <c r="V1027" s="110"/>
    </row>
    <row r="1028" spans="1:22" ht="15" customHeight="1">
      <c r="A1028" s="110"/>
      <c r="B1028" s="109"/>
      <c r="C1028" s="110"/>
      <c r="D1028" s="110"/>
      <c r="E1028" s="110"/>
      <c r="F1028" s="110"/>
      <c r="G1028" s="110"/>
      <c r="H1028" s="110"/>
      <c r="I1028" s="110"/>
      <c r="J1028" s="109"/>
      <c r="K1028" s="110"/>
      <c r="L1028" s="110"/>
      <c r="M1028" s="110"/>
      <c r="N1028" s="110"/>
      <c r="O1028" s="110"/>
      <c r="P1028" s="110"/>
      <c r="Q1028" s="110"/>
      <c r="R1028" s="110"/>
      <c r="S1028" s="110"/>
      <c r="T1028" s="110"/>
      <c r="U1028" s="110"/>
      <c r="V1028" s="110"/>
    </row>
    <row r="1029" spans="1:22" ht="15" customHeight="1">
      <c r="A1029" s="110"/>
      <c r="B1029" s="109"/>
      <c r="C1029" s="110"/>
      <c r="D1029" s="110"/>
      <c r="E1029" s="110"/>
      <c r="F1029" s="110"/>
      <c r="G1029" s="110"/>
      <c r="H1029" s="110"/>
      <c r="I1029" s="110"/>
      <c r="J1029" s="109"/>
      <c r="K1029" s="110"/>
      <c r="L1029" s="110"/>
      <c r="M1029" s="110"/>
      <c r="N1029" s="110"/>
      <c r="O1029" s="110"/>
      <c r="P1029" s="110"/>
      <c r="Q1029" s="110"/>
      <c r="R1029" s="110"/>
      <c r="S1029" s="110"/>
      <c r="T1029" s="110"/>
      <c r="U1029" s="110"/>
      <c r="V1029" s="110"/>
    </row>
    <row r="1030" spans="1:22" ht="15" customHeight="1">
      <c r="A1030" s="110"/>
      <c r="B1030" s="109"/>
      <c r="C1030" s="110"/>
      <c r="D1030" s="110"/>
      <c r="E1030" s="110"/>
      <c r="F1030" s="110"/>
      <c r="G1030" s="110"/>
      <c r="H1030" s="110"/>
      <c r="I1030" s="110"/>
      <c r="J1030" s="109"/>
      <c r="K1030" s="110"/>
      <c r="L1030" s="110"/>
      <c r="M1030" s="110"/>
      <c r="N1030" s="110"/>
      <c r="O1030" s="110"/>
      <c r="P1030" s="110"/>
      <c r="Q1030" s="110"/>
      <c r="R1030" s="110"/>
      <c r="S1030" s="110"/>
      <c r="T1030" s="110"/>
      <c r="U1030" s="110"/>
      <c r="V1030" s="110"/>
    </row>
    <row r="1031" spans="1:22" ht="15" customHeight="1">
      <c r="A1031" s="110"/>
      <c r="B1031" s="109"/>
      <c r="C1031" s="110"/>
      <c r="D1031" s="110"/>
      <c r="E1031" s="110"/>
      <c r="F1031" s="110"/>
      <c r="G1031" s="110"/>
      <c r="H1031" s="110"/>
      <c r="I1031" s="110"/>
      <c r="J1031" s="109"/>
      <c r="K1031" s="110"/>
      <c r="L1031" s="110"/>
      <c r="M1031" s="110"/>
      <c r="N1031" s="110"/>
      <c r="O1031" s="110"/>
      <c r="P1031" s="110"/>
      <c r="Q1031" s="110"/>
      <c r="R1031" s="110"/>
      <c r="S1031" s="110"/>
      <c r="T1031" s="110"/>
      <c r="U1031" s="110"/>
      <c r="V1031" s="110"/>
    </row>
    <row r="1032" spans="1:22" ht="15" customHeight="1">
      <c r="A1032" s="110"/>
      <c r="B1032" s="109"/>
      <c r="C1032" s="110"/>
      <c r="D1032" s="110"/>
      <c r="E1032" s="110"/>
      <c r="F1032" s="110"/>
      <c r="G1032" s="110"/>
      <c r="H1032" s="110"/>
      <c r="I1032" s="110"/>
      <c r="J1032" s="109"/>
      <c r="K1032" s="110"/>
      <c r="L1032" s="110"/>
      <c r="M1032" s="110"/>
      <c r="N1032" s="110"/>
      <c r="O1032" s="110"/>
      <c r="P1032" s="110"/>
      <c r="Q1032" s="110"/>
      <c r="R1032" s="110"/>
      <c r="S1032" s="110"/>
      <c r="T1032" s="110"/>
      <c r="U1032" s="110"/>
      <c r="V1032" s="110"/>
    </row>
    <row r="1033" spans="1:22" ht="15" customHeight="1">
      <c r="A1033" s="110"/>
      <c r="B1033" s="109"/>
      <c r="C1033" s="110"/>
      <c r="D1033" s="110"/>
      <c r="E1033" s="110"/>
      <c r="F1033" s="110"/>
      <c r="G1033" s="110"/>
      <c r="H1033" s="110"/>
      <c r="I1033" s="110"/>
      <c r="J1033" s="109"/>
      <c r="K1033" s="110"/>
      <c r="L1033" s="110"/>
      <c r="M1033" s="110"/>
      <c r="N1033" s="110"/>
      <c r="O1033" s="110"/>
      <c r="P1033" s="110"/>
      <c r="Q1033" s="110"/>
      <c r="R1033" s="110"/>
      <c r="S1033" s="110"/>
      <c r="T1033" s="110"/>
      <c r="U1033" s="110"/>
      <c r="V1033" s="110"/>
    </row>
    <row r="1034" spans="1:22" ht="15" customHeight="1">
      <c r="A1034" s="110"/>
      <c r="B1034" s="109"/>
      <c r="C1034" s="110"/>
      <c r="D1034" s="110"/>
      <c r="E1034" s="110"/>
      <c r="F1034" s="110"/>
      <c r="G1034" s="110"/>
      <c r="H1034" s="110"/>
      <c r="I1034" s="110"/>
      <c r="J1034" s="109"/>
      <c r="K1034" s="110"/>
      <c r="L1034" s="110"/>
      <c r="M1034" s="110"/>
      <c r="N1034" s="110"/>
      <c r="O1034" s="110"/>
      <c r="P1034" s="110"/>
      <c r="Q1034" s="110"/>
      <c r="R1034" s="110"/>
      <c r="S1034" s="110"/>
      <c r="T1034" s="110"/>
      <c r="U1034" s="110"/>
      <c r="V1034" s="110"/>
    </row>
    <row r="1035" spans="1:22" ht="15" customHeight="1">
      <c r="A1035" s="110"/>
      <c r="B1035" s="109"/>
      <c r="C1035" s="110"/>
      <c r="D1035" s="110"/>
      <c r="E1035" s="110"/>
      <c r="F1035" s="110"/>
      <c r="G1035" s="110"/>
      <c r="H1035" s="110"/>
      <c r="I1035" s="110"/>
      <c r="J1035" s="109"/>
      <c r="K1035" s="110"/>
      <c r="L1035" s="110"/>
      <c r="M1035" s="110"/>
      <c r="N1035" s="110"/>
      <c r="O1035" s="110"/>
      <c r="P1035" s="110"/>
      <c r="Q1035" s="110"/>
      <c r="R1035" s="110"/>
      <c r="S1035" s="110"/>
      <c r="T1035" s="110"/>
      <c r="U1035" s="110"/>
      <c r="V1035" s="110"/>
    </row>
    <row r="1036" spans="1:22" ht="15" customHeight="1">
      <c r="A1036" s="110"/>
      <c r="B1036" s="109"/>
      <c r="C1036" s="110"/>
      <c r="D1036" s="110"/>
      <c r="E1036" s="110"/>
      <c r="F1036" s="110"/>
      <c r="G1036" s="110"/>
      <c r="H1036" s="110"/>
      <c r="I1036" s="110"/>
      <c r="J1036" s="109"/>
      <c r="K1036" s="110"/>
      <c r="L1036" s="110"/>
      <c r="M1036" s="110"/>
      <c r="N1036" s="110"/>
      <c r="O1036" s="110"/>
      <c r="P1036" s="110"/>
      <c r="Q1036" s="110"/>
      <c r="R1036" s="110"/>
      <c r="S1036" s="110"/>
      <c r="T1036" s="110"/>
      <c r="U1036" s="110"/>
      <c r="V1036" s="110"/>
    </row>
    <row r="1037" spans="1:22" ht="15" customHeight="1">
      <c r="A1037" s="110"/>
      <c r="B1037" s="109"/>
      <c r="C1037" s="110"/>
      <c r="D1037" s="110"/>
      <c r="E1037" s="110"/>
      <c r="F1037" s="110"/>
      <c r="G1037" s="110"/>
      <c r="H1037" s="110"/>
      <c r="I1037" s="110"/>
      <c r="J1037" s="109"/>
      <c r="K1037" s="110"/>
      <c r="L1037" s="110"/>
      <c r="M1037" s="110"/>
      <c r="N1037" s="110"/>
      <c r="O1037" s="110"/>
      <c r="P1037" s="110"/>
      <c r="Q1037" s="110"/>
      <c r="R1037" s="110"/>
      <c r="S1037" s="110"/>
      <c r="T1037" s="110"/>
      <c r="U1037" s="110"/>
      <c r="V1037" s="110"/>
    </row>
    <row r="1038" spans="1:22" ht="15" customHeight="1">
      <c r="A1038" s="110"/>
      <c r="B1038" s="109"/>
      <c r="C1038" s="110"/>
      <c r="D1038" s="110"/>
      <c r="E1038" s="110"/>
      <c r="F1038" s="110"/>
      <c r="G1038" s="110"/>
      <c r="H1038" s="110"/>
      <c r="I1038" s="110"/>
      <c r="J1038" s="109"/>
      <c r="K1038" s="110"/>
      <c r="L1038" s="110"/>
      <c r="M1038" s="110"/>
      <c r="N1038" s="110"/>
      <c r="O1038" s="110"/>
      <c r="P1038" s="110"/>
      <c r="Q1038" s="110"/>
      <c r="R1038" s="110"/>
      <c r="S1038" s="110"/>
      <c r="T1038" s="110"/>
      <c r="U1038" s="110"/>
      <c r="V1038" s="110"/>
    </row>
    <row r="1039" spans="1:22" ht="15" customHeight="1">
      <c r="A1039" s="110"/>
      <c r="B1039" s="109"/>
      <c r="C1039" s="110"/>
      <c r="D1039" s="110"/>
      <c r="E1039" s="110"/>
      <c r="F1039" s="110"/>
      <c r="G1039" s="110"/>
      <c r="H1039" s="110"/>
      <c r="I1039" s="110"/>
      <c r="J1039" s="109"/>
      <c r="K1039" s="110"/>
      <c r="L1039" s="110"/>
      <c r="M1039" s="110"/>
      <c r="N1039" s="110"/>
      <c r="O1039" s="110"/>
      <c r="P1039" s="110"/>
      <c r="Q1039" s="110"/>
      <c r="R1039" s="110"/>
      <c r="S1039" s="110"/>
      <c r="T1039" s="110"/>
      <c r="U1039" s="110"/>
      <c r="V1039" s="110"/>
    </row>
    <row r="1040" spans="1:22" ht="15" customHeight="1">
      <c r="A1040" s="110"/>
      <c r="B1040" s="109"/>
      <c r="C1040" s="110"/>
      <c r="D1040" s="110"/>
      <c r="E1040" s="110"/>
      <c r="F1040" s="110"/>
      <c r="G1040" s="110"/>
      <c r="H1040" s="110"/>
      <c r="I1040" s="110"/>
      <c r="J1040" s="109"/>
      <c r="K1040" s="110"/>
      <c r="L1040" s="110"/>
      <c r="M1040" s="110"/>
      <c r="N1040" s="110"/>
      <c r="O1040" s="110"/>
      <c r="P1040" s="110"/>
      <c r="Q1040" s="110"/>
      <c r="R1040" s="110"/>
      <c r="S1040" s="110"/>
      <c r="T1040" s="110"/>
      <c r="U1040" s="110"/>
      <c r="V1040" s="110"/>
    </row>
    <row r="1041" spans="1:22" ht="15" customHeight="1">
      <c r="A1041" s="110"/>
      <c r="B1041" s="109"/>
      <c r="C1041" s="110"/>
      <c r="D1041" s="110"/>
      <c r="E1041" s="110"/>
      <c r="F1041" s="110"/>
      <c r="G1041" s="110"/>
      <c r="H1041" s="110"/>
      <c r="I1041" s="110"/>
      <c r="J1041" s="109"/>
      <c r="K1041" s="110"/>
      <c r="L1041" s="110"/>
      <c r="M1041" s="110"/>
      <c r="N1041" s="110"/>
      <c r="O1041" s="110"/>
      <c r="P1041" s="110"/>
      <c r="Q1041" s="110"/>
      <c r="R1041" s="110"/>
      <c r="S1041" s="110"/>
      <c r="T1041" s="110"/>
      <c r="U1041" s="110"/>
      <c r="V1041" s="110"/>
    </row>
    <row r="1042" spans="1:22" ht="15" customHeight="1">
      <c r="A1042" s="110"/>
      <c r="B1042" s="109"/>
      <c r="C1042" s="110"/>
      <c r="D1042" s="110"/>
      <c r="E1042" s="110"/>
      <c r="F1042" s="110"/>
      <c r="G1042" s="110"/>
      <c r="H1042" s="110"/>
      <c r="I1042" s="110"/>
      <c r="J1042" s="109"/>
      <c r="K1042" s="110"/>
      <c r="L1042" s="110"/>
      <c r="M1042" s="110"/>
      <c r="N1042" s="110"/>
      <c r="O1042" s="110"/>
      <c r="P1042" s="110"/>
      <c r="Q1042" s="110"/>
      <c r="R1042" s="110"/>
      <c r="S1042" s="110"/>
      <c r="T1042" s="110"/>
      <c r="U1042" s="110"/>
      <c r="V1042" s="110"/>
    </row>
    <row r="1043" spans="1:22" ht="15" customHeight="1">
      <c r="A1043" s="110"/>
      <c r="B1043" s="109"/>
      <c r="C1043" s="110"/>
      <c r="D1043" s="110"/>
      <c r="E1043" s="110"/>
      <c r="F1043" s="110"/>
      <c r="G1043" s="110"/>
      <c r="H1043" s="110"/>
      <c r="I1043" s="110"/>
      <c r="J1043" s="109"/>
      <c r="K1043" s="110"/>
      <c r="L1043" s="110"/>
      <c r="M1043" s="110"/>
      <c r="N1043" s="110"/>
      <c r="O1043" s="110"/>
      <c r="P1043" s="110"/>
      <c r="Q1043" s="110"/>
      <c r="R1043" s="110"/>
      <c r="S1043" s="110"/>
      <c r="T1043" s="110"/>
      <c r="U1043" s="110"/>
      <c r="V1043" s="110"/>
    </row>
    <row r="1044" spans="1:22" ht="15" customHeight="1">
      <c r="A1044" s="110"/>
      <c r="B1044" s="109"/>
      <c r="C1044" s="110"/>
      <c r="D1044" s="110"/>
      <c r="E1044" s="110"/>
      <c r="F1044" s="110"/>
      <c r="G1044" s="110"/>
      <c r="H1044" s="110"/>
      <c r="I1044" s="110"/>
      <c r="J1044" s="109"/>
      <c r="K1044" s="110"/>
      <c r="L1044" s="110"/>
      <c r="M1044" s="110"/>
      <c r="N1044" s="110"/>
      <c r="O1044" s="110"/>
      <c r="P1044" s="110"/>
      <c r="Q1044" s="110"/>
      <c r="R1044" s="110"/>
      <c r="S1044" s="110"/>
      <c r="T1044" s="110"/>
      <c r="U1044" s="110"/>
      <c r="V1044" s="110"/>
    </row>
    <row r="1045" spans="1:22" ht="15" customHeight="1">
      <c r="A1045" s="110"/>
      <c r="B1045" s="109"/>
      <c r="C1045" s="110"/>
      <c r="D1045" s="110"/>
      <c r="E1045" s="110"/>
      <c r="F1045" s="110"/>
      <c r="G1045" s="110"/>
      <c r="H1045" s="110"/>
      <c r="I1045" s="110"/>
      <c r="J1045" s="109"/>
      <c r="K1045" s="110"/>
      <c r="L1045" s="110"/>
      <c r="M1045" s="110"/>
      <c r="N1045" s="110"/>
      <c r="O1045" s="110"/>
      <c r="P1045" s="110"/>
      <c r="Q1045" s="110"/>
      <c r="R1045" s="110"/>
      <c r="S1045" s="110"/>
      <c r="T1045" s="110"/>
      <c r="U1045" s="110"/>
      <c r="V1045" s="110"/>
    </row>
    <row r="1046" spans="1:22" ht="15" customHeight="1">
      <c r="A1046" s="110"/>
      <c r="B1046" s="109"/>
      <c r="C1046" s="110"/>
      <c r="D1046" s="110"/>
      <c r="E1046" s="110"/>
      <c r="F1046" s="110"/>
      <c r="G1046" s="110"/>
      <c r="H1046" s="110"/>
      <c r="I1046" s="110"/>
      <c r="J1046" s="109"/>
      <c r="K1046" s="110"/>
      <c r="L1046" s="110"/>
      <c r="M1046" s="110"/>
      <c r="N1046" s="110"/>
      <c r="O1046" s="110"/>
      <c r="P1046" s="110"/>
      <c r="Q1046" s="110"/>
      <c r="R1046" s="110"/>
      <c r="S1046" s="110"/>
      <c r="T1046" s="110"/>
      <c r="U1046" s="110"/>
      <c r="V1046" s="110"/>
    </row>
    <row r="1047" spans="1:22" ht="15" customHeight="1">
      <c r="A1047" s="110"/>
      <c r="B1047" s="109"/>
      <c r="C1047" s="110"/>
      <c r="D1047" s="110"/>
      <c r="E1047" s="110"/>
      <c r="F1047" s="110"/>
      <c r="G1047" s="110"/>
      <c r="H1047" s="110"/>
      <c r="I1047" s="110"/>
      <c r="J1047" s="109"/>
      <c r="K1047" s="110"/>
      <c r="L1047" s="110"/>
      <c r="M1047" s="110"/>
      <c r="N1047" s="110"/>
      <c r="O1047" s="110"/>
      <c r="P1047" s="110"/>
      <c r="Q1047" s="110"/>
      <c r="R1047" s="110"/>
      <c r="S1047" s="110"/>
      <c r="T1047" s="110"/>
      <c r="U1047" s="110"/>
      <c r="V1047" s="110"/>
    </row>
    <row r="1048" spans="1:22" ht="15" customHeight="1">
      <c r="A1048" s="110"/>
      <c r="B1048" s="109"/>
      <c r="C1048" s="110"/>
      <c r="D1048" s="110"/>
      <c r="E1048" s="110"/>
      <c r="F1048" s="110"/>
      <c r="G1048" s="110"/>
      <c r="H1048" s="110"/>
      <c r="I1048" s="110"/>
      <c r="J1048" s="109"/>
      <c r="K1048" s="110"/>
      <c r="L1048" s="110"/>
      <c r="M1048" s="110"/>
      <c r="N1048" s="110"/>
      <c r="O1048" s="110"/>
      <c r="P1048" s="110"/>
      <c r="Q1048" s="110"/>
      <c r="R1048" s="110"/>
      <c r="S1048" s="110"/>
      <c r="T1048" s="110"/>
      <c r="U1048" s="110"/>
      <c r="V1048" s="110"/>
    </row>
    <row r="1049" spans="1:22" ht="15" customHeight="1">
      <c r="A1049" s="110"/>
      <c r="B1049" s="109"/>
      <c r="C1049" s="110"/>
      <c r="D1049" s="110"/>
      <c r="E1049" s="110"/>
      <c r="F1049" s="110"/>
      <c r="G1049" s="110"/>
      <c r="H1049" s="110"/>
      <c r="I1049" s="110"/>
      <c r="J1049" s="109"/>
      <c r="K1049" s="110"/>
      <c r="L1049" s="110"/>
      <c r="M1049" s="110"/>
      <c r="N1049" s="110"/>
      <c r="O1049" s="110"/>
      <c r="P1049" s="110"/>
      <c r="Q1049" s="110"/>
      <c r="R1049" s="110"/>
      <c r="S1049" s="110"/>
      <c r="T1049" s="110"/>
      <c r="U1049" s="110"/>
      <c r="V1049" s="110"/>
    </row>
    <row r="1050" spans="1:22" ht="15" customHeight="1">
      <c r="A1050" s="110"/>
      <c r="B1050" s="109"/>
      <c r="C1050" s="110"/>
      <c r="D1050" s="110"/>
      <c r="E1050" s="110"/>
      <c r="F1050" s="110"/>
      <c r="G1050" s="110"/>
      <c r="H1050" s="110"/>
      <c r="I1050" s="110"/>
      <c r="J1050" s="109"/>
      <c r="K1050" s="110"/>
      <c r="L1050" s="110"/>
      <c r="M1050" s="110"/>
      <c r="N1050" s="110"/>
      <c r="O1050" s="110"/>
      <c r="P1050" s="110"/>
      <c r="Q1050" s="110"/>
      <c r="R1050" s="110"/>
      <c r="S1050" s="110"/>
      <c r="T1050" s="110"/>
      <c r="U1050" s="110"/>
      <c r="V1050" s="110"/>
    </row>
    <row r="1051" spans="1:22" ht="15" customHeight="1">
      <c r="A1051" s="110"/>
      <c r="B1051" s="109"/>
      <c r="C1051" s="110"/>
      <c r="D1051" s="110"/>
      <c r="E1051" s="110"/>
      <c r="F1051" s="110"/>
      <c r="G1051" s="110"/>
      <c r="H1051" s="110"/>
      <c r="I1051" s="110"/>
      <c r="J1051" s="109"/>
      <c r="K1051" s="110"/>
      <c r="L1051" s="110"/>
      <c r="M1051" s="110"/>
      <c r="N1051" s="110"/>
      <c r="O1051" s="110"/>
      <c r="P1051" s="110"/>
      <c r="Q1051" s="110"/>
      <c r="R1051" s="110"/>
      <c r="S1051" s="110"/>
      <c r="T1051" s="110"/>
      <c r="U1051" s="110"/>
      <c r="V1051" s="110"/>
    </row>
    <row r="1052" spans="1:22" ht="15" customHeight="1">
      <c r="A1052" s="110"/>
      <c r="B1052" s="109"/>
      <c r="C1052" s="110"/>
      <c r="D1052" s="110"/>
      <c r="E1052" s="110"/>
      <c r="F1052" s="110"/>
      <c r="G1052" s="110"/>
      <c r="H1052" s="110"/>
      <c r="I1052" s="110"/>
      <c r="J1052" s="109"/>
      <c r="K1052" s="110"/>
      <c r="L1052" s="110"/>
      <c r="M1052" s="110"/>
      <c r="N1052" s="110"/>
      <c r="O1052" s="110"/>
      <c r="P1052" s="110"/>
      <c r="Q1052" s="110"/>
      <c r="R1052" s="110"/>
      <c r="S1052" s="110"/>
      <c r="T1052" s="110"/>
      <c r="U1052" s="110"/>
      <c r="V1052" s="110"/>
    </row>
    <row r="1053" spans="1:22" ht="15" customHeight="1">
      <c r="A1053" s="110"/>
      <c r="B1053" s="109"/>
      <c r="C1053" s="110"/>
      <c r="D1053" s="110"/>
      <c r="E1053" s="110"/>
      <c r="F1053" s="110"/>
      <c r="G1053" s="110"/>
      <c r="H1053" s="110"/>
      <c r="I1053" s="110"/>
      <c r="J1053" s="109"/>
      <c r="K1053" s="110"/>
      <c r="L1053" s="110"/>
      <c r="M1053" s="110"/>
      <c r="N1053" s="110"/>
      <c r="O1053" s="110"/>
      <c r="P1053" s="110"/>
      <c r="Q1053" s="110"/>
      <c r="R1053" s="110"/>
      <c r="S1053" s="110"/>
      <c r="T1053" s="110"/>
      <c r="U1053" s="110"/>
      <c r="V1053" s="110"/>
    </row>
    <row r="1054" spans="1:22" ht="15" customHeight="1">
      <c r="A1054" s="110"/>
      <c r="B1054" s="109"/>
      <c r="C1054" s="110"/>
      <c r="D1054" s="110"/>
      <c r="E1054" s="110"/>
      <c r="F1054" s="110"/>
      <c r="G1054" s="110"/>
      <c r="H1054" s="110"/>
      <c r="I1054" s="110"/>
      <c r="J1054" s="109"/>
      <c r="K1054" s="110"/>
      <c r="L1054" s="110"/>
      <c r="M1054" s="110"/>
      <c r="N1054" s="110"/>
      <c r="O1054" s="110"/>
      <c r="P1054" s="110"/>
      <c r="Q1054" s="110"/>
      <c r="R1054" s="110"/>
      <c r="S1054" s="110"/>
      <c r="T1054" s="110"/>
      <c r="U1054" s="110"/>
      <c r="V1054" s="110"/>
    </row>
    <row r="1055" spans="1:22" ht="15" customHeight="1">
      <c r="A1055" s="110"/>
      <c r="B1055" s="109"/>
      <c r="C1055" s="110"/>
      <c r="D1055" s="110"/>
      <c r="E1055" s="110"/>
      <c r="F1055" s="110"/>
      <c r="G1055" s="110"/>
      <c r="H1055" s="110"/>
      <c r="I1055" s="110"/>
      <c r="J1055" s="109"/>
      <c r="K1055" s="110"/>
      <c r="L1055" s="110"/>
      <c r="M1055" s="110"/>
      <c r="N1055" s="110"/>
      <c r="O1055" s="110"/>
      <c r="P1055" s="110"/>
      <c r="Q1055" s="110"/>
      <c r="R1055" s="110"/>
      <c r="S1055" s="110"/>
      <c r="T1055" s="110"/>
      <c r="U1055" s="110"/>
      <c r="V1055" s="110"/>
    </row>
    <row r="1056" spans="1:22" ht="15" customHeight="1">
      <c r="A1056" s="110"/>
      <c r="B1056" s="109"/>
      <c r="C1056" s="110"/>
      <c r="D1056" s="110"/>
      <c r="E1056" s="110"/>
      <c r="F1056" s="110"/>
      <c r="G1056" s="110"/>
      <c r="H1056" s="110"/>
      <c r="I1056" s="110"/>
      <c r="J1056" s="109"/>
      <c r="K1056" s="110"/>
      <c r="L1056" s="110"/>
      <c r="M1056" s="110"/>
      <c r="N1056" s="110"/>
      <c r="O1056" s="110"/>
      <c r="P1056" s="110"/>
      <c r="Q1056" s="110"/>
      <c r="R1056" s="110"/>
      <c r="S1056" s="110"/>
      <c r="T1056" s="110"/>
      <c r="U1056" s="110"/>
      <c r="V1056" s="110"/>
    </row>
    <row r="1057" spans="1:22" ht="15" customHeight="1">
      <c r="A1057" s="110"/>
      <c r="B1057" s="109"/>
      <c r="C1057" s="110"/>
      <c r="D1057" s="110"/>
      <c r="E1057" s="110"/>
      <c r="F1057" s="110"/>
      <c r="G1057" s="110"/>
      <c r="H1057" s="110"/>
      <c r="I1057" s="110"/>
      <c r="J1057" s="109"/>
      <c r="K1057" s="110"/>
      <c r="L1057" s="110"/>
      <c r="M1057" s="110"/>
      <c r="N1057" s="110"/>
      <c r="O1057" s="110"/>
      <c r="P1057" s="110"/>
      <c r="Q1057" s="110"/>
      <c r="R1057" s="110"/>
      <c r="S1057" s="110"/>
      <c r="T1057" s="110"/>
      <c r="U1057" s="110"/>
      <c r="V1057" s="110"/>
    </row>
    <row r="1058" spans="1:22" ht="15" customHeight="1">
      <c r="A1058" s="110"/>
      <c r="B1058" s="109"/>
      <c r="C1058" s="110"/>
      <c r="D1058" s="110"/>
      <c r="E1058" s="110"/>
      <c r="F1058" s="110"/>
      <c r="G1058" s="110"/>
      <c r="H1058" s="110"/>
      <c r="I1058" s="110"/>
      <c r="J1058" s="109"/>
      <c r="K1058" s="110"/>
      <c r="L1058" s="110"/>
      <c r="M1058" s="110"/>
      <c r="N1058" s="110"/>
      <c r="O1058" s="110"/>
      <c r="P1058" s="110"/>
      <c r="Q1058" s="110"/>
      <c r="R1058" s="110"/>
      <c r="S1058" s="110"/>
      <c r="T1058" s="110"/>
      <c r="U1058" s="110"/>
      <c r="V1058" s="110"/>
    </row>
    <row r="1059" spans="1:22" ht="15" customHeight="1">
      <c r="A1059" s="110"/>
      <c r="B1059" s="109"/>
      <c r="C1059" s="110"/>
      <c r="D1059" s="110"/>
      <c r="E1059" s="110"/>
      <c r="F1059" s="110"/>
      <c r="G1059" s="110"/>
      <c r="H1059" s="110"/>
      <c r="I1059" s="110"/>
      <c r="J1059" s="109"/>
      <c r="K1059" s="110"/>
      <c r="L1059" s="110"/>
      <c r="M1059" s="110"/>
      <c r="N1059" s="110"/>
      <c r="O1059" s="110"/>
      <c r="P1059" s="110"/>
      <c r="Q1059" s="110"/>
      <c r="R1059" s="110"/>
      <c r="S1059" s="110"/>
      <c r="T1059" s="110"/>
      <c r="U1059" s="110"/>
      <c r="V1059" s="110"/>
    </row>
    <row r="1060" spans="1:22" ht="15" customHeight="1">
      <c r="A1060" s="110"/>
      <c r="B1060" s="109"/>
      <c r="C1060" s="110"/>
      <c r="D1060" s="110"/>
      <c r="E1060" s="110"/>
      <c r="F1060" s="110"/>
      <c r="G1060" s="110"/>
      <c r="H1060" s="110"/>
      <c r="I1060" s="110"/>
      <c r="J1060" s="109"/>
      <c r="K1060" s="110"/>
      <c r="L1060" s="110"/>
      <c r="M1060" s="110"/>
      <c r="N1060" s="110"/>
      <c r="O1060" s="110"/>
      <c r="P1060" s="110"/>
      <c r="Q1060" s="110"/>
      <c r="R1060" s="110"/>
      <c r="S1060" s="110"/>
      <c r="T1060" s="110"/>
      <c r="U1060" s="110"/>
      <c r="V1060" s="110"/>
    </row>
    <row r="1061" spans="1:22" ht="15" customHeight="1">
      <c r="A1061" s="110"/>
      <c r="B1061" s="109"/>
      <c r="C1061" s="110"/>
      <c r="D1061" s="110"/>
      <c r="E1061" s="110"/>
      <c r="F1061" s="110"/>
      <c r="G1061" s="110"/>
      <c r="H1061" s="110"/>
      <c r="I1061" s="110"/>
      <c r="J1061" s="109"/>
      <c r="K1061" s="110"/>
      <c r="L1061" s="110"/>
      <c r="M1061" s="110"/>
      <c r="N1061" s="110"/>
      <c r="O1061" s="110"/>
      <c r="P1061" s="110"/>
      <c r="Q1061" s="110"/>
      <c r="R1061" s="110"/>
      <c r="S1061" s="110"/>
      <c r="T1061" s="110"/>
      <c r="U1061" s="110"/>
      <c r="V1061" s="110"/>
    </row>
    <row r="1062" spans="1:22" ht="15" customHeight="1">
      <c r="A1062" s="110"/>
      <c r="B1062" s="109"/>
      <c r="C1062" s="110"/>
      <c r="D1062" s="110"/>
      <c r="E1062" s="110"/>
      <c r="F1062" s="110"/>
      <c r="G1062" s="110"/>
      <c r="H1062" s="110"/>
      <c r="I1062" s="110"/>
      <c r="J1062" s="109"/>
      <c r="K1062" s="110"/>
      <c r="L1062" s="110"/>
      <c r="M1062" s="110"/>
      <c r="N1062" s="110"/>
      <c r="O1062" s="110"/>
      <c r="P1062" s="110"/>
      <c r="Q1062" s="110"/>
      <c r="R1062" s="110"/>
      <c r="S1062" s="110"/>
      <c r="T1062" s="110"/>
      <c r="U1062" s="110"/>
      <c r="V1062" s="110"/>
    </row>
    <row r="1063" spans="1:22" ht="15" customHeight="1">
      <c r="A1063" s="110"/>
      <c r="B1063" s="109"/>
      <c r="C1063" s="110"/>
      <c r="D1063" s="110"/>
      <c r="E1063" s="110"/>
      <c r="F1063" s="110"/>
      <c r="G1063" s="110"/>
      <c r="H1063" s="110"/>
      <c r="I1063" s="110"/>
      <c r="J1063" s="109"/>
      <c r="K1063" s="110"/>
      <c r="L1063" s="110"/>
      <c r="M1063" s="110"/>
      <c r="N1063" s="110"/>
      <c r="O1063" s="110"/>
      <c r="P1063" s="110"/>
      <c r="Q1063" s="110"/>
      <c r="R1063" s="110"/>
      <c r="S1063" s="110"/>
      <c r="T1063" s="110"/>
      <c r="U1063" s="110"/>
      <c r="V1063" s="110"/>
    </row>
    <row r="1064" spans="1:22" ht="15" customHeight="1">
      <c r="A1064" s="110"/>
      <c r="B1064" s="109"/>
      <c r="C1064" s="110"/>
      <c r="D1064" s="110"/>
      <c r="E1064" s="110"/>
      <c r="F1064" s="110"/>
      <c r="G1064" s="110"/>
      <c r="H1064" s="110"/>
      <c r="I1064" s="110"/>
      <c r="J1064" s="109"/>
      <c r="K1064" s="110"/>
      <c r="L1064" s="110"/>
      <c r="M1064" s="110"/>
      <c r="N1064" s="110"/>
      <c r="O1064" s="110"/>
      <c r="P1064" s="110"/>
      <c r="Q1064" s="110"/>
      <c r="R1064" s="110"/>
      <c r="S1064" s="110"/>
      <c r="T1064" s="110"/>
      <c r="U1064" s="110"/>
      <c r="V1064" s="110"/>
    </row>
    <row r="1065" spans="1:22" ht="15" customHeight="1">
      <c r="A1065" s="110"/>
      <c r="B1065" s="109"/>
      <c r="C1065" s="110"/>
      <c r="D1065" s="110"/>
      <c r="E1065" s="110"/>
      <c r="F1065" s="110"/>
      <c r="G1065" s="110"/>
      <c r="H1065" s="110"/>
      <c r="I1065" s="110"/>
      <c r="J1065" s="109"/>
      <c r="K1065" s="110"/>
      <c r="L1065" s="110"/>
      <c r="M1065" s="110"/>
      <c r="N1065" s="110"/>
      <c r="O1065" s="110"/>
      <c r="P1065" s="110"/>
      <c r="Q1065" s="110"/>
      <c r="R1065" s="110"/>
      <c r="S1065" s="110"/>
      <c r="T1065" s="110"/>
      <c r="U1065" s="110"/>
      <c r="V1065" s="110"/>
    </row>
    <row r="1066" spans="1:22" ht="15" customHeight="1">
      <c r="A1066" s="110"/>
      <c r="B1066" s="109"/>
      <c r="C1066" s="110"/>
      <c r="D1066" s="110"/>
      <c r="E1066" s="110"/>
      <c r="F1066" s="110"/>
      <c r="G1066" s="110"/>
      <c r="H1066" s="110"/>
      <c r="I1066" s="110"/>
      <c r="J1066" s="109"/>
      <c r="K1066" s="110"/>
      <c r="L1066" s="110"/>
      <c r="M1066" s="110"/>
      <c r="N1066" s="110"/>
      <c r="O1066" s="110"/>
      <c r="P1066" s="110"/>
      <c r="Q1066" s="110"/>
      <c r="R1066" s="110"/>
      <c r="S1066" s="110"/>
      <c r="T1066" s="110"/>
      <c r="U1066" s="110"/>
      <c r="V1066" s="110"/>
    </row>
    <row r="1067" spans="1:22" ht="15" customHeight="1">
      <c r="A1067" s="110"/>
      <c r="B1067" s="109"/>
      <c r="C1067" s="110"/>
      <c r="D1067" s="110"/>
      <c r="E1067" s="110"/>
      <c r="F1067" s="110"/>
      <c r="G1067" s="110"/>
      <c r="H1067" s="110"/>
      <c r="I1067" s="110"/>
      <c r="J1067" s="109"/>
      <c r="K1067" s="110"/>
      <c r="L1067" s="110"/>
      <c r="M1067" s="110"/>
      <c r="N1067" s="110"/>
      <c r="O1067" s="110"/>
      <c r="P1067" s="110"/>
      <c r="Q1067" s="110"/>
      <c r="R1067" s="110"/>
      <c r="S1067" s="110"/>
      <c r="T1067" s="110"/>
      <c r="U1067" s="110"/>
      <c r="V1067" s="110"/>
    </row>
    <row r="1068" spans="1:22" ht="15" customHeight="1">
      <c r="A1068" s="110"/>
      <c r="B1068" s="109"/>
      <c r="C1068" s="110"/>
      <c r="D1068" s="110"/>
      <c r="E1068" s="110"/>
      <c r="F1068" s="110"/>
      <c r="G1068" s="110"/>
      <c r="H1068" s="110"/>
      <c r="I1068" s="110"/>
      <c r="J1068" s="109"/>
      <c r="K1068" s="110"/>
      <c r="L1068" s="110"/>
      <c r="M1068" s="110"/>
      <c r="N1068" s="110"/>
      <c r="O1068" s="110"/>
      <c r="P1068" s="110"/>
      <c r="Q1068" s="110"/>
      <c r="R1068" s="110"/>
      <c r="S1068" s="110"/>
      <c r="T1068" s="110"/>
      <c r="U1068" s="110"/>
      <c r="V1068" s="110"/>
    </row>
    <row r="1069" spans="1:22" ht="15" customHeight="1">
      <c r="A1069" s="110"/>
      <c r="B1069" s="109"/>
      <c r="C1069" s="110"/>
      <c r="D1069" s="110"/>
      <c r="E1069" s="110"/>
      <c r="F1069" s="110"/>
      <c r="G1069" s="110"/>
      <c r="H1069" s="110"/>
      <c r="I1069" s="110"/>
      <c r="J1069" s="109"/>
      <c r="K1069" s="110"/>
      <c r="L1069" s="110"/>
      <c r="M1069" s="110"/>
      <c r="N1069" s="110"/>
      <c r="O1069" s="110"/>
      <c r="P1069" s="110"/>
      <c r="Q1069" s="110"/>
      <c r="R1069" s="110"/>
      <c r="S1069" s="110"/>
      <c r="T1069" s="110"/>
      <c r="U1069" s="110"/>
      <c r="V1069" s="110"/>
    </row>
    <row r="1070" spans="1:22" ht="15" customHeight="1">
      <c r="A1070" s="110"/>
      <c r="B1070" s="109"/>
      <c r="C1070" s="110"/>
      <c r="D1070" s="110"/>
      <c r="E1070" s="110"/>
      <c r="F1070" s="110"/>
      <c r="G1070" s="110"/>
      <c r="H1070" s="110"/>
      <c r="I1070" s="110"/>
      <c r="J1070" s="109"/>
      <c r="K1070" s="110"/>
      <c r="L1070" s="110"/>
      <c r="M1070" s="110"/>
      <c r="N1070" s="110"/>
      <c r="O1070" s="110"/>
      <c r="P1070" s="110"/>
      <c r="Q1070" s="110"/>
      <c r="R1070" s="110"/>
      <c r="S1070" s="110"/>
      <c r="T1070" s="110"/>
      <c r="U1070" s="110"/>
      <c r="V1070" s="110"/>
    </row>
    <row r="1071" spans="1:22" ht="15" customHeight="1">
      <c r="A1071" s="110"/>
      <c r="B1071" s="109"/>
      <c r="C1071" s="110"/>
      <c r="D1071" s="110"/>
      <c r="E1071" s="110"/>
      <c r="F1071" s="110"/>
      <c r="G1071" s="110"/>
      <c r="H1071" s="110"/>
      <c r="I1071" s="110"/>
      <c r="J1071" s="109"/>
      <c r="K1071" s="110"/>
      <c r="L1071" s="110"/>
      <c r="M1071" s="110"/>
      <c r="N1071" s="110"/>
      <c r="O1071" s="110"/>
      <c r="P1071" s="110"/>
      <c r="Q1071" s="110"/>
      <c r="R1071" s="110"/>
      <c r="S1071" s="110"/>
      <c r="T1071" s="110"/>
      <c r="U1071" s="110"/>
      <c r="V1071" s="110"/>
    </row>
    <row r="1072" spans="1:22" ht="15" customHeight="1">
      <c r="A1072" s="110"/>
      <c r="B1072" s="109"/>
      <c r="C1072" s="110"/>
      <c r="D1072" s="110"/>
      <c r="E1072" s="110"/>
      <c r="F1072" s="110"/>
      <c r="G1072" s="110"/>
      <c r="H1072" s="110"/>
      <c r="I1072" s="110"/>
      <c r="J1072" s="109"/>
      <c r="K1072" s="110"/>
      <c r="L1072" s="110"/>
      <c r="M1072" s="110"/>
      <c r="N1072" s="110"/>
      <c r="O1072" s="110"/>
      <c r="P1072" s="110"/>
      <c r="Q1072" s="110"/>
      <c r="R1072" s="110"/>
      <c r="S1072" s="110"/>
      <c r="T1072" s="110"/>
      <c r="U1072" s="110"/>
      <c r="V1072" s="110"/>
    </row>
    <row r="1073" spans="1:22" ht="15" customHeight="1">
      <c r="A1073" s="110"/>
      <c r="B1073" s="109"/>
      <c r="C1073" s="110"/>
      <c r="D1073" s="110"/>
      <c r="E1073" s="110"/>
      <c r="F1073" s="110"/>
      <c r="G1073" s="110"/>
      <c r="H1073" s="110"/>
      <c r="I1073" s="110"/>
      <c r="J1073" s="109"/>
      <c r="K1073" s="110"/>
      <c r="L1073" s="110"/>
      <c r="M1073" s="110"/>
      <c r="N1073" s="110"/>
      <c r="O1073" s="110"/>
      <c r="P1073" s="110"/>
      <c r="Q1073" s="110"/>
      <c r="R1073" s="110"/>
      <c r="S1073" s="110"/>
      <c r="T1073" s="110"/>
      <c r="U1073" s="110"/>
      <c r="V1073" s="110"/>
    </row>
    <row r="1074" spans="1:22" ht="15" customHeight="1">
      <c r="A1074" s="110"/>
      <c r="B1074" s="109"/>
      <c r="C1074" s="110"/>
      <c r="D1074" s="110"/>
      <c r="E1074" s="110"/>
      <c r="F1074" s="110"/>
      <c r="G1074" s="110"/>
      <c r="H1074" s="110"/>
      <c r="I1074" s="110"/>
      <c r="J1074" s="109"/>
      <c r="K1074" s="110"/>
      <c r="L1074" s="110"/>
      <c r="M1074" s="110"/>
      <c r="N1074" s="110"/>
      <c r="O1074" s="110"/>
      <c r="P1074" s="110"/>
      <c r="Q1074" s="110"/>
      <c r="R1074" s="110"/>
      <c r="S1074" s="110"/>
      <c r="T1074" s="110"/>
      <c r="U1074" s="110"/>
      <c r="V1074" s="110"/>
    </row>
    <row r="1075" spans="1:22" ht="15" customHeight="1">
      <c r="A1075" s="110"/>
      <c r="B1075" s="109"/>
      <c r="C1075" s="110"/>
      <c r="D1075" s="110"/>
      <c r="E1075" s="110"/>
      <c r="F1075" s="110"/>
      <c r="G1075" s="110"/>
      <c r="H1075" s="110"/>
      <c r="I1075" s="110"/>
      <c r="J1075" s="109"/>
      <c r="K1075" s="110"/>
      <c r="L1075" s="110"/>
      <c r="M1075" s="110"/>
      <c r="N1075" s="110"/>
      <c r="O1075" s="110"/>
      <c r="P1075" s="110"/>
      <c r="Q1075" s="110"/>
      <c r="R1075" s="110"/>
      <c r="S1075" s="110"/>
      <c r="T1075" s="110"/>
      <c r="U1075" s="110"/>
      <c r="V1075" s="110"/>
    </row>
    <row r="1076" spans="1:22" ht="15" customHeight="1">
      <c r="A1076" s="110"/>
      <c r="B1076" s="109"/>
      <c r="C1076" s="110"/>
      <c r="D1076" s="110"/>
      <c r="E1076" s="110"/>
      <c r="F1076" s="110"/>
      <c r="G1076" s="110"/>
      <c r="H1076" s="110"/>
      <c r="I1076" s="110"/>
      <c r="J1076" s="109"/>
      <c r="K1076" s="110"/>
      <c r="L1076" s="110"/>
      <c r="M1076" s="110"/>
      <c r="N1076" s="110"/>
      <c r="O1076" s="110"/>
      <c r="P1076" s="110"/>
      <c r="Q1076" s="110"/>
      <c r="R1076" s="110"/>
      <c r="S1076" s="110"/>
      <c r="T1076" s="110"/>
      <c r="U1076" s="110"/>
      <c r="V1076" s="110"/>
    </row>
    <row r="1077" spans="1:22" ht="15" customHeight="1">
      <c r="A1077" s="110"/>
      <c r="B1077" s="109"/>
      <c r="C1077" s="110"/>
      <c r="D1077" s="110"/>
      <c r="E1077" s="110"/>
      <c r="F1077" s="110"/>
      <c r="G1077" s="110"/>
      <c r="H1077" s="110"/>
      <c r="I1077" s="110"/>
      <c r="J1077" s="109"/>
      <c r="K1077" s="110"/>
      <c r="L1077" s="110"/>
      <c r="M1077" s="110"/>
      <c r="N1077" s="110"/>
      <c r="O1077" s="110"/>
      <c r="P1077" s="110"/>
      <c r="Q1077" s="110"/>
      <c r="R1077" s="110"/>
      <c r="S1077" s="110"/>
      <c r="T1077" s="110"/>
      <c r="U1077" s="110"/>
      <c r="V1077" s="110"/>
    </row>
    <row r="1078" spans="1:22" ht="15" customHeight="1">
      <c r="A1078" s="110"/>
      <c r="B1078" s="109"/>
      <c r="C1078" s="110"/>
      <c r="D1078" s="110"/>
      <c r="E1078" s="110"/>
      <c r="F1078" s="110"/>
      <c r="G1078" s="110"/>
      <c r="H1078" s="110"/>
      <c r="I1078" s="110"/>
      <c r="J1078" s="109"/>
      <c r="K1078" s="110"/>
      <c r="L1078" s="110"/>
      <c r="M1078" s="110"/>
      <c r="N1078" s="110"/>
      <c r="O1078" s="110"/>
      <c r="P1078" s="110"/>
      <c r="Q1078" s="110"/>
      <c r="R1078" s="110"/>
      <c r="S1078" s="110"/>
      <c r="T1078" s="110"/>
      <c r="U1078" s="110"/>
      <c r="V1078" s="110"/>
    </row>
    <row r="1079" spans="1:22" ht="15" customHeight="1">
      <c r="A1079" s="110"/>
      <c r="B1079" s="109"/>
      <c r="C1079" s="110"/>
      <c r="D1079" s="110"/>
      <c r="E1079" s="110"/>
      <c r="F1079" s="110"/>
      <c r="G1079" s="110"/>
      <c r="H1079" s="110"/>
      <c r="I1079" s="110"/>
      <c r="J1079" s="109"/>
      <c r="K1079" s="110"/>
      <c r="L1079" s="110"/>
      <c r="M1079" s="110"/>
      <c r="N1079" s="110"/>
      <c r="O1079" s="110"/>
      <c r="P1079" s="110"/>
      <c r="Q1079" s="110"/>
      <c r="R1079" s="110"/>
      <c r="S1079" s="110"/>
      <c r="T1079" s="110"/>
      <c r="U1079" s="110"/>
      <c r="V1079" s="110"/>
    </row>
    <row r="1080" spans="1:22" ht="15" customHeight="1">
      <c r="A1080" s="110"/>
      <c r="B1080" s="109"/>
      <c r="C1080" s="110"/>
      <c r="D1080" s="110"/>
      <c r="E1080" s="110"/>
      <c r="F1080" s="110"/>
      <c r="G1080" s="110"/>
      <c r="H1080" s="110"/>
      <c r="I1080" s="110"/>
      <c r="J1080" s="109"/>
      <c r="K1080" s="110"/>
      <c r="L1080" s="110"/>
      <c r="M1080" s="110"/>
      <c r="N1080" s="110"/>
      <c r="O1080" s="110"/>
      <c r="P1080" s="110"/>
      <c r="Q1080" s="110"/>
      <c r="R1080" s="110"/>
      <c r="S1080" s="110"/>
      <c r="T1080" s="110"/>
      <c r="U1080" s="110"/>
      <c r="V1080" s="110"/>
    </row>
    <row r="1081" spans="1:22" ht="15" customHeight="1">
      <c r="A1081" s="110"/>
      <c r="B1081" s="109"/>
      <c r="C1081" s="110"/>
      <c r="D1081" s="110"/>
      <c r="E1081" s="110"/>
      <c r="F1081" s="110"/>
      <c r="G1081" s="110"/>
      <c r="H1081" s="110"/>
      <c r="I1081" s="110"/>
      <c r="J1081" s="109"/>
      <c r="K1081" s="110"/>
      <c r="L1081" s="110"/>
      <c r="M1081" s="110"/>
      <c r="N1081" s="110"/>
      <c r="O1081" s="110"/>
      <c r="P1081" s="110"/>
      <c r="Q1081" s="110"/>
      <c r="R1081" s="110"/>
      <c r="S1081" s="110"/>
      <c r="T1081" s="110"/>
      <c r="U1081" s="110"/>
      <c r="V1081" s="110"/>
    </row>
    <row r="1082" spans="1:22" ht="15" customHeight="1">
      <c r="A1082" s="110"/>
      <c r="B1082" s="109"/>
      <c r="C1082" s="110"/>
      <c r="D1082" s="110"/>
      <c r="E1082" s="110"/>
      <c r="F1082" s="110"/>
      <c r="G1082" s="110"/>
      <c r="H1082" s="110"/>
      <c r="I1082" s="110"/>
      <c r="J1082" s="109"/>
      <c r="K1082" s="110"/>
      <c r="L1082" s="110"/>
      <c r="M1082" s="110"/>
      <c r="N1082" s="110"/>
      <c r="O1082" s="110"/>
      <c r="P1082" s="110"/>
      <c r="Q1082" s="110"/>
      <c r="R1082" s="110"/>
      <c r="S1082" s="110"/>
      <c r="T1082" s="110"/>
      <c r="U1082" s="110"/>
      <c r="V1082" s="110"/>
    </row>
    <row r="1083" spans="1:22" ht="15" customHeight="1">
      <c r="A1083" s="110"/>
      <c r="B1083" s="109"/>
      <c r="C1083" s="110"/>
      <c r="D1083" s="110"/>
      <c r="E1083" s="110"/>
      <c r="F1083" s="110"/>
      <c r="G1083" s="110"/>
      <c r="H1083" s="110"/>
      <c r="I1083" s="110"/>
      <c r="J1083" s="109"/>
      <c r="K1083" s="110"/>
      <c r="L1083" s="110"/>
      <c r="M1083" s="110"/>
      <c r="N1083" s="110"/>
      <c r="O1083" s="110"/>
      <c r="P1083" s="110"/>
      <c r="Q1083" s="110"/>
      <c r="R1083" s="110"/>
      <c r="S1083" s="110"/>
      <c r="T1083" s="110"/>
      <c r="U1083" s="110"/>
      <c r="V1083" s="110"/>
    </row>
    <row r="1084" spans="1:22" ht="15" customHeight="1">
      <c r="A1084" s="110"/>
      <c r="B1084" s="109"/>
      <c r="C1084" s="110"/>
      <c r="D1084" s="110"/>
      <c r="E1084" s="110"/>
      <c r="F1084" s="110"/>
      <c r="G1084" s="110"/>
      <c r="H1084" s="110"/>
      <c r="I1084" s="110"/>
      <c r="J1084" s="109"/>
      <c r="K1084" s="110"/>
      <c r="L1084" s="110"/>
      <c r="M1084" s="110"/>
      <c r="N1084" s="110"/>
      <c r="O1084" s="110"/>
      <c r="P1084" s="110"/>
      <c r="Q1084" s="110"/>
      <c r="R1084" s="110"/>
      <c r="S1084" s="110"/>
      <c r="T1084" s="110"/>
      <c r="U1084" s="110"/>
      <c r="V1084" s="110"/>
    </row>
    <row r="1085" spans="1:22" ht="15" customHeight="1">
      <c r="A1085" s="110"/>
      <c r="B1085" s="109"/>
      <c r="C1085" s="110"/>
      <c r="D1085" s="110"/>
      <c r="E1085" s="110"/>
      <c r="F1085" s="110"/>
      <c r="G1085" s="110"/>
      <c r="H1085" s="110"/>
      <c r="I1085" s="110"/>
      <c r="J1085" s="109"/>
      <c r="K1085" s="110"/>
      <c r="L1085" s="110"/>
      <c r="M1085" s="110"/>
      <c r="N1085" s="110"/>
      <c r="O1085" s="110"/>
      <c r="P1085" s="110"/>
      <c r="Q1085" s="110"/>
      <c r="R1085" s="110"/>
      <c r="S1085" s="110"/>
      <c r="T1085" s="110"/>
      <c r="U1085" s="110"/>
      <c r="V1085" s="110"/>
    </row>
    <row r="1086" spans="1:22" ht="15" customHeight="1">
      <c r="A1086" s="110"/>
      <c r="B1086" s="109"/>
      <c r="C1086" s="110"/>
      <c r="D1086" s="110"/>
      <c r="E1086" s="110"/>
      <c r="F1086" s="110"/>
      <c r="G1086" s="110"/>
      <c r="H1086" s="110"/>
      <c r="I1086" s="110"/>
      <c r="J1086" s="109"/>
      <c r="K1086" s="110"/>
      <c r="L1086" s="110"/>
      <c r="M1086" s="110"/>
      <c r="N1086" s="110"/>
      <c r="O1086" s="110"/>
      <c r="P1086" s="110"/>
      <c r="Q1086" s="110"/>
      <c r="R1086" s="110"/>
      <c r="S1086" s="110"/>
      <c r="T1086" s="110"/>
      <c r="U1086" s="110"/>
      <c r="V1086" s="110"/>
    </row>
    <row r="1087" spans="1:22" ht="15" customHeight="1">
      <c r="A1087" s="110"/>
      <c r="B1087" s="109"/>
      <c r="C1087" s="110"/>
      <c r="D1087" s="110"/>
      <c r="E1087" s="110"/>
      <c r="F1087" s="110"/>
      <c r="G1087" s="110"/>
      <c r="H1087" s="110"/>
      <c r="I1087" s="110"/>
      <c r="J1087" s="109"/>
      <c r="K1087" s="110"/>
      <c r="L1087" s="110"/>
      <c r="M1087" s="110"/>
      <c r="N1087" s="110"/>
      <c r="O1087" s="110"/>
      <c r="P1087" s="110"/>
      <c r="Q1087" s="110"/>
      <c r="R1087" s="110"/>
      <c r="S1087" s="110"/>
      <c r="T1087" s="110"/>
      <c r="U1087" s="110"/>
      <c r="V1087" s="110"/>
    </row>
    <row r="1088" spans="1:22" ht="15" customHeight="1">
      <c r="A1088" s="110"/>
      <c r="B1088" s="109"/>
      <c r="C1088" s="110"/>
      <c r="D1088" s="110"/>
      <c r="E1088" s="110"/>
      <c r="F1088" s="110"/>
      <c r="G1088" s="110"/>
      <c r="H1088" s="110"/>
      <c r="I1088" s="110"/>
      <c r="J1088" s="109"/>
      <c r="K1088" s="110"/>
      <c r="L1088" s="110"/>
      <c r="M1088" s="110"/>
      <c r="N1088" s="110"/>
      <c r="O1088" s="110"/>
      <c r="P1088" s="110"/>
      <c r="Q1088" s="110"/>
      <c r="R1088" s="110"/>
      <c r="S1088" s="110"/>
      <c r="T1088" s="110"/>
      <c r="U1088" s="110"/>
      <c r="V1088" s="110"/>
    </row>
    <row r="1089" spans="1:22" ht="15" customHeight="1">
      <c r="A1089" s="110"/>
      <c r="B1089" s="109"/>
      <c r="C1089" s="110"/>
      <c r="D1089" s="110"/>
      <c r="E1089" s="110"/>
      <c r="F1089" s="110"/>
      <c r="G1089" s="110"/>
      <c r="H1089" s="110"/>
      <c r="I1089" s="110"/>
      <c r="J1089" s="109"/>
      <c r="K1089" s="110"/>
      <c r="L1089" s="110"/>
      <c r="M1089" s="110"/>
      <c r="N1089" s="110"/>
      <c r="O1089" s="110"/>
      <c r="P1089" s="110"/>
      <c r="Q1089" s="110"/>
      <c r="R1089" s="110"/>
      <c r="S1089" s="110"/>
      <c r="T1089" s="110"/>
      <c r="U1089" s="110"/>
      <c r="V1089" s="110"/>
    </row>
    <row r="1090" spans="1:22" ht="15" customHeight="1">
      <c r="A1090" s="110"/>
      <c r="B1090" s="109"/>
      <c r="C1090" s="110"/>
      <c r="D1090" s="110"/>
      <c r="E1090" s="110"/>
      <c r="F1090" s="110"/>
      <c r="G1090" s="110"/>
      <c r="H1090" s="110"/>
      <c r="I1090" s="110"/>
      <c r="J1090" s="109"/>
      <c r="K1090" s="110"/>
      <c r="L1090" s="110"/>
      <c r="M1090" s="110"/>
      <c r="N1090" s="110"/>
      <c r="O1090" s="110"/>
      <c r="P1090" s="110"/>
      <c r="Q1090" s="110"/>
      <c r="R1090" s="110"/>
      <c r="S1090" s="110"/>
      <c r="T1090" s="110"/>
      <c r="U1090" s="110"/>
      <c r="V1090" s="110"/>
    </row>
    <row r="1091" spans="1:22" ht="15" customHeight="1">
      <c r="A1091" s="110"/>
      <c r="B1091" s="109"/>
      <c r="C1091" s="110"/>
      <c r="D1091" s="110"/>
      <c r="E1091" s="110"/>
      <c r="F1091" s="110"/>
      <c r="G1091" s="110"/>
      <c r="H1091" s="110"/>
      <c r="I1091" s="110"/>
      <c r="J1091" s="109"/>
      <c r="K1091" s="110"/>
      <c r="L1091" s="110"/>
      <c r="M1091" s="110"/>
      <c r="N1091" s="110"/>
      <c r="O1091" s="110"/>
      <c r="P1091" s="110"/>
      <c r="Q1091" s="110"/>
      <c r="R1091" s="110"/>
      <c r="S1091" s="110"/>
      <c r="T1091" s="110"/>
      <c r="U1091" s="110"/>
      <c r="V1091" s="110"/>
    </row>
    <row r="1092" spans="1:22" ht="15" customHeight="1">
      <c r="A1092" s="110"/>
      <c r="B1092" s="109"/>
      <c r="C1092" s="110"/>
      <c r="D1092" s="110"/>
      <c r="E1092" s="110"/>
      <c r="F1092" s="110"/>
      <c r="G1092" s="110"/>
      <c r="H1092" s="110"/>
      <c r="I1092" s="110"/>
      <c r="J1092" s="109"/>
      <c r="K1092" s="110"/>
      <c r="L1092" s="110"/>
      <c r="M1092" s="110"/>
      <c r="N1092" s="110"/>
      <c r="O1092" s="110"/>
      <c r="P1092" s="110"/>
      <c r="Q1092" s="110"/>
      <c r="R1092" s="110"/>
      <c r="S1092" s="110"/>
      <c r="T1092" s="110"/>
      <c r="U1092" s="110"/>
      <c r="V1092" s="110"/>
    </row>
    <row r="1093" spans="1:22" ht="15" customHeight="1">
      <c r="A1093" s="110"/>
      <c r="B1093" s="109"/>
      <c r="C1093" s="110"/>
      <c r="D1093" s="110"/>
      <c r="E1093" s="110"/>
      <c r="F1093" s="110"/>
      <c r="G1093" s="110"/>
      <c r="H1093" s="110"/>
      <c r="I1093" s="110"/>
      <c r="J1093" s="109"/>
      <c r="K1093" s="110"/>
      <c r="L1093" s="110"/>
      <c r="M1093" s="110"/>
      <c r="N1093" s="110"/>
      <c r="O1093" s="110"/>
      <c r="P1093" s="110"/>
      <c r="Q1093" s="110"/>
      <c r="R1093" s="110"/>
      <c r="S1093" s="110"/>
      <c r="T1093" s="110"/>
      <c r="U1093" s="110"/>
      <c r="V1093" s="110"/>
    </row>
    <row r="1094" spans="1:22" ht="15" customHeight="1">
      <c r="A1094" s="110"/>
      <c r="B1094" s="109"/>
      <c r="C1094" s="110"/>
      <c r="D1094" s="110"/>
      <c r="E1094" s="110"/>
      <c r="F1094" s="110"/>
      <c r="G1094" s="110"/>
      <c r="H1094" s="110"/>
      <c r="I1094" s="110"/>
      <c r="J1094" s="109"/>
      <c r="K1094" s="110"/>
      <c r="L1094" s="110"/>
      <c r="M1094" s="110"/>
      <c r="N1094" s="110"/>
      <c r="O1094" s="110"/>
      <c r="P1094" s="110"/>
      <c r="Q1094" s="110"/>
      <c r="R1094" s="110"/>
      <c r="S1094" s="110"/>
      <c r="T1094" s="110"/>
      <c r="U1094" s="110"/>
      <c r="V1094" s="110"/>
    </row>
    <row r="1095" spans="1:22" ht="15" customHeight="1">
      <c r="A1095" s="110"/>
      <c r="B1095" s="109"/>
      <c r="C1095" s="110"/>
      <c r="D1095" s="110"/>
      <c r="E1095" s="110"/>
      <c r="F1095" s="110"/>
      <c r="G1095" s="110"/>
      <c r="H1095" s="110"/>
      <c r="I1095" s="110"/>
      <c r="J1095" s="109"/>
      <c r="K1095" s="110"/>
      <c r="L1095" s="110"/>
      <c r="M1095" s="110"/>
      <c r="N1095" s="110"/>
      <c r="O1095" s="110"/>
      <c r="P1095" s="110"/>
      <c r="Q1095" s="110"/>
      <c r="R1095" s="110"/>
      <c r="S1095" s="110"/>
      <c r="T1095" s="110"/>
      <c r="U1095" s="110"/>
      <c r="V1095" s="110"/>
    </row>
    <row r="1096" spans="1:22" ht="15" customHeight="1">
      <c r="A1096" s="110"/>
      <c r="B1096" s="109"/>
      <c r="C1096" s="110"/>
      <c r="D1096" s="110"/>
      <c r="E1096" s="110"/>
      <c r="F1096" s="110"/>
      <c r="G1096" s="110"/>
      <c r="H1096" s="110"/>
      <c r="I1096" s="110"/>
      <c r="J1096" s="109"/>
      <c r="K1096" s="110"/>
      <c r="L1096" s="110"/>
      <c r="M1096" s="110"/>
      <c r="N1096" s="110"/>
      <c r="O1096" s="110"/>
      <c r="P1096" s="110"/>
      <c r="Q1096" s="110"/>
      <c r="R1096" s="110"/>
      <c r="S1096" s="110"/>
      <c r="T1096" s="110"/>
      <c r="U1096" s="110"/>
      <c r="V1096" s="110"/>
    </row>
    <row r="1097" spans="1:22" ht="15" customHeight="1">
      <c r="A1097" s="110"/>
      <c r="B1097" s="109"/>
      <c r="C1097" s="110"/>
      <c r="D1097" s="110"/>
      <c r="E1097" s="110"/>
      <c r="F1097" s="110"/>
      <c r="G1097" s="110"/>
      <c r="H1097" s="110"/>
      <c r="I1097" s="110"/>
      <c r="J1097" s="109"/>
      <c r="K1097" s="110"/>
      <c r="L1097" s="110"/>
      <c r="M1097" s="110"/>
      <c r="N1097" s="110"/>
      <c r="O1097" s="110"/>
      <c r="P1097" s="110"/>
      <c r="Q1097" s="110"/>
      <c r="R1097" s="110"/>
      <c r="S1097" s="110"/>
      <c r="T1097" s="110"/>
      <c r="U1097" s="110"/>
      <c r="V1097" s="110"/>
    </row>
    <row r="1098" spans="1:22" ht="15" customHeight="1">
      <c r="A1098" s="110"/>
      <c r="B1098" s="109"/>
      <c r="C1098" s="110"/>
      <c r="D1098" s="110"/>
      <c r="E1098" s="110"/>
      <c r="F1098" s="110"/>
      <c r="G1098" s="110"/>
      <c r="H1098" s="110"/>
      <c r="I1098" s="110"/>
      <c r="J1098" s="109"/>
      <c r="K1098" s="110"/>
      <c r="L1098" s="110"/>
      <c r="M1098" s="110"/>
      <c r="N1098" s="110"/>
      <c r="O1098" s="110"/>
      <c r="P1098" s="110"/>
      <c r="Q1098" s="110"/>
      <c r="R1098" s="110"/>
      <c r="S1098" s="110"/>
      <c r="T1098" s="110"/>
      <c r="U1098" s="110"/>
      <c r="V1098" s="110"/>
    </row>
    <row r="1099" spans="1:22" ht="15" customHeight="1">
      <c r="A1099" s="110"/>
      <c r="B1099" s="109"/>
      <c r="C1099" s="110"/>
      <c r="D1099" s="110"/>
      <c r="E1099" s="110"/>
      <c r="F1099" s="110"/>
      <c r="G1099" s="110"/>
      <c r="H1099" s="110"/>
      <c r="I1099" s="110"/>
      <c r="J1099" s="109"/>
      <c r="K1099" s="110"/>
      <c r="L1099" s="110"/>
      <c r="M1099" s="110"/>
      <c r="N1099" s="110"/>
      <c r="O1099" s="110"/>
      <c r="P1099" s="110"/>
      <c r="Q1099" s="110"/>
      <c r="R1099" s="110"/>
      <c r="S1099" s="110"/>
      <c r="T1099" s="110"/>
      <c r="U1099" s="110"/>
      <c r="V1099" s="110"/>
    </row>
    <row r="1100" spans="1:22" ht="15" customHeight="1">
      <c r="A1100" s="110"/>
      <c r="B1100" s="109"/>
      <c r="C1100" s="110"/>
      <c r="D1100" s="110"/>
      <c r="E1100" s="110"/>
      <c r="F1100" s="110"/>
      <c r="G1100" s="110"/>
      <c r="H1100" s="110"/>
      <c r="I1100" s="110"/>
      <c r="J1100" s="109"/>
      <c r="K1100" s="110"/>
      <c r="L1100" s="110"/>
      <c r="M1100" s="110"/>
      <c r="N1100" s="110"/>
      <c r="O1100" s="110"/>
      <c r="P1100" s="110"/>
      <c r="Q1100" s="110"/>
      <c r="R1100" s="110"/>
      <c r="S1100" s="110"/>
      <c r="T1100" s="110"/>
      <c r="U1100" s="110"/>
      <c r="V1100" s="110"/>
    </row>
    <row r="1101" spans="1:22" ht="15" customHeight="1">
      <c r="A1101" s="110"/>
      <c r="B1101" s="109"/>
      <c r="C1101" s="110"/>
      <c r="D1101" s="110"/>
      <c r="E1101" s="110"/>
      <c r="F1101" s="110"/>
      <c r="G1101" s="110"/>
      <c r="H1101" s="110"/>
      <c r="I1101" s="110"/>
      <c r="J1101" s="109"/>
      <c r="K1101" s="110"/>
      <c r="L1101" s="110"/>
      <c r="M1101" s="110"/>
      <c r="N1101" s="110"/>
      <c r="O1101" s="110"/>
      <c r="P1101" s="110"/>
      <c r="Q1101" s="110"/>
      <c r="R1101" s="110"/>
      <c r="S1101" s="110"/>
      <c r="T1101" s="110"/>
      <c r="U1101" s="110"/>
      <c r="V1101" s="110"/>
    </row>
    <row r="1102" spans="1:22" ht="15" customHeight="1">
      <c r="A1102" s="110"/>
      <c r="B1102" s="109"/>
      <c r="C1102" s="110"/>
      <c r="D1102" s="110"/>
      <c r="E1102" s="110"/>
      <c r="F1102" s="110"/>
      <c r="G1102" s="110"/>
      <c r="H1102" s="110"/>
      <c r="I1102" s="110"/>
      <c r="J1102" s="109"/>
      <c r="K1102" s="110"/>
      <c r="L1102" s="110"/>
      <c r="M1102" s="110"/>
      <c r="N1102" s="110"/>
      <c r="O1102" s="110"/>
      <c r="P1102" s="110"/>
      <c r="Q1102" s="110"/>
      <c r="R1102" s="110"/>
      <c r="S1102" s="110"/>
      <c r="T1102" s="110"/>
      <c r="U1102" s="110"/>
      <c r="V1102" s="110"/>
    </row>
    <row r="1103" spans="1:22" ht="15" customHeight="1">
      <c r="A1103" s="110"/>
      <c r="B1103" s="109"/>
      <c r="C1103" s="110"/>
      <c r="D1103" s="110"/>
      <c r="E1103" s="110"/>
      <c r="F1103" s="110"/>
      <c r="G1103" s="110"/>
      <c r="H1103" s="110"/>
      <c r="I1103" s="110"/>
      <c r="J1103" s="109"/>
      <c r="K1103" s="110"/>
      <c r="L1103" s="110"/>
      <c r="M1103" s="110"/>
      <c r="N1103" s="110"/>
      <c r="O1103" s="110"/>
      <c r="P1103" s="110"/>
      <c r="Q1103" s="110"/>
      <c r="R1103" s="110"/>
      <c r="S1103" s="110"/>
      <c r="T1103" s="110"/>
      <c r="U1103" s="110"/>
      <c r="V1103" s="110"/>
    </row>
    <row r="1104" spans="1:22" ht="15" customHeight="1">
      <c r="A1104" s="110"/>
      <c r="B1104" s="109"/>
      <c r="C1104" s="110"/>
      <c r="D1104" s="110"/>
      <c r="E1104" s="110"/>
      <c r="F1104" s="110"/>
      <c r="G1104" s="110"/>
      <c r="H1104" s="110"/>
      <c r="I1104" s="110"/>
      <c r="J1104" s="109"/>
      <c r="K1104" s="110"/>
      <c r="L1104" s="110"/>
      <c r="M1104" s="110"/>
      <c r="N1104" s="110"/>
      <c r="O1104" s="110"/>
      <c r="P1104" s="110"/>
      <c r="Q1104" s="110"/>
      <c r="R1104" s="110"/>
      <c r="S1104" s="110"/>
      <c r="T1104" s="110"/>
      <c r="U1104" s="110"/>
      <c r="V1104" s="110"/>
    </row>
    <row r="1105" spans="1:22" ht="15" customHeight="1">
      <c r="A1105" s="110"/>
      <c r="B1105" s="109"/>
      <c r="C1105" s="110"/>
      <c r="D1105" s="110"/>
      <c r="E1105" s="110"/>
      <c r="F1105" s="110"/>
      <c r="G1105" s="110"/>
      <c r="H1105" s="110"/>
      <c r="I1105" s="110"/>
      <c r="J1105" s="109"/>
      <c r="K1105" s="110"/>
      <c r="L1105" s="110"/>
      <c r="M1105" s="110"/>
      <c r="N1105" s="110"/>
      <c r="O1105" s="110"/>
      <c r="P1105" s="110"/>
      <c r="Q1105" s="110"/>
      <c r="R1105" s="110"/>
      <c r="S1105" s="110"/>
      <c r="T1105" s="110"/>
      <c r="U1105" s="110"/>
      <c r="V1105" s="110"/>
    </row>
    <row r="1106" spans="1:22" ht="15" customHeight="1">
      <c r="A1106" s="110"/>
      <c r="B1106" s="109"/>
      <c r="C1106" s="110"/>
      <c r="D1106" s="110"/>
      <c r="E1106" s="110"/>
      <c r="F1106" s="110"/>
      <c r="G1106" s="110"/>
      <c r="H1106" s="110"/>
      <c r="I1106" s="110"/>
      <c r="J1106" s="109"/>
      <c r="K1106" s="110"/>
      <c r="L1106" s="110"/>
      <c r="M1106" s="110"/>
      <c r="N1106" s="110"/>
      <c r="O1106" s="110"/>
      <c r="P1106" s="110"/>
      <c r="Q1106" s="110"/>
      <c r="R1106" s="110"/>
      <c r="S1106" s="110"/>
      <c r="T1106" s="110"/>
      <c r="U1106" s="110"/>
      <c r="V1106" s="110"/>
    </row>
    <row r="1107" spans="1:22" ht="15" customHeight="1">
      <c r="A1107" s="110"/>
      <c r="B1107" s="109"/>
      <c r="C1107" s="110"/>
      <c r="D1107" s="110"/>
      <c r="E1107" s="110"/>
      <c r="F1107" s="110"/>
      <c r="G1107" s="110"/>
      <c r="H1107" s="110"/>
      <c r="I1107" s="110"/>
      <c r="J1107" s="109"/>
      <c r="K1107" s="110"/>
      <c r="L1107" s="110"/>
      <c r="M1107" s="110"/>
      <c r="N1107" s="110"/>
      <c r="O1107" s="110"/>
      <c r="P1107" s="110"/>
      <c r="Q1107" s="110"/>
      <c r="R1107" s="110"/>
      <c r="S1107" s="110"/>
      <c r="T1107" s="110"/>
      <c r="U1107" s="110"/>
      <c r="V1107" s="110"/>
    </row>
    <row r="1108" spans="1:22" ht="15" customHeight="1">
      <c r="A1108" s="110"/>
      <c r="B1108" s="109"/>
      <c r="C1108" s="110"/>
      <c r="D1108" s="110"/>
      <c r="E1108" s="110"/>
      <c r="F1108" s="110"/>
      <c r="G1108" s="110"/>
      <c r="H1108" s="110"/>
      <c r="I1108" s="110"/>
      <c r="J1108" s="109"/>
      <c r="K1108" s="110"/>
      <c r="L1108" s="110"/>
      <c r="M1108" s="110"/>
      <c r="N1108" s="110"/>
      <c r="O1108" s="110"/>
      <c r="P1108" s="110"/>
      <c r="Q1108" s="110"/>
      <c r="R1108" s="110"/>
      <c r="S1108" s="110"/>
      <c r="T1108" s="110"/>
      <c r="U1108" s="110"/>
      <c r="V1108" s="110"/>
    </row>
    <row r="1109" spans="1:22" ht="15" customHeight="1">
      <c r="A1109" s="110"/>
      <c r="B1109" s="109"/>
      <c r="C1109" s="110"/>
      <c r="D1109" s="110"/>
      <c r="E1109" s="110"/>
      <c r="F1109" s="110"/>
      <c r="G1109" s="110"/>
      <c r="H1109" s="110"/>
      <c r="I1109" s="110"/>
      <c r="J1109" s="109"/>
      <c r="K1109" s="110"/>
      <c r="L1109" s="110"/>
      <c r="M1109" s="110"/>
      <c r="N1109" s="110"/>
      <c r="O1109" s="110"/>
      <c r="P1109" s="110"/>
      <c r="Q1109" s="110"/>
      <c r="R1109" s="110"/>
      <c r="S1109" s="110"/>
      <c r="T1109" s="110"/>
      <c r="U1109" s="110"/>
      <c r="V1109" s="110"/>
    </row>
    <row r="1110" spans="1:22" ht="15" customHeight="1">
      <c r="A1110" s="110"/>
      <c r="B1110" s="109"/>
      <c r="C1110" s="110"/>
      <c r="D1110" s="110"/>
      <c r="E1110" s="110"/>
      <c r="F1110" s="110"/>
      <c r="G1110" s="110"/>
      <c r="H1110" s="110"/>
      <c r="I1110" s="110"/>
      <c r="J1110" s="109"/>
      <c r="K1110" s="110"/>
      <c r="L1110" s="110"/>
      <c r="M1110" s="110"/>
      <c r="N1110" s="110"/>
      <c r="O1110" s="110"/>
      <c r="P1110" s="110"/>
      <c r="Q1110" s="110"/>
      <c r="R1110" s="110"/>
      <c r="S1110" s="110"/>
      <c r="T1110" s="110"/>
      <c r="U1110" s="110"/>
      <c r="V1110" s="110"/>
    </row>
    <row r="1111" spans="1:22" ht="15" customHeight="1">
      <c r="A1111" s="110"/>
      <c r="B1111" s="109"/>
      <c r="C1111" s="110"/>
      <c r="D1111" s="110"/>
      <c r="E1111" s="110"/>
      <c r="F1111" s="110"/>
      <c r="G1111" s="110"/>
      <c r="H1111" s="110"/>
      <c r="I1111" s="110"/>
      <c r="J1111" s="109"/>
      <c r="K1111" s="110"/>
      <c r="L1111" s="110"/>
      <c r="M1111" s="110"/>
      <c r="N1111" s="110"/>
      <c r="O1111" s="110"/>
      <c r="P1111" s="110"/>
      <c r="Q1111" s="110"/>
      <c r="R1111" s="110"/>
      <c r="S1111" s="110"/>
      <c r="T1111" s="110"/>
      <c r="U1111" s="110"/>
      <c r="V1111" s="110"/>
    </row>
    <row r="1112" spans="1:22" ht="15" customHeight="1">
      <c r="A1112" s="110"/>
      <c r="B1112" s="109"/>
      <c r="C1112" s="110"/>
      <c r="D1112" s="110"/>
      <c r="E1112" s="110"/>
      <c r="F1112" s="110"/>
      <c r="G1112" s="110"/>
      <c r="H1112" s="110"/>
      <c r="I1112" s="110"/>
      <c r="J1112" s="109"/>
      <c r="K1112" s="110"/>
      <c r="L1112" s="110"/>
      <c r="M1112" s="110"/>
      <c r="N1112" s="110"/>
      <c r="O1112" s="110"/>
      <c r="P1112" s="110"/>
      <c r="Q1112" s="110"/>
      <c r="R1112" s="110"/>
      <c r="S1112" s="110"/>
      <c r="T1112" s="110"/>
      <c r="U1112" s="110"/>
      <c r="V1112" s="110"/>
    </row>
    <row r="1113" spans="1:22" ht="15" customHeight="1">
      <c r="A1113" s="110"/>
      <c r="B1113" s="109"/>
      <c r="C1113" s="110"/>
      <c r="D1113" s="110"/>
      <c r="E1113" s="110"/>
      <c r="F1113" s="110"/>
      <c r="G1113" s="110"/>
      <c r="H1113" s="110"/>
      <c r="I1113" s="110"/>
      <c r="J1113" s="109"/>
      <c r="K1113" s="110"/>
      <c r="L1113" s="110"/>
      <c r="M1113" s="110"/>
      <c r="N1113" s="110"/>
      <c r="O1113" s="110"/>
      <c r="P1113" s="110"/>
      <c r="Q1113" s="110"/>
      <c r="R1113" s="110"/>
      <c r="S1113" s="110"/>
      <c r="T1113" s="110"/>
      <c r="U1113" s="110"/>
      <c r="V1113" s="110"/>
    </row>
    <row r="1114" spans="1:22" ht="15" customHeight="1">
      <c r="A1114" s="110"/>
      <c r="B1114" s="109"/>
      <c r="C1114" s="110"/>
      <c r="D1114" s="110"/>
      <c r="E1114" s="110"/>
      <c r="F1114" s="110"/>
      <c r="G1114" s="110"/>
      <c r="H1114" s="110"/>
      <c r="I1114" s="110"/>
      <c r="J1114" s="109"/>
      <c r="K1114" s="110"/>
      <c r="L1114" s="110"/>
      <c r="M1114" s="110"/>
      <c r="N1114" s="110"/>
      <c r="O1114" s="110"/>
      <c r="P1114" s="110"/>
      <c r="Q1114" s="110"/>
      <c r="R1114" s="110"/>
      <c r="S1114" s="110"/>
      <c r="T1114" s="110"/>
      <c r="U1114" s="110"/>
      <c r="V1114" s="110"/>
    </row>
    <row r="1115" spans="1:22" ht="15" customHeight="1">
      <c r="A1115" s="110"/>
      <c r="B1115" s="109"/>
      <c r="C1115" s="110"/>
      <c r="D1115" s="110"/>
      <c r="E1115" s="110"/>
      <c r="F1115" s="110"/>
      <c r="G1115" s="110"/>
      <c r="H1115" s="110"/>
      <c r="I1115" s="110"/>
      <c r="J1115" s="109"/>
      <c r="K1115" s="110"/>
      <c r="L1115" s="110"/>
      <c r="M1115" s="110"/>
      <c r="N1115" s="110"/>
      <c r="O1115" s="110"/>
      <c r="P1115" s="110"/>
      <c r="Q1115" s="110"/>
      <c r="R1115" s="110"/>
      <c r="S1115" s="110"/>
      <c r="T1115" s="110"/>
      <c r="U1115" s="110"/>
      <c r="V1115" s="110"/>
    </row>
    <row r="1116" spans="1:22" ht="15" customHeight="1">
      <c r="A1116" s="110"/>
      <c r="B1116" s="109"/>
      <c r="C1116" s="110"/>
      <c r="D1116" s="110"/>
      <c r="E1116" s="110"/>
      <c r="F1116" s="110"/>
      <c r="G1116" s="110"/>
      <c r="H1116" s="110"/>
      <c r="I1116" s="110"/>
      <c r="J1116" s="109"/>
      <c r="K1116" s="110"/>
      <c r="L1116" s="110"/>
      <c r="M1116" s="110"/>
      <c r="N1116" s="110"/>
      <c r="O1116" s="110"/>
      <c r="P1116" s="110"/>
      <c r="Q1116" s="110"/>
      <c r="R1116" s="110"/>
      <c r="S1116" s="110"/>
      <c r="T1116" s="110"/>
      <c r="U1116" s="110"/>
      <c r="V1116" s="110"/>
    </row>
    <row r="1117" spans="1:22" ht="15" customHeight="1">
      <c r="A1117" s="110"/>
      <c r="B1117" s="109"/>
      <c r="C1117" s="110"/>
      <c r="D1117" s="110"/>
      <c r="E1117" s="110"/>
      <c r="F1117" s="110"/>
      <c r="G1117" s="110"/>
      <c r="H1117" s="110"/>
      <c r="I1117" s="110"/>
      <c r="J1117" s="109"/>
      <c r="K1117" s="110"/>
      <c r="L1117" s="110"/>
      <c r="M1117" s="110"/>
      <c r="N1117" s="110"/>
      <c r="O1117" s="110"/>
      <c r="P1117" s="110"/>
      <c r="Q1117" s="110"/>
      <c r="R1117" s="110"/>
      <c r="S1117" s="110"/>
      <c r="T1117" s="110"/>
      <c r="U1117" s="110"/>
      <c r="V1117" s="110"/>
    </row>
    <row r="1118" spans="1:22" ht="15" customHeight="1">
      <c r="A1118" s="110"/>
      <c r="B1118" s="109"/>
      <c r="C1118" s="110"/>
      <c r="D1118" s="110"/>
      <c r="E1118" s="110"/>
      <c r="F1118" s="110"/>
      <c r="G1118" s="110"/>
      <c r="H1118" s="110"/>
      <c r="I1118" s="110"/>
      <c r="J1118" s="109"/>
      <c r="K1118" s="110"/>
      <c r="L1118" s="110"/>
      <c r="M1118" s="110"/>
      <c r="N1118" s="110"/>
      <c r="O1118" s="110"/>
      <c r="P1118" s="110"/>
      <c r="Q1118" s="110"/>
      <c r="R1118" s="110"/>
      <c r="S1118" s="110"/>
      <c r="T1118" s="110"/>
      <c r="U1118" s="110"/>
      <c r="V1118" s="110"/>
    </row>
    <row r="1119" spans="1:22" ht="15" customHeight="1">
      <c r="A1119" s="110"/>
      <c r="B1119" s="109"/>
      <c r="C1119" s="110"/>
      <c r="D1119" s="110"/>
      <c r="E1119" s="110"/>
      <c r="F1119" s="110"/>
      <c r="G1119" s="110"/>
      <c r="H1119" s="110"/>
      <c r="I1119" s="110"/>
      <c r="J1119" s="109"/>
      <c r="K1119" s="110"/>
      <c r="L1119" s="110"/>
      <c r="M1119" s="110"/>
      <c r="N1119" s="110"/>
      <c r="O1119" s="110"/>
      <c r="P1119" s="110"/>
      <c r="Q1119" s="110"/>
      <c r="R1119" s="110"/>
      <c r="S1119" s="110"/>
      <c r="T1119" s="110"/>
      <c r="U1119" s="110"/>
      <c r="V1119" s="110"/>
    </row>
    <row r="1120" spans="1:22" ht="15" customHeight="1">
      <c r="A1120" s="110"/>
      <c r="B1120" s="109"/>
      <c r="C1120" s="110"/>
      <c r="D1120" s="110"/>
      <c r="E1120" s="110"/>
      <c r="F1120" s="110"/>
      <c r="G1120" s="110"/>
      <c r="H1120" s="110"/>
      <c r="I1120" s="110"/>
      <c r="J1120" s="109"/>
      <c r="K1120" s="110"/>
      <c r="L1120" s="110"/>
      <c r="M1120" s="110"/>
      <c r="N1120" s="110"/>
      <c r="O1120" s="110"/>
      <c r="P1120" s="110"/>
      <c r="Q1120" s="110"/>
      <c r="R1120" s="110"/>
      <c r="S1120" s="110"/>
      <c r="T1120" s="110"/>
      <c r="U1120" s="110"/>
      <c r="V1120" s="110"/>
    </row>
    <row r="1121" spans="1:22" ht="15" customHeight="1">
      <c r="A1121" s="110"/>
      <c r="B1121" s="109"/>
      <c r="C1121" s="110"/>
      <c r="D1121" s="110"/>
      <c r="E1121" s="110"/>
      <c r="F1121" s="110"/>
      <c r="G1121" s="110"/>
      <c r="H1121" s="110"/>
      <c r="I1121" s="110"/>
      <c r="J1121" s="109"/>
      <c r="K1121" s="110"/>
      <c r="L1121" s="110"/>
      <c r="M1121" s="110"/>
      <c r="N1121" s="110"/>
      <c r="O1121" s="110"/>
      <c r="P1121" s="110"/>
      <c r="Q1121" s="110"/>
      <c r="R1121" s="110"/>
      <c r="S1121" s="110"/>
      <c r="T1121" s="110"/>
      <c r="U1121" s="110"/>
      <c r="V1121" s="110"/>
    </row>
    <row r="1122" spans="1:22" ht="15" customHeight="1">
      <c r="A1122" s="110"/>
      <c r="B1122" s="109"/>
      <c r="C1122" s="110"/>
      <c r="D1122" s="110"/>
      <c r="E1122" s="110"/>
      <c r="F1122" s="110"/>
      <c r="G1122" s="110"/>
      <c r="H1122" s="110"/>
      <c r="I1122" s="110"/>
      <c r="J1122" s="109"/>
      <c r="K1122" s="110"/>
      <c r="L1122" s="110"/>
      <c r="M1122" s="110"/>
      <c r="N1122" s="110"/>
      <c r="O1122" s="110"/>
      <c r="P1122" s="110"/>
      <c r="Q1122" s="110"/>
      <c r="R1122" s="110"/>
      <c r="S1122" s="110"/>
      <c r="T1122" s="110"/>
      <c r="U1122" s="110"/>
      <c r="V1122" s="110"/>
    </row>
    <row r="1123" spans="1:22" ht="15" customHeight="1">
      <c r="A1123" s="110"/>
      <c r="B1123" s="109"/>
      <c r="C1123" s="110"/>
      <c r="D1123" s="110"/>
      <c r="E1123" s="110"/>
      <c r="F1123" s="110"/>
      <c r="G1123" s="110"/>
      <c r="H1123" s="110"/>
      <c r="I1123" s="110"/>
      <c r="J1123" s="109"/>
      <c r="K1123" s="110"/>
      <c r="L1123" s="110"/>
      <c r="M1123" s="110"/>
      <c r="N1123" s="110"/>
      <c r="O1123" s="110"/>
      <c r="P1123" s="110"/>
      <c r="Q1123" s="110"/>
      <c r="R1123" s="110"/>
      <c r="S1123" s="110"/>
      <c r="T1123" s="110"/>
      <c r="U1123" s="110"/>
      <c r="V1123" s="110"/>
    </row>
    <row r="1124" spans="1:22" ht="15" customHeight="1">
      <c r="A1124" s="110"/>
      <c r="B1124" s="109"/>
      <c r="C1124" s="110"/>
      <c r="D1124" s="110"/>
      <c r="E1124" s="110"/>
      <c r="F1124" s="110"/>
      <c r="G1124" s="110"/>
      <c r="H1124" s="110"/>
      <c r="I1124" s="110"/>
      <c r="J1124" s="109"/>
      <c r="K1124" s="110"/>
      <c r="L1124" s="110"/>
      <c r="M1124" s="110"/>
      <c r="N1124" s="110"/>
      <c r="O1124" s="110"/>
      <c r="P1124" s="110"/>
      <c r="Q1124" s="110"/>
      <c r="R1124" s="110"/>
      <c r="S1124" s="110"/>
      <c r="T1124" s="110"/>
      <c r="U1124" s="110"/>
      <c r="V1124" s="110"/>
    </row>
    <row r="1125" spans="1:22" ht="15" customHeight="1">
      <c r="A1125" s="110"/>
      <c r="B1125" s="109"/>
      <c r="C1125" s="110"/>
      <c r="D1125" s="110"/>
      <c r="E1125" s="110"/>
      <c r="F1125" s="110"/>
      <c r="G1125" s="110"/>
      <c r="H1125" s="110"/>
      <c r="I1125" s="110"/>
      <c r="J1125" s="109"/>
      <c r="K1125" s="110"/>
      <c r="L1125" s="110"/>
      <c r="M1125" s="110"/>
      <c r="N1125" s="110"/>
      <c r="O1125" s="110"/>
      <c r="P1125" s="110"/>
      <c r="Q1125" s="110"/>
      <c r="R1125" s="110"/>
      <c r="S1125" s="110"/>
      <c r="T1125" s="110"/>
      <c r="U1125" s="110"/>
      <c r="V1125" s="110"/>
    </row>
    <row r="1126" spans="1:22" ht="15" customHeight="1">
      <c r="A1126" s="110"/>
      <c r="B1126" s="109"/>
      <c r="C1126" s="110"/>
      <c r="D1126" s="110"/>
      <c r="E1126" s="110"/>
      <c r="F1126" s="110"/>
      <c r="G1126" s="110"/>
      <c r="H1126" s="110"/>
      <c r="I1126" s="110"/>
      <c r="J1126" s="109"/>
      <c r="K1126" s="110"/>
      <c r="L1126" s="110"/>
      <c r="M1126" s="110"/>
      <c r="N1126" s="110"/>
      <c r="O1126" s="110"/>
      <c r="P1126" s="110"/>
      <c r="Q1126" s="110"/>
      <c r="R1126" s="110"/>
      <c r="S1126" s="110"/>
      <c r="T1126" s="110"/>
      <c r="U1126" s="110"/>
      <c r="V1126" s="110"/>
    </row>
    <row r="1127" spans="1:22" ht="15" customHeight="1">
      <c r="A1127" s="110"/>
      <c r="B1127" s="109"/>
      <c r="C1127" s="110"/>
      <c r="D1127" s="110"/>
      <c r="E1127" s="110"/>
      <c r="F1127" s="110"/>
      <c r="G1127" s="110"/>
      <c r="H1127" s="110"/>
      <c r="I1127" s="110"/>
      <c r="J1127" s="109"/>
      <c r="K1127" s="110"/>
      <c r="L1127" s="110"/>
      <c r="M1127" s="110"/>
      <c r="N1127" s="110"/>
      <c r="O1127" s="110"/>
      <c r="P1127" s="110"/>
      <c r="Q1127" s="110"/>
      <c r="R1127" s="110"/>
      <c r="S1127" s="110"/>
      <c r="T1127" s="110"/>
      <c r="U1127" s="110"/>
      <c r="V1127" s="110"/>
    </row>
    <row r="1128" spans="1:22" ht="15" customHeight="1">
      <c r="A1128" s="110"/>
      <c r="B1128" s="109"/>
      <c r="C1128" s="110"/>
      <c r="D1128" s="110"/>
      <c r="E1128" s="110"/>
      <c r="F1128" s="110"/>
      <c r="G1128" s="110"/>
      <c r="H1128" s="110"/>
      <c r="I1128" s="110"/>
      <c r="J1128" s="109"/>
      <c r="K1128" s="110"/>
      <c r="L1128" s="110"/>
      <c r="M1128" s="110"/>
      <c r="N1128" s="110"/>
      <c r="O1128" s="110"/>
      <c r="P1128" s="110"/>
      <c r="Q1128" s="110"/>
      <c r="R1128" s="110"/>
      <c r="S1128" s="110"/>
      <c r="T1128" s="110"/>
      <c r="U1128" s="110"/>
      <c r="V1128" s="110"/>
    </row>
    <row r="1129" spans="1:22" ht="15" customHeight="1">
      <c r="A1129" s="110"/>
      <c r="B1129" s="109"/>
      <c r="C1129" s="110"/>
      <c r="D1129" s="110"/>
      <c r="E1129" s="110"/>
      <c r="F1129" s="110"/>
      <c r="G1129" s="110"/>
      <c r="H1129" s="110"/>
      <c r="I1129" s="110"/>
      <c r="J1129" s="109"/>
      <c r="K1129" s="110"/>
      <c r="L1129" s="110"/>
      <c r="M1129" s="110"/>
      <c r="N1129" s="110"/>
      <c r="O1129" s="110"/>
      <c r="P1129" s="110"/>
      <c r="Q1129" s="110"/>
      <c r="R1129" s="110"/>
      <c r="S1129" s="110"/>
      <c r="T1129" s="110"/>
      <c r="U1129" s="110"/>
      <c r="V1129" s="110"/>
    </row>
    <row r="1130" spans="1:22" ht="15" customHeight="1">
      <c r="A1130" s="110"/>
      <c r="B1130" s="109"/>
      <c r="C1130" s="110"/>
      <c r="D1130" s="110"/>
      <c r="E1130" s="110"/>
      <c r="F1130" s="110"/>
      <c r="G1130" s="110"/>
      <c r="H1130" s="110"/>
      <c r="I1130" s="110"/>
      <c r="J1130" s="109"/>
      <c r="K1130" s="110"/>
      <c r="L1130" s="110"/>
      <c r="M1130" s="110"/>
      <c r="N1130" s="110"/>
      <c r="O1130" s="110"/>
      <c r="P1130" s="110"/>
      <c r="Q1130" s="110"/>
      <c r="R1130" s="110"/>
      <c r="S1130" s="110"/>
      <c r="T1130" s="110"/>
      <c r="U1130" s="110"/>
      <c r="V1130" s="110"/>
    </row>
    <row r="1131" spans="1:22" ht="15" customHeight="1">
      <c r="A1131" s="110"/>
      <c r="B1131" s="109"/>
      <c r="C1131" s="110"/>
      <c r="D1131" s="110"/>
      <c r="E1131" s="110"/>
      <c r="F1131" s="110"/>
      <c r="G1131" s="110"/>
      <c r="H1131" s="110"/>
      <c r="I1131" s="110"/>
      <c r="J1131" s="109"/>
      <c r="K1131" s="110"/>
      <c r="L1131" s="110"/>
      <c r="M1131" s="110"/>
      <c r="N1131" s="110"/>
      <c r="O1131" s="110"/>
      <c r="P1131" s="110"/>
      <c r="Q1131" s="110"/>
      <c r="R1131" s="110"/>
      <c r="S1131" s="110"/>
      <c r="T1131" s="110"/>
      <c r="U1131" s="110"/>
      <c r="V1131" s="110"/>
    </row>
    <row r="1132" spans="1:22" ht="15" customHeight="1">
      <c r="A1132" s="110"/>
      <c r="B1132" s="109"/>
      <c r="C1132" s="110"/>
      <c r="D1132" s="110"/>
      <c r="E1132" s="110"/>
      <c r="F1132" s="110"/>
      <c r="G1132" s="110"/>
      <c r="H1132" s="110"/>
      <c r="I1132" s="110"/>
      <c r="J1132" s="109"/>
      <c r="K1132" s="110"/>
      <c r="L1132" s="110"/>
      <c r="M1132" s="110"/>
      <c r="N1132" s="110"/>
      <c r="O1132" s="110"/>
      <c r="P1132" s="110"/>
      <c r="Q1132" s="110"/>
      <c r="R1132" s="110"/>
      <c r="S1132" s="110"/>
      <c r="T1132" s="110"/>
      <c r="U1132" s="110"/>
      <c r="V1132" s="110"/>
    </row>
    <row r="1133" spans="1:22" ht="15" customHeight="1">
      <c r="A1133" s="110"/>
      <c r="B1133" s="109"/>
      <c r="C1133" s="110"/>
      <c r="D1133" s="110"/>
      <c r="E1133" s="110"/>
      <c r="F1133" s="110"/>
      <c r="G1133" s="110"/>
      <c r="H1133" s="110"/>
      <c r="I1133" s="110"/>
      <c r="J1133" s="109"/>
      <c r="K1133" s="110"/>
      <c r="L1133" s="110"/>
      <c r="M1133" s="110"/>
      <c r="N1133" s="110"/>
      <c r="O1133" s="110"/>
      <c r="P1133" s="110"/>
      <c r="Q1133" s="110"/>
      <c r="R1133" s="110"/>
      <c r="S1133" s="110"/>
      <c r="T1133" s="110"/>
      <c r="U1133" s="110"/>
      <c r="V1133" s="110"/>
    </row>
    <row r="1134" spans="1:22" ht="15" customHeight="1">
      <c r="A1134" s="110"/>
      <c r="B1134" s="109"/>
      <c r="C1134" s="110"/>
      <c r="D1134" s="110"/>
      <c r="E1134" s="110"/>
      <c r="F1134" s="110"/>
      <c r="G1134" s="110"/>
      <c r="H1134" s="110"/>
      <c r="I1134" s="110"/>
      <c r="J1134" s="109"/>
      <c r="K1134" s="110"/>
      <c r="L1134" s="110"/>
      <c r="M1134" s="110"/>
      <c r="N1134" s="110"/>
      <c r="O1134" s="110"/>
      <c r="P1134" s="110"/>
      <c r="Q1134" s="110"/>
      <c r="R1134" s="110"/>
      <c r="S1134" s="110"/>
      <c r="T1134" s="110"/>
      <c r="U1134" s="110"/>
      <c r="V1134" s="110"/>
    </row>
    <row r="1135" spans="1:22" ht="15" customHeight="1">
      <c r="A1135" s="110"/>
      <c r="B1135" s="109"/>
      <c r="C1135" s="110"/>
      <c r="D1135" s="110"/>
      <c r="E1135" s="110"/>
      <c r="F1135" s="110"/>
      <c r="G1135" s="110"/>
      <c r="H1135" s="110"/>
      <c r="I1135" s="110"/>
      <c r="J1135" s="109"/>
      <c r="K1135" s="110"/>
      <c r="L1135" s="110"/>
      <c r="M1135" s="110"/>
      <c r="N1135" s="110"/>
      <c r="O1135" s="110"/>
      <c r="P1135" s="110"/>
      <c r="Q1135" s="110"/>
      <c r="R1135" s="110"/>
      <c r="S1135" s="110"/>
      <c r="T1135" s="110"/>
      <c r="U1135" s="110"/>
      <c r="V1135" s="110"/>
    </row>
    <row r="1136" spans="1:22" ht="15" customHeight="1">
      <c r="A1136" s="110"/>
      <c r="B1136" s="109"/>
      <c r="C1136" s="110"/>
      <c r="D1136" s="110"/>
      <c r="E1136" s="110"/>
      <c r="F1136" s="110"/>
      <c r="G1136" s="110"/>
      <c r="H1136" s="110"/>
      <c r="I1136" s="110"/>
      <c r="J1136" s="109"/>
      <c r="K1136" s="110"/>
      <c r="L1136" s="110"/>
      <c r="M1136" s="110"/>
      <c r="N1136" s="110"/>
      <c r="O1136" s="110"/>
      <c r="P1136" s="110"/>
      <c r="Q1136" s="110"/>
      <c r="R1136" s="110"/>
      <c r="S1136" s="110"/>
      <c r="T1136" s="110"/>
      <c r="U1136" s="110"/>
      <c r="V1136" s="110"/>
    </row>
    <row r="1137" spans="1:22" ht="15" customHeight="1">
      <c r="A1137" s="110"/>
      <c r="B1137" s="109"/>
      <c r="C1137" s="110"/>
      <c r="D1137" s="110"/>
      <c r="E1137" s="110"/>
      <c r="F1137" s="110"/>
      <c r="G1137" s="110"/>
      <c r="H1137" s="110"/>
      <c r="I1137" s="110"/>
      <c r="J1137" s="109"/>
      <c r="K1137" s="110"/>
      <c r="L1137" s="110"/>
      <c r="M1137" s="110"/>
      <c r="N1137" s="110"/>
      <c r="O1137" s="110"/>
      <c r="P1137" s="110"/>
      <c r="Q1137" s="110"/>
      <c r="R1137" s="110"/>
      <c r="S1137" s="110"/>
      <c r="T1137" s="110"/>
      <c r="U1137" s="110"/>
      <c r="V1137" s="110"/>
    </row>
    <row r="1138" spans="1:22" ht="15" customHeight="1">
      <c r="A1138" s="110"/>
      <c r="B1138" s="109"/>
      <c r="C1138" s="110"/>
      <c r="D1138" s="110"/>
      <c r="E1138" s="110"/>
      <c r="F1138" s="110"/>
      <c r="G1138" s="110"/>
      <c r="H1138" s="110"/>
      <c r="I1138" s="110"/>
      <c r="J1138" s="109"/>
      <c r="K1138" s="110"/>
      <c r="L1138" s="110"/>
      <c r="M1138" s="110"/>
      <c r="N1138" s="110"/>
      <c r="O1138" s="110"/>
      <c r="P1138" s="110"/>
      <c r="Q1138" s="110"/>
      <c r="R1138" s="110"/>
      <c r="S1138" s="110"/>
      <c r="T1138" s="110"/>
      <c r="U1138" s="110"/>
      <c r="V1138" s="110"/>
    </row>
    <row r="1139" spans="1:22" ht="15" customHeight="1">
      <c r="A1139" s="110"/>
      <c r="B1139" s="109"/>
      <c r="C1139" s="110"/>
      <c r="D1139" s="110"/>
      <c r="E1139" s="110"/>
      <c r="F1139" s="110"/>
      <c r="G1139" s="110"/>
      <c r="H1139" s="110"/>
      <c r="I1139" s="110"/>
      <c r="J1139" s="109"/>
      <c r="K1139" s="110"/>
      <c r="L1139" s="110"/>
      <c r="M1139" s="110"/>
      <c r="N1139" s="110"/>
      <c r="O1139" s="110"/>
      <c r="P1139" s="110"/>
      <c r="Q1139" s="110"/>
      <c r="R1139" s="110"/>
      <c r="S1139" s="110"/>
      <c r="T1139" s="110"/>
      <c r="U1139" s="110"/>
      <c r="V1139" s="110"/>
    </row>
    <row r="1140" spans="1:22" ht="15" customHeight="1">
      <c r="A1140" s="110"/>
      <c r="B1140" s="109"/>
      <c r="C1140" s="110"/>
      <c r="D1140" s="110"/>
      <c r="E1140" s="110"/>
      <c r="F1140" s="110"/>
      <c r="G1140" s="110"/>
      <c r="H1140" s="110"/>
      <c r="I1140" s="110"/>
      <c r="J1140" s="109"/>
      <c r="K1140" s="110"/>
      <c r="L1140" s="110"/>
      <c r="M1140" s="110"/>
      <c r="N1140" s="110"/>
      <c r="O1140" s="110"/>
      <c r="P1140" s="110"/>
      <c r="Q1140" s="110"/>
      <c r="R1140" s="110"/>
      <c r="S1140" s="110"/>
      <c r="T1140" s="110"/>
      <c r="U1140" s="110"/>
      <c r="V1140" s="110"/>
    </row>
    <row r="1141" spans="1:22" ht="15" customHeight="1">
      <c r="A1141" s="110"/>
      <c r="B1141" s="109"/>
      <c r="C1141" s="110"/>
      <c r="D1141" s="110"/>
      <c r="E1141" s="110"/>
      <c r="F1141" s="110"/>
      <c r="G1141" s="110"/>
      <c r="H1141" s="110"/>
      <c r="I1141" s="110"/>
      <c r="J1141" s="109"/>
      <c r="K1141" s="110"/>
      <c r="L1141" s="110"/>
      <c r="M1141" s="110"/>
      <c r="N1141" s="110"/>
      <c r="O1141" s="110"/>
      <c r="P1141" s="110"/>
      <c r="Q1141" s="110"/>
      <c r="R1141" s="110"/>
      <c r="S1141" s="110"/>
      <c r="T1141" s="110"/>
      <c r="U1141" s="110"/>
      <c r="V1141" s="110"/>
    </row>
    <row r="1142" spans="1:22" ht="15" customHeight="1">
      <c r="A1142" s="110"/>
      <c r="B1142" s="109"/>
      <c r="C1142" s="110"/>
      <c r="D1142" s="110"/>
      <c r="E1142" s="110"/>
      <c r="F1142" s="110"/>
      <c r="G1142" s="110"/>
      <c r="H1142" s="110"/>
      <c r="I1142" s="110"/>
      <c r="J1142" s="109"/>
      <c r="K1142" s="110"/>
      <c r="L1142" s="110"/>
      <c r="M1142" s="110"/>
      <c r="N1142" s="110"/>
      <c r="O1142" s="110"/>
      <c r="P1142" s="110"/>
      <c r="Q1142" s="110"/>
      <c r="R1142" s="110"/>
      <c r="S1142" s="110"/>
      <c r="T1142" s="110"/>
      <c r="U1142" s="110"/>
      <c r="V1142" s="110"/>
    </row>
    <row r="1143" spans="1:22" ht="15" customHeight="1">
      <c r="A1143" s="110"/>
      <c r="B1143" s="109"/>
      <c r="C1143" s="110"/>
      <c r="D1143" s="110"/>
      <c r="E1143" s="110"/>
      <c r="F1143" s="110"/>
      <c r="G1143" s="110"/>
      <c r="H1143" s="110"/>
      <c r="I1143" s="110"/>
      <c r="J1143" s="109"/>
      <c r="K1143" s="110"/>
      <c r="L1143" s="110"/>
      <c r="M1143" s="110"/>
      <c r="N1143" s="110"/>
      <c r="O1143" s="110"/>
      <c r="P1143" s="110"/>
      <c r="Q1143" s="110"/>
      <c r="R1143" s="110"/>
      <c r="S1143" s="110"/>
      <c r="T1143" s="110"/>
      <c r="U1143" s="110"/>
      <c r="V1143" s="110"/>
    </row>
    <row r="1144" spans="1:22" ht="15" customHeight="1">
      <c r="A1144" s="110"/>
      <c r="B1144" s="109"/>
      <c r="C1144" s="110"/>
      <c r="D1144" s="110"/>
      <c r="E1144" s="110"/>
      <c r="F1144" s="110"/>
      <c r="G1144" s="110"/>
      <c r="H1144" s="110"/>
      <c r="I1144" s="110"/>
      <c r="J1144" s="109"/>
      <c r="K1144" s="110"/>
      <c r="L1144" s="110"/>
      <c r="M1144" s="110"/>
      <c r="N1144" s="110"/>
      <c r="O1144" s="110"/>
      <c r="P1144" s="110"/>
      <c r="Q1144" s="110"/>
      <c r="R1144" s="110"/>
      <c r="S1144" s="110"/>
      <c r="T1144" s="110"/>
      <c r="U1144" s="110"/>
      <c r="V1144" s="110"/>
    </row>
    <row r="1145" spans="1:22" ht="15" customHeight="1">
      <c r="A1145" s="110"/>
      <c r="B1145" s="109"/>
      <c r="C1145" s="110"/>
      <c r="D1145" s="110"/>
      <c r="E1145" s="110"/>
      <c r="F1145" s="110"/>
      <c r="G1145" s="110"/>
      <c r="H1145" s="110"/>
      <c r="I1145" s="110"/>
      <c r="J1145" s="109"/>
      <c r="K1145" s="110"/>
      <c r="L1145" s="110"/>
      <c r="M1145" s="110"/>
      <c r="N1145" s="110"/>
      <c r="O1145" s="110"/>
      <c r="P1145" s="110"/>
      <c r="Q1145" s="110"/>
      <c r="R1145" s="110"/>
      <c r="S1145" s="110"/>
      <c r="T1145" s="110"/>
      <c r="U1145" s="110"/>
      <c r="V1145" s="110"/>
    </row>
    <row r="1146" spans="1:22" ht="15" customHeight="1">
      <c r="A1146" s="110"/>
      <c r="B1146" s="109"/>
      <c r="C1146" s="110"/>
      <c r="D1146" s="110"/>
      <c r="E1146" s="110"/>
      <c r="F1146" s="110"/>
      <c r="G1146" s="110"/>
      <c r="H1146" s="110"/>
      <c r="I1146" s="110"/>
      <c r="J1146" s="109"/>
      <c r="K1146" s="110"/>
      <c r="L1146" s="110"/>
      <c r="M1146" s="110"/>
      <c r="N1146" s="110"/>
      <c r="O1146" s="110"/>
      <c r="P1146" s="110"/>
      <c r="Q1146" s="110"/>
      <c r="R1146" s="110"/>
      <c r="S1146" s="110"/>
      <c r="T1146" s="110"/>
      <c r="U1146" s="110"/>
      <c r="V1146" s="110"/>
    </row>
    <row r="1147" spans="1:22" ht="15" customHeight="1">
      <c r="A1147" s="110"/>
      <c r="B1147" s="109"/>
      <c r="C1147" s="110"/>
      <c r="D1147" s="110"/>
      <c r="E1147" s="110"/>
      <c r="F1147" s="110"/>
      <c r="G1147" s="110"/>
      <c r="H1147" s="110"/>
      <c r="I1147" s="110"/>
      <c r="J1147" s="109"/>
      <c r="K1147" s="110"/>
      <c r="L1147" s="110"/>
      <c r="M1147" s="110"/>
      <c r="N1147" s="110"/>
      <c r="O1147" s="110"/>
      <c r="P1147" s="110"/>
      <c r="Q1147" s="110"/>
      <c r="R1147" s="110"/>
      <c r="S1147" s="110"/>
      <c r="T1147" s="110"/>
      <c r="U1147" s="110"/>
      <c r="V1147" s="110"/>
    </row>
    <row r="1148" spans="1:22" ht="15" customHeight="1">
      <c r="A1148" s="110"/>
      <c r="B1148" s="109"/>
      <c r="C1148" s="110"/>
      <c r="D1148" s="110"/>
      <c r="E1148" s="110"/>
      <c r="F1148" s="110"/>
      <c r="G1148" s="110"/>
      <c r="H1148" s="110"/>
      <c r="I1148" s="110"/>
      <c r="J1148" s="109"/>
      <c r="K1148" s="110"/>
      <c r="L1148" s="110"/>
      <c r="M1148" s="110"/>
      <c r="N1148" s="110"/>
      <c r="O1148" s="110"/>
      <c r="P1148" s="110"/>
      <c r="Q1148" s="110"/>
      <c r="R1148" s="110"/>
      <c r="S1148" s="110"/>
      <c r="T1148" s="110"/>
      <c r="U1148" s="110"/>
      <c r="V1148" s="110"/>
    </row>
    <row r="1149" spans="1:22" ht="15" customHeight="1">
      <c r="A1149" s="110"/>
      <c r="B1149" s="109"/>
      <c r="C1149" s="110"/>
      <c r="D1149" s="110"/>
      <c r="E1149" s="110"/>
      <c r="F1149" s="110"/>
      <c r="G1149" s="110"/>
      <c r="H1149" s="110"/>
      <c r="I1149" s="110"/>
      <c r="J1149" s="109"/>
      <c r="K1149" s="110"/>
      <c r="L1149" s="110"/>
      <c r="M1149" s="110"/>
      <c r="N1149" s="110"/>
      <c r="O1149" s="110"/>
      <c r="P1149" s="110"/>
      <c r="Q1149" s="110"/>
      <c r="R1149" s="110"/>
      <c r="S1149" s="110"/>
      <c r="T1149" s="110"/>
      <c r="U1149" s="110"/>
      <c r="V1149" s="110"/>
    </row>
    <row r="1150" spans="1:22" ht="15" customHeight="1">
      <c r="A1150" s="110"/>
      <c r="B1150" s="109"/>
      <c r="C1150" s="110"/>
      <c r="D1150" s="110"/>
      <c r="E1150" s="110"/>
      <c r="F1150" s="110"/>
      <c r="G1150" s="110"/>
      <c r="H1150" s="110"/>
      <c r="I1150" s="110"/>
      <c r="J1150" s="109"/>
      <c r="K1150" s="110"/>
      <c r="L1150" s="110"/>
      <c r="M1150" s="110"/>
      <c r="N1150" s="110"/>
      <c r="O1150" s="110"/>
      <c r="P1150" s="110"/>
      <c r="Q1150" s="110"/>
      <c r="R1150" s="110"/>
      <c r="S1150" s="110"/>
      <c r="T1150" s="110"/>
      <c r="U1150" s="110"/>
      <c r="V1150" s="110"/>
    </row>
    <row r="1151" spans="1:22" ht="15" customHeight="1">
      <c r="A1151" s="110"/>
      <c r="B1151" s="109"/>
      <c r="C1151" s="110"/>
      <c r="D1151" s="110"/>
      <c r="E1151" s="110"/>
      <c r="F1151" s="110"/>
      <c r="G1151" s="110"/>
      <c r="H1151" s="110"/>
      <c r="I1151" s="110"/>
      <c r="J1151" s="109"/>
      <c r="K1151" s="110"/>
      <c r="L1151" s="110"/>
      <c r="M1151" s="110"/>
      <c r="N1151" s="110"/>
      <c r="O1151" s="110"/>
      <c r="P1151" s="110"/>
      <c r="Q1151" s="110"/>
      <c r="R1151" s="110"/>
      <c r="S1151" s="110"/>
      <c r="T1151" s="110"/>
      <c r="U1151" s="110"/>
      <c r="V1151" s="110"/>
    </row>
    <row r="1152" spans="1:22" ht="15" customHeight="1">
      <c r="A1152" s="110"/>
      <c r="B1152" s="109"/>
      <c r="C1152" s="110"/>
      <c r="D1152" s="110"/>
      <c r="E1152" s="110"/>
      <c r="F1152" s="110"/>
      <c r="G1152" s="110"/>
      <c r="H1152" s="110"/>
      <c r="I1152" s="110"/>
      <c r="J1152" s="109"/>
      <c r="K1152" s="110"/>
      <c r="L1152" s="110"/>
      <c r="M1152" s="110"/>
      <c r="N1152" s="110"/>
      <c r="O1152" s="110"/>
      <c r="P1152" s="110"/>
      <c r="Q1152" s="110"/>
      <c r="R1152" s="110"/>
      <c r="S1152" s="110"/>
      <c r="T1152" s="110"/>
      <c r="U1152" s="110"/>
      <c r="V1152" s="110"/>
    </row>
    <row r="1153" spans="1:22" ht="15" customHeight="1">
      <c r="A1153" s="110"/>
      <c r="B1153" s="109"/>
      <c r="C1153" s="110"/>
      <c r="D1153" s="110"/>
      <c r="E1153" s="110"/>
      <c r="F1153" s="110"/>
      <c r="G1153" s="110"/>
      <c r="H1153" s="110"/>
      <c r="I1153" s="110"/>
      <c r="J1153" s="109"/>
      <c r="K1153" s="110"/>
      <c r="L1153" s="110"/>
      <c r="M1153" s="110"/>
      <c r="N1153" s="110"/>
      <c r="O1153" s="110"/>
      <c r="P1153" s="110"/>
      <c r="Q1153" s="110"/>
      <c r="R1153" s="110"/>
      <c r="S1153" s="110"/>
      <c r="T1153" s="110"/>
      <c r="U1153" s="110"/>
      <c r="V1153" s="110"/>
    </row>
    <row r="1154" spans="1:22" ht="15" customHeight="1">
      <c r="A1154" s="110"/>
      <c r="B1154" s="109"/>
      <c r="C1154" s="110"/>
      <c r="D1154" s="110"/>
      <c r="E1154" s="110"/>
      <c r="F1154" s="110"/>
      <c r="G1154" s="110"/>
      <c r="H1154" s="110"/>
      <c r="I1154" s="110"/>
      <c r="J1154" s="109"/>
      <c r="K1154" s="110"/>
      <c r="L1154" s="110"/>
      <c r="M1154" s="110"/>
      <c r="N1154" s="110"/>
      <c r="O1154" s="110"/>
      <c r="P1154" s="110"/>
      <c r="Q1154" s="110"/>
      <c r="R1154" s="110"/>
      <c r="S1154" s="110"/>
      <c r="T1154" s="110"/>
      <c r="U1154" s="110"/>
      <c r="V1154" s="110"/>
    </row>
    <row r="1155" spans="1:22" ht="15" customHeight="1">
      <c r="A1155" s="110"/>
      <c r="B1155" s="109"/>
      <c r="C1155" s="110"/>
      <c r="D1155" s="110"/>
      <c r="E1155" s="110"/>
      <c r="F1155" s="110"/>
      <c r="G1155" s="110"/>
      <c r="H1155" s="110"/>
      <c r="I1155" s="110"/>
      <c r="J1155" s="109"/>
      <c r="K1155" s="110"/>
      <c r="L1155" s="110"/>
      <c r="M1155" s="110"/>
      <c r="N1155" s="110"/>
      <c r="O1155" s="110"/>
      <c r="P1155" s="110"/>
      <c r="Q1155" s="110"/>
      <c r="R1155" s="110"/>
      <c r="S1155" s="110"/>
      <c r="T1155" s="110"/>
      <c r="U1155" s="110"/>
      <c r="V1155" s="110"/>
    </row>
    <row r="1156" spans="1:22" ht="15" customHeight="1">
      <c r="A1156" s="110"/>
      <c r="B1156" s="109"/>
      <c r="C1156" s="110"/>
      <c r="D1156" s="110"/>
      <c r="E1156" s="110"/>
      <c r="F1156" s="110"/>
      <c r="G1156" s="110"/>
      <c r="H1156" s="110"/>
      <c r="I1156" s="110"/>
      <c r="J1156" s="109"/>
      <c r="K1156" s="110"/>
      <c r="L1156" s="110"/>
      <c r="M1156" s="110"/>
      <c r="N1156" s="110"/>
      <c r="O1156" s="110"/>
      <c r="P1156" s="110"/>
      <c r="Q1156" s="110"/>
      <c r="R1156" s="110"/>
      <c r="S1156" s="110"/>
      <c r="T1156" s="110"/>
      <c r="U1156" s="110"/>
      <c r="V1156" s="110"/>
    </row>
    <row r="1157" spans="1:22" ht="15" customHeight="1">
      <c r="A1157" s="110"/>
      <c r="B1157" s="109"/>
      <c r="C1157" s="110"/>
      <c r="D1157" s="110"/>
      <c r="E1157" s="110"/>
      <c r="F1157" s="110"/>
      <c r="G1157" s="110"/>
      <c r="H1157" s="110"/>
      <c r="I1157" s="110"/>
      <c r="J1157" s="109"/>
      <c r="K1157" s="110"/>
      <c r="L1157" s="110"/>
      <c r="M1157" s="110"/>
      <c r="N1157" s="110"/>
      <c r="O1157" s="110"/>
      <c r="P1157" s="110"/>
      <c r="Q1157" s="110"/>
      <c r="R1157" s="110"/>
      <c r="S1157" s="110"/>
      <c r="T1157" s="110"/>
      <c r="U1157" s="110"/>
      <c r="V1157" s="110"/>
    </row>
    <row r="1158" spans="1:22" ht="15" customHeight="1">
      <c r="A1158" s="110"/>
      <c r="B1158" s="109"/>
      <c r="C1158" s="110"/>
      <c r="D1158" s="110"/>
      <c r="E1158" s="110"/>
      <c r="F1158" s="110"/>
      <c r="G1158" s="110"/>
      <c r="H1158" s="110"/>
      <c r="I1158" s="110"/>
      <c r="J1158" s="109"/>
      <c r="K1158" s="110"/>
      <c r="L1158" s="110"/>
      <c r="M1158" s="110"/>
      <c r="N1158" s="110"/>
      <c r="O1158" s="110"/>
      <c r="P1158" s="110"/>
      <c r="Q1158" s="110"/>
      <c r="R1158" s="110"/>
      <c r="S1158" s="110"/>
      <c r="T1158" s="110"/>
      <c r="U1158" s="110"/>
      <c r="V1158" s="110"/>
    </row>
    <row r="1159" spans="1:22" ht="15" customHeight="1">
      <c r="A1159" s="110"/>
      <c r="B1159" s="109"/>
      <c r="C1159" s="110"/>
      <c r="D1159" s="110"/>
      <c r="E1159" s="110"/>
      <c r="F1159" s="110"/>
      <c r="G1159" s="110"/>
      <c r="H1159" s="110"/>
      <c r="I1159" s="110"/>
      <c r="J1159" s="109"/>
      <c r="K1159" s="110"/>
      <c r="L1159" s="110"/>
      <c r="M1159" s="110"/>
      <c r="N1159" s="110"/>
      <c r="O1159" s="110"/>
      <c r="P1159" s="110"/>
      <c r="Q1159" s="110"/>
      <c r="R1159" s="110"/>
      <c r="S1159" s="110"/>
      <c r="T1159" s="110"/>
      <c r="U1159" s="110"/>
      <c r="V1159" s="110"/>
    </row>
    <row r="1160" spans="1:22" ht="15" customHeight="1">
      <c r="A1160" s="110"/>
      <c r="B1160" s="109"/>
      <c r="C1160" s="110"/>
      <c r="D1160" s="110"/>
      <c r="E1160" s="110"/>
      <c r="F1160" s="110"/>
      <c r="G1160" s="110"/>
      <c r="H1160" s="110"/>
      <c r="I1160" s="110"/>
      <c r="J1160" s="109"/>
      <c r="K1160" s="110"/>
      <c r="L1160" s="110"/>
      <c r="M1160" s="110"/>
      <c r="N1160" s="110"/>
      <c r="O1160" s="110"/>
      <c r="P1160" s="110"/>
      <c r="Q1160" s="110"/>
      <c r="R1160" s="110"/>
      <c r="S1160" s="110"/>
      <c r="T1160" s="110"/>
      <c r="U1160" s="110"/>
      <c r="V1160" s="110"/>
    </row>
    <row r="1161" spans="1:22" ht="15" customHeight="1">
      <c r="A1161" s="110"/>
      <c r="B1161" s="109"/>
      <c r="C1161" s="110"/>
      <c r="D1161" s="110"/>
      <c r="E1161" s="110"/>
      <c r="F1161" s="110"/>
      <c r="G1161" s="110"/>
      <c r="H1161" s="110"/>
      <c r="I1161" s="110"/>
      <c r="J1161" s="109"/>
      <c r="K1161" s="110"/>
      <c r="L1161" s="110"/>
      <c r="M1161" s="110"/>
      <c r="N1161" s="110"/>
      <c r="O1161" s="110"/>
      <c r="P1161" s="110"/>
      <c r="Q1161" s="110"/>
      <c r="R1161" s="110"/>
      <c r="S1161" s="110"/>
      <c r="T1161" s="110"/>
      <c r="U1161" s="110"/>
      <c r="V1161" s="110"/>
    </row>
    <row r="1162" spans="1:22" ht="15" customHeight="1">
      <c r="A1162" s="110"/>
      <c r="B1162" s="109"/>
      <c r="C1162" s="110"/>
      <c r="D1162" s="110"/>
      <c r="E1162" s="110"/>
      <c r="F1162" s="110"/>
      <c r="G1162" s="110"/>
      <c r="H1162" s="110"/>
      <c r="I1162" s="110"/>
      <c r="J1162" s="109"/>
      <c r="K1162" s="110"/>
      <c r="L1162" s="110"/>
      <c r="M1162" s="110"/>
      <c r="N1162" s="110"/>
      <c r="O1162" s="110"/>
      <c r="P1162" s="110"/>
      <c r="Q1162" s="110"/>
      <c r="R1162" s="110"/>
      <c r="S1162" s="110"/>
      <c r="T1162" s="110"/>
      <c r="U1162" s="110"/>
      <c r="V1162" s="110"/>
    </row>
    <row r="1163" spans="1:22" ht="15" customHeight="1">
      <c r="A1163" s="110"/>
      <c r="B1163" s="109"/>
      <c r="C1163" s="110"/>
      <c r="D1163" s="110"/>
      <c r="E1163" s="110"/>
      <c r="F1163" s="110"/>
      <c r="G1163" s="110"/>
      <c r="H1163" s="110"/>
      <c r="I1163" s="110"/>
      <c r="J1163" s="109"/>
      <c r="K1163" s="110"/>
      <c r="L1163" s="110"/>
      <c r="M1163" s="110"/>
      <c r="N1163" s="110"/>
      <c r="O1163" s="110"/>
      <c r="P1163" s="110"/>
      <c r="Q1163" s="110"/>
      <c r="R1163" s="110"/>
      <c r="S1163" s="110"/>
      <c r="T1163" s="110"/>
      <c r="U1163" s="110"/>
      <c r="V1163" s="110"/>
    </row>
    <row r="1164" spans="1:22" ht="15" customHeight="1">
      <c r="A1164" s="110"/>
      <c r="B1164" s="109"/>
      <c r="C1164" s="110"/>
      <c r="D1164" s="110"/>
      <c r="E1164" s="110"/>
      <c r="F1164" s="110"/>
      <c r="G1164" s="110"/>
      <c r="H1164" s="110"/>
      <c r="I1164" s="110"/>
      <c r="J1164" s="109"/>
      <c r="K1164" s="110"/>
      <c r="L1164" s="110"/>
      <c r="M1164" s="110"/>
      <c r="N1164" s="110"/>
      <c r="O1164" s="110"/>
      <c r="P1164" s="110"/>
      <c r="Q1164" s="110"/>
      <c r="R1164" s="110"/>
      <c r="S1164" s="110"/>
      <c r="T1164" s="110"/>
      <c r="U1164" s="110"/>
      <c r="V1164" s="110"/>
    </row>
    <row r="1165" spans="1:22" ht="15" customHeight="1">
      <c r="A1165" s="110"/>
      <c r="B1165" s="109"/>
      <c r="C1165" s="110"/>
      <c r="D1165" s="110"/>
      <c r="E1165" s="110"/>
      <c r="F1165" s="110"/>
      <c r="G1165" s="110"/>
      <c r="H1165" s="110"/>
      <c r="I1165" s="110"/>
      <c r="J1165" s="109"/>
      <c r="K1165" s="110"/>
      <c r="L1165" s="110"/>
      <c r="M1165" s="110"/>
      <c r="N1165" s="110"/>
      <c r="O1165" s="110"/>
      <c r="P1165" s="110"/>
      <c r="Q1165" s="110"/>
      <c r="R1165" s="110"/>
      <c r="S1165" s="110"/>
      <c r="T1165" s="110"/>
      <c r="U1165" s="110"/>
      <c r="V1165" s="110"/>
    </row>
    <row r="1166" spans="1:22" ht="15" customHeight="1">
      <c r="A1166" s="110"/>
      <c r="B1166" s="109"/>
      <c r="C1166" s="110"/>
      <c r="D1166" s="110"/>
      <c r="E1166" s="110"/>
      <c r="F1166" s="110"/>
      <c r="G1166" s="110"/>
      <c r="H1166" s="110"/>
      <c r="I1166" s="110"/>
      <c r="J1166" s="109"/>
      <c r="K1166" s="110"/>
      <c r="L1166" s="110"/>
      <c r="M1166" s="110"/>
      <c r="N1166" s="110"/>
      <c r="O1166" s="110"/>
      <c r="P1166" s="110"/>
      <c r="Q1166" s="110"/>
      <c r="R1166" s="110"/>
      <c r="S1166" s="110"/>
      <c r="T1166" s="110"/>
      <c r="U1166" s="110"/>
      <c r="V1166" s="110"/>
    </row>
    <row r="1167" spans="1:22" ht="15" customHeight="1">
      <c r="A1167" s="110"/>
      <c r="B1167" s="109"/>
      <c r="C1167" s="110"/>
      <c r="D1167" s="110"/>
      <c r="E1167" s="110"/>
      <c r="F1167" s="110"/>
      <c r="G1167" s="110"/>
      <c r="H1167" s="110"/>
      <c r="I1167" s="110"/>
      <c r="J1167" s="109"/>
      <c r="K1167" s="110"/>
      <c r="L1167" s="110"/>
      <c r="M1167" s="110"/>
      <c r="N1167" s="110"/>
      <c r="O1167" s="110"/>
      <c r="P1167" s="110"/>
      <c r="Q1167" s="110"/>
      <c r="R1167" s="110"/>
      <c r="S1167" s="110"/>
      <c r="T1167" s="110"/>
      <c r="U1167" s="110"/>
      <c r="V1167" s="110"/>
    </row>
    <row r="1168" spans="1:22" ht="15" customHeight="1">
      <c r="A1168" s="110"/>
      <c r="B1168" s="109"/>
      <c r="C1168" s="110"/>
      <c r="D1168" s="110"/>
      <c r="E1168" s="110"/>
      <c r="F1168" s="110"/>
      <c r="G1168" s="110"/>
      <c r="H1168" s="110"/>
      <c r="I1168" s="110"/>
      <c r="J1168" s="109"/>
      <c r="K1168" s="110"/>
      <c r="L1168" s="110"/>
      <c r="M1168" s="110"/>
      <c r="N1168" s="110"/>
      <c r="O1168" s="110"/>
      <c r="P1168" s="110"/>
      <c r="Q1168" s="110"/>
      <c r="R1168" s="110"/>
      <c r="S1168" s="110"/>
      <c r="T1168" s="110"/>
      <c r="U1168" s="110"/>
      <c r="V1168" s="110"/>
    </row>
    <row r="1169" spans="1:22" ht="15" customHeight="1">
      <c r="A1169" s="110"/>
      <c r="B1169" s="109"/>
      <c r="C1169" s="110"/>
      <c r="D1169" s="110"/>
      <c r="E1169" s="110"/>
      <c r="F1169" s="110"/>
      <c r="G1169" s="110"/>
      <c r="H1169" s="110"/>
      <c r="I1169" s="110"/>
      <c r="J1169" s="109"/>
      <c r="K1169" s="110"/>
      <c r="L1169" s="110"/>
      <c r="M1169" s="110"/>
      <c r="N1169" s="110"/>
      <c r="O1169" s="110"/>
      <c r="P1169" s="110"/>
      <c r="Q1169" s="110"/>
      <c r="R1169" s="110"/>
      <c r="S1169" s="110"/>
      <c r="T1169" s="110"/>
      <c r="U1169" s="110"/>
      <c r="V1169" s="110"/>
    </row>
    <row r="1170" spans="1:22" ht="15" customHeight="1">
      <c r="A1170" s="110"/>
      <c r="B1170" s="109"/>
      <c r="C1170" s="110"/>
      <c r="D1170" s="110"/>
      <c r="E1170" s="110"/>
      <c r="F1170" s="110"/>
      <c r="G1170" s="110"/>
      <c r="H1170" s="110"/>
      <c r="I1170" s="110"/>
      <c r="J1170" s="109"/>
      <c r="K1170" s="110"/>
      <c r="L1170" s="110"/>
      <c r="M1170" s="110"/>
      <c r="N1170" s="110"/>
      <c r="O1170" s="110"/>
      <c r="P1170" s="110"/>
      <c r="Q1170" s="110"/>
      <c r="R1170" s="110"/>
      <c r="S1170" s="110"/>
      <c r="T1170" s="110"/>
      <c r="U1170" s="110"/>
      <c r="V1170" s="110"/>
    </row>
    <row r="1171" spans="1:22" ht="15" customHeight="1">
      <c r="A1171" s="110"/>
      <c r="B1171" s="109"/>
      <c r="C1171" s="110"/>
      <c r="D1171" s="110"/>
      <c r="E1171" s="110"/>
      <c r="F1171" s="110"/>
      <c r="G1171" s="110"/>
      <c r="H1171" s="110"/>
      <c r="I1171" s="110"/>
      <c r="J1171" s="109"/>
      <c r="K1171" s="110"/>
      <c r="L1171" s="110"/>
      <c r="M1171" s="110"/>
      <c r="N1171" s="110"/>
      <c r="O1171" s="110"/>
      <c r="P1171" s="110"/>
      <c r="Q1171" s="110"/>
      <c r="R1171" s="110"/>
      <c r="S1171" s="110"/>
      <c r="T1171" s="110"/>
      <c r="U1171" s="110"/>
      <c r="V1171" s="110"/>
    </row>
    <row r="1172" spans="1:22" ht="15" customHeight="1">
      <c r="A1172" s="110"/>
      <c r="B1172" s="109"/>
      <c r="C1172" s="110"/>
      <c r="D1172" s="110"/>
      <c r="E1172" s="110"/>
      <c r="F1172" s="110"/>
      <c r="G1172" s="110"/>
      <c r="H1172" s="110"/>
      <c r="I1172" s="110"/>
      <c r="J1172" s="109"/>
      <c r="K1172" s="110"/>
      <c r="L1172" s="110"/>
      <c r="M1172" s="110"/>
      <c r="N1172" s="110"/>
      <c r="O1172" s="110"/>
      <c r="P1172" s="110"/>
      <c r="Q1172" s="110"/>
      <c r="R1172" s="110"/>
      <c r="S1172" s="110"/>
      <c r="T1172" s="110"/>
      <c r="U1172" s="110"/>
      <c r="V1172" s="110"/>
    </row>
    <row r="1173" spans="1:22" ht="15" customHeight="1">
      <c r="A1173" s="110"/>
      <c r="B1173" s="109"/>
      <c r="C1173" s="110"/>
      <c r="D1173" s="110"/>
      <c r="E1173" s="110"/>
      <c r="F1173" s="110"/>
      <c r="G1173" s="110"/>
      <c r="H1173" s="110"/>
      <c r="I1173" s="110"/>
      <c r="J1173" s="109"/>
      <c r="K1173" s="110"/>
      <c r="L1173" s="110"/>
      <c r="M1173" s="110"/>
      <c r="N1173" s="110"/>
      <c r="O1173" s="110"/>
      <c r="P1173" s="110"/>
      <c r="Q1173" s="110"/>
      <c r="R1173" s="110"/>
      <c r="S1173" s="110"/>
      <c r="T1173" s="110"/>
      <c r="U1173" s="110"/>
      <c r="V1173" s="110"/>
    </row>
    <row r="1174" spans="1:22" ht="15" customHeight="1">
      <c r="A1174" s="110"/>
      <c r="B1174" s="109"/>
      <c r="C1174" s="110"/>
      <c r="D1174" s="110"/>
      <c r="E1174" s="110"/>
      <c r="F1174" s="110"/>
      <c r="G1174" s="110"/>
      <c r="H1174" s="110"/>
      <c r="I1174" s="110"/>
      <c r="J1174" s="109"/>
      <c r="K1174" s="110"/>
      <c r="L1174" s="110"/>
      <c r="M1174" s="110"/>
      <c r="N1174" s="110"/>
      <c r="O1174" s="110"/>
      <c r="P1174" s="110"/>
      <c r="Q1174" s="110"/>
      <c r="R1174" s="110"/>
      <c r="S1174" s="110"/>
      <c r="T1174" s="110"/>
      <c r="U1174" s="110"/>
      <c r="V1174" s="110"/>
    </row>
    <row r="1175" spans="1:22" ht="15" customHeight="1">
      <c r="A1175" s="110"/>
      <c r="B1175" s="109"/>
      <c r="C1175" s="110"/>
      <c r="D1175" s="110"/>
      <c r="E1175" s="110"/>
      <c r="F1175" s="110"/>
      <c r="G1175" s="110"/>
      <c r="H1175" s="110"/>
      <c r="I1175" s="110"/>
      <c r="J1175" s="109"/>
      <c r="K1175" s="110"/>
      <c r="L1175" s="110"/>
      <c r="M1175" s="110"/>
      <c r="N1175" s="110"/>
      <c r="O1175" s="110"/>
      <c r="P1175" s="110"/>
      <c r="Q1175" s="110"/>
      <c r="R1175" s="110"/>
      <c r="S1175" s="110"/>
      <c r="T1175" s="110"/>
      <c r="U1175" s="110"/>
      <c r="V1175" s="110"/>
    </row>
    <row r="1176" spans="1:22" ht="15" customHeight="1">
      <c r="A1176" s="110"/>
      <c r="B1176" s="109"/>
      <c r="C1176" s="110"/>
      <c r="D1176" s="110"/>
      <c r="E1176" s="110"/>
      <c r="F1176" s="110"/>
      <c r="G1176" s="110"/>
      <c r="H1176" s="110"/>
      <c r="I1176" s="110"/>
      <c r="J1176" s="109"/>
      <c r="K1176" s="110"/>
      <c r="L1176" s="110"/>
      <c r="M1176" s="110"/>
      <c r="N1176" s="110"/>
      <c r="O1176" s="110"/>
      <c r="P1176" s="110"/>
      <c r="Q1176" s="110"/>
      <c r="R1176" s="110"/>
      <c r="S1176" s="110"/>
      <c r="T1176" s="110"/>
      <c r="U1176" s="110"/>
      <c r="V1176" s="110"/>
    </row>
    <row r="1177" spans="1:22" ht="15" customHeight="1">
      <c r="A1177" s="110"/>
      <c r="B1177" s="109"/>
      <c r="C1177" s="110"/>
      <c r="D1177" s="110"/>
      <c r="E1177" s="110"/>
      <c r="F1177" s="110"/>
      <c r="G1177" s="110"/>
      <c r="H1177" s="110"/>
      <c r="I1177" s="110"/>
      <c r="J1177" s="109"/>
      <c r="K1177" s="110"/>
      <c r="L1177" s="110"/>
      <c r="M1177" s="110"/>
      <c r="N1177" s="110"/>
      <c r="O1177" s="110"/>
      <c r="P1177" s="110"/>
      <c r="Q1177" s="110"/>
      <c r="R1177" s="110"/>
      <c r="S1177" s="110"/>
      <c r="T1177" s="110"/>
      <c r="U1177" s="110"/>
      <c r="V1177" s="110"/>
    </row>
    <row r="1178" spans="1:22" ht="15" customHeight="1">
      <c r="A1178" s="110"/>
      <c r="B1178" s="109"/>
      <c r="C1178" s="110"/>
      <c r="D1178" s="110"/>
      <c r="E1178" s="110"/>
      <c r="F1178" s="110"/>
      <c r="G1178" s="110"/>
      <c r="H1178" s="110"/>
      <c r="I1178" s="110"/>
      <c r="J1178" s="109"/>
      <c r="K1178" s="110"/>
      <c r="L1178" s="110"/>
      <c r="M1178" s="110"/>
      <c r="N1178" s="110"/>
      <c r="O1178" s="110"/>
      <c r="P1178" s="110"/>
      <c r="Q1178" s="110"/>
      <c r="R1178" s="110"/>
      <c r="S1178" s="110"/>
      <c r="T1178" s="110"/>
      <c r="U1178" s="110"/>
      <c r="V1178" s="110"/>
    </row>
    <row r="1179" spans="1:22" ht="15" customHeight="1">
      <c r="A1179" s="110"/>
      <c r="B1179" s="109"/>
      <c r="C1179" s="110"/>
      <c r="D1179" s="110"/>
      <c r="E1179" s="110"/>
      <c r="F1179" s="110"/>
      <c r="G1179" s="110"/>
      <c r="H1179" s="110"/>
      <c r="I1179" s="110"/>
      <c r="J1179" s="109"/>
      <c r="K1179" s="110"/>
      <c r="L1179" s="110"/>
      <c r="M1179" s="110"/>
      <c r="N1179" s="110"/>
      <c r="O1179" s="110"/>
      <c r="P1179" s="110"/>
      <c r="Q1179" s="110"/>
      <c r="R1179" s="110"/>
      <c r="S1179" s="110"/>
      <c r="T1179" s="110"/>
      <c r="U1179" s="110"/>
      <c r="V1179" s="110"/>
    </row>
    <row r="1180" spans="1:22" ht="15" customHeight="1">
      <c r="A1180" s="110"/>
      <c r="B1180" s="109"/>
      <c r="C1180" s="110"/>
      <c r="D1180" s="110"/>
      <c r="E1180" s="110"/>
      <c r="F1180" s="110"/>
      <c r="G1180" s="110"/>
      <c r="H1180" s="110"/>
      <c r="I1180" s="110"/>
      <c r="J1180" s="109"/>
      <c r="K1180" s="110"/>
      <c r="L1180" s="110"/>
      <c r="M1180" s="110"/>
      <c r="N1180" s="110"/>
      <c r="O1180" s="110"/>
      <c r="P1180" s="110"/>
      <c r="Q1180" s="110"/>
      <c r="R1180" s="110"/>
      <c r="S1180" s="110"/>
      <c r="T1180" s="110"/>
      <c r="U1180" s="110"/>
      <c r="V1180" s="110"/>
    </row>
    <row r="1181" spans="1:22" ht="15" customHeight="1">
      <c r="A1181" s="110"/>
      <c r="B1181" s="109"/>
      <c r="C1181" s="110"/>
      <c r="D1181" s="110"/>
      <c r="E1181" s="110"/>
      <c r="F1181" s="110"/>
      <c r="G1181" s="110"/>
      <c r="H1181" s="110"/>
      <c r="I1181" s="110"/>
      <c r="J1181" s="109"/>
      <c r="K1181" s="110"/>
      <c r="L1181" s="110"/>
      <c r="M1181" s="110"/>
      <c r="N1181" s="110"/>
      <c r="O1181" s="110"/>
      <c r="P1181" s="110"/>
      <c r="Q1181" s="110"/>
      <c r="R1181" s="110"/>
      <c r="S1181" s="110"/>
      <c r="T1181" s="110"/>
      <c r="U1181" s="110"/>
      <c r="V1181" s="110"/>
    </row>
    <row r="1182" spans="1:22" ht="15" customHeight="1">
      <c r="A1182" s="110"/>
      <c r="B1182" s="109"/>
      <c r="C1182" s="110"/>
      <c r="D1182" s="110"/>
      <c r="E1182" s="110"/>
      <c r="F1182" s="110"/>
      <c r="G1182" s="110"/>
      <c r="H1182" s="110"/>
      <c r="I1182" s="110"/>
      <c r="J1182" s="109"/>
      <c r="K1182" s="110"/>
      <c r="L1182" s="110"/>
      <c r="M1182" s="110"/>
      <c r="N1182" s="110"/>
      <c r="O1182" s="110"/>
      <c r="P1182" s="110"/>
      <c r="Q1182" s="110"/>
      <c r="R1182" s="110"/>
      <c r="S1182" s="110"/>
      <c r="T1182" s="110"/>
      <c r="U1182" s="110"/>
      <c r="V1182" s="110"/>
    </row>
    <row r="1183" spans="1:22" ht="15" customHeight="1">
      <c r="A1183" s="110"/>
      <c r="B1183" s="109"/>
      <c r="C1183" s="110"/>
      <c r="D1183" s="110"/>
      <c r="E1183" s="110"/>
      <c r="F1183" s="110"/>
      <c r="G1183" s="110"/>
      <c r="H1183" s="110"/>
      <c r="I1183" s="110"/>
      <c r="J1183" s="109"/>
      <c r="K1183" s="110"/>
      <c r="L1183" s="110"/>
      <c r="M1183" s="110"/>
      <c r="N1183" s="110"/>
      <c r="O1183" s="110"/>
      <c r="P1183" s="110"/>
      <c r="Q1183" s="110"/>
      <c r="R1183" s="110"/>
      <c r="S1183" s="110"/>
      <c r="T1183" s="110"/>
      <c r="U1183" s="110"/>
      <c r="V1183" s="110"/>
    </row>
    <row r="1184" spans="1:22" ht="15" customHeight="1">
      <c r="A1184" s="110"/>
      <c r="B1184" s="109"/>
      <c r="C1184" s="110"/>
      <c r="D1184" s="110"/>
      <c r="E1184" s="110"/>
      <c r="F1184" s="110"/>
      <c r="G1184" s="110"/>
      <c r="H1184" s="110"/>
      <c r="I1184" s="110"/>
      <c r="J1184" s="109"/>
      <c r="K1184" s="110"/>
      <c r="L1184" s="110"/>
      <c r="M1184" s="110"/>
      <c r="N1184" s="110"/>
      <c r="O1184" s="110"/>
      <c r="P1184" s="110"/>
      <c r="Q1184" s="110"/>
      <c r="R1184" s="110"/>
      <c r="S1184" s="110"/>
      <c r="T1184" s="110"/>
      <c r="U1184" s="110"/>
      <c r="V1184" s="110"/>
    </row>
    <row r="1185" spans="1:22" ht="15" customHeight="1">
      <c r="A1185" s="110"/>
      <c r="B1185" s="109"/>
      <c r="C1185" s="110"/>
      <c r="D1185" s="110"/>
      <c r="E1185" s="110"/>
      <c r="F1185" s="110"/>
      <c r="G1185" s="110"/>
      <c r="H1185" s="110"/>
      <c r="I1185" s="110"/>
      <c r="J1185" s="109"/>
      <c r="K1185" s="110"/>
      <c r="L1185" s="110"/>
      <c r="M1185" s="110"/>
      <c r="N1185" s="110"/>
      <c r="O1185" s="110"/>
      <c r="P1185" s="110"/>
      <c r="Q1185" s="110"/>
      <c r="R1185" s="110"/>
      <c r="S1185" s="110"/>
      <c r="T1185" s="110"/>
      <c r="U1185" s="110"/>
      <c r="V1185" s="110"/>
    </row>
    <row r="1186" spans="1:22" ht="15" customHeight="1">
      <c r="A1186" s="110"/>
      <c r="B1186" s="109"/>
      <c r="C1186" s="110"/>
      <c r="D1186" s="110"/>
      <c r="E1186" s="110"/>
      <c r="F1186" s="110"/>
      <c r="G1186" s="110"/>
      <c r="H1186" s="110"/>
      <c r="I1186" s="110"/>
      <c r="J1186" s="109"/>
      <c r="K1186" s="110"/>
      <c r="L1186" s="110"/>
      <c r="M1186" s="110"/>
      <c r="N1186" s="110"/>
      <c r="O1186" s="110"/>
      <c r="P1186" s="110"/>
      <c r="Q1186" s="110"/>
      <c r="R1186" s="110"/>
      <c r="S1186" s="110"/>
      <c r="T1186" s="110"/>
      <c r="U1186" s="110"/>
      <c r="V1186" s="110"/>
    </row>
    <row r="1187" spans="1:22" ht="15" customHeight="1">
      <c r="A1187" s="110"/>
      <c r="B1187" s="109"/>
      <c r="C1187" s="110"/>
      <c r="D1187" s="110"/>
      <c r="E1187" s="110"/>
      <c r="F1187" s="110"/>
      <c r="G1187" s="110"/>
      <c r="H1187" s="110"/>
      <c r="I1187" s="110"/>
      <c r="J1187" s="109"/>
      <c r="K1187" s="110"/>
      <c r="L1187" s="110"/>
      <c r="M1187" s="110"/>
      <c r="N1187" s="110"/>
      <c r="O1187" s="110"/>
      <c r="P1187" s="110"/>
      <c r="Q1187" s="110"/>
      <c r="R1187" s="110"/>
      <c r="S1187" s="110"/>
      <c r="T1187" s="110"/>
      <c r="U1187" s="110"/>
      <c r="V1187" s="110"/>
    </row>
    <row r="1188" spans="1:22" ht="15" customHeight="1">
      <c r="A1188" s="110"/>
      <c r="B1188" s="109"/>
      <c r="C1188" s="110"/>
      <c r="D1188" s="110"/>
      <c r="E1188" s="110"/>
      <c r="F1188" s="110"/>
      <c r="G1188" s="110"/>
      <c r="H1188" s="110"/>
      <c r="I1188" s="110"/>
      <c r="J1188" s="109"/>
      <c r="K1188" s="110"/>
      <c r="L1188" s="110"/>
      <c r="M1188" s="110"/>
      <c r="N1188" s="110"/>
      <c r="O1188" s="110"/>
      <c r="P1188" s="110"/>
      <c r="Q1188" s="110"/>
      <c r="R1188" s="110"/>
      <c r="S1188" s="110"/>
      <c r="T1188" s="110"/>
      <c r="U1188" s="110"/>
      <c r="V1188" s="110"/>
    </row>
    <row r="1189" spans="1:22" ht="15" customHeight="1">
      <c r="A1189" s="110"/>
      <c r="B1189" s="109"/>
      <c r="C1189" s="110"/>
      <c r="D1189" s="110"/>
      <c r="E1189" s="110"/>
      <c r="F1189" s="110"/>
      <c r="G1189" s="110"/>
      <c r="H1189" s="110"/>
      <c r="I1189" s="110"/>
      <c r="J1189" s="109"/>
      <c r="K1189" s="110"/>
      <c r="L1189" s="110"/>
      <c r="M1189" s="110"/>
      <c r="N1189" s="110"/>
      <c r="O1189" s="110"/>
      <c r="P1189" s="110"/>
      <c r="Q1189" s="110"/>
      <c r="R1189" s="110"/>
      <c r="S1189" s="110"/>
      <c r="T1189" s="110"/>
      <c r="U1189" s="110"/>
      <c r="V1189" s="110"/>
    </row>
    <row r="1190" spans="1:22" ht="15" customHeight="1">
      <c r="A1190" s="110"/>
      <c r="B1190" s="109"/>
      <c r="C1190" s="110"/>
      <c r="D1190" s="110"/>
      <c r="E1190" s="110"/>
      <c r="F1190" s="110"/>
      <c r="G1190" s="110"/>
      <c r="H1190" s="110"/>
      <c r="I1190" s="110"/>
      <c r="J1190" s="109"/>
      <c r="K1190" s="110"/>
      <c r="L1190" s="110"/>
      <c r="M1190" s="110"/>
      <c r="N1190" s="110"/>
      <c r="O1190" s="110"/>
      <c r="P1190" s="110"/>
      <c r="Q1190" s="110"/>
      <c r="R1190" s="110"/>
      <c r="S1190" s="110"/>
      <c r="T1190" s="110"/>
      <c r="U1190" s="110"/>
      <c r="V1190" s="110"/>
    </row>
    <row r="1191" spans="1:22" ht="15" customHeight="1">
      <c r="A1191" s="110"/>
      <c r="B1191" s="109"/>
      <c r="C1191" s="110"/>
      <c r="D1191" s="110"/>
      <c r="E1191" s="110"/>
      <c r="F1191" s="110"/>
      <c r="G1191" s="110"/>
      <c r="H1191" s="110"/>
      <c r="I1191" s="110"/>
      <c r="J1191" s="109"/>
      <c r="K1191" s="110"/>
      <c r="L1191" s="110"/>
      <c r="M1191" s="110"/>
      <c r="N1191" s="110"/>
      <c r="O1191" s="110"/>
      <c r="P1191" s="110"/>
      <c r="Q1191" s="110"/>
      <c r="R1191" s="110"/>
      <c r="S1191" s="110"/>
      <c r="T1191" s="110"/>
      <c r="U1191" s="110"/>
      <c r="V1191" s="110"/>
    </row>
    <row r="1192" spans="1:22" ht="15" customHeight="1">
      <c r="A1192" s="110"/>
      <c r="B1192" s="109"/>
      <c r="C1192" s="110"/>
      <c r="D1192" s="110"/>
      <c r="E1192" s="110"/>
      <c r="F1192" s="110"/>
      <c r="G1192" s="110"/>
      <c r="H1192" s="110"/>
      <c r="I1192" s="110"/>
      <c r="J1192" s="109"/>
      <c r="K1192" s="110"/>
      <c r="L1192" s="110"/>
      <c r="M1192" s="110"/>
      <c r="N1192" s="110"/>
      <c r="O1192" s="110"/>
      <c r="P1192" s="110"/>
      <c r="Q1192" s="110"/>
      <c r="R1192" s="110"/>
      <c r="S1192" s="110"/>
      <c r="T1192" s="110"/>
      <c r="U1192" s="110"/>
      <c r="V1192" s="110"/>
    </row>
    <row r="1193" spans="1:22" ht="15" customHeight="1">
      <c r="A1193" s="110"/>
      <c r="B1193" s="109"/>
      <c r="C1193" s="110"/>
      <c r="D1193" s="110"/>
      <c r="E1193" s="110"/>
      <c r="F1193" s="110"/>
      <c r="G1193" s="110"/>
      <c r="H1193" s="110"/>
      <c r="I1193" s="110"/>
      <c r="J1193" s="109"/>
      <c r="K1193" s="110"/>
      <c r="L1193" s="110"/>
      <c r="M1193" s="110"/>
      <c r="N1193" s="110"/>
      <c r="O1193" s="110"/>
      <c r="P1193" s="110"/>
      <c r="Q1193" s="110"/>
      <c r="R1193" s="110"/>
      <c r="S1193" s="110"/>
      <c r="T1193" s="110"/>
      <c r="U1193" s="110"/>
      <c r="V1193" s="110"/>
    </row>
    <row r="1194" spans="1:22" ht="15" customHeight="1">
      <c r="A1194" s="110"/>
      <c r="B1194" s="109"/>
      <c r="C1194" s="110"/>
      <c r="D1194" s="110"/>
      <c r="E1194" s="110"/>
      <c r="F1194" s="110"/>
      <c r="G1194" s="110"/>
      <c r="H1194" s="110"/>
      <c r="I1194" s="110"/>
      <c r="J1194" s="109"/>
      <c r="K1194" s="110"/>
      <c r="L1194" s="110"/>
      <c r="M1194" s="110"/>
      <c r="N1194" s="110"/>
      <c r="O1194" s="110"/>
      <c r="P1194" s="110"/>
      <c r="Q1194" s="110"/>
      <c r="R1194" s="110"/>
      <c r="S1194" s="110"/>
      <c r="T1194" s="110"/>
      <c r="U1194" s="110"/>
      <c r="V1194" s="110"/>
    </row>
    <row r="1195" spans="1:22" ht="15" customHeight="1">
      <c r="A1195" s="110"/>
      <c r="B1195" s="109"/>
      <c r="C1195" s="110"/>
      <c r="D1195" s="110"/>
      <c r="E1195" s="110"/>
      <c r="F1195" s="110"/>
      <c r="G1195" s="110"/>
      <c r="H1195" s="110"/>
      <c r="I1195" s="110"/>
      <c r="J1195" s="109"/>
      <c r="K1195" s="110"/>
      <c r="L1195" s="110"/>
      <c r="M1195" s="110"/>
      <c r="N1195" s="110"/>
      <c r="O1195" s="110"/>
      <c r="P1195" s="110"/>
      <c r="Q1195" s="110"/>
      <c r="R1195" s="110"/>
      <c r="S1195" s="110"/>
      <c r="T1195" s="110"/>
      <c r="U1195" s="110"/>
      <c r="V1195" s="110"/>
    </row>
    <row r="1196" spans="1:22" ht="15" customHeight="1">
      <c r="A1196" s="110"/>
      <c r="B1196" s="109"/>
      <c r="C1196" s="110"/>
      <c r="D1196" s="110"/>
      <c r="E1196" s="110"/>
      <c r="F1196" s="110"/>
      <c r="G1196" s="110"/>
      <c r="H1196" s="110"/>
      <c r="I1196" s="110"/>
      <c r="J1196" s="109"/>
      <c r="K1196" s="110"/>
      <c r="L1196" s="110"/>
      <c r="M1196" s="110"/>
      <c r="N1196" s="110"/>
      <c r="O1196" s="110"/>
      <c r="P1196" s="110"/>
      <c r="Q1196" s="110"/>
      <c r="R1196" s="110"/>
      <c r="S1196" s="110"/>
      <c r="T1196" s="110"/>
      <c r="U1196" s="110"/>
      <c r="V1196" s="110"/>
    </row>
    <row r="1197" spans="1:22" ht="15" customHeight="1">
      <c r="A1197" s="110"/>
      <c r="B1197" s="109"/>
      <c r="C1197" s="110"/>
      <c r="D1197" s="110"/>
      <c r="E1197" s="110"/>
      <c r="F1197" s="110"/>
      <c r="G1197" s="110"/>
      <c r="H1197" s="110"/>
      <c r="I1197" s="110"/>
      <c r="J1197" s="109"/>
      <c r="K1197" s="110"/>
      <c r="L1197" s="110"/>
      <c r="M1197" s="110"/>
      <c r="N1197" s="110"/>
      <c r="O1197" s="110"/>
      <c r="P1197" s="110"/>
      <c r="Q1197" s="110"/>
      <c r="R1197" s="110"/>
      <c r="S1197" s="110"/>
      <c r="T1197" s="110"/>
      <c r="U1197" s="110"/>
      <c r="V1197" s="110"/>
    </row>
    <row r="1198" spans="1:22" ht="15" customHeight="1">
      <c r="A1198" s="110"/>
      <c r="B1198" s="109"/>
      <c r="C1198" s="110"/>
      <c r="D1198" s="110"/>
      <c r="E1198" s="110"/>
      <c r="F1198" s="110"/>
      <c r="G1198" s="110"/>
      <c r="H1198" s="110"/>
      <c r="I1198" s="110"/>
      <c r="J1198" s="109"/>
      <c r="K1198" s="110"/>
      <c r="L1198" s="110"/>
      <c r="M1198" s="110"/>
      <c r="N1198" s="110"/>
      <c r="O1198" s="110"/>
      <c r="P1198" s="110"/>
      <c r="Q1198" s="110"/>
      <c r="R1198" s="110"/>
      <c r="S1198" s="110"/>
      <c r="T1198" s="110"/>
      <c r="U1198" s="110"/>
      <c r="V1198" s="110"/>
    </row>
    <row r="1199" spans="1:22" ht="15" customHeight="1">
      <c r="A1199" s="110"/>
      <c r="B1199" s="109"/>
      <c r="C1199" s="110"/>
      <c r="D1199" s="110"/>
      <c r="E1199" s="110"/>
      <c r="F1199" s="110"/>
      <c r="G1199" s="110"/>
      <c r="H1199" s="110"/>
      <c r="I1199" s="110"/>
      <c r="J1199" s="109"/>
      <c r="K1199" s="110"/>
      <c r="L1199" s="110"/>
      <c r="M1199" s="110"/>
      <c r="N1199" s="110"/>
      <c r="O1199" s="110"/>
      <c r="P1199" s="110"/>
      <c r="Q1199" s="110"/>
      <c r="R1199" s="110"/>
      <c r="S1199" s="110"/>
      <c r="T1199" s="110"/>
      <c r="U1199" s="110"/>
      <c r="V1199" s="110"/>
    </row>
    <row r="1200" spans="1:22" ht="15" customHeight="1">
      <c r="A1200" s="110"/>
      <c r="B1200" s="109"/>
      <c r="C1200" s="110"/>
      <c r="D1200" s="110"/>
      <c r="E1200" s="110"/>
      <c r="F1200" s="110"/>
      <c r="G1200" s="110"/>
      <c r="H1200" s="110"/>
      <c r="I1200" s="110"/>
      <c r="J1200" s="109"/>
      <c r="K1200" s="110"/>
      <c r="L1200" s="110"/>
      <c r="M1200" s="110"/>
      <c r="N1200" s="110"/>
      <c r="O1200" s="110"/>
      <c r="P1200" s="110"/>
      <c r="Q1200" s="110"/>
      <c r="R1200" s="110"/>
      <c r="S1200" s="110"/>
      <c r="T1200" s="110"/>
      <c r="U1200" s="110"/>
      <c r="V1200" s="110"/>
    </row>
    <row r="1201" spans="1:22" ht="15" customHeight="1">
      <c r="A1201" s="110"/>
      <c r="B1201" s="109"/>
      <c r="C1201" s="110"/>
      <c r="D1201" s="110"/>
      <c r="E1201" s="110"/>
      <c r="F1201" s="110"/>
      <c r="G1201" s="110"/>
      <c r="H1201" s="110"/>
      <c r="I1201" s="110"/>
      <c r="J1201" s="109"/>
      <c r="K1201" s="110"/>
      <c r="L1201" s="110"/>
      <c r="M1201" s="110"/>
      <c r="N1201" s="110"/>
      <c r="O1201" s="110"/>
      <c r="P1201" s="110"/>
      <c r="Q1201" s="110"/>
      <c r="R1201" s="110"/>
      <c r="S1201" s="110"/>
      <c r="T1201" s="110"/>
      <c r="U1201" s="110"/>
      <c r="V1201" s="110"/>
    </row>
    <row r="1202" spans="1:22" ht="15" customHeight="1">
      <c r="A1202" s="110"/>
      <c r="B1202" s="109"/>
      <c r="C1202" s="110"/>
      <c r="D1202" s="110"/>
      <c r="E1202" s="110"/>
      <c r="F1202" s="110"/>
      <c r="G1202" s="110"/>
      <c r="H1202" s="110"/>
      <c r="I1202" s="110"/>
      <c r="J1202" s="109"/>
      <c r="K1202" s="110"/>
      <c r="L1202" s="110"/>
      <c r="M1202" s="110"/>
      <c r="N1202" s="110"/>
      <c r="O1202" s="110"/>
      <c r="P1202" s="110"/>
      <c r="Q1202" s="110"/>
      <c r="R1202" s="110"/>
      <c r="S1202" s="110"/>
      <c r="T1202" s="110"/>
      <c r="U1202" s="110"/>
      <c r="V1202" s="110"/>
    </row>
    <row r="1203" spans="1:22" ht="15" customHeight="1">
      <c r="A1203" s="110"/>
      <c r="B1203" s="109"/>
      <c r="C1203" s="110"/>
      <c r="D1203" s="110"/>
      <c r="E1203" s="110"/>
      <c r="F1203" s="110"/>
      <c r="G1203" s="110"/>
      <c r="H1203" s="110"/>
      <c r="I1203" s="110"/>
      <c r="J1203" s="109"/>
      <c r="K1203" s="110"/>
      <c r="L1203" s="110"/>
      <c r="M1203" s="110"/>
      <c r="N1203" s="110"/>
      <c r="O1203" s="110"/>
      <c r="P1203" s="110"/>
      <c r="Q1203" s="110"/>
      <c r="R1203" s="110"/>
      <c r="S1203" s="110"/>
      <c r="T1203" s="110"/>
      <c r="U1203" s="110"/>
      <c r="V1203" s="110"/>
    </row>
    <row r="1204" spans="1:22" ht="15" customHeight="1">
      <c r="A1204" s="110"/>
      <c r="B1204" s="109"/>
      <c r="C1204" s="110"/>
      <c r="D1204" s="110"/>
      <c r="E1204" s="110"/>
      <c r="F1204" s="110"/>
      <c r="G1204" s="110"/>
      <c r="H1204" s="110"/>
      <c r="I1204" s="110"/>
      <c r="J1204" s="109"/>
      <c r="K1204" s="110"/>
      <c r="L1204" s="110"/>
      <c r="M1204" s="110"/>
      <c r="N1204" s="110"/>
      <c r="O1204" s="110"/>
      <c r="P1204" s="110"/>
      <c r="Q1204" s="110"/>
      <c r="R1204" s="110"/>
      <c r="S1204" s="110"/>
      <c r="T1204" s="110"/>
      <c r="U1204" s="110"/>
      <c r="V1204" s="110"/>
    </row>
    <row r="1205" spans="1:22" ht="15" customHeight="1">
      <c r="A1205" s="110"/>
      <c r="B1205" s="109"/>
      <c r="C1205" s="110"/>
      <c r="D1205" s="110"/>
      <c r="E1205" s="110"/>
      <c r="F1205" s="110"/>
      <c r="G1205" s="110"/>
      <c r="H1205" s="110"/>
      <c r="I1205" s="110"/>
      <c r="J1205" s="109"/>
      <c r="K1205" s="110"/>
      <c r="L1205" s="110"/>
      <c r="M1205" s="110"/>
      <c r="N1205" s="110"/>
      <c r="O1205" s="110"/>
      <c r="P1205" s="110"/>
      <c r="Q1205" s="110"/>
      <c r="R1205" s="110"/>
      <c r="S1205" s="110"/>
      <c r="T1205" s="110"/>
      <c r="U1205" s="110"/>
      <c r="V1205" s="110"/>
    </row>
    <row r="1206" spans="1:22" ht="15" customHeight="1">
      <c r="A1206" s="110"/>
      <c r="B1206" s="109"/>
      <c r="C1206" s="110"/>
      <c r="D1206" s="110"/>
      <c r="E1206" s="110"/>
      <c r="F1206" s="110"/>
      <c r="G1206" s="110"/>
      <c r="H1206" s="110"/>
      <c r="I1206" s="110"/>
      <c r="J1206" s="109"/>
      <c r="K1206" s="110"/>
      <c r="L1206" s="110"/>
      <c r="M1206" s="110"/>
      <c r="N1206" s="110"/>
      <c r="O1206" s="110"/>
      <c r="P1206" s="110"/>
      <c r="Q1206" s="110"/>
      <c r="R1206" s="110"/>
      <c r="S1206" s="110"/>
      <c r="T1206" s="110"/>
      <c r="U1206" s="110"/>
      <c r="V1206" s="110"/>
    </row>
    <row r="1207" spans="1:22" ht="15" customHeight="1">
      <c r="A1207" s="110"/>
      <c r="B1207" s="109"/>
      <c r="C1207" s="110"/>
      <c r="D1207" s="110"/>
      <c r="E1207" s="110"/>
      <c r="F1207" s="110"/>
      <c r="G1207" s="110"/>
      <c r="H1207" s="110"/>
      <c r="I1207" s="110"/>
      <c r="J1207" s="109"/>
      <c r="K1207" s="110"/>
      <c r="L1207" s="110"/>
      <c r="M1207" s="110"/>
      <c r="N1207" s="110"/>
      <c r="O1207" s="110"/>
      <c r="P1207" s="110"/>
      <c r="Q1207" s="110"/>
      <c r="R1207" s="110"/>
      <c r="S1207" s="110"/>
      <c r="T1207" s="110"/>
      <c r="U1207" s="110"/>
      <c r="V1207" s="110"/>
    </row>
    <row r="1208" spans="1:22" ht="15" customHeight="1">
      <c r="A1208" s="110"/>
      <c r="B1208" s="109"/>
      <c r="C1208" s="110"/>
      <c r="D1208" s="110"/>
      <c r="E1208" s="110"/>
      <c r="F1208" s="110"/>
      <c r="G1208" s="110"/>
      <c r="H1208" s="110"/>
      <c r="I1208" s="110"/>
      <c r="J1208" s="109"/>
      <c r="K1208" s="110"/>
      <c r="L1208" s="110"/>
      <c r="M1208" s="110"/>
      <c r="N1208" s="110"/>
      <c r="O1208" s="110"/>
      <c r="P1208" s="110"/>
      <c r="Q1208" s="110"/>
      <c r="R1208" s="110"/>
      <c r="S1208" s="110"/>
      <c r="T1208" s="110"/>
      <c r="U1208" s="110"/>
      <c r="V1208" s="110"/>
    </row>
    <row r="1209" spans="1:22" ht="15" customHeight="1">
      <c r="A1209" s="110"/>
      <c r="B1209" s="109"/>
      <c r="C1209" s="110"/>
      <c r="D1209" s="110"/>
      <c r="E1209" s="110"/>
      <c r="F1209" s="110"/>
      <c r="G1209" s="110"/>
      <c r="H1209" s="110"/>
      <c r="I1209" s="110"/>
      <c r="J1209" s="109"/>
      <c r="K1209" s="110"/>
      <c r="L1209" s="110"/>
      <c r="M1209" s="110"/>
      <c r="N1209" s="110"/>
      <c r="O1209" s="110"/>
      <c r="P1209" s="110"/>
      <c r="Q1209" s="110"/>
      <c r="R1209" s="110"/>
      <c r="S1209" s="110"/>
      <c r="T1209" s="110"/>
      <c r="U1209" s="110"/>
      <c r="V1209" s="110"/>
    </row>
    <row r="1210" spans="1:22" ht="15" customHeight="1">
      <c r="A1210" s="110"/>
      <c r="B1210" s="109"/>
      <c r="C1210" s="110"/>
      <c r="D1210" s="110"/>
      <c r="E1210" s="110"/>
      <c r="F1210" s="110"/>
      <c r="G1210" s="110"/>
      <c r="H1210" s="110"/>
      <c r="I1210" s="110"/>
      <c r="J1210" s="109"/>
      <c r="K1210" s="110"/>
      <c r="L1210" s="110"/>
      <c r="M1210" s="110"/>
      <c r="N1210" s="110"/>
      <c r="O1210" s="110"/>
      <c r="P1210" s="110"/>
      <c r="Q1210" s="110"/>
      <c r="R1210" s="110"/>
      <c r="S1210" s="110"/>
      <c r="T1210" s="110"/>
      <c r="U1210" s="110"/>
      <c r="V1210" s="110"/>
    </row>
    <row r="1211" spans="1:22" ht="15" customHeight="1">
      <c r="A1211" s="110"/>
      <c r="B1211" s="109"/>
      <c r="C1211" s="110"/>
      <c r="D1211" s="110"/>
      <c r="E1211" s="110"/>
      <c r="F1211" s="110"/>
      <c r="G1211" s="110"/>
      <c r="H1211" s="110"/>
      <c r="I1211" s="110"/>
      <c r="J1211" s="109"/>
      <c r="K1211" s="110"/>
      <c r="L1211" s="110"/>
      <c r="M1211" s="110"/>
      <c r="N1211" s="110"/>
      <c r="O1211" s="110"/>
      <c r="P1211" s="110"/>
      <c r="Q1211" s="110"/>
      <c r="R1211" s="110"/>
      <c r="S1211" s="110"/>
      <c r="T1211" s="110"/>
      <c r="U1211" s="110"/>
      <c r="V1211" s="110"/>
    </row>
    <row r="1212" spans="1:22" ht="15" customHeight="1">
      <c r="A1212" s="110"/>
      <c r="B1212" s="109"/>
      <c r="C1212" s="110"/>
      <c r="D1212" s="110"/>
      <c r="E1212" s="110"/>
      <c r="F1212" s="110"/>
      <c r="G1212" s="110"/>
      <c r="H1212" s="110"/>
      <c r="I1212" s="110"/>
      <c r="J1212" s="109"/>
      <c r="K1212" s="110"/>
      <c r="L1212" s="110"/>
      <c r="M1212" s="110"/>
      <c r="N1212" s="110"/>
      <c r="O1212" s="110"/>
      <c r="P1212" s="110"/>
      <c r="Q1212" s="110"/>
      <c r="R1212" s="110"/>
      <c r="S1212" s="110"/>
      <c r="T1212" s="110"/>
      <c r="U1212" s="110"/>
      <c r="V1212" s="110"/>
    </row>
    <row r="1213" spans="1:22" ht="15" customHeight="1">
      <c r="A1213" s="110"/>
      <c r="B1213" s="109"/>
      <c r="C1213" s="110"/>
      <c r="D1213" s="110"/>
      <c r="E1213" s="110"/>
      <c r="F1213" s="110"/>
      <c r="G1213" s="110"/>
      <c r="H1213" s="110"/>
      <c r="I1213" s="110"/>
      <c r="J1213" s="109"/>
      <c r="K1213" s="110"/>
      <c r="L1213" s="110"/>
      <c r="M1213" s="110"/>
      <c r="N1213" s="110"/>
      <c r="O1213" s="110"/>
      <c r="P1213" s="110"/>
      <c r="Q1213" s="110"/>
      <c r="R1213" s="110"/>
      <c r="S1213" s="110"/>
      <c r="T1213" s="110"/>
      <c r="U1213" s="110"/>
      <c r="V1213" s="110"/>
    </row>
    <row r="1214" spans="1:22" ht="15" customHeight="1">
      <c r="A1214" s="110"/>
      <c r="B1214" s="109"/>
      <c r="C1214" s="110"/>
      <c r="D1214" s="110"/>
      <c r="E1214" s="110"/>
      <c r="F1214" s="110"/>
      <c r="G1214" s="110"/>
      <c r="H1214" s="110"/>
      <c r="I1214" s="110"/>
      <c r="J1214" s="109"/>
      <c r="K1214" s="110"/>
      <c r="L1214" s="110"/>
      <c r="M1214" s="110"/>
      <c r="N1214" s="110"/>
      <c r="O1214" s="110"/>
      <c r="P1214" s="110"/>
      <c r="Q1214" s="110"/>
      <c r="R1214" s="110"/>
      <c r="S1214" s="110"/>
      <c r="T1214" s="110"/>
      <c r="U1214" s="110"/>
      <c r="V1214" s="110"/>
    </row>
    <row r="1215" spans="1:22" ht="15" customHeight="1">
      <c r="A1215" s="110"/>
      <c r="B1215" s="109"/>
      <c r="C1215" s="110"/>
      <c r="D1215" s="110"/>
      <c r="E1215" s="110"/>
      <c r="F1215" s="110"/>
      <c r="G1215" s="110"/>
      <c r="H1215" s="110"/>
      <c r="I1215" s="110"/>
      <c r="J1215" s="109"/>
      <c r="K1215" s="110"/>
      <c r="L1215" s="110"/>
      <c r="M1215" s="110"/>
      <c r="N1215" s="110"/>
      <c r="O1215" s="110"/>
      <c r="P1215" s="110"/>
      <c r="Q1215" s="110"/>
      <c r="R1215" s="110"/>
      <c r="S1215" s="110"/>
      <c r="T1215" s="110"/>
      <c r="U1215" s="110"/>
      <c r="V1215" s="110"/>
    </row>
    <row r="1216" spans="1:22" ht="15" customHeight="1">
      <c r="A1216" s="110"/>
      <c r="B1216" s="109"/>
      <c r="C1216" s="110"/>
      <c r="D1216" s="110"/>
      <c r="E1216" s="110"/>
      <c r="F1216" s="110"/>
      <c r="G1216" s="110"/>
      <c r="H1216" s="110"/>
      <c r="I1216" s="110"/>
      <c r="J1216" s="109"/>
      <c r="K1216" s="110"/>
      <c r="L1216" s="110"/>
      <c r="M1216" s="110"/>
      <c r="N1216" s="110"/>
      <c r="O1216" s="110"/>
      <c r="P1216" s="110"/>
      <c r="Q1216" s="110"/>
      <c r="R1216" s="110"/>
      <c r="S1216" s="110"/>
      <c r="T1216" s="110"/>
      <c r="U1216" s="110"/>
      <c r="V1216" s="110"/>
    </row>
    <row r="1217" spans="1:22" ht="15" customHeight="1">
      <c r="A1217" s="110"/>
      <c r="B1217" s="109"/>
      <c r="C1217" s="110"/>
      <c r="D1217" s="110"/>
      <c r="E1217" s="110"/>
      <c r="F1217" s="110"/>
      <c r="G1217" s="110"/>
      <c r="H1217" s="110"/>
      <c r="I1217" s="110"/>
      <c r="J1217" s="109"/>
      <c r="K1217" s="110"/>
      <c r="L1217" s="110"/>
      <c r="M1217" s="110"/>
      <c r="N1217" s="110"/>
      <c r="O1217" s="110"/>
      <c r="P1217" s="110"/>
      <c r="Q1217" s="110"/>
      <c r="R1217" s="110"/>
      <c r="S1217" s="110"/>
      <c r="T1217" s="110"/>
      <c r="U1217" s="110"/>
      <c r="V1217" s="110"/>
    </row>
    <row r="1218" spans="1:22" ht="15" customHeight="1">
      <c r="A1218" s="110"/>
      <c r="B1218" s="109"/>
      <c r="C1218" s="110"/>
      <c r="D1218" s="110"/>
      <c r="E1218" s="110"/>
      <c r="F1218" s="110"/>
      <c r="G1218" s="110"/>
      <c r="H1218" s="110"/>
      <c r="I1218" s="110"/>
      <c r="J1218" s="109"/>
      <c r="K1218" s="110"/>
      <c r="L1218" s="110"/>
      <c r="M1218" s="110"/>
      <c r="N1218" s="110"/>
      <c r="O1218" s="110"/>
      <c r="P1218" s="110"/>
      <c r="Q1218" s="110"/>
      <c r="R1218" s="110"/>
      <c r="S1218" s="110"/>
      <c r="T1218" s="110"/>
      <c r="U1218" s="110"/>
      <c r="V1218" s="110"/>
    </row>
    <row r="1219" spans="1:22" ht="15" customHeight="1">
      <c r="A1219" s="110"/>
      <c r="B1219" s="109"/>
      <c r="C1219" s="110"/>
      <c r="D1219" s="110"/>
      <c r="E1219" s="110"/>
      <c r="F1219" s="110"/>
      <c r="G1219" s="110"/>
      <c r="H1219" s="110"/>
      <c r="I1219" s="110"/>
      <c r="J1219" s="109"/>
      <c r="K1219" s="110"/>
      <c r="L1219" s="110"/>
      <c r="M1219" s="110"/>
      <c r="N1219" s="110"/>
      <c r="O1219" s="110"/>
      <c r="P1219" s="110"/>
      <c r="Q1219" s="110"/>
      <c r="R1219" s="110"/>
      <c r="S1219" s="110"/>
      <c r="T1219" s="110"/>
      <c r="U1219" s="110"/>
      <c r="V1219" s="110"/>
    </row>
    <row r="1220" spans="1:22" ht="15" customHeight="1">
      <c r="A1220" s="110"/>
      <c r="B1220" s="109"/>
      <c r="C1220" s="110"/>
      <c r="D1220" s="110"/>
      <c r="E1220" s="110"/>
      <c r="F1220" s="110"/>
      <c r="G1220" s="110"/>
      <c r="H1220" s="110"/>
      <c r="I1220" s="110"/>
      <c r="J1220" s="109"/>
      <c r="K1220" s="110"/>
      <c r="L1220" s="110"/>
      <c r="M1220" s="110"/>
      <c r="N1220" s="110"/>
      <c r="O1220" s="110"/>
      <c r="P1220" s="110"/>
      <c r="Q1220" s="110"/>
      <c r="R1220" s="110"/>
      <c r="S1220" s="110"/>
      <c r="T1220" s="110"/>
      <c r="U1220" s="110"/>
      <c r="V1220" s="110"/>
    </row>
    <row r="1221" spans="1:22" ht="15" customHeight="1">
      <c r="A1221" s="110"/>
      <c r="B1221" s="109"/>
      <c r="C1221" s="110"/>
      <c r="D1221" s="110"/>
      <c r="E1221" s="110"/>
      <c r="F1221" s="110"/>
      <c r="G1221" s="110"/>
      <c r="H1221" s="110"/>
      <c r="I1221" s="110"/>
      <c r="J1221" s="109"/>
      <c r="K1221" s="110"/>
      <c r="L1221" s="110"/>
      <c r="M1221" s="110"/>
      <c r="N1221" s="110"/>
      <c r="O1221" s="110"/>
      <c r="P1221" s="110"/>
      <c r="Q1221" s="110"/>
      <c r="R1221" s="110"/>
      <c r="S1221" s="110"/>
      <c r="T1221" s="110"/>
      <c r="U1221" s="110"/>
      <c r="V1221" s="110"/>
    </row>
    <row r="1222" spans="1:22" ht="15" customHeight="1">
      <c r="A1222" s="110"/>
      <c r="B1222" s="109"/>
      <c r="C1222" s="110"/>
      <c r="D1222" s="110"/>
      <c r="E1222" s="110"/>
      <c r="F1222" s="110"/>
      <c r="G1222" s="110"/>
      <c r="H1222" s="110"/>
      <c r="I1222" s="110"/>
      <c r="J1222" s="109"/>
      <c r="K1222" s="110"/>
      <c r="L1222" s="110"/>
      <c r="M1222" s="110"/>
      <c r="N1222" s="110"/>
      <c r="O1222" s="110"/>
      <c r="P1222" s="110"/>
      <c r="Q1222" s="110"/>
      <c r="R1222" s="110"/>
      <c r="S1222" s="110"/>
      <c r="T1222" s="110"/>
      <c r="U1222" s="110"/>
      <c r="V1222" s="110"/>
    </row>
    <row r="1223" spans="1:22" ht="15" customHeight="1">
      <c r="A1223" s="110"/>
      <c r="B1223" s="109"/>
      <c r="C1223" s="110"/>
      <c r="D1223" s="110"/>
      <c r="E1223" s="110"/>
      <c r="F1223" s="110"/>
      <c r="G1223" s="110"/>
      <c r="H1223" s="110"/>
      <c r="I1223" s="110"/>
      <c r="J1223" s="109"/>
      <c r="K1223" s="110"/>
      <c r="L1223" s="110"/>
      <c r="M1223" s="110"/>
      <c r="N1223" s="110"/>
      <c r="O1223" s="110"/>
      <c r="P1223" s="110"/>
      <c r="Q1223" s="110"/>
      <c r="R1223" s="110"/>
      <c r="S1223" s="110"/>
      <c r="T1223" s="110"/>
      <c r="U1223" s="110"/>
      <c r="V1223" s="110"/>
    </row>
    <row r="1224" spans="1:22" ht="15" customHeight="1">
      <c r="A1224" s="110"/>
      <c r="B1224" s="109"/>
      <c r="C1224" s="110"/>
      <c r="D1224" s="110"/>
      <c r="E1224" s="110"/>
      <c r="F1224" s="110"/>
      <c r="G1224" s="110"/>
      <c r="H1224" s="110"/>
      <c r="I1224" s="110"/>
      <c r="J1224" s="109"/>
      <c r="K1224" s="110"/>
      <c r="L1224" s="110"/>
      <c r="M1224" s="110"/>
      <c r="N1224" s="110"/>
      <c r="O1224" s="110"/>
      <c r="P1224" s="110"/>
      <c r="Q1224" s="110"/>
      <c r="R1224" s="110"/>
      <c r="S1224" s="110"/>
      <c r="T1224" s="110"/>
      <c r="U1224" s="110"/>
      <c r="V1224" s="110"/>
    </row>
    <row r="1225" spans="1:22" ht="15" customHeight="1">
      <c r="A1225" s="110"/>
      <c r="B1225" s="109"/>
      <c r="C1225" s="110"/>
      <c r="D1225" s="110"/>
      <c r="E1225" s="110"/>
      <c r="F1225" s="110"/>
      <c r="G1225" s="110"/>
      <c r="H1225" s="110"/>
      <c r="I1225" s="110"/>
      <c r="J1225" s="109"/>
      <c r="K1225" s="110"/>
      <c r="L1225" s="110"/>
      <c r="M1225" s="110"/>
      <c r="N1225" s="110"/>
      <c r="O1225" s="110"/>
      <c r="P1225" s="110"/>
      <c r="Q1225" s="110"/>
      <c r="R1225" s="110"/>
      <c r="S1225" s="110"/>
      <c r="T1225" s="110"/>
      <c r="U1225" s="110"/>
      <c r="V1225" s="110"/>
    </row>
    <row r="1226" spans="1:22" ht="15" customHeight="1">
      <c r="A1226" s="110"/>
      <c r="B1226" s="109"/>
      <c r="C1226" s="110"/>
      <c r="D1226" s="110"/>
      <c r="E1226" s="110"/>
      <c r="F1226" s="110"/>
      <c r="G1226" s="110"/>
      <c r="H1226" s="110"/>
      <c r="I1226" s="110"/>
      <c r="J1226" s="109"/>
      <c r="K1226" s="110"/>
      <c r="L1226" s="110"/>
      <c r="M1226" s="110"/>
      <c r="N1226" s="110"/>
      <c r="O1226" s="110"/>
      <c r="P1226" s="110"/>
      <c r="Q1226" s="110"/>
      <c r="R1226" s="110"/>
      <c r="S1226" s="110"/>
      <c r="T1226" s="110"/>
      <c r="U1226" s="110"/>
      <c r="V1226" s="110"/>
    </row>
    <row r="1227" spans="1:22" ht="15" customHeight="1">
      <c r="A1227" s="110"/>
      <c r="B1227" s="109"/>
      <c r="C1227" s="110"/>
      <c r="D1227" s="110"/>
      <c r="E1227" s="110"/>
      <c r="F1227" s="110"/>
      <c r="G1227" s="110"/>
      <c r="H1227" s="110"/>
      <c r="I1227" s="110"/>
      <c r="J1227" s="109"/>
      <c r="K1227" s="110"/>
      <c r="L1227" s="110"/>
      <c r="M1227" s="110"/>
      <c r="N1227" s="110"/>
      <c r="O1227" s="110"/>
      <c r="P1227" s="110"/>
      <c r="Q1227" s="110"/>
      <c r="R1227" s="110"/>
      <c r="S1227" s="110"/>
      <c r="T1227" s="110"/>
      <c r="U1227" s="110"/>
      <c r="V1227" s="110"/>
    </row>
    <row r="1228" spans="1:22" ht="15" customHeight="1">
      <c r="A1228" s="110"/>
      <c r="B1228" s="109"/>
      <c r="C1228" s="110"/>
      <c r="D1228" s="110"/>
      <c r="E1228" s="110"/>
      <c r="F1228" s="110"/>
      <c r="G1228" s="110"/>
      <c r="H1228" s="110"/>
      <c r="I1228" s="110"/>
      <c r="J1228" s="109"/>
      <c r="K1228" s="110"/>
      <c r="L1228" s="110"/>
      <c r="M1228" s="110"/>
      <c r="N1228" s="110"/>
      <c r="O1228" s="110"/>
      <c r="P1228" s="110"/>
      <c r="Q1228" s="110"/>
      <c r="R1228" s="110"/>
      <c r="S1228" s="110"/>
      <c r="T1228" s="110"/>
      <c r="U1228" s="110"/>
      <c r="V1228" s="110"/>
    </row>
    <row r="1229" spans="1:22" ht="15" customHeight="1">
      <c r="A1229" s="110"/>
      <c r="B1229" s="109"/>
      <c r="C1229" s="110"/>
      <c r="D1229" s="110"/>
      <c r="E1229" s="110"/>
      <c r="F1229" s="110"/>
      <c r="G1229" s="110"/>
      <c r="H1229" s="110"/>
      <c r="I1229" s="110"/>
      <c r="J1229" s="109"/>
      <c r="K1229" s="110"/>
      <c r="L1229" s="110"/>
      <c r="M1229" s="110"/>
      <c r="N1229" s="110"/>
      <c r="O1229" s="110"/>
      <c r="P1229" s="110"/>
      <c r="Q1229" s="110"/>
      <c r="R1229" s="110"/>
      <c r="S1229" s="110"/>
      <c r="T1229" s="110"/>
      <c r="U1229" s="110"/>
      <c r="V1229" s="110"/>
    </row>
    <row r="1230" spans="1:22" ht="15" customHeight="1">
      <c r="A1230" s="110"/>
      <c r="B1230" s="109"/>
      <c r="C1230" s="110"/>
      <c r="D1230" s="110"/>
      <c r="E1230" s="110"/>
      <c r="F1230" s="110"/>
      <c r="G1230" s="110"/>
      <c r="H1230" s="110"/>
      <c r="I1230" s="110"/>
      <c r="J1230" s="109"/>
      <c r="K1230" s="110"/>
      <c r="L1230" s="110"/>
      <c r="M1230" s="110"/>
      <c r="N1230" s="110"/>
      <c r="O1230" s="110"/>
      <c r="P1230" s="110"/>
      <c r="Q1230" s="110"/>
      <c r="R1230" s="110"/>
      <c r="S1230" s="110"/>
      <c r="T1230" s="110"/>
      <c r="U1230" s="110"/>
      <c r="V1230" s="110"/>
    </row>
    <row r="1231" spans="1:22" ht="15" customHeight="1">
      <c r="A1231" s="110"/>
      <c r="B1231" s="109"/>
      <c r="C1231" s="110"/>
      <c r="D1231" s="110"/>
      <c r="E1231" s="110"/>
      <c r="F1231" s="110"/>
      <c r="G1231" s="110"/>
      <c r="H1231" s="110"/>
      <c r="I1231" s="110"/>
      <c r="J1231" s="109"/>
      <c r="K1231" s="110"/>
      <c r="L1231" s="110"/>
      <c r="M1231" s="110"/>
      <c r="N1231" s="110"/>
      <c r="O1231" s="110"/>
      <c r="P1231" s="110"/>
      <c r="Q1231" s="110"/>
      <c r="R1231" s="110"/>
      <c r="S1231" s="110"/>
      <c r="T1231" s="110"/>
      <c r="U1231" s="110"/>
      <c r="V1231" s="110"/>
    </row>
    <row r="1232" spans="1:22" ht="15" customHeight="1">
      <c r="A1232" s="110"/>
      <c r="B1232" s="109"/>
      <c r="C1232" s="110"/>
      <c r="D1232" s="110"/>
      <c r="E1232" s="110"/>
      <c r="F1232" s="110"/>
      <c r="G1232" s="110"/>
      <c r="H1232" s="110"/>
      <c r="I1232" s="110"/>
      <c r="J1232" s="109"/>
      <c r="K1232" s="110"/>
      <c r="L1232" s="110"/>
      <c r="M1232" s="110"/>
      <c r="N1232" s="110"/>
      <c r="O1232" s="110"/>
      <c r="P1232" s="110"/>
      <c r="Q1232" s="110"/>
      <c r="R1232" s="110"/>
      <c r="S1232" s="110"/>
      <c r="T1232" s="110"/>
      <c r="U1232" s="110"/>
      <c r="V1232" s="110"/>
    </row>
    <row r="1233" spans="1:22" ht="15" customHeight="1">
      <c r="A1233" s="110"/>
      <c r="B1233" s="109"/>
      <c r="C1233" s="110"/>
      <c r="D1233" s="110"/>
      <c r="E1233" s="110"/>
      <c r="F1233" s="110"/>
      <c r="G1233" s="110"/>
      <c r="H1233" s="110"/>
      <c r="I1233" s="110"/>
      <c r="J1233" s="109"/>
      <c r="K1233" s="110"/>
      <c r="L1233" s="110"/>
      <c r="M1233" s="110"/>
      <c r="N1233" s="110"/>
      <c r="O1233" s="110"/>
      <c r="P1233" s="110"/>
      <c r="Q1233" s="110"/>
      <c r="R1233" s="110"/>
      <c r="S1233" s="110"/>
      <c r="T1233" s="110"/>
      <c r="U1233" s="110"/>
      <c r="V1233" s="110"/>
    </row>
    <row r="1234" spans="1:22" ht="15" customHeight="1">
      <c r="A1234" s="110"/>
      <c r="B1234" s="109"/>
      <c r="C1234" s="110"/>
      <c r="D1234" s="110"/>
      <c r="E1234" s="110"/>
      <c r="F1234" s="110"/>
      <c r="G1234" s="110"/>
      <c r="H1234" s="110"/>
      <c r="I1234" s="110"/>
      <c r="J1234" s="109"/>
      <c r="K1234" s="110"/>
      <c r="L1234" s="110"/>
      <c r="M1234" s="110"/>
      <c r="N1234" s="110"/>
      <c r="O1234" s="110"/>
      <c r="P1234" s="110"/>
      <c r="Q1234" s="110"/>
      <c r="R1234" s="110"/>
      <c r="S1234" s="110"/>
      <c r="T1234" s="110"/>
      <c r="U1234" s="110"/>
      <c r="V1234" s="110"/>
    </row>
    <row r="1235" spans="1:22" ht="15" customHeight="1">
      <c r="A1235" s="110"/>
      <c r="B1235" s="109"/>
      <c r="C1235" s="110"/>
      <c r="D1235" s="110"/>
      <c r="E1235" s="110"/>
      <c r="F1235" s="110"/>
      <c r="G1235" s="110"/>
      <c r="H1235" s="110"/>
      <c r="I1235" s="110"/>
      <c r="J1235" s="109"/>
      <c r="K1235" s="110"/>
      <c r="L1235" s="110"/>
      <c r="M1235" s="110"/>
      <c r="N1235" s="110"/>
      <c r="O1235" s="110"/>
      <c r="P1235" s="110"/>
      <c r="Q1235" s="110"/>
      <c r="R1235" s="110"/>
      <c r="S1235" s="110"/>
      <c r="T1235" s="110"/>
      <c r="U1235" s="110"/>
      <c r="V1235" s="110"/>
    </row>
    <row r="1236" spans="1:22" ht="15" customHeight="1">
      <c r="A1236" s="110"/>
      <c r="B1236" s="109"/>
      <c r="C1236" s="110"/>
      <c r="D1236" s="110"/>
      <c r="E1236" s="110"/>
      <c r="F1236" s="110"/>
      <c r="G1236" s="110"/>
      <c r="H1236" s="110"/>
      <c r="I1236" s="110"/>
      <c r="J1236" s="109"/>
      <c r="K1236" s="110"/>
      <c r="L1236" s="110"/>
      <c r="M1236" s="110"/>
      <c r="N1236" s="110"/>
      <c r="O1236" s="110"/>
      <c r="P1236" s="110"/>
      <c r="Q1236" s="110"/>
      <c r="R1236" s="110"/>
      <c r="S1236" s="110"/>
      <c r="T1236" s="110"/>
      <c r="U1236" s="110"/>
      <c r="V1236" s="110"/>
    </row>
    <row r="1237" spans="1:22" ht="15" customHeight="1">
      <c r="A1237" s="110"/>
      <c r="B1237" s="109"/>
      <c r="C1237" s="110"/>
      <c r="D1237" s="110"/>
      <c r="E1237" s="110"/>
      <c r="F1237" s="110"/>
      <c r="G1237" s="110"/>
      <c r="H1237" s="110"/>
      <c r="I1237" s="110"/>
      <c r="J1237" s="109"/>
      <c r="K1237" s="110"/>
      <c r="L1237" s="110"/>
      <c r="M1237" s="110"/>
      <c r="N1237" s="110"/>
      <c r="O1237" s="110"/>
      <c r="P1237" s="110"/>
      <c r="Q1237" s="110"/>
      <c r="R1237" s="110"/>
      <c r="S1237" s="110"/>
      <c r="T1237" s="110"/>
      <c r="U1237" s="110"/>
      <c r="V1237" s="110"/>
    </row>
    <row r="1238" spans="1:22" ht="15" customHeight="1">
      <c r="A1238" s="110"/>
      <c r="B1238" s="109"/>
      <c r="C1238" s="110"/>
      <c r="D1238" s="110"/>
      <c r="E1238" s="110"/>
      <c r="F1238" s="110"/>
      <c r="G1238" s="110"/>
      <c r="H1238" s="110"/>
      <c r="I1238" s="110"/>
      <c r="J1238" s="109"/>
      <c r="K1238" s="110"/>
      <c r="L1238" s="110"/>
      <c r="M1238" s="110"/>
      <c r="N1238" s="110"/>
      <c r="O1238" s="110"/>
      <c r="P1238" s="110"/>
      <c r="Q1238" s="110"/>
      <c r="R1238" s="110"/>
      <c r="S1238" s="110"/>
      <c r="T1238" s="110"/>
      <c r="U1238" s="110"/>
      <c r="V1238" s="110"/>
    </row>
    <row r="1239" spans="1:22" ht="15" customHeight="1">
      <c r="A1239" s="110"/>
      <c r="B1239" s="109"/>
      <c r="C1239" s="110"/>
      <c r="D1239" s="110"/>
      <c r="E1239" s="110"/>
      <c r="F1239" s="110"/>
      <c r="G1239" s="110"/>
      <c r="H1239" s="110"/>
      <c r="I1239" s="110"/>
      <c r="J1239" s="109"/>
      <c r="K1239" s="110"/>
      <c r="L1239" s="110"/>
      <c r="M1239" s="110"/>
      <c r="N1239" s="110"/>
      <c r="O1239" s="110"/>
      <c r="P1239" s="110"/>
      <c r="Q1239" s="110"/>
      <c r="R1239" s="110"/>
      <c r="S1239" s="110"/>
      <c r="T1239" s="110"/>
      <c r="U1239" s="110"/>
      <c r="V1239" s="110"/>
    </row>
    <row r="1240" spans="1:22" ht="15" customHeight="1">
      <c r="A1240" s="110"/>
      <c r="B1240" s="109"/>
      <c r="C1240" s="110"/>
      <c r="D1240" s="110"/>
      <c r="E1240" s="110"/>
      <c r="F1240" s="110"/>
      <c r="G1240" s="110"/>
      <c r="H1240" s="110"/>
      <c r="I1240" s="110"/>
      <c r="J1240" s="109"/>
      <c r="K1240" s="110"/>
      <c r="L1240" s="110"/>
      <c r="M1240" s="110"/>
      <c r="N1240" s="110"/>
      <c r="O1240" s="110"/>
      <c r="P1240" s="110"/>
      <c r="Q1240" s="110"/>
      <c r="R1240" s="110"/>
      <c r="S1240" s="110"/>
      <c r="T1240" s="110"/>
      <c r="U1240" s="110"/>
      <c r="V1240" s="110"/>
    </row>
    <row r="1241" spans="1:22" ht="15" customHeight="1">
      <c r="A1241" s="110"/>
      <c r="B1241" s="109"/>
      <c r="C1241" s="110"/>
      <c r="D1241" s="110"/>
      <c r="E1241" s="110"/>
      <c r="F1241" s="110"/>
      <c r="G1241" s="110"/>
      <c r="H1241" s="110"/>
      <c r="I1241" s="110"/>
      <c r="J1241" s="109"/>
      <c r="K1241" s="110"/>
      <c r="L1241" s="110"/>
      <c r="M1241" s="110"/>
      <c r="N1241" s="110"/>
      <c r="O1241" s="110"/>
      <c r="P1241" s="110"/>
      <c r="Q1241" s="110"/>
      <c r="R1241" s="110"/>
      <c r="S1241" s="110"/>
      <c r="T1241" s="110"/>
      <c r="U1241" s="110"/>
      <c r="V1241" s="110"/>
    </row>
    <row r="1242" spans="1:22" ht="15" customHeight="1">
      <c r="A1242" s="110"/>
      <c r="B1242" s="109"/>
      <c r="C1242" s="110"/>
      <c r="D1242" s="110"/>
      <c r="E1242" s="110"/>
      <c r="F1242" s="110"/>
      <c r="G1242" s="110"/>
      <c r="H1242" s="110"/>
      <c r="I1242" s="110"/>
      <c r="J1242" s="109"/>
      <c r="K1242" s="110"/>
      <c r="L1242" s="110"/>
      <c r="M1242" s="110"/>
      <c r="N1242" s="110"/>
      <c r="O1242" s="110"/>
      <c r="P1242" s="110"/>
      <c r="Q1242" s="110"/>
      <c r="R1242" s="110"/>
      <c r="S1242" s="110"/>
      <c r="T1242" s="110"/>
      <c r="U1242" s="110"/>
      <c r="V1242" s="110"/>
    </row>
    <row r="1243" spans="1:22" ht="15" customHeight="1">
      <c r="A1243" s="110"/>
      <c r="B1243" s="109"/>
      <c r="C1243" s="110"/>
      <c r="D1243" s="110"/>
      <c r="E1243" s="110"/>
      <c r="F1243" s="110"/>
      <c r="G1243" s="110"/>
      <c r="H1243" s="110"/>
      <c r="I1243" s="110"/>
      <c r="J1243" s="109"/>
      <c r="K1243" s="110"/>
      <c r="L1243" s="110"/>
      <c r="M1243" s="110"/>
      <c r="N1243" s="110"/>
      <c r="O1243" s="110"/>
      <c r="P1243" s="110"/>
      <c r="Q1243" s="110"/>
      <c r="R1243" s="110"/>
      <c r="S1243" s="110"/>
      <c r="T1243" s="110"/>
      <c r="U1243" s="110"/>
      <c r="V1243" s="110"/>
    </row>
    <row r="1244" spans="1:22" ht="15" customHeight="1">
      <c r="A1244" s="110"/>
      <c r="B1244" s="109"/>
      <c r="C1244" s="110"/>
      <c r="D1244" s="110"/>
      <c r="E1244" s="110"/>
      <c r="F1244" s="110"/>
      <c r="G1244" s="110"/>
      <c r="H1244" s="110"/>
      <c r="I1244" s="110"/>
      <c r="J1244" s="109"/>
      <c r="K1244" s="110"/>
      <c r="L1244" s="110"/>
      <c r="M1244" s="110"/>
      <c r="N1244" s="110"/>
      <c r="O1244" s="110"/>
      <c r="P1244" s="110"/>
      <c r="Q1244" s="110"/>
      <c r="R1244" s="110"/>
      <c r="S1244" s="110"/>
      <c r="T1244" s="110"/>
      <c r="U1244" s="110"/>
      <c r="V1244" s="110"/>
    </row>
    <row r="1245" spans="1:22" ht="15" customHeight="1">
      <c r="A1245" s="110"/>
      <c r="B1245" s="109"/>
      <c r="C1245" s="110"/>
      <c r="D1245" s="110"/>
      <c r="E1245" s="110"/>
      <c r="F1245" s="110"/>
      <c r="G1245" s="110"/>
      <c r="H1245" s="110"/>
      <c r="I1245" s="110"/>
      <c r="J1245" s="109"/>
      <c r="K1245" s="110"/>
      <c r="L1245" s="110"/>
      <c r="M1245" s="110"/>
      <c r="N1245" s="110"/>
      <c r="O1245" s="110"/>
      <c r="P1245" s="110"/>
      <c r="Q1245" s="110"/>
      <c r="R1245" s="110"/>
      <c r="S1245" s="110"/>
      <c r="T1245" s="110"/>
      <c r="U1245" s="110"/>
      <c r="V1245" s="110"/>
    </row>
    <row r="1246" spans="1:22" ht="15" customHeight="1">
      <c r="A1246" s="110"/>
      <c r="B1246" s="109"/>
      <c r="C1246" s="110"/>
      <c r="D1246" s="110"/>
      <c r="E1246" s="110"/>
      <c r="F1246" s="110"/>
      <c r="G1246" s="110"/>
      <c r="H1246" s="110"/>
      <c r="I1246" s="110"/>
      <c r="J1246" s="109"/>
      <c r="K1246" s="110"/>
      <c r="L1246" s="110"/>
      <c r="M1246" s="110"/>
      <c r="N1246" s="110"/>
      <c r="O1246" s="110"/>
      <c r="P1246" s="110"/>
      <c r="Q1246" s="110"/>
      <c r="R1246" s="110"/>
      <c r="S1246" s="110"/>
      <c r="T1246" s="110"/>
      <c r="U1246" s="110"/>
      <c r="V1246" s="110"/>
    </row>
    <row r="1247" spans="1:22" ht="15" customHeight="1">
      <c r="A1247" s="110"/>
      <c r="B1247" s="109"/>
      <c r="C1247" s="110"/>
      <c r="D1247" s="110"/>
      <c r="E1247" s="110"/>
      <c r="F1247" s="110"/>
      <c r="G1247" s="110"/>
      <c r="H1247" s="110"/>
      <c r="I1247" s="110"/>
      <c r="J1247" s="109"/>
      <c r="K1247" s="110"/>
      <c r="L1247" s="110"/>
      <c r="M1247" s="110"/>
      <c r="N1247" s="110"/>
      <c r="O1247" s="110"/>
      <c r="P1247" s="110"/>
      <c r="Q1247" s="110"/>
      <c r="R1247" s="110"/>
      <c r="S1247" s="110"/>
      <c r="T1247" s="110"/>
      <c r="U1247" s="110"/>
      <c r="V1247" s="110"/>
    </row>
    <row r="1248" spans="1:22" ht="15" customHeight="1">
      <c r="A1248" s="110"/>
      <c r="B1248" s="109"/>
      <c r="C1248" s="110"/>
      <c r="D1248" s="110"/>
      <c r="E1248" s="110"/>
      <c r="F1248" s="110"/>
      <c r="G1248" s="110"/>
      <c r="H1248" s="110"/>
      <c r="I1248" s="110"/>
      <c r="J1248" s="109"/>
      <c r="K1248" s="110"/>
      <c r="L1248" s="110"/>
      <c r="M1248" s="110"/>
      <c r="N1248" s="110"/>
      <c r="O1248" s="110"/>
      <c r="P1248" s="110"/>
      <c r="Q1248" s="110"/>
      <c r="R1248" s="110"/>
      <c r="S1248" s="110"/>
      <c r="T1248" s="110"/>
      <c r="U1248" s="110"/>
      <c r="V1248" s="110"/>
    </row>
    <row r="1249" spans="1:22" ht="15" customHeight="1">
      <c r="A1249" s="110"/>
      <c r="B1249" s="109"/>
      <c r="C1249" s="110"/>
      <c r="D1249" s="110"/>
      <c r="E1249" s="110"/>
      <c r="F1249" s="110"/>
      <c r="G1249" s="110"/>
      <c r="H1249" s="110"/>
      <c r="I1249" s="110"/>
      <c r="J1249" s="109"/>
      <c r="K1249" s="110"/>
      <c r="L1249" s="110"/>
      <c r="M1249" s="110"/>
      <c r="N1249" s="110"/>
      <c r="O1249" s="110"/>
      <c r="P1249" s="110"/>
      <c r="Q1249" s="110"/>
      <c r="R1249" s="110"/>
      <c r="S1249" s="110"/>
      <c r="T1249" s="110"/>
      <c r="U1249" s="110"/>
      <c r="V1249" s="110"/>
    </row>
    <row r="1250" spans="1:22" ht="15" customHeight="1">
      <c r="A1250" s="110"/>
      <c r="B1250" s="109"/>
      <c r="C1250" s="110"/>
      <c r="D1250" s="110"/>
      <c r="E1250" s="110"/>
      <c r="F1250" s="110"/>
      <c r="G1250" s="110"/>
      <c r="H1250" s="110"/>
      <c r="I1250" s="110"/>
      <c r="J1250" s="109"/>
      <c r="K1250" s="110"/>
      <c r="L1250" s="110"/>
      <c r="M1250" s="110"/>
      <c r="N1250" s="110"/>
      <c r="O1250" s="110"/>
      <c r="P1250" s="110"/>
      <c r="Q1250" s="110"/>
      <c r="R1250" s="110"/>
      <c r="S1250" s="110"/>
      <c r="T1250" s="110"/>
      <c r="U1250" s="110"/>
      <c r="V1250" s="110"/>
    </row>
    <row r="1251" spans="1:22" ht="15" customHeight="1">
      <c r="A1251" s="110"/>
      <c r="B1251" s="109"/>
      <c r="C1251" s="110"/>
      <c r="D1251" s="110"/>
      <c r="E1251" s="110"/>
      <c r="F1251" s="110"/>
      <c r="G1251" s="110"/>
      <c r="H1251" s="110"/>
      <c r="I1251" s="110"/>
      <c r="J1251" s="109"/>
      <c r="K1251" s="110"/>
      <c r="L1251" s="110"/>
      <c r="M1251" s="110"/>
      <c r="N1251" s="110"/>
      <c r="O1251" s="110"/>
      <c r="P1251" s="110"/>
      <c r="Q1251" s="110"/>
      <c r="R1251" s="110"/>
      <c r="S1251" s="110"/>
      <c r="T1251" s="110"/>
      <c r="U1251" s="110"/>
      <c r="V1251" s="110"/>
    </row>
    <row r="1252" spans="1:22" ht="15" customHeight="1">
      <c r="A1252" s="110"/>
      <c r="B1252" s="109"/>
      <c r="C1252" s="110"/>
      <c r="D1252" s="110"/>
      <c r="E1252" s="110"/>
      <c r="F1252" s="110"/>
      <c r="G1252" s="110"/>
      <c r="H1252" s="110"/>
      <c r="I1252" s="110"/>
      <c r="J1252" s="109"/>
      <c r="K1252" s="110"/>
      <c r="L1252" s="110"/>
      <c r="M1252" s="110"/>
      <c r="N1252" s="110"/>
      <c r="O1252" s="110"/>
      <c r="P1252" s="110"/>
      <c r="Q1252" s="110"/>
      <c r="R1252" s="110"/>
      <c r="S1252" s="110"/>
      <c r="T1252" s="110"/>
      <c r="U1252" s="110"/>
      <c r="V1252" s="110"/>
    </row>
    <row r="1253" spans="1:22" ht="15" customHeight="1">
      <c r="A1253" s="110"/>
      <c r="B1253" s="109"/>
      <c r="C1253" s="110"/>
      <c r="D1253" s="110"/>
      <c r="E1253" s="110"/>
      <c r="F1253" s="110"/>
      <c r="G1253" s="110"/>
      <c r="H1253" s="110"/>
      <c r="I1253" s="110"/>
      <c r="J1253" s="109"/>
      <c r="K1253" s="110"/>
      <c r="L1253" s="110"/>
      <c r="M1253" s="110"/>
      <c r="N1253" s="110"/>
      <c r="O1253" s="110"/>
      <c r="P1253" s="110"/>
      <c r="Q1253" s="110"/>
      <c r="R1253" s="110"/>
      <c r="S1253" s="110"/>
      <c r="T1253" s="110"/>
      <c r="U1253" s="110"/>
      <c r="V1253" s="110"/>
    </row>
    <row r="1254" spans="1:22" ht="15" customHeight="1">
      <c r="A1254" s="110"/>
      <c r="B1254" s="109"/>
      <c r="C1254" s="110"/>
      <c r="D1254" s="110"/>
      <c r="E1254" s="110"/>
      <c r="F1254" s="110"/>
      <c r="G1254" s="110"/>
      <c r="H1254" s="110"/>
      <c r="I1254" s="110"/>
      <c r="J1254" s="109"/>
      <c r="K1254" s="110"/>
      <c r="L1254" s="110"/>
      <c r="M1254" s="110"/>
      <c r="N1254" s="110"/>
      <c r="O1254" s="110"/>
      <c r="P1254" s="110"/>
      <c r="Q1254" s="110"/>
      <c r="R1254" s="110"/>
      <c r="S1254" s="110"/>
      <c r="T1254" s="110"/>
      <c r="U1254" s="110"/>
      <c r="V1254" s="110"/>
    </row>
    <row r="1255" spans="1:22" ht="15" customHeight="1">
      <c r="A1255" s="110"/>
      <c r="B1255" s="109"/>
      <c r="C1255" s="110"/>
      <c r="D1255" s="110"/>
      <c r="E1255" s="110"/>
      <c r="F1255" s="110"/>
      <c r="G1255" s="110"/>
      <c r="H1255" s="110"/>
      <c r="I1255" s="110"/>
      <c r="J1255" s="109"/>
      <c r="K1255" s="110"/>
      <c r="L1255" s="110"/>
      <c r="M1255" s="110"/>
      <c r="N1255" s="110"/>
      <c r="O1255" s="110"/>
      <c r="P1255" s="110"/>
      <c r="Q1255" s="110"/>
      <c r="R1255" s="110"/>
      <c r="S1255" s="110"/>
      <c r="T1255" s="110"/>
      <c r="U1255" s="110"/>
      <c r="V1255" s="110"/>
    </row>
    <row r="1256" spans="1:22" ht="15" customHeight="1">
      <c r="A1256" s="110"/>
      <c r="B1256" s="109"/>
      <c r="C1256" s="110"/>
      <c r="D1256" s="110"/>
      <c r="E1256" s="110"/>
      <c r="F1256" s="110"/>
      <c r="G1256" s="110"/>
      <c r="H1256" s="110"/>
      <c r="I1256" s="110"/>
      <c r="J1256" s="109"/>
      <c r="K1256" s="110"/>
      <c r="L1256" s="110"/>
      <c r="M1256" s="110"/>
      <c r="N1256" s="110"/>
      <c r="O1256" s="110"/>
      <c r="P1256" s="110"/>
      <c r="Q1256" s="110"/>
      <c r="R1256" s="110"/>
      <c r="S1256" s="110"/>
      <c r="T1256" s="110"/>
      <c r="U1256" s="110"/>
      <c r="V1256" s="110"/>
    </row>
    <row r="1257" spans="1:22" ht="15" customHeight="1">
      <c r="A1257" s="110"/>
      <c r="B1257" s="109"/>
      <c r="C1257" s="110"/>
      <c r="D1257" s="110"/>
      <c r="E1257" s="110"/>
      <c r="F1257" s="110"/>
      <c r="G1257" s="110"/>
      <c r="H1257" s="110"/>
      <c r="I1257" s="110"/>
      <c r="J1257" s="109"/>
      <c r="K1257" s="110"/>
      <c r="L1257" s="110"/>
      <c r="M1257" s="110"/>
      <c r="N1257" s="110"/>
      <c r="O1257" s="110"/>
      <c r="P1257" s="110"/>
      <c r="Q1257" s="110"/>
      <c r="R1257" s="110"/>
      <c r="S1257" s="110"/>
      <c r="T1257" s="110"/>
      <c r="U1257" s="110"/>
      <c r="V1257" s="110"/>
    </row>
    <row r="1258" spans="1:22" ht="15" customHeight="1">
      <c r="A1258" s="110"/>
      <c r="B1258" s="109"/>
      <c r="C1258" s="110"/>
      <c r="D1258" s="110"/>
      <c r="E1258" s="110"/>
      <c r="F1258" s="110"/>
      <c r="G1258" s="110"/>
      <c r="H1258" s="110"/>
      <c r="I1258" s="110"/>
      <c r="J1258" s="109"/>
      <c r="K1258" s="110"/>
      <c r="L1258" s="110"/>
      <c r="M1258" s="110"/>
      <c r="N1258" s="110"/>
      <c r="O1258" s="110"/>
      <c r="P1258" s="110"/>
      <c r="Q1258" s="110"/>
      <c r="R1258" s="110"/>
      <c r="S1258" s="110"/>
      <c r="T1258" s="110"/>
      <c r="U1258" s="110"/>
      <c r="V1258" s="110"/>
    </row>
    <row r="1259" spans="1:22" ht="15" customHeight="1">
      <c r="A1259" s="110"/>
      <c r="B1259" s="109"/>
      <c r="C1259" s="110"/>
      <c r="D1259" s="110"/>
      <c r="E1259" s="110"/>
      <c r="F1259" s="110"/>
      <c r="G1259" s="110"/>
      <c r="H1259" s="110"/>
      <c r="I1259" s="110"/>
      <c r="J1259" s="109"/>
      <c r="K1259" s="110"/>
      <c r="L1259" s="110"/>
      <c r="M1259" s="110"/>
      <c r="N1259" s="110"/>
      <c r="O1259" s="110"/>
      <c r="P1259" s="110"/>
      <c r="Q1259" s="110"/>
      <c r="R1259" s="110"/>
      <c r="S1259" s="110"/>
      <c r="T1259" s="110"/>
      <c r="U1259" s="110"/>
      <c r="V1259" s="110"/>
    </row>
    <row r="1260" spans="1:22" ht="15" customHeight="1">
      <c r="A1260" s="110"/>
      <c r="B1260" s="109"/>
      <c r="C1260" s="110"/>
      <c r="D1260" s="110"/>
      <c r="E1260" s="110"/>
      <c r="F1260" s="110"/>
      <c r="G1260" s="110"/>
      <c r="H1260" s="110"/>
      <c r="I1260" s="110"/>
      <c r="J1260" s="109"/>
      <c r="K1260" s="110"/>
      <c r="L1260" s="110"/>
      <c r="M1260" s="110"/>
      <c r="N1260" s="110"/>
      <c r="O1260" s="110"/>
      <c r="P1260" s="110"/>
      <c r="Q1260" s="110"/>
      <c r="R1260" s="110"/>
      <c r="S1260" s="110"/>
      <c r="T1260" s="110"/>
      <c r="U1260" s="110"/>
      <c r="V1260" s="110"/>
    </row>
    <row r="1261" spans="1:22" ht="15" customHeight="1">
      <c r="A1261" s="110"/>
      <c r="B1261" s="109"/>
      <c r="C1261" s="110"/>
      <c r="D1261" s="110"/>
      <c r="E1261" s="110"/>
      <c r="F1261" s="110"/>
      <c r="G1261" s="110"/>
      <c r="H1261" s="110"/>
      <c r="I1261" s="110"/>
      <c r="J1261" s="109"/>
      <c r="K1261" s="110"/>
      <c r="L1261" s="110"/>
      <c r="M1261" s="110"/>
      <c r="N1261" s="110"/>
      <c r="O1261" s="110"/>
      <c r="P1261" s="110"/>
      <c r="Q1261" s="110"/>
      <c r="R1261" s="110"/>
      <c r="S1261" s="110"/>
      <c r="T1261" s="110"/>
      <c r="U1261" s="110"/>
      <c r="V1261" s="110"/>
    </row>
    <row r="1262" spans="1:22" ht="15" customHeight="1">
      <c r="A1262" s="110"/>
      <c r="B1262" s="109"/>
      <c r="C1262" s="110"/>
      <c r="D1262" s="110"/>
      <c r="E1262" s="110"/>
      <c r="F1262" s="110"/>
      <c r="G1262" s="110"/>
      <c r="H1262" s="110"/>
      <c r="I1262" s="110"/>
      <c r="J1262" s="109"/>
      <c r="K1262" s="110"/>
      <c r="L1262" s="110"/>
      <c r="M1262" s="110"/>
      <c r="N1262" s="110"/>
      <c r="O1262" s="110"/>
      <c r="P1262" s="110"/>
      <c r="Q1262" s="110"/>
      <c r="R1262" s="110"/>
      <c r="S1262" s="110"/>
      <c r="T1262" s="110"/>
      <c r="U1262" s="110"/>
      <c r="V1262" s="110"/>
    </row>
    <row r="1263" spans="1:22" ht="15" customHeight="1">
      <c r="A1263" s="110"/>
      <c r="B1263" s="109"/>
      <c r="C1263" s="110"/>
      <c r="D1263" s="110"/>
      <c r="E1263" s="110"/>
      <c r="F1263" s="110"/>
      <c r="G1263" s="110"/>
      <c r="H1263" s="110"/>
      <c r="I1263" s="110"/>
      <c r="J1263" s="109"/>
      <c r="K1263" s="110"/>
      <c r="L1263" s="110"/>
      <c r="M1263" s="110"/>
      <c r="N1263" s="110"/>
      <c r="O1263" s="110"/>
      <c r="P1263" s="110"/>
      <c r="Q1263" s="110"/>
      <c r="R1263" s="110"/>
      <c r="S1263" s="110"/>
      <c r="T1263" s="110"/>
      <c r="U1263" s="110"/>
      <c r="V1263" s="110"/>
    </row>
    <row r="1264" spans="1:22" ht="15" customHeight="1">
      <c r="A1264" s="110"/>
      <c r="B1264" s="109"/>
      <c r="C1264" s="110"/>
      <c r="D1264" s="110"/>
      <c r="E1264" s="110"/>
      <c r="F1264" s="110"/>
      <c r="G1264" s="110"/>
      <c r="H1264" s="110"/>
      <c r="I1264" s="110"/>
      <c r="J1264" s="109"/>
      <c r="K1264" s="110"/>
      <c r="L1264" s="110"/>
      <c r="M1264" s="110"/>
      <c r="N1264" s="110"/>
      <c r="O1264" s="110"/>
      <c r="P1264" s="110"/>
      <c r="Q1264" s="110"/>
      <c r="R1264" s="110"/>
      <c r="S1264" s="110"/>
      <c r="T1264" s="110"/>
      <c r="U1264" s="110"/>
      <c r="V1264" s="110"/>
    </row>
    <row r="1265" spans="1:22" ht="15" customHeight="1">
      <c r="A1265" s="110"/>
      <c r="B1265" s="109"/>
      <c r="C1265" s="110"/>
      <c r="D1265" s="110"/>
      <c r="E1265" s="110"/>
      <c r="F1265" s="110"/>
      <c r="G1265" s="110"/>
      <c r="H1265" s="110"/>
      <c r="I1265" s="110"/>
      <c r="J1265" s="109"/>
      <c r="K1265" s="110"/>
      <c r="L1265" s="110"/>
      <c r="M1265" s="110"/>
      <c r="N1265" s="110"/>
      <c r="O1265" s="110"/>
      <c r="P1265" s="110"/>
      <c r="Q1265" s="110"/>
      <c r="R1265" s="110"/>
      <c r="S1265" s="110"/>
      <c r="T1265" s="110"/>
      <c r="U1265" s="110"/>
      <c r="V1265" s="110"/>
    </row>
    <row r="1266" spans="1:22" ht="15" customHeight="1">
      <c r="A1266" s="110"/>
      <c r="B1266" s="109"/>
      <c r="C1266" s="110"/>
      <c r="D1266" s="110"/>
      <c r="E1266" s="110"/>
      <c r="F1266" s="110"/>
      <c r="G1266" s="110"/>
      <c r="H1266" s="110"/>
      <c r="I1266" s="110"/>
      <c r="J1266" s="109"/>
      <c r="K1266" s="110"/>
      <c r="L1266" s="110"/>
      <c r="M1266" s="110"/>
      <c r="N1266" s="110"/>
      <c r="O1266" s="110"/>
      <c r="P1266" s="110"/>
      <c r="Q1266" s="110"/>
      <c r="R1266" s="110"/>
      <c r="S1266" s="110"/>
      <c r="T1266" s="110"/>
      <c r="U1266" s="110"/>
      <c r="V1266" s="110"/>
    </row>
    <row r="1267" spans="1:22" ht="15" customHeight="1">
      <c r="A1267" s="110"/>
      <c r="B1267" s="109"/>
      <c r="C1267" s="110"/>
      <c r="D1267" s="110"/>
      <c r="E1267" s="110"/>
      <c r="F1267" s="110"/>
      <c r="G1267" s="110"/>
      <c r="H1267" s="110"/>
      <c r="I1267" s="110"/>
      <c r="J1267" s="109"/>
      <c r="K1267" s="110"/>
      <c r="L1267" s="110"/>
      <c r="M1267" s="110"/>
      <c r="N1267" s="110"/>
      <c r="O1267" s="110"/>
      <c r="P1267" s="110"/>
      <c r="Q1267" s="110"/>
      <c r="R1267" s="110"/>
      <c r="S1267" s="110"/>
      <c r="T1267" s="110"/>
      <c r="U1267" s="110"/>
      <c r="V1267" s="110"/>
    </row>
    <row r="1268" spans="1:22" ht="15" customHeight="1">
      <c r="A1268" s="110"/>
      <c r="B1268" s="109"/>
      <c r="C1268" s="110"/>
      <c r="D1268" s="110"/>
      <c r="E1268" s="110"/>
      <c r="F1268" s="110"/>
      <c r="G1268" s="110"/>
      <c r="H1268" s="110"/>
      <c r="I1268" s="110"/>
      <c r="J1268" s="109"/>
      <c r="K1268" s="110"/>
      <c r="L1268" s="110"/>
      <c r="M1268" s="110"/>
      <c r="N1268" s="110"/>
      <c r="O1268" s="110"/>
      <c r="P1268" s="110"/>
      <c r="Q1268" s="110"/>
      <c r="R1268" s="110"/>
      <c r="S1268" s="110"/>
      <c r="T1268" s="110"/>
      <c r="U1268" s="110"/>
      <c r="V1268" s="110"/>
    </row>
    <row r="1269" spans="1:22" ht="15" customHeight="1">
      <c r="A1269" s="110"/>
      <c r="B1269" s="109"/>
      <c r="C1269" s="110"/>
      <c r="D1269" s="110"/>
      <c r="E1269" s="110"/>
      <c r="F1269" s="110"/>
      <c r="G1269" s="110"/>
      <c r="H1269" s="110"/>
      <c r="I1269" s="110"/>
      <c r="J1269" s="109"/>
      <c r="K1269" s="110"/>
      <c r="L1269" s="110"/>
      <c r="M1269" s="110"/>
      <c r="N1269" s="110"/>
      <c r="O1269" s="110"/>
      <c r="P1269" s="110"/>
      <c r="Q1269" s="110"/>
      <c r="R1269" s="110"/>
      <c r="S1269" s="110"/>
      <c r="T1269" s="110"/>
      <c r="U1269" s="110"/>
      <c r="V1269" s="110"/>
    </row>
    <row r="1270" spans="1:22" ht="15" customHeight="1">
      <c r="A1270" s="110"/>
      <c r="B1270" s="109"/>
      <c r="C1270" s="110"/>
      <c r="D1270" s="110"/>
      <c r="E1270" s="110"/>
      <c r="F1270" s="110"/>
      <c r="G1270" s="110"/>
      <c r="H1270" s="110"/>
      <c r="I1270" s="110"/>
      <c r="J1270" s="109"/>
      <c r="K1270" s="110"/>
      <c r="L1270" s="110"/>
      <c r="M1270" s="110"/>
      <c r="N1270" s="110"/>
      <c r="O1270" s="110"/>
      <c r="P1270" s="110"/>
      <c r="Q1270" s="110"/>
      <c r="R1270" s="110"/>
      <c r="S1270" s="110"/>
      <c r="T1270" s="110"/>
      <c r="U1270" s="110"/>
      <c r="V1270" s="110"/>
    </row>
    <row r="1271" spans="1:22" ht="15" customHeight="1">
      <c r="A1271" s="110"/>
      <c r="B1271" s="109"/>
      <c r="C1271" s="110"/>
      <c r="D1271" s="110"/>
      <c r="E1271" s="110"/>
      <c r="F1271" s="110"/>
      <c r="G1271" s="110"/>
      <c r="H1271" s="110"/>
      <c r="I1271" s="110"/>
      <c r="J1271" s="109"/>
      <c r="K1271" s="110"/>
      <c r="L1271" s="110"/>
      <c r="M1271" s="110"/>
      <c r="N1271" s="110"/>
      <c r="O1271" s="110"/>
      <c r="P1271" s="110"/>
      <c r="Q1271" s="110"/>
      <c r="R1271" s="110"/>
      <c r="S1271" s="110"/>
      <c r="T1271" s="110"/>
      <c r="U1271" s="110"/>
      <c r="V1271" s="110"/>
    </row>
    <row r="1272" spans="1:22" ht="15" customHeight="1">
      <c r="A1272" s="110"/>
      <c r="B1272" s="109"/>
      <c r="C1272" s="110"/>
      <c r="D1272" s="110"/>
      <c r="E1272" s="110"/>
      <c r="F1272" s="110"/>
      <c r="G1272" s="110"/>
      <c r="H1272" s="110"/>
      <c r="I1272" s="110"/>
      <c r="J1272" s="109"/>
      <c r="K1272" s="110"/>
      <c r="L1272" s="110"/>
      <c r="M1272" s="110"/>
      <c r="N1272" s="110"/>
      <c r="O1272" s="110"/>
      <c r="P1272" s="110"/>
      <c r="Q1272" s="110"/>
      <c r="R1272" s="110"/>
      <c r="S1272" s="110"/>
      <c r="T1272" s="110"/>
      <c r="U1272" s="110"/>
      <c r="V1272" s="110"/>
    </row>
    <row r="1273" spans="1:22" ht="15" customHeight="1">
      <c r="A1273" s="110"/>
      <c r="B1273" s="109"/>
      <c r="C1273" s="110"/>
      <c r="D1273" s="110"/>
      <c r="E1273" s="110"/>
      <c r="F1273" s="110"/>
      <c r="G1273" s="110"/>
      <c r="H1273" s="110"/>
      <c r="I1273" s="110"/>
      <c r="J1273" s="109"/>
      <c r="K1273" s="110"/>
      <c r="L1273" s="110"/>
      <c r="M1273" s="110"/>
      <c r="N1273" s="110"/>
      <c r="O1273" s="110"/>
      <c r="P1273" s="110"/>
      <c r="Q1273" s="110"/>
      <c r="R1273" s="110"/>
      <c r="S1273" s="110"/>
      <c r="T1273" s="110"/>
      <c r="U1273" s="110"/>
      <c r="V1273" s="110"/>
    </row>
    <row r="1274" spans="1:22" ht="15" customHeight="1">
      <c r="A1274" s="110"/>
      <c r="B1274" s="109"/>
      <c r="C1274" s="110"/>
      <c r="D1274" s="110"/>
      <c r="E1274" s="110"/>
      <c r="F1274" s="110"/>
      <c r="G1274" s="110"/>
      <c r="H1274" s="110"/>
      <c r="I1274" s="110"/>
      <c r="J1274" s="109"/>
      <c r="K1274" s="110"/>
      <c r="L1274" s="110"/>
      <c r="M1274" s="110"/>
      <c r="N1274" s="110"/>
      <c r="O1274" s="110"/>
      <c r="P1274" s="110"/>
      <c r="Q1274" s="110"/>
      <c r="R1274" s="110"/>
      <c r="S1274" s="110"/>
      <c r="T1274" s="110"/>
      <c r="U1274" s="110"/>
      <c r="V1274" s="110"/>
    </row>
    <row r="1275" spans="1:22" ht="15" customHeight="1">
      <c r="A1275" s="110"/>
      <c r="B1275" s="109"/>
      <c r="C1275" s="110"/>
      <c r="D1275" s="110"/>
      <c r="E1275" s="110"/>
      <c r="F1275" s="110"/>
      <c r="G1275" s="110"/>
      <c r="H1275" s="110"/>
      <c r="I1275" s="110"/>
      <c r="J1275" s="109"/>
      <c r="K1275" s="110"/>
      <c r="L1275" s="110"/>
      <c r="M1275" s="110"/>
      <c r="N1275" s="110"/>
      <c r="O1275" s="110"/>
      <c r="P1275" s="110"/>
      <c r="Q1275" s="110"/>
      <c r="R1275" s="110"/>
      <c r="S1275" s="110"/>
      <c r="T1275" s="110"/>
      <c r="U1275" s="110"/>
      <c r="V1275" s="110"/>
    </row>
    <row r="1276" spans="1:22" ht="15" customHeight="1">
      <c r="A1276" s="110"/>
      <c r="B1276" s="109"/>
      <c r="C1276" s="110"/>
      <c r="D1276" s="110"/>
      <c r="E1276" s="110"/>
      <c r="F1276" s="110"/>
      <c r="G1276" s="110"/>
      <c r="H1276" s="110"/>
      <c r="I1276" s="110"/>
      <c r="J1276" s="109"/>
      <c r="K1276" s="110"/>
      <c r="L1276" s="110"/>
      <c r="M1276" s="110"/>
      <c r="N1276" s="110"/>
      <c r="O1276" s="110"/>
      <c r="P1276" s="110"/>
      <c r="Q1276" s="110"/>
      <c r="R1276" s="110"/>
      <c r="S1276" s="110"/>
      <c r="T1276" s="110"/>
      <c r="U1276" s="110"/>
      <c r="V1276" s="110"/>
    </row>
    <row r="1277" spans="1:22" ht="15" customHeight="1">
      <c r="A1277" s="110"/>
      <c r="B1277" s="109"/>
      <c r="C1277" s="110"/>
      <c r="D1277" s="110"/>
      <c r="E1277" s="110"/>
      <c r="F1277" s="110"/>
      <c r="G1277" s="110"/>
      <c r="H1277" s="110"/>
      <c r="I1277" s="110"/>
      <c r="J1277" s="109"/>
      <c r="K1277" s="110"/>
      <c r="L1277" s="110"/>
      <c r="M1277" s="110"/>
      <c r="N1277" s="110"/>
      <c r="O1277" s="110"/>
      <c r="P1277" s="110"/>
      <c r="Q1277" s="110"/>
      <c r="R1277" s="110"/>
      <c r="S1277" s="110"/>
      <c r="T1277" s="110"/>
      <c r="U1277" s="110"/>
      <c r="V1277" s="110"/>
    </row>
    <row r="1278" spans="1:22" ht="15" customHeight="1">
      <c r="A1278" s="110"/>
      <c r="B1278" s="109"/>
      <c r="C1278" s="110"/>
      <c r="D1278" s="110"/>
      <c r="E1278" s="110"/>
      <c r="F1278" s="110"/>
      <c r="G1278" s="110"/>
      <c r="H1278" s="110"/>
      <c r="I1278" s="110"/>
      <c r="J1278" s="109"/>
      <c r="K1278" s="110"/>
      <c r="L1278" s="110"/>
      <c r="M1278" s="110"/>
      <c r="N1278" s="110"/>
      <c r="O1278" s="110"/>
      <c r="P1278" s="110"/>
      <c r="Q1278" s="110"/>
      <c r="R1278" s="110"/>
      <c r="S1278" s="110"/>
      <c r="T1278" s="110"/>
      <c r="U1278" s="110"/>
      <c r="V1278" s="110"/>
    </row>
    <row r="1279" spans="1:22" ht="15" customHeight="1">
      <c r="A1279" s="110"/>
      <c r="B1279" s="109"/>
      <c r="C1279" s="110"/>
      <c r="D1279" s="110"/>
      <c r="E1279" s="110"/>
      <c r="F1279" s="110"/>
      <c r="G1279" s="110"/>
      <c r="H1279" s="110"/>
      <c r="I1279" s="110"/>
      <c r="J1279" s="109"/>
      <c r="K1279" s="110"/>
      <c r="L1279" s="110"/>
      <c r="M1279" s="110"/>
      <c r="N1279" s="110"/>
      <c r="O1279" s="110"/>
      <c r="P1279" s="110"/>
      <c r="Q1279" s="110"/>
      <c r="R1279" s="110"/>
      <c r="S1279" s="110"/>
      <c r="T1279" s="110"/>
      <c r="U1279" s="110"/>
      <c r="V1279" s="110"/>
    </row>
    <row r="1280" spans="1:22" ht="15" customHeight="1">
      <c r="A1280" s="110"/>
      <c r="B1280" s="109"/>
      <c r="C1280" s="110"/>
      <c r="D1280" s="110"/>
      <c r="E1280" s="110"/>
      <c r="F1280" s="110"/>
      <c r="G1280" s="110"/>
      <c r="H1280" s="110"/>
      <c r="I1280" s="110"/>
      <c r="J1280" s="109"/>
      <c r="K1280" s="110"/>
      <c r="L1280" s="110"/>
      <c r="M1280" s="110"/>
      <c r="N1280" s="110"/>
      <c r="O1280" s="110"/>
      <c r="P1280" s="110"/>
      <c r="Q1280" s="110"/>
      <c r="R1280" s="110"/>
      <c r="S1280" s="110"/>
      <c r="T1280" s="110"/>
      <c r="U1280" s="110"/>
      <c r="V1280" s="110"/>
    </row>
    <row r="1281" spans="1:22" ht="15" customHeight="1">
      <c r="A1281" s="110"/>
      <c r="B1281" s="109"/>
      <c r="C1281" s="110"/>
      <c r="D1281" s="110"/>
      <c r="E1281" s="110"/>
      <c r="F1281" s="110"/>
      <c r="G1281" s="110"/>
      <c r="H1281" s="110"/>
      <c r="I1281" s="110"/>
      <c r="J1281" s="109"/>
      <c r="K1281" s="110"/>
      <c r="L1281" s="110"/>
      <c r="M1281" s="110"/>
      <c r="N1281" s="110"/>
      <c r="O1281" s="110"/>
      <c r="P1281" s="110"/>
      <c r="Q1281" s="110"/>
      <c r="R1281" s="110"/>
      <c r="S1281" s="110"/>
      <c r="T1281" s="110"/>
      <c r="U1281" s="110"/>
      <c r="V1281" s="110"/>
    </row>
    <row r="1282" spans="1:22" ht="15" customHeight="1">
      <c r="A1282" s="110"/>
      <c r="B1282" s="109"/>
      <c r="C1282" s="110"/>
      <c r="D1282" s="110"/>
      <c r="E1282" s="110"/>
      <c r="F1282" s="110"/>
      <c r="G1282" s="110"/>
      <c r="H1282" s="110"/>
      <c r="I1282" s="110"/>
      <c r="J1282" s="109"/>
      <c r="K1282" s="110"/>
      <c r="L1282" s="110"/>
      <c r="M1282" s="110"/>
      <c r="N1282" s="110"/>
      <c r="O1282" s="110"/>
      <c r="P1282" s="110"/>
      <c r="Q1282" s="110"/>
      <c r="R1282" s="110"/>
      <c r="S1282" s="110"/>
      <c r="T1282" s="110"/>
      <c r="U1282" s="110"/>
      <c r="V1282" s="110"/>
    </row>
    <row r="1283" spans="1:22" ht="15" customHeight="1">
      <c r="A1283" s="110"/>
      <c r="B1283" s="109"/>
      <c r="C1283" s="110"/>
      <c r="D1283" s="110"/>
      <c r="E1283" s="110"/>
      <c r="F1283" s="110"/>
      <c r="G1283" s="110"/>
      <c r="H1283" s="110"/>
      <c r="I1283" s="110"/>
      <c r="J1283" s="109"/>
      <c r="K1283" s="110"/>
      <c r="L1283" s="110"/>
      <c r="M1283" s="110"/>
      <c r="N1283" s="110"/>
      <c r="O1283" s="110"/>
      <c r="P1283" s="110"/>
      <c r="Q1283" s="110"/>
      <c r="R1283" s="110"/>
      <c r="S1283" s="110"/>
      <c r="T1283" s="110"/>
      <c r="U1283" s="110"/>
      <c r="V1283" s="110"/>
    </row>
    <row r="1284" spans="1:22" ht="15" customHeight="1">
      <c r="A1284" s="110"/>
      <c r="B1284" s="109"/>
      <c r="C1284" s="110"/>
      <c r="D1284" s="110"/>
      <c r="E1284" s="110"/>
      <c r="F1284" s="110"/>
      <c r="G1284" s="110"/>
      <c r="H1284" s="110"/>
      <c r="I1284" s="110"/>
      <c r="J1284" s="109"/>
      <c r="K1284" s="110"/>
      <c r="L1284" s="110"/>
      <c r="M1284" s="110"/>
      <c r="N1284" s="110"/>
      <c r="O1284" s="110"/>
      <c r="P1284" s="110"/>
      <c r="Q1284" s="110"/>
      <c r="R1284" s="110"/>
      <c r="S1284" s="110"/>
      <c r="T1284" s="110"/>
      <c r="U1284" s="110"/>
      <c r="V1284" s="110"/>
    </row>
    <row r="1285" spans="1:22" ht="15" customHeight="1">
      <c r="A1285" s="110"/>
      <c r="B1285" s="109"/>
      <c r="C1285" s="110"/>
      <c r="D1285" s="110"/>
      <c r="E1285" s="110"/>
      <c r="F1285" s="110"/>
      <c r="G1285" s="110"/>
      <c r="H1285" s="110"/>
      <c r="I1285" s="110"/>
      <c r="J1285" s="109"/>
      <c r="K1285" s="110"/>
      <c r="L1285" s="110"/>
      <c r="M1285" s="110"/>
      <c r="N1285" s="110"/>
      <c r="O1285" s="110"/>
      <c r="P1285" s="110"/>
      <c r="Q1285" s="110"/>
      <c r="R1285" s="110"/>
      <c r="S1285" s="110"/>
      <c r="T1285" s="110"/>
      <c r="U1285" s="110"/>
      <c r="V1285" s="110"/>
    </row>
    <row r="1286" spans="1:22" ht="15" customHeight="1">
      <c r="A1286" s="110"/>
      <c r="B1286" s="109"/>
      <c r="C1286" s="110"/>
      <c r="D1286" s="110"/>
      <c r="E1286" s="110"/>
      <c r="F1286" s="110"/>
      <c r="G1286" s="110"/>
      <c r="H1286" s="110"/>
      <c r="I1286" s="110"/>
      <c r="J1286" s="109"/>
      <c r="K1286" s="110"/>
      <c r="L1286" s="110"/>
      <c r="M1286" s="110"/>
      <c r="N1286" s="110"/>
      <c r="O1286" s="110"/>
      <c r="P1286" s="110"/>
      <c r="Q1286" s="110"/>
      <c r="R1286" s="110"/>
      <c r="S1286" s="110"/>
      <c r="T1286" s="110"/>
      <c r="U1286" s="110"/>
      <c r="V1286" s="110"/>
    </row>
    <row r="1287" spans="1:22" ht="15" customHeight="1">
      <c r="A1287" s="110"/>
      <c r="B1287" s="109"/>
      <c r="C1287" s="110"/>
      <c r="D1287" s="110"/>
      <c r="E1287" s="110"/>
      <c r="F1287" s="110"/>
      <c r="G1287" s="110"/>
      <c r="H1287" s="110"/>
      <c r="I1287" s="110"/>
      <c r="J1287" s="109"/>
      <c r="K1287" s="110"/>
      <c r="L1287" s="110"/>
      <c r="M1287" s="110"/>
      <c r="N1287" s="110"/>
      <c r="O1287" s="110"/>
      <c r="P1287" s="110"/>
      <c r="Q1287" s="110"/>
      <c r="R1287" s="110"/>
      <c r="S1287" s="110"/>
      <c r="T1287" s="110"/>
      <c r="U1287" s="110"/>
      <c r="V1287" s="110"/>
    </row>
    <row r="1288" spans="1:22" ht="15" customHeight="1">
      <c r="A1288" s="110"/>
      <c r="B1288" s="109"/>
      <c r="C1288" s="110"/>
      <c r="D1288" s="110"/>
      <c r="E1288" s="110"/>
      <c r="F1288" s="110"/>
      <c r="G1288" s="110"/>
      <c r="H1288" s="110"/>
      <c r="I1288" s="110"/>
      <c r="J1288" s="109"/>
      <c r="K1288" s="110"/>
      <c r="L1288" s="110"/>
      <c r="M1288" s="110"/>
      <c r="N1288" s="110"/>
      <c r="O1288" s="110"/>
      <c r="P1288" s="110"/>
      <c r="Q1288" s="110"/>
      <c r="R1288" s="110"/>
      <c r="S1288" s="110"/>
      <c r="T1288" s="110"/>
      <c r="U1288" s="110"/>
      <c r="V1288" s="110"/>
    </row>
    <row r="1289" spans="1:22" ht="15" customHeight="1">
      <c r="A1289" s="110"/>
      <c r="B1289" s="109"/>
      <c r="C1289" s="110"/>
      <c r="D1289" s="110"/>
      <c r="E1289" s="110"/>
      <c r="F1289" s="110"/>
      <c r="G1289" s="110"/>
      <c r="H1289" s="110"/>
      <c r="I1289" s="110"/>
      <c r="J1289" s="109"/>
      <c r="K1289" s="110"/>
      <c r="L1289" s="110"/>
      <c r="M1289" s="110"/>
      <c r="N1289" s="110"/>
      <c r="O1289" s="110"/>
      <c r="P1289" s="110"/>
      <c r="Q1289" s="110"/>
      <c r="R1289" s="110"/>
      <c r="S1289" s="110"/>
      <c r="T1289" s="110"/>
      <c r="U1289" s="110"/>
      <c r="V1289" s="110"/>
    </row>
    <row r="1290" spans="1:22" ht="15" customHeight="1">
      <c r="A1290" s="110"/>
      <c r="B1290" s="109"/>
      <c r="C1290" s="110"/>
      <c r="D1290" s="110"/>
      <c r="E1290" s="110"/>
      <c r="F1290" s="110"/>
      <c r="G1290" s="110"/>
      <c r="H1290" s="110"/>
      <c r="I1290" s="110"/>
      <c r="J1290" s="109"/>
      <c r="K1290" s="110"/>
      <c r="L1290" s="110"/>
      <c r="M1290" s="110"/>
      <c r="N1290" s="110"/>
      <c r="O1290" s="110"/>
      <c r="P1290" s="110"/>
      <c r="Q1290" s="110"/>
      <c r="R1290" s="110"/>
      <c r="S1290" s="110"/>
      <c r="T1290" s="110"/>
      <c r="U1290" s="110"/>
      <c r="V1290" s="110"/>
    </row>
    <row r="1291" spans="1:22" ht="15" customHeight="1">
      <c r="A1291" s="110"/>
      <c r="B1291" s="109"/>
      <c r="C1291" s="110"/>
      <c r="D1291" s="110"/>
      <c r="E1291" s="110"/>
      <c r="F1291" s="110"/>
      <c r="G1291" s="110"/>
      <c r="H1291" s="110"/>
      <c r="I1291" s="110"/>
      <c r="J1291" s="109"/>
      <c r="K1291" s="110"/>
      <c r="L1291" s="110"/>
      <c r="M1291" s="110"/>
      <c r="N1291" s="110"/>
      <c r="O1291" s="110"/>
      <c r="P1291" s="110"/>
      <c r="Q1291" s="110"/>
      <c r="R1291" s="110"/>
      <c r="S1291" s="110"/>
      <c r="T1291" s="110"/>
      <c r="U1291" s="110"/>
      <c r="V1291" s="110"/>
    </row>
    <row r="1292" spans="1:22" ht="15" customHeight="1">
      <c r="A1292" s="110"/>
      <c r="B1292" s="109"/>
      <c r="C1292" s="110"/>
      <c r="D1292" s="110"/>
      <c r="E1292" s="110"/>
      <c r="F1292" s="110"/>
      <c r="G1292" s="110"/>
      <c r="H1292" s="110"/>
      <c r="I1292" s="110"/>
      <c r="J1292" s="109"/>
      <c r="K1292" s="110"/>
      <c r="L1292" s="110"/>
      <c r="M1292" s="110"/>
      <c r="N1292" s="110"/>
      <c r="O1292" s="110"/>
      <c r="P1292" s="110"/>
      <c r="Q1292" s="110"/>
      <c r="R1292" s="110"/>
      <c r="S1292" s="110"/>
      <c r="T1292" s="110"/>
      <c r="U1292" s="110"/>
      <c r="V1292" s="110"/>
    </row>
    <row r="1293" spans="1:22" ht="15" customHeight="1">
      <c r="A1293" s="110"/>
      <c r="B1293" s="109"/>
      <c r="C1293" s="110"/>
      <c r="D1293" s="110"/>
      <c r="E1293" s="110"/>
      <c r="F1293" s="110"/>
      <c r="G1293" s="110"/>
      <c r="H1293" s="110"/>
      <c r="I1293" s="110"/>
      <c r="J1293" s="109"/>
      <c r="K1293" s="110"/>
      <c r="L1293" s="110"/>
      <c r="M1293" s="110"/>
      <c r="N1293" s="110"/>
      <c r="O1293" s="110"/>
      <c r="P1293" s="110"/>
      <c r="Q1293" s="110"/>
      <c r="R1293" s="110"/>
      <c r="S1293" s="110"/>
      <c r="T1293" s="110"/>
      <c r="U1293" s="110"/>
      <c r="V1293" s="110"/>
    </row>
    <row r="1294" spans="1:22" ht="15" customHeight="1">
      <c r="A1294" s="110"/>
      <c r="B1294" s="109"/>
      <c r="C1294" s="110"/>
      <c r="D1294" s="110"/>
      <c r="E1294" s="110"/>
      <c r="F1294" s="110"/>
      <c r="G1294" s="110"/>
      <c r="H1294" s="110"/>
      <c r="I1294" s="110"/>
      <c r="J1294" s="109"/>
      <c r="K1294" s="110"/>
      <c r="L1294" s="110"/>
      <c r="M1294" s="110"/>
      <c r="N1294" s="110"/>
      <c r="O1294" s="110"/>
      <c r="P1294" s="110"/>
      <c r="Q1294" s="110"/>
      <c r="R1294" s="110"/>
      <c r="S1294" s="110"/>
      <c r="T1294" s="110"/>
      <c r="U1294" s="110"/>
      <c r="V1294" s="110"/>
    </row>
    <row r="1295" spans="1:22" ht="15" customHeight="1">
      <c r="A1295" s="110"/>
      <c r="B1295" s="109"/>
      <c r="C1295" s="110"/>
      <c r="D1295" s="110"/>
      <c r="E1295" s="110"/>
      <c r="F1295" s="110"/>
      <c r="G1295" s="110"/>
      <c r="H1295" s="110"/>
      <c r="I1295" s="110"/>
      <c r="J1295" s="109"/>
      <c r="K1295" s="110"/>
      <c r="L1295" s="110"/>
      <c r="M1295" s="110"/>
      <c r="N1295" s="110"/>
      <c r="O1295" s="110"/>
      <c r="P1295" s="110"/>
      <c r="Q1295" s="110"/>
      <c r="R1295" s="110"/>
      <c r="S1295" s="110"/>
      <c r="T1295" s="110"/>
      <c r="U1295" s="110"/>
      <c r="V1295" s="110"/>
    </row>
    <row r="1296" spans="1:22" ht="15" customHeight="1">
      <c r="A1296" s="110"/>
      <c r="B1296" s="109"/>
      <c r="C1296" s="110"/>
      <c r="D1296" s="110"/>
      <c r="E1296" s="110"/>
      <c r="F1296" s="110"/>
      <c r="G1296" s="110"/>
      <c r="H1296" s="110"/>
      <c r="I1296" s="110"/>
      <c r="J1296" s="109"/>
      <c r="K1296" s="110"/>
      <c r="L1296" s="110"/>
      <c r="M1296" s="110"/>
      <c r="N1296" s="110"/>
      <c r="O1296" s="110"/>
      <c r="P1296" s="110"/>
      <c r="Q1296" s="110"/>
      <c r="R1296" s="110"/>
      <c r="S1296" s="110"/>
      <c r="T1296" s="110"/>
      <c r="U1296" s="110"/>
      <c r="V1296" s="110"/>
    </row>
    <row r="1297" spans="1:22" ht="15" customHeight="1">
      <c r="A1297" s="110"/>
      <c r="B1297" s="109"/>
      <c r="C1297" s="110"/>
      <c r="D1297" s="110"/>
      <c r="E1297" s="110"/>
      <c r="F1297" s="110"/>
      <c r="G1297" s="110"/>
      <c r="H1297" s="110"/>
      <c r="I1297" s="110"/>
      <c r="J1297" s="109"/>
      <c r="K1297" s="110"/>
      <c r="L1297" s="110"/>
      <c r="M1297" s="110"/>
      <c r="N1297" s="110"/>
      <c r="O1297" s="110"/>
      <c r="P1297" s="110"/>
      <c r="Q1297" s="110"/>
      <c r="R1297" s="110"/>
      <c r="S1297" s="110"/>
      <c r="T1297" s="110"/>
      <c r="U1297" s="110"/>
      <c r="V1297" s="110"/>
    </row>
    <row r="1298" spans="1:22" ht="15" customHeight="1">
      <c r="A1298" s="110"/>
      <c r="B1298" s="109"/>
      <c r="C1298" s="110"/>
      <c r="D1298" s="110"/>
      <c r="E1298" s="110"/>
      <c r="F1298" s="110"/>
      <c r="G1298" s="110"/>
      <c r="H1298" s="110"/>
      <c r="I1298" s="110"/>
      <c r="J1298" s="109"/>
      <c r="K1298" s="110"/>
      <c r="L1298" s="110"/>
      <c r="M1298" s="110"/>
      <c r="N1298" s="110"/>
      <c r="O1298" s="110"/>
      <c r="P1298" s="110"/>
      <c r="Q1298" s="110"/>
      <c r="R1298" s="110"/>
      <c r="S1298" s="110"/>
      <c r="T1298" s="110"/>
      <c r="U1298" s="110"/>
      <c r="V1298" s="110"/>
    </row>
    <row r="1299" spans="1:22" ht="15" customHeight="1">
      <c r="A1299" s="110"/>
      <c r="B1299" s="109"/>
      <c r="C1299" s="110"/>
      <c r="D1299" s="110"/>
      <c r="E1299" s="110"/>
      <c r="F1299" s="110"/>
      <c r="G1299" s="110"/>
      <c r="H1299" s="110"/>
      <c r="I1299" s="110"/>
      <c r="J1299" s="109"/>
      <c r="K1299" s="110"/>
      <c r="L1299" s="110"/>
      <c r="M1299" s="110"/>
      <c r="N1299" s="110"/>
      <c r="O1299" s="110"/>
      <c r="P1299" s="110"/>
      <c r="Q1299" s="110"/>
      <c r="R1299" s="110"/>
      <c r="S1299" s="110"/>
      <c r="T1299" s="110"/>
      <c r="U1299" s="110"/>
      <c r="V1299" s="110"/>
    </row>
    <row r="1300" spans="1:22" ht="15" customHeight="1">
      <c r="A1300" s="110"/>
      <c r="B1300" s="109"/>
      <c r="C1300" s="110"/>
      <c r="D1300" s="110"/>
      <c r="E1300" s="110"/>
      <c r="F1300" s="110"/>
      <c r="G1300" s="110"/>
      <c r="H1300" s="110"/>
      <c r="I1300" s="110"/>
      <c r="J1300" s="109"/>
      <c r="K1300" s="110"/>
      <c r="L1300" s="110"/>
      <c r="M1300" s="110"/>
      <c r="N1300" s="110"/>
      <c r="O1300" s="110"/>
      <c r="P1300" s="110"/>
      <c r="Q1300" s="110"/>
      <c r="R1300" s="110"/>
      <c r="S1300" s="110"/>
      <c r="T1300" s="110"/>
      <c r="U1300" s="110"/>
      <c r="V1300" s="110"/>
    </row>
    <row r="1301" spans="1:22" ht="15" customHeight="1">
      <c r="A1301" s="110"/>
      <c r="B1301" s="109"/>
      <c r="C1301" s="110"/>
      <c r="D1301" s="110"/>
      <c r="E1301" s="110"/>
      <c r="F1301" s="110"/>
      <c r="G1301" s="110"/>
      <c r="H1301" s="110"/>
      <c r="I1301" s="110"/>
      <c r="J1301" s="109"/>
      <c r="K1301" s="110"/>
      <c r="L1301" s="110"/>
      <c r="M1301" s="110"/>
      <c r="N1301" s="110"/>
      <c r="O1301" s="110"/>
      <c r="P1301" s="110"/>
      <c r="Q1301" s="110"/>
      <c r="R1301" s="110"/>
      <c r="S1301" s="110"/>
      <c r="T1301" s="110"/>
      <c r="U1301" s="110"/>
      <c r="V1301" s="110"/>
    </row>
    <row r="1302" spans="1:22" ht="15" customHeight="1">
      <c r="A1302" s="110"/>
      <c r="B1302" s="109"/>
      <c r="C1302" s="110"/>
      <c r="D1302" s="110"/>
      <c r="E1302" s="110"/>
      <c r="F1302" s="110"/>
      <c r="G1302" s="110"/>
      <c r="H1302" s="110"/>
      <c r="I1302" s="110"/>
      <c r="J1302" s="109"/>
      <c r="K1302" s="110"/>
      <c r="L1302" s="110"/>
      <c r="M1302" s="110"/>
      <c r="N1302" s="110"/>
      <c r="O1302" s="110"/>
      <c r="P1302" s="110"/>
      <c r="Q1302" s="110"/>
      <c r="R1302" s="110"/>
      <c r="S1302" s="110"/>
      <c r="T1302" s="110"/>
      <c r="U1302" s="110"/>
      <c r="V1302" s="110"/>
    </row>
    <row r="1303" spans="1:22" ht="15" customHeight="1">
      <c r="A1303" s="110"/>
      <c r="B1303" s="109"/>
      <c r="C1303" s="110"/>
      <c r="D1303" s="110"/>
      <c r="E1303" s="110"/>
      <c r="F1303" s="110"/>
      <c r="G1303" s="110"/>
      <c r="H1303" s="110"/>
      <c r="I1303" s="110"/>
      <c r="J1303" s="109"/>
      <c r="K1303" s="110"/>
      <c r="L1303" s="110"/>
      <c r="M1303" s="110"/>
      <c r="N1303" s="110"/>
      <c r="O1303" s="110"/>
      <c r="P1303" s="110"/>
      <c r="Q1303" s="110"/>
      <c r="R1303" s="110"/>
      <c r="S1303" s="110"/>
      <c r="T1303" s="110"/>
      <c r="U1303" s="110"/>
      <c r="V1303" s="110"/>
    </row>
    <row r="1304" spans="1:22" ht="15" customHeight="1">
      <c r="A1304" s="110"/>
      <c r="B1304" s="109"/>
      <c r="C1304" s="110"/>
      <c r="D1304" s="110"/>
      <c r="E1304" s="110"/>
      <c r="F1304" s="110"/>
      <c r="G1304" s="110"/>
      <c r="H1304" s="110"/>
      <c r="I1304" s="110"/>
      <c r="J1304" s="109"/>
      <c r="K1304" s="110"/>
      <c r="L1304" s="110"/>
      <c r="M1304" s="110"/>
      <c r="N1304" s="110"/>
      <c r="O1304" s="110"/>
      <c r="P1304" s="110"/>
      <c r="Q1304" s="110"/>
      <c r="R1304" s="110"/>
      <c r="S1304" s="110"/>
      <c r="T1304" s="110"/>
      <c r="U1304" s="110"/>
      <c r="V1304" s="110"/>
    </row>
    <row r="1305" spans="1:22" ht="15" customHeight="1">
      <c r="A1305" s="110"/>
      <c r="B1305" s="109"/>
      <c r="C1305" s="110"/>
      <c r="D1305" s="110"/>
      <c r="E1305" s="110"/>
      <c r="F1305" s="110"/>
      <c r="G1305" s="110"/>
      <c r="H1305" s="110"/>
      <c r="I1305" s="110"/>
      <c r="J1305" s="109"/>
      <c r="K1305" s="110"/>
      <c r="L1305" s="110"/>
      <c r="M1305" s="110"/>
      <c r="N1305" s="110"/>
      <c r="O1305" s="110"/>
      <c r="P1305" s="110"/>
      <c r="Q1305" s="110"/>
      <c r="R1305" s="110"/>
      <c r="S1305" s="110"/>
      <c r="T1305" s="110"/>
      <c r="U1305" s="110"/>
      <c r="V1305" s="110"/>
    </row>
    <row r="1306" spans="1:22" ht="15" customHeight="1">
      <c r="A1306" s="110"/>
      <c r="B1306" s="109"/>
      <c r="C1306" s="110"/>
      <c r="D1306" s="110"/>
      <c r="E1306" s="110"/>
      <c r="F1306" s="110"/>
      <c r="G1306" s="110"/>
      <c r="H1306" s="110"/>
      <c r="I1306" s="110"/>
      <c r="J1306" s="109"/>
      <c r="K1306" s="110"/>
      <c r="L1306" s="110"/>
      <c r="M1306" s="110"/>
      <c r="N1306" s="110"/>
      <c r="O1306" s="110"/>
      <c r="P1306" s="110"/>
      <c r="Q1306" s="110"/>
      <c r="R1306" s="110"/>
      <c r="S1306" s="110"/>
      <c r="T1306" s="110"/>
      <c r="U1306" s="110"/>
      <c r="V1306" s="110"/>
    </row>
    <row r="1307" spans="1:22" ht="15" customHeight="1">
      <c r="A1307" s="110"/>
      <c r="B1307" s="109"/>
      <c r="C1307" s="110"/>
      <c r="D1307" s="110"/>
      <c r="E1307" s="110"/>
      <c r="F1307" s="110"/>
      <c r="G1307" s="110"/>
      <c r="H1307" s="110"/>
      <c r="I1307" s="110"/>
      <c r="J1307" s="109"/>
      <c r="K1307" s="110"/>
      <c r="L1307" s="110"/>
      <c r="M1307" s="110"/>
      <c r="N1307" s="110"/>
      <c r="O1307" s="110"/>
      <c r="P1307" s="110"/>
      <c r="Q1307" s="110"/>
      <c r="R1307" s="110"/>
      <c r="S1307" s="110"/>
      <c r="T1307" s="110"/>
      <c r="U1307" s="110"/>
      <c r="V1307" s="110"/>
    </row>
    <row r="1308" spans="1:22" ht="15" customHeight="1">
      <c r="A1308" s="110"/>
      <c r="B1308" s="109"/>
      <c r="C1308" s="110"/>
      <c r="D1308" s="110"/>
      <c r="E1308" s="110"/>
      <c r="F1308" s="110"/>
      <c r="G1308" s="110"/>
      <c r="H1308" s="110"/>
      <c r="I1308" s="110"/>
      <c r="J1308" s="109"/>
      <c r="K1308" s="110"/>
      <c r="L1308" s="110"/>
      <c r="M1308" s="110"/>
      <c r="N1308" s="110"/>
      <c r="O1308" s="110"/>
      <c r="P1308" s="110"/>
      <c r="Q1308" s="110"/>
      <c r="R1308" s="110"/>
      <c r="S1308" s="110"/>
      <c r="T1308" s="110"/>
      <c r="U1308" s="110"/>
      <c r="V1308" s="110"/>
    </row>
    <row r="1309" spans="1:22" ht="15" customHeight="1">
      <c r="A1309" s="110"/>
      <c r="B1309" s="109"/>
      <c r="C1309" s="110"/>
      <c r="D1309" s="110"/>
      <c r="E1309" s="110"/>
      <c r="F1309" s="110"/>
      <c r="G1309" s="110"/>
      <c r="H1309" s="110"/>
      <c r="I1309" s="110"/>
      <c r="J1309" s="109"/>
      <c r="K1309" s="110"/>
      <c r="L1309" s="110"/>
      <c r="M1309" s="110"/>
      <c r="N1309" s="110"/>
      <c r="O1309" s="110"/>
      <c r="P1309" s="110"/>
      <c r="Q1309" s="110"/>
      <c r="R1309" s="110"/>
      <c r="S1309" s="110"/>
      <c r="T1309" s="110"/>
      <c r="U1309" s="110"/>
      <c r="V1309" s="110"/>
    </row>
    <row r="1310" spans="1:22" ht="15" customHeight="1">
      <c r="A1310" s="110"/>
      <c r="B1310" s="109"/>
      <c r="C1310" s="110"/>
      <c r="D1310" s="110"/>
      <c r="E1310" s="110"/>
      <c r="F1310" s="110"/>
      <c r="G1310" s="110"/>
      <c r="H1310" s="110"/>
      <c r="I1310" s="110"/>
      <c r="J1310" s="109"/>
      <c r="K1310" s="110"/>
      <c r="L1310" s="110"/>
      <c r="M1310" s="110"/>
      <c r="N1310" s="110"/>
      <c r="O1310" s="110"/>
      <c r="P1310" s="110"/>
      <c r="Q1310" s="110"/>
      <c r="R1310" s="110"/>
      <c r="S1310" s="110"/>
      <c r="T1310" s="110"/>
      <c r="U1310" s="110"/>
      <c r="V1310" s="110"/>
    </row>
    <row r="1311" spans="1:22" ht="15" customHeight="1">
      <c r="A1311" s="110"/>
      <c r="B1311" s="109"/>
      <c r="C1311" s="110"/>
      <c r="D1311" s="110"/>
      <c r="E1311" s="110"/>
      <c r="F1311" s="110"/>
      <c r="G1311" s="110"/>
      <c r="H1311" s="110"/>
      <c r="I1311" s="110"/>
      <c r="J1311" s="109"/>
      <c r="K1311" s="110"/>
      <c r="L1311" s="110"/>
      <c r="M1311" s="110"/>
      <c r="N1311" s="110"/>
      <c r="O1311" s="110"/>
      <c r="P1311" s="110"/>
      <c r="Q1311" s="110"/>
      <c r="R1311" s="110"/>
      <c r="S1311" s="110"/>
      <c r="T1311" s="110"/>
      <c r="U1311" s="110"/>
      <c r="V1311" s="110"/>
    </row>
    <row r="1312" spans="1:22" ht="15" customHeight="1">
      <c r="A1312" s="110"/>
      <c r="B1312" s="109"/>
      <c r="C1312" s="110"/>
      <c r="D1312" s="110"/>
      <c r="E1312" s="110"/>
      <c r="F1312" s="110"/>
      <c r="G1312" s="110"/>
      <c r="H1312" s="110"/>
      <c r="I1312" s="110"/>
      <c r="J1312" s="109"/>
      <c r="K1312" s="110"/>
      <c r="L1312" s="110"/>
      <c r="M1312" s="110"/>
      <c r="N1312" s="110"/>
      <c r="O1312" s="110"/>
      <c r="P1312" s="110"/>
      <c r="Q1312" s="110"/>
      <c r="R1312" s="110"/>
      <c r="S1312" s="110"/>
      <c r="T1312" s="110"/>
      <c r="U1312" s="110"/>
      <c r="V1312" s="110"/>
    </row>
    <row r="1313" spans="1:22" ht="15" customHeight="1">
      <c r="A1313" s="110"/>
      <c r="B1313" s="109"/>
      <c r="C1313" s="110"/>
      <c r="D1313" s="110"/>
      <c r="E1313" s="110"/>
      <c r="F1313" s="110"/>
      <c r="G1313" s="110"/>
      <c r="H1313" s="110"/>
      <c r="I1313" s="110"/>
      <c r="J1313" s="109"/>
      <c r="K1313" s="110"/>
      <c r="L1313" s="110"/>
      <c r="M1313" s="110"/>
      <c r="N1313" s="110"/>
      <c r="O1313" s="110"/>
      <c r="P1313" s="110"/>
      <c r="Q1313" s="110"/>
      <c r="R1313" s="110"/>
      <c r="S1313" s="110"/>
      <c r="T1313" s="110"/>
      <c r="U1313" s="110"/>
      <c r="V1313" s="110"/>
    </row>
    <row r="1314" spans="1:22" ht="15" customHeight="1">
      <c r="A1314" s="110"/>
      <c r="B1314" s="109"/>
      <c r="C1314" s="110"/>
      <c r="D1314" s="110"/>
      <c r="E1314" s="110"/>
      <c r="F1314" s="110"/>
      <c r="G1314" s="110"/>
      <c r="H1314" s="110"/>
      <c r="I1314" s="110"/>
      <c r="J1314" s="109"/>
      <c r="K1314" s="110"/>
      <c r="L1314" s="110"/>
      <c r="M1314" s="110"/>
      <c r="N1314" s="110"/>
      <c r="O1314" s="110"/>
      <c r="P1314" s="110"/>
      <c r="Q1314" s="110"/>
      <c r="R1314" s="110"/>
      <c r="S1314" s="110"/>
      <c r="T1314" s="110"/>
      <c r="U1314" s="110"/>
      <c r="V1314" s="110"/>
    </row>
    <row r="1315" spans="1:22" ht="15" customHeight="1">
      <c r="A1315" s="110"/>
      <c r="B1315" s="109"/>
      <c r="C1315" s="110"/>
      <c r="D1315" s="110"/>
      <c r="E1315" s="110"/>
      <c r="F1315" s="110"/>
      <c r="G1315" s="110"/>
      <c r="H1315" s="110"/>
      <c r="I1315" s="110"/>
      <c r="J1315" s="109"/>
      <c r="K1315" s="110"/>
      <c r="L1315" s="110"/>
      <c r="M1315" s="110"/>
      <c r="N1315" s="110"/>
      <c r="O1315" s="110"/>
      <c r="P1315" s="110"/>
      <c r="Q1315" s="110"/>
      <c r="R1315" s="110"/>
      <c r="S1315" s="110"/>
      <c r="T1315" s="110"/>
      <c r="U1315" s="110"/>
      <c r="V1315" s="110"/>
    </row>
    <row r="1316" spans="1:22" ht="15" customHeight="1">
      <c r="A1316" s="110"/>
      <c r="B1316" s="109"/>
      <c r="C1316" s="110"/>
      <c r="D1316" s="110"/>
      <c r="E1316" s="110"/>
      <c r="F1316" s="110"/>
      <c r="G1316" s="110"/>
      <c r="H1316" s="110"/>
      <c r="I1316" s="110"/>
      <c r="J1316" s="109"/>
      <c r="K1316" s="110"/>
      <c r="L1316" s="110"/>
      <c r="M1316" s="110"/>
      <c r="N1316" s="110"/>
      <c r="O1316" s="110"/>
      <c r="P1316" s="110"/>
      <c r="Q1316" s="110"/>
      <c r="R1316" s="110"/>
      <c r="S1316" s="110"/>
      <c r="T1316" s="110"/>
      <c r="U1316" s="110"/>
      <c r="V1316" s="110"/>
    </row>
    <row r="1317" spans="1:22" ht="15" customHeight="1">
      <c r="A1317" s="110"/>
      <c r="B1317" s="109"/>
      <c r="C1317" s="110"/>
      <c r="D1317" s="110"/>
      <c r="E1317" s="110"/>
      <c r="F1317" s="110"/>
      <c r="G1317" s="110"/>
      <c r="H1317" s="110"/>
      <c r="I1317" s="110"/>
      <c r="J1317" s="109"/>
      <c r="K1317" s="110"/>
      <c r="L1317" s="110"/>
      <c r="M1317" s="110"/>
      <c r="N1317" s="110"/>
      <c r="O1317" s="110"/>
      <c r="P1317" s="110"/>
      <c r="Q1317" s="110"/>
      <c r="R1317" s="110"/>
      <c r="S1317" s="110"/>
      <c r="T1317" s="110"/>
      <c r="U1317" s="110"/>
      <c r="V1317" s="110"/>
    </row>
    <row r="1318" spans="1:22" ht="15" customHeight="1">
      <c r="A1318" s="110"/>
      <c r="B1318" s="109"/>
      <c r="C1318" s="110"/>
      <c r="D1318" s="110"/>
      <c r="E1318" s="110"/>
      <c r="F1318" s="110"/>
      <c r="G1318" s="110"/>
      <c r="H1318" s="110"/>
      <c r="I1318" s="110"/>
      <c r="J1318" s="109"/>
      <c r="K1318" s="110"/>
      <c r="L1318" s="110"/>
      <c r="M1318" s="110"/>
      <c r="N1318" s="110"/>
      <c r="O1318" s="110"/>
      <c r="P1318" s="110"/>
      <c r="Q1318" s="110"/>
      <c r="R1318" s="110"/>
      <c r="S1318" s="110"/>
      <c r="T1318" s="110"/>
      <c r="U1318" s="110"/>
      <c r="V1318" s="110"/>
    </row>
    <row r="1319" spans="1:22" ht="15" customHeight="1">
      <c r="A1319" s="110"/>
      <c r="B1319" s="109"/>
      <c r="C1319" s="110"/>
      <c r="D1319" s="110"/>
      <c r="E1319" s="110"/>
      <c r="F1319" s="110"/>
      <c r="G1319" s="110"/>
      <c r="H1319" s="110"/>
      <c r="I1319" s="110"/>
      <c r="J1319" s="109"/>
      <c r="K1319" s="110"/>
      <c r="L1319" s="110"/>
      <c r="M1319" s="110"/>
      <c r="N1319" s="110"/>
      <c r="O1319" s="110"/>
      <c r="P1319" s="110"/>
      <c r="Q1319" s="110"/>
      <c r="R1319" s="110"/>
      <c r="S1319" s="110"/>
      <c r="T1319" s="110"/>
      <c r="U1319" s="110"/>
      <c r="V1319" s="110"/>
    </row>
    <row r="1320" spans="1:22" ht="15" customHeight="1">
      <c r="A1320" s="110"/>
      <c r="B1320" s="109"/>
      <c r="C1320" s="110"/>
      <c r="D1320" s="110"/>
      <c r="E1320" s="110"/>
      <c r="F1320" s="110"/>
      <c r="G1320" s="110"/>
      <c r="H1320" s="110"/>
      <c r="I1320" s="110"/>
      <c r="J1320" s="109"/>
      <c r="K1320" s="110"/>
      <c r="L1320" s="110"/>
      <c r="M1320" s="110"/>
      <c r="N1320" s="110"/>
      <c r="O1320" s="110"/>
      <c r="P1320" s="110"/>
      <c r="Q1320" s="110"/>
      <c r="R1320" s="110"/>
      <c r="S1320" s="110"/>
      <c r="T1320" s="110"/>
      <c r="U1320" s="110"/>
      <c r="V1320" s="110"/>
    </row>
    <row r="1321" spans="1:22" ht="15" customHeight="1">
      <c r="A1321" s="110"/>
      <c r="B1321" s="109"/>
      <c r="C1321" s="110"/>
      <c r="D1321" s="110"/>
      <c r="E1321" s="110"/>
      <c r="F1321" s="110"/>
      <c r="G1321" s="110"/>
      <c r="H1321" s="110"/>
      <c r="I1321" s="110"/>
      <c r="J1321" s="109"/>
      <c r="K1321" s="110"/>
      <c r="L1321" s="110"/>
      <c r="M1321" s="110"/>
      <c r="N1321" s="110"/>
      <c r="O1321" s="110"/>
      <c r="P1321" s="110"/>
      <c r="Q1321" s="110"/>
      <c r="R1321" s="110"/>
      <c r="S1321" s="110"/>
      <c r="T1321" s="110"/>
      <c r="U1321" s="110"/>
      <c r="V1321" s="110"/>
    </row>
    <row r="1322" spans="1:22" ht="15" customHeight="1">
      <c r="A1322" s="110"/>
      <c r="B1322" s="109"/>
      <c r="C1322" s="110"/>
      <c r="D1322" s="110"/>
      <c r="E1322" s="110"/>
      <c r="F1322" s="110"/>
      <c r="G1322" s="110"/>
      <c r="H1322" s="110"/>
      <c r="I1322" s="110"/>
      <c r="J1322" s="109"/>
      <c r="K1322" s="110"/>
      <c r="L1322" s="110"/>
      <c r="M1322" s="110"/>
      <c r="N1322" s="110"/>
      <c r="O1322" s="110"/>
      <c r="P1322" s="110"/>
      <c r="Q1322" s="110"/>
      <c r="R1322" s="110"/>
      <c r="S1322" s="110"/>
      <c r="T1322" s="110"/>
      <c r="U1322" s="110"/>
      <c r="V1322" s="110"/>
    </row>
    <row r="1323" spans="1:22" ht="15" customHeight="1">
      <c r="A1323" s="110"/>
      <c r="B1323" s="109"/>
      <c r="C1323" s="110"/>
      <c r="D1323" s="110"/>
      <c r="E1323" s="110"/>
      <c r="F1323" s="110"/>
      <c r="G1323" s="110"/>
      <c r="H1323" s="110"/>
      <c r="I1323" s="110"/>
      <c r="J1323" s="109"/>
      <c r="K1323" s="110"/>
      <c r="L1323" s="110"/>
      <c r="M1323" s="110"/>
      <c r="N1323" s="110"/>
      <c r="O1323" s="110"/>
      <c r="P1323" s="110"/>
      <c r="Q1323" s="110"/>
      <c r="R1323" s="110"/>
      <c r="S1323" s="110"/>
      <c r="T1323" s="110"/>
      <c r="U1323" s="110"/>
      <c r="V1323" s="110"/>
    </row>
    <row r="1324" spans="1:22" ht="15" customHeight="1">
      <c r="A1324" s="110"/>
      <c r="B1324" s="109"/>
      <c r="C1324" s="110"/>
      <c r="D1324" s="110"/>
      <c r="E1324" s="110"/>
      <c r="F1324" s="110"/>
      <c r="G1324" s="110"/>
      <c r="H1324" s="110"/>
      <c r="I1324" s="110"/>
      <c r="J1324" s="109"/>
      <c r="K1324" s="110"/>
      <c r="L1324" s="110"/>
      <c r="M1324" s="110"/>
      <c r="N1324" s="110"/>
      <c r="O1324" s="110"/>
      <c r="P1324" s="110"/>
      <c r="Q1324" s="110"/>
      <c r="R1324" s="110"/>
      <c r="S1324" s="110"/>
      <c r="T1324" s="110"/>
      <c r="U1324" s="110"/>
      <c r="V1324" s="110"/>
    </row>
    <row r="1325" spans="1:22" ht="15" customHeight="1">
      <c r="A1325" s="110"/>
      <c r="B1325" s="109"/>
      <c r="C1325" s="110"/>
      <c r="D1325" s="110"/>
      <c r="E1325" s="110"/>
      <c r="F1325" s="110"/>
      <c r="G1325" s="110"/>
      <c r="H1325" s="110"/>
      <c r="I1325" s="110"/>
      <c r="J1325" s="109"/>
      <c r="K1325" s="110"/>
      <c r="L1325" s="110"/>
      <c r="M1325" s="110"/>
      <c r="N1325" s="110"/>
      <c r="O1325" s="110"/>
      <c r="P1325" s="110"/>
      <c r="Q1325" s="110"/>
      <c r="R1325" s="110"/>
      <c r="S1325" s="110"/>
      <c r="T1325" s="110"/>
      <c r="U1325" s="110"/>
      <c r="V1325" s="110"/>
    </row>
    <row r="1326" spans="1:22" ht="15" customHeight="1">
      <c r="A1326" s="110"/>
      <c r="B1326" s="109"/>
      <c r="C1326" s="110"/>
      <c r="D1326" s="110"/>
      <c r="E1326" s="110"/>
      <c r="F1326" s="110"/>
      <c r="G1326" s="110"/>
      <c r="H1326" s="110"/>
      <c r="I1326" s="110"/>
      <c r="J1326" s="109"/>
      <c r="K1326" s="110"/>
      <c r="L1326" s="110"/>
      <c r="M1326" s="110"/>
      <c r="N1326" s="110"/>
      <c r="O1326" s="110"/>
      <c r="P1326" s="110"/>
      <c r="Q1326" s="110"/>
      <c r="R1326" s="110"/>
      <c r="S1326" s="110"/>
      <c r="T1326" s="110"/>
      <c r="U1326" s="110"/>
      <c r="V1326" s="110"/>
    </row>
    <row r="1327" spans="1:22" ht="15" customHeight="1">
      <c r="A1327" s="110"/>
      <c r="B1327" s="109"/>
      <c r="C1327" s="110"/>
      <c r="D1327" s="110"/>
      <c r="E1327" s="110"/>
      <c r="F1327" s="110"/>
      <c r="G1327" s="110"/>
      <c r="H1327" s="110"/>
      <c r="I1327" s="110"/>
      <c r="J1327" s="109"/>
      <c r="K1327" s="110"/>
      <c r="L1327" s="110"/>
      <c r="M1327" s="110"/>
      <c r="N1327" s="110"/>
      <c r="O1327" s="110"/>
      <c r="P1327" s="110"/>
      <c r="Q1327" s="110"/>
      <c r="R1327" s="110"/>
      <c r="S1327" s="110"/>
      <c r="T1327" s="110"/>
      <c r="U1327" s="110"/>
      <c r="V1327" s="110"/>
    </row>
    <row r="1328" spans="1:22" ht="15" customHeight="1">
      <c r="A1328" s="110"/>
      <c r="B1328" s="109"/>
      <c r="C1328" s="110"/>
      <c r="D1328" s="110"/>
      <c r="E1328" s="110"/>
      <c r="F1328" s="110"/>
      <c r="G1328" s="110"/>
      <c r="H1328" s="110"/>
      <c r="I1328" s="110"/>
      <c r="J1328" s="109"/>
      <c r="K1328" s="110"/>
      <c r="L1328" s="110"/>
      <c r="M1328" s="110"/>
      <c r="N1328" s="110"/>
      <c r="O1328" s="110"/>
      <c r="P1328" s="110"/>
      <c r="Q1328" s="110"/>
      <c r="R1328" s="110"/>
      <c r="S1328" s="110"/>
      <c r="T1328" s="110"/>
      <c r="U1328" s="110"/>
      <c r="V1328" s="110"/>
    </row>
    <row r="1329" spans="1:22" ht="15" customHeight="1">
      <c r="A1329" s="110"/>
      <c r="B1329" s="109"/>
      <c r="C1329" s="110"/>
      <c r="D1329" s="110"/>
      <c r="E1329" s="110"/>
      <c r="F1329" s="110"/>
      <c r="G1329" s="110"/>
      <c r="H1329" s="110"/>
      <c r="I1329" s="110"/>
      <c r="J1329" s="109"/>
      <c r="K1329" s="110"/>
      <c r="L1329" s="110"/>
      <c r="M1329" s="110"/>
      <c r="N1329" s="110"/>
      <c r="O1329" s="110"/>
      <c r="P1329" s="110"/>
      <c r="Q1329" s="110"/>
      <c r="R1329" s="110"/>
      <c r="S1329" s="110"/>
      <c r="T1329" s="110"/>
      <c r="U1329" s="110"/>
      <c r="V1329" s="110"/>
    </row>
    <row r="1330" spans="1:22" ht="15" customHeight="1">
      <c r="A1330" s="110"/>
      <c r="B1330" s="109"/>
      <c r="C1330" s="110"/>
      <c r="D1330" s="110"/>
      <c r="E1330" s="110"/>
      <c r="F1330" s="110"/>
      <c r="G1330" s="110"/>
      <c r="H1330" s="110"/>
      <c r="I1330" s="110"/>
      <c r="J1330" s="109"/>
      <c r="K1330" s="110"/>
      <c r="L1330" s="110"/>
      <c r="M1330" s="110"/>
      <c r="N1330" s="110"/>
      <c r="O1330" s="110"/>
      <c r="P1330" s="110"/>
      <c r="Q1330" s="110"/>
      <c r="R1330" s="110"/>
      <c r="S1330" s="110"/>
      <c r="T1330" s="110"/>
      <c r="U1330" s="110"/>
      <c r="V1330" s="110"/>
    </row>
    <row r="1331" spans="1:22" ht="15" customHeight="1">
      <c r="A1331" s="110"/>
      <c r="B1331" s="109"/>
      <c r="C1331" s="110"/>
      <c r="D1331" s="110"/>
      <c r="E1331" s="110"/>
      <c r="F1331" s="110"/>
      <c r="G1331" s="110"/>
      <c r="H1331" s="110"/>
      <c r="I1331" s="110"/>
      <c r="J1331" s="109"/>
      <c r="K1331" s="110"/>
      <c r="L1331" s="110"/>
      <c r="M1331" s="110"/>
      <c r="N1331" s="110"/>
      <c r="O1331" s="110"/>
      <c r="P1331" s="110"/>
      <c r="Q1331" s="110"/>
      <c r="R1331" s="110"/>
      <c r="S1331" s="110"/>
      <c r="T1331" s="110"/>
      <c r="U1331" s="110"/>
      <c r="V1331" s="110"/>
    </row>
    <row r="1332" spans="1:22" ht="15" customHeight="1">
      <c r="A1332" s="110"/>
      <c r="B1332" s="109"/>
      <c r="C1332" s="110"/>
      <c r="D1332" s="110"/>
      <c r="E1332" s="110"/>
      <c r="F1332" s="110"/>
      <c r="G1332" s="110"/>
      <c r="H1332" s="110"/>
      <c r="I1332" s="110"/>
      <c r="J1332" s="109"/>
      <c r="K1332" s="110"/>
      <c r="L1332" s="110"/>
      <c r="M1332" s="110"/>
      <c r="N1332" s="110"/>
      <c r="O1332" s="110"/>
      <c r="P1332" s="110"/>
      <c r="Q1332" s="110"/>
      <c r="R1332" s="110"/>
      <c r="S1332" s="110"/>
      <c r="T1332" s="110"/>
      <c r="U1332" s="110"/>
      <c r="V1332" s="110"/>
    </row>
    <row r="1333" spans="1:22" ht="15" customHeight="1">
      <c r="A1333" s="110"/>
      <c r="B1333" s="109"/>
      <c r="C1333" s="110"/>
      <c r="D1333" s="110"/>
      <c r="E1333" s="110"/>
      <c r="F1333" s="110"/>
      <c r="G1333" s="110"/>
      <c r="H1333" s="110"/>
      <c r="I1333" s="110"/>
      <c r="J1333" s="109"/>
      <c r="K1333" s="110"/>
      <c r="L1333" s="110"/>
      <c r="M1333" s="110"/>
      <c r="N1333" s="110"/>
      <c r="O1333" s="110"/>
      <c r="P1333" s="110"/>
      <c r="Q1333" s="110"/>
      <c r="R1333" s="110"/>
      <c r="S1333" s="110"/>
      <c r="T1333" s="110"/>
      <c r="U1333" s="110"/>
      <c r="V1333" s="110"/>
    </row>
    <row r="1334" spans="1:22" ht="15" customHeight="1">
      <c r="A1334" s="110"/>
      <c r="B1334" s="109"/>
      <c r="C1334" s="110"/>
      <c r="D1334" s="110"/>
      <c r="E1334" s="110"/>
      <c r="F1334" s="110"/>
      <c r="G1334" s="110"/>
      <c r="H1334" s="110"/>
      <c r="I1334" s="110"/>
      <c r="J1334" s="109"/>
      <c r="K1334" s="110"/>
      <c r="L1334" s="110"/>
      <c r="M1334" s="110"/>
      <c r="N1334" s="110"/>
      <c r="O1334" s="110"/>
      <c r="P1334" s="110"/>
      <c r="Q1334" s="110"/>
      <c r="R1334" s="110"/>
      <c r="S1334" s="110"/>
      <c r="T1334" s="110"/>
      <c r="U1334" s="110"/>
      <c r="V1334" s="110"/>
    </row>
    <row r="1335" spans="1:22" ht="15" customHeight="1">
      <c r="A1335" s="110"/>
      <c r="B1335" s="109"/>
      <c r="C1335" s="110"/>
      <c r="D1335" s="110"/>
      <c r="E1335" s="110"/>
      <c r="F1335" s="110"/>
      <c r="G1335" s="110"/>
      <c r="H1335" s="110"/>
      <c r="I1335" s="110"/>
      <c r="J1335" s="109"/>
      <c r="K1335" s="110"/>
      <c r="L1335" s="110"/>
      <c r="M1335" s="110"/>
      <c r="N1335" s="110"/>
      <c r="O1335" s="110"/>
      <c r="P1335" s="110"/>
      <c r="Q1335" s="110"/>
      <c r="R1335" s="110"/>
      <c r="S1335" s="110"/>
      <c r="T1335" s="110"/>
      <c r="U1335" s="110"/>
      <c r="V1335" s="110"/>
    </row>
    <row r="1336" spans="1:22" ht="15" customHeight="1">
      <c r="A1336" s="110"/>
      <c r="B1336" s="109"/>
      <c r="C1336" s="110"/>
      <c r="D1336" s="110"/>
      <c r="E1336" s="110"/>
      <c r="F1336" s="110"/>
      <c r="G1336" s="110"/>
      <c r="H1336" s="110"/>
      <c r="I1336" s="110"/>
      <c r="J1336" s="109"/>
      <c r="K1336" s="110"/>
      <c r="L1336" s="110"/>
      <c r="M1336" s="110"/>
      <c r="N1336" s="110"/>
      <c r="O1336" s="110"/>
      <c r="P1336" s="110"/>
      <c r="Q1336" s="110"/>
      <c r="R1336" s="110"/>
      <c r="S1336" s="110"/>
      <c r="T1336" s="110"/>
      <c r="U1336" s="110"/>
      <c r="V1336" s="110"/>
    </row>
    <row r="1337" spans="1:22" ht="15" customHeight="1">
      <c r="A1337" s="110"/>
      <c r="B1337" s="109"/>
      <c r="C1337" s="110"/>
      <c r="D1337" s="110"/>
      <c r="E1337" s="110"/>
      <c r="F1337" s="110"/>
      <c r="G1337" s="110"/>
      <c r="H1337" s="110"/>
      <c r="I1337" s="110"/>
      <c r="J1337" s="109"/>
      <c r="K1337" s="110"/>
      <c r="L1337" s="110"/>
      <c r="M1337" s="110"/>
      <c r="N1337" s="110"/>
      <c r="O1337" s="110"/>
      <c r="P1337" s="110"/>
      <c r="Q1337" s="110"/>
      <c r="R1337" s="110"/>
      <c r="S1337" s="110"/>
      <c r="T1337" s="110"/>
      <c r="U1337" s="110"/>
      <c r="V1337" s="110"/>
    </row>
    <row r="1338" spans="1:22" ht="15" customHeight="1">
      <c r="A1338" s="110"/>
      <c r="B1338" s="109"/>
      <c r="C1338" s="110"/>
      <c r="D1338" s="110"/>
      <c r="E1338" s="110"/>
      <c r="F1338" s="110"/>
      <c r="G1338" s="110"/>
      <c r="H1338" s="110"/>
      <c r="I1338" s="110"/>
      <c r="J1338" s="109"/>
      <c r="K1338" s="110"/>
      <c r="L1338" s="110"/>
      <c r="M1338" s="110"/>
      <c r="N1338" s="110"/>
      <c r="O1338" s="110"/>
      <c r="P1338" s="110"/>
      <c r="Q1338" s="110"/>
      <c r="R1338" s="110"/>
      <c r="S1338" s="110"/>
      <c r="T1338" s="110"/>
      <c r="U1338" s="110"/>
      <c r="V1338" s="110"/>
    </row>
    <row r="1339" spans="1:22" ht="15" customHeight="1">
      <c r="A1339" s="110"/>
      <c r="B1339" s="109"/>
      <c r="C1339" s="110"/>
      <c r="D1339" s="110"/>
      <c r="E1339" s="110"/>
      <c r="F1339" s="110"/>
      <c r="G1339" s="110"/>
      <c r="H1339" s="110"/>
      <c r="I1339" s="110"/>
      <c r="J1339" s="109"/>
      <c r="K1339" s="110"/>
      <c r="L1339" s="110"/>
      <c r="M1339" s="110"/>
      <c r="N1339" s="110"/>
      <c r="O1339" s="110"/>
      <c r="P1339" s="110"/>
      <c r="Q1339" s="110"/>
      <c r="R1339" s="110"/>
      <c r="S1339" s="110"/>
      <c r="T1339" s="110"/>
      <c r="U1339" s="110"/>
      <c r="V1339" s="110"/>
    </row>
    <row r="1340" spans="1:22" ht="15" customHeight="1">
      <c r="A1340" s="110"/>
      <c r="B1340" s="109"/>
      <c r="C1340" s="110"/>
      <c r="D1340" s="110"/>
      <c r="E1340" s="110"/>
      <c r="F1340" s="110"/>
      <c r="G1340" s="110"/>
      <c r="H1340" s="110"/>
      <c r="I1340" s="110"/>
      <c r="J1340" s="109"/>
      <c r="K1340" s="110"/>
      <c r="L1340" s="110"/>
      <c r="M1340" s="110"/>
      <c r="N1340" s="110"/>
      <c r="O1340" s="110"/>
      <c r="P1340" s="110"/>
      <c r="Q1340" s="110"/>
      <c r="R1340" s="110"/>
      <c r="S1340" s="110"/>
      <c r="T1340" s="110"/>
      <c r="U1340" s="110"/>
      <c r="V1340" s="110"/>
    </row>
    <row r="1341" spans="1:22" ht="15" customHeight="1">
      <c r="A1341" s="110"/>
      <c r="B1341" s="109"/>
      <c r="C1341" s="110"/>
      <c r="D1341" s="110"/>
      <c r="E1341" s="110"/>
      <c r="F1341" s="110"/>
      <c r="G1341" s="110"/>
      <c r="H1341" s="110"/>
      <c r="I1341" s="110"/>
      <c r="J1341" s="109"/>
      <c r="K1341" s="110"/>
      <c r="L1341" s="110"/>
      <c r="M1341" s="110"/>
      <c r="N1341" s="110"/>
      <c r="O1341" s="110"/>
      <c r="P1341" s="110"/>
      <c r="Q1341" s="110"/>
      <c r="R1341" s="110"/>
      <c r="S1341" s="110"/>
      <c r="T1341" s="110"/>
      <c r="U1341" s="110"/>
      <c r="V1341" s="110"/>
    </row>
    <row r="1342" spans="1:22" ht="15" customHeight="1">
      <c r="A1342" s="110"/>
      <c r="B1342" s="109"/>
      <c r="C1342" s="110"/>
      <c r="D1342" s="110"/>
      <c r="E1342" s="110"/>
      <c r="F1342" s="110"/>
      <c r="G1342" s="110"/>
      <c r="H1342" s="110"/>
      <c r="I1342" s="110"/>
      <c r="J1342" s="109"/>
      <c r="K1342" s="110"/>
      <c r="L1342" s="110"/>
      <c r="M1342" s="110"/>
      <c r="N1342" s="110"/>
      <c r="O1342" s="110"/>
      <c r="P1342" s="110"/>
      <c r="Q1342" s="110"/>
      <c r="R1342" s="110"/>
      <c r="S1342" s="110"/>
      <c r="T1342" s="110"/>
      <c r="U1342" s="110"/>
      <c r="V1342" s="110"/>
    </row>
    <row r="1343" spans="1:22" ht="15" customHeight="1">
      <c r="A1343" s="110"/>
      <c r="B1343" s="109"/>
      <c r="C1343" s="110"/>
      <c r="D1343" s="110"/>
      <c r="E1343" s="110"/>
      <c r="F1343" s="110"/>
      <c r="G1343" s="110"/>
      <c r="H1343" s="110"/>
      <c r="I1343" s="110"/>
      <c r="J1343" s="109"/>
      <c r="K1343" s="110"/>
      <c r="L1343" s="110"/>
      <c r="M1343" s="110"/>
      <c r="N1343" s="110"/>
      <c r="O1343" s="110"/>
      <c r="P1343" s="110"/>
      <c r="Q1343" s="110"/>
      <c r="R1343" s="110"/>
      <c r="S1343" s="110"/>
      <c r="T1343" s="110"/>
      <c r="U1343" s="110"/>
      <c r="V1343" s="110"/>
    </row>
    <row r="1344" spans="1:22" ht="15" customHeight="1">
      <c r="A1344" s="110"/>
      <c r="B1344" s="109"/>
      <c r="C1344" s="110"/>
      <c r="D1344" s="110"/>
      <c r="E1344" s="110"/>
      <c r="F1344" s="110"/>
      <c r="G1344" s="110"/>
      <c r="H1344" s="110"/>
      <c r="I1344" s="110"/>
      <c r="J1344" s="109"/>
      <c r="K1344" s="110"/>
      <c r="L1344" s="110"/>
      <c r="M1344" s="110"/>
      <c r="N1344" s="110"/>
      <c r="O1344" s="110"/>
      <c r="P1344" s="110"/>
      <c r="Q1344" s="110"/>
      <c r="R1344" s="110"/>
      <c r="S1344" s="110"/>
      <c r="T1344" s="110"/>
      <c r="U1344" s="110"/>
      <c r="V1344" s="110"/>
    </row>
    <row r="1345" spans="1:22" ht="15" customHeight="1">
      <c r="A1345" s="110"/>
      <c r="B1345" s="109"/>
      <c r="C1345" s="110"/>
      <c r="D1345" s="110"/>
      <c r="E1345" s="110"/>
      <c r="F1345" s="110"/>
      <c r="G1345" s="110"/>
      <c r="H1345" s="110"/>
      <c r="I1345" s="110"/>
      <c r="J1345" s="109"/>
      <c r="K1345" s="110"/>
      <c r="L1345" s="110"/>
      <c r="M1345" s="110"/>
      <c r="N1345" s="110"/>
      <c r="O1345" s="110"/>
      <c r="P1345" s="110"/>
      <c r="Q1345" s="110"/>
      <c r="R1345" s="110"/>
      <c r="S1345" s="110"/>
      <c r="T1345" s="110"/>
      <c r="U1345" s="110"/>
      <c r="V1345" s="110"/>
    </row>
    <row r="1346" spans="1:22" ht="15" customHeight="1">
      <c r="A1346" s="110"/>
      <c r="B1346" s="109"/>
      <c r="C1346" s="110"/>
      <c r="D1346" s="110"/>
      <c r="E1346" s="110"/>
      <c r="F1346" s="110"/>
      <c r="G1346" s="110"/>
      <c r="H1346" s="110"/>
      <c r="I1346" s="110"/>
      <c r="J1346" s="109"/>
      <c r="K1346" s="110"/>
      <c r="L1346" s="110"/>
      <c r="M1346" s="110"/>
      <c r="N1346" s="110"/>
      <c r="O1346" s="110"/>
      <c r="P1346" s="110"/>
      <c r="Q1346" s="110"/>
      <c r="R1346" s="110"/>
      <c r="S1346" s="110"/>
      <c r="T1346" s="110"/>
      <c r="U1346" s="110"/>
      <c r="V1346" s="110"/>
    </row>
    <row r="1347" spans="1:22" ht="15" customHeight="1">
      <c r="A1347" s="110"/>
      <c r="B1347" s="109"/>
      <c r="C1347" s="110"/>
      <c r="D1347" s="110"/>
      <c r="E1347" s="110"/>
      <c r="F1347" s="110"/>
      <c r="G1347" s="110"/>
      <c r="H1347" s="110"/>
      <c r="I1347" s="110"/>
      <c r="J1347" s="109"/>
      <c r="K1347" s="110"/>
      <c r="L1347" s="110"/>
      <c r="M1347" s="110"/>
      <c r="N1347" s="110"/>
      <c r="O1347" s="110"/>
      <c r="P1347" s="110"/>
      <c r="Q1347" s="110"/>
      <c r="R1347" s="110"/>
      <c r="S1347" s="110"/>
      <c r="T1347" s="110"/>
      <c r="U1347" s="110"/>
      <c r="V1347" s="110"/>
    </row>
    <row r="1348" spans="1:22" ht="15" customHeight="1">
      <c r="A1348" s="110"/>
      <c r="B1348" s="109"/>
      <c r="C1348" s="110"/>
      <c r="D1348" s="110"/>
      <c r="E1348" s="110"/>
      <c r="F1348" s="110"/>
      <c r="G1348" s="110"/>
      <c r="H1348" s="110"/>
      <c r="I1348" s="110"/>
      <c r="J1348" s="109"/>
      <c r="K1348" s="110"/>
      <c r="L1348" s="110"/>
      <c r="M1348" s="110"/>
      <c r="N1348" s="110"/>
      <c r="O1348" s="110"/>
      <c r="P1348" s="110"/>
      <c r="Q1348" s="110"/>
      <c r="R1348" s="110"/>
      <c r="S1348" s="110"/>
      <c r="T1348" s="110"/>
      <c r="U1348" s="110"/>
      <c r="V1348" s="110"/>
    </row>
    <row r="1349" spans="1:22" ht="15" customHeight="1">
      <c r="A1349" s="110"/>
      <c r="B1349" s="109"/>
      <c r="C1349" s="110"/>
      <c r="D1349" s="110"/>
      <c r="E1349" s="110"/>
      <c r="F1349" s="110"/>
      <c r="G1349" s="110"/>
      <c r="H1349" s="110"/>
      <c r="I1349" s="110"/>
      <c r="J1349" s="109"/>
      <c r="K1349" s="110"/>
      <c r="L1349" s="110"/>
      <c r="M1349" s="110"/>
      <c r="N1349" s="110"/>
      <c r="O1349" s="110"/>
      <c r="P1349" s="110"/>
      <c r="Q1349" s="110"/>
      <c r="R1349" s="110"/>
      <c r="S1349" s="110"/>
      <c r="T1349" s="110"/>
      <c r="U1349" s="110"/>
      <c r="V1349" s="110"/>
    </row>
    <row r="1350" spans="1:22" ht="15" customHeight="1">
      <c r="A1350" s="110"/>
      <c r="B1350" s="109"/>
      <c r="C1350" s="110"/>
      <c r="D1350" s="110"/>
      <c r="E1350" s="110"/>
      <c r="F1350" s="110"/>
      <c r="G1350" s="110"/>
      <c r="H1350" s="110"/>
      <c r="I1350" s="110"/>
      <c r="J1350" s="109"/>
      <c r="K1350" s="110"/>
      <c r="L1350" s="110"/>
      <c r="M1350" s="110"/>
      <c r="N1350" s="110"/>
      <c r="O1350" s="110"/>
      <c r="P1350" s="110"/>
      <c r="Q1350" s="110"/>
      <c r="R1350" s="110"/>
      <c r="S1350" s="110"/>
      <c r="T1350" s="110"/>
      <c r="U1350" s="110"/>
      <c r="V1350" s="110"/>
    </row>
    <row r="1351" spans="1:22" ht="15" customHeight="1">
      <c r="A1351" s="110"/>
      <c r="B1351" s="109"/>
      <c r="C1351" s="110"/>
      <c r="D1351" s="110"/>
      <c r="E1351" s="110"/>
      <c r="F1351" s="110"/>
      <c r="G1351" s="110"/>
      <c r="H1351" s="110"/>
      <c r="I1351" s="110"/>
      <c r="J1351" s="109"/>
      <c r="K1351" s="110"/>
      <c r="L1351" s="110"/>
      <c r="M1351" s="110"/>
      <c r="N1351" s="110"/>
      <c r="O1351" s="110"/>
      <c r="P1351" s="110"/>
      <c r="Q1351" s="110"/>
      <c r="R1351" s="110"/>
      <c r="S1351" s="110"/>
      <c r="T1351" s="110"/>
      <c r="U1351" s="110"/>
      <c r="V1351" s="110"/>
    </row>
    <row r="1352" spans="1:22" ht="15" customHeight="1">
      <c r="A1352" s="110"/>
      <c r="B1352" s="109"/>
      <c r="C1352" s="110"/>
      <c r="D1352" s="110"/>
      <c r="E1352" s="110"/>
      <c r="F1352" s="110"/>
      <c r="G1352" s="110"/>
      <c r="H1352" s="110"/>
      <c r="I1352" s="110"/>
      <c r="J1352" s="109"/>
      <c r="K1352" s="110"/>
      <c r="L1352" s="110"/>
      <c r="M1352" s="110"/>
      <c r="N1352" s="110"/>
      <c r="O1352" s="110"/>
      <c r="P1352" s="110"/>
      <c r="Q1352" s="110"/>
      <c r="R1352" s="110"/>
      <c r="S1352" s="110"/>
      <c r="T1352" s="110"/>
      <c r="U1352" s="110"/>
      <c r="V1352" s="110"/>
    </row>
    <row r="1353" spans="1:22" ht="15" customHeight="1">
      <c r="A1353" s="110"/>
      <c r="B1353" s="109"/>
      <c r="C1353" s="110"/>
      <c r="D1353" s="110"/>
      <c r="E1353" s="110"/>
      <c r="F1353" s="110"/>
      <c r="G1353" s="110"/>
      <c r="H1353" s="110"/>
      <c r="I1353" s="110"/>
      <c r="J1353" s="109"/>
      <c r="K1353" s="110"/>
      <c r="L1353" s="110"/>
      <c r="M1353" s="110"/>
      <c r="N1353" s="110"/>
      <c r="O1353" s="110"/>
      <c r="P1353" s="110"/>
      <c r="Q1353" s="110"/>
      <c r="R1353" s="110"/>
      <c r="S1353" s="110"/>
      <c r="T1353" s="110"/>
      <c r="U1353" s="110"/>
      <c r="V1353" s="110"/>
    </row>
    <row r="1354" spans="1:22" ht="15" customHeight="1">
      <c r="A1354" s="110"/>
      <c r="B1354" s="109"/>
      <c r="C1354" s="110"/>
      <c r="D1354" s="110"/>
      <c r="E1354" s="110"/>
      <c r="F1354" s="110"/>
      <c r="G1354" s="110"/>
      <c r="H1354" s="110"/>
      <c r="I1354" s="110"/>
      <c r="J1354" s="109"/>
      <c r="K1354" s="110"/>
      <c r="L1354" s="110"/>
      <c r="M1354" s="110"/>
      <c r="N1354" s="110"/>
      <c r="O1354" s="110"/>
      <c r="P1354" s="110"/>
      <c r="Q1354" s="110"/>
      <c r="R1354" s="110"/>
      <c r="S1354" s="110"/>
      <c r="T1354" s="110"/>
      <c r="U1354" s="110"/>
      <c r="V1354" s="110"/>
    </row>
    <row r="1355" spans="1:22" ht="15" customHeight="1">
      <c r="A1355" s="110"/>
      <c r="B1355" s="109"/>
      <c r="C1355" s="110"/>
      <c r="D1355" s="110"/>
      <c r="E1355" s="110"/>
      <c r="F1355" s="110"/>
      <c r="G1355" s="110"/>
      <c r="H1355" s="110"/>
      <c r="I1355" s="110"/>
      <c r="J1355" s="109"/>
      <c r="K1355" s="110"/>
      <c r="L1355" s="110"/>
      <c r="M1355" s="110"/>
      <c r="N1355" s="110"/>
      <c r="O1355" s="110"/>
      <c r="P1355" s="110"/>
      <c r="Q1355" s="110"/>
      <c r="R1355" s="110"/>
      <c r="S1355" s="110"/>
      <c r="T1355" s="110"/>
      <c r="U1355" s="110"/>
      <c r="V1355" s="110"/>
    </row>
    <row r="1356" spans="1:22" ht="15" customHeight="1">
      <c r="A1356" s="110"/>
      <c r="B1356" s="109"/>
      <c r="C1356" s="110"/>
      <c r="D1356" s="110"/>
      <c r="E1356" s="110"/>
      <c r="F1356" s="110"/>
      <c r="G1356" s="110"/>
      <c r="H1356" s="110"/>
      <c r="I1356" s="110"/>
      <c r="J1356" s="109"/>
      <c r="K1356" s="110"/>
      <c r="L1356" s="110"/>
      <c r="M1356" s="110"/>
      <c r="N1356" s="110"/>
      <c r="O1356" s="110"/>
      <c r="P1356" s="110"/>
      <c r="Q1356" s="110"/>
      <c r="R1356" s="110"/>
      <c r="S1356" s="110"/>
      <c r="T1356" s="110"/>
      <c r="U1356" s="110"/>
      <c r="V1356" s="110"/>
    </row>
    <row r="1357" spans="1:22" ht="15" customHeight="1">
      <c r="A1357" s="110"/>
      <c r="B1357" s="109"/>
      <c r="C1357" s="110"/>
      <c r="D1357" s="110"/>
      <c r="E1357" s="110"/>
      <c r="F1357" s="110"/>
      <c r="G1357" s="110"/>
      <c r="H1357" s="110"/>
      <c r="I1357" s="110"/>
      <c r="J1357" s="109"/>
      <c r="K1357" s="110"/>
      <c r="L1357" s="110"/>
      <c r="M1357" s="110"/>
      <c r="N1357" s="110"/>
      <c r="O1357" s="110"/>
      <c r="P1357" s="110"/>
      <c r="Q1357" s="110"/>
      <c r="R1357" s="110"/>
      <c r="S1357" s="110"/>
      <c r="T1357" s="110"/>
      <c r="U1357" s="110"/>
      <c r="V1357" s="110"/>
    </row>
    <row r="1358" spans="1:22" ht="15" customHeight="1">
      <c r="A1358" s="110"/>
      <c r="B1358" s="109"/>
      <c r="C1358" s="110"/>
      <c r="D1358" s="110"/>
      <c r="E1358" s="110"/>
      <c r="F1358" s="110"/>
      <c r="G1358" s="110"/>
      <c r="H1358" s="110"/>
      <c r="I1358" s="110"/>
      <c r="J1358" s="109"/>
      <c r="K1358" s="110"/>
      <c r="L1358" s="110"/>
      <c r="M1358" s="110"/>
      <c r="N1358" s="110"/>
      <c r="O1358" s="110"/>
      <c r="P1358" s="110"/>
      <c r="Q1358" s="110"/>
      <c r="R1358" s="110"/>
      <c r="S1358" s="110"/>
      <c r="T1358" s="110"/>
      <c r="U1358" s="110"/>
      <c r="V1358" s="110"/>
    </row>
    <row r="1359" spans="1:22" ht="15" customHeight="1">
      <c r="A1359" s="110"/>
      <c r="B1359" s="109"/>
      <c r="C1359" s="110"/>
      <c r="D1359" s="110"/>
      <c r="E1359" s="110"/>
      <c r="F1359" s="110"/>
      <c r="G1359" s="110"/>
      <c r="H1359" s="110"/>
      <c r="I1359" s="110"/>
      <c r="J1359" s="109"/>
      <c r="K1359" s="110"/>
      <c r="L1359" s="110"/>
      <c r="M1359" s="110"/>
      <c r="N1359" s="110"/>
      <c r="O1359" s="110"/>
      <c r="P1359" s="110"/>
      <c r="Q1359" s="110"/>
      <c r="R1359" s="110"/>
      <c r="S1359" s="110"/>
      <c r="T1359" s="110"/>
      <c r="U1359" s="110"/>
      <c r="V1359" s="110"/>
    </row>
    <row r="1360" spans="1:22" ht="15" customHeight="1">
      <c r="A1360" s="110"/>
      <c r="B1360" s="109"/>
      <c r="C1360" s="110"/>
      <c r="D1360" s="110"/>
      <c r="E1360" s="110"/>
      <c r="F1360" s="110"/>
      <c r="G1360" s="110"/>
      <c r="H1360" s="110"/>
      <c r="I1360" s="110"/>
      <c r="J1360" s="109"/>
      <c r="K1360" s="110"/>
      <c r="L1360" s="110"/>
      <c r="M1360" s="110"/>
      <c r="N1360" s="110"/>
      <c r="O1360" s="110"/>
      <c r="P1360" s="110"/>
      <c r="Q1360" s="110"/>
      <c r="R1360" s="110"/>
      <c r="S1360" s="110"/>
      <c r="T1360" s="110"/>
      <c r="U1360" s="110"/>
      <c r="V1360" s="110"/>
    </row>
    <row r="1361" spans="1:22" ht="15" customHeight="1">
      <c r="A1361" s="110"/>
      <c r="B1361" s="109"/>
      <c r="C1361" s="110"/>
      <c r="D1361" s="110"/>
      <c r="E1361" s="110"/>
      <c r="F1361" s="110"/>
      <c r="G1361" s="110"/>
      <c r="H1361" s="110"/>
      <c r="I1361" s="110"/>
      <c r="J1361" s="109"/>
      <c r="K1361" s="110"/>
      <c r="L1361" s="110"/>
      <c r="M1361" s="110"/>
      <c r="N1361" s="110"/>
      <c r="O1361" s="110"/>
      <c r="P1361" s="110"/>
      <c r="Q1361" s="110"/>
      <c r="R1361" s="110"/>
      <c r="S1361" s="110"/>
      <c r="T1361" s="110"/>
      <c r="U1361" s="110"/>
      <c r="V1361" s="110"/>
    </row>
    <row r="1362" spans="1:22" ht="15" customHeight="1">
      <c r="A1362" s="110"/>
      <c r="B1362" s="109"/>
      <c r="C1362" s="110"/>
      <c r="D1362" s="110"/>
      <c r="E1362" s="110"/>
      <c r="F1362" s="110"/>
      <c r="G1362" s="110"/>
      <c r="H1362" s="110"/>
      <c r="I1362" s="110"/>
      <c r="J1362" s="109"/>
      <c r="K1362" s="110"/>
      <c r="L1362" s="110"/>
      <c r="M1362" s="110"/>
      <c r="N1362" s="110"/>
      <c r="O1362" s="110"/>
      <c r="P1362" s="110"/>
      <c r="Q1362" s="110"/>
      <c r="R1362" s="110"/>
      <c r="S1362" s="110"/>
      <c r="T1362" s="110"/>
      <c r="U1362" s="110"/>
      <c r="V1362" s="110"/>
    </row>
    <row r="1363" spans="1:22" ht="15" customHeight="1">
      <c r="A1363" s="110"/>
      <c r="B1363" s="109"/>
      <c r="C1363" s="110"/>
      <c r="D1363" s="110"/>
      <c r="E1363" s="110"/>
      <c r="F1363" s="110"/>
      <c r="G1363" s="110"/>
      <c r="H1363" s="110"/>
      <c r="I1363" s="110"/>
      <c r="J1363" s="109"/>
      <c r="K1363" s="110"/>
      <c r="L1363" s="110"/>
      <c r="M1363" s="110"/>
      <c r="N1363" s="110"/>
      <c r="O1363" s="110"/>
      <c r="P1363" s="110"/>
      <c r="Q1363" s="110"/>
      <c r="R1363" s="110"/>
      <c r="S1363" s="110"/>
      <c r="T1363" s="110"/>
      <c r="U1363" s="110"/>
      <c r="V1363" s="110"/>
    </row>
    <row r="1364" spans="1:22" ht="15" customHeight="1">
      <c r="A1364" s="110"/>
      <c r="B1364" s="109"/>
      <c r="C1364" s="110"/>
      <c r="D1364" s="110"/>
      <c r="E1364" s="110"/>
      <c r="F1364" s="110"/>
      <c r="G1364" s="110"/>
      <c r="H1364" s="110"/>
      <c r="I1364" s="110"/>
      <c r="J1364" s="109"/>
      <c r="K1364" s="110"/>
      <c r="L1364" s="110"/>
      <c r="M1364" s="110"/>
      <c r="N1364" s="110"/>
      <c r="O1364" s="110"/>
      <c r="P1364" s="110"/>
      <c r="Q1364" s="110"/>
      <c r="R1364" s="110"/>
      <c r="S1364" s="110"/>
      <c r="T1364" s="110"/>
      <c r="U1364" s="110"/>
      <c r="V1364" s="110"/>
    </row>
    <row r="1365" spans="1:22" ht="15" customHeight="1">
      <c r="A1365" s="110"/>
      <c r="B1365" s="109"/>
      <c r="C1365" s="110"/>
      <c r="D1365" s="110"/>
      <c r="E1365" s="110"/>
      <c r="F1365" s="110"/>
      <c r="G1365" s="110"/>
      <c r="H1365" s="110"/>
      <c r="I1365" s="110"/>
      <c r="J1365" s="109"/>
      <c r="K1365" s="110"/>
      <c r="L1365" s="110"/>
      <c r="M1365" s="110"/>
      <c r="N1365" s="110"/>
      <c r="O1365" s="110"/>
      <c r="P1365" s="110"/>
      <c r="Q1365" s="110"/>
      <c r="R1365" s="110"/>
      <c r="S1365" s="110"/>
      <c r="T1365" s="110"/>
      <c r="U1365" s="110"/>
      <c r="V1365" s="110"/>
    </row>
    <row r="1366" spans="1:22" ht="15" customHeight="1">
      <c r="A1366" s="110"/>
      <c r="B1366" s="109"/>
      <c r="C1366" s="110"/>
      <c r="D1366" s="110"/>
      <c r="E1366" s="110"/>
      <c r="F1366" s="110"/>
      <c r="G1366" s="110"/>
      <c r="H1366" s="110"/>
      <c r="I1366" s="110"/>
      <c r="J1366" s="109"/>
      <c r="K1366" s="110"/>
      <c r="L1366" s="110"/>
      <c r="M1366" s="110"/>
      <c r="N1366" s="110"/>
      <c r="O1366" s="110"/>
      <c r="P1366" s="110"/>
      <c r="Q1366" s="110"/>
      <c r="R1366" s="110"/>
      <c r="S1366" s="110"/>
      <c r="T1366" s="110"/>
      <c r="U1366" s="110"/>
      <c r="V1366" s="110"/>
    </row>
    <row r="1367" spans="1:22" ht="15" customHeight="1">
      <c r="A1367" s="110"/>
      <c r="B1367" s="109"/>
      <c r="C1367" s="110"/>
      <c r="D1367" s="110"/>
      <c r="E1367" s="110"/>
      <c r="F1367" s="110"/>
      <c r="G1367" s="110"/>
      <c r="H1367" s="110"/>
      <c r="I1367" s="110"/>
      <c r="J1367" s="109"/>
      <c r="K1367" s="110"/>
      <c r="L1367" s="110"/>
      <c r="M1367" s="110"/>
      <c r="N1367" s="110"/>
      <c r="O1367" s="110"/>
      <c r="P1367" s="110"/>
      <c r="Q1367" s="110"/>
      <c r="R1367" s="110"/>
      <c r="S1367" s="110"/>
      <c r="T1367" s="110"/>
      <c r="U1367" s="110"/>
      <c r="V1367" s="110"/>
    </row>
    <row r="1368" spans="1:22" ht="15" customHeight="1">
      <c r="A1368" s="110"/>
      <c r="B1368" s="109"/>
      <c r="C1368" s="110"/>
      <c r="D1368" s="110"/>
      <c r="E1368" s="110"/>
      <c r="F1368" s="110"/>
      <c r="G1368" s="110"/>
      <c r="H1368" s="110"/>
      <c r="I1368" s="110"/>
      <c r="J1368" s="109"/>
      <c r="K1368" s="110"/>
      <c r="L1368" s="110"/>
      <c r="M1368" s="110"/>
      <c r="N1368" s="110"/>
      <c r="O1368" s="110"/>
      <c r="P1368" s="110"/>
      <c r="Q1368" s="110"/>
      <c r="R1368" s="110"/>
      <c r="S1368" s="110"/>
      <c r="T1368" s="110"/>
      <c r="U1368" s="110"/>
      <c r="V1368" s="110"/>
    </row>
    <row r="1369" spans="1:22" ht="15" customHeight="1">
      <c r="A1369" s="110"/>
      <c r="B1369" s="109"/>
      <c r="C1369" s="110"/>
      <c r="D1369" s="110"/>
      <c r="E1369" s="110"/>
      <c r="F1369" s="110"/>
      <c r="G1369" s="110"/>
      <c r="H1369" s="110"/>
      <c r="I1369" s="110"/>
      <c r="J1369" s="109"/>
      <c r="K1369" s="110"/>
      <c r="L1369" s="110"/>
      <c r="M1369" s="110"/>
      <c r="N1369" s="110"/>
      <c r="O1369" s="110"/>
      <c r="P1369" s="110"/>
      <c r="Q1369" s="110"/>
      <c r="R1369" s="110"/>
      <c r="S1369" s="110"/>
      <c r="T1369" s="110"/>
      <c r="U1369" s="110"/>
      <c r="V1369" s="110"/>
    </row>
    <row r="1370" spans="1:22" ht="15" customHeight="1">
      <c r="A1370" s="110"/>
      <c r="B1370" s="109"/>
      <c r="C1370" s="110"/>
      <c r="D1370" s="110"/>
      <c r="E1370" s="110"/>
      <c r="F1370" s="110"/>
      <c r="G1370" s="110"/>
      <c r="H1370" s="110"/>
      <c r="I1370" s="110"/>
      <c r="J1370" s="109"/>
      <c r="K1370" s="110"/>
      <c r="L1370" s="110"/>
      <c r="M1370" s="110"/>
      <c r="N1370" s="110"/>
      <c r="O1370" s="110"/>
      <c r="P1370" s="110"/>
      <c r="Q1370" s="110"/>
      <c r="R1370" s="110"/>
      <c r="S1370" s="110"/>
      <c r="T1370" s="110"/>
      <c r="U1370" s="110"/>
      <c r="V1370" s="110"/>
    </row>
    <row r="1371" spans="1:22" ht="15" customHeight="1">
      <c r="A1371" s="110"/>
      <c r="B1371" s="109"/>
      <c r="C1371" s="110"/>
      <c r="D1371" s="110"/>
      <c r="E1371" s="110"/>
      <c r="F1371" s="110"/>
      <c r="G1371" s="110"/>
      <c r="H1371" s="110"/>
      <c r="I1371" s="110"/>
      <c r="J1371" s="109"/>
      <c r="K1371" s="110"/>
      <c r="L1371" s="110"/>
      <c r="M1371" s="110"/>
      <c r="N1371" s="110"/>
      <c r="O1371" s="110"/>
      <c r="P1371" s="110"/>
      <c r="Q1371" s="110"/>
      <c r="R1371" s="110"/>
      <c r="S1371" s="110"/>
      <c r="T1371" s="110"/>
      <c r="U1371" s="110"/>
      <c r="V1371" s="110"/>
    </row>
    <row r="1372" spans="1:22" ht="15" customHeight="1">
      <c r="A1372" s="110"/>
      <c r="B1372" s="109"/>
      <c r="C1372" s="110"/>
      <c r="D1372" s="110"/>
      <c r="E1372" s="110"/>
      <c r="F1372" s="110"/>
      <c r="G1372" s="110"/>
      <c r="H1372" s="110"/>
      <c r="I1372" s="110"/>
      <c r="J1372" s="109"/>
      <c r="K1372" s="110"/>
      <c r="L1372" s="110"/>
      <c r="M1372" s="110"/>
      <c r="N1372" s="110"/>
      <c r="O1372" s="110"/>
      <c r="P1372" s="110"/>
      <c r="Q1372" s="110"/>
      <c r="R1372" s="110"/>
      <c r="S1372" s="110"/>
      <c r="T1372" s="110"/>
      <c r="U1372" s="110"/>
      <c r="V1372" s="110"/>
    </row>
    <row r="1373" spans="1:22" ht="15" customHeight="1">
      <c r="A1373" s="110"/>
      <c r="B1373" s="109"/>
      <c r="C1373" s="110"/>
      <c r="D1373" s="110"/>
      <c r="E1373" s="110"/>
      <c r="F1373" s="110"/>
      <c r="G1373" s="110"/>
      <c r="H1373" s="110"/>
      <c r="I1373" s="110"/>
      <c r="J1373" s="109"/>
      <c r="K1373" s="110"/>
      <c r="L1373" s="110"/>
      <c r="M1373" s="110"/>
      <c r="N1373" s="110"/>
      <c r="O1373" s="110"/>
      <c r="P1373" s="110"/>
      <c r="Q1373" s="110"/>
      <c r="R1373" s="110"/>
      <c r="S1373" s="110"/>
      <c r="T1373" s="110"/>
      <c r="U1373" s="110"/>
      <c r="V1373" s="110"/>
    </row>
    <row r="1374" spans="1:22" ht="15" customHeight="1">
      <c r="A1374" s="110"/>
      <c r="B1374" s="109"/>
      <c r="C1374" s="110"/>
      <c r="D1374" s="110"/>
      <c r="E1374" s="110"/>
      <c r="F1374" s="110"/>
      <c r="G1374" s="110"/>
      <c r="H1374" s="110"/>
      <c r="I1374" s="110"/>
      <c r="J1374" s="109"/>
      <c r="K1374" s="110"/>
      <c r="L1374" s="110"/>
      <c r="M1374" s="110"/>
      <c r="N1374" s="110"/>
      <c r="O1374" s="110"/>
      <c r="P1374" s="110"/>
      <c r="Q1374" s="110"/>
      <c r="R1374" s="110"/>
      <c r="S1374" s="110"/>
      <c r="T1374" s="110"/>
      <c r="U1374" s="110"/>
      <c r="V1374" s="110"/>
    </row>
    <row r="1375" spans="1:22" ht="15" customHeight="1">
      <c r="A1375" s="110"/>
      <c r="B1375" s="109"/>
      <c r="C1375" s="110"/>
      <c r="D1375" s="110"/>
      <c r="E1375" s="110"/>
      <c r="F1375" s="110"/>
      <c r="G1375" s="110"/>
      <c r="H1375" s="110"/>
      <c r="I1375" s="110"/>
      <c r="J1375" s="109"/>
      <c r="K1375" s="110"/>
      <c r="L1375" s="110"/>
      <c r="M1375" s="110"/>
      <c r="N1375" s="110"/>
      <c r="O1375" s="110"/>
      <c r="P1375" s="110"/>
      <c r="Q1375" s="110"/>
      <c r="R1375" s="110"/>
      <c r="S1375" s="110"/>
      <c r="T1375" s="110"/>
      <c r="U1375" s="110"/>
      <c r="V1375" s="110"/>
    </row>
    <row r="1376" spans="1:22" ht="15" customHeight="1">
      <c r="A1376" s="110"/>
      <c r="B1376" s="109"/>
      <c r="C1376" s="110"/>
      <c r="D1376" s="110"/>
      <c r="E1376" s="110"/>
      <c r="F1376" s="110"/>
      <c r="G1376" s="110"/>
      <c r="H1376" s="110"/>
      <c r="I1376" s="110"/>
      <c r="J1376" s="109"/>
      <c r="K1376" s="110"/>
      <c r="L1376" s="110"/>
      <c r="M1376" s="110"/>
      <c r="N1376" s="110"/>
      <c r="O1376" s="110"/>
      <c r="P1376" s="110"/>
      <c r="Q1376" s="110"/>
      <c r="R1376" s="110"/>
      <c r="S1376" s="110"/>
      <c r="T1376" s="110"/>
      <c r="U1376" s="110"/>
      <c r="V1376" s="110"/>
    </row>
    <row r="1377" spans="1:22" ht="15" customHeight="1">
      <c r="A1377" s="110"/>
      <c r="B1377" s="109"/>
      <c r="C1377" s="110"/>
      <c r="D1377" s="110"/>
      <c r="E1377" s="110"/>
      <c r="F1377" s="110"/>
      <c r="G1377" s="110"/>
      <c r="H1377" s="110"/>
      <c r="I1377" s="110"/>
      <c r="J1377" s="109"/>
      <c r="K1377" s="110"/>
      <c r="L1377" s="110"/>
      <c r="M1377" s="110"/>
      <c r="N1377" s="110"/>
      <c r="O1377" s="110"/>
      <c r="P1377" s="110"/>
      <c r="Q1377" s="110"/>
      <c r="R1377" s="110"/>
      <c r="S1377" s="110"/>
      <c r="T1377" s="110"/>
      <c r="U1377" s="110"/>
      <c r="V1377" s="110"/>
    </row>
    <row r="1378" spans="1:22" ht="15" customHeight="1">
      <c r="A1378" s="110"/>
      <c r="B1378" s="109"/>
      <c r="C1378" s="110"/>
      <c r="D1378" s="110"/>
      <c r="E1378" s="110"/>
      <c r="F1378" s="110"/>
      <c r="G1378" s="110"/>
      <c r="H1378" s="110"/>
      <c r="I1378" s="110"/>
      <c r="J1378" s="109"/>
      <c r="K1378" s="110"/>
      <c r="L1378" s="110"/>
      <c r="M1378" s="110"/>
      <c r="N1378" s="110"/>
      <c r="O1378" s="110"/>
      <c r="P1378" s="110"/>
      <c r="Q1378" s="110"/>
      <c r="R1378" s="110"/>
      <c r="S1378" s="110"/>
      <c r="T1378" s="110"/>
      <c r="U1378" s="110"/>
      <c r="V1378" s="110"/>
    </row>
    <row r="1379" spans="1:22" ht="15" customHeight="1">
      <c r="A1379" s="110"/>
      <c r="B1379" s="109"/>
      <c r="C1379" s="110"/>
      <c r="D1379" s="110"/>
      <c r="E1379" s="110"/>
      <c r="F1379" s="110"/>
      <c r="G1379" s="110"/>
      <c r="H1379" s="110"/>
      <c r="I1379" s="110"/>
      <c r="J1379" s="109"/>
      <c r="K1379" s="110"/>
      <c r="L1379" s="110"/>
      <c r="M1379" s="110"/>
      <c r="N1379" s="110"/>
      <c r="O1379" s="110"/>
      <c r="P1379" s="110"/>
      <c r="Q1379" s="110"/>
      <c r="R1379" s="110"/>
      <c r="S1379" s="110"/>
      <c r="T1379" s="110"/>
      <c r="U1379" s="110"/>
      <c r="V1379" s="110"/>
    </row>
    <row r="1380" spans="1:22" ht="15" customHeight="1">
      <c r="A1380" s="110"/>
      <c r="B1380" s="109"/>
      <c r="C1380" s="110"/>
      <c r="D1380" s="110"/>
      <c r="E1380" s="110"/>
      <c r="F1380" s="110"/>
      <c r="G1380" s="110"/>
      <c r="H1380" s="110"/>
      <c r="I1380" s="110"/>
      <c r="J1380" s="109"/>
      <c r="K1380" s="110"/>
      <c r="L1380" s="110"/>
      <c r="M1380" s="110"/>
      <c r="N1380" s="110"/>
      <c r="O1380" s="110"/>
      <c r="P1380" s="110"/>
      <c r="Q1380" s="110"/>
      <c r="R1380" s="110"/>
      <c r="S1380" s="110"/>
      <c r="T1380" s="110"/>
      <c r="U1380" s="110"/>
      <c r="V1380" s="110"/>
    </row>
    <row r="1381" spans="1:22" ht="15" customHeight="1">
      <c r="A1381" s="110"/>
      <c r="B1381" s="109"/>
      <c r="C1381" s="110"/>
      <c r="D1381" s="110"/>
      <c r="E1381" s="110"/>
      <c r="F1381" s="110"/>
      <c r="G1381" s="110"/>
      <c r="H1381" s="110"/>
      <c r="I1381" s="110"/>
      <c r="J1381" s="109"/>
      <c r="K1381" s="110"/>
      <c r="L1381" s="110"/>
      <c r="M1381" s="110"/>
      <c r="N1381" s="110"/>
      <c r="O1381" s="110"/>
      <c r="P1381" s="110"/>
      <c r="Q1381" s="110"/>
      <c r="R1381" s="110"/>
      <c r="S1381" s="110"/>
      <c r="T1381" s="110"/>
      <c r="U1381" s="110"/>
      <c r="V1381" s="110"/>
    </row>
    <row r="1382" spans="1:22" ht="15" customHeight="1">
      <c r="A1382" s="110"/>
      <c r="B1382" s="109"/>
      <c r="C1382" s="110"/>
      <c r="D1382" s="110"/>
      <c r="E1382" s="110"/>
      <c r="F1382" s="110"/>
      <c r="G1382" s="110"/>
      <c r="H1382" s="110"/>
      <c r="I1382" s="110"/>
      <c r="J1382" s="109"/>
      <c r="K1382" s="110"/>
      <c r="L1382" s="110"/>
      <c r="M1382" s="110"/>
      <c r="N1382" s="110"/>
      <c r="O1382" s="110"/>
      <c r="P1382" s="110"/>
      <c r="Q1382" s="110"/>
      <c r="R1382" s="110"/>
      <c r="S1382" s="110"/>
      <c r="T1382" s="110"/>
      <c r="U1382" s="110"/>
      <c r="V1382" s="110"/>
    </row>
    <row r="1383" spans="1:22" ht="15" customHeight="1">
      <c r="A1383" s="110"/>
      <c r="B1383" s="109"/>
      <c r="C1383" s="110"/>
      <c r="D1383" s="110"/>
      <c r="E1383" s="110"/>
      <c r="F1383" s="110"/>
      <c r="G1383" s="110"/>
      <c r="H1383" s="110"/>
      <c r="I1383" s="110"/>
      <c r="J1383" s="109"/>
      <c r="K1383" s="110"/>
      <c r="L1383" s="110"/>
      <c r="M1383" s="110"/>
      <c r="N1383" s="110"/>
      <c r="O1383" s="110"/>
      <c r="P1383" s="110"/>
      <c r="Q1383" s="110"/>
      <c r="R1383" s="110"/>
      <c r="S1383" s="110"/>
      <c r="T1383" s="110"/>
      <c r="U1383" s="110"/>
      <c r="V1383" s="110"/>
    </row>
    <row r="1384" spans="1:22" ht="15" customHeight="1">
      <c r="A1384" s="110"/>
      <c r="B1384" s="109"/>
      <c r="C1384" s="110"/>
      <c r="D1384" s="110"/>
      <c r="E1384" s="110"/>
      <c r="F1384" s="110"/>
      <c r="G1384" s="110"/>
      <c r="H1384" s="110"/>
      <c r="I1384" s="110"/>
      <c r="J1384" s="109"/>
      <c r="K1384" s="110"/>
      <c r="L1384" s="110"/>
      <c r="M1384" s="110"/>
      <c r="N1384" s="110"/>
      <c r="O1384" s="110"/>
      <c r="P1384" s="110"/>
      <c r="Q1384" s="110"/>
      <c r="R1384" s="110"/>
      <c r="S1384" s="110"/>
      <c r="T1384" s="110"/>
      <c r="U1384" s="110"/>
      <c r="V1384" s="110"/>
    </row>
    <row r="1385" spans="1:22" ht="15" customHeight="1">
      <c r="A1385" s="110"/>
      <c r="B1385" s="109"/>
      <c r="C1385" s="110"/>
      <c r="D1385" s="110"/>
      <c r="E1385" s="110"/>
      <c r="F1385" s="110"/>
      <c r="G1385" s="110"/>
      <c r="H1385" s="110"/>
      <c r="I1385" s="110"/>
      <c r="J1385" s="109"/>
      <c r="K1385" s="110"/>
      <c r="L1385" s="110"/>
      <c r="M1385" s="110"/>
      <c r="N1385" s="110"/>
      <c r="O1385" s="110"/>
      <c r="P1385" s="110"/>
      <c r="Q1385" s="110"/>
      <c r="R1385" s="110"/>
      <c r="S1385" s="110"/>
      <c r="T1385" s="110"/>
      <c r="U1385" s="110"/>
      <c r="V1385" s="110"/>
    </row>
    <row r="1386" spans="1:22" ht="15" customHeight="1">
      <c r="A1386" s="110"/>
      <c r="B1386" s="109"/>
      <c r="C1386" s="110"/>
      <c r="D1386" s="110"/>
      <c r="E1386" s="110"/>
      <c r="F1386" s="110"/>
      <c r="G1386" s="110"/>
      <c r="H1386" s="110"/>
      <c r="I1386" s="110"/>
      <c r="J1386" s="109"/>
      <c r="K1386" s="110"/>
      <c r="L1386" s="110"/>
      <c r="M1386" s="110"/>
      <c r="N1386" s="110"/>
      <c r="O1386" s="110"/>
      <c r="P1386" s="110"/>
      <c r="Q1386" s="110"/>
      <c r="R1386" s="110"/>
      <c r="S1386" s="110"/>
      <c r="T1386" s="110"/>
      <c r="U1386" s="110"/>
      <c r="V1386" s="110"/>
    </row>
    <row r="1387" spans="1:22" ht="15" customHeight="1">
      <c r="A1387" s="110"/>
      <c r="B1387" s="109"/>
      <c r="C1387" s="110"/>
      <c r="D1387" s="110"/>
      <c r="E1387" s="110"/>
      <c r="F1387" s="110"/>
      <c r="G1387" s="110"/>
      <c r="H1387" s="110"/>
      <c r="I1387" s="110"/>
      <c r="J1387" s="109"/>
      <c r="K1387" s="110"/>
      <c r="L1387" s="110"/>
      <c r="M1387" s="110"/>
      <c r="N1387" s="110"/>
      <c r="O1387" s="110"/>
      <c r="P1387" s="110"/>
      <c r="Q1387" s="110"/>
      <c r="R1387" s="110"/>
      <c r="S1387" s="110"/>
      <c r="T1387" s="110"/>
      <c r="U1387" s="110"/>
      <c r="V1387" s="110"/>
    </row>
    <row r="1388" spans="1:22" ht="15" customHeight="1">
      <c r="A1388" s="110"/>
      <c r="B1388" s="109"/>
      <c r="C1388" s="110"/>
      <c r="D1388" s="110"/>
      <c r="E1388" s="110"/>
      <c r="F1388" s="110"/>
      <c r="G1388" s="110"/>
      <c r="H1388" s="110"/>
      <c r="I1388" s="110"/>
      <c r="J1388" s="109"/>
      <c r="K1388" s="110"/>
      <c r="L1388" s="110"/>
      <c r="M1388" s="110"/>
      <c r="N1388" s="110"/>
      <c r="O1388" s="110"/>
      <c r="P1388" s="110"/>
      <c r="Q1388" s="110"/>
      <c r="R1388" s="110"/>
      <c r="S1388" s="110"/>
      <c r="T1388" s="110"/>
      <c r="U1388" s="110"/>
      <c r="V1388" s="110"/>
    </row>
    <row r="1389" spans="1:22" ht="15" customHeight="1">
      <c r="A1389" s="110"/>
      <c r="B1389" s="109"/>
      <c r="C1389" s="110"/>
      <c r="D1389" s="110"/>
      <c r="E1389" s="110"/>
      <c r="F1389" s="110"/>
      <c r="G1389" s="110"/>
      <c r="H1389" s="110"/>
      <c r="I1389" s="110"/>
      <c r="J1389" s="109"/>
      <c r="K1389" s="110"/>
      <c r="L1389" s="110"/>
      <c r="M1389" s="110"/>
      <c r="N1389" s="110"/>
      <c r="O1389" s="110"/>
      <c r="P1389" s="110"/>
      <c r="Q1389" s="110"/>
      <c r="R1389" s="110"/>
      <c r="S1389" s="110"/>
      <c r="T1389" s="110"/>
      <c r="U1389" s="110"/>
      <c r="V1389" s="110"/>
    </row>
    <row r="1390" spans="1:22" ht="15" customHeight="1">
      <c r="A1390" s="110"/>
      <c r="B1390" s="109"/>
      <c r="C1390" s="110"/>
      <c r="D1390" s="110"/>
      <c r="E1390" s="110"/>
      <c r="F1390" s="110"/>
      <c r="G1390" s="110"/>
      <c r="H1390" s="110"/>
      <c r="I1390" s="110"/>
      <c r="J1390" s="109"/>
      <c r="K1390" s="110"/>
      <c r="L1390" s="110"/>
      <c r="M1390" s="110"/>
      <c r="N1390" s="110"/>
      <c r="O1390" s="110"/>
      <c r="P1390" s="110"/>
      <c r="Q1390" s="110"/>
      <c r="R1390" s="110"/>
      <c r="S1390" s="110"/>
      <c r="T1390" s="110"/>
      <c r="U1390" s="110"/>
      <c r="V1390" s="110"/>
    </row>
    <row r="1391" spans="1:22" ht="15" customHeight="1">
      <c r="A1391" s="110"/>
      <c r="B1391" s="109"/>
      <c r="C1391" s="110"/>
      <c r="D1391" s="110"/>
      <c r="E1391" s="110"/>
      <c r="F1391" s="110"/>
      <c r="G1391" s="110"/>
      <c r="H1391" s="110"/>
      <c r="I1391" s="110"/>
      <c r="J1391" s="109"/>
      <c r="K1391" s="110"/>
      <c r="L1391" s="110"/>
      <c r="M1391" s="110"/>
      <c r="N1391" s="110"/>
      <c r="O1391" s="110"/>
      <c r="P1391" s="110"/>
      <c r="Q1391" s="110"/>
      <c r="R1391" s="110"/>
      <c r="S1391" s="110"/>
      <c r="T1391" s="110"/>
      <c r="U1391" s="110"/>
      <c r="V1391" s="110"/>
    </row>
    <row r="1392" spans="1:22" ht="15" customHeight="1">
      <c r="A1392" s="110"/>
      <c r="B1392" s="109"/>
      <c r="C1392" s="110"/>
      <c r="D1392" s="110"/>
      <c r="E1392" s="110"/>
      <c r="F1392" s="110"/>
      <c r="G1392" s="110"/>
      <c r="H1392" s="110"/>
      <c r="I1392" s="110"/>
      <c r="J1392" s="109"/>
      <c r="K1392" s="110"/>
      <c r="L1392" s="110"/>
      <c r="M1392" s="110"/>
      <c r="N1392" s="110"/>
      <c r="O1392" s="110"/>
      <c r="P1392" s="110"/>
      <c r="Q1392" s="110"/>
      <c r="R1392" s="110"/>
      <c r="S1392" s="110"/>
      <c r="T1392" s="110"/>
      <c r="U1392" s="110"/>
      <c r="V1392" s="110"/>
    </row>
    <row r="1393" spans="1:22" ht="15" customHeight="1">
      <c r="A1393" s="110"/>
      <c r="B1393" s="109"/>
      <c r="C1393" s="110"/>
      <c r="D1393" s="110"/>
      <c r="E1393" s="110"/>
      <c r="F1393" s="110"/>
      <c r="G1393" s="110"/>
      <c r="H1393" s="110"/>
      <c r="I1393" s="110"/>
      <c r="J1393" s="109"/>
      <c r="K1393" s="110"/>
      <c r="L1393" s="110"/>
      <c r="M1393" s="110"/>
      <c r="N1393" s="110"/>
      <c r="O1393" s="110"/>
      <c r="P1393" s="110"/>
      <c r="Q1393" s="110"/>
      <c r="R1393" s="110"/>
      <c r="S1393" s="110"/>
      <c r="T1393" s="110"/>
      <c r="U1393" s="110"/>
      <c r="V1393" s="110"/>
    </row>
    <row r="1394" spans="1:22" ht="15" customHeight="1">
      <c r="A1394" s="110"/>
      <c r="B1394" s="109"/>
      <c r="C1394" s="110"/>
      <c r="D1394" s="110"/>
      <c r="E1394" s="110"/>
      <c r="F1394" s="110"/>
      <c r="G1394" s="110"/>
      <c r="H1394" s="110"/>
      <c r="I1394" s="110"/>
      <c r="J1394" s="109"/>
      <c r="K1394" s="110"/>
      <c r="L1394" s="110"/>
      <c r="M1394" s="110"/>
      <c r="N1394" s="110"/>
      <c r="O1394" s="110"/>
      <c r="P1394" s="110"/>
      <c r="Q1394" s="110"/>
      <c r="R1394" s="110"/>
      <c r="S1394" s="110"/>
      <c r="T1394" s="110"/>
      <c r="U1394" s="110"/>
      <c r="V1394" s="110"/>
    </row>
    <row r="1395" spans="1:22" ht="15" customHeight="1">
      <c r="A1395" s="110"/>
      <c r="B1395" s="109"/>
      <c r="C1395" s="110"/>
      <c r="D1395" s="110"/>
      <c r="E1395" s="110"/>
      <c r="F1395" s="110"/>
      <c r="G1395" s="110"/>
      <c r="H1395" s="110"/>
      <c r="I1395" s="110"/>
      <c r="J1395" s="109"/>
      <c r="K1395" s="110"/>
      <c r="L1395" s="110"/>
      <c r="M1395" s="110"/>
      <c r="N1395" s="110"/>
      <c r="O1395" s="110"/>
      <c r="P1395" s="110"/>
      <c r="Q1395" s="110"/>
      <c r="R1395" s="110"/>
      <c r="S1395" s="110"/>
      <c r="T1395" s="110"/>
      <c r="U1395" s="110"/>
      <c r="V1395" s="110"/>
    </row>
    <row r="1396" spans="1:22" ht="15" customHeight="1">
      <c r="A1396" s="110"/>
      <c r="B1396" s="109"/>
      <c r="C1396" s="110"/>
      <c r="D1396" s="110"/>
      <c r="E1396" s="110"/>
      <c r="F1396" s="110"/>
      <c r="G1396" s="110"/>
      <c r="H1396" s="110"/>
      <c r="I1396" s="110"/>
      <c r="J1396" s="109"/>
      <c r="K1396" s="110"/>
      <c r="L1396" s="110"/>
      <c r="M1396" s="110"/>
      <c r="N1396" s="110"/>
      <c r="O1396" s="110"/>
      <c r="P1396" s="110"/>
      <c r="Q1396" s="110"/>
      <c r="R1396" s="110"/>
      <c r="S1396" s="110"/>
      <c r="T1396" s="110"/>
      <c r="U1396" s="110"/>
      <c r="V1396" s="110"/>
    </row>
    <row r="1397" spans="1:22" ht="15" customHeight="1">
      <c r="A1397" s="110"/>
      <c r="B1397" s="109"/>
      <c r="C1397" s="110"/>
      <c r="D1397" s="110"/>
      <c r="E1397" s="110"/>
      <c r="F1397" s="110"/>
      <c r="G1397" s="110"/>
      <c r="H1397" s="110"/>
      <c r="I1397" s="110"/>
      <c r="J1397" s="109"/>
      <c r="K1397" s="110"/>
      <c r="L1397" s="110"/>
      <c r="M1397" s="110"/>
      <c r="N1397" s="110"/>
      <c r="O1397" s="110"/>
      <c r="P1397" s="110"/>
      <c r="Q1397" s="110"/>
      <c r="R1397" s="110"/>
      <c r="S1397" s="110"/>
      <c r="T1397" s="110"/>
      <c r="U1397" s="110"/>
      <c r="V1397" s="110"/>
    </row>
    <row r="1398" spans="1:22" ht="15" customHeight="1">
      <c r="A1398" s="110"/>
      <c r="B1398" s="109"/>
      <c r="C1398" s="110"/>
      <c r="D1398" s="110"/>
      <c r="E1398" s="110"/>
      <c r="F1398" s="110"/>
      <c r="G1398" s="110"/>
      <c r="H1398" s="110"/>
      <c r="I1398" s="110"/>
      <c r="J1398" s="109"/>
      <c r="K1398" s="110"/>
      <c r="L1398" s="110"/>
      <c r="M1398" s="110"/>
      <c r="N1398" s="110"/>
      <c r="O1398" s="110"/>
      <c r="P1398" s="110"/>
      <c r="Q1398" s="110"/>
      <c r="R1398" s="110"/>
      <c r="S1398" s="110"/>
      <c r="T1398" s="110"/>
      <c r="U1398" s="110"/>
      <c r="V1398" s="110"/>
    </row>
    <row r="1399" spans="1:22" ht="15" customHeight="1">
      <c r="A1399" s="110"/>
      <c r="B1399" s="109"/>
      <c r="C1399" s="110"/>
      <c r="D1399" s="110"/>
      <c r="E1399" s="110"/>
      <c r="F1399" s="110"/>
      <c r="G1399" s="110"/>
      <c r="H1399" s="110"/>
      <c r="I1399" s="110"/>
      <c r="J1399" s="109"/>
      <c r="K1399" s="110"/>
      <c r="L1399" s="110"/>
      <c r="M1399" s="110"/>
      <c r="N1399" s="110"/>
      <c r="O1399" s="110"/>
      <c r="P1399" s="110"/>
      <c r="Q1399" s="110"/>
      <c r="R1399" s="110"/>
      <c r="S1399" s="110"/>
      <c r="T1399" s="110"/>
      <c r="U1399" s="110"/>
      <c r="V1399" s="110"/>
    </row>
    <row r="1400" spans="1:22" ht="15" customHeight="1">
      <c r="A1400" s="110"/>
      <c r="B1400" s="109"/>
      <c r="C1400" s="110"/>
      <c r="D1400" s="110"/>
      <c r="E1400" s="110"/>
      <c r="F1400" s="110"/>
      <c r="G1400" s="110"/>
      <c r="H1400" s="110"/>
      <c r="I1400" s="110"/>
      <c r="J1400" s="109"/>
      <c r="K1400" s="110"/>
      <c r="L1400" s="110"/>
      <c r="M1400" s="110"/>
      <c r="N1400" s="110"/>
      <c r="O1400" s="110"/>
      <c r="P1400" s="110"/>
      <c r="Q1400" s="110"/>
      <c r="R1400" s="110"/>
      <c r="S1400" s="110"/>
      <c r="T1400" s="110"/>
      <c r="U1400" s="110"/>
      <c r="V1400" s="110"/>
    </row>
    <row r="1401" spans="1:22" ht="15" customHeight="1">
      <c r="A1401" s="110"/>
      <c r="B1401" s="109"/>
      <c r="C1401" s="110"/>
      <c r="D1401" s="110"/>
      <c r="E1401" s="110"/>
      <c r="F1401" s="110"/>
      <c r="G1401" s="110"/>
      <c r="H1401" s="110"/>
      <c r="I1401" s="110"/>
      <c r="J1401" s="109"/>
      <c r="K1401" s="110"/>
      <c r="L1401" s="110"/>
      <c r="M1401" s="110"/>
      <c r="N1401" s="110"/>
      <c r="O1401" s="110"/>
      <c r="P1401" s="110"/>
      <c r="Q1401" s="110"/>
      <c r="R1401" s="110"/>
      <c r="S1401" s="110"/>
      <c r="T1401" s="110"/>
      <c r="U1401" s="110"/>
      <c r="V1401" s="110"/>
    </row>
    <row r="1402" spans="1:22" ht="15" customHeight="1">
      <c r="A1402" s="110"/>
      <c r="B1402" s="109"/>
      <c r="C1402" s="110"/>
      <c r="D1402" s="110"/>
      <c r="E1402" s="110"/>
      <c r="F1402" s="110"/>
      <c r="G1402" s="110"/>
      <c r="H1402" s="110"/>
      <c r="I1402" s="110"/>
      <c r="J1402" s="109"/>
      <c r="K1402" s="110"/>
      <c r="L1402" s="110"/>
      <c r="M1402" s="110"/>
      <c r="N1402" s="110"/>
      <c r="O1402" s="110"/>
      <c r="P1402" s="110"/>
      <c r="Q1402" s="110"/>
      <c r="R1402" s="110"/>
      <c r="S1402" s="110"/>
      <c r="T1402" s="110"/>
      <c r="U1402" s="110"/>
      <c r="V1402" s="110"/>
    </row>
    <row r="1403" spans="1:22" ht="15" customHeight="1">
      <c r="A1403" s="110"/>
      <c r="B1403" s="109"/>
      <c r="C1403" s="110"/>
      <c r="D1403" s="110"/>
      <c r="E1403" s="110"/>
      <c r="F1403" s="110"/>
      <c r="G1403" s="110"/>
      <c r="H1403" s="110"/>
      <c r="I1403" s="110"/>
      <c r="J1403" s="109"/>
      <c r="K1403" s="110"/>
      <c r="L1403" s="110"/>
      <c r="M1403" s="110"/>
      <c r="N1403" s="110"/>
      <c r="O1403" s="110"/>
      <c r="P1403" s="110"/>
      <c r="Q1403" s="110"/>
      <c r="R1403" s="110"/>
      <c r="S1403" s="110"/>
      <c r="T1403" s="110"/>
      <c r="U1403" s="110"/>
      <c r="V1403" s="110"/>
    </row>
    <row r="1404" spans="1:22" ht="15" customHeight="1">
      <c r="A1404" s="110"/>
      <c r="B1404" s="109"/>
      <c r="C1404" s="110"/>
      <c r="D1404" s="110"/>
      <c r="E1404" s="110"/>
      <c r="F1404" s="110"/>
      <c r="G1404" s="110"/>
      <c r="H1404" s="110"/>
      <c r="I1404" s="110"/>
      <c r="J1404" s="109"/>
      <c r="K1404" s="110"/>
      <c r="L1404" s="110"/>
      <c r="M1404" s="110"/>
      <c r="N1404" s="110"/>
      <c r="O1404" s="110"/>
      <c r="P1404" s="110"/>
      <c r="Q1404" s="110"/>
      <c r="R1404" s="110"/>
      <c r="S1404" s="110"/>
      <c r="T1404" s="110"/>
      <c r="U1404" s="110"/>
      <c r="V1404" s="110"/>
    </row>
    <row r="1405" spans="1:22" ht="15" customHeight="1">
      <c r="A1405" s="110"/>
      <c r="B1405" s="109"/>
      <c r="C1405" s="110"/>
      <c r="D1405" s="110"/>
      <c r="E1405" s="110"/>
      <c r="F1405" s="110"/>
      <c r="G1405" s="110"/>
      <c r="H1405" s="110"/>
      <c r="I1405" s="110"/>
      <c r="J1405" s="109"/>
      <c r="K1405" s="110"/>
      <c r="L1405" s="110"/>
      <c r="M1405" s="110"/>
      <c r="N1405" s="110"/>
      <c r="O1405" s="110"/>
      <c r="P1405" s="110"/>
      <c r="Q1405" s="110"/>
      <c r="R1405" s="110"/>
      <c r="S1405" s="110"/>
      <c r="T1405" s="110"/>
      <c r="U1405" s="110"/>
      <c r="V1405" s="110"/>
    </row>
    <row r="1406" spans="1:22" ht="15" customHeight="1">
      <c r="A1406" s="110"/>
      <c r="B1406" s="109"/>
      <c r="C1406" s="110"/>
      <c r="D1406" s="110"/>
      <c r="E1406" s="110"/>
      <c r="F1406" s="110"/>
      <c r="G1406" s="110"/>
      <c r="H1406" s="110"/>
      <c r="I1406" s="110"/>
      <c r="J1406" s="109"/>
      <c r="K1406" s="110"/>
      <c r="L1406" s="110"/>
      <c r="M1406" s="110"/>
      <c r="N1406" s="110"/>
      <c r="O1406" s="110"/>
      <c r="P1406" s="110"/>
      <c r="Q1406" s="110"/>
      <c r="R1406" s="110"/>
      <c r="S1406" s="110"/>
      <c r="T1406" s="110"/>
      <c r="U1406" s="110"/>
      <c r="V1406" s="110"/>
    </row>
    <row r="1407" spans="1:22" ht="15" customHeight="1">
      <c r="A1407" s="110"/>
      <c r="B1407" s="109"/>
      <c r="C1407" s="110"/>
      <c r="D1407" s="110"/>
      <c r="E1407" s="110"/>
      <c r="F1407" s="110"/>
      <c r="G1407" s="110"/>
      <c r="H1407" s="110"/>
      <c r="I1407" s="110"/>
      <c r="J1407" s="109"/>
      <c r="K1407" s="110"/>
      <c r="L1407" s="110"/>
      <c r="M1407" s="110"/>
      <c r="N1407" s="110"/>
      <c r="O1407" s="110"/>
      <c r="P1407" s="110"/>
      <c r="Q1407" s="110"/>
      <c r="R1407" s="110"/>
      <c r="S1407" s="110"/>
      <c r="T1407" s="110"/>
      <c r="U1407" s="110"/>
      <c r="V1407" s="110"/>
    </row>
    <row r="1408" spans="1:22" ht="15" customHeight="1">
      <c r="A1408" s="110"/>
      <c r="B1408" s="109"/>
      <c r="C1408" s="110"/>
      <c r="D1408" s="110"/>
      <c r="E1408" s="110"/>
      <c r="F1408" s="110"/>
      <c r="G1408" s="110"/>
      <c r="H1408" s="110"/>
      <c r="I1408" s="110"/>
      <c r="J1408" s="109"/>
      <c r="K1408" s="110"/>
      <c r="L1408" s="110"/>
      <c r="M1408" s="110"/>
      <c r="N1408" s="110"/>
      <c r="O1408" s="110"/>
      <c r="P1408" s="110"/>
      <c r="Q1408" s="110"/>
      <c r="R1408" s="110"/>
      <c r="S1408" s="110"/>
      <c r="T1408" s="110"/>
      <c r="U1408" s="110"/>
      <c r="V1408" s="110"/>
    </row>
    <row r="1409" spans="1:22" ht="15" customHeight="1">
      <c r="A1409" s="110"/>
      <c r="B1409" s="109"/>
      <c r="C1409" s="110"/>
      <c r="D1409" s="110"/>
      <c r="E1409" s="110"/>
      <c r="F1409" s="110"/>
      <c r="G1409" s="110"/>
      <c r="H1409" s="110"/>
      <c r="I1409" s="110"/>
      <c r="J1409" s="109"/>
      <c r="K1409" s="110"/>
      <c r="L1409" s="110"/>
      <c r="M1409" s="110"/>
      <c r="N1409" s="110"/>
      <c r="O1409" s="110"/>
      <c r="P1409" s="110"/>
      <c r="Q1409" s="110"/>
      <c r="R1409" s="110"/>
      <c r="S1409" s="110"/>
      <c r="T1409" s="110"/>
      <c r="U1409" s="110"/>
      <c r="V1409" s="110"/>
    </row>
    <row r="1410" spans="1:22" ht="15" customHeight="1">
      <c r="A1410" s="110"/>
      <c r="B1410" s="109"/>
      <c r="C1410" s="110"/>
      <c r="D1410" s="110"/>
      <c r="E1410" s="110"/>
      <c r="F1410" s="110"/>
      <c r="G1410" s="110"/>
      <c r="H1410" s="110"/>
      <c r="I1410" s="110"/>
      <c r="J1410" s="109"/>
      <c r="K1410" s="110"/>
      <c r="L1410" s="110"/>
      <c r="M1410" s="110"/>
      <c r="N1410" s="110"/>
      <c r="O1410" s="110"/>
      <c r="P1410" s="110"/>
      <c r="Q1410" s="110"/>
      <c r="R1410" s="110"/>
      <c r="S1410" s="110"/>
      <c r="T1410" s="110"/>
      <c r="U1410" s="110"/>
      <c r="V1410" s="110"/>
    </row>
    <row r="1411" spans="1:22" ht="15" customHeight="1">
      <c r="A1411" s="110"/>
      <c r="B1411" s="109"/>
      <c r="C1411" s="110"/>
      <c r="D1411" s="110"/>
      <c r="E1411" s="110"/>
      <c r="F1411" s="110"/>
      <c r="G1411" s="110"/>
      <c r="H1411" s="110"/>
      <c r="I1411" s="110"/>
      <c r="J1411" s="109"/>
      <c r="K1411" s="110"/>
      <c r="L1411" s="110"/>
      <c r="M1411" s="110"/>
      <c r="N1411" s="110"/>
      <c r="O1411" s="110"/>
      <c r="P1411" s="110"/>
      <c r="Q1411" s="110"/>
      <c r="R1411" s="110"/>
      <c r="S1411" s="110"/>
      <c r="T1411" s="110"/>
      <c r="U1411" s="110"/>
      <c r="V1411" s="110"/>
    </row>
    <row r="1412" spans="1:22" ht="15" customHeight="1">
      <c r="A1412" s="110"/>
      <c r="B1412" s="109"/>
      <c r="C1412" s="110"/>
      <c r="D1412" s="110"/>
      <c r="E1412" s="110"/>
      <c r="F1412" s="110"/>
      <c r="G1412" s="110"/>
      <c r="H1412" s="110"/>
      <c r="I1412" s="110"/>
      <c r="J1412" s="109"/>
      <c r="K1412" s="110"/>
      <c r="L1412" s="110"/>
      <c r="M1412" s="110"/>
      <c r="N1412" s="110"/>
      <c r="O1412" s="110"/>
      <c r="P1412" s="110"/>
      <c r="Q1412" s="110"/>
      <c r="R1412" s="110"/>
      <c r="S1412" s="110"/>
      <c r="T1412" s="110"/>
      <c r="U1412" s="110"/>
      <c r="V1412" s="110"/>
    </row>
    <row r="1413" spans="1:22" ht="15" customHeight="1">
      <c r="A1413" s="110"/>
      <c r="B1413" s="109"/>
      <c r="C1413" s="110"/>
      <c r="D1413" s="110"/>
      <c r="E1413" s="110"/>
      <c r="F1413" s="110"/>
      <c r="G1413" s="110"/>
      <c r="H1413" s="110"/>
      <c r="I1413" s="110"/>
      <c r="J1413" s="109"/>
      <c r="K1413" s="110"/>
      <c r="L1413" s="110"/>
      <c r="M1413" s="110"/>
      <c r="N1413" s="110"/>
      <c r="O1413" s="110"/>
      <c r="P1413" s="110"/>
      <c r="Q1413" s="110"/>
      <c r="R1413" s="110"/>
      <c r="S1413" s="110"/>
      <c r="T1413" s="110"/>
      <c r="U1413" s="110"/>
      <c r="V1413" s="110"/>
    </row>
    <row r="1414" spans="1:22" ht="15" customHeight="1">
      <c r="A1414" s="110"/>
      <c r="B1414" s="109"/>
      <c r="C1414" s="110"/>
      <c r="D1414" s="110"/>
      <c r="E1414" s="110"/>
      <c r="F1414" s="110"/>
      <c r="G1414" s="110"/>
      <c r="H1414" s="110"/>
      <c r="I1414" s="110"/>
      <c r="J1414" s="109"/>
      <c r="K1414" s="110"/>
      <c r="L1414" s="110"/>
      <c r="M1414" s="110"/>
      <c r="N1414" s="110"/>
      <c r="O1414" s="110"/>
      <c r="P1414" s="110"/>
      <c r="Q1414" s="110"/>
      <c r="R1414" s="110"/>
      <c r="S1414" s="110"/>
      <c r="T1414" s="110"/>
      <c r="U1414" s="110"/>
      <c r="V1414" s="110"/>
    </row>
    <row r="1415" spans="1:22" ht="15" customHeight="1">
      <c r="A1415" s="110"/>
      <c r="B1415" s="109"/>
      <c r="C1415" s="110"/>
      <c r="D1415" s="110"/>
      <c r="E1415" s="110"/>
      <c r="F1415" s="110"/>
      <c r="G1415" s="110"/>
      <c r="H1415" s="110"/>
      <c r="I1415" s="110"/>
      <c r="J1415" s="109"/>
      <c r="K1415" s="110"/>
      <c r="L1415" s="110"/>
      <c r="M1415" s="110"/>
      <c r="N1415" s="110"/>
      <c r="O1415" s="110"/>
      <c r="P1415" s="110"/>
      <c r="Q1415" s="110"/>
      <c r="R1415" s="110"/>
      <c r="S1415" s="110"/>
      <c r="T1415" s="110"/>
      <c r="U1415" s="110"/>
      <c r="V1415" s="110"/>
    </row>
    <row r="1416" spans="1:22" ht="15" customHeight="1">
      <c r="A1416" s="110"/>
      <c r="B1416" s="109"/>
      <c r="C1416" s="110"/>
      <c r="D1416" s="110"/>
      <c r="E1416" s="110"/>
      <c r="F1416" s="110"/>
      <c r="G1416" s="110"/>
      <c r="H1416" s="110"/>
      <c r="I1416" s="110"/>
      <c r="J1416" s="109"/>
      <c r="K1416" s="110"/>
      <c r="L1416" s="110"/>
      <c r="M1416" s="110"/>
      <c r="N1416" s="110"/>
      <c r="O1416" s="110"/>
      <c r="P1416" s="110"/>
      <c r="Q1416" s="110"/>
      <c r="R1416" s="110"/>
      <c r="S1416" s="110"/>
      <c r="T1416" s="110"/>
      <c r="U1416" s="110"/>
      <c r="V1416" s="110"/>
    </row>
    <row r="1417" spans="1:22" ht="15" customHeight="1">
      <c r="A1417" s="110"/>
      <c r="B1417" s="109"/>
      <c r="C1417" s="110"/>
      <c r="D1417" s="110"/>
      <c r="E1417" s="110"/>
      <c r="F1417" s="110"/>
      <c r="G1417" s="110"/>
      <c r="H1417" s="110"/>
      <c r="I1417" s="110"/>
      <c r="J1417" s="109"/>
      <c r="K1417" s="110"/>
      <c r="L1417" s="110"/>
      <c r="M1417" s="110"/>
      <c r="N1417" s="110"/>
      <c r="O1417" s="110"/>
      <c r="P1417" s="110"/>
      <c r="Q1417" s="110"/>
      <c r="R1417" s="110"/>
      <c r="S1417" s="110"/>
      <c r="T1417" s="110"/>
      <c r="U1417" s="110"/>
      <c r="V1417" s="110"/>
    </row>
    <row r="1418" spans="1:22" ht="15" customHeight="1">
      <c r="A1418" s="110"/>
      <c r="B1418" s="109"/>
      <c r="C1418" s="110"/>
      <c r="D1418" s="110"/>
      <c r="E1418" s="110"/>
      <c r="F1418" s="110"/>
      <c r="G1418" s="110"/>
      <c r="H1418" s="110"/>
      <c r="I1418" s="110"/>
      <c r="J1418" s="109"/>
      <c r="K1418" s="110"/>
      <c r="L1418" s="110"/>
      <c r="M1418" s="110"/>
      <c r="N1418" s="110"/>
      <c r="O1418" s="110"/>
      <c r="P1418" s="110"/>
      <c r="Q1418" s="110"/>
      <c r="R1418" s="110"/>
      <c r="S1418" s="110"/>
      <c r="T1418" s="110"/>
      <c r="U1418" s="110"/>
      <c r="V1418" s="110"/>
    </row>
    <row r="1419" spans="1:22" ht="15" customHeight="1">
      <c r="A1419" s="110"/>
      <c r="B1419" s="109"/>
      <c r="C1419" s="110"/>
      <c r="D1419" s="110"/>
      <c r="E1419" s="110"/>
      <c r="F1419" s="110"/>
      <c r="G1419" s="110"/>
      <c r="H1419" s="110"/>
      <c r="I1419" s="110"/>
      <c r="J1419" s="109"/>
      <c r="K1419" s="110"/>
      <c r="L1419" s="110"/>
      <c r="M1419" s="110"/>
      <c r="N1419" s="110"/>
      <c r="O1419" s="110"/>
      <c r="P1419" s="110"/>
      <c r="Q1419" s="110"/>
      <c r="R1419" s="110"/>
      <c r="S1419" s="110"/>
      <c r="T1419" s="110"/>
      <c r="U1419" s="110"/>
      <c r="V1419" s="110"/>
    </row>
    <row r="1420" spans="1:22" ht="15" customHeight="1">
      <c r="A1420" s="110"/>
      <c r="B1420" s="109"/>
      <c r="C1420" s="110"/>
      <c r="D1420" s="110"/>
      <c r="E1420" s="110"/>
      <c r="F1420" s="110"/>
      <c r="G1420" s="110"/>
      <c r="H1420" s="110"/>
      <c r="I1420" s="110"/>
      <c r="J1420" s="109"/>
      <c r="K1420" s="110"/>
      <c r="L1420" s="110"/>
      <c r="M1420" s="110"/>
      <c r="N1420" s="110"/>
      <c r="O1420" s="110"/>
      <c r="P1420" s="110"/>
      <c r="Q1420" s="110"/>
      <c r="R1420" s="110"/>
      <c r="S1420" s="110"/>
      <c r="T1420" s="110"/>
      <c r="U1420" s="110"/>
      <c r="V1420" s="110"/>
    </row>
    <row r="1421" spans="1:22" ht="15" customHeight="1">
      <c r="A1421" s="110"/>
      <c r="B1421" s="109"/>
      <c r="C1421" s="110"/>
      <c r="D1421" s="110"/>
      <c r="E1421" s="110"/>
      <c r="F1421" s="110"/>
      <c r="G1421" s="110"/>
      <c r="H1421" s="110"/>
      <c r="I1421" s="110"/>
      <c r="J1421" s="109"/>
      <c r="K1421" s="110"/>
      <c r="L1421" s="110"/>
      <c r="M1421" s="110"/>
      <c r="N1421" s="110"/>
      <c r="O1421" s="110"/>
      <c r="P1421" s="110"/>
      <c r="Q1421" s="110"/>
      <c r="R1421" s="110"/>
      <c r="S1421" s="110"/>
      <c r="T1421" s="110"/>
      <c r="U1421" s="110"/>
      <c r="V1421" s="110"/>
    </row>
    <row r="1422" spans="1:22" ht="15" customHeight="1">
      <c r="A1422" s="110"/>
      <c r="B1422" s="109"/>
      <c r="C1422" s="110"/>
      <c r="D1422" s="110"/>
      <c r="E1422" s="110"/>
      <c r="F1422" s="110"/>
      <c r="G1422" s="110"/>
      <c r="H1422" s="110"/>
      <c r="I1422" s="110"/>
      <c r="J1422" s="109"/>
      <c r="K1422" s="110"/>
      <c r="L1422" s="110"/>
      <c r="M1422" s="110"/>
      <c r="N1422" s="110"/>
      <c r="O1422" s="110"/>
      <c r="P1422" s="110"/>
      <c r="Q1422" s="110"/>
      <c r="R1422" s="110"/>
      <c r="S1422" s="110"/>
      <c r="T1422" s="110"/>
      <c r="U1422" s="110"/>
      <c r="V1422" s="110"/>
    </row>
    <row r="1423" spans="1:22" ht="15" customHeight="1">
      <c r="A1423" s="110"/>
      <c r="B1423" s="109"/>
      <c r="C1423" s="110"/>
      <c r="D1423" s="110"/>
      <c r="E1423" s="110"/>
      <c r="F1423" s="110"/>
      <c r="G1423" s="110"/>
      <c r="H1423" s="110"/>
      <c r="I1423" s="110"/>
      <c r="J1423" s="109"/>
      <c r="K1423" s="110"/>
      <c r="L1423" s="110"/>
      <c r="M1423" s="110"/>
      <c r="N1423" s="110"/>
      <c r="O1423" s="110"/>
      <c r="P1423" s="110"/>
      <c r="Q1423" s="110"/>
      <c r="R1423" s="110"/>
      <c r="S1423" s="110"/>
      <c r="T1423" s="110"/>
      <c r="U1423" s="110"/>
      <c r="V1423" s="110"/>
    </row>
    <row r="1424" spans="1:22" ht="15" customHeight="1">
      <c r="A1424" s="110"/>
      <c r="B1424" s="109"/>
      <c r="C1424" s="110"/>
      <c r="D1424" s="110"/>
      <c r="E1424" s="110"/>
      <c r="F1424" s="110"/>
      <c r="G1424" s="110"/>
      <c r="H1424" s="110"/>
      <c r="I1424" s="110"/>
      <c r="J1424" s="109"/>
      <c r="K1424" s="110"/>
      <c r="L1424" s="110"/>
      <c r="M1424" s="110"/>
      <c r="N1424" s="110"/>
      <c r="O1424" s="110"/>
      <c r="P1424" s="110"/>
      <c r="Q1424" s="110"/>
      <c r="R1424" s="110"/>
      <c r="S1424" s="110"/>
      <c r="T1424" s="110"/>
      <c r="U1424" s="110"/>
      <c r="V1424" s="110"/>
    </row>
    <row r="1425" spans="1:22" ht="15" customHeight="1">
      <c r="A1425" s="110"/>
      <c r="B1425" s="109"/>
      <c r="C1425" s="110"/>
      <c r="D1425" s="110"/>
      <c r="E1425" s="110"/>
      <c r="F1425" s="110"/>
      <c r="G1425" s="110"/>
      <c r="H1425" s="110"/>
      <c r="I1425" s="110"/>
      <c r="J1425" s="109"/>
      <c r="K1425" s="110"/>
      <c r="L1425" s="110"/>
      <c r="M1425" s="110"/>
      <c r="N1425" s="110"/>
      <c r="O1425" s="110"/>
      <c r="P1425" s="110"/>
      <c r="Q1425" s="110"/>
      <c r="R1425" s="110"/>
      <c r="S1425" s="110"/>
      <c r="T1425" s="110"/>
      <c r="U1425" s="110"/>
      <c r="V1425" s="110"/>
    </row>
    <row r="1426" spans="1:22" ht="15" customHeight="1">
      <c r="A1426" s="110"/>
      <c r="B1426" s="109"/>
      <c r="C1426" s="110"/>
      <c r="D1426" s="110"/>
      <c r="E1426" s="110"/>
      <c r="F1426" s="110"/>
      <c r="G1426" s="110"/>
      <c r="H1426" s="110"/>
      <c r="I1426" s="110"/>
      <c r="J1426" s="109"/>
      <c r="K1426" s="110"/>
      <c r="L1426" s="110"/>
      <c r="M1426" s="110"/>
      <c r="N1426" s="110"/>
      <c r="O1426" s="110"/>
      <c r="P1426" s="110"/>
      <c r="Q1426" s="110"/>
      <c r="R1426" s="110"/>
      <c r="S1426" s="110"/>
      <c r="T1426" s="110"/>
      <c r="U1426" s="110"/>
      <c r="V1426" s="110"/>
    </row>
    <row r="1427" spans="1:22" ht="15" customHeight="1">
      <c r="A1427" s="110"/>
      <c r="B1427" s="109"/>
      <c r="C1427" s="110"/>
      <c r="D1427" s="110"/>
      <c r="E1427" s="110"/>
      <c r="F1427" s="110"/>
      <c r="G1427" s="110"/>
      <c r="H1427" s="110"/>
      <c r="I1427" s="110"/>
      <c r="J1427" s="109"/>
      <c r="K1427" s="110"/>
      <c r="L1427" s="110"/>
      <c r="M1427" s="110"/>
      <c r="N1427" s="110"/>
      <c r="O1427" s="110"/>
      <c r="P1427" s="110"/>
      <c r="Q1427" s="110"/>
      <c r="R1427" s="110"/>
      <c r="S1427" s="110"/>
      <c r="T1427" s="110"/>
      <c r="U1427" s="110"/>
      <c r="V1427" s="110"/>
    </row>
    <row r="1428" spans="1:22" ht="15" customHeight="1">
      <c r="A1428" s="110"/>
      <c r="B1428" s="109"/>
      <c r="C1428" s="110"/>
      <c r="D1428" s="110"/>
      <c r="E1428" s="110"/>
      <c r="F1428" s="110"/>
      <c r="G1428" s="110"/>
      <c r="H1428" s="110"/>
      <c r="I1428" s="110"/>
      <c r="J1428" s="109"/>
      <c r="K1428" s="110"/>
      <c r="L1428" s="110"/>
      <c r="M1428" s="110"/>
      <c r="N1428" s="110"/>
      <c r="O1428" s="110"/>
      <c r="P1428" s="110"/>
      <c r="Q1428" s="110"/>
      <c r="R1428" s="110"/>
      <c r="S1428" s="110"/>
      <c r="T1428" s="110"/>
      <c r="U1428" s="110"/>
      <c r="V1428" s="110"/>
    </row>
    <row r="1429" spans="1:22" ht="15" customHeight="1">
      <c r="A1429" s="110"/>
      <c r="B1429" s="109"/>
      <c r="C1429" s="110"/>
      <c r="D1429" s="110"/>
      <c r="E1429" s="110"/>
      <c r="F1429" s="110"/>
      <c r="G1429" s="110"/>
      <c r="H1429" s="110"/>
      <c r="I1429" s="110"/>
      <c r="J1429" s="109"/>
      <c r="K1429" s="110"/>
      <c r="L1429" s="110"/>
      <c r="M1429" s="110"/>
      <c r="N1429" s="110"/>
      <c r="O1429" s="110"/>
      <c r="P1429" s="110"/>
      <c r="Q1429" s="110"/>
      <c r="R1429" s="110"/>
      <c r="S1429" s="110"/>
      <c r="T1429" s="110"/>
      <c r="U1429" s="110"/>
      <c r="V1429" s="110"/>
    </row>
    <row r="1430" spans="1:22" ht="15" customHeight="1">
      <c r="A1430" s="110"/>
      <c r="B1430" s="109"/>
      <c r="C1430" s="110"/>
      <c r="D1430" s="110"/>
      <c r="E1430" s="110"/>
      <c r="F1430" s="110"/>
      <c r="G1430" s="110"/>
      <c r="H1430" s="110"/>
      <c r="I1430" s="110"/>
      <c r="J1430" s="109"/>
      <c r="K1430" s="110"/>
      <c r="L1430" s="110"/>
      <c r="M1430" s="110"/>
      <c r="N1430" s="110"/>
      <c r="O1430" s="110"/>
      <c r="P1430" s="110"/>
      <c r="Q1430" s="110"/>
      <c r="R1430" s="110"/>
      <c r="S1430" s="110"/>
      <c r="T1430" s="110"/>
      <c r="U1430" s="110"/>
      <c r="V1430" s="110"/>
    </row>
    <row r="1431" spans="1:22" ht="15" customHeight="1">
      <c r="A1431" s="110"/>
      <c r="B1431" s="109"/>
      <c r="C1431" s="110"/>
      <c r="D1431" s="110"/>
      <c r="E1431" s="110"/>
      <c r="F1431" s="110"/>
      <c r="G1431" s="110"/>
      <c r="H1431" s="110"/>
      <c r="I1431" s="110"/>
      <c r="J1431" s="109"/>
      <c r="K1431" s="110"/>
      <c r="L1431" s="110"/>
      <c r="M1431" s="110"/>
      <c r="N1431" s="110"/>
      <c r="O1431" s="110"/>
      <c r="P1431" s="110"/>
      <c r="Q1431" s="110"/>
      <c r="R1431" s="110"/>
      <c r="S1431" s="110"/>
      <c r="T1431" s="110"/>
      <c r="U1431" s="110"/>
      <c r="V1431" s="110"/>
    </row>
    <row r="1432" spans="1:22" ht="15" customHeight="1">
      <c r="A1432" s="110"/>
      <c r="B1432" s="109"/>
      <c r="C1432" s="110"/>
      <c r="D1432" s="110"/>
      <c r="E1432" s="110"/>
      <c r="F1432" s="110"/>
      <c r="G1432" s="110"/>
      <c r="H1432" s="110"/>
      <c r="I1432" s="110"/>
      <c r="J1432" s="109"/>
      <c r="K1432" s="110"/>
      <c r="L1432" s="110"/>
      <c r="M1432" s="110"/>
      <c r="N1432" s="110"/>
      <c r="O1432" s="110"/>
      <c r="P1432" s="110"/>
      <c r="Q1432" s="110"/>
      <c r="R1432" s="110"/>
      <c r="S1432" s="110"/>
      <c r="T1432" s="110"/>
      <c r="U1432" s="110"/>
      <c r="V1432" s="110"/>
    </row>
    <row r="1433" spans="1:22" ht="15" customHeight="1">
      <c r="A1433" s="110"/>
      <c r="B1433" s="109"/>
      <c r="C1433" s="110"/>
      <c r="D1433" s="110"/>
      <c r="E1433" s="110"/>
      <c r="F1433" s="110"/>
      <c r="G1433" s="110"/>
      <c r="H1433" s="110"/>
      <c r="I1433" s="110"/>
      <c r="J1433" s="109"/>
      <c r="K1433" s="110"/>
      <c r="L1433" s="110"/>
      <c r="M1433" s="110"/>
      <c r="N1433" s="110"/>
      <c r="O1433" s="110"/>
      <c r="P1433" s="110"/>
      <c r="Q1433" s="110"/>
      <c r="R1433" s="110"/>
      <c r="S1433" s="110"/>
      <c r="T1433" s="110"/>
      <c r="U1433" s="110"/>
      <c r="V1433" s="110"/>
    </row>
    <row r="1434" spans="1:22" ht="15" customHeight="1">
      <c r="A1434" s="110"/>
      <c r="B1434" s="109"/>
      <c r="C1434" s="110"/>
      <c r="D1434" s="110"/>
      <c r="E1434" s="110"/>
      <c r="F1434" s="110"/>
      <c r="G1434" s="110"/>
      <c r="H1434" s="110"/>
      <c r="I1434" s="110"/>
      <c r="J1434" s="109"/>
      <c r="K1434" s="110"/>
      <c r="L1434" s="110"/>
      <c r="M1434" s="110"/>
      <c r="N1434" s="110"/>
      <c r="O1434" s="110"/>
      <c r="P1434" s="110"/>
      <c r="Q1434" s="110"/>
      <c r="R1434" s="110"/>
      <c r="S1434" s="110"/>
      <c r="T1434" s="110"/>
      <c r="U1434" s="110"/>
      <c r="V1434" s="110"/>
    </row>
    <row r="1435" spans="1:22" ht="15" customHeight="1">
      <c r="A1435" s="110"/>
      <c r="B1435" s="109"/>
      <c r="C1435" s="110"/>
      <c r="D1435" s="110"/>
      <c r="E1435" s="110"/>
      <c r="F1435" s="110"/>
      <c r="G1435" s="110"/>
      <c r="H1435" s="110"/>
      <c r="I1435" s="110"/>
      <c r="J1435" s="109"/>
      <c r="K1435" s="110"/>
      <c r="L1435" s="110"/>
      <c r="M1435" s="110"/>
      <c r="N1435" s="110"/>
      <c r="O1435" s="110"/>
      <c r="P1435" s="110"/>
      <c r="Q1435" s="110"/>
      <c r="R1435" s="110"/>
      <c r="S1435" s="110"/>
      <c r="T1435" s="110"/>
      <c r="U1435" s="110"/>
      <c r="V1435" s="110"/>
    </row>
    <row r="1436" spans="1:22" ht="15" customHeight="1">
      <c r="A1436" s="110"/>
      <c r="B1436" s="109"/>
      <c r="C1436" s="110"/>
      <c r="D1436" s="110"/>
      <c r="E1436" s="110"/>
      <c r="F1436" s="110"/>
      <c r="G1436" s="110"/>
      <c r="H1436" s="110"/>
      <c r="I1436" s="110"/>
      <c r="J1436" s="109"/>
      <c r="K1436" s="110"/>
      <c r="L1436" s="110"/>
      <c r="M1436" s="110"/>
      <c r="N1436" s="110"/>
      <c r="O1436" s="110"/>
      <c r="P1436" s="110"/>
      <c r="Q1436" s="110"/>
      <c r="R1436" s="110"/>
      <c r="S1436" s="110"/>
      <c r="T1436" s="110"/>
      <c r="U1436" s="110"/>
      <c r="V1436" s="110"/>
    </row>
    <row r="1437" spans="1:22" ht="15" customHeight="1">
      <c r="A1437" s="110"/>
      <c r="B1437" s="109"/>
      <c r="C1437" s="110"/>
      <c r="D1437" s="110"/>
      <c r="E1437" s="110"/>
      <c r="F1437" s="110"/>
      <c r="G1437" s="110"/>
      <c r="H1437" s="110"/>
      <c r="I1437" s="110"/>
      <c r="J1437" s="109"/>
      <c r="K1437" s="110"/>
      <c r="L1437" s="110"/>
      <c r="M1437" s="110"/>
      <c r="N1437" s="110"/>
      <c r="O1437" s="110"/>
      <c r="P1437" s="110"/>
      <c r="Q1437" s="110"/>
      <c r="R1437" s="110"/>
      <c r="S1437" s="110"/>
      <c r="T1437" s="110"/>
      <c r="U1437" s="110"/>
      <c r="V1437" s="110"/>
    </row>
    <row r="1438" spans="1:22" ht="15" customHeight="1">
      <c r="A1438" s="110"/>
      <c r="B1438" s="109"/>
      <c r="C1438" s="110"/>
      <c r="D1438" s="110"/>
      <c r="E1438" s="110"/>
      <c r="F1438" s="110"/>
      <c r="G1438" s="110"/>
      <c r="H1438" s="110"/>
      <c r="I1438" s="110"/>
      <c r="J1438" s="109"/>
      <c r="K1438" s="110"/>
      <c r="L1438" s="110"/>
      <c r="M1438" s="110"/>
      <c r="N1438" s="110"/>
      <c r="O1438" s="110"/>
      <c r="P1438" s="110"/>
      <c r="Q1438" s="110"/>
      <c r="R1438" s="110"/>
      <c r="S1438" s="110"/>
      <c r="T1438" s="110"/>
      <c r="U1438" s="110"/>
      <c r="V1438" s="110"/>
    </row>
    <row r="1439" spans="1:22" ht="15" customHeight="1">
      <c r="A1439" s="110"/>
      <c r="B1439" s="109"/>
      <c r="C1439" s="110"/>
      <c r="D1439" s="110"/>
      <c r="E1439" s="110"/>
      <c r="F1439" s="110"/>
      <c r="G1439" s="110"/>
      <c r="H1439" s="110"/>
      <c r="I1439" s="110"/>
      <c r="J1439" s="109"/>
      <c r="K1439" s="110"/>
      <c r="L1439" s="110"/>
      <c r="M1439" s="110"/>
      <c r="N1439" s="110"/>
      <c r="O1439" s="110"/>
      <c r="P1439" s="110"/>
      <c r="Q1439" s="110"/>
      <c r="R1439" s="110"/>
      <c r="S1439" s="110"/>
      <c r="T1439" s="110"/>
      <c r="U1439" s="110"/>
      <c r="V1439" s="110"/>
    </row>
    <row r="1440" spans="1:22" ht="15" customHeight="1">
      <c r="A1440" s="110"/>
      <c r="B1440" s="109"/>
      <c r="C1440" s="110"/>
      <c r="D1440" s="110"/>
      <c r="E1440" s="110"/>
      <c r="F1440" s="110"/>
      <c r="G1440" s="110"/>
      <c r="H1440" s="110"/>
      <c r="I1440" s="110"/>
      <c r="J1440" s="109"/>
      <c r="K1440" s="110"/>
      <c r="L1440" s="110"/>
      <c r="M1440" s="110"/>
      <c r="N1440" s="110"/>
      <c r="O1440" s="110"/>
      <c r="P1440" s="110"/>
      <c r="Q1440" s="110"/>
      <c r="R1440" s="110"/>
      <c r="S1440" s="110"/>
      <c r="T1440" s="110"/>
      <c r="U1440" s="110"/>
      <c r="V1440" s="110"/>
    </row>
    <row r="1441" spans="1:22" ht="15" customHeight="1">
      <c r="A1441" s="110"/>
      <c r="B1441" s="109"/>
      <c r="C1441" s="110"/>
      <c r="D1441" s="110"/>
      <c r="E1441" s="110"/>
      <c r="F1441" s="110"/>
      <c r="G1441" s="110"/>
      <c r="H1441" s="110"/>
      <c r="I1441" s="110"/>
      <c r="J1441" s="109"/>
      <c r="K1441" s="110"/>
      <c r="L1441" s="110"/>
      <c r="M1441" s="110"/>
      <c r="N1441" s="110"/>
      <c r="O1441" s="110"/>
      <c r="P1441" s="110"/>
      <c r="Q1441" s="110"/>
      <c r="R1441" s="110"/>
      <c r="S1441" s="110"/>
      <c r="T1441" s="110"/>
      <c r="U1441" s="110"/>
      <c r="V1441" s="110"/>
    </row>
    <row r="1442" spans="1:22" ht="15" customHeight="1">
      <c r="A1442" s="110"/>
      <c r="B1442" s="109"/>
      <c r="C1442" s="110"/>
      <c r="D1442" s="110"/>
      <c r="E1442" s="110"/>
      <c r="F1442" s="110"/>
      <c r="G1442" s="110"/>
      <c r="H1442" s="110"/>
      <c r="I1442" s="110"/>
      <c r="J1442" s="109"/>
      <c r="K1442" s="110"/>
      <c r="L1442" s="110"/>
      <c r="M1442" s="110"/>
      <c r="N1442" s="110"/>
      <c r="O1442" s="110"/>
      <c r="P1442" s="110"/>
      <c r="Q1442" s="110"/>
      <c r="R1442" s="110"/>
      <c r="S1442" s="110"/>
      <c r="T1442" s="110"/>
      <c r="U1442" s="110"/>
      <c r="V1442" s="110"/>
    </row>
    <row r="1443" spans="1:22" ht="15" customHeight="1">
      <c r="A1443" s="110"/>
      <c r="B1443" s="109"/>
      <c r="C1443" s="110"/>
      <c r="D1443" s="110"/>
      <c r="E1443" s="110"/>
      <c r="F1443" s="110"/>
      <c r="G1443" s="110"/>
      <c r="H1443" s="110"/>
      <c r="I1443" s="110"/>
      <c r="J1443" s="109"/>
      <c r="K1443" s="110"/>
      <c r="L1443" s="110"/>
      <c r="M1443" s="110"/>
      <c r="N1443" s="110"/>
      <c r="O1443" s="110"/>
      <c r="P1443" s="110"/>
      <c r="Q1443" s="110"/>
      <c r="R1443" s="110"/>
      <c r="S1443" s="110"/>
      <c r="T1443" s="110"/>
      <c r="U1443" s="110"/>
      <c r="V1443" s="110"/>
    </row>
    <row r="1444" spans="1:22" ht="15" customHeight="1">
      <c r="A1444" s="110"/>
      <c r="B1444" s="109"/>
      <c r="C1444" s="110"/>
      <c r="D1444" s="110"/>
      <c r="E1444" s="110"/>
      <c r="F1444" s="110"/>
      <c r="G1444" s="110"/>
      <c r="H1444" s="110"/>
      <c r="I1444" s="110"/>
      <c r="J1444" s="109"/>
      <c r="K1444" s="110"/>
      <c r="L1444" s="110"/>
      <c r="M1444" s="110"/>
      <c r="N1444" s="110"/>
      <c r="O1444" s="110"/>
      <c r="P1444" s="110"/>
      <c r="Q1444" s="110"/>
      <c r="R1444" s="110"/>
      <c r="S1444" s="110"/>
      <c r="T1444" s="110"/>
      <c r="U1444" s="110"/>
      <c r="V1444" s="110"/>
    </row>
    <row r="1445" spans="1:22" ht="15" customHeight="1">
      <c r="A1445" s="110"/>
      <c r="B1445" s="109"/>
      <c r="C1445" s="110"/>
      <c r="D1445" s="110"/>
      <c r="E1445" s="110"/>
      <c r="F1445" s="110"/>
      <c r="G1445" s="110"/>
      <c r="H1445" s="110"/>
      <c r="I1445" s="110"/>
      <c r="J1445" s="109"/>
      <c r="K1445" s="110"/>
      <c r="L1445" s="110"/>
      <c r="M1445" s="110"/>
      <c r="N1445" s="110"/>
      <c r="O1445" s="110"/>
      <c r="P1445" s="110"/>
      <c r="Q1445" s="110"/>
      <c r="R1445" s="110"/>
      <c r="S1445" s="110"/>
      <c r="T1445" s="110"/>
      <c r="U1445" s="110"/>
      <c r="V1445" s="110"/>
    </row>
    <row r="1446" spans="1:22" ht="15" customHeight="1">
      <c r="A1446" s="110"/>
      <c r="B1446" s="109"/>
      <c r="C1446" s="110"/>
      <c r="D1446" s="110"/>
      <c r="E1446" s="110"/>
      <c r="F1446" s="110"/>
      <c r="G1446" s="110"/>
      <c r="H1446" s="110"/>
      <c r="I1446" s="110"/>
      <c r="J1446" s="109"/>
      <c r="K1446" s="110"/>
      <c r="L1446" s="110"/>
      <c r="M1446" s="110"/>
      <c r="N1446" s="110"/>
      <c r="O1446" s="110"/>
      <c r="P1446" s="110"/>
      <c r="Q1446" s="110"/>
      <c r="R1446" s="110"/>
      <c r="S1446" s="110"/>
      <c r="T1446" s="110"/>
      <c r="U1446" s="110"/>
      <c r="V1446" s="110"/>
    </row>
    <row r="1447" spans="1:22" ht="15" customHeight="1">
      <c r="A1447" s="110"/>
      <c r="B1447" s="109"/>
      <c r="C1447" s="110"/>
      <c r="D1447" s="110"/>
      <c r="E1447" s="110"/>
      <c r="F1447" s="110"/>
      <c r="G1447" s="110"/>
      <c r="H1447" s="110"/>
      <c r="I1447" s="110"/>
      <c r="J1447" s="109"/>
      <c r="K1447" s="110"/>
      <c r="L1447" s="110"/>
      <c r="M1447" s="110"/>
      <c r="N1447" s="110"/>
      <c r="O1447" s="110"/>
      <c r="P1447" s="110"/>
      <c r="Q1447" s="110"/>
      <c r="R1447" s="110"/>
      <c r="S1447" s="110"/>
      <c r="T1447" s="110"/>
      <c r="U1447" s="110"/>
      <c r="V1447" s="110"/>
    </row>
    <row r="1448" spans="1:22" ht="15" customHeight="1">
      <c r="A1448" s="110"/>
      <c r="B1448" s="109"/>
      <c r="C1448" s="110"/>
      <c r="D1448" s="110"/>
      <c r="E1448" s="110"/>
      <c r="F1448" s="110"/>
      <c r="G1448" s="110"/>
      <c r="H1448" s="110"/>
      <c r="I1448" s="110"/>
      <c r="J1448" s="109"/>
      <c r="K1448" s="110"/>
      <c r="L1448" s="110"/>
      <c r="M1448" s="110"/>
      <c r="N1448" s="110"/>
      <c r="O1448" s="110"/>
      <c r="P1448" s="110"/>
      <c r="Q1448" s="110"/>
      <c r="R1448" s="110"/>
      <c r="S1448" s="110"/>
      <c r="T1448" s="110"/>
      <c r="U1448" s="110"/>
      <c r="V1448" s="110"/>
    </row>
    <row r="1449" spans="1:22" ht="15" customHeight="1">
      <c r="A1449" s="110"/>
      <c r="B1449" s="109"/>
      <c r="C1449" s="110"/>
      <c r="D1449" s="110"/>
      <c r="E1449" s="110"/>
      <c r="F1449" s="110"/>
      <c r="G1449" s="110"/>
      <c r="H1449" s="110"/>
      <c r="I1449" s="110"/>
      <c r="J1449" s="109"/>
      <c r="K1449" s="110"/>
      <c r="L1449" s="110"/>
      <c r="M1449" s="110"/>
      <c r="N1449" s="110"/>
      <c r="O1449" s="110"/>
      <c r="P1449" s="110"/>
      <c r="Q1449" s="110"/>
      <c r="R1449" s="110"/>
      <c r="S1449" s="110"/>
      <c r="T1449" s="110"/>
      <c r="U1449" s="110"/>
      <c r="V1449" s="110"/>
    </row>
    <row r="1450" spans="1:22" ht="15" customHeight="1">
      <c r="A1450" s="110"/>
      <c r="B1450" s="109"/>
      <c r="C1450" s="110"/>
      <c r="D1450" s="110"/>
      <c r="E1450" s="110"/>
      <c r="F1450" s="110"/>
      <c r="G1450" s="110"/>
      <c r="H1450" s="110"/>
      <c r="I1450" s="110"/>
      <c r="J1450" s="109"/>
      <c r="K1450" s="110"/>
      <c r="L1450" s="110"/>
      <c r="M1450" s="110"/>
      <c r="N1450" s="110"/>
      <c r="O1450" s="110"/>
      <c r="P1450" s="110"/>
      <c r="Q1450" s="110"/>
      <c r="R1450" s="110"/>
      <c r="S1450" s="110"/>
      <c r="T1450" s="110"/>
      <c r="U1450" s="110"/>
      <c r="V1450" s="110"/>
    </row>
    <row r="1451" spans="1:22" ht="15" customHeight="1">
      <c r="A1451" s="110"/>
      <c r="B1451" s="109"/>
      <c r="C1451" s="110"/>
      <c r="D1451" s="110"/>
      <c r="E1451" s="110"/>
      <c r="F1451" s="110"/>
      <c r="G1451" s="110"/>
      <c r="H1451" s="110"/>
      <c r="I1451" s="110"/>
      <c r="J1451" s="109"/>
      <c r="K1451" s="110"/>
      <c r="L1451" s="110"/>
      <c r="M1451" s="110"/>
      <c r="N1451" s="110"/>
      <c r="O1451" s="110"/>
      <c r="P1451" s="110"/>
      <c r="Q1451" s="110"/>
      <c r="R1451" s="110"/>
      <c r="S1451" s="110"/>
      <c r="T1451" s="110"/>
      <c r="U1451" s="110"/>
      <c r="V1451" s="110"/>
    </row>
    <row r="1452" spans="1:22" ht="15" customHeight="1">
      <c r="A1452" s="110"/>
      <c r="B1452" s="109"/>
      <c r="C1452" s="110"/>
      <c r="D1452" s="110"/>
      <c r="E1452" s="110"/>
      <c r="F1452" s="110"/>
      <c r="G1452" s="110"/>
      <c r="H1452" s="110"/>
      <c r="I1452" s="110"/>
      <c r="J1452" s="109"/>
      <c r="K1452" s="110"/>
      <c r="L1452" s="110"/>
      <c r="M1452" s="110"/>
      <c r="N1452" s="110"/>
      <c r="O1452" s="110"/>
      <c r="P1452" s="110"/>
      <c r="Q1452" s="110"/>
      <c r="R1452" s="110"/>
      <c r="S1452" s="110"/>
      <c r="T1452" s="110"/>
      <c r="U1452" s="110"/>
      <c r="V1452" s="110"/>
    </row>
    <row r="1453" spans="1:22" ht="15" customHeight="1">
      <c r="A1453" s="110"/>
      <c r="B1453" s="109"/>
      <c r="C1453" s="110"/>
      <c r="D1453" s="110"/>
      <c r="E1453" s="110"/>
      <c r="F1453" s="110"/>
      <c r="G1453" s="110"/>
      <c r="H1453" s="110"/>
      <c r="I1453" s="110"/>
      <c r="J1453" s="109"/>
      <c r="K1453" s="110"/>
      <c r="L1453" s="110"/>
      <c r="M1453" s="110"/>
      <c r="N1453" s="110"/>
      <c r="O1453" s="110"/>
      <c r="P1453" s="110"/>
      <c r="Q1453" s="110"/>
      <c r="R1453" s="110"/>
      <c r="S1453" s="110"/>
      <c r="T1453" s="110"/>
      <c r="U1453" s="110"/>
      <c r="V1453" s="110"/>
    </row>
    <row r="1454" spans="1:22" ht="15" customHeight="1">
      <c r="A1454" s="110"/>
      <c r="B1454" s="109"/>
      <c r="C1454" s="110"/>
      <c r="D1454" s="110"/>
      <c r="E1454" s="110"/>
      <c r="F1454" s="110"/>
      <c r="G1454" s="110"/>
      <c r="H1454" s="110"/>
      <c r="I1454" s="110"/>
      <c r="J1454" s="109"/>
      <c r="K1454" s="110"/>
      <c r="L1454" s="110"/>
      <c r="M1454" s="110"/>
      <c r="N1454" s="110"/>
      <c r="O1454" s="110"/>
      <c r="P1454" s="110"/>
      <c r="Q1454" s="110"/>
      <c r="R1454" s="110"/>
      <c r="S1454" s="110"/>
      <c r="T1454" s="110"/>
      <c r="U1454" s="110"/>
      <c r="V1454" s="110"/>
    </row>
    <row r="1455" spans="1:22" ht="15" customHeight="1">
      <c r="A1455" s="110"/>
      <c r="B1455" s="109"/>
      <c r="C1455" s="110"/>
      <c r="D1455" s="110"/>
      <c r="E1455" s="110"/>
      <c r="F1455" s="110"/>
      <c r="G1455" s="110"/>
      <c r="H1455" s="110"/>
      <c r="I1455" s="110"/>
      <c r="J1455" s="109"/>
      <c r="K1455" s="110"/>
      <c r="L1455" s="110"/>
      <c r="M1455" s="110"/>
      <c r="N1455" s="110"/>
      <c r="O1455" s="110"/>
      <c r="P1455" s="110"/>
      <c r="Q1455" s="110"/>
      <c r="R1455" s="110"/>
      <c r="S1455" s="110"/>
      <c r="T1455" s="110"/>
      <c r="U1455" s="110"/>
      <c r="V1455" s="110"/>
    </row>
    <row r="1456" spans="1:22" ht="15" customHeight="1">
      <c r="A1456" s="110"/>
      <c r="B1456" s="109"/>
      <c r="C1456" s="110"/>
      <c r="D1456" s="110"/>
      <c r="E1456" s="110"/>
      <c r="F1456" s="110"/>
      <c r="G1456" s="110"/>
      <c r="H1456" s="110"/>
      <c r="I1456" s="110"/>
      <c r="J1456" s="109"/>
      <c r="K1456" s="110"/>
      <c r="L1456" s="110"/>
      <c r="M1456" s="110"/>
      <c r="N1456" s="110"/>
      <c r="O1456" s="110"/>
      <c r="P1456" s="110"/>
      <c r="Q1456" s="110"/>
      <c r="R1456" s="110"/>
      <c r="S1456" s="110"/>
      <c r="T1456" s="110"/>
      <c r="U1456" s="110"/>
      <c r="V1456" s="110"/>
    </row>
    <row r="1457" spans="1:22" ht="15" customHeight="1">
      <c r="A1457" s="110"/>
      <c r="B1457" s="109"/>
      <c r="C1457" s="110"/>
      <c r="D1457" s="110"/>
      <c r="E1457" s="110"/>
      <c r="F1457" s="110"/>
      <c r="G1457" s="110"/>
      <c r="H1457" s="110"/>
      <c r="I1457" s="110"/>
      <c r="J1457" s="109"/>
      <c r="K1457" s="110"/>
      <c r="L1457" s="110"/>
      <c r="M1457" s="110"/>
      <c r="N1457" s="110"/>
      <c r="O1457" s="110"/>
      <c r="P1457" s="110"/>
      <c r="Q1457" s="110"/>
      <c r="R1457" s="110"/>
      <c r="S1457" s="110"/>
      <c r="T1457" s="110"/>
      <c r="U1457" s="110"/>
      <c r="V1457" s="110"/>
    </row>
    <row r="1458" spans="1:22" ht="15" customHeight="1">
      <c r="A1458" s="110"/>
      <c r="B1458" s="109"/>
      <c r="C1458" s="110"/>
      <c r="D1458" s="110"/>
      <c r="E1458" s="110"/>
      <c r="F1458" s="110"/>
      <c r="G1458" s="110"/>
      <c r="H1458" s="110"/>
      <c r="I1458" s="110"/>
      <c r="J1458" s="109"/>
      <c r="K1458" s="110"/>
      <c r="L1458" s="110"/>
      <c r="M1458" s="110"/>
      <c r="N1458" s="110"/>
      <c r="O1458" s="110"/>
      <c r="P1458" s="110"/>
      <c r="Q1458" s="110"/>
      <c r="R1458" s="110"/>
      <c r="S1458" s="110"/>
      <c r="T1458" s="110"/>
      <c r="U1458" s="110"/>
      <c r="V1458" s="110"/>
    </row>
    <row r="1459" spans="1:22" ht="15" customHeight="1">
      <c r="A1459" s="110"/>
      <c r="B1459" s="109"/>
      <c r="C1459" s="110"/>
      <c r="D1459" s="110"/>
      <c r="E1459" s="110"/>
      <c r="F1459" s="110"/>
      <c r="G1459" s="110"/>
      <c r="H1459" s="110"/>
      <c r="I1459" s="110"/>
      <c r="J1459" s="109"/>
      <c r="K1459" s="110"/>
      <c r="L1459" s="110"/>
      <c r="M1459" s="110"/>
      <c r="N1459" s="110"/>
      <c r="O1459" s="110"/>
      <c r="P1459" s="110"/>
      <c r="Q1459" s="110"/>
      <c r="R1459" s="110"/>
      <c r="S1459" s="110"/>
      <c r="T1459" s="110"/>
      <c r="U1459" s="110"/>
      <c r="V1459" s="110"/>
    </row>
    <row r="1460" spans="1:22" ht="15" customHeight="1">
      <c r="A1460" s="110"/>
      <c r="B1460" s="109"/>
      <c r="C1460" s="110"/>
      <c r="D1460" s="110"/>
      <c r="E1460" s="110"/>
      <c r="F1460" s="110"/>
      <c r="G1460" s="110"/>
      <c r="H1460" s="110"/>
      <c r="I1460" s="110"/>
      <c r="J1460" s="109"/>
      <c r="K1460" s="110"/>
      <c r="L1460" s="110"/>
      <c r="M1460" s="110"/>
      <c r="N1460" s="110"/>
      <c r="O1460" s="110"/>
      <c r="P1460" s="110"/>
      <c r="Q1460" s="110"/>
      <c r="R1460" s="110"/>
      <c r="S1460" s="110"/>
      <c r="T1460" s="110"/>
      <c r="U1460" s="110"/>
      <c r="V1460" s="110"/>
    </row>
    <row r="1461" spans="1:22" ht="15" customHeight="1">
      <c r="A1461" s="110"/>
      <c r="B1461" s="109"/>
      <c r="C1461" s="110"/>
      <c r="D1461" s="110"/>
      <c r="E1461" s="110"/>
      <c r="F1461" s="110"/>
      <c r="G1461" s="110"/>
      <c r="H1461" s="110"/>
      <c r="I1461" s="110"/>
      <c r="J1461" s="109"/>
      <c r="K1461" s="110"/>
      <c r="L1461" s="110"/>
      <c r="M1461" s="110"/>
      <c r="N1461" s="110"/>
      <c r="O1461" s="110"/>
      <c r="P1461" s="110"/>
      <c r="Q1461" s="110"/>
      <c r="R1461" s="110"/>
      <c r="S1461" s="110"/>
      <c r="T1461" s="110"/>
      <c r="U1461" s="110"/>
      <c r="V1461" s="110"/>
    </row>
    <row r="1462" spans="1:22" ht="15" customHeight="1">
      <c r="A1462" s="110"/>
      <c r="B1462" s="109"/>
      <c r="C1462" s="110"/>
      <c r="D1462" s="110"/>
      <c r="E1462" s="110"/>
      <c r="F1462" s="110"/>
      <c r="G1462" s="110"/>
      <c r="H1462" s="110"/>
      <c r="I1462" s="110"/>
      <c r="J1462" s="109"/>
      <c r="K1462" s="110"/>
      <c r="L1462" s="110"/>
      <c r="M1462" s="110"/>
      <c r="N1462" s="110"/>
      <c r="O1462" s="110"/>
      <c r="P1462" s="110"/>
      <c r="Q1462" s="110"/>
      <c r="R1462" s="110"/>
      <c r="S1462" s="110"/>
      <c r="T1462" s="110"/>
      <c r="U1462" s="110"/>
      <c r="V1462" s="110"/>
    </row>
    <row r="1463" spans="1:22" ht="15" customHeight="1">
      <c r="A1463" s="110"/>
      <c r="B1463" s="109"/>
      <c r="C1463" s="110"/>
      <c r="D1463" s="110"/>
      <c r="E1463" s="110"/>
      <c r="F1463" s="110"/>
      <c r="G1463" s="110"/>
      <c r="H1463" s="110"/>
      <c r="I1463" s="110"/>
      <c r="J1463" s="109"/>
      <c r="K1463" s="110"/>
      <c r="L1463" s="110"/>
      <c r="M1463" s="110"/>
      <c r="N1463" s="110"/>
      <c r="O1463" s="110"/>
      <c r="P1463" s="110"/>
      <c r="Q1463" s="110"/>
      <c r="R1463" s="110"/>
      <c r="S1463" s="110"/>
      <c r="T1463" s="110"/>
      <c r="U1463" s="110"/>
      <c r="V1463" s="110"/>
    </row>
    <row r="1464" spans="1:22" ht="15" customHeight="1">
      <c r="A1464" s="110"/>
      <c r="B1464" s="109"/>
      <c r="C1464" s="110"/>
      <c r="D1464" s="110"/>
      <c r="E1464" s="110"/>
      <c r="F1464" s="110"/>
      <c r="G1464" s="110"/>
      <c r="H1464" s="110"/>
      <c r="I1464" s="110"/>
      <c r="J1464" s="109"/>
      <c r="K1464" s="110"/>
      <c r="L1464" s="110"/>
      <c r="M1464" s="110"/>
      <c r="N1464" s="110"/>
      <c r="O1464" s="110"/>
      <c r="P1464" s="110"/>
      <c r="Q1464" s="110"/>
      <c r="R1464" s="110"/>
      <c r="S1464" s="110"/>
      <c r="T1464" s="110"/>
      <c r="U1464" s="110"/>
      <c r="V1464" s="110"/>
    </row>
    <row r="1465" spans="1:22" ht="15" customHeight="1">
      <c r="A1465" s="110"/>
      <c r="B1465" s="109"/>
      <c r="C1465" s="110"/>
      <c r="D1465" s="110"/>
      <c r="E1465" s="110"/>
      <c r="F1465" s="110"/>
      <c r="G1465" s="110"/>
      <c r="H1465" s="110"/>
      <c r="I1465" s="110"/>
      <c r="J1465" s="109"/>
      <c r="K1465" s="110"/>
      <c r="L1465" s="110"/>
      <c r="M1465" s="110"/>
      <c r="N1465" s="110"/>
      <c r="O1465" s="110"/>
      <c r="P1465" s="110"/>
      <c r="Q1465" s="110"/>
      <c r="R1465" s="110"/>
      <c r="S1465" s="110"/>
      <c r="T1465" s="110"/>
      <c r="U1465" s="110"/>
      <c r="V1465" s="110"/>
    </row>
    <row r="1466" spans="1:22" ht="15" customHeight="1">
      <c r="A1466" s="110"/>
      <c r="B1466" s="109"/>
      <c r="C1466" s="110"/>
      <c r="D1466" s="110"/>
      <c r="E1466" s="110"/>
      <c r="F1466" s="110"/>
      <c r="G1466" s="110"/>
      <c r="H1466" s="110"/>
      <c r="I1466" s="110"/>
      <c r="J1466" s="109"/>
      <c r="K1466" s="110"/>
      <c r="L1466" s="110"/>
      <c r="M1466" s="110"/>
      <c r="N1466" s="110"/>
      <c r="O1466" s="110"/>
      <c r="P1466" s="110"/>
      <c r="Q1466" s="110"/>
      <c r="R1466" s="110"/>
      <c r="S1466" s="110"/>
      <c r="T1466" s="110"/>
      <c r="U1466" s="110"/>
      <c r="V1466" s="110"/>
    </row>
    <row r="1467" spans="1:22" ht="15" customHeight="1">
      <c r="A1467" s="110"/>
      <c r="B1467" s="109"/>
      <c r="C1467" s="110"/>
      <c r="D1467" s="110"/>
      <c r="E1467" s="110"/>
      <c r="F1467" s="110"/>
      <c r="G1467" s="110"/>
      <c r="H1467" s="110"/>
      <c r="I1467" s="110"/>
      <c r="J1467" s="109"/>
      <c r="K1467" s="110"/>
      <c r="L1467" s="110"/>
      <c r="M1467" s="110"/>
      <c r="N1467" s="110"/>
      <c r="O1467" s="110"/>
      <c r="P1467" s="110"/>
      <c r="Q1467" s="110"/>
      <c r="R1467" s="110"/>
      <c r="S1467" s="110"/>
      <c r="T1467" s="110"/>
      <c r="U1467" s="110"/>
      <c r="V1467" s="110"/>
    </row>
    <row r="1468" spans="1:22" ht="15" customHeight="1">
      <c r="A1468" s="110"/>
      <c r="B1468" s="109"/>
      <c r="C1468" s="110"/>
      <c r="D1468" s="110"/>
      <c r="E1468" s="110"/>
      <c r="F1468" s="110"/>
      <c r="G1468" s="110"/>
      <c r="H1468" s="110"/>
      <c r="I1468" s="110"/>
      <c r="J1468" s="109"/>
      <c r="K1468" s="110"/>
      <c r="L1468" s="110"/>
      <c r="M1468" s="110"/>
      <c r="N1468" s="110"/>
      <c r="O1468" s="110"/>
      <c r="P1468" s="110"/>
      <c r="Q1468" s="110"/>
      <c r="R1468" s="110"/>
      <c r="S1468" s="110"/>
      <c r="T1468" s="110"/>
      <c r="U1468" s="110"/>
      <c r="V1468" s="110"/>
    </row>
    <row r="1469" spans="1:22" ht="15" customHeight="1">
      <c r="A1469" s="110"/>
      <c r="B1469" s="109"/>
      <c r="C1469" s="110"/>
      <c r="D1469" s="110"/>
      <c r="E1469" s="110"/>
      <c r="F1469" s="110"/>
      <c r="G1469" s="110"/>
      <c r="H1469" s="110"/>
      <c r="I1469" s="110"/>
      <c r="J1469" s="109"/>
      <c r="K1469" s="110"/>
      <c r="L1469" s="110"/>
      <c r="M1469" s="110"/>
      <c r="N1469" s="110"/>
      <c r="O1469" s="110"/>
      <c r="P1469" s="110"/>
      <c r="Q1469" s="110"/>
      <c r="R1469" s="110"/>
      <c r="S1469" s="110"/>
      <c r="T1469" s="110"/>
      <c r="U1469" s="110"/>
      <c r="V1469" s="110"/>
    </row>
    <row r="1470" spans="1:22" ht="15" customHeight="1">
      <c r="A1470" s="110"/>
      <c r="B1470" s="109"/>
      <c r="C1470" s="110"/>
      <c r="D1470" s="110"/>
      <c r="E1470" s="110"/>
      <c r="F1470" s="110"/>
      <c r="G1470" s="110"/>
      <c r="H1470" s="110"/>
      <c r="I1470" s="110"/>
      <c r="J1470" s="109"/>
      <c r="K1470" s="110"/>
      <c r="L1470" s="110"/>
      <c r="M1470" s="110"/>
      <c r="N1470" s="110"/>
      <c r="O1470" s="110"/>
      <c r="P1470" s="110"/>
      <c r="Q1470" s="110"/>
      <c r="R1470" s="110"/>
      <c r="S1470" s="110"/>
      <c r="T1470" s="110"/>
      <c r="U1470" s="110"/>
      <c r="V1470" s="110"/>
    </row>
    <row r="1471" spans="1:22" ht="15" customHeight="1">
      <c r="A1471" s="110"/>
      <c r="B1471" s="109"/>
      <c r="C1471" s="110"/>
      <c r="D1471" s="110"/>
      <c r="E1471" s="110"/>
      <c r="F1471" s="110"/>
      <c r="G1471" s="110"/>
      <c r="H1471" s="110"/>
      <c r="I1471" s="110"/>
      <c r="J1471" s="109"/>
      <c r="K1471" s="110"/>
      <c r="L1471" s="110"/>
      <c r="M1471" s="110"/>
      <c r="N1471" s="110"/>
      <c r="O1471" s="110"/>
      <c r="P1471" s="110"/>
      <c r="Q1471" s="110"/>
      <c r="R1471" s="110"/>
      <c r="S1471" s="110"/>
      <c r="T1471" s="110"/>
      <c r="U1471" s="110"/>
      <c r="V1471" s="110"/>
    </row>
    <row r="1472" spans="1:22" ht="15" customHeight="1">
      <c r="A1472" s="110"/>
      <c r="B1472" s="109"/>
      <c r="C1472" s="110"/>
      <c r="D1472" s="110"/>
      <c r="E1472" s="110"/>
      <c r="F1472" s="110"/>
      <c r="G1472" s="110"/>
      <c r="H1472" s="110"/>
      <c r="I1472" s="110"/>
      <c r="J1472" s="109"/>
      <c r="K1472" s="110"/>
      <c r="L1472" s="110"/>
      <c r="M1472" s="110"/>
      <c r="N1472" s="110"/>
      <c r="O1472" s="110"/>
      <c r="P1472" s="110"/>
      <c r="Q1472" s="110"/>
      <c r="R1472" s="110"/>
      <c r="S1472" s="110"/>
      <c r="T1472" s="110"/>
      <c r="U1472" s="110"/>
      <c r="V1472" s="110"/>
    </row>
    <row r="1473" spans="1:22" ht="15" customHeight="1">
      <c r="A1473" s="110"/>
      <c r="B1473" s="109"/>
      <c r="C1473" s="110"/>
      <c r="D1473" s="110"/>
      <c r="E1473" s="110"/>
      <c r="F1473" s="110"/>
      <c r="G1473" s="110"/>
      <c r="H1473" s="110"/>
      <c r="I1473" s="110"/>
      <c r="J1473" s="109"/>
      <c r="K1473" s="110"/>
      <c r="L1473" s="110"/>
      <c r="M1473" s="110"/>
      <c r="N1473" s="110"/>
      <c r="O1473" s="110"/>
      <c r="P1473" s="110"/>
      <c r="Q1473" s="110"/>
      <c r="R1473" s="110"/>
      <c r="S1473" s="110"/>
      <c r="T1473" s="110"/>
      <c r="U1473" s="110"/>
      <c r="V1473" s="110"/>
    </row>
    <row r="1474" spans="1:22" ht="15" customHeight="1">
      <c r="A1474" s="110"/>
      <c r="B1474" s="109"/>
      <c r="C1474" s="110"/>
      <c r="D1474" s="110"/>
      <c r="E1474" s="110"/>
      <c r="F1474" s="110"/>
      <c r="G1474" s="110"/>
      <c r="H1474" s="110"/>
      <c r="I1474" s="110"/>
      <c r="J1474" s="109"/>
      <c r="K1474" s="110"/>
      <c r="L1474" s="110"/>
      <c r="M1474" s="110"/>
      <c r="N1474" s="110"/>
      <c r="O1474" s="110"/>
      <c r="P1474" s="110"/>
      <c r="Q1474" s="110"/>
      <c r="R1474" s="110"/>
      <c r="S1474" s="110"/>
      <c r="T1474" s="110"/>
      <c r="U1474" s="110"/>
      <c r="V1474" s="110"/>
    </row>
    <row r="1475" spans="1:22" ht="15" customHeight="1">
      <c r="A1475" s="110"/>
      <c r="B1475" s="109"/>
      <c r="C1475" s="110"/>
      <c r="D1475" s="110"/>
      <c r="E1475" s="110"/>
      <c r="F1475" s="110"/>
      <c r="G1475" s="110"/>
      <c r="H1475" s="110"/>
      <c r="I1475" s="110"/>
      <c r="J1475" s="109"/>
      <c r="K1475" s="110"/>
      <c r="L1475" s="110"/>
      <c r="M1475" s="110"/>
      <c r="N1475" s="110"/>
      <c r="O1475" s="110"/>
      <c r="P1475" s="110"/>
      <c r="Q1475" s="110"/>
      <c r="R1475" s="110"/>
      <c r="S1475" s="110"/>
      <c r="T1475" s="110"/>
      <c r="U1475" s="110"/>
      <c r="V1475" s="110"/>
    </row>
    <row r="1476" spans="1:22" ht="15" customHeight="1">
      <c r="A1476" s="110"/>
      <c r="B1476" s="109"/>
      <c r="C1476" s="110"/>
      <c r="D1476" s="110"/>
      <c r="E1476" s="110"/>
      <c r="F1476" s="110"/>
      <c r="G1476" s="110"/>
      <c r="H1476" s="110"/>
      <c r="I1476" s="110"/>
      <c r="J1476" s="109"/>
      <c r="K1476" s="110"/>
      <c r="L1476" s="110"/>
      <c r="M1476" s="110"/>
      <c r="N1476" s="110"/>
      <c r="O1476" s="110"/>
      <c r="P1476" s="110"/>
      <c r="Q1476" s="110"/>
      <c r="R1476" s="110"/>
      <c r="S1476" s="110"/>
      <c r="T1476" s="110"/>
      <c r="U1476" s="110"/>
      <c r="V1476" s="110"/>
    </row>
    <row r="1477" spans="1:22" ht="15" customHeight="1">
      <c r="A1477" s="110"/>
      <c r="B1477" s="109"/>
      <c r="C1477" s="110"/>
      <c r="D1477" s="110"/>
      <c r="E1477" s="110"/>
      <c r="F1477" s="110"/>
      <c r="G1477" s="110"/>
      <c r="H1477" s="110"/>
      <c r="I1477" s="110"/>
      <c r="J1477" s="109"/>
      <c r="K1477" s="110"/>
      <c r="L1477" s="110"/>
      <c r="M1477" s="110"/>
      <c r="N1477" s="110"/>
      <c r="O1477" s="110"/>
      <c r="P1477" s="110"/>
      <c r="Q1477" s="110"/>
      <c r="R1477" s="110"/>
      <c r="S1477" s="110"/>
      <c r="T1477" s="110"/>
      <c r="U1477" s="110"/>
      <c r="V1477" s="110"/>
    </row>
    <row r="1478" spans="1:22" ht="15" customHeight="1">
      <c r="A1478" s="110"/>
      <c r="B1478" s="109"/>
      <c r="C1478" s="110"/>
      <c r="D1478" s="110"/>
      <c r="E1478" s="110"/>
      <c r="F1478" s="110"/>
      <c r="G1478" s="110"/>
      <c r="H1478" s="110"/>
      <c r="I1478" s="110"/>
      <c r="J1478" s="109"/>
      <c r="K1478" s="110"/>
      <c r="L1478" s="110"/>
      <c r="M1478" s="110"/>
      <c r="N1478" s="110"/>
      <c r="O1478" s="110"/>
      <c r="P1478" s="110"/>
      <c r="Q1478" s="110"/>
      <c r="R1478" s="110"/>
      <c r="S1478" s="110"/>
      <c r="T1478" s="110"/>
      <c r="U1478" s="110"/>
      <c r="V1478" s="110"/>
    </row>
    <row r="1479" spans="1:22" ht="15" customHeight="1">
      <c r="A1479" s="110"/>
      <c r="B1479" s="109"/>
      <c r="C1479" s="110"/>
      <c r="D1479" s="110"/>
      <c r="E1479" s="110"/>
      <c r="F1479" s="110"/>
      <c r="G1479" s="110"/>
      <c r="H1479" s="110"/>
      <c r="I1479" s="110"/>
      <c r="J1479" s="109"/>
      <c r="K1479" s="110"/>
      <c r="L1479" s="110"/>
      <c r="M1479" s="110"/>
      <c r="N1479" s="110"/>
      <c r="O1479" s="110"/>
      <c r="P1479" s="110"/>
      <c r="Q1479" s="110"/>
      <c r="R1479" s="110"/>
      <c r="S1479" s="110"/>
      <c r="T1479" s="110"/>
      <c r="U1479" s="110"/>
      <c r="V1479" s="110"/>
    </row>
    <row r="1480" spans="1:22" ht="15" customHeight="1">
      <c r="A1480" s="110"/>
      <c r="B1480" s="109"/>
      <c r="C1480" s="110"/>
      <c r="D1480" s="110"/>
      <c r="E1480" s="110"/>
      <c r="F1480" s="110"/>
      <c r="G1480" s="110"/>
      <c r="H1480" s="110"/>
      <c r="I1480" s="110"/>
      <c r="J1480" s="109"/>
      <c r="K1480" s="110"/>
      <c r="L1480" s="110"/>
      <c r="M1480" s="110"/>
      <c r="N1480" s="110"/>
      <c r="O1480" s="110"/>
      <c r="P1480" s="110"/>
      <c r="Q1480" s="110"/>
      <c r="R1480" s="110"/>
      <c r="S1480" s="110"/>
      <c r="T1480" s="110"/>
      <c r="U1480" s="110"/>
      <c r="V1480" s="110"/>
    </row>
    <row r="1481" spans="1:22" ht="15" customHeight="1">
      <c r="A1481" s="110"/>
      <c r="B1481" s="109"/>
      <c r="C1481" s="110"/>
      <c r="D1481" s="110"/>
      <c r="E1481" s="110"/>
      <c r="F1481" s="110"/>
      <c r="G1481" s="110"/>
      <c r="H1481" s="110"/>
      <c r="I1481" s="110"/>
      <c r="J1481" s="109"/>
      <c r="K1481" s="110"/>
      <c r="L1481" s="110"/>
      <c r="M1481" s="110"/>
      <c r="N1481" s="110"/>
      <c r="O1481" s="110"/>
      <c r="P1481" s="110"/>
      <c r="Q1481" s="110"/>
      <c r="R1481" s="110"/>
      <c r="S1481" s="110"/>
      <c r="T1481" s="110"/>
      <c r="U1481" s="110"/>
      <c r="V1481" s="110"/>
    </row>
    <row r="1482" spans="1:22" ht="15" customHeight="1">
      <c r="A1482" s="110"/>
      <c r="B1482" s="109"/>
      <c r="C1482" s="110"/>
      <c r="D1482" s="110"/>
      <c r="E1482" s="110"/>
      <c r="F1482" s="110"/>
      <c r="G1482" s="110"/>
      <c r="H1482" s="110"/>
      <c r="I1482" s="110"/>
      <c r="J1482" s="109"/>
      <c r="K1482" s="110"/>
      <c r="L1482" s="110"/>
      <c r="M1482" s="110"/>
      <c r="N1482" s="110"/>
      <c r="O1482" s="110"/>
      <c r="P1482" s="110"/>
      <c r="Q1482" s="110"/>
      <c r="R1482" s="110"/>
      <c r="S1482" s="110"/>
      <c r="T1482" s="110"/>
      <c r="U1482" s="110"/>
      <c r="V1482" s="110"/>
    </row>
    <row r="1483" spans="1:22" ht="15" customHeight="1">
      <c r="A1483" s="110"/>
      <c r="B1483" s="109"/>
      <c r="C1483" s="110"/>
      <c r="D1483" s="110"/>
      <c r="E1483" s="110"/>
      <c r="F1483" s="110"/>
      <c r="G1483" s="110"/>
      <c r="H1483" s="110"/>
      <c r="I1483" s="110"/>
      <c r="J1483" s="109"/>
      <c r="K1483" s="110"/>
      <c r="L1483" s="110"/>
      <c r="M1483" s="110"/>
      <c r="N1483" s="110"/>
      <c r="O1483" s="110"/>
      <c r="P1483" s="110"/>
      <c r="Q1483" s="110"/>
      <c r="R1483" s="110"/>
      <c r="S1483" s="110"/>
      <c r="T1483" s="110"/>
      <c r="U1483" s="110"/>
      <c r="V1483" s="110"/>
    </row>
    <row r="1484" spans="1:22" ht="15" customHeight="1">
      <c r="A1484" s="110"/>
      <c r="B1484" s="109"/>
      <c r="C1484" s="110"/>
      <c r="D1484" s="110"/>
      <c r="E1484" s="110"/>
      <c r="F1484" s="110"/>
      <c r="G1484" s="110"/>
      <c r="H1484" s="110"/>
      <c r="I1484" s="110"/>
      <c r="J1484" s="109"/>
      <c r="K1484" s="110"/>
      <c r="L1484" s="110"/>
      <c r="M1484" s="110"/>
      <c r="N1484" s="110"/>
      <c r="O1484" s="110"/>
      <c r="P1484" s="110"/>
      <c r="Q1484" s="110"/>
      <c r="R1484" s="110"/>
      <c r="S1484" s="110"/>
      <c r="T1484" s="110"/>
      <c r="U1484" s="110"/>
      <c r="V1484" s="110"/>
    </row>
    <row r="1485" spans="1:22" ht="15" customHeight="1">
      <c r="A1485" s="110"/>
      <c r="B1485" s="109"/>
      <c r="C1485" s="110"/>
      <c r="D1485" s="110"/>
      <c r="E1485" s="110"/>
      <c r="F1485" s="110"/>
      <c r="G1485" s="110"/>
      <c r="H1485" s="110"/>
      <c r="I1485" s="110"/>
      <c r="J1485" s="109"/>
      <c r="K1485" s="110"/>
      <c r="L1485" s="110"/>
      <c r="M1485" s="110"/>
      <c r="N1485" s="110"/>
      <c r="O1485" s="110"/>
      <c r="P1485" s="110"/>
      <c r="Q1485" s="110"/>
      <c r="R1485" s="110"/>
      <c r="S1485" s="110"/>
      <c r="T1485" s="110"/>
      <c r="U1485" s="110"/>
      <c r="V1485" s="110"/>
    </row>
    <row r="1486" spans="1:22" ht="15" customHeight="1">
      <c r="A1486" s="110"/>
      <c r="B1486" s="109"/>
      <c r="C1486" s="110"/>
      <c r="D1486" s="110"/>
      <c r="E1486" s="110"/>
      <c r="F1486" s="110"/>
      <c r="G1486" s="110"/>
      <c r="H1486" s="110"/>
      <c r="I1486" s="110"/>
      <c r="J1486" s="109"/>
      <c r="K1486" s="110"/>
      <c r="L1486" s="110"/>
      <c r="M1486" s="110"/>
      <c r="N1486" s="110"/>
      <c r="O1486" s="110"/>
      <c r="P1486" s="110"/>
      <c r="Q1486" s="110"/>
      <c r="R1486" s="110"/>
      <c r="S1486" s="110"/>
      <c r="T1486" s="110"/>
      <c r="U1486" s="110"/>
      <c r="V1486" s="110"/>
    </row>
    <row r="1487" spans="1:22" ht="15" customHeight="1">
      <c r="A1487" s="110"/>
      <c r="B1487" s="109"/>
      <c r="C1487" s="110"/>
      <c r="D1487" s="110"/>
      <c r="E1487" s="110"/>
      <c r="F1487" s="110"/>
      <c r="G1487" s="110"/>
      <c r="H1487" s="110"/>
      <c r="I1487" s="110"/>
      <c r="J1487" s="109"/>
      <c r="K1487" s="110"/>
      <c r="L1487" s="110"/>
      <c r="M1487" s="110"/>
      <c r="N1487" s="110"/>
      <c r="O1487" s="110"/>
      <c r="P1487" s="110"/>
      <c r="Q1487" s="110"/>
      <c r="R1487" s="110"/>
      <c r="S1487" s="110"/>
      <c r="T1487" s="110"/>
      <c r="U1487" s="110"/>
      <c r="V1487" s="110"/>
    </row>
    <row r="1488" spans="1:22" ht="15" customHeight="1">
      <c r="A1488" s="110"/>
      <c r="B1488" s="109"/>
      <c r="C1488" s="110"/>
      <c r="D1488" s="110"/>
      <c r="E1488" s="110"/>
      <c r="F1488" s="110"/>
      <c r="G1488" s="110"/>
      <c r="H1488" s="110"/>
      <c r="I1488" s="110"/>
      <c r="J1488" s="109"/>
      <c r="K1488" s="110"/>
      <c r="L1488" s="110"/>
      <c r="M1488" s="110"/>
      <c r="N1488" s="110"/>
      <c r="O1488" s="110"/>
      <c r="P1488" s="110"/>
      <c r="Q1488" s="110"/>
      <c r="R1488" s="110"/>
      <c r="S1488" s="110"/>
      <c r="T1488" s="110"/>
      <c r="U1488" s="110"/>
      <c r="V1488" s="110"/>
    </row>
    <row r="1489" spans="1:22" ht="15" customHeight="1">
      <c r="A1489" s="110"/>
      <c r="B1489" s="109"/>
      <c r="C1489" s="110"/>
      <c r="D1489" s="110"/>
      <c r="E1489" s="110"/>
      <c r="F1489" s="110"/>
      <c r="G1489" s="110"/>
      <c r="H1489" s="110"/>
      <c r="I1489" s="110"/>
      <c r="J1489" s="109"/>
      <c r="K1489" s="110"/>
      <c r="L1489" s="110"/>
      <c r="M1489" s="110"/>
      <c r="N1489" s="110"/>
      <c r="O1489" s="110"/>
      <c r="P1489" s="110"/>
      <c r="Q1489" s="110"/>
      <c r="R1489" s="110"/>
      <c r="S1489" s="110"/>
      <c r="T1489" s="110"/>
      <c r="U1489" s="110"/>
      <c r="V1489" s="110"/>
    </row>
    <row r="1490" spans="1:22" ht="15" customHeight="1">
      <c r="A1490" s="110"/>
      <c r="B1490" s="109"/>
      <c r="C1490" s="110"/>
      <c r="D1490" s="110"/>
      <c r="E1490" s="110"/>
      <c r="F1490" s="110"/>
      <c r="G1490" s="110"/>
      <c r="H1490" s="110"/>
      <c r="I1490" s="110"/>
      <c r="J1490" s="109"/>
      <c r="K1490" s="110"/>
      <c r="L1490" s="110"/>
      <c r="M1490" s="110"/>
      <c r="N1490" s="110"/>
      <c r="O1490" s="110"/>
      <c r="P1490" s="110"/>
      <c r="Q1490" s="110"/>
      <c r="R1490" s="110"/>
      <c r="S1490" s="110"/>
      <c r="T1490" s="110"/>
      <c r="U1490" s="110"/>
      <c r="V1490" s="110"/>
    </row>
    <row r="1491" spans="1:22" ht="15" customHeight="1">
      <c r="A1491" s="110"/>
      <c r="B1491" s="109"/>
      <c r="C1491" s="110"/>
      <c r="D1491" s="110"/>
      <c r="E1491" s="110"/>
      <c r="F1491" s="110"/>
      <c r="G1491" s="110"/>
      <c r="H1491" s="110"/>
      <c r="I1491" s="110"/>
      <c r="J1491" s="109"/>
      <c r="K1491" s="110"/>
      <c r="L1491" s="110"/>
      <c r="M1491" s="110"/>
      <c r="N1491" s="110"/>
      <c r="O1491" s="110"/>
      <c r="P1491" s="110"/>
      <c r="Q1491" s="110"/>
      <c r="R1491" s="110"/>
      <c r="S1491" s="110"/>
      <c r="T1491" s="110"/>
      <c r="U1491" s="110"/>
      <c r="V1491" s="110"/>
    </row>
    <row r="1492" spans="1:22" ht="15" customHeight="1">
      <c r="A1492" s="110"/>
      <c r="B1492" s="109"/>
      <c r="C1492" s="110"/>
      <c r="D1492" s="110"/>
      <c r="E1492" s="110"/>
      <c r="F1492" s="110"/>
      <c r="G1492" s="110"/>
      <c r="H1492" s="110"/>
      <c r="I1492" s="110"/>
      <c r="J1492" s="109"/>
      <c r="K1492" s="110"/>
      <c r="L1492" s="110"/>
      <c r="M1492" s="110"/>
      <c r="N1492" s="110"/>
      <c r="O1492" s="110"/>
      <c r="P1492" s="110"/>
      <c r="Q1492" s="110"/>
      <c r="R1492" s="110"/>
      <c r="S1492" s="110"/>
      <c r="T1492" s="110"/>
      <c r="U1492" s="110"/>
      <c r="V1492" s="110"/>
    </row>
    <row r="1493" spans="1:22" ht="15" customHeight="1">
      <c r="A1493" s="110"/>
      <c r="B1493" s="109"/>
      <c r="C1493" s="110"/>
      <c r="D1493" s="110"/>
      <c r="E1493" s="110"/>
      <c r="F1493" s="110"/>
      <c r="G1493" s="110"/>
      <c r="H1493" s="110"/>
      <c r="I1493" s="110"/>
      <c r="J1493" s="109"/>
      <c r="K1493" s="110"/>
      <c r="L1493" s="110"/>
      <c r="M1493" s="110"/>
      <c r="N1493" s="110"/>
      <c r="O1493" s="110"/>
      <c r="P1493" s="110"/>
      <c r="Q1493" s="110"/>
      <c r="R1493" s="110"/>
      <c r="S1493" s="110"/>
      <c r="T1493" s="110"/>
      <c r="U1493" s="110"/>
      <c r="V1493" s="110"/>
    </row>
    <row r="1494" spans="1:22" ht="15" customHeight="1">
      <c r="A1494" s="110"/>
      <c r="B1494" s="109"/>
      <c r="C1494" s="110"/>
      <c r="D1494" s="110"/>
      <c r="E1494" s="110"/>
      <c r="F1494" s="110"/>
      <c r="G1494" s="110"/>
      <c r="H1494" s="110"/>
      <c r="I1494" s="110"/>
      <c r="J1494" s="109"/>
      <c r="K1494" s="110"/>
      <c r="L1494" s="110"/>
      <c r="M1494" s="110"/>
      <c r="N1494" s="110"/>
      <c r="O1494" s="110"/>
      <c r="P1494" s="110"/>
      <c r="Q1494" s="110"/>
      <c r="R1494" s="110"/>
      <c r="S1494" s="110"/>
      <c r="T1494" s="110"/>
      <c r="U1494" s="110"/>
      <c r="V1494" s="110"/>
    </row>
    <row r="1495" spans="1:22" ht="15" customHeight="1">
      <c r="A1495" s="110"/>
      <c r="B1495" s="109"/>
      <c r="C1495" s="110"/>
      <c r="D1495" s="110"/>
      <c r="E1495" s="110"/>
      <c r="F1495" s="110"/>
      <c r="G1495" s="110"/>
      <c r="H1495" s="110"/>
      <c r="I1495" s="110"/>
      <c r="J1495" s="109"/>
      <c r="K1495" s="110"/>
      <c r="L1495" s="110"/>
      <c r="M1495" s="110"/>
      <c r="N1495" s="110"/>
      <c r="O1495" s="110"/>
      <c r="P1495" s="110"/>
      <c r="Q1495" s="110"/>
      <c r="R1495" s="110"/>
      <c r="S1495" s="110"/>
      <c r="T1495" s="110"/>
      <c r="U1495" s="110"/>
      <c r="V1495" s="110"/>
    </row>
    <row r="1496" spans="1:22" ht="15" customHeight="1">
      <c r="A1496" s="110"/>
      <c r="B1496" s="109"/>
      <c r="C1496" s="110"/>
      <c r="D1496" s="110"/>
      <c r="E1496" s="110"/>
      <c r="F1496" s="110"/>
      <c r="G1496" s="110"/>
      <c r="H1496" s="110"/>
      <c r="I1496" s="110"/>
      <c r="J1496" s="109"/>
      <c r="K1496" s="110"/>
      <c r="L1496" s="110"/>
      <c r="M1496" s="110"/>
      <c r="N1496" s="110"/>
      <c r="O1496" s="110"/>
      <c r="P1496" s="110"/>
      <c r="Q1496" s="110"/>
      <c r="R1496" s="110"/>
      <c r="S1496" s="110"/>
      <c r="T1496" s="110"/>
      <c r="U1496" s="110"/>
      <c r="V1496" s="110"/>
    </row>
    <row r="1497" spans="1:22" ht="15" customHeight="1">
      <c r="A1497" s="110"/>
      <c r="B1497" s="109"/>
      <c r="C1497" s="110"/>
      <c r="D1497" s="110"/>
      <c r="E1497" s="110"/>
      <c r="F1497" s="110"/>
      <c r="G1497" s="110"/>
      <c r="H1497" s="110"/>
      <c r="I1497" s="110"/>
      <c r="J1497" s="109"/>
      <c r="K1497" s="110"/>
      <c r="L1497" s="110"/>
      <c r="M1497" s="110"/>
      <c r="N1497" s="110"/>
      <c r="O1497" s="110"/>
      <c r="P1497" s="110"/>
      <c r="Q1497" s="110"/>
      <c r="R1497" s="110"/>
      <c r="S1497" s="110"/>
      <c r="T1497" s="110"/>
      <c r="U1497" s="110"/>
      <c r="V1497" s="110"/>
    </row>
    <row r="1498" spans="1:22" ht="15" customHeight="1">
      <c r="A1498" s="110"/>
      <c r="B1498" s="109"/>
      <c r="C1498" s="110"/>
      <c r="D1498" s="110"/>
      <c r="E1498" s="110"/>
      <c r="F1498" s="110"/>
      <c r="G1498" s="110"/>
      <c r="H1498" s="110"/>
      <c r="I1498" s="110"/>
      <c r="J1498" s="109"/>
      <c r="K1498" s="110"/>
      <c r="L1498" s="110"/>
      <c r="M1498" s="110"/>
      <c r="N1498" s="110"/>
      <c r="O1498" s="110"/>
      <c r="P1498" s="110"/>
      <c r="Q1498" s="110"/>
      <c r="R1498" s="110"/>
      <c r="S1498" s="110"/>
      <c r="T1498" s="110"/>
      <c r="U1498" s="110"/>
      <c r="V1498" s="110"/>
    </row>
    <row r="1499" spans="1:22" ht="15" customHeight="1">
      <c r="A1499" s="110"/>
      <c r="B1499" s="109"/>
      <c r="C1499" s="110"/>
      <c r="D1499" s="110"/>
      <c r="E1499" s="110"/>
      <c r="F1499" s="110"/>
      <c r="G1499" s="110"/>
      <c r="H1499" s="110"/>
      <c r="I1499" s="110"/>
      <c r="J1499" s="109"/>
      <c r="K1499" s="110"/>
      <c r="L1499" s="110"/>
      <c r="M1499" s="110"/>
      <c r="N1499" s="110"/>
      <c r="O1499" s="110"/>
      <c r="P1499" s="110"/>
      <c r="Q1499" s="110"/>
      <c r="R1499" s="110"/>
      <c r="S1499" s="110"/>
      <c r="T1499" s="110"/>
      <c r="U1499" s="110"/>
      <c r="V1499" s="110"/>
    </row>
    <row r="1500" spans="1:22" ht="15" customHeight="1">
      <c r="A1500" s="110"/>
      <c r="B1500" s="109"/>
      <c r="C1500" s="110"/>
      <c r="D1500" s="110"/>
      <c r="E1500" s="110"/>
      <c r="F1500" s="110"/>
      <c r="G1500" s="110"/>
      <c r="H1500" s="110"/>
      <c r="I1500" s="110"/>
      <c r="J1500" s="109"/>
      <c r="K1500" s="110"/>
      <c r="L1500" s="110"/>
      <c r="M1500" s="110"/>
      <c r="N1500" s="110"/>
      <c r="O1500" s="110"/>
      <c r="P1500" s="110"/>
      <c r="Q1500" s="110"/>
      <c r="R1500" s="110"/>
      <c r="S1500" s="110"/>
      <c r="T1500" s="110"/>
      <c r="U1500" s="110"/>
      <c r="V1500" s="110"/>
    </row>
    <row r="1501" spans="1:22" ht="15" customHeight="1">
      <c r="A1501" s="110"/>
      <c r="B1501" s="109"/>
      <c r="C1501" s="110"/>
      <c r="D1501" s="110"/>
      <c r="E1501" s="110"/>
      <c r="F1501" s="110"/>
      <c r="G1501" s="110"/>
      <c r="H1501" s="110"/>
      <c r="I1501" s="110"/>
      <c r="J1501" s="109"/>
      <c r="K1501" s="110"/>
      <c r="L1501" s="110"/>
      <c r="M1501" s="110"/>
      <c r="N1501" s="110"/>
      <c r="O1501" s="110"/>
      <c r="P1501" s="110"/>
      <c r="Q1501" s="110"/>
      <c r="R1501" s="110"/>
      <c r="S1501" s="110"/>
      <c r="T1501" s="110"/>
      <c r="U1501" s="110"/>
      <c r="V1501" s="110"/>
    </row>
    <row r="1502" spans="1:22" ht="15" customHeight="1">
      <c r="A1502" s="110"/>
      <c r="B1502" s="109"/>
      <c r="C1502" s="110"/>
      <c r="D1502" s="110"/>
      <c r="E1502" s="110"/>
      <c r="F1502" s="110"/>
      <c r="G1502" s="110"/>
      <c r="H1502" s="110"/>
      <c r="I1502" s="110"/>
      <c r="J1502" s="109"/>
      <c r="K1502" s="110"/>
      <c r="L1502" s="110"/>
      <c r="M1502" s="110"/>
      <c r="N1502" s="110"/>
      <c r="O1502" s="110"/>
      <c r="P1502" s="110"/>
      <c r="Q1502" s="110"/>
      <c r="R1502" s="110"/>
      <c r="S1502" s="110"/>
      <c r="T1502" s="110"/>
      <c r="U1502" s="110"/>
      <c r="V1502" s="110"/>
    </row>
    <row r="1503" spans="1:22" ht="15" customHeight="1">
      <c r="A1503" s="110"/>
      <c r="B1503" s="109"/>
      <c r="C1503" s="110"/>
      <c r="D1503" s="110"/>
      <c r="E1503" s="110"/>
      <c r="F1503" s="110"/>
      <c r="G1503" s="110"/>
      <c r="H1503" s="110"/>
      <c r="I1503" s="110"/>
      <c r="J1503" s="109"/>
      <c r="K1503" s="110"/>
      <c r="L1503" s="110"/>
      <c r="M1503" s="110"/>
      <c r="N1503" s="110"/>
      <c r="O1503" s="110"/>
      <c r="P1503" s="110"/>
      <c r="Q1503" s="110"/>
      <c r="R1503" s="110"/>
      <c r="S1503" s="110"/>
      <c r="T1503" s="110"/>
      <c r="U1503" s="110"/>
      <c r="V1503" s="110"/>
    </row>
    <row r="1504" spans="1:22" ht="15" customHeight="1">
      <c r="A1504" s="110"/>
      <c r="B1504" s="109"/>
      <c r="C1504" s="110"/>
      <c r="D1504" s="110"/>
      <c r="E1504" s="110"/>
      <c r="F1504" s="110"/>
      <c r="G1504" s="110"/>
      <c r="H1504" s="110"/>
      <c r="I1504" s="110"/>
      <c r="J1504" s="109"/>
      <c r="K1504" s="110"/>
      <c r="L1504" s="110"/>
      <c r="M1504" s="110"/>
      <c r="N1504" s="110"/>
      <c r="O1504" s="110"/>
      <c r="P1504" s="110"/>
      <c r="Q1504" s="110"/>
      <c r="R1504" s="110"/>
      <c r="S1504" s="110"/>
      <c r="T1504" s="110"/>
      <c r="U1504" s="110"/>
      <c r="V1504" s="110"/>
    </row>
    <row r="1505" spans="1:22" ht="15" customHeight="1">
      <c r="A1505" s="110"/>
      <c r="B1505" s="109"/>
      <c r="C1505" s="110"/>
      <c r="D1505" s="110"/>
      <c r="E1505" s="110"/>
      <c r="F1505" s="110"/>
      <c r="G1505" s="110"/>
      <c r="H1505" s="110"/>
      <c r="I1505" s="110"/>
      <c r="J1505" s="109"/>
      <c r="K1505" s="110"/>
      <c r="L1505" s="110"/>
      <c r="M1505" s="110"/>
      <c r="N1505" s="110"/>
      <c r="O1505" s="110"/>
      <c r="P1505" s="110"/>
      <c r="Q1505" s="110"/>
      <c r="R1505" s="110"/>
      <c r="S1505" s="110"/>
      <c r="T1505" s="110"/>
      <c r="U1505" s="110"/>
      <c r="V1505" s="110"/>
    </row>
    <row r="1506" spans="1:22" ht="15" customHeight="1">
      <c r="A1506" s="110"/>
      <c r="B1506" s="109"/>
      <c r="C1506" s="110"/>
      <c r="D1506" s="110"/>
      <c r="E1506" s="110"/>
      <c r="F1506" s="110"/>
      <c r="G1506" s="110"/>
      <c r="H1506" s="110"/>
      <c r="I1506" s="110"/>
      <c r="J1506" s="109"/>
      <c r="K1506" s="110"/>
      <c r="L1506" s="110"/>
      <c r="M1506" s="110"/>
      <c r="N1506" s="110"/>
      <c r="O1506" s="110"/>
      <c r="P1506" s="110"/>
      <c r="Q1506" s="110"/>
      <c r="R1506" s="110"/>
      <c r="S1506" s="110"/>
      <c r="T1506" s="110"/>
      <c r="U1506" s="110"/>
      <c r="V1506" s="110"/>
    </row>
    <row r="1507" spans="1:22" ht="15" customHeight="1">
      <c r="A1507" s="110"/>
      <c r="B1507" s="109"/>
      <c r="C1507" s="110"/>
      <c r="D1507" s="110"/>
      <c r="E1507" s="110"/>
      <c r="F1507" s="110"/>
      <c r="G1507" s="110"/>
      <c r="H1507" s="110"/>
      <c r="I1507" s="110"/>
      <c r="J1507" s="109"/>
      <c r="K1507" s="110"/>
      <c r="L1507" s="110"/>
      <c r="M1507" s="110"/>
      <c r="N1507" s="110"/>
      <c r="O1507" s="110"/>
      <c r="P1507" s="110"/>
      <c r="Q1507" s="110"/>
      <c r="R1507" s="110"/>
      <c r="S1507" s="110"/>
      <c r="T1507" s="110"/>
      <c r="U1507" s="110"/>
      <c r="V1507" s="110"/>
    </row>
    <row r="1508" spans="1:22" ht="15" customHeight="1">
      <c r="A1508" s="110"/>
      <c r="B1508" s="109"/>
      <c r="C1508" s="110"/>
      <c r="D1508" s="110"/>
      <c r="E1508" s="110"/>
      <c r="F1508" s="110"/>
      <c r="G1508" s="110"/>
      <c r="H1508" s="110"/>
      <c r="I1508" s="110"/>
      <c r="J1508" s="109"/>
      <c r="K1508" s="110"/>
      <c r="L1508" s="110"/>
      <c r="M1508" s="110"/>
      <c r="N1508" s="110"/>
      <c r="O1508" s="110"/>
      <c r="P1508" s="110"/>
      <c r="Q1508" s="110"/>
      <c r="R1508" s="110"/>
      <c r="S1508" s="110"/>
      <c r="T1508" s="110"/>
      <c r="U1508" s="110"/>
      <c r="V1508" s="110"/>
    </row>
    <row r="1509" spans="1:22" ht="15" customHeight="1">
      <c r="A1509" s="110"/>
      <c r="B1509" s="109"/>
      <c r="C1509" s="110"/>
      <c r="D1509" s="110"/>
      <c r="E1509" s="110"/>
      <c r="F1509" s="110"/>
      <c r="G1509" s="110"/>
      <c r="H1509" s="110"/>
      <c r="I1509" s="110"/>
      <c r="J1509" s="109"/>
      <c r="K1509" s="110"/>
      <c r="L1509" s="110"/>
      <c r="M1509" s="110"/>
      <c r="N1509" s="110"/>
      <c r="O1509" s="110"/>
      <c r="P1509" s="110"/>
      <c r="Q1509" s="110"/>
      <c r="R1509" s="110"/>
      <c r="S1509" s="110"/>
      <c r="T1509" s="110"/>
      <c r="U1509" s="110"/>
      <c r="V1509" s="110"/>
    </row>
    <row r="1510" spans="1:22" ht="15" customHeight="1">
      <c r="A1510" s="110"/>
      <c r="B1510" s="109"/>
      <c r="C1510" s="110"/>
      <c r="D1510" s="110"/>
      <c r="E1510" s="110"/>
      <c r="F1510" s="110"/>
      <c r="G1510" s="110"/>
      <c r="H1510" s="110"/>
      <c r="I1510" s="110"/>
      <c r="J1510" s="109"/>
      <c r="K1510" s="110"/>
      <c r="L1510" s="110"/>
      <c r="M1510" s="110"/>
      <c r="N1510" s="110"/>
      <c r="O1510" s="110"/>
      <c r="P1510" s="110"/>
      <c r="Q1510" s="110"/>
      <c r="R1510" s="110"/>
      <c r="S1510" s="110"/>
      <c r="T1510" s="110"/>
      <c r="U1510" s="110"/>
      <c r="V1510" s="110"/>
    </row>
    <row r="1511" spans="1:22" ht="15" customHeight="1">
      <c r="A1511" s="110"/>
      <c r="B1511" s="109"/>
      <c r="C1511" s="110"/>
      <c r="D1511" s="110"/>
      <c r="E1511" s="110"/>
      <c r="F1511" s="110"/>
      <c r="G1511" s="110"/>
      <c r="H1511" s="110"/>
      <c r="I1511" s="110"/>
      <c r="J1511" s="109"/>
      <c r="K1511" s="110"/>
      <c r="L1511" s="110"/>
      <c r="M1511" s="110"/>
      <c r="N1511" s="110"/>
      <c r="O1511" s="110"/>
      <c r="P1511" s="110"/>
      <c r="Q1511" s="110"/>
      <c r="R1511" s="110"/>
      <c r="S1511" s="110"/>
      <c r="T1511" s="110"/>
      <c r="U1511" s="110"/>
      <c r="V1511" s="110"/>
    </row>
    <row r="1512" spans="1:22" ht="15" customHeight="1">
      <c r="A1512" s="110"/>
      <c r="B1512" s="109"/>
      <c r="C1512" s="110"/>
      <c r="D1512" s="110"/>
      <c r="E1512" s="110"/>
      <c r="F1512" s="110"/>
      <c r="G1512" s="110"/>
      <c r="H1512" s="110"/>
      <c r="I1512" s="110"/>
      <c r="J1512" s="109"/>
      <c r="K1512" s="110"/>
      <c r="L1512" s="110"/>
      <c r="M1512" s="110"/>
      <c r="N1512" s="110"/>
      <c r="O1512" s="110"/>
      <c r="P1512" s="110"/>
      <c r="Q1512" s="110"/>
      <c r="R1512" s="110"/>
      <c r="S1512" s="110"/>
      <c r="T1512" s="110"/>
      <c r="U1512" s="110"/>
      <c r="V1512" s="110"/>
    </row>
    <row r="1513" spans="1:22" ht="15" customHeight="1">
      <c r="A1513" s="110"/>
      <c r="B1513" s="109"/>
      <c r="C1513" s="110"/>
      <c r="D1513" s="110"/>
      <c r="E1513" s="110"/>
      <c r="F1513" s="110"/>
      <c r="G1513" s="110"/>
      <c r="H1513" s="110"/>
      <c r="I1513" s="110"/>
      <c r="J1513" s="109"/>
      <c r="K1513" s="110"/>
      <c r="L1513" s="110"/>
      <c r="M1513" s="110"/>
      <c r="N1513" s="110"/>
      <c r="O1513" s="110"/>
      <c r="P1513" s="110"/>
      <c r="Q1513" s="110"/>
      <c r="R1513" s="110"/>
      <c r="S1513" s="110"/>
      <c r="T1513" s="110"/>
      <c r="U1513" s="110"/>
      <c r="V1513" s="110"/>
    </row>
    <row r="1514" spans="1:22" ht="15" customHeight="1">
      <c r="A1514" s="110"/>
      <c r="B1514" s="109"/>
      <c r="C1514" s="110"/>
      <c r="D1514" s="110"/>
      <c r="E1514" s="110"/>
      <c r="F1514" s="110"/>
      <c r="G1514" s="110"/>
      <c r="H1514" s="110"/>
      <c r="I1514" s="110"/>
      <c r="J1514" s="109"/>
      <c r="K1514" s="110"/>
      <c r="L1514" s="110"/>
      <c r="M1514" s="110"/>
      <c r="N1514" s="110"/>
      <c r="O1514" s="110"/>
      <c r="P1514" s="110"/>
      <c r="Q1514" s="110"/>
      <c r="R1514" s="110"/>
      <c r="S1514" s="110"/>
      <c r="T1514" s="110"/>
      <c r="U1514" s="110"/>
      <c r="V1514" s="110"/>
    </row>
    <row r="1515" spans="1:22" ht="15" customHeight="1">
      <c r="A1515" s="110"/>
      <c r="B1515" s="109"/>
      <c r="C1515" s="110"/>
      <c r="D1515" s="110"/>
      <c r="E1515" s="110"/>
      <c r="F1515" s="110"/>
      <c r="G1515" s="110"/>
      <c r="H1515" s="110"/>
      <c r="I1515" s="110"/>
      <c r="J1515" s="109"/>
      <c r="K1515" s="110"/>
      <c r="L1515" s="110"/>
      <c r="M1515" s="110"/>
      <c r="N1515" s="110"/>
      <c r="O1515" s="110"/>
      <c r="P1515" s="110"/>
      <c r="Q1515" s="110"/>
      <c r="R1515" s="110"/>
      <c r="S1515" s="110"/>
      <c r="T1515" s="110"/>
      <c r="U1515" s="110"/>
      <c r="V1515" s="110"/>
    </row>
    <row r="1516" spans="1:22" ht="15" customHeight="1">
      <c r="A1516" s="110"/>
      <c r="B1516" s="109"/>
      <c r="C1516" s="110"/>
      <c r="D1516" s="110"/>
      <c r="E1516" s="110"/>
      <c r="F1516" s="110"/>
      <c r="G1516" s="110"/>
      <c r="H1516" s="110"/>
      <c r="I1516" s="110"/>
      <c r="J1516" s="109"/>
      <c r="K1516" s="110"/>
      <c r="L1516" s="110"/>
      <c r="M1516" s="110"/>
      <c r="N1516" s="110"/>
      <c r="O1516" s="110"/>
      <c r="P1516" s="110"/>
      <c r="Q1516" s="110"/>
      <c r="R1516" s="110"/>
      <c r="S1516" s="110"/>
      <c r="T1516" s="110"/>
      <c r="U1516" s="110"/>
      <c r="V1516" s="110"/>
    </row>
    <row r="1517" spans="1:22" ht="15" customHeight="1">
      <c r="A1517" s="110"/>
      <c r="B1517" s="109"/>
      <c r="C1517" s="110"/>
      <c r="D1517" s="110"/>
      <c r="E1517" s="110"/>
      <c r="F1517" s="110"/>
      <c r="G1517" s="110"/>
      <c r="H1517" s="110"/>
      <c r="I1517" s="110"/>
      <c r="J1517" s="109"/>
      <c r="K1517" s="110"/>
      <c r="L1517" s="110"/>
      <c r="M1517" s="110"/>
      <c r="N1517" s="110"/>
      <c r="O1517" s="110"/>
      <c r="P1517" s="110"/>
      <c r="Q1517" s="110"/>
      <c r="R1517" s="110"/>
      <c r="S1517" s="110"/>
      <c r="T1517" s="110"/>
      <c r="U1517" s="110"/>
      <c r="V1517" s="110"/>
    </row>
    <row r="1518" spans="1:22" ht="15" customHeight="1">
      <c r="A1518" s="110"/>
      <c r="B1518" s="109"/>
      <c r="C1518" s="110"/>
      <c r="D1518" s="110"/>
      <c r="E1518" s="110"/>
      <c r="F1518" s="110"/>
      <c r="G1518" s="110"/>
      <c r="H1518" s="110"/>
      <c r="I1518" s="110"/>
      <c r="J1518" s="109"/>
      <c r="K1518" s="110"/>
      <c r="L1518" s="110"/>
      <c r="M1518" s="110"/>
      <c r="N1518" s="110"/>
      <c r="O1518" s="110"/>
      <c r="P1518" s="110"/>
      <c r="Q1518" s="110"/>
      <c r="R1518" s="110"/>
      <c r="S1518" s="110"/>
      <c r="T1518" s="110"/>
      <c r="U1518" s="110"/>
      <c r="V1518" s="110"/>
    </row>
    <row r="1519" spans="1:22" ht="15" customHeight="1">
      <c r="A1519" s="110"/>
      <c r="B1519" s="109"/>
      <c r="C1519" s="110"/>
      <c r="D1519" s="110"/>
      <c r="E1519" s="110"/>
      <c r="F1519" s="110"/>
      <c r="G1519" s="110"/>
      <c r="H1519" s="110"/>
      <c r="I1519" s="110"/>
      <c r="J1519" s="109"/>
      <c r="K1519" s="110"/>
      <c r="L1519" s="110"/>
      <c r="M1519" s="110"/>
      <c r="N1519" s="110"/>
      <c r="O1519" s="110"/>
      <c r="P1519" s="110"/>
      <c r="Q1519" s="110"/>
      <c r="R1519" s="110"/>
      <c r="S1519" s="110"/>
      <c r="T1519" s="110"/>
      <c r="U1519" s="110"/>
      <c r="V1519" s="110"/>
    </row>
    <row r="1520" spans="1:22" ht="15" customHeight="1">
      <c r="A1520" s="110"/>
      <c r="B1520" s="109"/>
      <c r="C1520" s="110"/>
      <c r="D1520" s="110"/>
      <c r="E1520" s="110"/>
      <c r="F1520" s="110"/>
      <c r="G1520" s="110"/>
      <c r="H1520" s="110"/>
      <c r="I1520" s="110"/>
      <c r="J1520" s="109"/>
      <c r="K1520" s="110"/>
      <c r="L1520" s="110"/>
      <c r="M1520" s="110"/>
      <c r="N1520" s="110"/>
      <c r="O1520" s="110"/>
      <c r="P1520" s="110"/>
      <c r="Q1520" s="110"/>
      <c r="R1520" s="110"/>
      <c r="S1520" s="110"/>
      <c r="T1520" s="110"/>
      <c r="U1520" s="110"/>
      <c r="V1520" s="110"/>
    </row>
    <row r="1521" spans="1:22" ht="15" customHeight="1">
      <c r="A1521" s="110"/>
      <c r="B1521" s="109"/>
      <c r="C1521" s="110"/>
      <c r="D1521" s="110"/>
      <c r="E1521" s="110"/>
      <c r="F1521" s="110"/>
      <c r="G1521" s="110"/>
      <c r="H1521" s="110"/>
      <c r="I1521" s="110"/>
      <c r="J1521" s="109"/>
      <c r="K1521" s="110"/>
      <c r="L1521" s="110"/>
      <c r="M1521" s="110"/>
      <c r="N1521" s="110"/>
      <c r="O1521" s="110"/>
      <c r="P1521" s="110"/>
      <c r="Q1521" s="110"/>
      <c r="R1521" s="110"/>
      <c r="S1521" s="110"/>
      <c r="T1521" s="110"/>
      <c r="U1521" s="110"/>
      <c r="V1521" s="110"/>
    </row>
    <row r="1522" spans="1:22" ht="15" customHeight="1">
      <c r="A1522" s="110"/>
      <c r="B1522" s="109"/>
      <c r="C1522" s="110"/>
      <c r="D1522" s="110"/>
      <c r="E1522" s="110"/>
      <c r="F1522" s="110"/>
      <c r="G1522" s="110"/>
      <c r="H1522" s="110"/>
      <c r="I1522" s="110"/>
      <c r="J1522" s="109"/>
      <c r="K1522" s="110"/>
      <c r="L1522" s="110"/>
      <c r="M1522" s="110"/>
      <c r="N1522" s="110"/>
      <c r="O1522" s="110"/>
      <c r="P1522" s="110"/>
      <c r="Q1522" s="110"/>
      <c r="R1522" s="110"/>
      <c r="S1522" s="110"/>
      <c r="T1522" s="110"/>
      <c r="U1522" s="110"/>
      <c r="V1522" s="110"/>
    </row>
    <row r="1523" spans="1:22" ht="15" customHeight="1">
      <c r="A1523" s="110"/>
      <c r="B1523" s="109"/>
      <c r="C1523" s="110"/>
      <c r="D1523" s="110"/>
      <c r="E1523" s="110"/>
      <c r="F1523" s="110"/>
      <c r="G1523" s="110"/>
      <c r="H1523" s="110"/>
      <c r="I1523" s="110"/>
      <c r="J1523" s="109"/>
      <c r="K1523" s="110"/>
      <c r="L1523" s="110"/>
      <c r="M1523" s="110"/>
      <c r="N1523" s="110"/>
      <c r="O1523" s="110"/>
      <c r="P1523" s="110"/>
      <c r="Q1523" s="110"/>
      <c r="R1523" s="110"/>
      <c r="S1523" s="110"/>
      <c r="T1523" s="110"/>
      <c r="U1523" s="110"/>
      <c r="V1523" s="110"/>
    </row>
    <row r="1524" spans="1:22" ht="15" customHeight="1">
      <c r="A1524" s="110"/>
      <c r="B1524" s="109"/>
      <c r="C1524" s="110"/>
      <c r="D1524" s="110"/>
      <c r="E1524" s="110"/>
      <c r="F1524" s="110"/>
      <c r="G1524" s="110"/>
      <c r="H1524" s="110"/>
      <c r="I1524" s="110"/>
      <c r="J1524" s="109"/>
      <c r="K1524" s="110"/>
      <c r="L1524" s="110"/>
      <c r="M1524" s="110"/>
      <c r="N1524" s="110"/>
      <c r="O1524" s="110"/>
      <c r="P1524" s="110"/>
      <c r="Q1524" s="110"/>
      <c r="R1524" s="110"/>
      <c r="S1524" s="110"/>
      <c r="T1524" s="110"/>
      <c r="U1524" s="110"/>
      <c r="V1524" s="110"/>
    </row>
    <row r="1525" spans="1:22" ht="15" customHeight="1">
      <c r="A1525" s="110"/>
      <c r="B1525" s="109"/>
      <c r="C1525" s="110"/>
      <c r="D1525" s="110"/>
      <c r="E1525" s="110"/>
      <c r="F1525" s="110"/>
      <c r="G1525" s="110"/>
      <c r="H1525" s="110"/>
      <c r="I1525" s="110"/>
      <c r="J1525" s="109"/>
      <c r="K1525" s="110"/>
      <c r="L1525" s="110"/>
      <c r="M1525" s="110"/>
      <c r="N1525" s="110"/>
      <c r="O1525" s="110"/>
      <c r="P1525" s="110"/>
      <c r="Q1525" s="110"/>
      <c r="R1525" s="110"/>
      <c r="S1525" s="110"/>
      <c r="T1525" s="110"/>
      <c r="U1525" s="110"/>
      <c r="V1525" s="110"/>
    </row>
    <row r="1526" spans="1:22" ht="15" customHeight="1">
      <c r="A1526" s="110"/>
      <c r="B1526" s="109"/>
      <c r="C1526" s="110"/>
      <c r="D1526" s="110"/>
      <c r="E1526" s="110"/>
      <c r="F1526" s="110"/>
      <c r="G1526" s="110"/>
      <c r="H1526" s="110"/>
      <c r="I1526" s="110"/>
      <c r="J1526" s="109"/>
      <c r="K1526" s="110"/>
      <c r="L1526" s="110"/>
      <c r="M1526" s="110"/>
      <c r="N1526" s="110"/>
      <c r="O1526" s="110"/>
      <c r="P1526" s="110"/>
      <c r="Q1526" s="110"/>
      <c r="R1526" s="110"/>
      <c r="S1526" s="110"/>
      <c r="T1526" s="110"/>
      <c r="U1526" s="110"/>
      <c r="V1526" s="110"/>
    </row>
    <row r="1527" spans="1:22" ht="15" customHeight="1">
      <c r="A1527" s="110"/>
      <c r="B1527" s="109"/>
      <c r="C1527" s="110"/>
      <c r="D1527" s="110"/>
      <c r="E1527" s="110"/>
      <c r="F1527" s="110"/>
      <c r="G1527" s="110"/>
      <c r="H1527" s="110"/>
      <c r="I1527" s="110"/>
      <c r="J1527" s="109"/>
      <c r="K1527" s="110"/>
      <c r="L1527" s="110"/>
      <c r="M1527" s="110"/>
      <c r="N1527" s="110"/>
      <c r="O1527" s="110"/>
      <c r="P1527" s="110"/>
      <c r="Q1527" s="110"/>
      <c r="R1527" s="110"/>
      <c r="S1527" s="110"/>
      <c r="T1527" s="110"/>
      <c r="U1527" s="110"/>
      <c r="V1527" s="110"/>
    </row>
    <row r="1528" spans="1:22" ht="15" customHeight="1">
      <c r="A1528" s="110"/>
      <c r="B1528" s="109"/>
      <c r="C1528" s="110"/>
      <c r="D1528" s="110"/>
      <c r="E1528" s="110"/>
      <c r="F1528" s="110"/>
      <c r="G1528" s="110"/>
      <c r="H1528" s="110"/>
      <c r="I1528" s="110"/>
      <c r="J1528" s="109"/>
      <c r="K1528" s="110"/>
      <c r="L1528" s="110"/>
      <c r="M1528" s="110"/>
      <c r="N1528" s="110"/>
      <c r="O1528" s="110"/>
      <c r="P1528" s="110"/>
      <c r="Q1528" s="110"/>
      <c r="R1528" s="110"/>
      <c r="S1528" s="110"/>
      <c r="T1528" s="110"/>
      <c r="U1528" s="110"/>
      <c r="V1528" s="110"/>
    </row>
    <row r="1529" spans="1:22" ht="15" customHeight="1">
      <c r="A1529" s="110"/>
      <c r="B1529" s="109"/>
      <c r="C1529" s="110"/>
      <c r="D1529" s="110"/>
      <c r="E1529" s="110"/>
      <c r="F1529" s="110"/>
      <c r="G1529" s="110"/>
      <c r="H1529" s="110"/>
      <c r="I1529" s="110"/>
      <c r="J1529" s="109"/>
      <c r="K1529" s="110"/>
      <c r="L1529" s="110"/>
      <c r="M1529" s="110"/>
      <c r="N1529" s="110"/>
      <c r="O1529" s="110"/>
      <c r="P1529" s="110"/>
      <c r="Q1529" s="110"/>
      <c r="R1529" s="110"/>
      <c r="S1529" s="110"/>
      <c r="T1529" s="110"/>
      <c r="U1529" s="110"/>
      <c r="V1529" s="110"/>
    </row>
    <row r="1530" spans="1:22" ht="15" customHeight="1">
      <c r="A1530" s="110"/>
      <c r="B1530" s="109"/>
      <c r="C1530" s="110"/>
      <c r="D1530" s="110"/>
      <c r="E1530" s="110"/>
      <c r="F1530" s="110"/>
      <c r="G1530" s="110"/>
      <c r="H1530" s="110"/>
      <c r="I1530" s="110"/>
      <c r="J1530" s="109"/>
      <c r="K1530" s="110"/>
      <c r="L1530" s="110"/>
      <c r="M1530" s="110"/>
      <c r="N1530" s="110"/>
      <c r="O1530" s="110"/>
      <c r="P1530" s="110"/>
      <c r="Q1530" s="110"/>
      <c r="R1530" s="110"/>
      <c r="S1530" s="110"/>
      <c r="T1530" s="110"/>
      <c r="U1530" s="110"/>
      <c r="V1530" s="110"/>
    </row>
    <row r="1531" spans="1:22" ht="15" customHeight="1">
      <c r="A1531" s="110"/>
      <c r="B1531" s="109"/>
      <c r="C1531" s="110"/>
      <c r="D1531" s="110"/>
      <c r="E1531" s="110"/>
      <c r="F1531" s="110"/>
      <c r="G1531" s="110"/>
      <c r="H1531" s="110"/>
      <c r="I1531" s="110"/>
      <c r="J1531" s="109"/>
      <c r="K1531" s="110"/>
      <c r="L1531" s="110"/>
      <c r="M1531" s="110"/>
      <c r="N1531" s="110"/>
      <c r="O1531" s="110"/>
      <c r="P1531" s="110"/>
      <c r="Q1531" s="110"/>
      <c r="R1531" s="110"/>
      <c r="S1531" s="110"/>
      <c r="T1531" s="110"/>
      <c r="U1531" s="110"/>
      <c r="V1531" s="110"/>
    </row>
    <row r="1532" spans="1:22" ht="15" customHeight="1">
      <c r="A1532" s="110"/>
      <c r="B1532" s="109"/>
      <c r="C1532" s="110"/>
      <c r="D1532" s="110"/>
      <c r="E1532" s="110"/>
      <c r="F1532" s="110"/>
      <c r="G1532" s="110"/>
      <c r="H1532" s="110"/>
      <c r="I1532" s="110"/>
      <c r="J1532" s="109"/>
      <c r="K1532" s="110"/>
      <c r="L1532" s="110"/>
      <c r="M1532" s="110"/>
      <c r="N1532" s="110"/>
      <c r="O1532" s="110"/>
      <c r="P1532" s="110"/>
      <c r="Q1532" s="110"/>
      <c r="R1532" s="110"/>
      <c r="S1532" s="110"/>
      <c r="T1532" s="110"/>
      <c r="U1532" s="110"/>
      <c r="V1532" s="110"/>
    </row>
    <row r="1533" spans="1:22" ht="15" customHeight="1">
      <c r="A1533" s="110"/>
      <c r="B1533" s="109"/>
      <c r="C1533" s="110"/>
      <c r="D1533" s="110"/>
      <c r="E1533" s="110"/>
      <c r="F1533" s="110"/>
      <c r="G1533" s="110"/>
      <c r="H1533" s="110"/>
      <c r="I1533" s="110"/>
      <c r="J1533" s="109"/>
      <c r="K1533" s="110"/>
      <c r="L1533" s="110"/>
      <c r="M1533" s="110"/>
      <c r="N1533" s="110"/>
      <c r="O1533" s="110"/>
      <c r="P1533" s="110"/>
      <c r="Q1533" s="110"/>
      <c r="R1533" s="110"/>
      <c r="S1533" s="110"/>
      <c r="T1533" s="110"/>
      <c r="U1533" s="110"/>
      <c r="V1533" s="110"/>
    </row>
    <row r="1534" spans="1:22" ht="15" customHeight="1">
      <c r="A1534" s="110"/>
      <c r="B1534" s="109"/>
      <c r="C1534" s="110"/>
      <c r="D1534" s="110"/>
      <c r="E1534" s="110"/>
      <c r="F1534" s="110"/>
      <c r="G1534" s="110"/>
      <c r="H1534" s="110"/>
      <c r="I1534" s="110"/>
      <c r="J1534" s="109"/>
      <c r="K1534" s="110"/>
      <c r="L1534" s="110"/>
      <c r="M1534" s="110"/>
      <c r="N1534" s="110"/>
      <c r="O1534" s="110"/>
      <c r="P1534" s="110"/>
      <c r="Q1534" s="110"/>
      <c r="R1534" s="110"/>
      <c r="S1534" s="110"/>
      <c r="T1534" s="110"/>
      <c r="U1534" s="110"/>
      <c r="V1534" s="110"/>
    </row>
    <row r="1535" spans="1:22" ht="15" customHeight="1">
      <c r="A1535" s="110"/>
      <c r="B1535" s="109"/>
      <c r="C1535" s="110"/>
      <c r="D1535" s="110"/>
      <c r="E1535" s="110"/>
      <c r="F1535" s="110"/>
      <c r="G1535" s="110"/>
      <c r="H1535" s="110"/>
      <c r="I1535" s="110"/>
      <c r="J1535" s="109"/>
      <c r="K1535" s="110"/>
      <c r="L1535" s="110"/>
      <c r="M1535" s="110"/>
      <c r="N1535" s="110"/>
      <c r="O1535" s="110"/>
      <c r="P1535" s="110"/>
      <c r="Q1535" s="110"/>
      <c r="R1535" s="110"/>
      <c r="S1535" s="110"/>
      <c r="T1535" s="110"/>
      <c r="U1535" s="110"/>
      <c r="V1535" s="110"/>
    </row>
    <row r="1536" spans="1:22" ht="15" customHeight="1">
      <c r="A1536" s="110"/>
      <c r="B1536" s="109"/>
      <c r="C1536" s="110"/>
      <c r="D1536" s="110"/>
      <c r="E1536" s="110"/>
      <c r="F1536" s="110"/>
      <c r="G1536" s="110"/>
      <c r="H1536" s="110"/>
      <c r="I1536" s="110"/>
      <c r="J1536" s="109"/>
      <c r="K1536" s="110"/>
      <c r="L1536" s="110"/>
      <c r="M1536" s="110"/>
      <c r="N1536" s="110"/>
      <c r="O1536" s="110"/>
      <c r="P1536" s="110"/>
      <c r="Q1536" s="110"/>
      <c r="R1536" s="110"/>
      <c r="S1536" s="110"/>
      <c r="T1536" s="110"/>
      <c r="U1536" s="110"/>
      <c r="V1536" s="110"/>
    </row>
    <row r="1537" spans="1:22" ht="15" customHeight="1">
      <c r="A1537" s="110"/>
      <c r="B1537" s="109"/>
      <c r="C1537" s="110"/>
      <c r="D1537" s="110"/>
      <c r="E1537" s="110"/>
      <c r="F1537" s="110"/>
      <c r="G1537" s="110"/>
      <c r="H1537" s="110"/>
      <c r="I1537" s="110"/>
      <c r="J1537" s="109"/>
      <c r="K1537" s="110"/>
      <c r="L1537" s="110"/>
      <c r="M1537" s="110"/>
      <c r="N1537" s="110"/>
      <c r="O1537" s="110"/>
      <c r="P1537" s="110"/>
      <c r="Q1537" s="110"/>
      <c r="R1537" s="110"/>
      <c r="S1537" s="110"/>
      <c r="T1537" s="110"/>
      <c r="U1537" s="110"/>
      <c r="V1537" s="110"/>
    </row>
    <row r="1538" spans="1:22" ht="15" customHeight="1">
      <c r="A1538" s="110"/>
      <c r="B1538" s="109"/>
      <c r="C1538" s="110"/>
      <c r="D1538" s="110"/>
      <c r="E1538" s="110"/>
      <c r="F1538" s="110"/>
      <c r="G1538" s="110"/>
      <c r="H1538" s="110"/>
      <c r="I1538" s="110"/>
      <c r="J1538" s="109"/>
      <c r="K1538" s="110"/>
      <c r="L1538" s="110"/>
      <c r="M1538" s="110"/>
      <c r="N1538" s="110"/>
      <c r="O1538" s="110"/>
      <c r="P1538" s="110"/>
      <c r="Q1538" s="110"/>
      <c r="R1538" s="110"/>
      <c r="S1538" s="110"/>
      <c r="T1538" s="110"/>
      <c r="U1538" s="110"/>
      <c r="V1538" s="110"/>
    </row>
    <row r="1539" spans="1:22" ht="15" customHeight="1">
      <c r="A1539" s="110"/>
      <c r="B1539" s="109"/>
      <c r="C1539" s="110"/>
      <c r="D1539" s="110"/>
      <c r="E1539" s="110"/>
      <c r="F1539" s="110"/>
      <c r="G1539" s="110"/>
      <c r="H1539" s="110"/>
      <c r="I1539" s="110"/>
      <c r="J1539" s="109"/>
      <c r="K1539" s="110"/>
      <c r="L1539" s="110"/>
      <c r="M1539" s="110"/>
      <c r="N1539" s="110"/>
      <c r="O1539" s="110"/>
      <c r="P1539" s="110"/>
      <c r="Q1539" s="110"/>
      <c r="R1539" s="110"/>
      <c r="S1539" s="110"/>
      <c r="T1539" s="110"/>
      <c r="U1539" s="110"/>
      <c r="V1539" s="110"/>
    </row>
    <row r="1540" spans="1:22" ht="15" customHeight="1">
      <c r="A1540" s="110"/>
      <c r="B1540" s="109"/>
      <c r="C1540" s="110"/>
      <c r="D1540" s="110"/>
      <c r="E1540" s="110"/>
      <c r="F1540" s="110"/>
      <c r="G1540" s="110"/>
      <c r="H1540" s="110"/>
      <c r="I1540" s="110"/>
      <c r="J1540" s="109"/>
      <c r="K1540" s="110"/>
      <c r="L1540" s="110"/>
      <c r="M1540" s="110"/>
      <c r="N1540" s="110"/>
      <c r="O1540" s="110"/>
      <c r="P1540" s="110"/>
      <c r="Q1540" s="110"/>
      <c r="R1540" s="110"/>
      <c r="S1540" s="110"/>
      <c r="T1540" s="110"/>
      <c r="U1540" s="110"/>
      <c r="V1540" s="110"/>
    </row>
    <row r="1541" spans="1:22" ht="15" customHeight="1">
      <c r="A1541" s="110"/>
      <c r="B1541" s="109"/>
      <c r="C1541" s="110"/>
      <c r="D1541" s="110"/>
      <c r="E1541" s="110"/>
      <c r="F1541" s="110"/>
      <c r="G1541" s="110"/>
      <c r="H1541" s="110"/>
      <c r="I1541" s="110"/>
      <c r="J1541" s="109"/>
      <c r="K1541" s="110"/>
      <c r="L1541" s="110"/>
      <c r="M1541" s="110"/>
      <c r="N1541" s="110"/>
      <c r="O1541" s="110"/>
      <c r="P1541" s="110"/>
      <c r="Q1541" s="110"/>
      <c r="R1541" s="110"/>
      <c r="S1541" s="110"/>
      <c r="T1541" s="110"/>
      <c r="U1541" s="110"/>
      <c r="V1541" s="110"/>
    </row>
    <row r="1542" spans="1:22" ht="15" customHeight="1">
      <c r="A1542" s="110"/>
      <c r="B1542" s="109"/>
      <c r="C1542" s="110"/>
      <c r="D1542" s="110"/>
      <c r="E1542" s="110"/>
      <c r="F1542" s="110"/>
      <c r="G1542" s="110"/>
      <c r="H1542" s="110"/>
      <c r="I1542" s="110"/>
      <c r="J1542" s="109"/>
      <c r="K1542" s="110"/>
      <c r="L1542" s="110"/>
      <c r="M1542" s="110"/>
      <c r="N1542" s="110"/>
      <c r="O1542" s="110"/>
      <c r="P1542" s="110"/>
      <c r="Q1542" s="110"/>
      <c r="R1542" s="110"/>
      <c r="S1542" s="110"/>
      <c r="T1542" s="110"/>
      <c r="U1542" s="110"/>
      <c r="V1542" s="110"/>
    </row>
    <row r="1543" spans="1:22" ht="15" customHeight="1">
      <c r="A1543" s="110"/>
      <c r="B1543" s="109"/>
      <c r="C1543" s="110"/>
      <c r="D1543" s="110"/>
      <c r="E1543" s="110"/>
      <c r="F1543" s="110"/>
      <c r="G1543" s="110"/>
      <c r="H1543" s="110"/>
      <c r="I1543" s="110"/>
      <c r="J1543" s="109"/>
      <c r="K1543" s="110"/>
      <c r="L1543" s="110"/>
      <c r="M1543" s="110"/>
      <c r="N1543" s="110"/>
      <c r="O1543" s="110"/>
      <c r="P1543" s="110"/>
      <c r="Q1543" s="110"/>
      <c r="R1543" s="110"/>
      <c r="S1543" s="110"/>
      <c r="T1543" s="110"/>
      <c r="U1543" s="110"/>
      <c r="V1543" s="110"/>
    </row>
    <row r="1544" spans="1:22" ht="15" customHeight="1">
      <c r="A1544" s="110"/>
      <c r="B1544" s="109"/>
      <c r="C1544" s="110"/>
      <c r="D1544" s="110"/>
      <c r="E1544" s="110"/>
      <c r="F1544" s="110"/>
      <c r="G1544" s="110"/>
      <c r="H1544" s="110"/>
      <c r="I1544" s="110"/>
      <c r="J1544" s="109"/>
      <c r="K1544" s="110"/>
      <c r="L1544" s="110"/>
      <c r="M1544" s="110"/>
      <c r="N1544" s="110"/>
      <c r="O1544" s="110"/>
      <c r="P1544" s="110"/>
      <c r="Q1544" s="110"/>
      <c r="R1544" s="110"/>
      <c r="S1544" s="110"/>
      <c r="T1544" s="110"/>
      <c r="U1544" s="110"/>
      <c r="V1544" s="110"/>
    </row>
    <row r="1545" spans="1:22" ht="15" customHeight="1">
      <c r="A1545" s="110"/>
      <c r="B1545" s="109"/>
      <c r="C1545" s="110"/>
      <c r="D1545" s="110"/>
      <c r="E1545" s="110"/>
      <c r="F1545" s="110"/>
      <c r="G1545" s="110"/>
      <c r="H1545" s="110"/>
      <c r="I1545" s="110"/>
      <c r="J1545" s="109"/>
      <c r="K1545" s="110"/>
      <c r="L1545" s="110"/>
      <c r="M1545" s="110"/>
      <c r="N1545" s="110"/>
      <c r="O1545" s="110"/>
      <c r="P1545" s="110"/>
      <c r="Q1545" s="110"/>
      <c r="R1545" s="110"/>
      <c r="S1545" s="110"/>
      <c r="T1545" s="110"/>
      <c r="U1545" s="110"/>
      <c r="V1545" s="110"/>
    </row>
    <row r="1546" spans="1:22" ht="15" customHeight="1">
      <c r="A1546" s="110"/>
      <c r="B1546" s="109"/>
      <c r="C1546" s="110"/>
      <c r="D1546" s="110"/>
      <c r="E1546" s="110"/>
      <c r="F1546" s="110"/>
      <c r="G1546" s="110"/>
      <c r="H1546" s="110"/>
      <c r="I1546" s="110"/>
      <c r="J1546" s="109"/>
      <c r="K1546" s="110"/>
      <c r="L1546" s="110"/>
      <c r="M1546" s="110"/>
      <c r="N1546" s="110"/>
      <c r="O1546" s="110"/>
      <c r="P1546" s="110"/>
      <c r="Q1546" s="110"/>
      <c r="R1546" s="110"/>
      <c r="S1546" s="110"/>
      <c r="T1546" s="110"/>
      <c r="U1546" s="110"/>
      <c r="V1546" s="110"/>
    </row>
    <row r="1547" spans="1:22" ht="15" customHeight="1">
      <c r="A1547" s="110"/>
      <c r="B1547" s="109"/>
      <c r="C1547" s="110"/>
      <c r="D1547" s="110"/>
      <c r="E1547" s="110"/>
      <c r="F1547" s="110"/>
      <c r="G1547" s="110"/>
      <c r="H1547" s="110"/>
      <c r="I1547" s="110"/>
      <c r="J1547" s="109"/>
      <c r="K1547" s="110"/>
      <c r="L1547" s="110"/>
      <c r="M1547" s="110"/>
      <c r="N1547" s="110"/>
      <c r="O1547" s="110"/>
      <c r="P1547" s="110"/>
      <c r="Q1547" s="110"/>
      <c r="R1547" s="110"/>
      <c r="S1547" s="110"/>
      <c r="T1547" s="110"/>
      <c r="U1547" s="110"/>
      <c r="V1547" s="110"/>
    </row>
    <row r="1548" spans="1:22" ht="15" customHeight="1">
      <c r="A1548" s="110"/>
      <c r="B1548" s="109"/>
      <c r="C1548" s="110"/>
      <c r="D1548" s="110"/>
      <c r="E1548" s="110"/>
      <c r="F1548" s="110"/>
      <c r="G1548" s="110"/>
      <c r="H1548" s="110"/>
      <c r="I1548" s="110"/>
      <c r="J1548" s="109"/>
      <c r="K1548" s="110"/>
      <c r="L1548" s="110"/>
      <c r="M1548" s="110"/>
      <c r="N1548" s="110"/>
      <c r="O1548" s="110"/>
      <c r="P1548" s="110"/>
      <c r="Q1548" s="110"/>
      <c r="R1548" s="110"/>
      <c r="S1548" s="110"/>
      <c r="T1548" s="110"/>
      <c r="U1548" s="110"/>
      <c r="V1548" s="110"/>
    </row>
    <row r="1549" spans="1:22" ht="15" customHeight="1">
      <c r="A1549" s="110"/>
      <c r="B1549" s="109"/>
      <c r="C1549" s="110"/>
      <c r="D1549" s="110"/>
      <c r="E1549" s="110"/>
      <c r="F1549" s="110"/>
      <c r="G1549" s="110"/>
      <c r="H1549" s="110"/>
      <c r="I1549" s="110"/>
      <c r="J1549" s="109"/>
      <c r="K1549" s="110"/>
      <c r="L1549" s="110"/>
      <c r="M1549" s="110"/>
      <c r="N1549" s="110"/>
      <c r="O1549" s="110"/>
      <c r="P1549" s="110"/>
      <c r="Q1549" s="110"/>
      <c r="R1549" s="110"/>
      <c r="S1549" s="110"/>
      <c r="T1549" s="110"/>
      <c r="U1549" s="110"/>
      <c r="V1549" s="110"/>
    </row>
    <row r="1550" spans="1:22" ht="15" customHeight="1">
      <c r="A1550" s="110"/>
      <c r="B1550" s="109"/>
      <c r="C1550" s="110"/>
      <c r="D1550" s="110"/>
      <c r="E1550" s="110"/>
      <c r="F1550" s="110"/>
      <c r="G1550" s="110"/>
      <c r="H1550" s="110"/>
      <c r="I1550" s="110"/>
      <c r="J1550" s="109"/>
      <c r="K1550" s="110"/>
      <c r="L1550" s="110"/>
      <c r="M1550" s="110"/>
      <c r="N1550" s="110"/>
      <c r="O1550" s="110"/>
      <c r="P1550" s="110"/>
      <c r="Q1550" s="110"/>
      <c r="R1550" s="110"/>
      <c r="S1550" s="110"/>
      <c r="T1550" s="110"/>
      <c r="U1550" s="110"/>
      <c r="V1550" s="110"/>
    </row>
    <row r="1551" spans="1:22" ht="15" customHeight="1">
      <c r="A1551" s="110"/>
      <c r="B1551" s="109"/>
      <c r="C1551" s="110"/>
      <c r="D1551" s="110"/>
      <c r="E1551" s="110"/>
      <c r="F1551" s="110"/>
      <c r="G1551" s="110"/>
      <c r="H1551" s="110"/>
      <c r="I1551" s="110"/>
      <c r="J1551" s="109"/>
      <c r="K1551" s="110"/>
      <c r="L1551" s="110"/>
      <c r="M1551" s="110"/>
      <c r="N1551" s="110"/>
      <c r="O1551" s="110"/>
      <c r="P1551" s="110"/>
      <c r="Q1551" s="110"/>
      <c r="R1551" s="110"/>
      <c r="S1551" s="110"/>
      <c r="T1551" s="110"/>
      <c r="U1551" s="110"/>
      <c r="V1551" s="110"/>
    </row>
    <row r="1552" spans="1:22" ht="15" customHeight="1">
      <c r="A1552" s="110"/>
      <c r="B1552" s="109"/>
      <c r="C1552" s="110"/>
      <c r="D1552" s="110"/>
      <c r="E1552" s="110"/>
      <c r="F1552" s="110"/>
      <c r="G1552" s="110"/>
      <c r="H1552" s="110"/>
      <c r="I1552" s="110"/>
      <c r="J1552" s="109"/>
      <c r="K1552" s="110"/>
      <c r="L1552" s="110"/>
      <c r="M1552" s="110"/>
      <c r="N1552" s="110"/>
      <c r="O1552" s="110"/>
      <c r="P1552" s="110"/>
      <c r="Q1552" s="110"/>
      <c r="R1552" s="110"/>
      <c r="S1552" s="110"/>
      <c r="T1552" s="110"/>
      <c r="U1552" s="110"/>
      <c r="V1552" s="110"/>
    </row>
    <row r="1553" spans="1:22" ht="15" customHeight="1">
      <c r="A1553" s="110"/>
      <c r="B1553" s="109"/>
      <c r="C1553" s="110"/>
      <c r="D1553" s="110"/>
      <c r="E1553" s="110"/>
      <c r="F1553" s="110"/>
      <c r="G1553" s="110"/>
      <c r="H1553" s="110"/>
      <c r="I1553" s="110"/>
      <c r="J1553" s="109"/>
      <c r="K1553" s="110"/>
      <c r="L1553" s="110"/>
      <c r="M1553" s="110"/>
      <c r="N1553" s="110"/>
      <c r="O1553" s="110"/>
      <c r="P1553" s="110"/>
      <c r="Q1553" s="110"/>
      <c r="R1553" s="110"/>
      <c r="S1553" s="110"/>
      <c r="T1553" s="110"/>
      <c r="U1553" s="110"/>
      <c r="V1553" s="110"/>
    </row>
    <row r="1554" spans="1:22" ht="15" customHeight="1">
      <c r="A1554" s="110"/>
      <c r="B1554" s="109"/>
      <c r="C1554" s="110"/>
      <c r="D1554" s="110"/>
      <c r="E1554" s="110"/>
      <c r="F1554" s="110"/>
      <c r="G1554" s="110"/>
      <c r="H1554" s="110"/>
      <c r="I1554" s="110"/>
      <c r="J1554" s="109"/>
      <c r="K1554" s="110"/>
      <c r="L1554" s="110"/>
      <c r="M1554" s="110"/>
      <c r="N1554" s="110"/>
      <c r="O1554" s="110"/>
      <c r="P1554" s="110"/>
      <c r="Q1554" s="110"/>
      <c r="R1554" s="110"/>
      <c r="S1554" s="110"/>
      <c r="T1554" s="110"/>
      <c r="U1554" s="110"/>
      <c r="V1554" s="110"/>
    </row>
    <row r="1555" spans="1:22" ht="15" customHeight="1">
      <c r="A1555" s="110"/>
      <c r="B1555" s="109"/>
      <c r="C1555" s="110"/>
      <c r="D1555" s="110"/>
      <c r="E1555" s="110"/>
      <c r="F1555" s="110"/>
      <c r="G1555" s="110"/>
      <c r="H1555" s="110"/>
      <c r="I1555" s="110"/>
      <c r="J1555" s="109"/>
      <c r="K1555" s="110"/>
      <c r="L1555" s="110"/>
      <c r="M1555" s="110"/>
      <c r="N1555" s="110"/>
      <c r="O1555" s="110"/>
      <c r="P1555" s="110"/>
      <c r="Q1555" s="110"/>
      <c r="R1555" s="110"/>
      <c r="S1555" s="110"/>
      <c r="T1555" s="110"/>
      <c r="U1555" s="110"/>
      <c r="V1555" s="110"/>
    </row>
    <row r="1556" spans="1:22" ht="15" customHeight="1">
      <c r="A1556" s="110"/>
      <c r="B1556" s="109"/>
      <c r="C1556" s="110"/>
      <c r="D1556" s="110"/>
      <c r="E1556" s="110"/>
      <c r="F1556" s="110"/>
      <c r="G1556" s="110"/>
      <c r="H1556" s="110"/>
      <c r="I1556" s="110"/>
      <c r="J1556" s="109"/>
      <c r="K1556" s="110"/>
      <c r="L1556" s="110"/>
      <c r="M1556" s="110"/>
      <c r="N1556" s="110"/>
      <c r="O1556" s="110"/>
      <c r="P1556" s="110"/>
      <c r="Q1556" s="110"/>
      <c r="R1556" s="110"/>
      <c r="S1556" s="110"/>
      <c r="T1556" s="110"/>
      <c r="U1556" s="110"/>
      <c r="V1556" s="110"/>
    </row>
    <row r="1557" spans="1:22" ht="15" customHeight="1">
      <c r="A1557" s="110"/>
      <c r="B1557" s="109"/>
      <c r="C1557" s="110"/>
      <c r="D1557" s="110"/>
      <c r="E1557" s="110"/>
      <c r="F1557" s="110"/>
      <c r="G1557" s="110"/>
      <c r="H1557" s="110"/>
      <c r="I1557" s="110"/>
      <c r="J1557" s="109"/>
      <c r="K1557" s="110"/>
      <c r="L1557" s="110"/>
      <c r="M1557" s="110"/>
      <c r="N1557" s="110"/>
      <c r="O1557" s="110"/>
      <c r="P1557" s="110"/>
      <c r="Q1557" s="110"/>
      <c r="R1557" s="110"/>
      <c r="S1557" s="110"/>
      <c r="T1557" s="110"/>
      <c r="U1557" s="110"/>
      <c r="V1557" s="110"/>
    </row>
    <row r="1558" spans="1:22" ht="15" customHeight="1">
      <c r="A1558" s="110"/>
      <c r="B1558" s="109"/>
      <c r="C1558" s="110"/>
      <c r="D1558" s="110"/>
      <c r="E1558" s="110"/>
      <c r="F1558" s="110"/>
      <c r="G1558" s="110"/>
      <c r="H1558" s="110"/>
      <c r="I1558" s="110"/>
      <c r="J1558" s="109"/>
      <c r="K1558" s="110"/>
      <c r="L1558" s="110"/>
      <c r="M1558" s="110"/>
      <c r="N1558" s="110"/>
      <c r="O1558" s="110"/>
      <c r="P1558" s="110"/>
      <c r="Q1558" s="110"/>
      <c r="R1558" s="110"/>
      <c r="S1558" s="110"/>
      <c r="T1558" s="110"/>
      <c r="U1558" s="110"/>
      <c r="V1558" s="110"/>
    </row>
    <row r="1559" spans="1:22" ht="15" customHeight="1">
      <c r="A1559" s="110"/>
      <c r="B1559" s="109"/>
      <c r="C1559" s="110"/>
      <c r="D1559" s="110"/>
      <c r="E1559" s="110"/>
      <c r="F1559" s="110"/>
      <c r="G1559" s="110"/>
      <c r="H1559" s="110"/>
      <c r="I1559" s="110"/>
      <c r="J1559" s="109"/>
      <c r="K1559" s="110"/>
      <c r="L1559" s="110"/>
      <c r="M1559" s="110"/>
      <c r="N1559" s="110"/>
      <c r="O1559" s="110"/>
      <c r="P1559" s="110"/>
      <c r="Q1559" s="110"/>
      <c r="R1559" s="110"/>
      <c r="S1559" s="110"/>
      <c r="T1559" s="110"/>
      <c r="U1559" s="110"/>
      <c r="V1559" s="110"/>
    </row>
    <row r="1560" spans="1:22" ht="15" customHeight="1">
      <c r="A1560" s="110"/>
      <c r="B1560" s="109"/>
      <c r="C1560" s="110"/>
      <c r="D1560" s="110"/>
      <c r="E1560" s="110"/>
      <c r="F1560" s="110"/>
      <c r="G1560" s="110"/>
      <c r="H1560" s="110"/>
      <c r="I1560" s="110"/>
      <c r="J1560" s="109"/>
      <c r="K1560" s="110"/>
      <c r="L1560" s="110"/>
      <c r="M1560" s="110"/>
      <c r="N1560" s="110"/>
      <c r="O1560" s="110"/>
      <c r="P1560" s="110"/>
      <c r="Q1560" s="110"/>
      <c r="R1560" s="110"/>
      <c r="S1560" s="110"/>
      <c r="T1560" s="110"/>
      <c r="U1560" s="110"/>
      <c r="V1560" s="110"/>
    </row>
    <row r="1561" spans="1:22" ht="15" customHeight="1">
      <c r="A1561" s="110"/>
      <c r="B1561" s="109"/>
      <c r="C1561" s="110"/>
      <c r="D1561" s="110"/>
      <c r="E1561" s="110"/>
      <c r="F1561" s="110"/>
      <c r="G1561" s="110"/>
      <c r="H1561" s="110"/>
      <c r="I1561" s="110"/>
      <c r="J1561" s="109"/>
      <c r="K1561" s="110"/>
      <c r="L1561" s="110"/>
      <c r="M1561" s="110"/>
      <c r="N1561" s="110"/>
      <c r="O1561" s="110"/>
      <c r="P1561" s="110"/>
      <c r="Q1561" s="110"/>
      <c r="R1561" s="110"/>
      <c r="S1561" s="110"/>
      <c r="T1561" s="110"/>
      <c r="U1561" s="110"/>
      <c r="V1561" s="110"/>
    </row>
    <row r="1562" spans="1:22" ht="15" customHeight="1">
      <c r="A1562" s="110"/>
      <c r="B1562" s="109"/>
      <c r="C1562" s="110"/>
      <c r="D1562" s="110"/>
      <c r="E1562" s="110"/>
      <c r="F1562" s="110"/>
      <c r="G1562" s="110"/>
      <c r="H1562" s="110"/>
      <c r="I1562" s="110"/>
      <c r="J1562" s="109"/>
      <c r="K1562" s="110"/>
      <c r="L1562" s="110"/>
      <c r="M1562" s="110"/>
      <c r="N1562" s="110"/>
      <c r="O1562" s="110"/>
      <c r="P1562" s="110"/>
      <c r="Q1562" s="110"/>
      <c r="R1562" s="110"/>
      <c r="S1562" s="110"/>
      <c r="T1562" s="110"/>
      <c r="U1562" s="110"/>
      <c r="V1562" s="110"/>
    </row>
    <row r="1563" spans="1:22" ht="15" customHeight="1">
      <c r="A1563" s="110"/>
      <c r="B1563" s="109"/>
      <c r="C1563" s="110"/>
      <c r="D1563" s="110"/>
      <c r="E1563" s="110"/>
      <c r="F1563" s="110"/>
      <c r="G1563" s="110"/>
      <c r="H1563" s="110"/>
      <c r="I1563" s="110"/>
      <c r="J1563" s="109"/>
      <c r="K1563" s="110"/>
      <c r="L1563" s="110"/>
      <c r="M1563" s="110"/>
      <c r="N1563" s="110"/>
      <c r="O1563" s="110"/>
      <c r="P1563" s="110"/>
      <c r="Q1563" s="110"/>
      <c r="R1563" s="110"/>
      <c r="S1563" s="110"/>
      <c r="T1563" s="110"/>
      <c r="U1563" s="110"/>
      <c r="V1563" s="110"/>
    </row>
    <row r="1564" spans="1:22" ht="15" customHeight="1">
      <c r="A1564" s="110"/>
      <c r="B1564" s="109"/>
      <c r="C1564" s="110"/>
      <c r="D1564" s="110"/>
      <c r="E1564" s="110"/>
      <c r="F1564" s="110"/>
      <c r="G1564" s="110"/>
      <c r="H1564" s="110"/>
      <c r="I1564" s="110"/>
      <c r="J1564" s="109"/>
      <c r="K1564" s="110"/>
      <c r="L1564" s="110"/>
      <c r="M1564" s="110"/>
      <c r="N1564" s="110"/>
      <c r="O1564" s="110"/>
      <c r="P1564" s="110"/>
      <c r="Q1564" s="110"/>
      <c r="R1564" s="110"/>
      <c r="S1564" s="110"/>
      <c r="T1564" s="110"/>
      <c r="U1564" s="110"/>
      <c r="V1564" s="110"/>
    </row>
    <row r="1565" spans="1:22" ht="15" customHeight="1">
      <c r="A1565" s="110"/>
      <c r="B1565" s="109"/>
      <c r="C1565" s="110"/>
      <c r="D1565" s="110"/>
      <c r="E1565" s="110"/>
      <c r="F1565" s="110"/>
      <c r="G1565" s="110"/>
      <c r="H1565" s="110"/>
      <c r="I1565" s="110"/>
      <c r="J1565" s="109"/>
      <c r="K1565" s="110"/>
      <c r="L1565" s="110"/>
      <c r="M1565" s="110"/>
      <c r="N1565" s="110"/>
      <c r="O1565" s="110"/>
      <c r="P1565" s="110"/>
      <c r="Q1565" s="110"/>
      <c r="R1565" s="110"/>
      <c r="S1565" s="110"/>
      <c r="T1565" s="110"/>
      <c r="U1565" s="110"/>
      <c r="V1565" s="110"/>
    </row>
    <row r="1566" spans="1:22" ht="15" customHeight="1">
      <c r="A1566" s="110"/>
      <c r="B1566" s="109"/>
      <c r="C1566" s="110"/>
      <c r="D1566" s="110"/>
      <c r="E1566" s="110"/>
      <c r="F1566" s="110"/>
      <c r="G1566" s="110"/>
      <c r="H1566" s="110"/>
      <c r="I1566" s="110"/>
      <c r="J1566" s="109"/>
      <c r="K1566" s="110"/>
      <c r="L1566" s="110"/>
      <c r="M1566" s="110"/>
      <c r="N1566" s="110"/>
      <c r="O1566" s="110"/>
      <c r="P1566" s="110"/>
      <c r="Q1566" s="110"/>
      <c r="R1566" s="110"/>
      <c r="S1566" s="110"/>
      <c r="T1566" s="110"/>
      <c r="U1566" s="110"/>
      <c r="V1566" s="110"/>
    </row>
    <row r="1567" spans="1:22" ht="15" customHeight="1">
      <c r="A1567" s="110"/>
      <c r="B1567" s="109"/>
      <c r="C1567" s="110"/>
      <c r="D1567" s="110"/>
      <c r="E1567" s="110"/>
      <c r="F1567" s="110"/>
      <c r="G1567" s="110"/>
      <c r="H1567" s="110"/>
      <c r="I1567" s="110"/>
      <c r="J1567" s="109"/>
      <c r="K1567" s="110"/>
      <c r="L1567" s="110"/>
      <c r="M1567" s="110"/>
      <c r="N1567" s="110"/>
      <c r="O1567" s="110"/>
      <c r="P1567" s="110"/>
      <c r="Q1567" s="110"/>
      <c r="R1567" s="110"/>
      <c r="S1567" s="110"/>
      <c r="T1567" s="110"/>
      <c r="U1567" s="110"/>
      <c r="V1567" s="110"/>
    </row>
    <row r="1568" spans="1:22" ht="15" customHeight="1">
      <c r="A1568" s="110"/>
      <c r="B1568" s="109"/>
      <c r="C1568" s="110"/>
      <c r="D1568" s="110"/>
      <c r="E1568" s="110"/>
      <c r="F1568" s="110"/>
      <c r="G1568" s="110"/>
      <c r="H1568" s="110"/>
      <c r="I1568" s="110"/>
      <c r="J1568" s="109"/>
      <c r="K1568" s="110"/>
      <c r="L1568" s="110"/>
      <c r="M1568" s="110"/>
      <c r="N1568" s="110"/>
      <c r="O1568" s="110"/>
      <c r="P1568" s="110"/>
      <c r="Q1568" s="110"/>
      <c r="R1568" s="110"/>
      <c r="S1568" s="110"/>
      <c r="T1568" s="110"/>
      <c r="U1568" s="110"/>
      <c r="V1568" s="110"/>
    </row>
    <row r="1569" spans="1:22" ht="15" customHeight="1">
      <c r="A1569" s="110"/>
      <c r="B1569" s="109"/>
      <c r="C1569" s="110"/>
      <c r="D1569" s="110"/>
      <c r="E1569" s="110"/>
      <c r="F1569" s="110"/>
      <c r="G1569" s="110"/>
      <c r="H1569" s="110"/>
      <c r="I1569" s="110"/>
      <c r="J1569" s="109"/>
      <c r="K1569" s="110"/>
      <c r="L1569" s="110"/>
      <c r="M1569" s="110"/>
      <c r="N1569" s="110"/>
      <c r="O1569" s="110"/>
      <c r="P1569" s="110"/>
      <c r="Q1569" s="110"/>
      <c r="R1569" s="110"/>
      <c r="S1569" s="110"/>
      <c r="T1569" s="110"/>
      <c r="U1569" s="110"/>
      <c r="V1569" s="110"/>
    </row>
    <row r="1570" spans="1:22" ht="15" customHeight="1">
      <c r="A1570" s="110"/>
      <c r="B1570" s="109"/>
      <c r="C1570" s="110"/>
      <c r="D1570" s="110"/>
      <c r="E1570" s="110"/>
      <c r="F1570" s="110"/>
      <c r="G1570" s="110"/>
      <c r="H1570" s="110"/>
      <c r="I1570" s="110"/>
      <c r="J1570" s="109"/>
      <c r="K1570" s="110"/>
      <c r="L1570" s="110"/>
      <c r="M1570" s="110"/>
      <c r="N1570" s="110"/>
      <c r="O1570" s="110"/>
      <c r="P1570" s="110"/>
      <c r="Q1570" s="110"/>
      <c r="R1570" s="110"/>
      <c r="S1570" s="110"/>
      <c r="T1570" s="110"/>
      <c r="U1570" s="110"/>
      <c r="V1570" s="110"/>
    </row>
    <row r="1571" spans="1:22" ht="15" customHeight="1">
      <c r="A1571" s="110"/>
      <c r="B1571" s="109"/>
      <c r="C1571" s="110"/>
      <c r="D1571" s="110"/>
      <c r="E1571" s="110"/>
      <c r="F1571" s="110"/>
      <c r="G1571" s="110"/>
      <c r="H1571" s="110"/>
      <c r="I1571" s="110"/>
      <c r="J1571" s="109"/>
      <c r="K1571" s="110"/>
      <c r="L1571" s="110"/>
      <c r="M1571" s="110"/>
      <c r="N1571" s="110"/>
      <c r="O1571" s="110"/>
      <c r="P1571" s="110"/>
      <c r="Q1571" s="110"/>
      <c r="R1571" s="110"/>
      <c r="S1571" s="110"/>
      <c r="T1571" s="110"/>
      <c r="U1571" s="110"/>
      <c r="V1571" s="110"/>
    </row>
    <row r="1572" spans="1:22" ht="15" customHeight="1">
      <c r="A1572" s="110"/>
      <c r="B1572" s="109"/>
      <c r="C1572" s="110"/>
      <c r="D1572" s="110"/>
      <c r="E1572" s="110"/>
      <c r="F1572" s="110"/>
      <c r="G1572" s="110"/>
      <c r="H1572" s="110"/>
      <c r="I1572" s="110"/>
      <c r="J1572" s="109"/>
      <c r="K1572" s="110"/>
      <c r="L1572" s="110"/>
      <c r="M1572" s="110"/>
      <c r="N1572" s="110"/>
      <c r="O1572" s="110"/>
      <c r="P1572" s="110"/>
      <c r="Q1572" s="110"/>
      <c r="R1572" s="110"/>
      <c r="S1572" s="110"/>
      <c r="T1572" s="110"/>
      <c r="U1572" s="110"/>
      <c r="V1572" s="110"/>
    </row>
    <row r="1573" spans="1:22" ht="15" customHeight="1">
      <c r="A1573" s="110"/>
      <c r="B1573" s="109"/>
      <c r="C1573" s="110"/>
      <c r="D1573" s="110"/>
      <c r="E1573" s="110"/>
      <c r="F1573" s="110"/>
      <c r="G1573" s="110"/>
      <c r="H1573" s="110"/>
      <c r="I1573" s="110"/>
      <c r="J1573" s="109"/>
      <c r="K1573" s="110"/>
      <c r="L1573" s="110"/>
      <c r="M1573" s="110"/>
      <c r="N1573" s="110"/>
      <c r="O1573" s="110"/>
      <c r="P1573" s="110"/>
      <c r="Q1573" s="110"/>
      <c r="R1573" s="110"/>
      <c r="S1573" s="110"/>
      <c r="T1573" s="110"/>
      <c r="U1573" s="110"/>
      <c r="V1573" s="110"/>
    </row>
    <row r="1574" spans="1:22" ht="15" customHeight="1">
      <c r="A1574" s="110"/>
      <c r="B1574" s="109"/>
      <c r="C1574" s="110"/>
      <c r="D1574" s="110"/>
      <c r="E1574" s="110"/>
      <c r="F1574" s="110"/>
      <c r="G1574" s="110"/>
      <c r="H1574" s="110"/>
      <c r="I1574" s="110"/>
      <c r="J1574" s="109"/>
      <c r="K1574" s="110"/>
      <c r="L1574" s="110"/>
      <c r="M1574" s="110"/>
      <c r="N1574" s="110"/>
      <c r="O1574" s="110"/>
      <c r="P1574" s="110"/>
      <c r="Q1574" s="110"/>
      <c r="R1574" s="110"/>
      <c r="S1574" s="110"/>
      <c r="T1574" s="110"/>
      <c r="U1574" s="110"/>
      <c r="V1574" s="110"/>
    </row>
    <row r="1575" spans="1:22" ht="15" customHeight="1">
      <c r="A1575" s="110"/>
      <c r="B1575" s="109"/>
      <c r="C1575" s="110"/>
      <c r="D1575" s="110"/>
      <c r="E1575" s="110"/>
      <c r="F1575" s="110"/>
      <c r="G1575" s="110"/>
      <c r="H1575" s="110"/>
      <c r="I1575" s="110"/>
      <c r="J1575" s="109"/>
      <c r="K1575" s="110"/>
      <c r="L1575" s="110"/>
      <c r="M1575" s="110"/>
      <c r="N1575" s="110"/>
      <c r="O1575" s="110"/>
      <c r="P1575" s="110"/>
      <c r="Q1575" s="110"/>
      <c r="R1575" s="110"/>
      <c r="S1575" s="110"/>
      <c r="T1575" s="110"/>
      <c r="U1575" s="110"/>
      <c r="V1575" s="110"/>
    </row>
    <row r="1576" spans="1:22" ht="15" customHeight="1">
      <c r="A1576" s="110"/>
      <c r="B1576" s="109"/>
      <c r="C1576" s="110"/>
      <c r="D1576" s="110"/>
      <c r="E1576" s="110"/>
      <c r="F1576" s="110"/>
      <c r="G1576" s="110"/>
      <c r="H1576" s="110"/>
      <c r="I1576" s="110"/>
      <c r="J1576" s="109"/>
      <c r="K1576" s="110"/>
      <c r="L1576" s="110"/>
      <c r="M1576" s="110"/>
      <c r="N1576" s="110"/>
      <c r="O1576" s="110"/>
      <c r="P1576" s="110"/>
      <c r="Q1576" s="110"/>
      <c r="R1576" s="110"/>
      <c r="S1576" s="110"/>
      <c r="T1576" s="110"/>
      <c r="U1576" s="110"/>
      <c r="V1576" s="110"/>
    </row>
    <row r="1577" spans="1:22" ht="15" customHeight="1">
      <c r="A1577" s="110"/>
      <c r="B1577" s="109"/>
      <c r="C1577" s="110"/>
      <c r="D1577" s="110"/>
      <c r="E1577" s="110"/>
      <c r="F1577" s="110"/>
      <c r="G1577" s="110"/>
      <c r="H1577" s="110"/>
      <c r="I1577" s="110"/>
      <c r="J1577" s="109"/>
      <c r="K1577" s="110"/>
      <c r="L1577" s="110"/>
      <c r="M1577" s="110"/>
      <c r="N1577" s="110"/>
      <c r="O1577" s="110"/>
      <c r="P1577" s="110"/>
      <c r="Q1577" s="110"/>
      <c r="R1577" s="110"/>
      <c r="S1577" s="110"/>
      <c r="T1577" s="110"/>
      <c r="U1577" s="110"/>
      <c r="V1577" s="110"/>
    </row>
    <row r="1578" spans="1:22" ht="15" customHeight="1">
      <c r="A1578" s="110"/>
      <c r="B1578" s="109"/>
      <c r="C1578" s="110"/>
      <c r="D1578" s="110"/>
      <c r="E1578" s="110"/>
      <c r="F1578" s="110"/>
      <c r="G1578" s="110"/>
      <c r="H1578" s="110"/>
      <c r="I1578" s="110"/>
      <c r="J1578" s="109"/>
      <c r="K1578" s="110"/>
      <c r="L1578" s="110"/>
      <c r="M1578" s="110"/>
      <c r="N1578" s="110"/>
      <c r="O1578" s="110"/>
      <c r="P1578" s="110"/>
      <c r="Q1578" s="110"/>
      <c r="R1578" s="110"/>
      <c r="S1578" s="110"/>
      <c r="T1578" s="110"/>
      <c r="U1578" s="110"/>
      <c r="V1578" s="110"/>
    </row>
    <row r="1579" spans="1:22" ht="15" customHeight="1">
      <c r="A1579" s="110"/>
      <c r="B1579" s="109"/>
      <c r="C1579" s="110"/>
      <c r="D1579" s="110"/>
      <c r="E1579" s="110"/>
      <c r="F1579" s="110"/>
      <c r="G1579" s="110"/>
      <c r="H1579" s="110"/>
      <c r="I1579" s="110"/>
      <c r="J1579" s="109"/>
      <c r="K1579" s="110"/>
      <c r="L1579" s="110"/>
      <c r="M1579" s="110"/>
      <c r="N1579" s="110"/>
      <c r="O1579" s="110"/>
      <c r="P1579" s="110"/>
      <c r="Q1579" s="110"/>
      <c r="R1579" s="110"/>
      <c r="S1579" s="110"/>
      <c r="T1579" s="110"/>
      <c r="U1579" s="110"/>
      <c r="V1579" s="110"/>
    </row>
    <row r="1580" spans="1:22" ht="15" customHeight="1">
      <c r="A1580" s="110"/>
      <c r="B1580" s="109"/>
      <c r="C1580" s="110"/>
      <c r="D1580" s="110"/>
      <c r="E1580" s="110"/>
      <c r="F1580" s="110"/>
      <c r="G1580" s="110"/>
      <c r="H1580" s="110"/>
      <c r="I1580" s="110"/>
      <c r="J1580" s="109"/>
      <c r="K1580" s="110"/>
      <c r="L1580" s="110"/>
      <c r="M1580" s="110"/>
      <c r="N1580" s="110"/>
      <c r="O1580" s="110"/>
      <c r="P1580" s="110"/>
      <c r="Q1580" s="110"/>
      <c r="R1580" s="110"/>
      <c r="S1580" s="110"/>
      <c r="T1580" s="110"/>
      <c r="U1580" s="110"/>
      <c r="V1580" s="110"/>
    </row>
    <row r="1581" spans="1:22" ht="15" customHeight="1">
      <c r="A1581" s="110"/>
      <c r="B1581" s="109"/>
      <c r="C1581" s="110"/>
      <c r="D1581" s="110"/>
      <c r="E1581" s="110"/>
      <c r="F1581" s="110"/>
      <c r="G1581" s="110"/>
      <c r="H1581" s="110"/>
      <c r="I1581" s="110"/>
      <c r="J1581" s="109"/>
      <c r="K1581" s="110"/>
      <c r="L1581" s="110"/>
      <c r="M1581" s="110"/>
      <c r="N1581" s="110"/>
      <c r="O1581" s="110"/>
      <c r="P1581" s="110"/>
      <c r="Q1581" s="110"/>
      <c r="R1581" s="110"/>
      <c r="S1581" s="110"/>
      <c r="T1581" s="110"/>
      <c r="U1581" s="110"/>
      <c r="V1581" s="110"/>
    </row>
    <row r="1582" spans="1:22" ht="15" customHeight="1">
      <c r="A1582" s="110"/>
      <c r="B1582" s="109"/>
      <c r="C1582" s="110"/>
      <c r="D1582" s="110"/>
      <c r="E1582" s="110"/>
      <c r="F1582" s="110"/>
      <c r="G1582" s="110"/>
      <c r="H1582" s="110"/>
      <c r="I1582" s="110"/>
      <c r="J1582" s="109"/>
      <c r="K1582" s="110"/>
      <c r="L1582" s="110"/>
      <c r="M1582" s="110"/>
      <c r="N1582" s="110"/>
      <c r="O1582" s="110"/>
      <c r="P1582" s="110"/>
      <c r="Q1582" s="110"/>
      <c r="R1582" s="110"/>
      <c r="S1582" s="110"/>
      <c r="T1582" s="110"/>
      <c r="U1582" s="110"/>
      <c r="V1582" s="110"/>
    </row>
    <row r="1583" spans="1:22" ht="15" customHeight="1">
      <c r="A1583" s="110"/>
      <c r="B1583" s="109"/>
      <c r="C1583" s="110"/>
      <c r="D1583" s="110"/>
      <c r="E1583" s="110"/>
      <c r="F1583" s="110"/>
      <c r="G1583" s="110"/>
      <c r="H1583" s="110"/>
      <c r="I1583" s="110"/>
      <c r="J1583" s="109"/>
      <c r="K1583" s="110"/>
      <c r="L1583" s="110"/>
      <c r="M1583" s="110"/>
      <c r="N1583" s="110"/>
      <c r="O1583" s="110"/>
      <c r="P1583" s="110"/>
      <c r="Q1583" s="110"/>
      <c r="R1583" s="110"/>
      <c r="S1583" s="110"/>
      <c r="T1583" s="110"/>
      <c r="U1583" s="110"/>
      <c r="V1583" s="110"/>
    </row>
    <row r="1584" spans="1:22" ht="15" customHeight="1">
      <c r="A1584" s="110"/>
      <c r="B1584" s="109"/>
      <c r="C1584" s="110"/>
      <c r="D1584" s="110"/>
      <c r="E1584" s="110"/>
      <c r="F1584" s="110"/>
      <c r="G1584" s="110"/>
      <c r="H1584" s="110"/>
      <c r="I1584" s="110"/>
      <c r="J1584" s="109"/>
      <c r="K1584" s="110"/>
      <c r="L1584" s="110"/>
      <c r="M1584" s="110"/>
      <c r="N1584" s="110"/>
      <c r="O1584" s="110"/>
      <c r="P1584" s="110"/>
      <c r="Q1584" s="110"/>
      <c r="R1584" s="110"/>
      <c r="S1584" s="110"/>
      <c r="T1584" s="110"/>
      <c r="U1584" s="110"/>
      <c r="V1584" s="110"/>
    </row>
    <row r="1585" spans="1:22" ht="15" customHeight="1">
      <c r="A1585" s="110"/>
      <c r="B1585" s="109"/>
      <c r="C1585" s="110"/>
      <c r="D1585" s="110"/>
      <c r="E1585" s="110"/>
      <c r="F1585" s="110"/>
      <c r="G1585" s="110"/>
      <c r="H1585" s="110"/>
      <c r="I1585" s="110"/>
      <c r="J1585" s="109"/>
      <c r="K1585" s="110"/>
      <c r="L1585" s="110"/>
      <c r="M1585" s="110"/>
      <c r="N1585" s="110"/>
      <c r="O1585" s="110"/>
      <c r="P1585" s="110"/>
      <c r="Q1585" s="110"/>
      <c r="R1585" s="110"/>
      <c r="S1585" s="110"/>
      <c r="T1585" s="110"/>
      <c r="U1585" s="110"/>
      <c r="V1585" s="110"/>
    </row>
    <row r="1586" spans="1:22" ht="15" customHeight="1">
      <c r="A1586" s="110"/>
      <c r="B1586" s="109"/>
      <c r="C1586" s="110"/>
      <c r="D1586" s="110"/>
      <c r="E1586" s="110"/>
      <c r="F1586" s="110"/>
      <c r="G1586" s="110"/>
      <c r="H1586" s="110"/>
      <c r="I1586" s="110"/>
      <c r="J1586" s="109"/>
      <c r="K1586" s="110"/>
      <c r="L1586" s="110"/>
      <c r="M1586" s="110"/>
      <c r="N1586" s="110"/>
      <c r="O1586" s="110"/>
      <c r="P1586" s="110"/>
      <c r="Q1586" s="110"/>
      <c r="R1586" s="110"/>
      <c r="S1586" s="110"/>
      <c r="T1586" s="110"/>
      <c r="U1586" s="110"/>
      <c r="V1586" s="110"/>
    </row>
    <row r="1587" spans="1:22" ht="15" customHeight="1">
      <c r="A1587" s="110"/>
      <c r="B1587" s="109"/>
      <c r="C1587" s="110"/>
      <c r="D1587" s="110"/>
      <c r="E1587" s="110"/>
      <c r="F1587" s="110"/>
      <c r="G1587" s="110"/>
      <c r="H1587" s="110"/>
      <c r="I1587" s="110"/>
      <c r="J1587" s="109"/>
      <c r="K1587" s="110"/>
      <c r="L1587" s="110"/>
      <c r="M1587" s="110"/>
      <c r="N1587" s="110"/>
      <c r="O1587" s="110"/>
      <c r="P1587" s="110"/>
      <c r="Q1587" s="110"/>
      <c r="R1587" s="110"/>
      <c r="S1587" s="110"/>
      <c r="T1587" s="110"/>
      <c r="U1587" s="110"/>
      <c r="V1587" s="110"/>
    </row>
    <row r="1588" spans="1:22" ht="15" customHeight="1">
      <c r="A1588" s="110"/>
      <c r="B1588" s="109"/>
      <c r="C1588" s="110"/>
      <c r="D1588" s="110"/>
      <c r="E1588" s="110"/>
      <c r="F1588" s="110"/>
      <c r="G1588" s="110"/>
      <c r="H1588" s="110"/>
      <c r="I1588" s="110"/>
      <c r="J1588" s="109"/>
      <c r="K1588" s="110"/>
      <c r="L1588" s="110"/>
      <c r="M1588" s="110"/>
      <c r="N1588" s="110"/>
      <c r="O1588" s="110"/>
      <c r="P1588" s="110"/>
      <c r="Q1588" s="110"/>
      <c r="R1588" s="110"/>
      <c r="S1588" s="110"/>
      <c r="T1588" s="110"/>
      <c r="U1588" s="110"/>
      <c r="V1588" s="110"/>
    </row>
    <row r="1589" spans="1:22" ht="15" customHeight="1">
      <c r="A1589" s="110"/>
      <c r="B1589" s="109"/>
      <c r="C1589" s="110"/>
      <c r="D1589" s="110"/>
      <c r="E1589" s="110"/>
      <c r="F1589" s="110"/>
      <c r="G1589" s="110"/>
      <c r="H1589" s="110"/>
      <c r="I1589" s="110"/>
      <c r="J1589" s="109"/>
      <c r="K1589" s="110"/>
      <c r="L1589" s="110"/>
      <c r="M1589" s="110"/>
      <c r="N1589" s="110"/>
      <c r="O1589" s="110"/>
      <c r="P1589" s="110"/>
      <c r="Q1589" s="110"/>
      <c r="R1589" s="110"/>
      <c r="S1589" s="110"/>
      <c r="T1589" s="110"/>
      <c r="U1589" s="110"/>
      <c r="V1589" s="110"/>
    </row>
    <row r="1590" spans="1:22" ht="15" customHeight="1">
      <c r="A1590" s="110"/>
      <c r="B1590" s="109"/>
      <c r="C1590" s="110"/>
      <c r="D1590" s="110"/>
      <c r="E1590" s="110"/>
      <c r="F1590" s="110"/>
      <c r="G1590" s="110"/>
      <c r="H1590" s="110"/>
      <c r="I1590" s="110"/>
      <c r="J1590" s="109"/>
      <c r="K1590" s="110"/>
      <c r="L1590" s="110"/>
      <c r="M1590" s="110"/>
      <c r="N1590" s="110"/>
      <c r="O1590" s="110"/>
      <c r="P1590" s="110"/>
      <c r="Q1590" s="110"/>
      <c r="R1590" s="110"/>
      <c r="S1590" s="110"/>
      <c r="T1590" s="110"/>
      <c r="U1590" s="110"/>
      <c r="V1590" s="110"/>
    </row>
    <row r="1591" spans="1:22" ht="15" customHeight="1">
      <c r="A1591" s="110"/>
      <c r="B1591" s="109"/>
      <c r="C1591" s="110"/>
      <c r="D1591" s="110"/>
      <c r="E1591" s="110"/>
      <c r="F1591" s="110"/>
      <c r="G1591" s="110"/>
      <c r="H1591" s="110"/>
      <c r="I1591" s="110"/>
      <c r="J1591" s="109"/>
      <c r="K1591" s="110"/>
      <c r="L1591" s="110"/>
      <c r="M1591" s="110"/>
      <c r="N1591" s="110"/>
      <c r="O1591" s="110"/>
      <c r="P1591" s="110"/>
      <c r="Q1591" s="110"/>
      <c r="R1591" s="110"/>
      <c r="S1591" s="110"/>
      <c r="T1591" s="110"/>
      <c r="U1591" s="110"/>
      <c r="V1591" s="110"/>
    </row>
    <row r="1592" spans="1:22" ht="15" customHeight="1">
      <c r="A1592" s="110"/>
      <c r="B1592" s="109"/>
      <c r="C1592" s="110"/>
      <c r="D1592" s="110"/>
      <c r="E1592" s="110"/>
      <c r="F1592" s="110"/>
      <c r="G1592" s="110"/>
      <c r="H1592" s="110"/>
      <c r="I1592" s="110"/>
      <c r="J1592" s="109"/>
      <c r="K1592" s="110"/>
      <c r="L1592" s="110"/>
      <c r="M1592" s="110"/>
      <c r="N1592" s="110"/>
      <c r="O1592" s="110"/>
      <c r="P1592" s="110"/>
      <c r="Q1592" s="110"/>
      <c r="R1592" s="110"/>
      <c r="S1592" s="110"/>
      <c r="T1592" s="110"/>
      <c r="U1592" s="110"/>
      <c r="V1592" s="110"/>
    </row>
    <row r="1593" spans="1:22" ht="15" customHeight="1">
      <c r="A1593" s="110"/>
      <c r="B1593" s="109"/>
      <c r="C1593" s="110"/>
      <c r="D1593" s="110"/>
      <c r="E1593" s="110"/>
      <c r="F1593" s="110"/>
      <c r="G1593" s="110"/>
      <c r="H1593" s="110"/>
      <c r="I1593" s="110"/>
      <c r="J1593" s="109"/>
      <c r="K1593" s="110"/>
      <c r="L1593" s="110"/>
      <c r="M1593" s="110"/>
      <c r="N1593" s="110"/>
      <c r="O1593" s="110"/>
      <c r="P1593" s="110"/>
      <c r="Q1593" s="110"/>
      <c r="R1593" s="110"/>
      <c r="S1593" s="110"/>
      <c r="T1593" s="110"/>
      <c r="U1593" s="110"/>
      <c r="V1593" s="110"/>
    </row>
    <row r="1594" spans="1:22" ht="15" customHeight="1">
      <c r="A1594" s="110"/>
      <c r="B1594" s="109"/>
      <c r="C1594" s="110"/>
      <c r="D1594" s="110"/>
      <c r="E1594" s="110"/>
      <c r="F1594" s="110"/>
      <c r="G1594" s="110"/>
      <c r="H1594" s="110"/>
      <c r="I1594" s="110"/>
      <c r="J1594" s="109"/>
      <c r="K1594" s="110"/>
      <c r="L1594" s="110"/>
      <c r="M1594" s="110"/>
      <c r="N1594" s="110"/>
      <c r="O1594" s="110"/>
      <c r="P1594" s="110"/>
      <c r="Q1594" s="110"/>
      <c r="R1594" s="110"/>
      <c r="S1594" s="110"/>
      <c r="T1594" s="110"/>
      <c r="U1594" s="110"/>
      <c r="V1594" s="110"/>
    </row>
    <row r="1595" spans="1:22" ht="15" customHeight="1">
      <c r="A1595" s="110"/>
      <c r="B1595" s="109"/>
      <c r="C1595" s="110"/>
      <c r="D1595" s="110"/>
      <c r="E1595" s="110"/>
      <c r="F1595" s="110"/>
      <c r="G1595" s="110"/>
      <c r="H1595" s="110"/>
      <c r="I1595" s="110"/>
      <c r="J1595" s="109"/>
      <c r="K1595" s="110"/>
      <c r="L1595" s="110"/>
      <c r="M1595" s="110"/>
      <c r="N1595" s="110"/>
      <c r="O1595" s="110"/>
      <c r="P1595" s="110"/>
      <c r="Q1595" s="110"/>
      <c r="R1595" s="110"/>
      <c r="S1595" s="110"/>
      <c r="T1595" s="110"/>
      <c r="U1595" s="110"/>
      <c r="V1595" s="110"/>
    </row>
    <row r="1596" spans="1:22" ht="15" customHeight="1">
      <c r="A1596" s="110"/>
      <c r="B1596" s="109"/>
      <c r="C1596" s="110"/>
      <c r="D1596" s="110"/>
      <c r="E1596" s="110"/>
      <c r="F1596" s="110"/>
      <c r="G1596" s="110"/>
      <c r="H1596" s="110"/>
      <c r="I1596" s="110"/>
      <c r="J1596" s="109"/>
      <c r="K1596" s="110"/>
      <c r="L1596" s="110"/>
      <c r="M1596" s="110"/>
      <c r="N1596" s="110"/>
      <c r="O1596" s="110"/>
      <c r="P1596" s="110"/>
      <c r="Q1596" s="110"/>
      <c r="R1596" s="110"/>
      <c r="S1596" s="110"/>
      <c r="T1596" s="110"/>
      <c r="U1596" s="110"/>
      <c r="V1596" s="110"/>
    </row>
    <row r="1597" spans="1:22" ht="15" customHeight="1">
      <c r="A1597" s="110"/>
      <c r="B1597" s="109"/>
      <c r="C1597" s="110"/>
      <c r="D1597" s="110"/>
      <c r="E1597" s="110"/>
      <c r="F1597" s="110"/>
      <c r="G1597" s="110"/>
      <c r="H1597" s="110"/>
      <c r="I1597" s="110"/>
      <c r="J1597" s="109"/>
      <c r="K1597" s="110"/>
      <c r="L1597" s="110"/>
      <c r="M1597" s="110"/>
      <c r="N1597" s="110"/>
      <c r="O1597" s="110"/>
      <c r="P1597" s="110"/>
      <c r="Q1597" s="110"/>
      <c r="R1597" s="110"/>
      <c r="S1597" s="110"/>
      <c r="T1597" s="110"/>
      <c r="U1597" s="110"/>
      <c r="V1597" s="110"/>
    </row>
    <row r="1598" spans="1:22" ht="15" customHeight="1">
      <c r="A1598" s="110"/>
      <c r="B1598" s="109"/>
      <c r="C1598" s="110"/>
      <c r="D1598" s="110"/>
      <c r="E1598" s="110"/>
      <c r="F1598" s="110"/>
      <c r="G1598" s="110"/>
      <c r="H1598" s="110"/>
      <c r="I1598" s="110"/>
      <c r="J1598" s="109"/>
      <c r="K1598" s="110"/>
      <c r="L1598" s="110"/>
      <c r="M1598" s="110"/>
      <c r="N1598" s="110"/>
      <c r="O1598" s="110"/>
      <c r="P1598" s="110"/>
      <c r="Q1598" s="110"/>
      <c r="R1598" s="110"/>
      <c r="S1598" s="110"/>
      <c r="T1598" s="110"/>
      <c r="U1598" s="110"/>
      <c r="V1598" s="110"/>
    </row>
    <row r="1599" spans="1:22" ht="15" customHeight="1">
      <c r="A1599" s="110"/>
      <c r="B1599" s="109"/>
      <c r="C1599" s="110"/>
      <c r="D1599" s="110"/>
      <c r="E1599" s="110"/>
      <c r="F1599" s="110"/>
      <c r="G1599" s="110"/>
      <c r="H1599" s="110"/>
      <c r="I1599" s="110"/>
      <c r="J1599" s="109"/>
      <c r="K1599" s="110"/>
      <c r="L1599" s="110"/>
      <c r="M1599" s="110"/>
      <c r="N1599" s="110"/>
      <c r="O1599" s="110"/>
      <c r="P1599" s="110"/>
      <c r="Q1599" s="110"/>
      <c r="R1599" s="110"/>
      <c r="S1599" s="110"/>
      <c r="T1599" s="110"/>
      <c r="U1599" s="110"/>
      <c r="V1599" s="110"/>
    </row>
    <row r="1600" spans="1:22" ht="15" customHeight="1">
      <c r="A1600" s="110"/>
      <c r="B1600" s="109"/>
      <c r="C1600" s="110"/>
      <c r="D1600" s="110"/>
      <c r="E1600" s="110"/>
      <c r="F1600" s="110"/>
      <c r="G1600" s="110"/>
      <c r="H1600" s="110"/>
      <c r="I1600" s="110"/>
      <c r="J1600" s="109"/>
      <c r="K1600" s="110"/>
      <c r="L1600" s="110"/>
      <c r="M1600" s="110"/>
      <c r="N1600" s="110"/>
      <c r="O1600" s="110"/>
      <c r="P1600" s="110"/>
      <c r="Q1600" s="110"/>
      <c r="R1600" s="110"/>
      <c r="S1600" s="110"/>
      <c r="T1600" s="110"/>
      <c r="U1600" s="110"/>
      <c r="V1600" s="110"/>
    </row>
    <row r="1601" spans="1:22" ht="15" customHeight="1">
      <c r="A1601" s="110"/>
      <c r="B1601" s="109"/>
      <c r="C1601" s="110"/>
      <c r="D1601" s="110"/>
      <c r="E1601" s="110"/>
      <c r="F1601" s="110"/>
      <c r="G1601" s="110"/>
      <c r="H1601" s="110"/>
      <c r="I1601" s="110"/>
      <c r="J1601" s="109"/>
      <c r="K1601" s="110"/>
      <c r="L1601" s="110"/>
      <c r="M1601" s="110"/>
      <c r="N1601" s="110"/>
      <c r="O1601" s="110"/>
      <c r="P1601" s="110"/>
      <c r="Q1601" s="110"/>
      <c r="R1601" s="110"/>
      <c r="S1601" s="110"/>
      <c r="T1601" s="110"/>
      <c r="U1601" s="110"/>
      <c r="V1601" s="110"/>
    </row>
    <row r="1602" spans="1:22" ht="15" customHeight="1">
      <c r="A1602" s="110"/>
      <c r="B1602" s="109"/>
      <c r="C1602" s="110"/>
      <c r="D1602" s="110"/>
      <c r="E1602" s="110"/>
      <c r="F1602" s="110"/>
      <c r="G1602" s="110"/>
      <c r="H1602" s="110"/>
      <c r="I1602" s="110"/>
      <c r="J1602" s="109"/>
      <c r="K1602" s="110"/>
      <c r="L1602" s="110"/>
      <c r="M1602" s="110"/>
      <c r="N1602" s="110"/>
      <c r="O1602" s="110"/>
      <c r="P1602" s="110"/>
      <c r="Q1602" s="110"/>
      <c r="R1602" s="110"/>
      <c r="S1602" s="110"/>
      <c r="T1602" s="110"/>
      <c r="U1602" s="110"/>
      <c r="V1602" s="110"/>
    </row>
    <row r="1603" spans="1:22" ht="15" customHeight="1">
      <c r="A1603" s="110"/>
      <c r="B1603" s="109"/>
      <c r="C1603" s="110"/>
      <c r="D1603" s="110"/>
      <c r="E1603" s="110"/>
      <c r="F1603" s="110"/>
      <c r="G1603" s="110"/>
      <c r="H1603" s="110"/>
      <c r="I1603" s="110"/>
      <c r="J1603" s="109"/>
      <c r="K1603" s="110"/>
      <c r="L1603" s="110"/>
      <c r="M1603" s="110"/>
      <c r="N1603" s="110"/>
      <c r="O1603" s="110"/>
      <c r="P1603" s="110"/>
      <c r="Q1603" s="110"/>
      <c r="R1603" s="110"/>
      <c r="S1603" s="110"/>
      <c r="T1603" s="110"/>
      <c r="U1603" s="110"/>
      <c r="V1603" s="110"/>
    </row>
    <row r="1604" spans="1:22" ht="15" customHeight="1">
      <c r="A1604" s="110"/>
      <c r="B1604" s="109"/>
      <c r="C1604" s="110"/>
      <c r="D1604" s="110"/>
      <c r="E1604" s="110"/>
      <c r="F1604" s="110"/>
      <c r="G1604" s="110"/>
      <c r="H1604" s="110"/>
      <c r="I1604" s="110"/>
      <c r="J1604" s="109"/>
      <c r="K1604" s="110"/>
      <c r="L1604" s="110"/>
      <c r="M1604" s="110"/>
      <c r="N1604" s="110"/>
      <c r="O1604" s="110"/>
      <c r="P1604" s="110"/>
      <c r="Q1604" s="110"/>
      <c r="R1604" s="110"/>
      <c r="S1604" s="110"/>
      <c r="T1604" s="110"/>
      <c r="U1604" s="110"/>
      <c r="V1604" s="110"/>
    </row>
    <row r="1605" spans="1:22" ht="15" customHeight="1">
      <c r="A1605" s="110"/>
      <c r="B1605" s="109"/>
      <c r="C1605" s="110"/>
      <c r="D1605" s="110"/>
      <c r="E1605" s="110"/>
      <c r="F1605" s="110"/>
      <c r="G1605" s="110"/>
      <c r="H1605" s="110"/>
      <c r="I1605" s="110"/>
      <c r="J1605" s="109"/>
      <c r="K1605" s="110"/>
      <c r="L1605" s="110"/>
      <c r="M1605" s="110"/>
      <c r="N1605" s="110"/>
      <c r="O1605" s="110"/>
      <c r="P1605" s="110"/>
      <c r="Q1605" s="110"/>
      <c r="R1605" s="110"/>
      <c r="S1605" s="110"/>
      <c r="T1605" s="110"/>
      <c r="U1605" s="110"/>
      <c r="V1605" s="110"/>
    </row>
    <row r="1606" spans="1:22" ht="15" customHeight="1">
      <c r="A1606" s="110"/>
      <c r="B1606" s="109"/>
      <c r="C1606" s="110"/>
      <c r="D1606" s="110"/>
      <c r="E1606" s="110"/>
      <c r="F1606" s="110"/>
      <c r="G1606" s="110"/>
      <c r="H1606" s="110"/>
      <c r="I1606" s="110"/>
      <c r="J1606" s="109"/>
      <c r="K1606" s="110"/>
      <c r="L1606" s="110"/>
      <c r="M1606" s="110"/>
      <c r="N1606" s="110"/>
      <c r="O1606" s="110"/>
      <c r="P1606" s="110"/>
      <c r="Q1606" s="110"/>
      <c r="R1606" s="110"/>
      <c r="S1606" s="110"/>
      <c r="T1606" s="110"/>
      <c r="U1606" s="110"/>
      <c r="V1606" s="110"/>
    </row>
    <row r="1607" spans="1:22" ht="15" customHeight="1">
      <c r="A1607" s="110"/>
      <c r="B1607" s="109"/>
      <c r="C1607" s="110"/>
      <c r="D1607" s="110"/>
      <c r="E1607" s="110"/>
      <c r="F1607" s="110"/>
      <c r="G1607" s="110"/>
      <c r="H1607" s="110"/>
      <c r="I1607" s="110"/>
      <c r="J1607" s="109"/>
      <c r="K1607" s="110"/>
      <c r="L1607" s="110"/>
      <c r="M1607" s="110"/>
      <c r="N1607" s="110"/>
      <c r="O1607" s="110"/>
      <c r="P1607" s="110"/>
      <c r="Q1607" s="110"/>
      <c r="R1607" s="110"/>
      <c r="S1607" s="110"/>
      <c r="T1607" s="110"/>
      <c r="U1607" s="110"/>
      <c r="V1607" s="110"/>
    </row>
    <row r="1608" spans="1:22" ht="15" customHeight="1">
      <c r="A1608" s="110"/>
      <c r="B1608" s="109"/>
      <c r="C1608" s="110"/>
      <c r="D1608" s="110"/>
      <c r="E1608" s="110"/>
      <c r="F1608" s="110"/>
      <c r="G1608" s="110"/>
      <c r="H1608" s="110"/>
      <c r="I1608" s="110"/>
      <c r="J1608" s="109"/>
      <c r="K1608" s="110"/>
      <c r="L1608" s="110"/>
      <c r="M1608" s="110"/>
      <c r="N1608" s="110"/>
      <c r="O1608" s="110"/>
      <c r="P1608" s="110"/>
      <c r="Q1608" s="110"/>
      <c r="R1608" s="110"/>
      <c r="S1608" s="110"/>
      <c r="T1608" s="110"/>
      <c r="U1608" s="110"/>
      <c r="V1608" s="110"/>
    </row>
    <row r="1609" spans="1:22" ht="15" customHeight="1">
      <c r="A1609" s="110"/>
      <c r="B1609" s="109"/>
      <c r="C1609" s="110"/>
      <c r="D1609" s="110"/>
      <c r="E1609" s="110"/>
      <c r="F1609" s="110"/>
      <c r="G1609" s="110"/>
      <c r="H1609" s="110"/>
      <c r="I1609" s="110"/>
      <c r="J1609" s="109"/>
      <c r="K1609" s="110"/>
      <c r="L1609" s="110"/>
      <c r="M1609" s="110"/>
      <c r="N1609" s="110"/>
      <c r="O1609" s="110"/>
      <c r="P1609" s="110"/>
      <c r="Q1609" s="110"/>
      <c r="R1609" s="110"/>
      <c r="S1609" s="110"/>
      <c r="T1609" s="110"/>
      <c r="U1609" s="110"/>
      <c r="V1609" s="110"/>
    </row>
    <row r="1610" spans="1:22" ht="15" customHeight="1">
      <c r="A1610" s="110"/>
      <c r="B1610" s="109"/>
      <c r="C1610" s="110"/>
      <c r="D1610" s="110"/>
      <c r="E1610" s="110"/>
      <c r="F1610" s="110"/>
      <c r="G1610" s="110"/>
      <c r="H1610" s="110"/>
      <c r="I1610" s="110"/>
      <c r="J1610" s="109"/>
      <c r="K1610" s="110"/>
      <c r="L1610" s="110"/>
      <c r="M1610" s="110"/>
      <c r="N1610" s="110"/>
      <c r="O1610" s="110"/>
      <c r="P1610" s="110"/>
      <c r="Q1610" s="110"/>
      <c r="R1610" s="110"/>
      <c r="S1610" s="110"/>
      <c r="T1610" s="110"/>
      <c r="U1610" s="110"/>
      <c r="V1610" s="110"/>
    </row>
    <row r="1611" spans="1:22" ht="15" customHeight="1">
      <c r="A1611" s="110"/>
      <c r="B1611" s="109"/>
      <c r="C1611" s="110"/>
      <c r="D1611" s="110"/>
      <c r="E1611" s="110"/>
      <c r="F1611" s="110"/>
      <c r="G1611" s="110"/>
      <c r="H1611" s="110"/>
      <c r="I1611" s="110"/>
      <c r="J1611" s="109"/>
      <c r="K1611" s="110"/>
      <c r="L1611" s="110"/>
      <c r="M1611" s="110"/>
      <c r="N1611" s="110"/>
      <c r="O1611" s="110"/>
      <c r="P1611" s="110"/>
      <c r="Q1611" s="110"/>
      <c r="R1611" s="110"/>
      <c r="S1611" s="110"/>
      <c r="T1611" s="110"/>
      <c r="U1611" s="110"/>
      <c r="V1611" s="110"/>
    </row>
    <row r="1612" spans="1:22" ht="15" customHeight="1">
      <c r="A1612" s="110"/>
      <c r="B1612" s="109"/>
      <c r="C1612" s="110"/>
      <c r="D1612" s="110"/>
      <c r="E1612" s="110"/>
      <c r="F1612" s="110"/>
      <c r="G1612" s="110"/>
      <c r="H1612" s="110"/>
      <c r="I1612" s="110"/>
      <c r="J1612" s="109"/>
      <c r="K1612" s="110"/>
      <c r="L1612" s="110"/>
      <c r="M1612" s="110"/>
      <c r="N1612" s="110"/>
      <c r="O1612" s="110"/>
      <c r="P1612" s="110"/>
      <c r="Q1612" s="110"/>
      <c r="R1612" s="110"/>
      <c r="S1612" s="110"/>
      <c r="T1612" s="110"/>
      <c r="U1612" s="110"/>
      <c r="V1612" s="110"/>
    </row>
    <row r="1613" spans="1:22" ht="15" customHeight="1">
      <c r="A1613" s="110"/>
      <c r="B1613" s="109"/>
      <c r="C1613" s="110"/>
      <c r="D1613" s="110"/>
      <c r="E1613" s="110"/>
      <c r="F1613" s="110"/>
      <c r="G1613" s="110"/>
      <c r="H1613" s="110"/>
      <c r="I1613" s="110"/>
      <c r="J1613" s="109"/>
      <c r="K1613" s="110"/>
      <c r="L1613" s="110"/>
      <c r="M1613" s="110"/>
      <c r="N1613" s="110"/>
      <c r="O1613" s="110"/>
      <c r="P1613" s="110"/>
      <c r="Q1613" s="110"/>
      <c r="R1613" s="110"/>
      <c r="S1613" s="110"/>
      <c r="T1613" s="110"/>
      <c r="U1613" s="110"/>
      <c r="V1613" s="110"/>
    </row>
    <row r="1614" spans="1:22" ht="15" customHeight="1">
      <c r="A1614" s="110"/>
      <c r="B1614" s="109"/>
      <c r="C1614" s="110"/>
      <c r="D1614" s="110"/>
      <c r="E1614" s="110"/>
      <c r="F1614" s="110"/>
      <c r="G1614" s="110"/>
      <c r="H1614" s="110"/>
      <c r="I1614" s="110"/>
      <c r="J1614" s="109"/>
      <c r="K1614" s="110"/>
      <c r="L1614" s="110"/>
      <c r="M1614" s="110"/>
      <c r="N1614" s="110"/>
      <c r="O1614" s="110"/>
      <c r="P1614" s="110"/>
      <c r="Q1614" s="110"/>
      <c r="R1614" s="110"/>
      <c r="S1614" s="110"/>
      <c r="T1614" s="110"/>
      <c r="U1614" s="110"/>
      <c r="V1614" s="110"/>
    </row>
    <row r="1615" spans="1:22" ht="15" customHeight="1">
      <c r="A1615" s="110"/>
      <c r="B1615" s="109"/>
      <c r="C1615" s="110"/>
      <c r="D1615" s="110"/>
      <c r="E1615" s="110"/>
      <c r="F1615" s="110"/>
      <c r="G1615" s="110"/>
      <c r="H1615" s="110"/>
      <c r="I1615" s="110"/>
      <c r="J1615" s="109"/>
      <c r="K1615" s="110"/>
      <c r="L1615" s="110"/>
      <c r="M1615" s="110"/>
      <c r="N1615" s="110"/>
      <c r="O1615" s="110"/>
      <c r="P1615" s="110"/>
      <c r="Q1615" s="110"/>
      <c r="R1615" s="110"/>
      <c r="S1615" s="110"/>
      <c r="T1615" s="110"/>
      <c r="U1615" s="110"/>
      <c r="V1615" s="110"/>
    </row>
    <row r="1616" spans="1:22" ht="15" customHeight="1">
      <c r="A1616" s="110"/>
      <c r="B1616" s="109"/>
      <c r="C1616" s="110"/>
      <c r="D1616" s="110"/>
      <c r="E1616" s="110"/>
      <c r="F1616" s="110"/>
      <c r="G1616" s="110"/>
      <c r="H1616" s="110"/>
      <c r="I1616" s="110"/>
      <c r="J1616" s="109"/>
      <c r="K1616" s="110"/>
      <c r="L1616" s="110"/>
      <c r="M1616" s="110"/>
      <c r="N1616" s="110"/>
      <c r="O1616" s="110"/>
      <c r="P1616" s="110"/>
      <c r="Q1616" s="110"/>
      <c r="R1616" s="110"/>
      <c r="S1616" s="110"/>
      <c r="T1616" s="110"/>
      <c r="U1616" s="110"/>
      <c r="V1616" s="110"/>
    </row>
    <row r="1617" spans="1:22" ht="15" customHeight="1">
      <c r="A1617" s="110"/>
      <c r="B1617" s="109"/>
      <c r="C1617" s="110"/>
      <c r="D1617" s="110"/>
      <c r="E1617" s="110"/>
      <c r="F1617" s="110"/>
      <c r="G1617" s="110"/>
      <c r="H1617" s="110"/>
      <c r="I1617" s="110"/>
      <c r="J1617" s="109"/>
      <c r="K1617" s="110"/>
      <c r="L1617" s="110"/>
      <c r="M1617" s="110"/>
      <c r="N1617" s="110"/>
      <c r="O1617" s="110"/>
      <c r="P1617" s="110"/>
      <c r="Q1617" s="110"/>
      <c r="R1617" s="110"/>
      <c r="S1617" s="110"/>
      <c r="T1617" s="110"/>
      <c r="U1617" s="110"/>
      <c r="V1617" s="110"/>
    </row>
    <row r="1618" spans="1:22" ht="15" customHeight="1">
      <c r="A1618" s="110"/>
      <c r="B1618" s="109"/>
      <c r="C1618" s="110"/>
      <c r="D1618" s="110"/>
      <c r="E1618" s="110"/>
      <c r="F1618" s="110"/>
      <c r="G1618" s="110"/>
      <c r="H1618" s="110"/>
      <c r="I1618" s="110"/>
      <c r="J1618" s="109"/>
      <c r="K1618" s="110"/>
      <c r="L1618" s="110"/>
      <c r="M1618" s="110"/>
      <c r="N1618" s="110"/>
      <c r="O1618" s="110"/>
      <c r="P1618" s="110"/>
      <c r="Q1618" s="110"/>
      <c r="R1618" s="110"/>
      <c r="S1618" s="110"/>
      <c r="T1618" s="110"/>
      <c r="U1618" s="110"/>
      <c r="V1618" s="110"/>
    </row>
    <row r="1619" spans="1:22" ht="15" customHeight="1">
      <c r="A1619" s="110"/>
      <c r="B1619" s="109"/>
      <c r="C1619" s="110"/>
      <c r="D1619" s="110"/>
      <c r="E1619" s="110"/>
      <c r="F1619" s="110"/>
      <c r="G1619" s="110"/>
      <c r="H1619" s="110"/>
      <c r="I1619" s="110"/>
      <c r="J1619" s="109"/>
      <c r="K1619" s="110"/>
      <c r="L1619" s="110"/>
      <c r="M1619" s="110"/>
      <c r="N1619" s="110"/>
      <c r="O1619" s="110"/>
      <c r="P1619" s="110"/>
      <c r="Q1619" s="110"/>
      <c r="R1619" s="110"/>
      <c r="S1619" s="110"/>
      <c r="T1619" s="110"/>
      <c r="U1619" s="110"/>
      <c r="V1619" s="110"/>
    </row>
    <row r="1620" spans="1:22" ht="15" customHeight="1">
      <c r="A1620" s="110"/>
      <c r="B1620" s="109"/>
      <c r="C1620" s="110"/>
      <c r="D1620" s="110"/>
      <c r="E1620" s="110"/>
      <c r="F1620" s="110"/>
      <c r="G1620" s="110"/>
      <c r="H1620" s="110"/>
      <c r="I1620" s="110"/>
      <c r="J1620" s="109"/>
      <c r="K1620" s="110"/>
      <c r="L1620" s="110"/>
      <c r="M1620" s="110"/>
      <c r="N1620" s="110"/>
      <c r="O1620" s="110"/>
      <c r="P1620" s="110"/>
      <c r="Q1620" s="110"/>
      <c r="R1620" s="110"/>
      <c r="S1620" s="110"/>
      <c r="T1620" s="110"/>
      <c r="U1620" s="110"/>
      <c r="V1620" s="110"/>
    </row>
    <row r="1621" spans="1:22" ht="15" customHeight="1">
      <c r="A1621" s="110"/>
      <c r="B1621" s="109"/>
      <c r="C1621" s="110"/>
      <c r="D1621" s="110"/>
      <c r="E1621" s="110"/>
      <c r="F1621" s="110"/>
      <c r="G1621" s="110"/>
      <c r="H1621" s="110"/>
      <c r="I1621" s="110"/>
      <c r="J1621" s="109"/>
      <c r="K1621" s="110"/>
      <c r="L1621" s="110"/>
      <c r="M1621" s="110"/>
      <c r="N1621" s="110"/>
      <c r="O1621" s="110"/>
      <c r="P1621" s="110"/>
      <c r="Q1621" s="110"/>
      <c r="R1621" s="110"/>
      <c r="S1621" s="110"/>
      <c r="T1621" s="110"/>
      <c r="U1621" s="110"/>
      <c r="V1621" s="110"/>
    </row>
    <row r="1622" spans="1:22" ht="15" customHeight="1">
      <c r="A1622" s="110"/>
      <c r="B1622" s="109"/>
      <c r="C1622" s="110"/>
      <c r="D1622" s="110"/>
      <c r="E1622" s="110"/>
      <c r="F1622" s="110"/>
      <c r="G1622" s="110"/>
      <c r="H1622" s="110"/>
      <c r="I1622" s="110"/>
      <c r="J1622" s="109"/>
      <c r="K1622" s="110"/>
      <c r="L1622" s="110"/>
      <c r="M1622" s="110"/>
      <c r="N1622" s="110"/>
      <c r="O1622" s="110"/>
      <c r="P1622" s="110"/>
      <c r="Q1622" s="110"/>
      <c r="R1622" s="110"/>
      <c r="S1622" s="110"/>
      <c r="T1622" s="110"/>
      <c r="U1622" s="110"/>
      <c r="V1622" s="110"/>
    </row>
    <row r="1623" spans="1:22" ht="15" customHeight="1">
      <c r="A1623" s="110"/>
      <c r="B1623" s="109"/>
      <c r="C1623" s="110"/>
      <c r="D1623" s="110"/>
      <c r="E1623" s="110"/>
      <c r="F1623" s="110"/>
      <c r="G1623" s="110"/>
      <c r="H1623" s="110"/>
      <c r="I1623" s="110"/>
      <c r="J1623" s="109"/>
      <c r="K1623" s="110"/>
      <c r="L1623" s="110"/>
      <c r="M1623" s="110"/>
      <c r="N1623" s="110"/>
      <c r="O1623" s="110"/>
      <c r="P1623" s="110"/>
      <c r="Q1623" s="110"/>
      <c r="R1623" s="110"/>
      <c r="S1623" s="110"/>
      <c r="T1623" s="110"/>
      <c r="U1623" s="110"/>
      <c r="V1623" s="110"/>
    </row>
    <row r="1624" spans="1:22" ht="15" customHeight="1">
      <c r="A1624" s="110"/>
      <c r="B1624" s="109"/>
      <c r="C1624" s="110"/>
      <c r="D1624" s="110"/>
      <c r="E1624" s="110"/>
      <c r="F1624" s="110"/>
      <c r="G1624" s="110"/>
      <c r="H1624" s="110"/>
      <c r="I1624" s="110"/>
      <c r="J1624" s="109"/>
      <c r="K1624" s="110"/>
      <c r="L1624" s="110"/>
      <c r="M1624" s="110"/>
      <c r="N1624" s="110"/>
      <c r="O1624" s="110"/>
      <c r="P1624" s="110"/>
      <c r="Q1624" s="110"/>
      <c r="R1624" s="110"/>
      <c r="S1624" s="110"/>
      <c r="T1624" s="110"/>
      <c r="U1624" s="110"/>
      <c r="V1624" s="110"/>
    </row>
    <row r="1625" spans="1:22" ht="15" customHeight="1">
      <c r="A1625" s="110"/>
      <c r="B1625" s="109"/>
      <c r="C1625" s="110"/>
      <c r="D1625" s="110"/>
      <c r="E1625" s="110"/>
      <c r="F1625" s="110"/>
      <c r="G1625" s="110"/>
      <c r="H1625" s="110"/>
      <c r="I1625" s="110"/>
      <c r="J1625" s="109"/>
      <c r="K1625" s="110"/>
      <c r="L1625" s="110"/>
      <c r="M1625" s="110"/>
      <c r="N1625" s="110"/>
      <c r="O1625" s="110"/>
      <c r="P1625" s="110"/>
      <c r="Q1625" s="110"/>
      <c r="R1625" s="110"/>
      <c r="S1625" s="110"/>
      <c r="T1625" s="110"/>
      <c r="U1625" s="110"/>
      <c r="V1625" s="110"/>
    </row>
    <row r="1626" spans="1:22" ht="15" customHeight="1">
      <c r="A1626" s="110"/>
      <c r="B1626" s="109"/>
      <c r="C1626" s="110"/>
      <c r="D1626" s="110"/>
      <c r="E1626" s="110"/>
      <c r="F1626" s="110"/>
      <c r="G1626" s="110"/>
      <c r="H1626" s="110"/>
      <c r="I1626" s="110"/>
      <c r="J1626" s="109"/>
      <c r="K1626" s="110"/>
      <c r="L1626" s="110"/>
      <c r="M1626" s="110"/>
      <c r="N1626" s="110"/>
      <c r="O1626" s="110"/>
      <c r="P1626" s="110"/>
      <c r="Q1626" s="110"/>
      <c r="R1626" s="110"/>
      <c r="S1626" s="110"/>
      <c r="T1626" s="110"/>
      <c r="U1626" s="110"/>
      <c r="V1626" s="110"/>
    </row>
    <row r="1627" spans="1:22" ht="15" customHeight="1">
      <c r="A1627" s="110"/>
      <c r="B1627" s="109"/>
      <c r="C1627" s="110"/>
      <c r="D1627" s="110"/>
      <c r="E1627" s="110"/>
      <c r="F1627" s="110"/>
      <c r="G1627" s="110"/>
      <c r="H1627" s="110"/>
      <c r="I1627" s="110"/>
      <c r="J1627" s="109"/>
      <c r="K1627" s="110"/>
      <c r="L1627" s="110"/>
      <c r="M1627" s="110"/>
      <c r="N1627" s="110"/>
      <c r="O1627" s="110"/>
      <c r="P1627" s="110"/>
      <c r="Q1627" s="110"/>
      <c r="R1627" s="110"/>
      <c r="S1627" s="110"/>
      <c r="T1627" s="110"/>
      <c r="U1627" s="110"/>
      <c r="V1627" s="110"/>
    </row>
    <row r="1628" spans="1:22" ht="15" customHeight="1">
      <c r="A1628" s="110"/>
      <c r="B1628" s="109"/>
      <c r="C1628" s="110"/>
      <c r="D1628" s="110"/>
      <c r="E1628" s="110"/>
      <c r="F1628" s="110"/>
      <c r="G1628" s="110"/>
      <c r="H1628" s="110"/>
      <c r="I1628" s="110"/>
      <c r="J1628" s="109"/>
      <c r="K1628" s="110"/>
      <c r="L1628" s="110"/>
      <c r="M1628" s="110"/>
      <c r="N1628" s="110"/>
      <c r="O1628" s="110"/>
      <c r="P1628" s="110"/>
      <c r="Q1628" s="110"/>
      <c r="R1628" s="110"/>
      <c r="S1628" s="110"/>
      <c r="T1628" s="110"/>
      <c r="U1628" s="110"/>
      <c r="V1628" s="110"/>
    </row>
    <row r="1629" spans="1:22" ht="15" customHeight="1">
      <c r="A1629" s="110"/>
      <c r="B1629" s="109"/>
      <c r="C1629" s="110"/>
      <c r="D1629" s="110"/>
      <c r="E1629" s="110"/>
      <c r="F1629" s="110"/>
      <c r="G1629" s="110"/>
      <c r="H1629" s="110"/>
      <c r="I1629" s="110"/>
      <c r="J1629" s="109"/>
      <c r="K1629" s="110"/>
      <c r="L1629" s="110"/>
      <c r="M1629" s="110"/>
      <c r="N1629" s="110"/>
      <c r="O1629" s="110"/>
      <c r="P1629" s="110"/>
      <c r="Q1629" s="110"/>
      <c r="R1629" s="110"/>
      <c r="S1629" s="110"/>
      <c r="T1629" s="110"/>
      <c r="U1629" s="110"/>
      <c r="V1629" s="110"/>
    </row>
    <row r="1630" spans="1:22" ht="15" customHeight="1">
      <c r="A1630" s="110"/>
      <c r="B1630" s="109"/>
      <c r="C1630" s="110"/>
      <c r="D1630" s="110"/>
      <c r="E1630" s="110"/>
      <c r="F1630" s="110"/>
      <c r="G1630" s="110"/>
      <c r="H1630" s="110"/>
      <c r="I1630" s="110"/>
      <c r="J1630" s="109"/>
      <c r="K1630" s="110"/>
      <c r="L1630" s="110"/>
      <c r="M1630" s="110"/>
      <c r="N1630" s="110"/>
      <c r="O1630" s="110"/>
      <c r="P1630" s="110"/>
      <c r="Q1630" s="110"/>
      <c r="R1630" s="110"/>
      <c r="S1630" s="110"/>
      <c r="T1630" s="110"/>
      <c r="U1630" s="110"/>
      <c r="V1630" s="110"/>
    </row>
    <row r="1631" spans="1:22" ht="15" customHeight="1">
      <c r="A1631" s="110"/>
      <c r="B1631" s="109"/>
      <c r="C1631" s="110"/>
      <c r="D1631" s="110"/>
      <c r="E1631" s="110"/>
      <c r="F1631" s="110"/>
      <c r="G1631" s="110"/>
      <c r="H1631" s="110"/>
      <c r="I1631" s="110"/>
      <c r="J1631" s="109"/>
      <c r="K1631" s="110"/>
      <c r="L1631" s="110"/>
      <c r="M1631" s="110"/>
      <c r="N1631" s="110"/>
      <c r="O1631" s="110"/>
      <c r="P1631" s="110"/>
      <c r="Q1631" s="110"/>
      <c r="R1631" s="110"/>
      <c r="S1631" s="110"/>
      <c r="T1631" s="110"/>
      <c r="U1631" s="110"/>
      <c r="V1631" s="110"/>
    </row>
    <row r="1632" spans="1:22" ht="15" customHeight="1">
      <c r="A1632" s="110"/>
      <c r="B1632" s="109"/>
      <c r="C1632" s="110"/>
      <c r="D1632" s="110"/>
      <c r="E1632" s="110"/>
      <c r="F1632" s="110"/>
      <c r="G1632" s="110"/>
      <c r="H1632" s="110"/>
      <c r="I1632" s="110"/>
      <c r="J1632" s="109"/>
      <c r="K1632" s="110"/>
      <c r="L1632" s="110"/>
      <c r="M1632" s="110"/>
      <c r="N1632" s="110"/>
      <c r="O1632" s="110"/>
      <c r="P1632" s="110"/>
      <c r="Q1632" s="110"/>
      <c r="R1632" s="110"/>
      <c r="S1632" s="110"/>
      <c r="T1632" s="110"/>
      <c r="U1632" s="110"/>
      <c r="V1632" s="110"/>
    </row>
    <row r="1633" spans="1:22" ht="15" customHeight="1">
      <c r="A1633" s="110"/>
      <c r="B1633" s="109"/>
      <c r="C1633" s="110"/>
      <c r="D1633" s="110"/>
      <c r="E1633" s="110"/>
      <c r="F1633" s="110"/>
      <c r="G1633" s="110"/>
      <c r="H1633" s="110"/>
      <c r="I1633" s="110"/>
      <c r="J1633" s="109"/>
      <c r="K1633" s="110"/>
      <c r="L1633" s="110"/>
      <c r="M1633" s="110"/>
      <c r="N1633" s="110"/>
      <c r="O1633" s="110"/>
      <c r="P1633" s="110"/>
      <c r="Q1633" s="110"/>
      <c r="R1633" s="110"/>
      <c r="S1633" s="110"/>
      <c r="T1633" s="110"/>
      <c r="U1633" s="110"/>
      <c r="V1633" s="110"/>
    </row>
    <row r="1634" spans="1:22" ht="15" customHeight="1">
      <c r="A1634" s="110"/>
      <c r="B1634" s="109"/>
      <c r="C1634" s="110"/>
      <c r="D1634" s="110"/>
      <c r="E1634" s="110"/>
      <c r="F1634" s="110"/>
      <c r="G1634" s="110"/>
      <c r="H1634" s="110"/>
      <c r="I1634" s="110"/>
      <c r="J1634" s="109"/>
      <c r="K1634" s="110"/>
      <c r="L1634" s="110"/>
      <c r="M1634" s="110"/>
      <c r="N1634" s="110"/>
      <c r="O1634" s="110"/>
      <c r="P1634" s="110"/>
      <c r="Q1634" s="110"/>
      <c r="R1634" s="110"/>
      <c r="S1634" s="110"/>
      <c r="T1634" s="110"/>
      <c r="U1634" s="110"/>
      <c r="V1634" s="110"/>
    </row>
    <row r="1635" spans="1:22" ht="15" customHeight="1">
      <c r="A1635" s="110"/>
      <c r="B1635" s="109"/>
      <c r="C1635" s="110"/>
      <c r="D1635" s="110"/>
      <c r="E1635" s="110"/>
      <c r="F1635" s="110"/>
      <c r="G1635" s="110"/>
      <c r="H1635" s="110"/>
      <c r="I1635" s="110"/>
      <c r="J1635" s="109"/>
      <c r="K1635" s="110"/>
      <c r="L1635" s="110"/>
      <c r="M1635" s="110"/>
      <c r="N1635" s="110"/>
      <c r="O1635" s="110"/>
      <c r="P1635" s="110"/>
      <c r="Q1635" s="110"/>
      <c r="R1635" s="110"/>
      <c r="S1635" s="110"/>
      <c r="T1635" s="110"/>
      <c r="U1635" s="110"/>
      <c r="V1635" s="110"/>
    </row>
    <row r="1636" spans="1:22" ht="15" customHeight="1">
      <c r="A1636" s="110"/>
      <c r="B1636" s="109"/>
      <c r="C1636" s="110"/>
      <c r="D1636" s="110"/>
      <c r="E1636" s="110"/>
      <c r="F1636" s="110"/>
      <c r="G1636" s="110"/>
      <c r="H1636" s="110"/>
      <c r="I1636" s="110"/>
      <c r="J1636" s="109"/>
      <c r="K1636" s="110"/>
      <c r="L1636" s="110"/>
      <c r="M1636" s="110"/>
      <c r="N1636" s="110"/>
      <c r="O1636" s="110"/>
      <c r="P1636" s="110"/>
      <c r="Q1636" s="110"/>
      <c r="R1636" s="110"/>
      <c r="S1636" s="110"/>
      <c r="T1636" s="110"/>
      <c r="U1636" s="110"/>
      <c r="V1636" s="110"/>
    </row>
    <row r="1637" spans="1:22" ht="15" customHeight="1">
      <c r="A1637" s="110"/>
      <c r="B1637" s="109"/>
      <c r="C1637" s="110"/>
      <c r="D1637" s="110"/>
      <c r="E1637" s="110"/>
      <c r="F1637" s="110"/>
      <c r="G1637" s="110"/>
      <c r="H1637" s="110"/>
      <c r="I1637" s="110"/>
      <c r="J1637" s="109"/>
      <c r="K1637" s="110"/>
      <c r="L1637" s="110"/>
      <c r="M1637" s="110"/>
      <c r="N1637" s="110"/>
      <c r="O1637" s="110"/>
      <c r="P1637" s="110"/>
      <c r="Q1637" s="110"/>
      <c r="R1637" s="110"/>
      <c r="S1637" s="110"/>
      <c r="T1637" s="110"/>
      <c r="U1637" s="110"/>
      <c r="V1637" s="110"/>
    </row>
    <row r="1638" spans="1:22" ht="15" customHeight="1">
      <c r="A1638" s="110"/>
      <c r="B1638" s="109"/>
      <c r="C1638" s="110"/>
      <c r="D1638" s="110"/>
      <c r="E1638" s="110"/>
      <c r="F1638" s="110"/>
      <c r="G1638" s="110"/>
      <c r="H1638" s="110"/>
      <c r="I1638" s="110"/>
      <c r="J1638" s="109"/>
      <c r="K1638" s="110"/>
      <c r="L1638" s="110"/>
      <c r="M1638" s="110"/>
      <c r="N1638" s="110"/>
      <c r="O1638" s="110"/>
      <c r="P1638" s="110"/>
      <c r="Q1638" s="110"/>
      <c r="R1638" s="110"/>
      <c r="S1638" s="110"/>
      <c r="T1638" s="110"/>
      <c r="U1638" s="110"/>
      <c r="V1638" s="110"/>
    </row>
    <row r="1639" spans="1:22" ht="15" customHeight="1">
      <c r="A1639" s="110"/>
      <c r="B1639" s="109"/>
      <c r="C1639" s="110"/>
      <c r="D1639" s="110"/>
      <c r="E1639" s="110"/>
      <c r="F1639" s="110"/>
      <c r="G1639" s="110"/>
      <c r="H1639" s="110"/>
      <c r="I1639" s="110"/>
      <c r="J1639" s="109"/>
      <c r="K1639" s="110"/>
      <c r="L1639" s="110"/>
      <c r="M1639" s="110"/>
      <c r="N1639" s="110"/>
      <c r="O1639" s="110"/>
      <c r="P1639" s="110"/>
      <c r="Q1639" s="110"/>
      <c r="R1639" s="110"/>
      <c r="S1639" s="110"/>
      <c r="T1639" s="110"/>
      <c r="U1639" s="110"/>
      <c r="V1639" s="110"/>
    </row>
    <row r="1640" spans="1:22" ht="15" customHeight="1">
      <c r="A1640" s="110"/>
      <c r="B1640" s="109"/>
      <c r="C1640" s="110"/>
      <c r="D1640" s="110"/>
      <c r="E1640" s="110"/>
      <c r="F1640" s="110"/>
      <c r="G1640" s="110"/>
      <c r="H1640" s="110"/>
      <c r="I1640" s="110"/>
      <c r="J1640" s="109"/>
      <c r="K1640" s="110"/>
      <c r="L1640" s="110"/>
      <c r="M1640" s="110"/>
      <c r="N1640" s="110"/>
      <c r="O1640" s="110"/>
      <c r="P1640" s="110"/>
      <c r="Q1640" s="110"/>
      <c r="R1640" s="110"/>
      <c r="S1640" s="110"/>
      <c r="T1640" s="110"/>
      <c r="U1640" s="110"/>
      <c r="V1640" s="110"/>
    </row>
    <row r="1641" spans="1:22" ht="15" customHeight="1">
      <c r="A1641" s="110"/>
      <c r="B1641" s="109"/>
      <c r="C1641" s="110"/>
      <c r="D1641" s="110"/>
      <c r="E1641" s="110"/>
      <c r="F1641" s="110"/>
      <c r="G1641" s="110"/>
      <c r="H1641" s="110"/>
      <c r="I1641" s="110"/>
      <c r="J1641" s="109"/>
      <c r="K1641" s="110"/>
      <c r="L1641" s="110"/>
      <c r="M1641" s="110"/>
      <c r="N1641" s="110"/>
      <c r="O1641" s="110"/>
      <c r="P1641" s="110"/>
      <c r="Q1641" s="110"/>
      <c r="R1641" s="110"/>
      <c r="S1641" s="110"/>
      <c r="T1641" s="110"/>
      <c r="U1641" s="110"/>
      <c r="V1641" s="110"/>
    </row>
    <row r="1642" spans="1:22" ht="15" customHeight="1">
      <c r="A1642" s="110"/>
      <c r="B1642" s="109"/>
      <c r="C1642" s="110"/>
      <c r="D1642" s="110"/>
      <c r="E1642" s="110"/>
      <c r="F1642" s="110"/>
      <c r="G1642" s="110"/>
      <c r="H1642" s="110"/>
      <c r="I1642" s="110"/>
      <c r="J1642" s="109"/>
      <c r="K1642" s="110"/>
      <c r="L1642" s="110"/>
      <c r="M1642" s="110"/>
      <c r="N1642" s="110"/>
      <c r="O1642" s="110"/>
      <c r="P1642" s="110"/>
      <c r="Q1642" s="110"/>
      <c r="R1642" s="110"/>
      <c r="S1642" s="110"/>
      <c r="T1642" s="110"/>
      <c r="U1642" s="110"/>
      <c r="V1642" s="110"/>
    </row>
    <row r="1643" spans="1:22" ht="15" customHeight="1">
      <c r="A1643" s="110"/>
      <c r="B1643" s="109"/>
      <c r="C1643" s="110"/>
      <c r="D1643" s="110"/>
      <c r="E1643" s="110"/>
      <c r="F1643" s="110"/>
      <c r="G1643" s="110"/>
      <c r="H1643" s="110"/>
      <c r="I1643" s="110"/>
      <c r="J1643" s="109"/>
      <c r="K1643" s="110"/>
      <c r="L1643" s="110"/>
      <c r="M1643" s="110"/>
      <c r="N1643" s="110"/>
      <c r="O1643" s="110"/>
      <c r="P1643" s="110"/>
      <c r="Q1643" s="110"/>
      <c r="R1643" s="110"/>
      <c r="S1643" s="110"/>
      <c r="T1643" s="110"/>
      <c r="U1643" s="110"/>
      <c r="V1643" s="110"/>
    </row>
    <row r="1644" spans="1:22" ht="15" customHeight="1">
      <c r="A1644" s="110"/>
      <c r="B1644" s="109"/>
      <c r="C1644" s="110"/>
      <c r="D1644" s="110"/>
      <c r="E1644" s="110"/>
      <c r="F1644" s="110"/>
      <c r="G1644" s="110"/>
      <c r="H1644" s="110"/>
      <c r="I1644" s="110"/>
      <c r="J1644" s="109"/>
      <c r="K1644" s="110"/>
      <c r="L1644" s="110"/>
      <c r="M1644" s="110"/>
      <c r="N1644" s="110"/>
      <c r="O1644" s="110"/>
      <c r="P1644" s="110"/>
      <c r="Q1644" s="110"/>
      <c r="R1644" s="110"/>
      <c r="S1644" s="110"/>
      <c r="T1644" s="110"/>
      <c r="U1644" s="110"/>
      <c r="V1644" s="110"/>
    </row>
    <row r="1645" spans="1:22" ht="15" customHeight="1">
      <c r="A1645" s="110"/>
      <c r="B1645" s="109"/>
      <c r="C1645" s="110"/>
      <c r="D1645" s="110"/>
      <c r="E1645" s="110"/>
      <c r="F1645" s="110"/>
      <c r="G1645" s="110"/>
      <c r="H1645" s="110"/>
      <c r="I1645" s="110"/>
      <c r="J1645" s="109"/>
      <c r="K1645" s="110"/>
      <c r="L1645" s="110"/>
      <c r="M1645" s="110"/>
      <c r="N1645" s="110"/>
      <c r="O1645" s="110"/>
      <c r="P1645" s="110"/>
      <c r="Q1645" s="110"/>
      <c r="R1645" s="110"/>
      <c r="S1645" s="110"/>
      <c r="T1645" s="110"/>
      <c r="U1645" s="110"/>
      <c r="V1645" s="110"/>
    </row>
    <row r="1646" spans="1:22" ht="15" customHeight="1">
      <c r="A1646" s="110"/>
      <c r="B1646" s="109"/>
      <c r="C1646" s="110"/>
      <c r="D1646" s="110"/>
      <c r="E1646" s="110"/>
      <c r="F1646" s="110"/>
      <c r="G1646" s="110"/>
      <c r="H1646" s="110"/>
      <c r="I1646" s="110"/>
      <c r="J1646" s="109"/>
      <c r="K1646" s="110"/>
      <c r="L1646" s="110"/>
      <c r="M1646" s="110"/>
      <c r="N1646" s="110"/>
      <c r="O1646" s="110"/>
      <c r="P1646" s="110"/>
      <c r="Q1646" s="110"/>
      <c r="R1646" s="110"/>
      <c r="S1646" s="110"/>
      <c r="T1646" s="110"/>
      <c r="U1646" s="110"/>
      <c r="V1646" s="110"/>
    </row>
    <row r="1647" spans="1:22" ht="15" customHeight="1">
      <c r="A1647" s="110"/>
      <c r="B1647" s="109"/>
      <c r="C1647" s="110"/>
      <c r="D1647" s="110"/>
      <c r="E1647" s="110"/>
      <c r="F1647" s="110"/>
      <c r="G1647" s="110"/>
      <c r="H1647" s="110"/>
      <c r="I1647" s="110"/>
      <c r="J1647" s="109"/>
      <c r="K1647" s="110"/>
      <c r="L1647" s="110"/>
      <c r="M1647" s="110"/>
      <c r="N1647" s="110"/>
      <c r="O1647" s="110"/>
      <c r="P1647" s="110"/>
      <c r="Q1647" s="110"/>
      <c r="R1647" s="110"/>
      <c r="S1647" s="110"/>
      <c r="T1647" s="110"/>
      <c r="U1647" s="110"/>
      <c r="V1647" s="110"/>
    </row>
    <row r="1648" spans="1:22" ht="15" customHeight="1">
      <c r="A1648" s="110"/>
      <c r="B1648" s="109"/>
      <c r="C1648" s="110"/>
      <c r="D1648" s="110"/>
      <c r="E1648" s="110"/>
      <c r="F1648" s="110"/>
      <c r="G1648" s="110"/>
      <c r="H1648" s="110"/>
      <c r="I1648" s="110"/>
      <c r="J1648" s="109"/>
      <c r="K1648" s="110"/>
      <c r="L1648" s="110"/>
      <c r="M1648" s="110"/>
      <c r="N1648" s="110"/>
      <c r="O1648" s="110"/>
      <c r="P1648" s="110"/>
      <c r="Q1648" s="110"/>
      <c r="R1648" s="110"/>
      <c r="S1648" s="110"/>
      <c r="T1648" s="110"/>
      <c r="U1648" s="110"/>
      <c r="V1648" s="110"/>
    </row>
    <row r="1649" spans="1:22" ht="15" customHeight="1">
      <c r="A1649" s="110"/>
      <c r="B1649" s="109"/>
      <c r="C1649" s="110"/>
      <c r="D1649" s="110"/>
      <c r="E1649" s="110"/>
      <c r="F1649" s="110"/>
      <c r="G1649" s="110"/>
      <c r="H1649" s="110"/>
      <c r="I1649" s="110"/>
      <c r="J1649" s="109"/>
      <c r="K1649" s="110"/>
      <c r="L1649" s="110"/>
      <c r="M1649" s="110"/>
      <c r="N1649" s="110"/>
      <c r="O1649" s="110"/>
      <c r="P1649" s="110"/>
      <c r="Q1649" s="110"/>
      <c r="R1649" s="110"/>
      <c r="S1649" s="110"/>
      <c r="T1649" s="110"/>
      <c r="U1649" s="110"/>
      <c r="V1649" s="110"/>
    </row>
    <row r="1650" spans="1:22" ht="15" customHeight="1">
      <c r="A1650" s="110"/>
      <c r="B1650" s="109"/>
      <c r="C1650" s="110"/>
      <c r="D1650" s="110"/>
      <c r="E1650" s="110"/>
      <c r="F1650" s="110"/>
      <c r="G1650" s="110"/>
      <c r="H1650" s="110"/>
      <c r="I1650" s="110"/>
      <c r="J1650" s="109"/>
      <c r="K1650" s="110"/>
      <c r="L1650" s="110"/>
      <c r="M1650" s="110"/>
      <c r="N1650" s="110"/>
      <c r="O1650" s="110"/>
      <c r="P1650" s="110"/>
      <c r="Q1650" s="110"/>
      <c r="R1650" s="110"/>
      <c r="S1650" s="110"/>
      <c r="T1650" s="110"/>
      <c r="U1650" s="110"/>
      <c r="V1650" s="110"/>
    </row>
    <row r="1651" spans="1:22" ht="15" customHeight="1">
      <c r="A1651" s="110"/>
      <c r="B1651" s="109"/>
      <c r="C1651" s="110"/>
      <c r="D1651" s="110"/>
      <c r="E1651" s="110"/>
      <c r="F1651" s="110"/>
      <c r="G1651" s="110"/>
      <c r="H1651" s="110"/>
      <c r="I1651" s="110"/>
      <c r="J1651" s="109"/>
      <c r="K1651" s="110"/>
      <c r="L1651" s="110"/>
      <c r="M1651" s="110"/>
      <c r="N1651" s="110"/>
      <c r="O1651" s="110"/>
      <c r="P1651" s="110"/>
      <c r="Q1651" s="110"/>
      <c r="R1651" s="110"/>
      <c r="S1651" s="110"/>
      <c r="T1651" s="110"/>
      <c r="U1651" s="110"/>
      <c r="V1651" s="110"/>
    </row>
    <row r="1652" spans="1:22" ht="15" customHeight="1">
      <c r="A1652" s="110"/>
      <c r="B1652" s="109"/>
      <c r="C1652" s="110"/>
      <c r="D1652" s="110"/>
      <c r="E1652" s="110"/>
      <c r="F1652" s="110"/>
      <c r="G1652" s="110"/>
      <c r="H1652" s="110"/>
      <c r="I1652" s="110"/>
      <c r="J1652" s="109"/>
      <c r="K1652" s="110"/>
      <c r="L1652" s="110"/>
      <c r="M1652" s="110"/>
      <c r="N1652" s="110"/>
      <c r="O1652" s="110"/>
      <c r="P1652" s="110"/>
      <c r="Q1652" s="110"/>
      <c r="R1652" s="110"/>
      <c r="S1652" s="110"/>
      <c r="T1652" s="110"/>
      <c r="U1652" s="110"/>
      <c r="V1652" s="110"/>
    </row>
    <row r="1653" spans="1:22" ht="15" customHeight="1">
      <c r="A1653" s="110"/>
      <c r="B1653" s="109"/>
      <c r="C1653" s="110"/>
      <c r="D1653" s="110"/>
      <c r="E1653" s="110"/>
      <c r="F1653" s="110"/>
      <c r="G1653" s="110"/>
      <c r="H1653" s="110"/>
      <c r="I1653" s="110"/>
      <c r="J1653" s="109"/>
      <c r="K1653" s="110"/>
      <c r="L1653" s="110"/>
      <c r="M1653" s="110"/>
      <c r="N1653" s="110"/>
      <c r="O1653" s="110"/>
      <c r="P1653" s="110"/>
      <c r="Q1653" s="110"/>
      <c r="R1653" s="110"/>
      <c r="S1653" s="110"/>
      <c r="T1653" s="110"/>
      <c r="U1653" s="110"/>
      <c r="V1653" s="110"/>
    </row>
    <row r="1654" spans="1:22" ht="15" customHeight="1">
      <c r="A1654" s="110"/>
      <c r="B1654" s="109"/>
      <c r="C1654" s="110"/>
      <c r="D1654" s="110"/>
      <c r="E1654" s="110"/>
      <c r="F1654" s="110"/>
      <c r="G1654" s="110"/>
      <c r="H1654" s="110"/>
      <c r="I1654" s="110"/>
      <c r="J1654" s="109"/>
      <c r="K1654" s="110"/>
      <c r="L1654" s="110"/>
      <c r="M1654" s="110"/>
      <c r="N1654" s="110"/>
      <c r="O1654" s="110"/>
      <c r="P1654" s="110"/>
      <c r="Q1654" s="110"/>
      <c r="R1654" s="110"/>
      <c r="S1654" s="110"/>
      <c r="T1654" s="110"/>
      <c r="U1654" s="110"/>
      <c r="V1654" s="110"/>
    </row>
    <row r="1655" spans="1:22" ht="15" customHeight="1">
      <c r="A1655" s="110"/>
      <c r="B1655" s="109"/>
      <c r="C1655" s="110"/>
      <c r="D1655" s="110"/>
      <c r="E1655" s="110"/>
      <c r="F1655" s="110"/>
      <c r="G1655" s="110"/>
      <c r="H1655" s="110"/>
      <c r="I1655" s="110"/>
      <c r="J1655" s="109"/>
      <c r="K1655" s="110"/>
      <c r="L1655" s="110"/>
      <c r="M1655" s="110"/>
      <c r="N1655" s="110"/>
      <c r="O1655" s="110"/>
      <c r="P1655" s="110"/>
      <c r="Q1655" s="110"/>
      <c r="R1655" s="110"/>
      <c r="S1655" s="110"/>
      <c r="T1655" s="110"/>
      <c r="U1655" s="110"/>
      <c r="V1655" s="110"/>
    </row>
    <row r="1656" spans="1:22" ht="15" customHeight="1">
      <c r="A1656" s="110"/>
      <c r="B1656" s="109"/>
      <c r="C1656" s="110"/>
      <c r="D1656" s="110"/>
      <c r="E1656" s="110"/>
      <c r="F1656" s="110"/>
      <c r="G1656" s="110"/>
      <c r="H1656" s="110"/>
      <c r="I1656" s="110"/>
      <c r="J1656" s="109"/>
      <c r="K1656" s="110"/>
      <c r="L1656" s="110"/>
      <c r="M1656" s="110"/>
      <c r="N1656" s="110"/>
      <c r="O1656" s="110"/>
      <c r="P1656" s="110"/>
      <c r="Q1656" s="110"/>
      <c r="R1656" s="110"/>
      <c r="S1656" s="110"/>
      <c r="T1656" s="110"/>
      <c r="U1656" s="110"/>
      <c r="V1656" s="110"/>
    </row>
    <row r="1657" spans="1:22" ht="15" customHeight="1">
      <c r="A1657" s="110"/>
      <c r="B1657" s="109"/>
      <c r="C1657" s="110"/>
      <c r="D1657" s="110"/>
      <c r="E1657" s="110"/>
      <c r="F1657" s="110"/>
      <c r="G1657" s="110"/>
      <c r="H1657" s="110"/>
      <c r="I1657" s="110"/>
      <c r="J1657" s="109"/>
      <c r="K1657" s="110"/>
      <c r="L1657" s="110"/>
      <c r="M1657" s="110"/>
      <c r="N1657" s="110"/>
      <c r="O1657" s="110"/>
      <c r="P1657" s="110"/>
      <c r="Q1657" s="110"/>
      <c r="R1657" s="110"/>
      <c r="S1657" s="110"/>
      <c r="T1657" s="110"/>
      <c r="U1657" s="110"/>
      <c r="V1657" s="110"/>
    </row>
    <row r="1658" spans="1:22" ht="15" customHeight="1">
      <c r="A1658" s="110"/>
      <c r="B1658" s="109"/>
      <c r="C1658" s="110"/>
      <c r="D1658" s="110"/>
      <c r="E1658" s="110"/>
      <c r="F1658" s="110"/>
      <c r="G1658" s="110"/>
      <c r="H1658" s="110"/>
      <c r="I1658" s="110"/>
      <c r="J1658" s="109"/>
      <c r="K1658" s="110"/>
      <c r="L1658" s="110"/>
      <c r="M1658" s="110"/>
      <c r="N1658" s="110"/>
      <c r="O1658" s="110"/>
      <c r="P1658" s="110"/>
      <c r="Q1658" s="110"/>
      <c r="R1658" s="110"/>
      <c r="S1658" s="110"/>
      <c r="T1658" s="110"/>
      <c r="U1658" s="110"/>
      <c r="V1658" s="110"/>
    </row>
    <row r="1659" spans="1:22" ht="15" customHeight="1">
      <c r="A1659" s="110"/>
      <c r="B1659" s="109"/>
      <c r="C1659" s="110"/>
      <c r="D1659" s="110"/>
      <c r="E1659" s="110"/>
      <c r="F1659" s="110"/>
      <c r="G1659" s="110"/>
      <c r="H1659" s="110"/>
      <c r="I1659" s="110"/>
      <c r="J1659" s="109"/>
      <c r="K1659" s="110"/>
      <c r="L1659" s="110"/>
      <c r="M1659" s="110"/>
      <c r="N1659" s="110"/>
      <c r="O1659" s="110"/>
      <c r="P1659" s="110"/>
      <c r="Q1659" s="110"/>
      <c r="R1659" s="110"/>
      <c r="S1659" s="110"/>
      <c r="T1659" s="110"/>
      <c r="U1659" s="110"/>
      <c r="V1659" s="110"/>
    </row>
    <row r="1660" spans="1:22" ht="15" customHeight="1">
      <c r="A1660" s="110"/>
      <c r="B1660" s="109"/>
      <c r="C1660" s="110"/>
      <c r="D1660" s="110"/>
      <c r="E1660" s="110"/>
      <c r="F1660" s="110"/>
      <c r="G1660" s="110"/>
      <c r="H1660" s="110"/>
      <c r="I1660" s="110"/>
      <c r="J1660" s="109"/>
      <c r="K1660" s="110"/>
      <c r="L1660" s="110"/>
      <c r="M1660" s="110"/>
      <c r="N1660" s="110"/>
      <c r="O1660" s="110"/>
      <c r="P1660" s="110"/>
      <c r="Q1660" s="110"/>
      <c r="R1660" s="110"/>
      <c r="S1660" s="110"/>
      <c r="T1660" s="110"/>
      <c r="U1660" s="110"/>
      <c r="V1660" s="110"/>
    </row>
    <row r="1661" spans="1:22" ht="15" customHeight="1">
      <c r="A1661" s="110"/>
      <c r="B1661" s="109"/>
      <c r="C1661" s="110"/>
      <c r="D1661" s="110"/>
      <c r="E1661" s="110"/>
      <c r="F1661" s="110"/>
      <c r="G1661" s="110"/>
      <c r="H1661" s="110"/>
      <c r="I1661" s="110"/>
      <c r="J1661" s="109"/>
      <c r="K1661" s="110"/>
      <c r="L1661" s="110"/>
      <c r="M1661" s="110"/>
      <c r="N1661" s="110"/>
      <c r="O1661" s="110"/>
      <c r="P1661" s="110"/>
      <c r="Q1661" s="110"/>
      <c r="R1661" s="110"/>
      <c r="S1661" s="110"/>
      <c r="T1661" s="110"/>
      <c r="U1661" s="110"/>
      <c r="V1661" s="110"/>
    </row>
    <row r="1662" spans="1:22" ht="15" customHeight="1">
      <c r="A1662" s="110"/>
      <c r="B1662" s="109"/>
      <c r="C1662" s="110"/>
      <c r="D1662" s="110"/>
      <c r="E1662" s="110"/>
      <c r="F1662" s="110"/>
      <c r="G1662" s="110"/>
      <c r="H1662" s="110"/>
      <c r="I1662" s="110"/>
      <c r="J1662" s="109"/>
      <c r="K1662" s="110"/>
      <c r="L1662" s="110"/>
      <c r="M1662" s="110"/>
      <c r="N1662" s="110"/>
      <c r="O1662" s="110"/>
      <c r="P1662" s="110"/>
      <c r="Q1662" s="110"/>
      <c r="R1662" s="110"/>
      <c r="S1662" s="110"/>
      <c r="T1662" s="110"/>
      <c r="U1662" s="110"/>
      <c r="V1662" s="110"/>
    </row>
    <row r="1663" spans="1:22" ht="15" customHeight="1">
      <c r="A1663" s="110"/>
      <c r="B1663" s="109"/>
      <c r="C1663" s="110"/>
      <c r="D1663" s="110"/>
      <c r="E1663" s="110"/>
      <c r="F1663" s="110"/>
      <c r="G1663" s="110"/>
      <c r="H1663" s="110"/>
      <c r="I1663" s="110"/>
      <c r="J1663" s="109"/>
      <c r="K1663" s="110"/>
      <c r="L1663" s="110"/>
      <c r="M1663" s="110"/>
      <c r="N1663" s="110"/>
      <c r="O1663" s="110"/>
      <c r="P1663" s="110"/>
      <c r="Q1663" s="110"/>
      <c r="R1663" s="110"/>
      <c r="S1663" s="110"/>
      <c r="T1663" s="110"/>
      <c r="U1663" s="110"/>
      <c r="V1663" s="110"/>
    </row>
    <row r="1664" spans="1:22" ht="15" customHeight="1">
      <c r="A1664" s="110"/>
      <c r="B1664" s="109"/>
      <c r="C1664" s="110"/>
      <c r="D1664" s="110"/>
      <c r="E1664" s="110"/>
      <c r="F1664" s="110"/>
      <c r="G1664" s="110"/>
      <c r="H1664" s="110"/>
      <c r="I1664" s="110"/>
      <c r="J1664" s="109"/>
      <c r="K1664" s="110"/>
      <c r="L1664" s="110"/>
      <c r="M1664" s="110"/>
      <c r="N1664" s="110"/>
      <c r="O1664" s="110"/>
      <c r="P1664" s="110"/>
      <c r="Q1664" s="110"/>
      <c r="R1664" s="110"/>
      <c r="S1664" s="110"/>
      <c r="T1664" s="110"/>
      <c r="U1664" s="110"/>
      <c r="V1664" s="110"/>
    </row>
    <row r="1665" spans="1:22" ht="15" customHeight="1">
      <c r="A1665" s="110"/>
      <c r="B1665" s="109"/>
      <c r="C1665" s="110"/>
      <c r="D1665" s="110"/>
      <c r="E1665" s="110"/>
      <c r="F1665" s="110"/>
      <c r="G1665" s="110"/>
      <c r="H1665" s="110"/>
      <c r="I1665" s="110"/>
      <c r="J1665" s="109"/>
      <c r="K1665" s="110"/>
      <c r="L1665" s="110"/>
      <c r="M1665" s="110"/>
      <c r="N1665" s="110"/>
      <c r="O1665" s="110"/>
      <c r="P1665" s="110"/>
      <c r="Q1665" s="110"/>
      <c r="R1665" s="110"/>
      <c r="S1665" s="110"/>
      <c r="T1665" s="110"/>
      <c r="U1665" s="110"/>
      <c r="V1665" s="110"/>
    </row>
    <row r="1666" spans="1:22" ht="15" customHeight="1">
      <c r="A1666" s="110"/>
      <c r="B1666" s="109"/>
      <c r="C1666" s="110"/>
      <c r="D1666" s="110"/>
      <c r="E1666" s="110"/>
      <c r="F1666" s="110"/>
      <c r="G1666" s="110"/>
      <c r="H1666" s="110"/>
      <c r="I1666" s="110"/>
      <c r="J1666" s="109"/>
      <c r="K1666" s="110"/>
      <c r="L1666" s="110"/>
      <c r="M1666" s="110"/>
      <c r="N1666" s="110"/>
      <c r="O1666" s="110"/>
      <c r="P1666" s="110"/>
      <c r="Q1666" s="110"/>
      <c r="R1666" s="110"/>
      <c r="S1666" s="110"/>
      <c r="T1666" s="110"/>
      <c r="U1666" s="110"/>
      <c r="V1666" s="110"/>
    </row>
    <row r="1667" spans="1:22" ht="15" customHeight="1">
      <c r="A1667" s="110"/>
      <c r="B1667" s="109"/>
      <c r="C1667" s="110"/>
      <c r="D1667" s="110"/>
      <c r="E1667" s="110"/>
      <c r="F1667" s="110"/>
      <c r="G1667" s="110"/>
      <c r="H1667" s="110"/>
      <c r="I1667" s="110"/>
      <c r="J1667" s="109"/>
      <c r="K1667" s="110"/>
      <c r="L1667" s="110"/>
      <c r="M1667" s="110"/>
      <c r="N1667" s="110"/>
      <c r="O1667" s="110"/>
      <c r="P1667" s="110"/>
      <c r="Q1667" s="110"/>
      <c r="R1667" s="110"/>
      <c r="S1667" s="110"/>
      <c r="T1667" s="110"/>
      <c r="U1667" s="110"/>
      <c r="V1667" s="110"/>
    </row>
    <row r="1668" spans="1:22" ht="15" customHeight="1">
      <c r="A1668" s="110"/>
      <c r="B1668" s="109"/>
      <c r="C1668" s="110"/>
      <c r="D1668" s="110"/>
      <c r="E1668" s="110"/>
      <c r="F1668" s="110"/>
      <c r="G1668" s="110"/>
      <c r="H1668" s="110"/>
      <c r="I1668" s="110"/>
      <c r="J1668" s="109"/>
      <c r="K1668" s="110"/>
      <c r="L1668" s="110"/>
      <c r="M1668" s="110"/>
      <c r="N1668" s="110"/>
      <c r="O1668" s="110"/>
      <c r="P1668" s="110"/>
      <c r="Q1668" s="110"/>
      <c r="R1668" s="110"/>
      <c r="S1668" s="110"/>
      <c r="T1668" s="110"/>
      <c r="U1668" s="110"/>
      <c r="V1668" s="110"/>
    </row>
    <row r="1669" spans="1:22" ht="15" customHeight="1">
      <c r="A1669" s="110"/>
      <c r="B1669" s="109"/>
      <c r="C1669" s="110"/>
      <c r="D1669" s="110"/>
      <c r="E1669" s="110"/>
      <c r="F1669" s="110"/>
      <c r="G1669" s="110"/>
      <c r="H1669" s="110"/>
      <c r="I1669" s="110"/>
      <c r="J1669" s="109"/>
      <c r="K1669" s="110"/>
      <c r="L1669" s="110"/>
      <c r="M1669" s="110"/>
      <c r="N1669" s="110"/>
      <c r="O1669" s="110"/>
      <c r="P1669" s="110"/>
      <c r="Q1669" s="110"/>
      <c r="R1669" s="110"/>
      <c r="S1669" s="110"/>
      <c r="T1669" s="110"/>
      <c r="U1669" s="110"/>
      <c r="V1669" s="110"/>
    </row>
    <row r="1670" spans="1:22" ht="15" customHeight="1">
      <c r="A1670" s="110"/>
      <c r="B1670" s="109"/>
      <c r="C1670" s="110"/>
      <c r="D1670" s="110"/>
      <c r="E1670" s="110"/>
      <c r="F1670" s="110"/>
      <c r="G1670" s="110"/>
      <c r="H1670" s="110"/>
      <c r="I1670" s="110"/>
      <c r="J1670" s="109"/>
      <c r="K1670" s="110"/>
      <c r="L1670" s="110"/>
      <c r="M1670" s="110"/>
      <c r="N1670" s="110"/>
      <c r="O1670" s="110"/>
      <c r="P1670" s="110"/>
      <c r="Q1670" s="110"/>
      <c r="R1670" s="110"/>
      <c r="S1670" s="110"/>
      <c r="T1670" s="110"/>
      <c r="U1670" s="110"/>
      <c r="V1670" s="110"/>
    </row>
    <row r="1671" spans="1:22" ht="15" customHeight="1">
      <c r="A1671" s="110"/>
      <c r="B1671" s="109"/>
      <c r="C1671" s="110"/>
      <c r="D1671" s="110"/>
      <c r="E1671" s="110"/>
      <c r="F1671" s="110"/>
      <c r="G1671" s="110"/>
      <c r="H1671" s="110"/>
      <c r="I1671" s="110"/>
      <c r="J1671" s="109"/>
      <c r="K1671" s="110"/>
      <c r="L1671" s="110"/>
      <c r="M1671" s="110"/>
      <c r="N1671" s="110"/>
      <c r="O1671" s="110"/>
      <c r="P1671" s="110"/>
      <c r="Q1671" s="110"/>
      <c r="R1671" s="110"/>
      <c r="S1671" s="110"/>
      <c r="T1671" s="110"/>
      <c r="U1671" s="110"/>
      <c r="V1671" s="110"/>
    </row>
    <row r="1672" spans="1:22" ht="15" customHeight="1">
      <c r="A1672" s="110"/>
      <c r="B1672" s="109"/>
      <c r="C1672" s="110"/>
      <c r="D1672" s="110"/>
      <c r="E1672" s="110"/>
      <c r="F1672" s="110"/>
      <c r="G1672" s="110"/>
      <c r="H1672" s="110"/>
      <c r="I1672" s="110"/>
      <c r="J1672" s="109"/>
      <c r="K1672" s="110"/>
      <c r="L1672" s="110"/>
      <c r="M1672" s="110"/>
      <c r="N1672" s="110"/>
      <c r="O1672" s="110"/>
      <c r="P1672" s="110"/>
      <c r="Q1672" s="110"/>
      <c r="R1672" s="110"/>
      <c r="S1672" s="110"/>
      <c r="T1672" s="110"/>
      <c r="U1672" s="110"/>
      <c r="V1672" s="110"/>
    </row>
    <row r="1673" spans="1:22" ht="15" customHeight="1">
      <c r="A1673" s="110"/>
      <c r="B1673" s="109"/>
      <c r="C1673" s="110"/>
      <c r="D1673" s="110"/>
      <c r="E1673" s="110"/>
      <c r="F1673" s="110"/>
      <c r="G1673" s="110"/>
      <c r="H1673" s="110"/>
      <c r="I1673" s="110"/>
      <c r="J1673" s="109"/>
      <c r="K1673" s="110"/>
      <c r="L1673" s="110"/>
      <c r="M1673" s="110"/>
      <c r="N1673" s="110"/>
      <c r="O1673" s="110"/>
      <c r="P1673" s="110"/>
      <c r="Q1673" s="110"/>
      <c r="R1673" s="110"/>
      <c r="S1673" s="110"/>
      <c r="T1673" s="110"/>
      <c r="U1673" s="110"/>
      <c r="V1673" s="110"/>
    </row>
    <row r="1674" spans="1:22" ht="15" customHeight="1">
      <c r="A1674" s="110"/>
      <c r="B1674" s="109"/>
      <c r="C1674" s="110"/>
      <c r="D1674" s="110"/>
      <c r="E1674" s="110"/>
      <c r="F1674" s="110"/>
      <c r="G1674" s="110"/>
      <c r="H1674" s="110"/>
      <c r="I1674" s="110"/>
      <c r="J1674" s="109"/>
      <c r="K1674" s="110"/>
      <c r="L1674" s="110"/>
      <c r="M1674" s="110"/>
      <c r="N1674" s="110"/>
      <c r="O1674" s="110"/>
      <c r="P1674" s="110"/>
      <c r="Q1674" s="110"/>
      <c r="R1674" s="110"/>
      <c r="S1674" s="110"/>
      <c r="T1674" s="110"/>
      <c r="U1674" s="110"/>
      <c r="V1674" s="110"/>
    </row>
    <row r="1675" spans="1:22" ht="15" customHeight="1">
      <c r="A1675" s="110"/>
      <c r="B1675" s="109"/>
      <c r="C1675" s="110"/>
      <c r="D1675" s="110"/>
      <c r="E1675" s="110"/>
      <c r="F1675" s="110"/>
      <c r="G1675" s="110"/>
      <c r="H1675" s="110"/>
      <c r="I1675" s="110"/>
      <c r="J1675" s="109"/>
      <c r="K1675" s="110"/>
      <c r="L1675" s="110"/>
      <c r="M1675" s="110"/>
      <c r="N1675" s="110"/>
      <c r="O1675" s="110"/>
      <c r="P1675" s="110"/>
      <c r="Q1675" s="110"/>
      <c r="R1675" s="110"/>
      <c r="S1675" s="110"/>
      <c r="T1675" s="110"/>
      <c r="U1675" s="110"/>
      <c r="V1675" s="110"/>
    </row>
    <row r="1676" spans="1:22" ht="15" customHeight="1">
      <c r="A1676" s="110"/>
      <c r="B1676" s="109"/>
      <c r="C1676" s="110"/>
      <c r="D1676" s="110"/>
      <c r="E1676" s="110"/>
      <c r="F1676" s="110"/>
      <c r="G1676" s="110"/>
      <c r="H1676" s="110"/>
      <c r="I1676" s="110"/>
      <c r="J1676" s="109"/>
      <c r="K1676" s="110"/>
      <c r="L1676" s="110"/>
      <c r="M1676" s="110"/>
      <c r="N1676" s="110"/>
      <c r="O1676" s="110"/>
      <c r="P1676" s="110"/>
      <c r="Q1676" s="110"/>
      <c r="R1676" s="110"/>
      <c r="S1676" s="110"/>
      <c r="T1676" s="110"/>
      <c r="U1676" s="110"/>
      <c r="V1676" s="110"/>
    </row>
    <row r="1677" spans="1:22" ht="15" customHeight="1">
      <c r="A1677" s="110"/>
      <c r="B1677" s="109"/>
      <c r="C1677" s="110"/>
      <c r="D1677" s="110"/>
      <c r="E1677" s="110"/>
      <c r="F1677" s="110"/>
      <c r="G1677" s="110"/>
      <c r="H1677" s="110"/>
      <c r="I1677" s="110"/>
      <c r="J1677" s="109"/>
      <c r="K1677" s="110"/>
      <c r="L1677" s="110"/>
      <c r="M1677" s="110"/>
      <c r="N1677" s="110"/>
      <c r="O1677" s="110"/>
      <c r="P1677" s="110"/>
      <c r="Q1677" s="110"/>
      <c r="R1677" s="110"/>
      <c r="S1677" s="110"/>
      <c r="T1677" s="110"/>
      <c r="U1677" s="110"/>
      <c r="V1677" s="110"/>
    </row>
    <row r="1678" spans="1:22" ht="15" customHeight="1">
      <c r="A1678" s="110"/>
      <c r="B1678" s="109"/>
      <c r="C1678" s="110"/>
      <c r="D1678" s="110"/>
      <c r="E1678" s="110"/>
      <c r="F1678" s="110"/>
      <c r="G1678" s="110"/>
      <c r="H1678" s="110"/>
      <c r="I1678" s="110"/>
      <c r="J1678" s="109"/>
      <c r="K1678" s="110"/>
      <c r="L1678" s="110"/>
      <c r="M1678" s="110"/>
      <c r="N1678" s="110"/>
      <c r="O1678" s="110"/>
      <c r="P1678" s="110"/>
      <c r="Q1678" s="110"/>
      <c r="R1678" s="110"/>
      <c r="S1678" s="110"/>
      <c r="T1678" s="110"/>
      <c r="U1678" s="110"/>
      <c r="V1678" s="110"/>
    </row>
    <row r="1679" spans="1:22" ht="15" customHeight="1">
      <c r="A1679" s="110"/>
      <c r="B1679" s="109"/>
      <c r="C1679" s="110"/>
      <c r="D1679" s="110"/>
      <c r="E1679" s="110"/>
      <c r="F1679" s="110"/>
      <c r="G1679" s="110"/>
      <c r="H1679" s="110"/>
      <c r="I1679" s="110"/>
      <c r="J1679" s="109"/>
      <c r="K1679" s="110"/>
      <c r="L1679" s="110"/>
      <c r="M1679" s="110"/>
      <c r="N1679" s="110"/>
      <c r="O1679" s="110"/>
      <c r="P1679" s="110"/>
      <c r="Q1679" s="110"/>
      <c r="R1679" s="110"/>
      <c r="S1679" s="110"/>
      <c r="T1679" s="110"/>
      <c r="U1679" s="110"/>
      <c r="V1679" s="110"/>
    </row>
    <row r="1680" spans="1:22" ht="15" customHeight="1">
      <c r="A1680" s="110"/>
      <c r="B1680" s="109"/>
      <c r="C1680" s="110"/>
      <c r="D1680" s="110"/>
      <c r="E1680" s="110"/>
      <c r="F1680" s="110"/>
      <c r="G1680" s="110"/>
      <c r="H1680" s="110"/>
      <c r="I1680" s="110"/>
      <c r="J1680" s="109"/>
      <c r="K1680" s="110"/>
      <c r="L1680" s="110"/>
      <c r="M1680" s="110"/>
      <c r="N1680" s="110"/>
      <c r="O1680" s="110"/>
      <c r="P1680" s="110"/>
      <c r="Q1680" s="110"/>
      <c r="R1680" s="110"/>
      <c r="S1680" s="110"/>
      <c r="T1680" s="110"/>
      <c r="U1680" s="110"/>
      <c r="V1680" s="110"/>
    </row>
    <row r="1681" spans="1:22" ht="15" customHeight="1">
      <c r="A1681" s="110"/>
      <c r="B1681" s="109"/>
      <c r="C1681" s="110"/>
      <c r="D1681" s="110"/>
      <c r="E1681" s="110"/>
      <c r="F1681" s="110"/>
      <c r="G1681" s="110"/>
      <c r="H1681" s="110"/>
      <c r="I1681" s="110"/>
      <c r="J1681" s="109"/>
      <c r="K1681" s="110"/>
      <c r="L1681" s="110"/>
      <c r="M1681" s="110"/>
      <c r="N1681" s="110"/>
      <c r="O1681" s="110"/>
      <c r="P1681" s="110"/>
      <c r="Q1681" s="110"/>
      <c r="R1681" s="110"/>
      <c r="S1681" s="110"/>
      <c r="T1681" s="110"/>
      <c r="U1681" s="110"/>
      <c r="V1681" s="110"/>
    </row>
    <row r="1682" spans="1:22" ht="15" customHeight="1">
      <c r="A1682" s="110"/>
      <c r="B1682" s="109"/>
      <c r="C1682" s="110"/>
      <c r="D1682" s="110"/>
      <c r="E1682" s="110"/>
      <c r="F1682" s="110"/>
      <c r="G1682" s="110"/>
      <c r="H1682" s="110"/>
      <c r="I1682" s="110"/>
      <c r="J1682" s="109"/>
      <c r="K1682" s="110"/>
      <c r="L1682" s="110"/>
      <c r="M1682" s="110"/>
      <c r="N1682" s="110"/>
      <c r="O1682" s="110"/>
      <c r="P1682" s="110"/>
      <c r="Q1682" s="110"/>
      <c r="R1682" s="110"/>
      <c r="S1682" s="110"/>
      <c r="T1682" s="110"/>
      <c r="U1682" s="110"/>
      <c r="V1682" s="110"/>
    </row>
    <row r="1683" spans="1:22" ht="15" customHeight="1">
      <c r="A1683" s="110"/>
      <c r="B1683" s="109"/>
      <c r="C1683" s="110"/>
      <c r="D1683" s="110"/>
      <c r="E1683" s="110"/>
      <c r="F1683" s="110"/>
      <c r="G1683" s="110"/>
      <c r="H1683" s="110"/>
      <c r="I1683" s="110"/>
      <c r="J1683" s="109"/>
      <c r="K1683" s="110"/>
      <c r="L1683" s="110"/>
      <c r="M1683" s="110"/>
      <c r="N1683" s="110"/>
      <c r="O1683" s="110"/>
      <c r="P1683" s="110"/>
      <c r="Q1683" s="110"/>
      <c r="R1683" s="110"/>
      <c r="S1683" s="110"/>
      <c r="T1683" s="110"/>
      <c r="U1683" s="110"/>
      <c r="V1683" s="110"/>
    </row>
    <row r="1684" spans="1:22" ht="15" customHeight="1">
      <c r="A1684" s="110"/>
      <c r="B1684" s="109"/>
      <c r="C1684" s="110"/>
      <c r="D1684" s="110"/>
      <c r="E1684" s="110"/>
      <c r="F1684" s="110"/>
      <c r="G1684" s="110"/>
      <c r="H1684" s="110"/>
      <c r="I1684" s="110"/>
      <c r="J1684" s="109"/>
      <c r="K1684" s="110"/>
      <c r="L1684" s="110"/>
      <c r="M1684" s="110"/>
      <c r="N1684" s="110"/>
      <c r="O1684" s="110"/>
      <c r="P1684" s="110"/>
      <c r="Q1684" s="110"/>
      <c r="R1684" s="110"/>
      <c r="S1684" s="110"/>
      <c r="T1684" s="110"/>
      <c r="U1684" s="110"/>
      <c r="V1684" s="110"/>
    </row>
    <row r="1685" spans="1:22" ht="15" customHeight="1">
      <c r="A1685" s="110"/>
      <c r="B1685" s="109"/>
      <c r="C1685" s="110"/>
      <c r="D1685" s="110"/>
      <c r="E1685" s="110"/>
      <c r="F1685" s="110"/>
      <c r="G1685" s="110"/>
      <c r="H1685" s="110"/>
      <c r="I1685" s="110"/>
      <c r="J1685" s="109"/>
      <c r="K1685" s="110"/>
      <c r="L1685" s="110"/>
      <c r="M1685" s="110"/>
      <c r="N1685" s="110"/>
      <c r="O1685" s="110"/>
      <c r="P1685" s="110"/>
      <c r="Q1685" s="110"/>
      <c r="R1685" s="110"/>
      <c r="S1685" s="110"/>
      <c r="T1685" s="110"/>
      <c r="U1685" s="110"/>
      <c r="V1685" s="110"/>
    </row>
    <row r="1686" spans="1:22" ht="15" customHeight="1">
      <c r="A1686" s="110"/>
      <c r="B1686" s="109"/>
      <c r="C1686" s="110"/>
      <c r="D1686" s="110"/>
      <c r="E1686" s="110"/>
      <c r="F1686" s="110"/>
      <c r="G1686" s="110"/>
      <c r="H1686" s="110"/>
      <c r="I1686" s="110"/>
      <c r="J1686" s="109"/>
      <c r="K1686" s="110"/>
      <c r="L1686" s="110"/>
      <c r="M1686" s="110"/>
      <c r="N1686" s="110"/>
      <c r="O1686" s="110"/>
      <c r="P1686" s="110"/>
      <c r="Q1686" s="110"/>
      <c r="R1686" s="110"/>
      <c r="S1686" s="110"/>
      <c r="T1686" s="110"/>
      <c r="U1686" s="110"/>
      <c r="V1686" s="110"/>
    </row>
    <row r="1687" spans="1:22" ht="15" customHeight="1">
      <c r="A1687" s="110"/>
      <c r="B1687" s="109"/>
      <c r="C1687" s="110"/>
      <c r="D1687" s="110"/>
      <c r="E1687" s="110"/>
      <c r="F1687" s="110"/>
      <c r="G1687" s="110"/>
      <c r="H1687" s="110"/>
      <c r="I1687" s="110"/>
      <c r="J1687" s="109"/>
      <c r="K1687" s="110"/>
      <c r="L1687" s="110"/>
      <c r="M1687" s="110"/>
      <c r="N1687" s="110"/>
      <c r="O1687" s="110"/>
      <c r="P1687" s="110"/>
      <c r="Q1687" s="110"/>
      <c r="R1687" s="110"/>
      <c r="S1687" s="110"/>
      <c r="T1687" s="110"/>
      <c r="U1687" s="110"/>
      <c r="V1687" s="110"/>
    </row>
    <row r="1688" spans="1:22" ht="15" customHeight="1">
      <c r="A1688" s="110"/>
      <c r="B1688" s="109"/>
      <c r="C1688" s="110"/>
      <c r="D1688" s="110"/>
      <c r="E1688" s="110"/>
      <c r="F1688" s="110"/>
      <c r="G1688" s="110"/>
      <c r="H1688" s="110"/>
      <c r="I1688" s="110"/>
      <c r="J1688" s="109"/>
      <c r="K1688" s="110"/>
      <c r="L1688" s="110"/>
      <c r="M1688" s="110"/>
      <c r="N1688" s="110"/>
      <c r="O1688" s="110"/>
      <c r="P1688" s="110"/>
      <c r="Q1688" s="110"/>
      <c r="R1688" s="110"/>
      <c r="S1688" s="110"/>
      <c r="T1688" s="110"/>
      <c r="U1688" s="110"/>
      <c r="V1688" s="110"/>
    </row>
    <row r="1689" spans="1:22" ht="15" customHeight="1">
      <c r="A1689" s="110"/>
      <c r="B1689" s="109"/>
      <c r="C1689" s="110"/>
      <c r="D1689" s="110"/>
      <c r="E1689" s="110"/>
      <c r="F1689" s="110"/>
      <c r="G1689" s="110"/>
      <c r="H1689" s="110"/>
      <c r="I1689" s="110"/>
      <c r="J1689" s="109"/>
      <c r="K1689" s="110"/>
      <c r="L1689" s="110"/>
      <c r="M1689" s="110"/>
      <c r="N1689" s="110"/>
      <c r="O1689" s="110"/>
      <c r="P1689" s="110"/>
      <c r="Q1689" s="110"/>
      <c r="R1689" s="110"/>
      <c r="S1689" s="110"/>
      <c r="T1689" s="110"/>
      <c r="U1689" s="110"/>
      <c r="V1689" s="110"/>
    </row>
    <row r="1690" spans="1:22" ht="15" customHeight="1">
      <c r="A1690" s="110"/>
      <c r="B1690" s="109"/>
      <c r="C1690" s="110"/>
      <c r="D1690" s="110"/>
      <c r="E1690" s="110"/>
      <c r="F1690" s="110"/>
      <c r="G1690" s="110"/>
      <c r="H1690" s="110"/>
      <c r="I1690" s="110"/>
      <c r="J1690" s="109"/>
      <c r="K1690" s="110"/>
      <c r="L1690" s="110"/>
      <c r="M1690" s="110"/>
      <c r="N1690" s="110"/>
      <c r="O1690" s="110"/>
      <c r="P1690" s="110"/>
      <c r="Q1690" s="110"/>
      <c r="R1690" s="110"/>
      <c r="S1690" s="110"/>
      <c r="T1690" s="110"/>
      <c r="U1690" s="110"/>
      <c r="V1690" s="110"/>
    </row>
    <row r="1691" spans="1:22" ht="15" customHeight="1">
      <c r="A1691" s="110"/>
      <c r="B1691" s="109"/>
      <c r="C1691" s="110"/>
      <c r="D1691" s="110"/>
      <c r="E1691" s="110"/>
      <c r="F1691" s="110"/>
      <c r="G1691" s="110"/>
      <c r="H1691" s="110"/>
      <c r="I1691" s="110"/>
      <c r="J1691" s="109"/>
      <c r="K1691" s="110"/>
      <c r="L1691" s="110"/>
      <c r="M1691" s="110"/>
      <c r="N1691" s="110"/>
      <c r="O1691" s="110"/>
      <c r="P1691" s="110"/>
      <c r="Q1691" s="110"/>
      <c r="R1691" s="110"/>
      <c r="S1691" s="110"/>
      <c r="T1691" s="110"/>
      <c r="U1691" s="110"/>
      <c r="V1691" s="110"/>
    </row>
    <row r="1692" spans="1:22" ht="15" customHeight="1">
      <c r="A1692" s="110"/>
      <c r="B1692" s="109"/>
      <c r="C1692" s="110"/>
      <c r="D1692" s="110"/>
      <c r="E1692" s="110"/>
      <c r="F1692" s="110"/>
      <c r="G1692" s="110"/>
      <c r="H1692" s="110"/>
      <c r="I1692" s="110"/>
      <c r="J1692" s="109"/>
      <c r="K1692" s="110"/>
      <c r="L1692" s="110"/>
      <c r="M1692" s="110"/>
      <c r="N1692" s="110"/>
      <c r="O1692" s="110"/>
      <c r="P1692" s="110"/>
      <c r="Q1692" s="110"/>
      <c r="R1692" s="110"/>
      <c r="S1692" s="110"/>
      <c r="T1692" s="110"/>
      <c r="U1692" s="110"/>
      <c r="V1692" s="110"/>
    </row>
    <row r="1693" spans="1:22" ht="15" customHeight="1">
      <c r="A1693" s="110"/>
      <c r="B1693" s="109"/>
      <c r="C1693" s="110"/>
      <c r="D1693" s="110"/>
      <c r="E1693" s="110"/>
      <c r="F1693" s="110"/>
      <c r="G1693" s="110"/>
      <c r="H1693" s="110"/>
      <c r="I1693" s="110"/>
      <c r="J1693" s="109"/>
      <c r="K1693" s="110"/>
      <c r="L1693" s="110"/>
      <c r="M1693" s="110"/>
      <c r="N1693" s="110"/>
      <c r="O1693" s="110"/>
      <c r="P1693" s="110"/>
      <c r="Q1693" s="110"/>
      <c r="R1693" s="110"/>
      <c r="S1693" s="110"/>
      <c r="T1693" s="110"/>
      <c r="U1693" s="110"/>
      <c r="V1693" s="110"/>
    </row>
    <row r="1694" spans="1:22" ht="15" customHeight="1">
      <c r="A1694" s="110"/>
      <c r="B1694" s="109"/>
      <c r="C1694" s="110"/>
      <c r="D1694" s="110"/>
      <c r="E1694" s="110"/>
      <c r="F1694" s="110"/>
      <c r="G1694" s="110"/>
      <c r="H1694" s="110"/>
      <c r="I1694" s="110"/>
      <c r="J1694" s="109"/>
      <c r="K1694" s="110"/>
      <c r="L1694" s="110"/>
      <c r="M1694" s="110"/>
      <c r="N1694" s="110"/>
      <c r="O1694" s="110"/>
      <c r="P1694" s="110"/>
      <c r="Q1694" s="110"/>
      <c r="R1694" s="110"/>
      <c r="S1694" s="110"/>
      <c r="T1694" s="110"/>
      <c r="U1694" s="110"/>
      <c r="V1694" s="110"/>
    </row>
    <row r="1695" spans="1:22" ht="15" customHeight="1">
      <c r="A1695" s="110"/>
      <c r="B1695" s="109"/>
      <c r="C1695" s="110"/>
      <c r="D1695" s="110"/>
      <c r="E1695" s="110"/>
      <c r="F1695" s="110"/>
      <c r="G1695" s="110"/>
      <c r="H1695" s="110"/>
      <c r="I1695" s="110"/>
      <c r="J1695" s="109"/>
      <c r="K1695" s="110"/>
      <c r="L1695" s="110"/>
      <c r="M1695" s="110"/>
      <c r="N1695" s="110"/>
      <c r="O1695" s="110"/>
      <c r="P1695" s="110"/>
      <c r="Q1695" s="110"/>
      <c r="R1695" s="110"/>
      <c r="S1695" s="110"/>
      <c r="T1695" s="110"/>
      <c r="U1695" s="110"/>
      <c r="V1695" s="110"/>
    </row>
    <row r="1696" spans="1:22" ht="15" customHeight="1">
      <c r="A1696" s="110"/>
      <c r="B1696" s="109"/>
      <c r="C1696" s="110"/>
      <c r="D1696" s="110"/>
      <c r="E1696" s="110"/>
      <c r="F1696" s="110"/>
      <c r="G1696" s="110"/>
      <c r="H1696" s="110"/>
      <c r="I1696" s="110"/>
      <c r="J1696" s="109"/>
      <c r="K1696" s="110"/>
      <c r="L1696" s="110"/>
      <c r="M1696" s="110"/>
      <c r="N1696" s="110"/>
      <c r="O1696" s="110"/>
      <c r="P1696" s="110"/>
      <c r="Q1696" s="110"/>
      <c r="R1696" s="110"/>
      <c r="S1696" s="110"/>
      <c r="T1696" s="110"/>
      <c r="U1696" s="110"/>
      <c r="V1696" s="110"/>
    </row>
    <row r="1697" spans="1:22" ht="15" customHeight="1">
      <c r="A1697" s="110"/>
      <c r="B1697" s="109"/>
      <c r="C1697" s="110"/>
      <c r="D1697" s="110"/>
      <c r="E1697" s="110"/>
      <c r="F1697" s="110"/>
      <c r="G1697" s="110"/>
      <c r="H1697" s="110"/>
      <c r="I1697" s="110"/>
      <c r="J1697" s="109"/>
      <c r="K1697" s="110"/>
      <c r="L1697" s="110"/>
      <c r="M1697" s="110"/>
      <c r="N1697" s="110"/>
      <c r="O1697" s="110"/>
      <c r="P1697" s="110"/>
      <c r="Q1697" s="110"/>
      <c r="R1697" s="110"/>
      <c r="S1697" s="110"/>
      <c r="T1697" s="110"/>
      <c r="U1697" s="110"/>
      <c r="V1697" s="110"/>
    </row>
    <row r="1698" spans="1:22" ht="15" customHeight="1">
      <c r="A1698" s="110"/>
      <c r="B1698" s="109"/>
      <c r="C1698" s="110"/>
      <c r="D1698" s="110"/>
      <c r="E1698" s="110"/>
      <c r="F1698" s="110"/>
      <c r="G1698" s="110"/>
      <c r="H1698" s="110"/>
      <c r="I1698" s="110"/>
      <c r="J1698" s="109"/>
      <c r="K1698" s="110"/>
      <c r="L1698" s="110"/>
      <c r="M1698" s="110"/>
      <c r="N1698" s="110"/>
      <c r="O1698" s="110"/>
      <c r="P1698" s="110"/>
      <c r="Q1698" s="110"/>
      <c r="R1698" s="110"/>
      <c r="S1698" s="110"/>
      <c r="T1698" s="110"/>
      <c r="U1698" s="110"/>
      <c r="V1698" s="110"/>
    </row>
    <row r="1699" spans="1:22" ht="15" customHeight="1">
      <c r="A1699" s="110"/>
      <c r="B1699" s="109"/>
      <c r="C1699" s="110"/>
      <c r="D1699" s="110"/>
      <c r="E1699" s="110"/>
      <c r="F1699" s="110"/>
      <c r="G1699" s="110"/>
      <c r="H1699" s="110"/>
      <c r="I1699" s="110"/>
      <c r="J1699" s="109"/>
      <c r="K1699" s="110"/>
      <c r="L1699" s="110"/>
      <c r="M1699" s="110"/>
      <c r="N1699" s="110"/>
      <c r="O1699" s="110"/>
      <c r="P1699" s="110"/>
      <c r="Q1699" s="110"/>
      <c r="R1699" s="110"/>
      <c r="S1699" s="110"/>
      <c r="T1699" s="110"/>
      <c r="U1699" s="110"/>
      <c r="V1699" s="110"/>
    </row>
    <row r="1700" spans="1:22" ht="15" customHeight="1">
      <c r="A1700" s="110"/>
      <c r="B1700" s="109"/>
      <c r="C1700" s="110"/>
      <c r="D1700" s="110"/>
      <c r="E1700" s="110"/>
      <c r="F1700" s="110"/>
      <c r="G1700" s="110"/>
      <c r="H1700" s="110"/>
      <c r="I1700" s="110"/>
      <c r="J1700" s="109"/>
      <c r="K1700" s="110"/>
      <c r="L1700" s="110"/>
      <c r="M1700" s="110"/>
      <c r="N1700" s="110"/>
      <c r="O1700" s="110"/>
      <c r="P1700" s="110"/>
      <c r="Q1700" s="110"/>
      <c r="R1700" s="110"/>
      <c r="S1700" s="110"/>
      <c r="T1700" s="110"/>
      <c r="U1700" s="110"/>
      <c r="V1700" s="110"/>
    </row>
    <row r="1701" spans="1:22" ht="15" customHeight="1">
      <c r="A1701" s="110"/>
      <c r="B1701" s="109"/>
      <c r="C1701" s="110"/>
      <c r="D1701" s="110"/>
      <c r="E1701" s="110"/>
      <c r="F1701" s="110"/>
      <c r="G1701" s="110"/>
      <c r="H1701" s="110"/>
      <c r="I1701" s="110"/>
      <c r="J1701" s="109"/>
      <c r="K1701" s="110"/>
      <c r="L1701" s="110"/>
      <c r="M1701" s="110"/>
      <c r="N1701" s="110"/>
      <c r="O1701" s="110"/>
      <c r="P1701" s="110"/>
      <c r="Q1701" s="110"/>
      <c r="R1701" s="110"/>
      <c r="S1701" s="110"/>
      <c r="T1701" s="110"/>
      <c r="U1701" s="110"/>
      <c r="V1701" s="110"/>
    </row>
    <row r="1702" spans="1:22" ht="15" customHeight="1">
      <c r="A1702" s="110"/>
      <c r="B1702" s="109"/>
      <c r="C1702" s="110"/>
      <c r="D1702" s="110"/>
      <c r="E1702" s="110"/>
      <c r="F1702" s="110"/>
      <c r="G1702" s="110"/>
      <c r="H1702" s="110"/>
      <c r="I1702" s="110"/>
      <c r="J1702" s="109"/>
      <c r="K1702" s="110"/>
      <c r="L1702" s="110"/>
      <c r="M1702" s="110"/>
      <c r="N1702" s="110"/>
      <c r="O1702" s="110"/>
      <c r="P1702" s="110"/>
      <c r="Q1702" s="110"/>
      <c r="R1702" s="110"/>
      <c r="S1702" s="110"/>
      <c r="T1702" s="110"/>
      <c r="U1702" s="110"/>
      <c r="V1702" s="110"/>
    </row>
    <row r="1703" spans="1:22" ht="15" customHeight="1">
      <c r="A1703" s="110"/>
      <c r="B1703" s="109"/>
      <c r="C1703" s="110"/>
      <c r="D1703" s="110"/>
      <c r="E1703" s="110"/>
      <c r="F1703" s="110"/>
      <c r="G1703" s="110"/>
      <c r="H1703" s="110"/>
      <c r="I1703" s="110"/>
      <c r="J1703" s="109"/>
      <c r="K1703" s="110"/>
      <c r="L1703" s="110"/>
      <c r="M1703" s="110"/>
      <c r="N1703" s="110"/>
      <c r="O1703" s="110"/>
      <c r="P1703" s="110"/>
      <c r="Q1703" s="110"/>
      <c r="R1703" s="110"/>
      <c r="S1703" s="110"/>
      <c r="T1703" s="110"/>
      <c r="U1703" s="110"/>
      <c r="V1703" s="110"/>
    </row>
    <row r="1704" spans="1:22" ht="15" customHeight="1">
      <c r="A1704" s="110"/>
      <c r="B1704" s="109"/>
      <c r="C1704" s="110"/>
      <c r="D1704" s="110"/>
      <c r="E1704" s="110"/>
      <c r="F1704" s="110"/>
      <c r="G1704" s="110"/>
      <c r="H1704" s="110"/>
      <c r="I1704" s="110"/>
      <c r="J1704" s="109"/>
      <c r="K1704" s="110"/>
      <c r="L1704" s="110"/>
      <c r="M1704" s="110"/>
      <c r="N1704" s="110"/>
      <c r="O1704" s="110"/>
      <c r="P1704" s="110"/>
      <c r="Q1704" s="110"/>
      <c r="R1704" s="110"/>
      <c r="S1704" s="110"/>
      <c r="T1704" s="110"/>
      <c r="U1704" s="110"/>
      <c r="V1704" s="110"/>
    </row>
    <row r="1705" spans="1:22" ht="15" customHeight="1">
      <c r="A1705" s="110"/>
      <c r="B1705" s="109"/>
      <c r="C1705" s="110"/>
      <c r="D1705" s="110"/>
      <c r="E1705" s="110"/>
      <c r="F1705" s="110"/>
      <c r="G1705" s="110"/>
      <c r="H1705" s="110"/>
      <c r="I1705" s="110"/>
      <c r="J1705" s="109"/>
      <c r="K1705" s="110"/>
      <c r="L1705" s="110"/>
      <c r="M1705" s="110"/>
      <c r="N1705" s="110"/>
      <c r="O1705" s="110"/>
      <c r="P1705" s="110"/>
      <c r="Q1705" s="110"/>
      <c r="R1705" s="110"/>
      <c r="S1705" s="110"/>
      <c r="T1705" s="110"/>
      <c r="U1705" s="110"/>
      <c r="V1705" s="110"/>
    </row>
    <row r="1706" spans="1:22" ht="15" customHeight="1">
      <c r="A1706" s="110"/>
      <c r="B1706" s="109"/>
      <c r="C1706" s="110"/>
      <c r="D1706" s="110"/>
      <c r="E1706" s="110"/>
      <c r="F1706" s="110"/>
      <c r="G1706" s="110"/>
      <c r="H1706" s="110"/>
      <c r="I1706" s="110"/>
      <c r="J1706" s="109"/>
      <c r="K1706" s="110"/>
      <c r="L1706" s="110"/>
      <c r="M1706" s="110"/>
      <c r="N1706" s="110"/>
      <c r="O1706" s="110"/>
      <c r="P1706" s="110"/>
      <c r="Q1706" s="110"/>
      <c r="R1706" s="110"/>
      <c r="S1706" s="110"/>
      <c r="T1706" s="110"/>
      <c r="U1706" s="110"/>
      <c r="V1706" s="110"/>
    </row>
    <row r="1707" spans="1:22" ht="15" customHeight="1">
      <c r="A1707" s="110"/>
      <c r="B1707" s="109"/>
      <c r="C1707" s="110"/>
      <c r="D1707" s="110"/>
      <c r="E1707" s="110"/>
      <c r="F1707" s="110"/>
      <c r="G1707" s="110"/>
      <c r="H1707" s="110"/>
      <c r="I1707" s="110"/>
      <c r="J1707" s="109"/>
      <c r="K1707" s="110"/>
      <c r="L1707" s="110"/>
      <c r="M1707" s="110"/>
      <c r="N1707" s="110"/>
      <c r="O1707" s="110"/>
      <c r="P1707" s="110"/>
      <c r="Q1707" s="110"/>
      <c r="R1707" s="110"/>
      <c r="S1707" s="110"/>
      <c r="T1707" s="110"/>
      <c r="U1707" s="110"/>
      <c r="V1707" s="110"/>
    </row>
    <row r="1708" spans="1:22" ht="15" customHeight="1">
      <c r="A1708" s="110"/>
      <c r="B1708" s="109"/>
      <c r="C1708" s="110"/>
      <c r="D1708" s="110"/>
      <c r="E1708" s="110"/>
      <c r="F1708" s="110"/>
      <c r="G1708" s="110"/>
      <c r="H1708" s="110"/>
      <c r="I1708" s="110"/>
      <c r="J1708" s="109"/>
      <c r="K1708" s="110"/>
      <c r="L1708" s="110"/>
      <c r="M1708" s="110"/>
      <c r="N1708" s="110"/>
      <c r="O1708" s="110"/>
      <c r="P1708" s="110"/>
      <c r="Q1708" s="110"/>
      <c r="R1708" s="110"/>
      <c r="S1708" s="110"/>
      <c r="T1708" s="110"/>
      <c r="U1708" s="110"/>
      <c r="V1708" s="110"/>
    </row>
    <row r="1709" spans="1:22" ht="15" customHeight="1">
      <c r="A1709" s="110"/>
      <c r="B1709" s="109"/>
      <c r="C1709" s="110"/>
      <c r="D1709" s="110"/>
      <c r="E1709" s="110"/>
      <c r="F1709" s="110"/>
      <c r="G1709" s="110"/>
      <c r="H1709" s="110"/>
      <c r="I1709" s="110"/>
      <c r="J1709" s="109"/>
      <c r="K1709" s="110"/>
      <c r="L1709" s="110"/>
      <c r="M1709" s="110"/>
      <c r="N1709" s="110"/>
      <c r="O1709" s="110"/>
      <c r="P1709" s="110"/>
      <c r="Q1709" s="110"/>
      <c r="R1709" s="110"/>
      <c r="S1709" s="110"/>
      <c r="T1709" s="110"/>
      <c r="U1709" s="110"/>
      <c r="V1709" s="110"/>
    </row>
    <row r="1710" spans="1:22" ht="15" customHeight="1">
      <c r="A1710" s="110"/>
      <c r="B1710" s="109"/>
      <c r="C1710" s="110"/>
      <c r="D1710" s="110"/>
      <c r="E1710" s="110"/>
      <c r="F1710" s="110"/>
      <c r="G1710" s="110"/>
      <c r="H1710" s="110"/>
      <c r="I1710" s="110"/>
      <c r="J1710" s="109"/>
      <c r="K1710" s="110"/>
      <c r="L1710" s="110"/>
      <c r="M1710" s="110"/>
      <c r="N1710" s="110"/>
      <c r="O1710" s="110"/>
      <c r="P1710" s="110"/>
      <c r="Q1710" s="110"/>
      <c r="R1710" s="110"/>
      <c r="S1710" s="110"/>
      <c r="T1710" s="110"/>
      <c r="U1710" s="110"/>
      <c r="V1710" s="110"/>
    </row>
    <row r="1711" spans="1:22" ht="15" customHeight="1">
      <c r="A1711" s="110"/>
      <c r="B1711" s="109"/>
      <c r="C1711" s="110"/>
      <c r="D1711" s="110"/>
      <c r="E1711" s="110"/>
      <c r="F1711" s="110"/>
      <c r="G1711" s="110"/>
      <c r="H1711" s="110"/>
      <c r="I1711" s="110"/>
      <c r="J1711" s="109"/>
      <c r="K1711" s="110"/>
      <c r="L1711" s="110"/>
      <c r="M1711" s="110"/>
      <c r="N1711" s="110"/>
      <c r="O1711" s="110"/>
      <c r="P1711" s="110"/>
      <c r="Q1711" s="110"/>
      <c r="R1711" s="110"/>
      <c r="S1711" s="110"/>
      <c r="T1711" s="110"/>
      <c r="U1711" s="110"/>
      <c r="V1711" s="110"/>
    </row>
    <row r="1712" spans="1:22" ht="15" customHeight="1">
      <c r="A1712" s="110"/>
      <c r="B1712" s="109"/>
      <c r="C1712" s="110"/>
      <c r="D1712" s="110"/>
      <c r="E1712" s="110"/>
      <c r="F1712" s="110"/>
      <c r="G1712" s="110"/>
      <c r="H1712" s="110"/>
      <c r="I1712" s="110"/>
      <c r="J1712" s="109"/>
      <c r="K1712" s="110"/>
      <c r="L1712" s="110"/>
      <c r="M1712" s="110"/>
      <c r="N1712" s="110"/>
      <c r="O1712" s="110"/>
      <c r="P1712" s="110"/>
      <c r="Q1712" s="110"/>
      <c r="R1712" s="110"/>
      <c r="S1712" s="110"/>
      <c r="T1712" s="110"/>
      <c r="U1712" s="110"/>
      <c r="V1712" s="110"/>
    </row>
    <row r="1713" spans="1:22" ht="15" customHeight="1">
      <c r="A1713" s="110"/>
      <c r="B1713" s="109"/>
      <c r="C1713" s="110"/>
      <c r="D1713" s="110"/>
      <c r="E1713" s="110"/>
      <c r="F1713" s="110"/>
      <c r="G1713" s="110"/>
      <c r="H1713" s="110"/>
      <c r="I1713" s="110"/>
      <c r="J1713" s="109"/>
      <c r="K1713" s="110"/>
      <c r="L1713" s="110"/>
      <c r="M1713" s="110"/>
      <c r="N1713" s="110"/>
      <c r="O1713" s="110"/>
      <c r="P1713" s="110"/>
      <c r="Q1713" s="110"/>
      <c r="R1713" s="110"/>
      <c r="S1713" s="110"/>
      <c r="T1713" s="110"/>
      <c r="U1713" s="110"/>
      <c r="V1713" s="110"/>
    </row>
    <row r="1714" spans="1:22" ht="15" customHeight="1">
      <c r="A1714" s="110"/>
      <c r="B1714" s="109"/>
      <c r="C1714" s="110"/>
      <c r="D1714" s="110"/>
      <c r="E1714" s="110"/>
      <c r="F1714" s="110"/>
      <c r="G1714" s="110"/>
      <c r="H1714" s="110"/>
      <c r="I1714" s="110"/>
      <c r="J1714" s="109"/>
      <c r="K1714" s="110"/>
      <c r="L1714" s="110"/>
      <c r="M1714" s="110"/>
      <c r="N1714" s="110"/>
      <c r="O1714" s="110"/>
      <c r="P1714" s="110"/>
      <c r="Q1714" s="110"/>
      <c r="R1714" s="110"/>
      <c r="S1714" s="110"/>
      <c r="T1714" s="110"/>
      <c r="U1714" s="110"/>
      <c r="V1714" s="110"/>
    </row>
    <row r="1715" spans="1:22" ht="15" customHeight="1">
      <c r="A1715" s="110"/>
      <c r="B1715" s="109"/>
      <c r="C1715" s="110"/>
      <c r="D1715" s="110"/>
      <c r="E1715" s="110"/>
      <c r="F1715" s="110"/>
      <c r="G1715" s="110"/>
      <c r="H1715" s="110"/>
      <c r="I1715" s="110"/>
      <c r="J1715" s="109"/>
      <c r="K1715" s="110"/>
      <c r="L1715" s="110"/>
      <c r="M1715" s="110"/>
      <c r="N1715" s="110"/>
      <c r="O1715" s="110"/>
      <c r="P1715" s="110"/>
      <c r="Q1715" s="110"/>
      <c r="R1715" s="110"/>
      <c r="S1715" s="110"/>
      <c r="T1715" s="110"/>
      <c r="U1715" s="110"/>
      <c r="V1715" s="110"/>
    </row>
    <row r="1716" spans="1:22" ht="15" customHeight="1">
      <c r="A1716" s="110"/>
      <c r="B1716" s="109"/>
      <c r="C1716" s="110"/>
      <c r="D1716" s="110"/>
      <c r="E1716" s="110"/>
      <c r="F1716" s="110"/>
      <c r="G1716" s="110"/>
      <c r="H1716" s="110"/>
      <c r="I1716" s="110"/>
      <c r="J1716" s="109"/>
      <c r="K1716" s="110"/>
      <c r="L1716" s="110"/>
      <c r="M1716" s="110"/>
      <c r="N1716" s="110"/>
      <c r="O1716" s="110"/>
      <c r="P1716" s="110"/>
      <c r="Q1716" s="110"/>
      <c r="R1716" s="110"/>
      <c r="S1716" s="110"/>
      <c r="T1716" s="110"/>
      <c r="U1716" s="110"/>
      <c r="V1716" s="110"/>
    </row>
    <row r="1717" spans="1:22" ht="15" customHeight="1">
      <c r="A1717" s="110"/>
      <c r="B1717" s="109"/>
      <c r="C1717" s="110"/>
      <c r="D1717" s="110"/>
      <c r="E1717" s="110"/>
      <c r="F1717" s="110"/>
      <c r="G1717" s="110"/>
      <c r="H1717" s="110"/>
      <c r="I1717" s="110"/>
      <c r="J1717" s="109"/>
      <c r="K1717" s="110"/>
      <c r="L1717" s="110"/>
      <c r="M1717" s="110"/>
      <c r="N1717" s="110"/>
      <c r="O1717" s="110"/>
      <c r="P1717" s="110"/>
      <c r="Q1717" s="110"/>
      <c r="R1717" s="110"/>
      <c r="S1717" s="110"/>
      <c r="T1717" s="110"/>
      <c r="U1717" s="110"/>
      <c r="V1717" s="110"/>
    </row>
    <row r="1718" spans="1:22" ht="15" customHeight="1">
      <c r="A1718" s="110"/>
      <c r="B1718" s="109"/>
      <c r="C1718" s="110"/>
      <c r="D1718" s="110"/>
      <c r="E1718" s="110"/>
      <c r="F1718" s="110"/>
      <c r="G1718" s="110"/>
      <c r="H1718" s="110"/>
      <c r="I1718" s="110"/>
      <c r="J1718" s="109"/>
      <c r="K1718" s="110"/>
      <c r="L1718" s="110"/>
      <c r="M1718" s="110"/>
      <c r="N1718" s="110"/>
      <c r="O1718" s="110"/>
      <c r="P1718" s="110"/>
      <c r="Q1718" s="110"/>
      <c r="R1718" s="110"/>
      <c r="S1718" s="110"/>
      <c r="T1718" s="110"/>
      <c r="U1718" s="110"/>
      <c r="V1718" s="110"/>
    </row>
    <row r="1719" spans="1:22" ht="15" customHeight="1">
      <c r="A1719" s="110"/>
      <c r="B1719" s="109"/>
      <c r="C1719" s="110"/>
      <c r="D1719" s="110"/>
      <c r="E1719" s="110"/>
      <c r="F1719" s="110"/>
      <c r="G1719" s="110"/>
      <c r="H1719" s="110"/>
      <c r="I1719" s="110"/>
      <c r="J1719" s="109"/>
      <c r="K1719" s="110"/>
      <c r="L1719" s="110"/>
      <c r="M1719" s="110"/>
      <c r="N1719" s="110"/>
      <c r="O1719" s="110"/>
      <c r="P1719" s="110"/>
      <c r="Q1719" s="110"/>
      <c r="R1719" s="110"/>
      <c r="S1719" s="110"/>
      <c r="T1719" s="110"/>
      <c r="U1719" s="110"/>
      <c r="V1719" s="110"/>
    </row>
    <row r="1720" spans="1:22" ht="15" customHeight="1">
      <c r="A1720" s="110"/>
      <c r="B1720" s="109"/>
      <c r="C1720" s="110"/>
      <c r="D1720" s="110"/>
      <c r="E1720" s="110"/>
      <c r="F1720" s="110"/>
      <c r="G1720" s="110"/>
      <c r="H1720" s="110"/>
      <c r="I1720" s="110"/>
      <c r="J1720" s="109"/>
      <c r="K1720" s="110"/>
      <c r="L1720" s="110"/>
      <c r="M1720" s="110"/>
      <c r="N1720" s="110"/>
      <c r="O1720" s="110"/>
      <c r="P1720" s="110"/>
      <c r="Q1720" s="110"/>
      <c r="R1720" s="110"/>
      <c r="S1720" s="110"/>
      <c r="T1720" s="110"/>
      <c r="U1720" s="110"/>
      <c r="V1720" s="110"/>
    </row>
    <row r="1721" spans="1:22" ht="15" customHeight="1">
      <c r="A1721" s="110"/>
      <c r="B1721" s="109"/>
      <c r="C1721" s="110"/>
      <c r="D1721" s="110"/>
      <c r="E1721" s="110"/>
      <c r="F1721" s="110"/>
      <c r="G1721" s="110"/>
      <c r="H1721" s="110"/>
      <c r="I1721" s="110"/>
      <c r="J1721" s="109"/>
      <c r="K1721" s="110"/>
      <c r="L1721" s="110"/>
      <c r="M1721" s="110"/>
      <c r="N1721" s="110"/>
      <c r="O1721" s="110"/>
      <c r="P1721" s="110"/>
      <c r="Q1721" s="110"/>
      <c r="R1721" s="110"/>
      <c r="S1721" s="110"/>
      <c r="T1721" s="110"/>
      <c r="U1721" s="110"/>
      <c r="V1721" s="110"/>
    </row>
    <row r="1722" spans="1:22" ht="15" customHeight="1">
      <c r="A1722" s="110"/>
      <c r="B1722" s="109"/>
      <c r="C1722" s="110"/>
      <c r="D1722" s="110"/>
      <c r="E1722" s="110"/>
      <c r="F1722" s="110"/>
      <c r="G1722" s="110"/>
      <c r="H1722" s="110"/>
      <c r="I1722" s="110"/>
      <c r="J1722" s="109"/>
      <c r="K1722" s="110"/>
      <c r="L1722" s="110"/>
      <c r="M1722" s="110"/>
      <c r="N1722" s="110"/>
      <c r="O1722" s="110"/>
      <c r="P1722" s="110"/>
      <c r="Q1722" s="110"/>
      <c r="R1722" s="110"/>
      <c r="S1722" s="110"/>
      <c r="T1722" s="110"/>
      <c r="U1722" s="110"/>
      <c r="V1722" s="110"/>
    </row>
    <row r="1723" spans="1:22" ht="15" customHeight="1">
      <c r="A1723" s="110"/>
      <c r="B1723" s="109"/>
      <c r="C1723" s="110"/>
      <c r="D1723" s="110"/>
      <c r="E1723" s="110"/>
      <c r="F1723" s="110"/>
      <c r="G1723" s="110"/>
      <c r="H1723" s="110"/>
      <c r="I1723" s="110"/>
      <c r="J1723" s="109"/>
      <c r="K1723" s="110"/>
      <c r="L1723" s="110"/>
      <c r="M1723" s="110"/>
      <c r="N1723" s="110"/>
      <c r="O1723" s="110"/>
      <c r="P1723" s="110"/>
      <c r="Q1723" s="110"/>
      <c r="R1723" s="110"/>
      <c r="S1723" s="110"/>
      <c r="T1723" s="110"/>
      <c r="U1723" s="110"/>
      <c r="V1723" s="110"/>
    </row>
    <row r="1724" spans="1:22" ht="15" customHeight="1">
      <c r="A1724" s="110"/>
      <c r="B1724" s="109"/>
      <c r="C1724" s="110"/>
      <c r="D1724" s="110"/>
      <c r="E1724" s="110"/>
      <c r="F1724" s="110"/>
      <c r="G1724" s="110"/>
      <c r="H1724" s="110"/>
      <c r="I1724" s="110"/>
      <c r="J1724" s="109"/>
      <c r="K1724" s="110"/>
      <c r="L1724" s="110"/>
      <c r="M1724" s="110"/>
      <c r="N1724" s="110"/>
      <c r="O1724" s="110"/>
      <c r="P1724" s="110"/>
      <c r="Q1724" s="110"/>
      <c r="R1724" s="110"/>
      <c r="S1724" s="110"/>
      <c r="T1724" s="110"/>
      <c r="U1724" s="110"/>
      <c r="V1724" s="110"/>
    </row>
    <row r="1725" spans="1:22" ht="15" customHeight="1">
      <c r="A1725" s="110"/>
      <c r="B1725" s="109"/>
      <c r="C1725" s="110"/>
      <c r="D1725" s="110"/>
      <c r="E1725" s="110"/>
      <c r="F1725" s="110"/>
      <c r="G1725" s="110"/>
      <c r="H1725" s="110"/>
      <c r="I1725" s="110"/>
      <c r="J1725" s="109"/>
      <c r="K1725" s="110"/>
      <c r="L1725" s="110"/>
      <c r="M1725" s="110"/>
      <c r="N1725" s="110"/>
      <c r="O1725" s="110"/>
      <c r="P1725" s="110"/>
      <c r="Q1725" s="110"/>
      <c r="R1725" s="110"/>
      <c r="S1725" s="110"/>
      <c r="T1725" s="110"/>
      <c r="U1725" s="110"/>
      <c r="V1725" s="110"/>
    </row>
    <row r="1726" spans="1:22" ht="15" customHeight="1">
      <c r="A1726" s="110"/>
      <c r="B1726" s="109"/>
      <c r="C1726" s="110"/>
      <c r="D1726" s="110"/>
      <c r="E1726" s="110"/>
      <c r="F1726" s="110"/>
      <c r="G1726" s="110"/>
      <c r="H1726" s="110"/>
      <c r="I1726" s="110"/>
      <c r="J1726" s="109"/>
      <c r="K1726" s="110"/>
      <c r="L1726" s="110"/>
      <c r="M1726" s="110"/>
      <c r="N1726" s="110"/>
      <c r="O1726" s="110"/>
      <c r="P1726" s="110"/>
      <c r="Q1726" s="110"/>
      <c r="R1726" s="110"/>
      <c r="S1726" s="110"/>
      <c r="T1726" s="110"/>
      <c r="U1726" s="110"/>
      <c r="V1726" s="110"/>
    </row>
    <row r="1727" spans="1:22" ht="15" customHeight="1">
      <c r="A1727" s="110"/>
      <c r="B1727" s="109"/>
      <c r="C1727" s="110"/>
      <c r="D1727" s="110"/>
      <c r="E1727" s="110"/>
      <c r="F1727" s="110"/>
      <c r="G1727" s="110"/>
      <c r="H1727" s="110"/>
      <c r="I1727" s="110"/>
      <c r="J1727" s="109"/>
      <c r="K1727" s="110"/>
      <c r="L1727" s="110"/>
      <c r="M1727" s="110"/>
      <c r="N1727" s="110"/>
      <c r="O1727" s="110"/>
      <c r="P1727" s="110"/>
      <c r="Q1727" s="110"/>
      <c r="R1727" s="110"/>
      <c r="S1727" s="110"/>
      <c r="T1727" s="110"/>
      <c r="U1727" s="110"/>
      <c r="V1727" s="110"/>
    </row>
    <row r="1728" spans="1:22" ht="15" customHeight="1">
      <c r="A1728" s="110"/>
      <c r="B1728" s="109"/>
      <c r="C1728" s="110"/>
      <c r="D1728" s="110"/>
      <c r="E1728" s="110"/>
      <c r="F1728" s="110"/>
      <c r="G1728" s="110"/>
      <c r="H1728" s="110"/>
      <c r="I1728" s="110"/>
      <c r="J1728" s="109"/>
      <c r="K1728" s="110"/>
      <c r="L1728" s="110"/>
      <c r="M1728" s="110"/>
      <c r="N1728" s="110"/>
      <c r="O1728" s="110"/>
      <c r="P1728" s="110"/>
      <c r="Q1728" s="110"/>
      <c r="R1728" s="110"/>
      <c r="S1728" s="110"/>
      <c r="T1728" s="110"/>
      <c r="U1728" s="110"/>
      <c r="V1728" s="110"/>
    </row>
    <row r="1729" spans="1:22" ht="15" customHeight="1">
      <c r="A1729" s="110"/>
      <c r="B1729" s="109"/>
      <c r="C1729" s="110"/>
      <c r="D1729" s="110"/>
      <c r="E1729" s="110"/>
      <c r="F1729" s="110"/>
      <c r="G1729" s="110"/>
      <c r="H1729" s="110"/>
      <c r="I1729" s="110"/>
      <c r="J1729" s="109"/>
      <c r="K1729" s="110"/>
      <c r="L1729" s="110"/>
      <c r="M1729" s="110"/>
      <c r="N1729" s="110"/>
      <c r="O1729" s="110"/>
      <c r="P1729" s="110"/>
      <c r="Q1729" s="110"/>
      <c r="R1729" s="110"/>
      <c r="S1729" s="110"/>
      <c r="T1729" s="110"/>
      <c r="U1729" s="110"/>
      <c r="V1729" s="110"/>
    </row>
    <row r="1730" spans="1:22" ht="15" customHeight="1">
      <c r="A1730" s="110"/>
      <c r="B1730" s="109"/>
      <c r="C1730" s="110"/>
      <c r="D1730" s="110"/>
      <c r="E1730" s="110"/>
      <c r="F1730" s="110"/>
      <c r="G1730" s="110"/>
      <c r="H1730" s="110"/>
      <c r="I1730" s="110"/>
      <c r="J1730" s="109"/>
      <c r="K1730" s="110"/>
      <c r="L1730" s="110"/>
      <c r="M1730" s="110"/>
      <c r="N1730" s="110"/>
      <c r="O1730" s="110"/>
      <c r="P1730" s="110"/>
      <c r="Q1730" s="110"/>
      <c r="R1730" s="110"/>
      <c r="S1730" s="110"/>
      <c r="T1730" s="110"/>
      <c r="U1730" s="110"/>
      <c r="V1730" s="110"/>
    </row>
    <row r="1731" spans="1:22" ht="15" customHeight="1">
      <c r="A1731" s="110"/>
      <c r="B1731" s="109"/>
      <c r="C1731" s="110"/>
      <c r="D1731" s="110"/>
      <c r="E1731" s="110"/>
      <c r="F1731" s="110"/>
      <c r="G1731" s="110"/>
      <c r="H1731" s="110"/>
      <c r="I1731" s="110"/>
      <c r="J1731" s="109"/>
      <c r="K1731" s="110"/>
      <c r="L1731" s="110"/>
      <c r="M1731" s="110"/>
      <c r="N1731" s="110"/>
      <c r="O1731" s="110"/>
      <c r="P1731" s="110"/>
      <c r="Q1731" s="110"/>
      <c r="R1731" s="110"/>
      <c r="S1731" s="110"/>
      <c r="T1731" s="110"/>
      <c r="U1731" s="110"/>
      <c r="V1731" s="110"/>
    </row>
    <row r="1732" spans="1:22" ht="15" customHeight="1">
      <c r="A1732" s="110"/>
      <c r="B1732" s="109"/>
      <c r="C1732" s="110"/>
      <c r="D1732" s="110"/>
      <c r="E1732" s="110"/>
      <c r="F1732" s="110"/>
      <c r="G1732" s="110"/>
      <c r="H1732" s="110"/>
      <c r="I1732" s="110"/>
      <c r="J1732" s="109"/>
      <c r="K1732" s="110"/>
      <c r="L1732" s="110"/>
      <c r="M1732" s="110"/>
      <c r="N1732" s="110"/>
      <c r="O1732" s="110"/>
      <c r="P1732" s="110"/>
      <c r="Q1732" s="110"/>
      <c r="R1732" s="110"/>
      <c r="S1732" s="110"/>
      <c r="T1732" s="110"/>
      <c r="U1732" s="110"/>
      <c r="V1732" s="110"/>
    </row>
    <row r="1733" spans="1:22" ht="15" customHeight="1">
      <c r="A1733" s="110"/>
      <c r="B1733" s="109"/>
      <c r="C1733" s="110"/>
      <c r="D1733" s="110"/>
      <c r="E1733" s="110"/>
      <c r="F1733" s="110"/>
      <c r="G1733" s="110"/>
      <c r="H1733" s="110"/>
      <c r="I1733" s="110"/>
      <c r="J1733" s="109"/>
      <c r="K1733" s="110"/>
      <c r="L1733" s="110"/>
      <c r="M1733" s="110"/>
      <c r="N1733" s="110"/>
      <c r="O1733" s="110"/>
      <c r="P1733" s="110"/>
      <c r="Q1733" s="110"/>
      <c r="R1733" s="110"/>
      <c r="S1733" s="110"/>
      <c r="T1733" s="110"/>
      <c r="U1733" s="110"/>
      <c r="V1733" s="110"/>
    </row>
    <row r="1734" spans="1:22" ht="15" customHeight="1">
      <c r="A1734" s="110"/>
      <c r="B1734" s="109"/>
      <c r="C1734" s="110"/>
      <c r="D1734" s="110"/>
      <c r="E1734" s="110"/>
      <c r="F1734" s="110"/>
      <c r="G1734" s="110"/>
      <c r="H1734" s="110"/>
      <c r="I1734" s="110"/>
      <c r="J1734" s="109"/>
      <c r="K1734" s="110"/>
      <c r="L1734" s="110"/>
      <c r="M1734" s="110"/>
      <c r="N1734" s="110"/>
      <c r="O1734" s="110"/>
      <c r="P1734" s="110"/>
      <c r="Q1734" s="110"/>
      <c r="R1734" s="110"/>
      <c r="S1734" s="110"/>
      <c r="T1734" s="110"/>
      <c r="U1734" s="110"/>
      <c r="V1734" s="110"/>
    </row>
    <row r="1735" spans="1:22" ht="15" customHeight="1">
      <c r="A1735" s="110"/>
      <c r="B1735" s="109"/>
      <c r="C1735" s="110"/>
      <c r="D1735" s="110"/>
      <c r="E1735" s="110"/>
      <c r="F1735" s="110"/>
      <c r="G1735" s="110"/>
      <c r="H1735" s="110"/>
      <c r="I1735" s="110"/>
      <c r="J1735" s="109"/>
      <c r="K1735" s="110"/>
      <c r="L1735" s="110"/>
      <c r="M1735" s="110"/>
      <c r="N1735" s="110"/>
      <c r="O1735" s="110"/>
      <c r="P1735" s="110"/>
      <c r="Q1735" s="110"/>
      <c r="R1735" s="110"/>
      <c r="S1735" s="110"/>
      <c r="T1735" s="110"/>
      <c r="U1735" s="110"/>
      <c r="V1735" s="110"/>
    </row>
    <row r="1736" spans="1:22" ht="15" customHeight="1">
      <c r="A1736" s="110"/>
      <c r="B1736" s="109"/>
      <c r="C1736" s="110"/>
      <c r="D1736" s="110"/>
      <c r="E1736" s="110"/>
      <c r="F1736" s="110"/>
      <c r="G1736" s="110"/>
      <c r="H1736" s="110"/>
      <c r="I1736" s="110"/>
      <c r="J1736" s="109"/>
      <c r="K1736" s="110"/>
      <c r="L1736" s="110"/>
      <c r="M1736" s="110"/>
      <c r="N1736" s="110"/>
      <c r="O1736" s="110"/>
      <c r="P1736" s="110"/>
      <c r="Q1736" s="110"/>
      <c r="R1736" s="110"/>
      <c r="S1736" s="110"/>
      <c r="T1736" s="110"/>
      <c r="U1736" s="110"/>
      <c r="V1736" s="110"/>
    </row>
    <row r="1737" spans="1:22" ht="15" customHeight="1">
      <c r="A1737" s="110"/>
      <c r="B1737" s="109"/>
      <c r="C1737" s="110"/>
      <c r="D1737" s="110"/>
      <c r="E1737" s="110"/>
      <c r="F1737" s="110"/>
      <c r="G1737" s="110"/>
      <c r="H1737" s="110"/>
      <c r="I1737" s="110"/>
      <c r="J1737" s="109"/>
      <c r="K1737" s="110"/>
      <c r="L1737" s="110"/>
      <c r="M1737" s="110"/>
      <c r="N1737" s="110"/>
      <c r="O1737" s="110"/>
      <c r="P1737" s="110"/>
      <c r="Q1737" s="110"/>
      <c r="R1737" s="110"/>
      <c r="S1737" s="110"/>
      <c r="T1737" s="110"/>
      <c r="U1737" s="110"/>
      <c r="V1737" s="110"/>
    </row>
    <row r="1738" spans="1:22" ht="15" customHeight="1">
      <c r="A1738" s="110"/>
      <c r="B1738" s="109"/>
      <c r="C1738" s="110"/>
      <c r="D1738" s="110"/>
      <c r="E1738" s="110"/>
      <c r="F1738" s="110"/>
      <c r="G1738" s="110"/>
      <c r="H1738" s="110"/>
      <c r="I1738" s="110"/>
      <c r="J1738" s="109"/>
      <c r="K1738" s="110"/>
      <c r="L1738" s="110"/>
      <c r="M1738" s="110"/>
      <c r="N1738" s="110"/>
      <c r="O1738" s="110"/>
      <c r="P1738" s="110"/>
      <c r="Q1738" s="110"/>
      <c r="R1738" s="110"/>
      <c r="S1738" s="110"/>
      <c r="T1738" s="110"/>
      <c r="U1738" s="110"/>
      <c r="V1738" s="110"/>
    </row>
    <row r="1739" spans="1:22" ht="15" customHeight="1">
      <c r="A1739" s="110"/>
      <c r="B1739" s="109"/>
      <c r="C1739" s="110"/>
      <c r="D1739" s="110"/>
      <c r="E1739" s="110"/>
      <c r="F1739" s="110"/>
      <c r="G1739" s="110"/>
      <c r="H1739" s="110"/>
      <c r="I1739" s="110"/>
      <c r="J1739" s="109"/>
      <c r="K1739" s="110"/>
      <c r="L1739" s="110"/>
      <c r="M1739" s="110"/>
      <c r="N1739" s="110"/>
      <c r="O1739" s="110"/>
      <c r="P1739" s="110"/>
      <c r="Q1739" s="110"/>
      <c r="R1739" s="110"/>
      <c r="S1739" s="110"/>
      <c r="T1739" s="110"/>
      <c r="U1739" s="110"/>
      <c r="V1739" s="110"/>
    </row>
    <row r="1740" spans="1:22" ht="15" customHeight="1">
      <c r="A1740" s="110"/>
      <c r="B1740" s="109"/>
      <c r="C1740" s="110"/>
      <c r="D1740" s="110"/>
      <c r="E1740" s="110"/>
      <c r="F1740" s="110"/>
      <c r="G1740" s="110"/>
      <c r="H1740" s="110"/>
      <c r="I1740" s="110"/>
      <c r="J1740" s="109"/>
      <c r="K1740" s="110"/>
      <c r="L1740" s="110"/>
      <c r="M1740" s="110"/>
      <c r="N1740" s="110"/>
      <c r="O1740" s="110"/>
      <c r="P1740" s="110"/>
      <c r="Q1740" s="110"/>
      <c r="R1740" s="110"/>
      <c r="S1740" s="110"/>
      <c r="T1740" s="110"/>
      <c r="U1740" s="110"/>
      <c r="V1740" s="110"/>
    </row>
    <row r="1741" spans="1:22" ht="15" customHeight="1">
      <c r="A1741" s="110"/>
      <c r="B1741" s="109"/>
      <c r="C1741" s="110"/>
      <c r="D1741" s="110"/>
      <c r="E1741" s="110"/>
      <c r="F1741" s="110"/>
      <c r="G1741" s="110"/>
      <c r="H1741" s="110"/>
      <c r="I1741" s="110"/>
      <c r="J1741" s="109"/>
      <c r="K1741" s="110"/>
      <c r="L1741" s="110"/>
      <c r="M1741" s="110"/>
      <c r="N1741" s="110"/>
      <c r="O1741" s="110"/>
      <c r="P1741" s="110"/>
      <c r="Q1741" s="110"/>
      <c r="R1741" s="110"/>
      <c r="S1741" s="110"/>
      <c r="T1741" s="110"/>
      <c r="U1741" s="110"/>
      <c r="V1741" s="110"/>
    </row>
    <row r="1742" spans="1:22" ht="15" customHeight="1">
      <c r="A1742" s="110"/>
      <c r="B1742" s="109"/>
      <c r="C1742" s="110"/>
      <c r="D1742" s="110"/>
      <c r="E1742" s="110"/>
      <c r="F1742" s="110"/>
      <c r="G1742" s="110"/>
      <c r="H1742" s="110"/>
      <c r="I1742" s="110"/>
      <c r="J1742" s="109"/>
      <c r="K1742" s="110"/>
      <c r="L1742" s="110"/>
      <c r="M1742" s="110"/>
      <c r="N1742" s="110"/>
      <c r="O1742" s="110"/>
      <c r="P1742" s="110"/>
      <c r="Q1742" s="110"/>
      <c r="R1742" s="110"/>
      <c r="S1742" s="110"/>
      <c r="T1742" s="110"/>
      <c r="U1742" s="110"/>
      <c r="V1742" s="110"/>
    </row>
    <row r="1743" spans="1:22" ht="15" customHeight="1">
      <c r="A1743" s="110"/>
      <c r="B1743" s="109"/>
      <c r="C1743" s="110"/>
      <c r="D1743" s="110"/>
      <c r="E1743" s="110"/>
      <c r="F1743" s="110"/>
      <c r="G1743" s="110"/>
      <c r="H1743" s="110"/>
      <c r="I1743" s="110"/>
      <c r="J1743" s="109"/>
      <c r="K1743" s="110"/>
      <c r="L1743" s="110"/>
      <c r="M1743" s="110"/>
      <c r="N1743" s="110"/>
      <c r="O1743" s="110"/>
      <c r="P1743" s="110"/>
      <c r="Q1743" s="110"/>
      <c r="R1743" s="110"/>
      <c r="S1743" s="110"/>
      <c r="T1743" s="110"/>
      <c r="U1743" s="110"/>
      <c r="V1743" s="110"/>
    </row>
    <row r="1744" spans="1:22" ht="15" customHeight="1">
      <c r="A1744" s="110"/>
      <c r="B1744" s="109"/>
      <c r="C1744" s="110"/>
      <c r="D1744" s="110"/>
      <c r="E1744" s="110"/>
      <c r="F1744" s="110"/>
      <c r="G1744" s="110"/>
      <c r="H1744" s="110"/>
      <c r="I1744" s="110"/>
      <c r="J1744" s="109"/>
      <c r="K1744" s="110"/>
      <c r="L1744" s="110"/>
      <c r="M1744" s="110"/>
      <c r="N1744" s="110"/>
      <c r="O1744" s="110"/>
      <c r="P1744" s="110"/>
      <c r="Q1744" s="110"/>
      <c r="R1744" s="110"/>
      <c r="S1744" s="110"/>
      <c r="T1744" s="110"/>
      <c r="U1744" s="110"/>
      <c r="V1744" s="110"/>
    </row>
    <row r="1745" spans="1:22" ht="15" customHeight="1">
      <c r="A1745" s="110"/>
      <c r="B1745" s="109"/>
      <c r="C1745" s="110"/>
      <c r="D1745" s="110"/>
      <c r="E1745" s="110"/>
      <c r="F1745" s="110"/>
      <c r="G1745" s="110"/>
      <c r="H1745" s="110"/>
      <c r="I1745" s="110"/>
      <c r="J1745" s="109"/>
      <c r="K1745" s="110"/>
      <c r="L1745" s="110"/>
      <c r="M1745" s="110"/>
      <c r="N1745" s="110"/>
      <c r="O1745" s="110"/>
      <c r="P1745" s="110"/>
      <c r="Q1745" s="110"/>
      <c r="R1745" s="110"/>
      <c r="S1745" s="110"/>
      <c r="T1745" s="110"/>
      <c r="U1745" s="110"/>
      <c r="V1745" s="110"/>
    </row>
    <row r="1746" spans="1:22" ht="15" customHeight="1">
      <c r="A1746" s="110"/>
      <c r="B1746" s="109"/>
      <c r="C1746" s="110"/>
      <c r="D1746" s="110"/>
      <c r="E1746" s="110"/>
      <c r="F1746" s="110"/>
      <c r="G1746" s="110"/>
      <c r="H1746" s="110"/>
      <c r="I1746" s="110"/>
      <c r="J1746" s="109"/>
      <c r="K1746" s="110"/>
      <c r="L1746" s="110"/>
      <c r="M1746" s="110"/>
      <c r="N1746" s="110"/>
      <c r="O1746" s="110"/>
      <c r="P1746" s="110"/>
      <c r="Q1746" s="110"/>
      <c r="R1746" s="110"/>
      <c r="S1746" s="110"/>
      <c r="T1746" s="110"/>
      <c r="U1746" s="110"/>
      <c r="V1746" s="110"/>
    </row>
    <row r="1747" spans="1:22" ht="15" customHeight="1">
      <c r="A1747" s="110"/>
      <c r="B1747" s="109"/>
      <c r="C1747" s="110"/>
      <c r="D1747" s="110"/>
      <c r="E1747" s="110"/>
      <c r="F1747" s="110"/>
      <c r="G1747" s="110"/>
      <c r="H1747" s="110"/>
      <c r="I1747" s="110"/>
      <c r="J1747" s="109"/>
      <c r="K1747" s="110"/>
      <c r="L1747" s="110"/>
      <c r="M1747" s="110"/>
      <c r="N1747" s="110"/>
      <c r="O1747" s="110"/>
      <c r="P1747" s="110"/>
      <c r="Q1747" s="110"/>
      <c r="R1747" s="110"/>
      <c r="S1747" s="110"/>
      <c r="T1747" s="110"/>
      <c r="U1747" s="110"/>
      <c r="V1747" s="110"/>
    </row>
    <row r="1748" spans="1:22" ht="15" customHeight="1">
      <c r="A1748" s="110"/>
      <c r="B1748" s="109"/>
      <c r="C1748" s="110"/>
      <c r="D1748" s="110"/>
      <c r="E1748" s="110"/>
      <c r="F1748" s="110"/>
      <c r="G1748" s="110"/>
      <c r="H1748" s="110"/>
      <c r="I1748" s="110"/>
      <c r="J1748" s="109"/>
      <c r="K1748" s="110"/>
      <c r="L1748" s="110"/>
      <c r="M1748" s="110"/>
      <c r="N1748" s="110"/>
      <c r="O1748" s="110"/>
      <c r="P1748" s="110"/>
      <c r="Q1748" s="110"/>
      <c r="R1748" s="110"/>
      <c r="S1748" s="110"/>
      <c r="T1748" s="110"/>
      <c r="U1748" s="110"/>
      <c r="V1748" s="110"/>
    </row>
    <row r="1749" spans="1:22" ht="15" customHeight="1">
      <c r="A1749" s="110"/>
      <c r="B1749" s="109"/>
      <c r="C1749" s="110"/>
      <c r="D1749" s="110"/>
      <c r="E1749" s="110"/>
      <c r="F1749" s="110"/>
      <c r="G1749" s="110"/>
      <c r="H1749" s="110"/>
      <c r="I1749" s="110"/>
      <c r="J1749" s="109"/>
      <c r="K1749" s="110"/>
      <c r="L1749" s="110"/>
      <c r="M1749" s="110"/>
      <c r="N1749" s="110"/>
      <c r="O1749" s="110"/>
      <c r="P1749" s="110"/>
      <c r="Q1749" s="110"/>
      <c r="R1749" s="110"/>
      <c r="S1749" s="110"/>
      <c r="T1749" s="110"/>
      <c r="U1749" s="110"/>
      <c r="V1749" s="110"/>
    </row>
    <row r="1750" spans="1:22" ht="15" customHeight="1">
      <c r="A1750" s="110"/>
      <c r="B1750" s="109"/>
      <c r="C1750" s="110"/>
      <c r="D1750" s="110"/>
      <c r="E1750" s="110"/>
      <c r="F1750" s="110"/>
      <c r="G1750" s="110"/>
      <c r="H1750" s="110"/>
      <c r="I1750" s="110"/>
      <c r="J1750" s="109"/>
      <c r="K1750" s="110"/>
      <c r="L1750" s="110"/>
      <c r="M1750" s="110"/>
      <c r="N1750" s="110"/>
      <c r="O1750" s="110"/>
      <c r="P1750" s="110"/>
      <c r="Q1750" s="110"/>
      <c r="R1750" s="110"/>
      <c r="S1750" s="110"/>
      <c r="T1750" s="110"/>
      <c r="U1750" s="110"/>
      <c r="V1750" s="110"/>
    </row>
    <row r="1751" spans="1:22" ht="15" customHeight="1">
      <c r="A1751" s="110"/>
      <c r="B1751" s="109"/>
      <c r="C1751" s="110"/>
      <c r="D1751" s="110"/>
      <c r="E1751" s="110"/>
      <c r="F1751" s="110"/>
      <c r="G1751" s="110"/>
      <c r="H1751" s="110"/>
      <c r="I1751" s="110"/>
      <c r="J1751" s="109"/>
      <c r="K1751" s="110"/>
      <c r="L1751" s="110"/>
      <c r="M1751" s="110"/>
      <c r="N1751" s="110"/>
      <c r="O1751" s="110"/>
      <c r="P1751" s="110"/>
      <c r="Q1751" s="110"/>
      <c r="R1751" s="110"/>
      <c r="S1751" s="110"/>
      <c r="T1751" s="110"/>
      <c r="U1751" s="110"/>
      <c r="V1751" s="110"/>
    </row>
    <row r="1752" spans="1:22" ht="15" customHeight="1">
      <c r="A1752" s="110"/>
      <c r="B1752" s="109"/>
      <c r="C1752" s="110"/>
      <c r="D1752" s="110"/>
      <c r="E1752" s="110"/>
      <c r="F1752" s="110"/>
      <c r="G1752" s="110"/>
      <c r="H1752" s="110"/>
      <c r="I1752" s="110"/>
      <c r="J1752" s="109"/>
      <c r="K1752" s="110"/>
      <c r="L1752" s="110"/>
      <c r="M1752" s="110"/>
      <c r="N1752" s="110"/>
      <c r="O1752" s="110"/>
      <c r="P1752" s="110"/>
      <c r="Q1752" s="110"/>
      <c r="R1752" s="110"/>
      <c r="S1752" s="110"/>
      <c r="T1752" s="110"/>
      <c r="U1752" s="110"/>
      <c r="V1752" s="110"/>
    </row>
    <row r="1753" spans="1:22" ht="15" customHeight="1">
      <c r="A1753" s="110"/>
      <c r="B1753" s="109"/>
      <c r="C1753" s="110"/>
      <c r="D1753" s="110"/>
      <c r="E1753" s="110"/>
      <c r="F1753" s="110"/>
      <c r="G1753" s="110"/>
      <c r="H1753" s="110"/>
      <c r="I1753" s="110"/>
      <c r="J1753" s="109"/>
      <c r="K1753" s="110"/>
      <c r="L1753" s="110"/>
      <c r="M1753" s="110"/>
      <c r="N1753" s="110"/>
      <c r="O1753" s="110"/>
      <c r="P1753" s="110"/>
      <c r="Q1753" s="110"/>
      <c r="R1753" s="110"/>
      <c r="S1753" s="110"/>
      <c r="T1753" s="110"/>
      <c r="U1753" s="110"/>
      <c r="V1753" s="110"/>
    </row>
    <row r="1754" spans="1:22" ht="15" customHeight="1">
      <c r="A1754" s="110"/>
      <c r="B1754" s="109"/>
      <c r="C1754" s="110"/>
      <c r="D1754" s="110"/>
      <c r="E1754" s="110"/>
      <c r="F1754" s="110"/>
      <c r="G1754" s="110"/>
      <c r="H1754" s="110"/>
      <c r="I1754" s="110"/>
      <c r="J1754" s="109"/>
      <c r="K1754" s="110"/>
      <c r="L1754" s="110"/>
      <c r="M1754" s="110"/>
      <c r="N1754" s="110"/>
      <c r="O1754" s="110"/>
      <c r="P1754" s="110"/>
      <c r="Q1754" s="110"/>
      <c r="R1754" s="110"/>
      <c r="S1754" s="110"/>
      <c r="T1754" s="110"/>
      <c r="U1754" s="110"/>
      <c r="V1754" s="110"/>
    </row>
    <row r="1755" spans="1:22" ht="15" customHeight="1">
      <c r="A1755" s="110"/>
      <c r="B1755" s="109"/>
      <c r="C1755" s="110"/>
      <c r="D1755" s="110"/>
      <c r="E1755" s="110"/>
      <c r="F1755" s="110"/>
      <c r="G1755" s="110"/>
      <c r="H1755" s="110"/>
      <c r="I1755" s="110"/>
      <c r="J1755" s="109"/>
      <c r="K1755" s="110"/>
      <c r="L1755" s="110"/>
      <c r="M1755" s="110"/>
      <c r="N1755" s="110"/>
      <c r="O1755" s="110"/>
      <c r="P1755" s="110"/>
      <c r="Q1755" s="110"/>
      <c r="R1755" s="110"/>
      <c r="S1755" s="110"/>
      <c r="T1755" s="110"/>
      <c r="U1755" s="110"/>
      <c r="V1755" s="110"/>
    </row>
    <row r="1756" spans="1:22" ht="15" customHeight="1">
      <c r="A1756" s="110"/>
      <c r="B1756" s="109"/>
      <c r="C1756" s="110"/>
      <c r="D1756" s="110"/>
      <c r="E1756" s="110"/>
      <c r="F1756" s="110"/>
      <c r="G1756" s="110"/>
      <c r="H1756" s="110"/>
      <c r="I1756" s="110"/>
      <c r="J1756" s="109"/>
      <c r="K1756" s="110"/>
      <c r="L1756" s="110"/>
      <c r="M1756" s="110"/>
      <c r="N1756" s="110"/>
      <c r="O1756" s="110"/>
      <c r="P1756" s="110"/>
      <c r="Q1756" s="110"/>
      <c r="R1756" s="110"/>
      <c r="S1756" s="110"/>
      <c r="T1756" s="110"/>
      <c r="U1756" s="110"/>
      <c r="V1756" s="110"/>
    </row>
    <row r="1757" spans="1:22" ht="15" customHeight="1">
      <c r="A1757" s="110"/>
      <c r="B1757" s="109"/>
      <c r="C1757" s="110"/>
      <c r="D1757" s="110"/>
      <c r="E1757" s="110"/>
      <c r="F1757" s="110"/>
      <c r="G1757" s="110"/>
      <c r="H1757" s="110"/>
      <c r="I1757" s="110"/>
      <c r="J1757" s="109"/>
      <c r="K1757" s="110"/>
      <c r="L1757" s="110"/>
      <c r="M1757" s="110"/>
      <c r="N1757" s="110"/>
      <c r="O1757" s="110"/>
      <c r="P1757" s="110"/>
      <c r="Q1757" s="110"/>
      <c r="R1757" s="110"/>
      <c r="S1757" s="110"/>
      <c r="T1757" s="110"/>
      <c r="U1757" s="110"/>
      <c r="V1757" s="110"/>
    </row>
    <row r="1758" spans="1:22" ht="15" customHeight="1">
      <c r="A1758" s="110"/>
      <c r="B1758" s="109"/>
      <c r="C1758" s="110"/>
      <c r="D1758" s="110"/>
      <c r="E1758" s="110"/>
      <c r="F1758" s="110"/>
      <c r="G1758" s="110"/>
      <c r="H1758" s="110"/>
      <c r="I1758" s="110"/>
      <c r="J1758" s="109"/>
      <c r="K1758" s="110"/>
      <c r="L1758" s="110"/>
      <c r="M1758" s="110"/>
      <c r="N1758" s="110"/>
      <c r="O1758" s="110"/>
      <c r="P1758" s="110"/>
      <c r="Q1758" s="110"/>
      <c r="R1758" s="110"/>
      <c r="S1758" s="110"/>
      <c r="T1758" s="110"/>
      <c r="U1758" s="110"/>
      <c r="V1758" s="110"/>
    </row>
    <row r="1759" spans="1:22" ht="15" customHeight="1">
      <c r="A1759" s="110"/>
      <c r="B1759" s="109"/>
      <c r="C1759" s="110"/>
      <c r="D1759" s="110"/>
      <c r="E1759" s="110"/>
      <c r="F1759" s="110"/>
      <c r="G1759" s="110"/>
      <c r="H1759" s="110"/>
      <c r="I1759" s="110"/>
      <c r="J1759" s="109"/>
      <c r="K1759" s="110"/>
      <c r="L1759" s="110"/>
      <c r="M1759" s="110"/>
      <c r="N1759" s="110"/>
      <c r="O1759" s="110"/>
      <c r="P1759" s="110"/>
      <c r="Q1759" s="110"/>
      <c r="R1759" s="110"/>
      <c r="S1759" s="110"/>
      <c r="T1759" s="110"/>
      <c r="U1759" s="110"/>
      <c r="V1759" s="110"/>
    </row>
    <row r="1760" spans="1:22" ht="15" customHeight="1">
      <c r="A1760" s="110"/>
      <c r="B1760" s="109"/>
      <c r="C1760" s="110"/>
      <c r="D1760" s="110"/>
      <c r="E1760" s="110"/>
      <c r="F1760" s="110"/>
      <c r="G1760" s="110"/>
      <c r="H1760" s="110"/>
      <c r="I1760" s="110"/>
      <c r="J1760" s="109"/>
      <c r="K1760" s="110"/>
      <c r="L1760" s="110"/>
      <c r="M1760" s="110"/>
      <c r="N1760" s="110"/>
      <c r="O1760" s="110"/>
      <c r="P1760" s="110"/>
      <c r="Q1760" s="110"/>
      <c r="R1760" s="110"/>
      <c r="S1760" s="110"/>
      <c r="T1760" s="110"/>
      <c r="U1760" s="110"/>
      <c r="V1760" s="110"/>
    </row>
    <row r="1761" spans="1:22" ht="15" customHeight="1">
      <c r="A1761" s="110"/>
      <c r="B1761" s="109"/>
      <c r="C1761" s="110"/>
      <c r="D1761" s="110"/>
      <c r="E1761" s="110"/>
      <c r="F1761" s="110"/>
      <c r="G1761" s="110"/>
      <c r="H1761" s="110"/>
      <c r="I1761" s="110"/>
      <c r="J1761" s="109"/>
      <c r="K1761" s="110"/>
      <c r="L1761" s="110"/>
      <c r="M1761" s="110"/>
      <c r="N1761" s="110"/>
      <c r="O1761" s="110"/>
      <c r="P1761" s="110"/>
      <c r="Q1761" s="110"/>
      <c r="R1761" s="110"/>
      <c r="S1761" s="110"/>
      <c r="T1761" s="110"/>
      <c r="U1761" s="110"/>
      <c r="V1761" s="110"/>
    </row>
    <row r="1762" spans="1:22" ht="15" customHeight="1">
      <c r="A1762" s="110"/>
      <c r="B1762" s="109"/>
      <c r="C1762" s="110"/>
      <c r="D1762" s="110"/>
      <c r="E1762" s="110"/>
      <c r="F1762" s="110"/>
      <c r="G1762" s="110"/>
      <c r="H1762" s="110"/>
      <c r="I1762" s="110"/>
      <c r="J1762" s="109"/>
      <c r="K1762" s="110"/>
      <c r="L1762" s="110"/>
      <c r="M1762" s="110"/>
      <c r="N1762" s="110"/>
      <c r="O1762" s="110"/>
      <c r="P1762" s="110"/>
      <c r="Q1762" s="110"/>
      <c r="R1762" s="110"/>
      <c r="S1762" s="110"/>
      <c r="T1762" s="110"/>
      <c r="U1762" s="110"/>
      <c r="V1762" s="110"/>
    </row>
    <row r="1763" spans="1:22" ht="15" customHeight="1">
      <c r="A1763" s="110"/>
      <c r="B1763" s="109"/>
      <c r="C1763" s="110"/>
      <c r="D1763" s="110"/>
      <c r="E1763" s="110"/>
      <c r="F1763" s="110"/>
      <c r="G1763" s="110"/>
      <c r="H1763" s="110"/>
      <c r="I1763" s="110"/>
      <c r="J1763" s="109"/>
      <c r="K1763" s="110"/>
      <c r="L1763" s="110"/>
      <c r="M1763" s="110"/>
      <c r="N1763" s="110"/>
      <c r="O1763" s="110"/>
      <c r="P1763" s="110"/>
      <c r="Q1763" s="110"/>
      <c r="R1763" s="110"/>
      <c r="S1763" s="110"/>
      <c r="T1763" s="110"/>
      <c r="U1763" s="110"/>
      <c r="V1763" s="110"/>
    </row>
    <row r="1764" spans="1:22" ht="15" customHeight="1">
      <c r="A1764" s="110"/>
      <c r="B1764" s="109"/>
      <c r="C1764" s="110"/>
      <c r="D1764" s="110"/>
      <c r="E1764" s="110"/>
      <c r="F1764" s="110"/>
      <c r="G1764" s="110"/>
      <c r="H1764" s="110"/>
      <c r="I1764" s="110"/>
      <c r="J1764" s="109"/>
      <c r="K1764" s="110"/>
      <c r="L1764" s="110"/>
      <c r="M1764" s="110"/>
      <c r="N1764" s="110"/>
      <c r="O1764" s="110"/>
      <c r="P1764" s="110"/>
      <c r="Q1764" s="110"/>
      <c r="R1764" s="110"/>
      <c r="S1764" s="110"/>
      <c r="T1764" s="110"/>
      <c r="U1764" s="110"/>
      <c r="V1764" s="110"/>
    </row>
    <row r="1765" spans="1:22" ht="15" customHeight="1">
      <c r="A1765" s="110"/>
      <c r="B1765" s="109"/>
      <c r="C1765" s="110"/>
      <c r="D1765" s="110"/>
      <c r="E1765" s="110"/>
      <c r="F1765" s="110"/>
      <c r="G1765" s="110"/>
      <c r="H1765" s="110"/>
      <c r="I1765" s="110"/>
      <c r="J1765" s="109"/>
      <c r="K1765" s="110"/>
      <c r="L1765" s="110"/>
      <c r="M1765" s="110"/>
      <c r="N1765" s="110"/>
      <c r="O1765" s="110"/>
      <c r="P1765" s="110"/>
      <c r="Q1765" s="110"/>
      <c r="R1765" s="110"/>
      <c r="S1765" s="110"/>
      <c r="T1765" s="110"/>
      <c r="U1765" s="110"/>
      <c r="V1765" s="110"/>
    </row>
    <row r="1766" spans="1:22" ht="15" customHeight="1">
      <c r="A1766" s="110"/>
      <c r="B1766" s="109"/>
      <c r="C1766" s="110"/>
      <c r="D1766" s="110"/>
      <c r="E1766" s="110"/>
      <c r="F1766" s="110"/>
      <c r="G1766" s="110"/>
      <c r="H1766" s="110"/>
      <c r="I1766" s="110"/>
      <c r="J1766" s="109"/>
      <c r="K1766" s="110"/>
      <c r="L1766" s="110"/>
      <c r="M1766" s="110"/>
      <c r="N1766" s="110"/>
      <c r="O1766" s="110"/>
      <c r="P1766" s="110"/>
      <c r="Q1766" s="110"/>
      <c r="R1766" s="110"/>
      <c r="S1766" s="110"/>
      <c r="T1766" s="110"/>
      <c r="U1766" s="110"/>
      <c r="V1766" s="110"/>
    </row>
    <row r="1767" spans="1:22" ht="15" customHeight="1">
      <c r="A1767" s="110"/>
      <c r="B1767" s="109"/>
      <c r="C1767" s="110"/>
      <c r="D1767" s="110"/>
      <c r="E1767" s="110"/>
      <c r="F1767" s="110"/>
      <c r="G1767" s="110"/>
      <c r="H1767" s="110"/>
      <c r="I1767" s="110"/>
      <c r="J1767" s="109"/>
      <c r="K1767" s="110"/>
      <c r="L1767" s="110"/>
      <c r="M1767" s="110"/>
      <c r="N1767" s="110"/>
      <c r="O1767" s="110"/>
      <c r="P1767" s="110"/>
      <c r="Q1767" s="110"/>
      <c r="R1767" s="110"/>
      <c r="S1767" s="110"/>
      <c r="T1767" s="110"/>
      <c r="U1767" s="110"/>
      <c r="V1767" s="110"/>
    </row>
    <row r="1768" spans="1:22" ht="15" customHeight="1">
      <c r="A1768" s="110"/>
      <c r="B1768" s="109"/>
      <c r="C1768" s="110"/>
      <c r="D1768" s="110"/>
      <c r="E1768" s="110"/>
      <c r="F1768" s="110"/>
      <c r="G1768" s="110"/>
      <c r="H1768" s="110"/>
      <c r="I1768" s="110"/>
      <c r="J1768" s="109"/>
      <c r="K1768" s="110"/>
      <c r="L1768" s="110"/>
      <c r="M1768" s="110"/>
      <c r="N1768" s="110"/>
      <c r="O1768" s="110"/>
      <c r="P1768" s="110"/>
      <c r="Q1768" s="110"/>
      <c r="R1768" s="110"/>
      <c r="S1768" s="110"/>
      <c r="T1768" s="110"/>
      <c r="U1768" s="110"/>
      <c r="V1768" s="110"/>
    </row>
    <row r="1769" spans="1:22" ht="15" customHeight="1">
      <c r="A1769" s="110"/>
      <c r="B1769" s="109"/>
      <c r="C1769" s="110"/>
      <c r="D1769" s="110"/>
      <c r="E1769" s="110"/>
      <c r="F1769" s="110"/>
      <c r="G1769" s="110"/>
      <c r="H1769" s="110"/>
      <c r="I1769" s="110"/>
      <c r="J1769" s="109"/>
      <c r="K1769" s="110"/>
      <c r="L1769" s="110"/>
      <c r="M1769" s="110"/>
      <c r="N1769" s="110"/>
      <c r="O1769" s="110"/>
      <c r="P1769" s="110"/>
      <c r="Q1769" s="110"/>
      <c r="R1769" s="110"/>
      <c r="S1769" s="110"/>
      <c r="T1769" s="110"/>
      <c r="U1769" s="110"/>
      <c r="V1769" s="110"/>
    </row>
    <row r="1770" spans="1:22" ht="15" customHeight="1">
      <c r="A1770" s="110"/>
      <c r="B1770" s="109"/>
      <c r="C1770" s="110"/>
      <c r="D1770" s="110"/>
      <c r="E1770" s="110"/>
      <c r="F1770" s="110"/>
      <c r="G1770" s="110"/>
      <c r="H1770" s="110"/>
      <c r="I1770" s="110"/>
      <c r="J1770" s="109"/>
      <c r="K1770" s="110"/>
      <c r="L1770" s="110"/>
      <c r="M1770" s="110"/>
      <c r="N1770" s="110"/>
      <c r="O1770" s="110"/>
      <c r="P1770" s="110"/>
      <c r="Q1770" s="110"/>
      <c r="R1770" s="110"/>
      <c r="S1770" s="110"/>
      <c r="T1770" s="110"/>
      <c r="U1770" s="110"/>
      <c r="V1770" s="110"/>
    </row>
    <row r="1771" spans="1:22" ht="15" customHeight="1">
      <c r="A1771" s="110"/>
      <c r="B1771" s="109"/>
      <c r="C1771" s="110"/>
      <c r="D1771" s="110"/>
      <c r="E1771" s="110"/>
      <c r="F1771" s="110"/>
      <c r="G1771" s="110"/>
      <c r="H1771" s="110"/>
      <c r="I1771" s="110"/>
      <c r="J1771" s="109"/>
      <c r="K1771" s="110"/>
      <c r="L1771" s="110"/>
      <c r="M1771" s="110"/>
      <c r="N1771" s="110"/>
      <c r="O1771" s="110"/>
      <c r="P1771" s="110"/>
      <c r="Q1771" s="110"/>
      <c r="R1771" s="110"/>
      <c r="S1771" s="110"/>
      <c r="T1771" s="110"/>
      <c r="U1771" s="110"/>
      <c r="V1771" s="110"/>
    </row>
    <row r="1772" spans="1:22" ht="15" customHeight="1">
      <c r="A1772" s="110"/>
      <c r="B1772" s="109"/>
      <c r="C1772" s="110"/>
      <c r="D1772" s="110"/>
      <c r="E1772" s="110"/>
      <c r="F1772" s="110"/>
      <c r="G1772" s="110"/>
      <c r="H1772" s="110"/>
      <c r="I1772" s="110"/>
      <c r="J1772" s="109"/>
      <c r="K1772" s="110"/>
      <c r="L1772" s="110"/>
      <c r="M1772" s="110"/>
      <c r="N1772" s="110"/>
      <c r="O1772" s="110"/>
      <c r="P1772" s="110"/>
      <c r="Q1772" s="110"/>
      <c r="R1772" s="110"/>
      <c r="S1772" s="110"/>
      <c r="T1772" s="110"/>
      <c r="U1772" s="110"/>
      <c r="V1772" s="110"/>
    </row>
    <row r="1773" spans="1:22" ht="15" customHeight="1">
      <c r="A1773" s="110"/>
      <c r="B1773" s="109"/>
      <c r="C1773" s="110"/>
      <c r="D1773" s="110"/>
      <c r="E1773" s="110"/>
      <c r="F1773" s="110"/>
      <c r="G1773" s="110"/>
      <c r="H1773" s="110"/>
      <c r="I1773" s="110"/>
      <c r="J1773" s="109"/>
      <c r="K1773" s="110"/>
      <c r="L1773" s="110"/>
      <c r="M1773" s="110"/>
      <c r="N1773" s="110"/>
      <c r="O1773" s="110"/>
      <c r="P1773" s="110"/>
      <c r="Q1773" s="110"/>
      <c r="R1773" s="110"/>
      <c r="S1773" s="110"/>
      <c r="T1773" s="110"/>
      <c r="U1773" s="110"/>
      <c r="V1773" s="110"/>
    </row>
    <row r="1774" spans="1:22" ht="15" customHeight="1">
      <c r="A1774" s="110"/>
      <c r="B1774" s="109"/>
      <c r="C1774" s="110"/>
      <c r="D1774" s="110"/>
      <c r="E1774" s="110"/>
      <c r="F1774" s="110"/>
      <c r="G1774" s="110"/>
      <c r="H1774" s="110"/>
      <c r="I1774" s="110"/>
      <c r="J1774" s="109"/>
      <c r="K1774" s="110"/>
      <c r="L1774" s="110"/>
      <c r="M1774" s="110"/>
      <c r="N1774" s="110"/>
      <c r="O1774" s="110"/>
      <c r="P1774" s="110"/>
      <c r="Q1774" s="110"/>
      <c r="R1774" s="110"/>
      <c r="S1774" s="110"/>
      <c r="T1774" s="110"/>
      <c r="U1774" s="110"/>
      <c r="V1774" s="110"/>
    </row>
    <row r="1775" spans="1:22" ht="15" customHeight="1">
      <c r="A1775" s="110"/>
      <c r="B1775" s="109"/>
      <c r="C1775" s="110"/>
      <c r="D1775" s="110"/>
      <c r="E1775" s="110"/>
      <c r="F1775" s="110"/>
      <c r="G1775" s="110"/>
      <c r="H1775" s="110"/>
      <c r="I1775" s="110"/>
      <c r="J1775" s="109"/>
      <c r="K1775" s="110"/>
      <c r="L1775" s="110"/>
      <c r="M1775" s="110"/>
      <c r="N1775" s="110"/>
      <c r="O1775" s="110"/>
      <c r="P1775" s="110"/>
      <c r="Q1775" s="110"/>
      <c r="R1775" s="110"/>
      <c r="S1775" s="110"/>
      <c r="T1775" s="110"/>
      <c r="U1775" s="110"/>
      <c r="V1775" s="110"/>
    </row>
    <row r="1776" spans="1:22" ht="15" customHeight="1">
      <c r="A1776" s="110"/>
      <c r="B1776" s="109"/>
      <c r="C1776" s="110"/>
      <c r="D1776" s="110"/>
      <c r="E1776" s="110"/>
      <c r="F1776" s="110"/>
      <c r="G1776" s="110"/>
      <c r="H1776" s="110"/>
      <c r="I1776" s="110"/>
      <c r="J1776" s="109"/>
      <c r="K1776" s="110"/>
      <c r="L1776" s="110"/>
      <c r="M1776" s="110"/>
      <c r="N1776" s="110"/>
      <c r="O1776" s="110"/>
      <c r="P1776" s="110"/>
      <c r="Q1776" s="110"/>
      <c r="R1776" s="110"/>
      <c r="S1776" s="110"/>
      <c r="T1776" s="110"/>
      <c r="U1776" s="110"/>
      <c r="V1776" s="110"/>
    </row>
    <row r="1777" spans="1:22" ht="15" customHeight="1">
      <c r="A1777" s="110"/>
      <c r="B1777" s="109"/>
      <c r="C1777" s="110"/>
      <c r="D1777" s="110"/>
      <c r="E1777" s="110"/>
      <c r="F1777" s="110"/>
      <c r="G1777" s="110"/>
      <c r="H1777" s="110"/>
      <c r="I1777" s="110"/>
      <c r="J1777" s="109"/>
      <c r="K1777" s="110"/>
      <c r="L1777" s="110"/>
      <c r="M1777" s="110"/>
      <c r="N1777" s="110"/>
      <c r="O1777" s="110"/>
      <c r="P1777" s="110"/>
      <c r="Q1777" s="110"/>
      <c r="R1777" s="110"/>
      <c r="S1777" s="110"/>
      <c r="T1777" s="110"/>
      <c r="U1777" s="110"/>
      <c r="V1777" s="110"/>
    </row>
    <row r="1778" spans="1:22" ht="15" customHeight="1">
      <c r="A1778" s="110"/>
      <c r="B1778" s="109"/>
      <c r="C1778" s="110"/>
      <c r="D1778" s="110"/>
      <c r="E1778" s="110"/>
      <c r="F1778" s="110"/>
      <c r="G1778" s="110"/>
      <c r="H1778" s="110"/>
      <c r="I1778" s="110"/>
      <c r="J1778" s="109"/>
      <c r="K1778" s="110"/>
      <c r="L1778" s="110"/>
      <c r="M1778" s="110"/>
      <c r="N1778" s="110"/>
      <c r="O1778" s="110"/>
      <c r="P1778" s="110"/>
      <c r="Q1778" s="110"/>
      <c r="R1778" s="110"/>
      <c r="S1778" s="110"/>
      <c r="T1778" s="110"/>
      <c r="U1778" s="110"/>
      <c r="V1778" s="110"/>
    </row>
    <row r="1779" spans="1:22" ht="15" customHeight="1">
      <c r="A1779" s="110"/>
      <c r="B1779" s="109"/>
      <c r="C1779" s="110"/>
      <c r="D1779" s="110"/>
      <c r="E1779" s="110"/>
      <c r="F1779" s="110"/>
      <c r="G1779" s="110"/>
      <c r="H1779" s="110"/>
      <c r="I1779" s="110"/>
      <c r="J1779" s="109"/>
      <c r="K1779" s="110"/>
      <c r="L1779" s="110"/>
      <c r="M1779" s="110"/>
      <c r="N1779" s="110"/>
      <c r="O1779" s="110"/>
      <c r="P1779" s="110"/>
      <c r="Q1779" s="110"/>
      <c r="R1779" s="110"/>
      <c r="S1779" s="110"/>
      <c r="T1779" s="110"/>
      <c r="U1779" s="110"/>
      <c r="V1779" s="110"/>
    </row>
    <row r="1780" spans="1:22" ht="15" customHeight="1">
      <c r="A1780" s="110"/>
      <c r="B1780" s="109"/>
      <c r="C1780" s="110"/>
      <c r="D1780" s="110"/>
      <c r="E1780" s="110"/>
      <c r="F1780" s="110"/>
      <c r="G1780" s="110"/>
      <c r="H1780" s="110"/>
      <c r="I1780" s="110"/>
      <c r="J1780" s="109"/>
      <c r="K1780" s="110"/>
      <c r="L1780" s="110"/>
      <c r="M1780" s="110"/>
      <c r="N1780" s="110"/>
      <c r="O1780" s="110"/>
      <c r="P1780" s="110"/>
      <c r="Q1780" s="110"/>
      <c r="R1780" s="110"/>
      <c r="S1780" s="110"/>
      <c r="T1780" s="110"/>
      <c r="U1780" s="110"/>
      <c r="V1780" s="110"/>
    </row>
    <row r="1781" spans="1:22" ht="15" customHeight="1">
      <c r="A1781" s="110"/>
      <c r="B1781" s="109"/>
      <c r="C1781" s="110"/>
      <c r="D1781" s="110"/>
      <c r="E1781" s="110"/>
      <c r="F1781" s="110"/>
      <c r="G1781" s="110"/>
      <c r="H1781" s="110"/>
      <c r="I1781" s="110"/>
      <c r="J1781" s="109"/>
      <c r="K1781" s="110"/>
      <c r="L1781" s="110"/>
      <c r="M1781" s="110"/>
      <c r="N1781" s="110"/>
      <c r="O1781" s="110"/>
      <c r="P1781" s="110"/>
      <c r="Q1781" s="110"/>
      <c r="R1781" s="110"/>
      <c r="S1781" s="110"/>
      <c r="T1781" s="110"/>
      <c r="U1781" s="110"/>
      <c r="V1781" s="110"/>
    </row>
    <row r="1782" spans="1:22" ht="15" customHeight="1">
      <c r="A1782" s="110"/>
      <c r="B1782" s="109"/>
      <c r="C1782" s="110"/>
      <c r="D1782" s="110"/>
      <c r="E1782" s="110"/>
      <c r="F1782" s="110"/>
      <c r="G1782" s="110"/>
      <c r="H1782" s="110"/>
      <c r="I1782" s="110"/>
      <c r="J1782" s="109"/>
      <c r="K1782" s="110"/>
      <c r="L1782" s="110"/>
      <c r="M1782" s="110"/>
      <c r="N1782" s="110"/>
      <c r="O1782" s="110"/>
      <c r="P1782" s="110"/>
      <c r="Q1782" s="110"/>
      <c r="R1782" s="110"/>
      <c r="S1782" s="110"/>
      <c r="T1782" s="110"/>
      <c r="U1782" s="110"/>
      <c r="V1782" s="110"/>
    </row>
    <row r="1783" spans="1:22" ht="15" customHeight="1">
      <c r="A1783" s="110"/>
      <c r="B1783" s="109"/>
      <c r="C1783" s="110"/>
      <c r="D1783" s="110"/>
      <c r="E1783" s="110"/>
      <c r="F1783" s="110"/>
      <c r="G1783" s="110"/>
      <c r="H1783" s="110"/>
      <c r="I1783" s="110"/>
      <c r="J1783" s="109"/>
      <c r="K1783" s="110"/>
      <c r="L1783" s="110"/>
      <c r="M1783" s="110"/>
      <c r="N1783" s="110"/>
      <c r="O1783" s="110"/>
      <c r="P1783" s="110"/>
      <c r="Q1783" s="110"/>
      <c r="R1783" s="110"/>
      <c r="S1783" s="110"/>
      <c r="T1783" s="110"/>
      <c r="U1783" s="110"/>
      <c r="V1783" s="110"/>
    </row>
    <row r="1784" spans="1:22" ht="15" customHeight="1">
      <c r="A1784" s="110"/>
      <c r="B1784" s="109"/>
      <c r="C1784" s="110"/>
      <c r="D1784" s="110"/>
      <c r="E1784" s="110"/>
      <c r="F1784" s="110"/>
      <c r="G1784" s="110"/>
      <c r="H1784" s="110"/>
      <c r="I1784" s="110"/>
      <c r="J1784" s="109"/>
      <c r="K1784" s="110"/>
      <c r="L1784" s="110"/>
      <c r="M1784" s="110"/>
      <c r="N1784" s="110"/>
      <c r="O1784" s="110"/>
      <c r="P1784" s="110"/>
      <c r="Q1784" s="110"/>
      <c r="R1784" s="110"/>
      <c r="S1784" s="110"/>
      <c r="T1784" s="110"/>
      <c r="U1784" s="110"/>
      <c r="V1784" s="110"/>
    </row>
    <row r="1785" spans="1:22" ht="15" customHeight="1">
      <c r="A1785" s="110"/>
      <c r="B1785" s="109"/>
      <c r="C1785" s="110"/>
      <c r="D1785" s="110"/>
      <c r="E1785" s="110"/>
      <c r="F1785" s="110"/>
      <c r="G1785" s="110"/>
      <c r="H1785" s="110"/>
      <c r="I1785" s="110"/>
      <c r="J1785" s="109"/>
      <c r="K1785" s="110"/>
      <c r="L1785" s="110"/>
      <c r="M1785" s="110"/>
      <c r="N1785" s="110"/>
      <c r="O1785" s="110"/>
      <c r="P1785" s="110"/>
      <c r="Q1785" s="110"/>
      <c r="R1785" s="110"/>
      <c r="S1785" s="110"/>
      <c r="T1785" s="110"/>
      <c r="U1785" s="110"/>
      <c r="V1785" s="110"/>
    </row>
    <row r="1786" spans="1:22" ht="15" customHeight="1">
      <c r="A1786" s="110"/>
      <c r="B1786" s="109"/>
      <c r="C1786" s="110"/>
      <c r="D1786" s="110"/>
      <c r="E1786" s="110"/>
      <c r="F1786" s="110"/>
      <c r="G1786" s="110"/>
      <c r="H1786" s="110"/>
      <c r="I1786" s="110"/>
      <c r="J1786" s="109"/>
      <c r="K1786" s="110"/>
      <c r="L1786" s="110"/>
      <c r="M1786" s="110"/>
      <c r="N1786" s="110"/>
      <c r="O1786" s="110"/>
      <c r="P1786" s="110"/>
      <c r="Q1786" s="110"/>
      <c r="R1786" s="110"/>
      <c r="S1786" s="110"/>
      <c r="T1786" s="110"/>
      <c r="U1786" s="110"/>
      <c r="V1786" s="110"/>
    </row>
    <row r="1787" spans="1:22" ht="15" customHeight="1">
      <c r="A1787" s="110"/>
      <c r="B1787" s="109"/>
      <c r="C1787" s="110"/>
      <c r="D1787" s="110"/>
      <c r="E1787" s="110"/>
      <c r="F1787" s="110"/>
      <c r="G1787" s="110"/>
      <c r="H1787" s="110"/>
      <c r="I1787" s="110"/>
      <c r="J1787" s="109"/>
      <c r="K1787" s="110"/>
      <c r="L1787" s="110"/>
      <c r="M1787" s="110"/>
      <c r="N1787" s="110"/>
      <c r="O1787" s="110"/>
      <c r="P1787" s="110"/>
      <c r="Q1787" s="110"/>
      <c r="R1787" s="110"/>
      <c r="S1787" s="110"/>
      <c r="T1787" s="110"/>
      <c r="U1787" s="110"/>
      <c r="V1787" s="110"/>
    </row>
    <row r="1788" spans="1:22" ht="15" customHeight="1">
      <c r="A1788" s="110"/>
      <c r="B1788" s="109"/>
      <c r="C1788" s="110"/>
      <c r="D1788" s="110"/>
      <c r="E1788" s="110"/>
      <c r="F1788" s="110"/>
      <c r="G1788" s="110"/>
      <c r="H1788" s="110"/>
      <c r="I1788" s="110"/>
      <c r="J1788" s="109"/>
      <c r="K1788" s="110"/>
      <c r="L1788" s="110"/>
      <c r="M1788" s="110"/>
      <c r="N1788" s="110"/>
      <c r="O1788" s="110"/>
      <c r="P1788" s="110"/>
      <c r="Q1788" s="110"/>
      <c r="R1788" s="110"/>
      <c r="S1788" s="110"/>
      <c r="T1788" s="110"/>
      <c r="U1788" s="110"/>
      <c r="V1788" s="110"/>
    </row>
    <row r="1789" spans="1:22" ht="15" customHeight="1">
      <c r="A1789" s="110"/>
      <c r="B1789" s="109"/>
      <c r="C1789" s="110"/>
      <c r="D1789" s="110"/>
      <c r="E1789" s="110"/>
      <c r="F1789" s="110"/>
      <c r="G1789" s="110"/>
      <c r="H1789" s="110"/>
      <c r="I1789" s="110"/>
      <c r="J1789" s="109"/>
      <c r="K1789" s="110"/>
      <c r="L1789" s="110"/>
      <c r="M1789" s="110"/>
      <c r="N1789" s="110"/>
      <c r="O1789" s="110"/>
      <c r="P1789" s="110"/>
      <c r="Q1789" s="110"/>
      <c r="R1789" s="110"/>
      <c r="S1789" s="110"/>
      <c r="T1789" s="110"/>
      <c r="U1789" s="110"/>
      <c r="V1789" s="110"/>
    </row>
    <row r="1790" spans="1:22" ht="15" customHeight="1">
      <c r="A1790" s="110"/>
      <c r="B1790" s="109"/>
      <c r="C1790" s="110"/>
      <c r="D1790" s="110"/>
      <c r="E1790" s="110"/>
      <c r="F1790" s="110"/>
      <c r="G1790" s="110"/>
      <c r="H1790" s="110"/>
      <c r="I1790" s="110"/>
      <c r="J1790" s="109"/>
      <c r="K1790" s="110"/>
      <c r="L1790" s="110"/>
      <c r="M1790" s="110"/>
      <c r="N1790" s="110"/>
      <c r="O1790" s="110"/>
      <c r="P1790" s="110"/>
      <c r="Q1790" s="110"/>
      <c r="R1790" s="110"/>
      <c r="S1790" s="110"/>
      <c r="T1790" s="110"/>
      <c r="U1790" s="110"/>
      <c r="V1790" s="110"/>
    </row>
    <row r="1791" spans="1:22" ht="15" customHeight="1">
      <c r="A1791" s="110"/>
      <c r="B1791" s="109"/>
      <c r="C1791" s="110"/>
      <c r="D1791" s="110"/>
      <c r="E1791" s="110"/>
      <c r="F1791" s="110"/>
      <c r="G1791" s="110"/>
      <c r="H1791" s="110"/>
      <c r="I1791" s="110"/>
      <c r="J1791" s="109"/>
      <c r="K1791" s="110"/>
      <c r="L1791" s="110"/>
      <c r="M1791" s="110"/>
      <c r="N1791" s="110"/>
      <c r="O1791" s="110"/>
      <c r="P1791" s="110"/>
      <c r="Q1791" s="110"/>
      <c r="R1791" s="110"/>
      <c r="S1791" s="110"/>
      <c r="T1791" s="110"/>
      <c r="U1791" s="110"/>
      <c r="V1791" s="110"/>
    </row>
    <row r="1792" spans="1:22" ht="15" customHeight="1">
      <c r="A1792" s="110"/>
      <c r="B1792" s="109"/>
      <c r="C1792" s="110"/>
      <c r="D1792" s="110"/>
      <c r="E1792" s="110"/>
      <c r="F1792" s="110"/>
      <c r="G1792" s="110"/>
      <c r="H1792" s="110"/>
      <c r="I1792" s="110"/>
      <c r="J1792" s="109"/>
      <c r="K1792" s="110"/>
      <c r="L1792" s="110"/>
      <c r="M1792" s="110"/>
      <c r="N1792" s="110"/>
      <c r="O1792" s="110"/>
      <c r="P1792" s="110"/>
      <c r="Q1792" s="110"/>
      <c r="R1792" s="110"/>
      <c r="S1792" s="110"/>
      <c r="T1792" s="110"/>
      <c r="U1792" s="110"/>
      <c r="V1792" s="110"/>
    </row>
    <row r="1793" spans="1:22" ht="15" customHeight="1">
      <c r="A1793" s="110"/>
      <c r="B1793" s="109"/>
      <c r="C1793" s="110"/>
      <c r="D1793" s="110"/>
      <c r="E1793" s="110"/>
      <c r="F1793" s="110"/>
      <c r="G1793" s="110"/>
      <c r="H1793" s="110"/>
      <c r="I1793" s="110"/>
      <c r="J1793" s="109"/>
      <c r="K1793" s="110"/>
      <c r="L1793" s="110"/>
      <c r="M1793" s="110"/>
      <c r="N1793" s="110"/>
      <c r="O1793" s="110"/>
      <c r="P1793" s="110"/>
      <c r="Q1793" s="110"/>
      <c r="R1793" s="110"/>
      <c r="S1793" s="110"/>
      <c r="T1793" s="110"/>
      <c r="U1793" s="110"/>
      <c r="V1793" s="110"/>
    </row>
    <row r="1794" spans="1:22" ht="15" customHeight="1">
      <c r="A1794" s="110"/>
      <c r="B1794" s="109"/>
      <c r="C1794" s="110"/>
      <c r="D1794" s="110"/>
      <c r="E1794" s="110"/>
      <c r="F1794" s="110"/>
      <c r="G1794" s="110"/>
      <c r="H1794" s="110"/>
      <c r="I1794" s="110"/>
      <c r="J1794" s="109"/>
      <c r="K1794" s="110"/>
      <c r="L1794" s="110"/>
      <c r="M1794" s="110"/>
      <c r="N1794" s="110"/>
      <c r="O1794" s="110"/>
      <c r="P1794" s="110"/>
      <c r="Q1794" s="110"/>
      <c r="R1794" s="110"/>
      <c r="S1794" s="110"/>
      <c r="T1794" s="110"/>
      <c r="U1794" s="110"/>
      <c r="V1794" s="110"/>
    </row>
    <row r="1795" spans="1:22" ht="15" customHeight="1">
      <c r="A1795" s="110"/>
      <c r="B1795" s="109"/>
      <c r="C1795" s="110"/>
      <c r="D1795" s="110"/>
      <c r="E1795" s="110"/>
      <c r="F1795" s="110"/>
      <c r="G1795" s="110"/>
      <c r="H1795" s="110"/>
      <c r="I1795" s="110"/>
      <c r="J1795" s="109"/>
      <c r="K1795" s="110"/>
      <c r="L1795" s="110"/>
      <c r="M1795" s="110"/>
      <c r="N1795" s="110"/>
      <c r="O1795" s="110"/>
      <c r="P1795" s="110"/>
      <c r="Q1795" s="110"/>
      <c r="R1795" s="110"/>
      <c r="S1795" s="110"/>
      <c r="T1795" s="110"/>
      <c r="U1795" s="110"/>
      <c r="V1795" s="110"/>
    </row>
    <row r="1796" spans="1:22" ht="15" customHeight="1">
      <c r="A1796" s="110"/>
      <c r="B1796" s="109"/>
      <c r="C1796" s="110"/>
      <c r="D1796" s="110"/>
      <c r="E1796" s="110"/>
      <c r="F1796" s="110"/>
      <c r="G1796" s="110"/>
      <c r="H1796" s="110"/>
      <c r="I1796" s="110"/>
      <c r="J1796" s="109"/>
      <c r="K1796" s="110"/>
      <c r="L1796" s="110"/>
      <c r="M1796" s="110"/>
      <c r="N1796" s="110"/>
      <c r="O1796" s="110"/>
      <c r="P1796" s="110"/>
      <c r="Q1796" s="110"/>
      <c r="R1796" s="110"/>
      <c r="S1796" s="110"/>
      <c r="T1796" s="110"/>
      <c r="U1796" s="110"/>
      <c r="V1796" s="110"/>
    </row>
    <row r="1797" spans="1:22" ht="15" customHeight="1">
      <c r="A1797" s="110"/>
      <c r="B1797" s="109"/>
      <c r="C1797" s="110"/>
      <c r="D1797" s="110"/>
      <c r="E1797" s="110"/>
      <c r="F1797" s="110"/>
      <c r="G1797" s="110"/>
      <c r="H1797" s="110"/>
      <c r="I1797" s="110"/>
      <c r="J1797" s="109"/>
      <c r="K1797" s="110"/>
      <c r="L1797" s="110"/>
      <c r="M1797" s="110"/>
      <c r="N1797" s="110"/>
      <c r="O1797" s="110"/>
      <c r="P1797" s="110"/>
      <c r="Q1797" s="110"/>
      <c r="R1797" s="110"/>
      <c r="S1797" s="110"/>
      <c r="T1797" s="110"/>
      <c r="U1797" s="110"/>
      <c r="V1797" s="110"/>
    </row>
    <row r="1798" spans="1:22" ht="15" customHeight="1">
      <c r="A1798" s="110"/>
      <c r="B1798" s="109"/>
      <c r="C1798" s="110"/>
      <c r="D1798" s="110"/>
      <c r="E1798" s="110"/>
      <c r="F1798" s="110"/>
      <c r="G1798" s="110"/>
      <c r="H1798" s="110"/>
      <c r="I1798" s="110"/>
      <c r="J1798" s="109"/>
      <c r="K1798" s="110"/>
      <c r="L1798" s="110"/>
      <c r="M1798" s="110"/>
      <c r="N1798" s="110"/>
      <c r="O1798" s="110"/>
      <c r="P1798" s="110"/>
      <c r="Q1798" s="110"/>
      <c r="R1798" s="110"/>
      <c r="S1798" s="110"/>
      <c r="T1798" s="110"/>
      <c r="U1798" s="110"/>
      <c r="V1798" s="110"/>
    </row>
    <row r="1799" spans="1:22" ht="15" customHeight="1">
      <c r="A1799" s="110"/>
      <c r="B1799" s="109"/>
      <c r="C1799" s="110"/>
      <c r="D1799" s="110"/>
      <c r="E1799" s="110"/>
      <c r="F1799" s="110"/>
      <c r="G1799" s="110"/>
      <c r="H1799" s="110"/>
      <c r="I1799" s="110"/>
      <c r="J1799" s="109"/>
      <c r="K1799" s="110"/>
      <c r="L1799" s="110"/>
      <c r="M1799" s="110"/>
      <c r="N1799" s="110"/>
      <c r="O1799" s="110"/>
      <c r="P1799" s="110"/>
      <c r="Q1799" s="110"/>
      <c r="R1799" s="110"/>
      <c r="S1799" s="110"/>
      <c r="T1799" s="110"/>
      <c r="U1799" s="110"/>
      <c r="V1799" s="110"/>
    </row>
    <row r="1800" spans="1:22" ht="15" customHeight="1">
      <c r="A1800" s="110"/>
      <c r="B1800" s="109"/>
      <c r="C1800" s="110"/>
      <c r="D1800" s="110"/>
      <c r="E1800" s="110"/>
      <c r="F1800" s="110"/>
      <c r="G1800" s="110"/>
      <c r="H1800" s="110"/>
      <c r="I1800" s="110"/>
      <c r="J1800" s="109"/>
      <c r="K1800" s="110"/>
      <c r="L1800" s="110"/>
      <c r="M1800" s="110"/>
      <c r="N1800" s="110"/>
      <c r="O1800" s="110"/>
      <c r="P1800" s="110"/>
      <c r="Q1800" s="110"/>
      <c r="R1800" s="110"/>
      <c r="S1800" s="110"/>
      <c r="T1800" s="110"/>
      <c r="U1800" s="110"/>
      <c r="V1800" s="110"/>
    </row>
    <row r="1801" spans="1:22" ht="15" customHeight="1">
      <c r="A1801" s="110"/>
      <c r="B1801" s="109"/>
      <c r="C1801" s="110"/>
      <c r="D1801" s="110"/>
      <c r="E1801" s="110"/>
      <c r="F1801" s="110"/>
      <c r="G1801" s="110"/>
      <c r="H1801" s="110"/>
      <c r="I1801" s="110"/>
      <c r="J1801" s="109"/>
      <c r="K1801" s="110"/>
      <c r="L1801" s="110"/>
      <c r="M1801" s="110"/>
      <c r="N1801" s="110"/>
      <c r="O1801" s="110"/>
      <c r="P1801" s="110"/>
      <c r="Q1801" s="110"/>
      <c r="R1801" s="110"/>
      <c r="S1801" s="110"/>
      <c r="T1801" s="110"/>
      <c r="U1801" s="110"/>
      <c r="V1801" s="110"/>
    </row>
    <row r="1802" spans="1:22" ht="15" customHeight="1">
      <c r="A1802" s="110"/>
      <c r="B1802" s="109"/>
      <c r="C1802" s="110"/>
      <c r="D1802" s="110"/>
      <c r="E1802" s="110"/>
      <c r="F1802" s="110"/>
      <c r="G1802" s="110"/>
      <c r="H1802" s="110"/>
      <c r="I1802" s="110"/>
      <c r="J1802" s="109"/>
      <c r="K1802" s="110"/>
      <c r="L1802" s="110"/>
      <c r="M1802" s="110"/>
      <c r="N1802" s="110"/>
      <c r="O1802" s="110"/>
      <c r="P1802" s="110"/>
      <c r="Q1802" s="110"/>
      <c r="R1802" s="110"/>
      <c r="S1802" s="110"/>
      <c r="T1802" s="110"/>
      <c r="U1802" s="110"/>
      <c r="V1802" s="110"/>
    </row>
    <row r="1803" spans="1:22" ht="15" customHeight="1">
      <c r="A1803" s="110"/>
      <c r="B1803" s="109"/>
      <c r="C1803" s="110"/>
      <c r="D1803" s="110"/>
      <c r="E1803" s="110"/>
      <c r="F1803" s="110"/>
      <c r="G1803" s="110"/>
      <c r="H1803" s="110"/>
      <c r="I1803" s="110"/>
      <c r="J1803" s="109"/>
      <c r="K1803" s="110"/>
      <c r="L1803" s="110"/>
      <c r="M1803" s="110"/>
      <c r="N1803" s="110"/>
      <c r="O1803" s="110"/>
      <c r="P1803" s="110"/>
      <c r="Q1803" s="110"/>
      <c r="R1803" s="110"/>
      <c r="S1803" s="110"/>
      <c r="T1803" s="110"/>
      <c r="U1803" s="110"/>
      <c r="V1803" s="110"/>
    </row>
    <row r="1804" spans="1:22" ht="15" customHeight="1">
      <c r="A1804" s="110"/>
      <c r="B1804" s="109"/>
      <c r="C1804" s="110"/>
      <c r="D1804" s="110"/>
      <c r="E1804" s="110"/>
      <c r="F1804" s="110"/>
      <c r="G1804" s="110"/>
      <c r="H1804" s="110"/>
      <c r="I1804" s="110"/>
      <c r="J1804" s="109"/>
      <c r="K1804" s="110"/>
      <c r="L1804" s="110"/>
      <c r="M1804" s="110"/>
      <c r="N1804" s="110"/>
      <c r="O1804" s="110"/>
      <c r="P1804" s="110"/>
      <c r="Q1804" s="110"/>
      <c r="R1804" s="110"/>
      <c r="S1804" s="110"/>
      <c r="T1804" s="110"/>
      <c r="U1804" s="110"/>
      <c r="V1804" s="110"/>
    </row>
    <row r="1805" spans="1:22" ht="15" customHeight="1">
      <c r="A1805" s="110"/>
      <c r="B1805" s="109"/>
      <c r="C1805" s="110"/>
      <c r="D1805" s="110"/>
      <c r="E1805" s="110"/>
      <c r="F1805" s="110"/>
      <c r="G1805" s="110"/>
      <c r="H1805" s="110"/>
      <c r="I1805" s="110"/>
      <c r="J1805" s="109"/>
      <c r="K1805" s="110"/>
      <c r="L1805" s="110"/>
      <c r="M1805" s="110"/>
      <c r="N1805" s="110"/>
      <c r="O1805" s="110"/>
      <c r="P1805" s="110"/>
      <c r="Q1805" s="110"/>
      <c r="R1805" s="110"/>
      <c r="S1805" s="110"/>
      <c r="T1805" s="110"/>
      <c r="U1805" s="110"/>
      <c r="V1805" s="110"/>
    </row>
    <row r="1806" spans="1:22" ht="15" customHeight="1">
      <c r="A1806" s="110"/>
      <c r="B1806" s="109"/>
      <c r="C1806" s="110"/>
      <c r="D1806" s="110"/>
      <c r="E1806" s="110"/>
      <c r="F1806" s="110"/>
      <c r="G1806" s="110"/>
      <c r="H1806" s="110"/>
      <c r="I1806" s="110"/>
      <c r="J1806" s="109"/>
      <c r="K1806" s="110"/>
      <c r="L1806" s="110"/>
      <c r="M1806" s="110"/>
      <c r="N1806" s="110"/>
      <c r="O1806" s="110"/>
      <c r="P1806" s="110"/>
      <c r="Q1806" s="110"/>
      <c r="R1806" s="110"/>
      <c r="S1806" s="110"/>
      <c r="T1806" s="110"/>
      <c r="U1806" s="110"/>
      <c r="V1806" s="110"/>
    </row>
    <row r="1807" spans="1:22" ht="15" customHeight="1">
      <c r="A1807" s="110"/>
      <c r="B1807" s="109"/>
      <c r="C1807" s="110"/>
      <c r="D1807" s="110"/>
      <c r="E1807" s="110"/>
      <c r="F1807" s="110"/>
      <c r="G1807" s="110"/>
      <c r="H1807" s="110"/>
      <c r="I1807" s="110"/>
      <c r="J1807" s="109"/>
      <c r="K1807" s="110"/>
      <c r="L1807" s="110"/>
      <c r="M1807" s="110"/>
      <c r="N1807" s="110"/>
      <c r="O1807" s="110"/>
      <c r="P1807" s="110"/>
      <c r="Q1807" s="110"/>
      <c r="R1807" s="110"/>
      <c r="S1807" s="110"/>
      <c r="T1807" s="110"/>
      <c r="U1807" s="110"/>
      <c r="V1807" s="110"/>
    </row>
    <row r="1808" spans="1:22" ht="15" customHeight="1">
      <c r="A1808" s="110"/>
      <c r="B1808" s="109"/>
      <c r="C1808" s="110"/>
      <c r="D1808" s="110"/>
      <c r="E1808" s="110"/>
      <c r="F1808" s="110"/>
      <c r="G1808" s="110"/>
      <c r="H1808" s="110"/>
      <c r="I1808" s="110"/>
      <c r="J1808" s="109"/>
      <c r="K1808" s="110"/>
      <c r="L1808" s="110"/>
      <c r="M1808" s="110"/>
      <c r="N1808" s="110"/>
      <c r="O1808" s="110"/>
      <c r="P1808" s="110"/>
      <c r="Q1808" s="110"/>
      <c r="R1808" s="110"/>
      <c r="S1808" s="110"/>
      <c r="T1808" s="110"/>
      <c r="U1808" s="110"/>
      <c r="V1808" s="110"/>
    </row>
    <row r="1809" spans="1:22" ht="15" customHeight="1">
      <c r="A1809" s="110"/>
      <c r="B1809" s="109"/>
      <c r="C1809" s="110"/>
      <c r="D1809" s="110"/>
      <c r="E1809" s="110"/>
      <c r="F1809" s="110"/>
      <c r="G1809" s="110"/>
      <c r="H1809" s="110"/>
      <c r="I1809" s="110"/>
      <c r="J1809" s="109"/>
      <c r="K1809" s="110"/>
      <c r="L1809" s="110"/>
      <c r="M1809" s="110"/>
      <c r="N1809" s="110"/>
      <c r="O1809" s="110"/>
      <c r="P1809" s="110"/>
      <c r="Q1809" s="110"/>
      <c r="R1809" s="110"/>
      <c r="S1809" s="110"/>
      <c r="T1809" s="110"/>
      <c r="U1809" s="110"/>
      <c r="V1809" s="110"/>
    </row>
    <row r="1810" spans="1:22" ht="15" customHeight="1">
      <c r="A1810" s="110"/>
      <c r="B1810" s="109"/>
      <c r="C1810" s="110"/>
      <c r="D1810" s="110"/>
      <c r="E1810" s="110"/>
      <c r="F1810" s="110"/>
      <c r="G1810" s="110"/>
      <c r="H1810" s="110"/>
      <c r="I1810" s="110"/>
      <c r="J1810" s="109"/>
      <c r="K1810" s="110"/>
      <c r="L1810" s="110"/>
      <c r="M1810" s="110"/>
      <c r="N1810" s="110"/>
      <c r="O1810" s="110"/>
      <c r="P1810" s="110"/>
      <c r="Q1810" s="110"/>
      <c r="R1810" s="110"/>
      <c r="S1810" s="110"/>
      <c r="T1810" s="110"/>
      <c r="U1810" s="110"/>
      <c r="V1810" s="110"/>
    </row>
    <row r="1811" spans="1:22" ht="15" customHeight="1">
      <c r="A1811" s="110"/>
      <c r="B1811" s="109"/>
      <c r="C1811" s="110"/>
      <c r="D1811" s="110"/>
      <c r="E1811" s="110"/>
      <c r="F1811" s="110"/>
      <c r="G1811" s="110"/>
      <c r="H1811" s="110"/>
      <c r="I1811" s="110"/>
      <c r="J1811" s="109"/>
      <c r="K1811" s="110"/>
      <c r="L1811" s="110"/>
      <c r="M1811" s="110"/>
      <c r="N1811" s="110"/>
      <c r="O1811" s="110"/>
      <c r="P1811" s="110"/>
      <c r="Q1811" s="110"/>
      <c r="R1811" s="110"/>
      <c r="S1811" s="110"/>
      <c r="T1811" s="110"/>
      <c r="U1811" s="110"/>
      <c r="V1811" s="110"/>
    </row>
    <row r="1812" spans="1:22" ht="15" customHeight="1">
      <c r="A1812" s="110"/>
      <c r="B1812" s="109"/>
      <c r="C1812" s="110"/>
      <c r="D1812" s="110"/>
      <c r="E1812" s="110"/>
      <c r="F1812" s="110"/>
      <c r="G1812" s="110"/>
      <c r="H1812" s="110"/>
      <c r="I1812" s="110"/>
      <c r="J1812" s="109"/>
      <c r="K1812" s="110"/>
      <c r="L1812" s="110"/>
      <c r="M1812" s="110"/>
      <c r="N1812" s="110"/>
      <c r="O1812" s="110"/>
      <c r="P1812" s="110"/>
      <c r="Q1812" s="110"/>
      <c r="R1812" s="110"/>
      <c r="S1812" s="110"/>
      <c r="T1812" s="110"/>
      <c r="U1812" s="110"/>
      <c r="V1812" s="110"/>
    </row>
    <row r="1813" spans="1:22" ht="15" customHeight="1">
      <c r="A1813" s="110"/>
      <c r="B1813" s="109"/>
      <c r="C1813" s="110"/>
      <c r="D1813" s="110"/>
      <c r="E1813" s="110"/>
      <c r="F1813" s="110"/>
      <c r="G1813" s="110"/>
      <c r="H1813" s="110"/>
      <c r="I1813" s="110"/>
      <c r="J1813" s="109"/>
      <c r="K1813" s="110"/>
      <c r="L1813" s="110"/>
      <c r="M1813" s="110"/>
      <c r="N1813" s="110"/>
      <c r="O1813" s="110"/>
      <c r="P1813" s="110"/>
      <c r="Q1813" s="110"/>
      <c r="R1813" s="110"/>
      <c r="S1813" s="110"/>
      <c r="T1813" s="110"/>
      <c r="U1813" s="110"/>
      <c r="V1813" s="110"/>
    </row>
    <row r="1814" spans="1:22" ht="15" customHeight="1">
      <c r="A1814" s="110"/>
      <c r="B1814" s="109"/>
      <c r="C1814" s="110"/>
      <c r="D1814" s="110"/>
      <c r="E1814" s="110"/>
      <c r="F1814" s="110"/>
      <c r="G1814" s="110"/>
      <c r="H1814" s="110"/>
      <c r="I1814" s="110"/>
      <c r="J1814" s="109"/>
      <c r="K1814" s="110"/>
      <c r="L1814" s="110"/>
      <c r="M1814" s="110"/>
      <c r="N1814" s="110"/>
      <c r="O1814" s="110"/>
      <c r="P1814" s="110"/>
      <c r="Q1814" s="110"/>
      <c r="R1814" s="110"/>
      <c r="S1814" s="110"/>
      <c r="T1814" s="110"/>
      <c r="U1814" s="110"/>
      <c r="V1814" s="110"/>
    </row>
    <row r="1815" spans="1:22" ht="15" customHeight="1">
      <c r="A1815" s="110"/>
      <c r="B1815" s="109"/>
      <c r="C1815" s="110"/>
      <c r="D1815" s="110"/>
      <c r="E1815" s="110"/>
      <c r="F1815" s="110"/>
      <c r="G1815" s="110"/>
      <c r="H1815" s="110"/>
      <c r="I1815" s="110"/>
      <c r="J1815" s="109"/>
      <c r="K1815" s="110"/>
      <c r="L1815" s="110"/>
      <c r="M1815" s="110"/>
      <c r="N1815" s="110"/>
      <c r="O1815" s="110"/>
      <c r="P1815" s="110"/>
      <c r="Q1815" s="110"/>
      <c r="R1815" s="110"/>
      <c r="S1815" s="110"/>
      <c r="T1815" s="110"/>
      <c r="U1815" s="110"/>
      <c r="V1815" s="110"/>
    </row>
    <row r="1816" spans="1:22" ht="15" customHeight="1">
      <c r="A1816" s="110"/>
      <c r="B1816" s="109"/>
      <c r="C1816" s="110"/>
      <c r="D1816" s="110"/>
      <c r="E1816" s="110"/>
      <c r="F1816" s="110"/>
      <c r="G1816" s="110"/>
      <c r="H1816" s="110"/>
      <c r="I1816" s="110"/>
      <c r="J1816" s="109"/>
      <c r="K1816" s="110"/>
      <c r="L1816" s="110"/>
      <c r="M1816" s="110"/>
      <c r="N1816" s="110"/>
      <c r="O1816" s="110"/>
      <c r="P1816" s="110"/>
      <c r="Q1816" s="110"/>
      <c r="R1816" s="110"/>
      <c r="S1816" s="110"/>
      <c r="T1816" s="110"/>
      <c r="U1816" s="110"/>
      <c r="V1816" s="110"/>
    </row>
    <row r="1817" spans="1:22" ht="15" customHeight="1">
      <c r="A1817" s="110"/>
      <c r="B1817" s="109"/>
      <c r="C1817" s="110"/>
      <c r="D1817" s="110"/>
      <c r="E1817" s="110"/>
      <c r="F1817" s="110"/>
      <c r="G1817" s="110"/>
      <c r="H1817" s="110"/>
      <c r="I1817" s="110"/>
      <c r="J1817" s="109"/>
      <c r="K1817" s="110"/>
      <c r="L1817" s="110"/>
      <c r="M1817" s="110"/>
      <c r="N1817" s="110"/>
      <c r="O1817" s="110"/>
      <c r="P1817" s="110"/>
      <c r="Q1817" s="110"/>
      <c r="R1817" s="110"/>
      <c r="S1817" s="110"/>
      <c r="T1817" s="110"/>
      <c r="U1817" s="110"/>
      <c r="V1817" s="110"/>
    </row>
    <row r="1818" spans="1:22" ht="15" customHeight="1">
      <c r="A1818" s="110"/>
      <c r="B1818" s="109"/>
      <c r="C1818" s="110"/>
      <c r="D1818" s="110"/>
      <c r="E1818" s="110"/>
      <c r="F1818" s="110"/>
      <c r="G1818" s="110"/>
      <c r="H1818" s="110"/>
      <c r="I1818" s="110"/>
      <c r="J1818" s="109"/>
      <c r="K1818" s="110"/>
      <c r="L1818" s="110"/>
      <c r="M1818" s="110"/>
      <c r="N1818" s="110"/>
      <c r="O1818" s="110"/>
      <c r="P1818" s="110"/>
      <c r="Q1818" s="110"/>
      <c r="R1818" s="110"/>
      <c r="S1818" s="110"/>
      <c r="T1818" s="110"/>
      <c r="U1818" s="110"/>
      <c r="V1818" s="110"/>
    </row>
    <row r="1819" spans="1:22" ht="15" customHeight="1">
      <c r="A1819" s="110"/>
      <c r="B1819" s="109"/>
      <c r="C1819" s="110"/>
      <c r="D1819" s="110"/>
      <c r="E1819" s="110"/>
      <c r="F1819" s="110"/>
      <c r="G1819" s="110"/>
      <c r="H1819" s="110"/>
      <c r="I1819" s="110"/>
      <c r="J1819" s="109"/>
      <c r="K1819" s="110"/>
      <c r="L1819" s="110"/>
      <c r="M1819" s="110"/>
      <c r="N1819" s="110"/>
      <c r="O1819" s="110"/>
      <c r="P1819" s="110"/>
      <c r="Q1819" s="110"/>
      <c r="R1819" s="110"/>
      <c r="S1819" s="110"/>
      <c r="T1819" s="110"/>
      <c r="U1819" s="110"/>
      <c r="V1819" s="110"/>
    </row>
    <row r="1820" spans="1:22" ht="15" customHeight="1">
      <c r="A1820" s="110"/>
      <c r="B1820" s="109"/>
      <c r="C1820" s="110"/>
      <c r="D1820" s="110"/>
      <c r="E1820" s="110"/>
      <c r="F1820" s="110"/>
      <c r="G1820" s="110"/>
      <c r="H1820" s="110"/>
      <c r="I1820" s="110"/>
      <c r="J1820" s="109"/>
      <c r="K1820" s="110"/>
      <c r="L1820" s="110"/>
      <c r="M1820" s="110"/>
      <c r="N1820" s="110"/>
      <c r="O1820" s="110"/>
      <c r="P1820" s="110"/>
      <c r="Q1820" s="110"/>
      <c r="R1820" s="110"/>
      <c r="S1820" s="110"/>
      <c r="T1820" s="110"/>
      <c r="U1820" s="110"/>
      <c r="V1820" s="110"/>
    </row>
    <row r="1821" spans="1:22" ht="15" customHeight="1">
      <c r="A1821" s="110"/>
      <c r="B1821" s="109"/>
      <c r="C1821" s="110"/>
      <c r="D1821" s="110"/>
      <c r="E1821" s="110"/>
      <c r="F1821" s="110"/>
      <c r="G1821" s="110"/>
      <c r="H1821" s="110"/>
      <c r="I1821" s="110"/>
      <c r="J1821" s="109"/>
      <c r="K1821" s="110"/>
      <c r="L1821" s="110"/>
      <c r="M1821" s="110"/>
      <c r="N1821" s="110"/>
      <c r="O1821" s="110"/>
      <c r="P1821" s="110"/>
      <c r="Q1821" s="110"/>
      <c r="R1821" s="110"/>
      <c r="S1821" s="110"/>
      <c r="T1821" s="110"/>
      <c r="U1821" s="110"/>
      <c r="V1821" s="110"/>
    </row>
    <row r="1822" spans="1:22" ht="15" customHeight="1">
      <c r="A1822" s="110"/>
      <c r="B1822" s="109"/>
      <c r="C1822" s="110"/>
      <c r="D1822" s="110"/>
      <c r="E1822" s="110"/>
      <c r="F1822" s="110"/>
      <c r="G1822" s="110"/>
      <c r="H1822" s="110"/>
      <c r="I1822" s="110"/>
      <c r="J1822" s="109"/>
      <c r="K1822" s="110"/>
      <c r="L1822" s="110"/>
      <c r="M1822" s="110"/>
      <c r="N1822" s="110"/>
      <c r="O1822" s="110"/>
      <c r="P1822" s="110"/>
      <c r="Q1822" s="110"/>
      <c r="R1822" s="110"/>
      <c r="S1822" s="110"/>
      <c r="T1822" s="110"/>
      <c r="U1822" s="110"/>
      <c r="V1822" s="110"/>
    </row>
    <row r="1823" spans="1:22" ht="15" customHeight="1">
      <c r="A1823" s="110"/>
      <c r="B1823" s="109"/>
      <c r="C1823" s="110"/>
      <c r="D1823" s="110"/>
      <c r="E1823" s="110"/>
      <c r="F1823" s="110"/>
      <c r="G1823" s="110"/>
      <c r="H1823" s="110"/>
      <c r="I1823" s="110"/>
      <c r="J1823" s="109"/>
      <c r="K1823" s="110"/>
      <c r="L1823" s="110"/>
      <c r="M1823" s="110"/>
      <c r="N1823" s="110"/>
      <c r="O1823" s="110"/>
      <c r="P1823" s="110"/>
      <c r="Q1823" s="110"/>
      <c r="R1823" s="110"/>
      <c r="S1823" s="110"/>
      <c r="T1823" s="110"/>
      <c r="U1823" s="110"/>
      <c r="V1823" s="110"/>
    </row>
    <row r="1824" spans="1:22" ht="15" customHeight="1">
      <c r="A1824" s="110"/>
      <c r="B1824" s="109"/>
      <c r="C1824" s="110"/>
      <c r="D1824" s="110"/>
      <c r="E1824" s="110"/>
      <c r="F1824" s="110"/>
      <c r="G1824" s="110"/>
      <c r="H1824" s="110"/>
      <c r="I1824" s="110"/>
      <c r="J1824" s="109"/>
      <c r="K1824" s="110"/>
      <c r="L1824" s="110"/>
      <c r="M1824" s="110"/>
      <c r="N1824" s="110"/>
      <c r="O1824" s="110"/>
      <c r="P1824" s="110"/>
      <c r="Q1824" s="110"/>
      <c r="R1824" s="110"/>
      <c r="S1824" s="110"/>
      <c r="T1824" s="110"/>
      <c r="U1824" s="110"/>
      <c r="V1824" s="110"/>
    </row>
    <row r="1825" spans="1:22" ht="15" customHeight="1">
      <c r="A1825" s="110"/>
      <c r="B1825" s="109"/>
      <c r="C1825" s="110"/>
      <c r="D1825" s="110"/>
      <c r="E1825" s="110"/>
      <c r="F1825" s="110"/>
      <c r="G1825" s="110"/>
      <c r="H1825" s="110"/>
      <c r="I1825" s="110"/>
      <c r="J1825" s="109"/>
      <c r="K1825" s="110"/>
      <c r="L1825" s="110"/>
      <c r="M1825" s="110"/>
      <c r="N1825" s="110"/>
      <c r="O1825" s="110"/>
      <c r="P1825" s="110"/>
      <c r="Q1825" s="110"/>
      <c r="R1825" s="110"/>
      <c r="S1825" s="110"/>
      <c r="T1825" s="110"/>
      <c r="U1825" s="110"/>
      <c r="V1825" s="110"/>
    </row>
    <row r="1826" spans="1:22" ht="15" customHeight="1">
      <c r="A1826" s="110"/>
      <c r="B1826" s="109"/>
      <c r="C1826" s="110"/>
      <c r="D1826" s="110"/>
      <c r="E1826" s="110"/>
      <c r="F1826" s="110"/>
      <c r="G1826" s="110"/>
      <c r="H1826" s="110"/>
      <c r="I1826" s="110"/>
      <c r="J1826" s="109"/>
      <c r="K1826" s="110"/>
      <c r="L1826" s="110"/>
      <c r="M1826" s="110"/>
      <c r="N1826" s="110"/>
      <c r="O1826" s="110"/>
      <c r="P1826" s="110"/>
      <c r="Q1826" s="110"/>
      <c r="R1826" s="110"/>
      <c r="S1826" s="110"/>
      <c r="T1826" s="110"/>
      <c r="U1826" s="110"/>
      <c r="V1826" s="110"/>
    </row>
    <row r="1827" spans="1:22" ht="15" customHeight="1">
      <c r="A1827" s="110"/>
      <c r="B1827" s="109"/>
      <c r="C1827" s="110"/>
      <c r="D1827" s="110"/>
      <c r="E1827" s="110"/>
      <c r="F1827" s="110"/>
      <c r="G1827" s="110"/>
      <c r="H1827" s="110"/>
      <c r="I1827" s="110"/>
      <c r="J1827" s="109"/>
      <c r="K1827" s="110"/>
      <c r="L1827" s="110"/>
      <c r="M1827" s="110"/>
      <c r="N1827" s="110"/>
      <c r="O1827" s="110"/>
      <c r="P1827" s="110"/>
      <c r="Q1827" s="110"/>
      <c r="R1827" s="110"/>
      <c r="S1827" s="110"/>
      <c r="T1827" s="110"/>
      <c r="U1827" s="110"/>
      <c r="V1827" s="110"/>
    </row>
    <row r="1828" spans="1:22" ht="15" customHeight="1">
      <c r="A1828" s="110"/>
      <c r="B1828" s="109"/>
      <c r="C1828" s="110"/>
      <c r="D1828" s="110"/>
      <c r="E1828" s="110"/>
      <c r="F1828" s="110"/>
      <c r="G1828" s="110"/>
      <c r="H1828" s="110"/>
      <c r="I1828" s="110"/>
      <c r="J1828" s="109"/>
      <c r="K1828" s="110"/>
      <c r="L1828" s="110"/>
      <c r="M1828" s="110"/>
      <c r="N1828" s="110"/>
      <c r="O1828" s="110"/>
      <c r="P1828" s="110"/>
      <c r="Q1828" s="110"/>
      <c r="R1828" s="110"/>
      <c r="S1828" s="110"/>
      <c r="T1828" s="110"/>
      <c r="U1828" s="110"/>
      <c r="V1828" s="110"/>
    </row>
    <row r="1829" spans="1:22" ht="15" customHeight="1">
      <c r="A1829" s="110"/>
      <c r="B1829" s="109"/>
      <c r="C1829" s="110"/>
      <c r="D1829" s="110"/>
      <c r="E1829" s="110"/>
      <c r="F1829" s="110"/>
      <c r="G1829" s="110"/>
      <c r="H1829" s="110"/>
      <c r="I1829" s="110"/>
      <c r="J1829" s="109"/>
      <c r="K1829" s="110"/>
      <c r="L1829" s="110"/>
      <c r="M1829" s="110"/>
      <c r="N1829" s="110"/>
      <c r="O1829" s="110"/>
      <c r="P1829" s="110"/>
      <c r="Q1829" s="110"/>
      <c r="R1829" s="110"/>
      <c r="S1829" s="110"/>
      <c r="T1829" s="110"/>
      <c r="U1829" s="110"/>
      <c r="V1829" s="110"/>
    </row>
    <row r="1830" spans="1:22" ht="15" customHeight="1">
      <c r="A1830" s="110"/>
      <c r="B1830" s="109"/>
      <c r="C1830" s="110"/>
      <c r="D1830" s="110"/>
      <c r="E1830" s="110"/>
      <c r="F1830" s="110"/>
      <c r="G1830" s="110"/>
      <c r="H1830" s="110"/>
      <c r="I1830" s="110"/>
      <c r="J1830" s="109"/>
      <c r="K1830" s="110"/>
      <c r="L1830" s="110"/>
      <c r="M1830" s="110"/>
      <c r="N1830" s="110"/>
      <c r="O1830" s="110"/>
      <c r="P1830" s="110"/>
      <c r="Q1830" s="110"/>
      <c r="R1830" s="110"/>
      <c r="S1830" s="110"/>
      <c r="T1830" s="110"/>
      <c r="U1830" s="110"/>
      <c r="V1830" s="110"/>
    </row>
    <row r="1831" spans="1:22" ht="15" customHeight="1">
      <c r="A1831" s="110"/>
      <c r="B1831" s="109"/>
      <c r="C1831" s="110"/>
      <c r="D1831" s="110"/>
      <c r="E1831" s="110"/>
      <c r="F1831" s="110"/>
      <c r="G1831" s="110"/>
      <c r="H1831" s="110"/>
      <c r="I1831" s="110"/>
      <c r="J1831" s="109"/>
      <c r="K1831" s="110"/>
      <c r="L1831" s="110"/>
      <c r="M1831" s="110"/>
      <c r="N1831" s="110"/>
      <c r="O1831" s="110"/>
      <c r="P1831" s="110"/>
      <c r="Q1831" s="110"/>
      <c r="R1831" s="110"/>
      <c r="S1831" s="110"/>
      <c r="T1831" s="110"/>
      <c r="U1831" s="110"/>
      <c r="V1831" s="110"/>
    </row>
    <row r="1832" spans="1:22" ht="15" customHeight="1">
      <c r="A1832" s="110"/>
      <c r="B1832" s="109"/>
      <c r="C1832" s="110"/>
      <c r="D1832" s="110"/>
      <c r="E1832" s="110"/>
      <c r="F1832" s="110"/>
      <c r="G1832" s="110"/>
      <c r="H1832" s="110"/>
      <c r="I1832" s="110"/>
      <c r="J1832" s="109"/>
      <c r="K1832" s="110"/>
      <c r="L1832" s="110"/>
      <c r="M1832" s="110"/>
      <c r="N1832" s="110"/>
      <c r="O1832" s="110"/>
      <c r="P1832" s="110"/>
      <c r="Q1832" s="110"/>
      <c r="R1832" s="110"/>
      <c r="S1832" s="110"/>
      <c r="T1832" s="110"/>
      <c r="U1832" s="110"/>
      <c r="V1832" s="110"/>
    </row>
    <row r="1833" spans="1:22" ht="15" customHeight="1">
      <c r="A1833" s="110"/>
      <c r="B1833" s="109"/>
      <c r="C1833" s="110"/>
      <c r="D1833" s="110"/>
      <c r="E1833" s="110"/>
      <c r="F1833" s="110"/>
      <c r="G1833" s="110"/>
      <c r="H1833" s="110"/>
      <c r="I1833" s="110"/>
      <c r="J1833" s="109"/>
      <c r="K1833" s="110"/>
      <c r="L1833" s="110"/>
      <c r="M1833" s="110"/>
      <c r="N1833" s="110"/>
      <c r="O1833" s="110"/>
      <c r="P1833" s="110"/>
      <c r="Q1833" s="110"/>
      <c r="R1833" s="110"/>
      <c r="S1833" s="110"/>
      <c r="T1833" s="110"/>
      <c r="U1833" s="110"/>
      <c r="V1833" s="110"/>
    </row>
    <row r="1834" spans="1:22" ht="15" customHeight="1">
      <c r="A1834" s="110"/>
      <c r="B1834" s="109"/>
      <c r="C1834" s="110"/>
      <c r="D1834" s="110"/>
      <c r="E1834" s="110"/>
      <c r="F1834" s="110"/>
      <c r="G1834" s="110"/>
      <c r="H1834" s="110"/>
      <c r="I1834" s="110"/>
      <c r="J1834" s="109"/>
      <c r="K1834" s="110"/>
      <c r="L1834" s="110"/>
      <c r="M1834" s="110"/>
      <c r="N1834" s="110"/>
      <c r="O1834" s="110"/>
      <c r="P1834" s="110"/>
      <c r="Q1834" s="110"/>
      <c r="R1834" s="110"/>
      <c r="S1834" s="110"/>
      <c r="T1834" s="110"/>
      <c r="U1834" s="110"/>
      <c r="V1834" s="110"/>
    </row>
    <row r="1835" spans="1:22" ht="15" customHeight="1">
      <c r="A1835" s="110"/>
      <c r="B1835" s="109"/>
      <c r="C1835" s="110"/>
      <c r="D1835" s="110"/>
      <c r="E1835" s="110"/>
      <c r="F1835" s="110"/>
      <c r="G1835" s="110"/>
      <c r="H1835" s="110"/>
      <c r="I1835" s="110"/>
      <c r="J1835" s="109"/>
      <c r="K1835" s="110"/>
      <c r="L1835" s="110"/>
      <c r="M1835" s="110"/>
      <c r="N1835" s="110"/>
      <c r="O1835" s="110"/>
      <c r="P1835" s="110"/>
      <c r="Q1835" s="110"/>
      <c r="R1835" s="110"/>
      <c r="S1835" s="110"/>
      <c r="T1835" s="110"/>
      <c r="U1835" s="110"/>
      <c r="V1835" s="110"/>
    </row>
    <row r="1836" spans="1:22" ht="15" customHeight="1">
      <c r="A1836" s="110"/>
      <c r="B1836" s="109"/>
      <c r="C1836" s="110"/>
      <c r="D1836" s="110"/>
      <c r="E1836" s="110"/>
      <c r="F1836" s="110"/>
      <c r="G1836" s="110"/>
      <c r="H1836" s="110"/>
      <c r="I1836" s="110"/>
      <c r="J1836" s="109"/>
      <c r="K1836" s="110"/>
      <c r="L1836" s="110"/>
      <c r="M1836" s="110"/>
      <c r="N1836" s="110"/>
      <c r="O1836" s="110"/>
      <c r="P1836" s="110"/>
      <c r="Q1836" s="110"/>
      <c r="R1836" s="110"/>
      <c r="S1836" s="110"/>
      <c r="T1836" s="110"/>
      <c r="U1836" s="110"/>
      <c r="V1836" s="110"/>
    </row>
    <row r="1837" spans="1:22" ht="15" customHeight="1">
      <c r="A1837" s="110"/>
      <c r="B1837" s="109"/>
      <c r="C1837" s="110"/>
      <c r="D1837" s="110"/>
      <c r="E1837" s="110"/>
      <c r="F1837" s="110"/>
      <c r="G1837" s="110"/>
      <c r="H1837" s="110"/>
      <c r="I1837" s="110"/>
      <c r="J1837" s="109"/>
      <c r="K1837" s="110"/>
      <c r="L1837" s="110"/>
      <c r="M1837" s="110"/>
      <c r="N1837" s="110"/>
      <c r="O1837" s="110"/>
      <c r="P1837" s="110"/>
      <c r="Q1837" s="110"/>
      <c r="R1837" s="110"/>
      <c r="S1837" s="110"/>
      <c r="T1837" s="110"/>
      <c r="U1837" s="110"/>
      <c r="V1837" s="110"/>
    </row>
    <row r="1838" spans="1:22" ht="15" customHeight="1">
      <c r="A1838" s="110"/>
      <c r="B1838" s="109"/>
      <c r="C1838" s="110"/>
      <c r="D1838" s="110"/>
      <c r="E1838" s="110"/>
      <c r="F1838" s="110"/>
      <c r="G1838" s="110"/>
      <c r="H1838" s="110"/>
      <c r="I1838" s="110"/>
      <c r="J1838" s="109"/>
      <c r="K1838" s="110"/>
      <c r="L1838" s="110"/>
      <c r="M1838" s="110"/>
      <c r="N1838" s="110"/>
      <c r="O1838" s="110"/>
      <c r="P1838" s="110"/>
      <c r="Q1838" s="110"/>
      <c r="R1838" s="110"/>
      <c r="S1838" s="110"/>
      <c r="T1838" s="110"/>
      <c r="U1838" s="110"/>
      <c r="V1838" s="110"/>
    </row>
    <row r="1839" spans="1:22" ht="15" customHeight="1">
      <c r="A1839" s="110"/>
      <c r="B1839" s="109"/>
      <c r="C1839" s="110"/>
      <c r="D1839" s="110"/>
      <c r="E1839" s="110"/>
      <c r="F1839" s="110"/>
      <c r="G1839" s="110"/>
      <c r="H1839" s="110"/>
      <c r="I1839" s="110"/>
      <c r="J1839" s="109"/>
      <c r="K1839" s="110"/>
      <c r="L1839" s="110"/>
      <c r="M1839" s="110"/>
      <c r="N1839" s="110"/>
      <c r="O1839" s="110"/>
      <c r="P1839" s="110"/>
      <c r="Q1839" s="110"/>
      <c r="R1839" s="110"/>
      <c r="S1839" s="110"/>
      <c r="T1839" s="110"/>
      <c r="U1839" s="110"/>
      <c r="V1839" s="110"/>
    </row>
    <row r="1840" spans="1:22" ht="15" customHeight="1">
      <c r="A1840" s="110"/>
      <c r="B1840" s="109"/>
      <c r="C1840" s="110"/>
      <c r="D1840" s="110"/>
      <c r="E1840" s="110"/>
      <c r="F1840" s="110"/>
      <c r="G1840" s="110"/>
      <c r="H1840" s="110"/>
      <c r="I1840" s="110"/>
      <c r="J1840" s="109"/>
      <c r="K1840" s="110"/>
      <c r="L1840" s="110"/>
      <c r="M1840" s="110"/>
      <c r="N1840" s="110"/>
      <c r="O1840" s="110"/>
      <c r="P1840" s="110"/>
      <c r="Q1840" s="110"/>
      <c r="R1840" s="110"/>
      <c r="S1840" s="110"/>
      <c r="T1840" s="110"/>
      <c r="U1840" s="110"/>
      <c r="V1840" s="110"/>
    </row>
    <row r="1841" spans="1:22" ht="15" customHeight="1">
      <c r="A1841" s="110"/>
      <c r="B1841" s="109"/>
      <c r="C1841" s="110"/>
      <c r="D1841" s="110"/>
      <c r="E1841" s="110"/>
      <c r="F1841" s="110"/>
      <c r="G1841" s="110"/>
      <c r="H1841" s="110"/>
      <c r="I1841" s="110"/>
      <c r="J1841" s="109"/>
      <c r="K1841" s="110"/>
      <c r="L1841" s="110"/>
      <c r="M1841" s="110"/>
      <c r="N1841" s="110"/>
      <c r="O1841" s="110"/>
      <c r="P1841" s="110"/>
      <c r="Q1841" s="110"/>
      <c r="R1841" s="110"/>
      <c r="S1841" s="110"/>
      <c r="T1841" s="110"/>
      <c r="U1841" s="110"/>
      <c r="V1841" s="110"/>
    </row>
    <row r="1842" spans="1:22" ht="15" customHeight="1">
      <c r="A1842" s="110"/>
      <c r="B1842" s="109"/>
      <c r="C1842" s="110"/>
      <c r="D1842" s="110"/>
      <c r="E1842" s="110"/>
      <c r="F1842" s="110"/>
      <c r="G1842" s="110"/>
      <c r="H1842" s="110"/>
      <c r="I1842" s="110"/>
      <c r="J1842" s="109"/>
      <c r="K1842" s="110"/>
      <c r="L1842" s="110"/>
      <c r="M1842" s="110"/>
      <c r="N1842" s="110"/>
      <c r="O1842" s="110"/>
      <c r="P1842" s="110"/>
      <c r="Q1842" s="110"/>
      <c r="R1842" s="110"/>
      <c r="S1842" s="110"/>
      <c r="T1842" s="110"/>
      <c r="U1842" s="110"/>
      <c r="V1842" s="110"/>
    </row>
    <row r="1843" spans="1:22" ht="15" customHeight="1">
      <c r="A1843" s="110"/>
      <c r="B1843" s="109"/>
      <c r="C1843" s="110"/>
      <c r="D1843" s="110"/>
      <c r="E1843" s="110"/>
      <c r="F1843" s="110"/>
      <c r="G1843" s="110"/>
      <c r="H1843" s="110"/>
      <c r="I1843" s="110"/>
      <c r="J1843" s="109"/>
      <c r="K1843" s="110"/>
      <c r="L1843" s="110"/>
      <c r="M1843" s="110"/>
      <c r="N1843" s="110"/>
      <c r="O1843" s="110"/>
      <c r="P1843" s="110"/>
      <c r="Q1843" s="110"/>
      <c r="R1843" s="110"/>
      <c r="S1843" s="110"/>
      <c r="T1843" s="110"/>
      <c r="U1843" s="110"/>
      <c r="V1843" s="110"/>
    </row>
    <row r="1844" spans="1:22" ht="15" customHeight="1">
      <c r="A1844" s="110"/>
      <c r="B1844" s="109"/>
      <c r="C1844" s="110"/>
      <c r="D1844" s="110"/>
      <c r="E1844" s="110"/>
      <c r="F1844" s="110"/>
      <c r="G1844" s="110"/>
      <c r="H1844" s="110"/>
      <c r="I1844" s="110"/>
      <c r="J1844" s="109"/>
      <c r="K1844" s="110"/>
      <c r="L1844" s="110"/>
      <c r="M1844" s="110"/>
      <c r="N1844" s="110"/>
      <c r="O1844" s="110"/>
      <c r="P1844" s="110"/>
      <c r="Q1844" s="110"/>
      <c r="R1844" s="110"/>
      <c r="S1844" s="110"/>
      <c r="T1844" s="110"/>
      <c r="U1844" s="110"/>
      <c r="V1844" s="110"/>
    </row>
    <row r="1845" spans="1:22" ht="15" customHeight="1">
      <c r="A1845" s="110"/>
      <c r="B1845" s="109"/>
      <c r="C1845" s="110"/>
      <c r="D1845" s="110"/>
      <c r="E1845" s="110"/>
      <c r="F1845" s="110"/>
      <c r="G1845" s="110"/>
      <c r="H1845" s="110"/>
      <c r="I1845" s="110"/>
      <c r="J1845" s="109"/>
      <c r="K1845" s="110"/>
      <c r="L1845" s="110"/>
      <c r="M1845" s="110"/>
      <c r="N1845" s="110"/>
      <c r="O1845" s="110"/>
      <c r="P1845" s="110"/>
      <c r="Q1845" s="110"/>
      <c r="R1845" s="110"/>
      <c r="S1845" s="110"/>
      <c r="T1845" s="110"/>
      <c r="U1845" s="110"/>
      <c r="V1845" s="110"/>
    </row>
    <row r="1846" spans="1:22" ht="15" customHeight="1">
      <c r="A1846" s="110"/>
      <c r="B1846" s="109"/>
      <c r="C1846" s="110"/>
      <c r="D1846" s="110"/>
      <c r="E1846" s="110"/>
      <c r="F1846" s="110"/>
      <c r="G1846" s="110"/>
      <c r="H1846" s="110"/>
      <c r="I1846" s="110"/>
      <c r="J1846" s="109"/>
      <c r="K1846" s="110"/>
      <c r="L1846" s="110"/>
      <c r="M1846" s="110"/>
      <c r="N1846" s="110"/>
      <c r="O1846" s="110"/>
      <c r="P1846" s="110"/>
      <c r="Q1846" s="110"/>
      <c r="R1846" s="110"/>
      <c r="S1846" s="110"/>
      <c r="T1846" s="110"/>
      <c r="U1846" s="110"/>
      <c r="V1846" s="110"/>
    </row>
    <row r="1847" spans="1:22" ht="15" customHeight="1">
      <c r="A1847" s="110"/>
      <c r="B1847" s="109"/>
      <c r="C1847" s="110"/>
      <c r="D1847" s="110"/>
      <c r="E1847" s="110"/>
      <c r="F1847" s="110"/>
      <c r="G1847" s="110"/>
      <c r="H1847" s="110"/>
      <c r="I1847" s="110"/>
      <c r="J1847" s="109"/>
      <c r="K1847" s="110"/>
      <c r="L1847" s="110"/>
      <c r="M1847" s="110"/>
      <c r="N1847" s="110"/>
      <c r="O1847" s="110"/>
      <c r="P1847" s="110"/>
      <c r="Q1847" s="110"/>
      <c r="R1847" s="110"/>
      <c r="S1847" s="110"/>
      <c r="T1847" s="110"/>
      <c r="U1847" s="110"/>
      <c r="V1847" s="110"/>
    </row>
    <row r="1848" spans="1:22" ht="15" customHeight="1">
      <c r="A1848" s="110"/>
      <c r="B1848" s="109"/>
      <c r="C1848" s="110"/>
      <c r="D1848" s="110"/>
      <c r="E1848" s="110"/>
      <c r="F1848" s="110"/>
      <c r="G1848" s="110"/>
      <c r="H1848" s="110"/>
      <c r="I1848" s="110"/>
      <c r="J1848" s="109"/>
      <c r="K1848" s="110"/>
      <c r="L1848" s="110"/>
      <c r="M1848" s="110"/>
      <c r="N1848" s="110"/>
      <c r="O1848" s="110"/>
      <c r="P1848" s="110"/>
      <c r="Q1848" s="110"/>
      <c r="R1848" s="110"/>
      <c r="S1848" s="110"/>
      <c r="T1848" s="110"/>
      <c r="U1848" s="110"/>
      <c r="V1848" s="110"/>
    </row>
    <row r="1849" spans="1:22" ht="15" customHeight="1">
      <c r="A1849" s="110"/>
      <c r="B1849" s="109"/>
      <c r="C1849" s="110"/>
      <c r="D1849" s="110"/>
      <c r="E1849" s="110"/>
      <c r="F1849" s="110"/>
      <c r="G1849" s="110"/>
      <c r="H1849" s="110"/>
      <c r="I1849" s="110"/>
      <c r="J1849" s="109"/>
      <c r="K1849" s="110"/>
      <c r="L1849" s="110"/>
      <c r="M1849" s="110"/>
      <c r="N1849" s="110"/>
      <c r="O1849" s="110"/>
      <c r="P1849" s="110"/>
      <c r="Q1849" s="110"/>
      <c r="R1849" s="110"/>
      <c r="S1849" s="110"/>
      <c r="T1849" s="110"/>
      <c r="U1849" s="110"/>
      <c r="V1849" s="110"/>
    </row>
    <row r="1850" spans="1:22" ht="15" customHeight="1">
      <c r="A1850" s="110"/>
      <c r="B1850" s="109"/>
      <c r="C1850" s="110"/>
      <c r="D1850" s="110"/>
      <c r="E1850" s="110"/>
      <c r="F1850" s="110"/>
      <c r="G1850" s="110"/>
      <c r="H1850" s="110"/>
      <c r="I1850" s="110"/>
      <c r="J1850" s="109"/>
      <c r="K1850" s="110"/>
      <c r="L1850" s="110"/>
      <c r="M1850" s="110"/>
      <c r="N1850" s="110"/>
      <c r="O1850" s="110"/>
      <c r="P1850" s="110"/>
      <c r="Q1850" s="110"/>
      <c r="R1850" s="110"/>
      <c r="S1850" s="110"/>
      <c r="T1850" s="110"/>
      <c r="U1850" s="110"/>
      <c r="V1850" s="110"/>
    </row>
    <row r="1851" spans="1:22" ht="15" customHeight="1">
      <c r="A1851" s="110"/>
      <c r="B1851" s="109"/>
      <c r="C1851" s="110"/>
      <c r="D1851" s="110"/>
      <c r="E1851" s="110"/>
      <c r="F1851" s="110"/>
      <c r="G1851" s="110"/>
      <c r="H1851" s="110"/>
      <c r="I1851" s="110"/>
      <c r="J1851" s="109"/>
      <c r="K1851" s="110"/>
      <c r="L1851" s="110"/>
      <c r="M1851" s="110"/>
      <c r="N1851" s="110"/>
      <c r="O1851" s="110"/>
      <c r="P1851" s="110"/>
      <c r="Q1851" s="110"/>
      <c r="R1851" s="110"/>
      <c r="S1851" s="110"/>
      <c r="T1851" s="110"/>
      <c r="U1851" s="110"/>
      <c r="V1851" s="110"/>
    </row>
    <row r="1852" spans="1:22" ht="15" customHeight="1">
      <c r="A1852" s="110"/>
      <c r="B1852" s="109"/>
      <c r="C1852" s="110"/>
      <c r="D1852" s="110"/>
      <c r="E1852" s="110"/>
      <c r="F1852" s="110"/>
      <c r="G1852" s="110"/>
      <c r="H1852" s="110"/>
      <c r="I1852" s="110"/>
      <c r="J1852" s="109"/>
      <c r="K1852" s="110"/>
      <c r="L1852" s="110"/>
      <c r="M1852" s="110"/>
      <c r="N1852" s="110"/>
      <c r="O1852" s="110"/>
      <c r="P1852" s="110"/>
      <c r="Q1852" s="110"/>
      <c r="R1852" s="110"/>
      <c r="S1852" s="110"/>
      <c r="T1852" s="110"/>
      <c r="U1852" s="110"/>
      <c r="V1852" s="110"/>
    </row>
    <row r="1853" spans="1:22" ht="15" customHeight="1">
      <c r="A1853" s="110"/>
      <c r="B1853" s="109"/>
      <c r="C1853" s="110"/>
      <c r="D1853" s="110"/>
      <c r="E1853" s="110"/>
      <c r="F1853" s="110"/>
      <c r="G1853" s="110"/>
      <c r="H1853" s="110"/>
      <c r="I1853" s="110"/>
      <c r="J1853" s="109"/>
      <c r="K1853" s="110"/>
      <c r="L1853" s="110"/>
      <c r="M1853" s="110"/>
      <c r="N1853" s="110"/>
      <c r="O1853" s="110"/>
      <c r="P1853" s="110"/>
      <c r="Q1853" s="110"/>
      <c r="R1853" s="110"/>
      <c r="S1853" s="110"/>
      <c r="T1853" s="110"/>
      <c r="U1853" s="110"/>
      <c r="V1853" s="110"/>
    </row>
    <row r="1854" spans="1:22" ht="15" customHeight="1">
      <c r="A1854" s="110"/>
      <c r="B1854" s="109"/>
      <c r="C1854" s="110"/>
      <c r="D1854" s="110"/>
      <c r="E1854" s="110"/>
      <c r="F1854" s="110"/>
      <c r="G1854" s="110"/>
      <c r="H1854" s="110"/>
      <c r="I1854" s="110"/>
      <c r="J1854" s="109"/>
      <c r="K1854" s="110"/>
      <c r="L1854" s="110"/>
      <c r="M1854" s="110"/>
      <c r="N1854" s="110"/>
      <c r="O1854" s="110"/>
      <c r="P1854" s="110"/>
      <c r="Q1854" s="110"/>
      <c r="R1854" s="110"/>
      <c r="S1854" s="110"/>
      <c r="T1854" s="110"/>
      <c r="U1854" s="110"/>
      <c r="V1854" s="110"/>
    </row>
    <row r="1855" spans="1:22" ht="15" customHeight="1">
      <c r="A1855" s="110"/>
      <c r="B1855" s="109"/>
      <c r="C1855" s="110"/>
      <c r="D1855" s="110"/>
      <c r="E1855" s="110"/>
      <c r="F1855" s="110"/>
      <c r="G1855" s="110"/>
      <c r="H1855" s="110"/>
      <c r="I1855" s="110"/>
      <c r="J1855" s="109"/>
      <c r="K1855" s="110"/>
      <c r="L1855" s="110"/>
      <c r="M1855" s="110"/>
      <c r="N1855" s="110"/>
      <c r="O1855" s="110"/>
      <c r="P1855" s="110"/>
      <c r="Q1855" s="110"/>
      <c r="R1855" s="110"/>
      <c r="S1855" s="110"/>
      <c r="T1855" s="110"/>
      <c r="U1855" s="110"/>
      <c r="V1855" s="110"/>
    </row>
    <row r="1856" spans="1:22" ht="15" customHeight="1">
      <c r="A1856" s="110"/>
      <c r="B1856" s="109"/>
      <c r="C1856" s="110"/>
      <c r="D1856" s="110"/>
      <c r="E1856" s="110"/>
      <c r="F1856" s="110"/>
      <c r="G1856" s="110"/>
      <c r="H1856" s="110"/>
      <c r="I1856" s="110"/>
      <c r="J1856" s="109"/>
      <c r="K1856" s="110"/>
      <c r="L1856" s="110"/>
      <c r="M1856" s="110"/>
      <c r="N1856" s="110"/>
      <c r="O1856" s="110"/>
      <c r="P1856" s="110"/>
      <c r="Q1856" s="110"/>
      <c r="R1856" s="110"/>
      <c r="S1856" s="110"/>
      <c r="T1856" s="110"/>
      <c r="U1856" s="110"/>
      <c r="V1856" s="110"/>
    </row>
    <row r="1857" spans="1:22" ht="15" customHeight="1">
      <c r="A1857" s="110"/>
      <c r="B1857" s="109"/>
      <c r="C1857" s="110"/>
      <c r="D1857" s="110"/>
      <c r="E1857" s="110"/>
      <c r="F1857" s="110"/>
      <c r="G1857" s="110"/>
      <c r="H1857" s="110"/>
      <c r="I1857" s="110"/>
      <c r="J1857" s="109"/>
      <c r="K1857" s="110"/>
      <c r="L1857" s="110"/>
      <c r="M1857" s="110"/>
      <c r="N1857" s="110"/>
      <c r="O1857" s="110"/>
      <c r="P1857" s="110"/>
      <c r="Q1857" s="110"/>
      <c r="R1857" s="110"/>
      <c r="S1857" s="110"/>
      <c r="T1857" s="110"/>
      <c r="U1857" s="110"/>
      <c r="V1857" s="110"/>
    </row>
    <row r="1858" spans="1:22" ht="15" customHeight="1">
      <c r="A1858" s="110"/>
      <c r="B1858" s="109"/>
      <c r="C1858" s="110"/>
      <c r="D1858" s="110"/>
      <c r="E1858" s="110"/>
      <c r="F1858" s="110"/>
      <c r="G1858" s="110"/>
      <c r="H1858" s="110"/>
      <c r="I1858" s="110"/>
      <c r="J1858" s="109"/>
      <c r="K1858" s="110"/>
      <c r="L1858" s="110"/>
      <c r="M1858" s="110"/>
      <c r="N1858" s="110"/>
      <c r="O1858" s="110"/>
      <c r="P1858" s="110"/>
      <c r="Q1858" s="110"/>
      <c r="R1858" s="110"/>
      <c r="S1858" s="110"/>
      <c r="T1858" s="110"/>
      <c r="U1858" s="110"/>
      <c r="V1858" s="110"/>
    </row>
    <row r="1859" spans="1:22" ht="15" customHeight="1">
      <c r="A1859" s="110"/>
      <c r="B1859" s="109"/>
      <c r="C1859" s="110"/>
      <c r="D1859" s="110"/>
      <c r="E1859" s="110"/>
      <c r="F1859" s="110"/>
      <c r="G1859" s="110"/>
      <c r="H1859" s="110"/>
      <c r="I1859" s="110"/>
      <c r="J1859" s="109"/>
      <c r="K1859" s="110"/>
      <c r="L1859" s="110"/>
      <c r="M1859" s="110"/>
      <c r="N1859" s="110"/>
      <c r="O1859" s="110"/>
      <c r="P1859" s="110"/>
      <c r="Q1859" s="110"/>
      <c r="R1859" s="110"/>
      <c r="S1859" s="110"/>
      <c r="T1859" s="110"/>
      <c r="U1859" s="110"/>
      <c r="V1859" s="110"/>
    </row>
    <row r="1860" spans="1:22" ht="15" customHeight="1">
      <c r="A1860" s="110"/>
      <c r="B1860" s="109"/>
      <c r="C1860" s="110"/>
      <c r="D1860" s="110"/>
      <c r="E1860" s="110"/>
      <c r="F1860" s="110"/>
      <c r="G1860" s="110"/>
      <c r="H1860" s="110"/>
      <c r="I1860" s="110"/>
      <c r="J1860" s="109"/>
      <c r="K1860" s="110"/>
      <c r="L1860" s="110"/>
      <c r="M1860" s="110"/>
      <c r="N1860" s="110"/>
      <c r="O1860" s="110"/>
      <c r="P1860" s="110"/>
      <c r="Q1860" s="110"/>
      <c r="R1860" s="110"/>
      <c r="S1860" s="110"/>
      <c r="T1860" s="110"/>
      <c r="U1860" s="110"/>
      <c r="V1860" s="110"/>
    </row>
    <row r="1861" spans="1:22" ht="15" customHeight="1">
      <c r="A1861" s="110"/>
      <c r="B1861" s="109"/>
      <c r="C1861" s="110"/>
      <c r="D1861" s="110"/>
      <c r="E1861" s="110"/>
      <c r="F1861" s="110"/>
      <c r="G1861" s="110"/>
      <c r="H1861" s="110"/>
      <c r="I1861" s="110"/>
      <c r="J1861" s="109"/>
      <c r="K1861" s="110"/>
      <c r="L1861" s="110"/>
      <c r="M1861" s="110"/>
      <c r="N1861" s="110"/>
      <c r="O1861" s="110"/>
      <c r="P1861" s="110"/>
      <c r="Q1861" s="110"/>
      <c r="R1861" s="110"/>
      <c r="S1861" s="110"/>
      <c r="T1861" s="110"/>
      <c r="U1861" s="110"/>
      <c r="V1861" s="110"/>
    </row>
    <row r="1862" spans="1:22" ht="15" customHeight="1">
      <c r="A1862" s="110"/>
      <c r="B1862" s="109"/>
      <c r="C1862" s="110"/>
      <c r="D1862" s="110"/>
      <c r="E1862" s="110"/>
      <c r="F1862" s="110"/>
      <c r="G1862" s="110"/>
      <c r="H1862" s="110"/>
      <c r="I1862" s="110"/>
      <c r="J1862" s="109"/>
      <c r="K1862" s="110"/>
      <c r="L1862" s="110"/>
      <c r="M1862" s="110"/>
      <c r="N1862" s="110"/>
      <c r="O1862" s="110"/>
      <c r="P1862" s="110"/>
      <c r="Q1862" s="110"/>
      <c r="R1862" s="110"/>
      <c r="S1862" s="110"/>
      <c r="T1862" s="110"/>
      <c r="U1862" s="110"/>
      <c r="V1862" s="110"/>
    </row>
    <row r="1863" spans="1:22" ht="15" customHeight="1">
      <c r="A1863" s="110"/>
      <c r="B1863" s="109"/>
      <c r="C1863" s="110"/>
      <c r="D1863" s="110"/>
      <c r="E1863" s="110"/>
      <c r="F1863" s="110"/>
      <c r="G1863" s="110"/>
      <c r="H1863" s="110"/>
      <c r="I1863" s="110"/>
      <c r="J1863" s="109"/>
      <c r="K1863" s="110"/>
      <c r="L1863" s="110"/>
      <c r="M1863" s="110"/>
      <c r="N1863" s="110"/>
      <c r="O1863" s="110"/>
      <c r="P1863" s="110"/>
      <c r="Q1863" s="110"/>
      <c r="R1863" s="110"/>
      <c r="S1863" s="110"/>
      <c r="T1863" s="110"/>
      <c r="U1863" s="110"/>
      <c r="V1863" s="110"/>
    </row>
    <row r="1864" spans="1:22" ht="15" customHeight="1">
      <c r="A1864" s="110"/>
      <c r="B1864" s="109"/>
      <c r="C1864" s="110"/>
      <c r="D1864" s="110"/>
      <c r="E1864" s="110"/>
      <c r="F1864" s="110"/>
      <c r="G1864" s="110"/>
      <c r="H1864" s="110"/>
      <c r="I1864" s="110"/>
      <c r="J1864" s="109"/>
      <c r="K1864" s="110"/>
      <c r="L1864" s="110"/>
      <c r="M1864" s="110"/>
      <c r="N1864" s="110"/>
      <c r="O1864" s="110"/>
      <c r="P1864" s="110"/>
      <c r="Q1864" s="110"/>
      <c r="R1864" s="110"/>
      <c r="S1864" s="110"/>
      <c r="T1864" s="110"/>
      <c r="U1864" s="110"/>
      <c r="V1864" s="110"/>
    </row>
    <row r="1865" spans="1:22" ht="15" customHeight="1">
      <c r="A1865" s="110"/>
      <c r="B1865" s="109"/>
      <c r="C1865" s="110"/>
      <c r="D1865" s="110"/>
      <c r="E1865" s="110"/>
      <c r="F1865" s="110"/>
      <c r="G1865" s="110"/>
      <c r="H1865" s="110"/>
      <c r="I1865" s="110"/>
      <c r="J1865" s="109"/>
      <c r="K1865" s="110"/>
      <c r="L1865" s="110"/>
      <c r="M1865" s="110"/>
      <c r="N1865" s="110"/>
      <c r="O1865" s="110"/>
      <c r="P1865" s="110"/>
      <c r="Q1865" s="110"/>
      <c r="R1865" s="110"/>
      <c r="S1865" s="110"/>
      <c r="T1865" s="110"/>
      <c r="U1865" s="110"/>
      <c r="V1865" s="110"/>
    </row>
    <row r="1866" spans="1:22" ht="15" customHeight="1">
      <c r="A1866" s="110"/>
      <c r="B1866" s="109"/>
      <c r="C1866" s="110"/>
      <c r="D1866" s="110"/>
      <c r="E1866" s="110"/>
      <c r="F1866" s="110"/>
      <c r="G1866" s="110"/>
      <c r="H1866" s="110"/>
      <c r="I1866" s="110"/>
      <c r="J1866" s="109"/>
      <c r="K1866" s="110"/>
      <c r="L1866" s="110"/>
      <c r="M1866" s="110"/>
      <c r="N1866" s="110"/>
      <c r="O1866" s="110"/>
      <c r="P1866" s="110"/>
      <c r="Q1866" s="110"/>
      <c r="R1866" s="110"/>
      <c r="S1866" s="110"/>
      <c r="T1866" s="110"/>
      <c r="U1866" s="110"/>
      <c r="V1866" s="110"/>
    </row>
    <row r="1867" spans="1:22" ht="15" customHeight="1">
      <c r="A1867" s="110"/>
      <c r="B1867" s="109"/>
      <c r="C1867" s="110"/>
      <c r="D1867" s="110"/>
      <c r="E1867" s="110"/>
      <c r="F1867" s="110"/>
      <c r="G1867" s="110"/>
      <c r="H1867" s="110"/>
      <c r="I1867" s="110"/>
      <c r="J1867" s="109"/>
      <c r="K1867" s="110"/>
      <c r="L1867" s="110"/>
      <c r="M1867" s="110"/>
      <c r="N1867" s="110"/>
      <c r="O1867" s="110"/>
      <c r="P1867" s="110"/>
      <c r="Q1867" s="110"/>
      <c r="R1867" s="110"/>
      <c r="S1867" s="110"/>
      <c r="T1867" s="110"/>
      <c r="U1867" s="110"/>
      <c r="V1867" s="110"/>
    </row>
    <row r="1868" spans="1:22" ht="15" customHeight="1">
      <c r="A1868" s="110"/>
      <c r="B1868" s="109"/>
      <c r="C1868" s="110"/>
      <c r="D1868" s="110"/>
      <c r="E1868" s="110"/>
      <c r="F1868" s="110"/>
      <c r="G1868" s="110"/>
      <c r="H1868" s="110"/>
      <c r="I1868" s="110"/>
      <c r="J1868" s="109"/>
      <c r="K1868" s="110"/>
      <c r="L1868" s="110"/>
      <c r="M1868" s="110"/>
      <c r="N1868" s="110"/>
      <c r="O1868" s="110"/>
      <c r="P1868" s="110"/>
      <c r="Q1868" s="110"/>
      <c r="R1868" s="110"/>
      <c r="S1868" s="110"/>
      <c r="T1868" s="110"/>
      <c r="U1868" s="110"/>
      <c r="V1868" s="110"/>
    </row>
    <row r="1869" spans="1:22" ht="15" customHeight="1">
      <c r="A1869" s="110"/>
      <c r="B1869" s="109"/>
      <c r="C1869" s="110"/>
      <c r="D1869" s="110"/>
      <c r="E1869" s="110"/>
      <c r="F1869" s="110"/>
      <c r="G1869" s="110"/>
      <c r="H1869" s="110"/>
      <c r="I1869" s="110"/>
      <c r="J1869" s="109"/>
      <c r="K1869" s="110"/>
      <c r="L1869" s="110"/>
      <c r="M1869" s="110"/>
      <c r="N1869" s="110"/>
      <c r="O1869" s="110"/>
      <c r="P1869" s="110"/>
      <c r="Q1869" s="110"/>
      <c r="R1869" s="110"/>
      <c r="S1869" s="110"/>
      <c r="T1869" s="110"/>
      <c r="U1869" s="110"/>
      <c r="V1869" s="110"/>
    </row>
    <row r="1870" spans="1:22" ht="15" customHeight="1">
      <c r="A1870" s="110"/>
      <c r="B1870" s="109"/>
      <c r="C1870" s="110"/>
      <c r="D1870" s="110"/>
      <c r="E1870" s="110"/>
      <c r="F1870" s="110"/>
      <c r="G1870" s="110"/>
      <c r="H1870" s="110"/>
      <c r="I1870" s="110"/>
      <c r="J1870" s="109"/>
      <c r="K1870" s="110"/>
      <c r="L1870" s="110"/>
      <c r="M1870" s="110"/>
      <c r="N1870" s="110"/>
      <c r="O1870" s="110"/>
      <c r="P1870" s="110"/>
      <c r="Q1870" s="110"/>
      <c r="R1870" s="110"/>
      <c r="S1870" s="110"/>
      <c r="T1870" s="110"/>
      <c r="U1870" s="110"/>
      <c r="V1870" s="110"/>
    </row>
    <row r="1871" spans="1:22" ht="15" customHeight="1">
      <c r="A1871" s="110"/>
      <c r="B1871" s="109"/>
      <c r="C1871" s="110"/>
      <c r="D1871" s="110"/>
      <c r="E1871" s="110"/>
      <c r="F1871" s="110"/>
      <c r="G1871" s="110"/>
      <c r="H1871" s="110"/>
      <c r="I1871" s="110"/>
      <c r="J1871" s="109"/>
      <c r="K1871" s="110"/>
      <c r="L1871" s="110"/>
      <c r="M1871" s="110"/>
      <c r="N1871" s="110"/>
      <c r="O1871" s="110"/>
      <c r="P1871" s="110"/>
      <c r="Q1871" s="110"/>
      <c r="R1871" s="110"/>
      <c r="S1871" s="110"/>
      <c r="T1871" s="110"/>
      <c r="U1871" s="110"/>
      <c r="V1871" s="110"/>
    </row>
    <row r="1872" spans="1:22" ht="15" customHeight="1">
      <c r="A1872" s="110"/>
      <c r="B1872" s="109"/>
      <c r="C1872" s="110"/>
      <c r="D1872" s="110"/>
      <c r="E1872" s="110"/>
      <c r="F1872" s="110"/>
      <c r="G1872" s="110"/>
      <c r="H1872" s="110"/>
      <c r="I1872" s="110"/>
      <c r="J1872" s="109"/>
      <c r="K1872" s="110"/>
      <c r="L1872" s="110"/>
      <c r="M1872" s="110"/>
      <c r="N1872" s="110"/>
      <c r="O1872" s="110"/>
      <c r="P1872" s="110"/>
      <c r="Q1872" s="110"/>
      <c r="R1872" s="110"/>
      <c r="S1872" s="110"/>
      <c r="T1872" s="110"/>
      <c r="U1872" s="110"/>
      <c r="V1872" s="110"/>
    </row>
    <row r="1873" spans="1:22" ht="15" customHeight="1">
      <c r="A1873" s="110"/>
      <c r="B1873" s="109"/>
      <c r="C1873" s="110"/>
      <c r="D1873" s="110"/>
      <c r="E1873" s="110"/>
      <c r="F1873" s="110"/>
      <c r="G1873" s="110"/>
      <c r="H1873" s="110"/>
      <c r="I1873" s="110"/>
      <c r="J1873" s="109"/>
      <c r="K1873" s="110"/>
      <c r="L1873" s="110"/>
      <c r="M1873" s="110"/>
      <c r="N1873" s="110"/>
      <c r="O1873" s="110"/>
      <c r="P1873" s="110"/>
      <c r="Q1873" s="110"/>
      <c r="R1873" s="110"/>
      <c r="S1873" s="110"/>
      <c r="T1873" s="110"/>
      <c r="U1873" s="110"/>
      <c r="V1873" s="110"/>
    </row>
    <row r="1874" spans="1:22" ht="15" customHeight="1">
      <c r="A1874" s="110"/>
      <c r="B1874" s="109"/>
      <c r="C1874" s="110"/>
      <c r="D1874" s="110"/>
      <c r="E1874" s="110"/>
      <c r="F1874" s="110"/>
      <c r="G1874" s="110"/>
      <c r="H1874" s="110"/>
      <c r="I1874" s="110"/>
      <c r="J1874" s="109"/>
      <c r="K1874" s="110"/>
      <c r="L1874" s="110"/>
      <c r="M1874" s="110"/>
      <c r="N1874" s="110"/>
      <c r="O1874" s="110"/>
      <c r="P1874" s="110"/>
      <c r="Q1874" s="110"/>
      <c r="R1874" s="110"/>
      <c r="S1874" s="110"/>
      <c r="T1874" s="110"/>
      <c r="U1874" s="110"/>
      <c r="V1874" s="110"/>
    </row>
    <row r="1875" spans="1:22" ht="15" customHeight="1">
      <c r="A1875" s="110"/>
      <c r="B1875" s="109"/>
      <c r="C1875" s="110"/>
      <c r="D1875" s="110"/>
      <c r="E1875" s="110"/>
      <c r="F1875" s="110"/>
      <c r="G1875" s="110"/>
      <c r="H1875" s="110"/>
      <c r="I1875" s="110"/>
      <c r="J1875" s="109"/>
      <c r="K1875" s="110"/>
      <c r="L1875" s="110"/>
      <c r="M1875" s="110"/>
      <c r="N1875" s="110"/>
      <c r="O1875" s="110"/>
      <c r="P1875" s="110"/>
      <c r="Q1875" s="110"/>
      <c r="R1875" s="110"/>
      <c r="S1875" s="110"/>
      <c r="T1875" s="110"/>
      <c r="U1875" s="110"/>
      <c r="V1875" s="110"/>
    </row>
    <row r="1876" spans="1:22" ht="15" customHeight="1">
      <c r="A1876" s="110"/>
      <c r="B1876" s="109"/>
      <c r="C1876" s="110"/>
      <c r="D1876" s="110"/>
      <c r="E1876" s="110"/>
      <c r="F1876" s="110"/>
      <c r="G1876" s="110"/>
      <c r="H1876" s="110"/>
      <c r="I1876" s="110"/>
      <c r="J1876" s="109"/>
      <c r="K1876" s="110"/>
      <c r="L1876" s="110"/>
      <c r="M1876" s="110"/>
      <c r="N1876" s="110"/>
      <c r="O1876" s="110"/>
      <c r="P1876" s="110"/>
      <c r="Q1876" s="110"/>
      <c r="R1876" s="110"/>
      <c r="S1876" s="110"/>
      <c r="T1876" s="110"/>
      <c r="U1876" s="110"/>
      <c r="V1876" s="110"/>
    </row>
    <row r="1877" spans="1:22" ht="15" customHeight="1">
      <c r="A1877" s="110"/>
      <c r="B1877" s="109"/>
      <c r="C1877" s="110"/>
      <c r="D1877" s="110"/>
      <c r="E1877" s="110"/>
      <c r="F1877" s="110"/>
      <c r="G1877" s="110"/>
      <c r="H1877" s="110"/>
      <c r="I1877" s="110"/>
      <c r="J1877" s="109"/>
      <c r="K1877" s="110"/>
      <c r="L1877" s="110"/>
      <c r="M1877" s="110"/>
      <c r="N1877" s="110"/>
      <c r="O1877" s="110"/>
      <c r="P1877" s="110"/>
      <c r="Q1877" s="110"/>
      <c r="R1877" s="110"/>
      <c r="S1877" s="110"/>
      <c r="T1877" s="110"/>
      <c r="U1877" s="110"/>
      <c r="V1877" s="110"/>
    </row>
    <row r="1878" spans="1:22" ht="15" customHeight="1">
      <c r="A1878" s="110"/>
      <c r="B1878" s="109"/>
      <c r="C1878" s="110"/>
      <c r="D1878" s="110"/>
      <c r="E1878" s="110"/>
      <c r="F1878" s="110"/>
      <c r="G1878" s="110"/>
      <c r="H1878" s="110"/>
      <c r="I1878" s="110"/>
      <c r="J1878" s="109"/>
      <c r="K1878" s="110"/>
      <c r="L1878" s="110"/>
      <c r="M1878" s="110"/>
      <c r="N1878" s="110"/>
      <c r="O1878" s="110"/>
      <c r="P1878" s="110"/>
      <c r="Q1878" s="110"/>
      <c r="R1878" s="110"/>
      <c r="S1878" s="110"/>
      <c r="T1878" s="110"/>
      <c r="U1878" s="110"/>
      <c r="V1878" s="110"/>
    </row>
    <row r="1879" spans="1:22" ht="15" customHeight="1">
      <c r="A1879" s="110"/>
      <c r="B1879" s="109"/>
      <c r="C1879" s="110"/>
      <c r="D1879" s="110"/>
      <c r="E1879" s="110"/>
      <c r="F1879" s="110"/>
      <c r="G1879" s="110"/>
      <c r="H1879" s="110"/>
      <c r="I1879" s="110"/>
      <c r="J1879" s="109"/>
      <c r="K1879" s="110"/>
      <c r="L1879" s="110"/>
      <c r="M1879" s="110"/>
      <c r="N1879" s="110"/>
      <c r="O1879" s="110"/>
      <c r="P1879" s="110"/>
      <c r="Q1879" s="110"/>
      <c r="R1879" s="110"/>
      <c r="S1879" s="110"/>
      <c r="T1879" s="110"/>
      <c r="U1879" s="110"/>
      <c r="V1879" s="110"/>
    </row>
    <row r="1880" spans="1:22" ht="15" customHeight="1">
      <c r="A1880" s="110"/>
      <c r="B1880" s="109"/>
      <c r="C1880" s="110"/>
      <c r="D1880" s="110"/>
      <c r="E1880" s="110"/>
      <c r="F1880" s="110"/>
      <c r="G1880" s="110"/>
      <c r="H1880" s="110"/>
      <c r="I1880" s="110"/>
      <c r="J1880" s="109"/>
      <c r="K1880" s="110"/>
      <c r="L1880" s="110"/>
      <c r="M1880" s="110"/>
      <c r="N1880" s="110"/>
      <c r="O1880" s="110"/>
      <c r="P1880" s="110"/>
      <c r="Q1880" s="110"/>
      <c r="R1880" s="110"/>
      <c r="S1880" s="110"/>
      <c r="T1880" s="110"/>
      <c r="U1880" s="110"/>
      <c r="V1880" s="110"/>
    </row>
    <row r="1881" spans="1:22" ht="15" customHeight="1">
      <c r="A1881" s="110"/>
      <c r="B1881" s="109"/>
      <c r="C1881" s="110"/>
      <c r="D1881" s="110"/>
      <c r="E1881" s="110"/>
      <c r="F1881" s="110"/>
      <c r="G1881" s="110"/>
      <c r="H1881" s="110"/>
      <c r="I1881" s="110"/>
      <c r="J1881" s="109"/>
      <c r="K1881" s="110"/>
      <c r="L1881" s="110"/>
      <c r="M1881" s="110"/>
      <c r="N1881" s="110"/>
      <c r="O1881" s="110"/>
      <c r="P1881" s="110"/>
      <c r="Q1881" s="110"/>
      <c r="R1881" s="110"/>
      <c r="S1881" s="110"/>
      <c r="T1881" s="110"/>
      <c r="U1881" s="110"/>
      <c r="V1881" s="110"/>
    </row>
    <row r="1882" spans="1:22" ht="15" customHeight="1">
      <c r="A1882" s="110"/>
      <c r="B1882" s="109"/>
      <c r="C1882" s="110"/>
      <c r="D1882" s="110"/>
      <c r="E1882" s="110"/>
      <c r="F1882" s="110"/>
      <c r="G1882" s="110"/>
      <c r="H1882" s="110"/>
      <c r="I1882" s="110"/>
      <c r="J1882" s="109"/>
      <c r="K1882" s="110"/>
      <c r="L1882" s="110"/>
      <c r="M1882" s="110"/>
      <c r="N1882" s="110"/>
      <c r="O1882" s="110"/>
      <c r="P1882" s="110"/>
      <c r="Q1882" s="110"/>
      <c r="R1882" s="110"/>
      <c r="S1882" s="110"/>
      <c r="T1882" s="110"/>
      <c r="U1882" s="110"/>
      <c r="V1882" s="110"/>
    </row>
    <row r="1883" spans="1:22" ht="15" customHeight="1">
      <c r="A1883" s="110"/>
      <c r="B1883" s="109"/>
      <c r="C1883" s="110"/>
      <c r="D1883" s="110"/>
      <c r="E1883" s="110"/>
      <c r="F1883" s="110"/>
      <c r="G1883" s="110"/>
      <c r="H1883" s="110"/>
      <c r="I1883" s="110"/>
      <c r="J1883" s="109"/>
      <c r="K1883" s="110"/>
      <c r="L1883" s="110"/>
      <c r="M1883" s="110"/>
      <c r="N1883" s="110"/>
      <c r="O1883" s="110"/>
      <c r="P1883" s="110"/>
      <c r="Q1883" s="110"/>
      <c r="R1883" s="110"/>
      <c r="S1883" s="110"/>
      <c r="T1883" s="110"/>
      <c r="U1883" s="110"/>
      <c r="V1883" s="110"/>
    </row>
    <row r="1884" spans="1:22" ht="15" customHeight="1">
      <c r="A1884" s="110"/>
      <c r="B1884" s="109"/>
      <c r="C1884" s="110"/>
      <c r="D1884" s="110"/>
      <c r="E1884" s="110"/>
      <c r="F1884" s="110"/>
      <c r="G1884" s="110"/>
      <c r="H1884" s="110"/>
      <c r="I1884" s="110"/>
      <c r="J1884" s="109"/>
      <c r="K1884" s="110"/>
      <c r="L1884" s="110"/>
      <c r="M1884" s="110"/>
      <c r="N1884" s="110"/>
      <c r="O1884" s="110"/>
      <c r="P1884" s="110"/>
      <c r="Q1884" s="110"/>
      <c r="R1884" s="110"/>
      <c r="S1884" s="110"/>
      <c r="T1884" s="110"/>
      <c r="U1884" s="110"/>
      <c r="V1884" s="110"/>
    </row>
    <row r="1885" spans="1:22" ht="15" customHeight="1">
      <c r="A1885" s="110"/>
      <c r="B1885" s="109"/>
      <c r="C1885" s="110"/>
      <c r="D1885" s="110"/>
      <c r="E1885" s="110"/>
      <c r="F1885" s="110"/>
      <c r="G1885" s="110"/>
      <c r="H1885" s="110"/>
      <c r="I1885" s="110"/>
      <c r="J1885" s="109"/>
      <c r="K1885" s="110"/>
      <c r="L1885" s="110"/>
      <c r="M1885" s="110"/>
      <c r="N1885" s="110"/>
      <c r="O1885" s="110"/>
      <c r="P1885" s="110"/>
      <c r="Q1885" s="110"/>
      <c r="R1885" s="110"/>
      <c r="S1885" s="110"/>
      <c r="T1885" s="110"/>
      <c r="U1885" s="110"/>
      <c r="V1885" s="110"/>
    </row>
    <row r="1886" spans="1:22" ht="15" customHeight="1">
      <c r="A1886" s="110"/>
      <c r="B1886" s="109"/>
      <c r="C1886" s="110"/>
      <c r="D1886" s="110"/>
      <c r="E1886" s="110"/>
      <c r="F1886" s="110"/>
      <c r="G1886" s="110"/>
      <c r="H1886" s="110"/>
      <c r="I1886" s="110"/>
      <c r="J1886" s="109"/>
      <c r="K1886" s="110"/>
      <c r="L1886" s="110"/>
      <c r="M1886" s="110"/>
      <c r="N1886" s="110"/>
      <c r="O1886" s="110"/>
      <c r="P1886" s="110"/>
      <c r="Q1886" s="110"/>
      <c r="R1886" s="110"/>
      <c r="S1886" s="110"/>
      <c r="T1886" s="110"/>
      <c r="U1886" s="110"/>
      <c r="V1886" s="110"/>
    </row>
    <row r="1887" spans="1:22" ht="15" customHeight="1">
      <c r="A1887" s="110"/>
      <c r="B1887" s="109"/>
      <c r="C1887" s="110"/>
      <c r="D1887" s="110"/>
      <c r="E1887" s="110"/>
      <c r="F1887" s="110"/>
      <c r="G1887" s="110"/>
      <c r="H1887" s="110"/>
      <c r="I1887" s="110"/>
      <c r="J1887" s="109"/>
      <c r="K1887" s="110"/>
      <c r="L1887" s="110"/>
      <c r="M1887" s="110"/>
      <c r="N1887" s="110"/>
      <c r="O1887" s="110"/>
      <c r="P1887" s="110"/>
      <c r="Q1887" s="110"/>
      <c r="R1887" s="110"/>
      <c r="S1887" s="110"/>
      <c r="T1887" s="110"/>
      <c r="U1887" s="110"/>
      <c r="V1887" s="110"/>
    </row>
    <row r="1888" spans="1:22" ht="15" customHeight="1">
      <c r="A1888" s="110"/>
      <c r="B1888" s="109"/>
      <c r="C1888" s="110"/>
      <c r="D1888" s="110"/>
      <c r="E1888" s="110"/>
      <c r="F1888" s="110"/>
      <c r="G1888" s="110"/>
      <c r="H1888" s="110"/>
      <c r="I1888" s="110"/>
      <c r="J1888" s="109"/>
      <c r="K1888" s="110"/>
      <c r="L1888" s="110"/>
      <c r="M1888" s="110"/>
      <c r="N1888" s="110"/>
      <c r="O1888" s="110"/>
      <c r="P1888" s="110"/>
      <c r="Q1888" s="110"/>
      <c r="R1888" s="110"/>
      <c r="S1888" s="110"/>
      <c r="T1888" s="110"/>
      <c r="U1888" s="110"/>
      <c r="V1888" s="110"/>
    </row>
    <row r="1889" spans="1:22" ht="15" customHeight="1">
      <c r="A1889" s="110"/>
      <c r="B1889" s="109"/>
      <c r="C1889" s="110"/>
      <c r="D1889" s="110"/>
      <c r="E1889" s="110"/>
      <c r="F1889" s="110"/>
      <c r="G1889" s="110"/>
      <c r="H1889" s="110"/>
      <c r="I1889" s="110"/>
      <c r="J1889" s="109"/>
      <c r="K1889" s="110"/>
      <c r="L1889" s="110"/>
      <c r="M1889" s="110"/>
      <c r="N1889" s="110"/>
      <c r="O1889" s="110"/>
      <c r="P1889" s="110"/>
      <c r="Q1889" s="110"/>
      <c r="R1889" s="110"/>
      <c r="S1889" s="110"/>
      <c r="T1889" s="110"/>
      <c r="U1889" s="110"/>
      <c r="V1889" s="110"/>
    </row>
    <row r="1890" spans="1:22" ht="15" customHeight="1">
      <c r="A1890" s="110"/>
      <c r="B1890" s="109"/>
      <c r="C1890" s="110"/>
      <c r="D1890" s="110"/>
      <c r="E1890" s="110"/>
      <c r="F1890" s="110"/>
      <c r="G1890" s="110"/>
      <c r="H1890" s="110"/>
      <c r="I1890" s="110"/>
      <c r="J1890" s="109"/>
      <c r="K1890" s="110"/>
      <c r="L1890" s="110"/>
      <c r="M1890" s="110"/>
      <c r="N1890" s="110"/>
      <c r="O1890" s="110"/>
      <c r="P1890" s="110"/>
      <c r="Q1890" s="110"/>
      <c r="R1890" s="110"/>
      <c r="S1890" s="110"/>
      <c r="T1890" s="110"/>
      <c r="U1890" s="110"/>
      <c r="V1890" s="110"/>
    </row>
    <row r="1891" spans="1:22" ht="15" customHeight="1">
      <c r="A1891" s="110"/>
      <c r="B1891" s="109"/>
      <c r="C1891" s="110"/>
      <c r="D1891" s="110"/>
      <c r="E1891" s="110"/>
      <c r="F1891" s="110"/>
      <c r="G1891" s="110"/>
      <c r="H1891" s="110"/>
      <c r="I1891" s="110"/>
      <c r="J1891" s="109"/>
      <c r="K1891" s="110"/>
      <c r="L1891" s="110"/>
      <c r="M1891" s="110"/>
      <c r="N1891" s="110"/>
      <c r="O1891" s="110"/>
      <c r="P1891" s="110"/>
      <c r="Q1891" s="110"/>
      <c r="R1891" s="110"/>
      <c r="S1891" s="110"/>
      <c r="T1891" s="110"/>
      <c r="U1891" s="110"/>
      <c r="V1891" s="110"/>
    </row>
    <row r="1892" spans="1:22" ht="15" customHeight="1">
      <c r="A1892" s="110"/>
      <c r="B1892" s="109"/>
      <c r="C1892" s="110"/>
      <c r="D1892" s="110"/>
      <c r="E1892" s="110"/>
      <c r="F1892" s="110"/>
      <c r="G1892" s="110"/>
      <c r="H1892" s="110"/>
      <c r="I1892" s="110"/>
      <c r="J1892" s="109"/>
      <c r="K1892" s="110"/>
      <c r="L1892" s="110"/>
      <c r="M1892" s="110"/>
      <c r="N1892" s="110"/>
      <c r="O1892" s="110"/>
      <c r="P1892" s="110"/>
      <c r="Q1892" s="110"/>
      <c r="R1892" s="110"/>
      <c r="S1892" s="110"/>
      <c r="T1892" s="110"/>
      <c r="U1892" s="110"/>
      <c r="V1892" s="110"/>
    </row>
    <row r="1893" spans="1:22" ht="15" customHeight="1">
      <c r="A1893" s="110"/>
      <c r="B1893" s="109"/>
      <c r="C1893" s="110"/>
      <c r="D1893" s="110"/>
      <c r="E1893" s="110"/>
      <c r="F1893" s="110"/>
      <c r="G1893" s="110"/>
      <c r="H1893" s="110"/>
      <c r="I1893" s="110"/>
      <c r="J1893" s="109"/>
      <c r="K1893" s="110"/>
      <c r="L1893" s="110"/>
      <c r="M1893" s="110"/>
      <c r="N1893" s="110"/>
      <c r="O1893" s="110"/>
      <c r="P1893" s="110"/>
      <c r="Q1893" s="110"/>
      <c r="R1893" s="110"/>
      <c r="S1893" s="110"/>
      <c r="T1893" s="110"/>
      <c r="U1893" s="110"/>
      <c r="V1893" s="110"/>
    </row>
    <row r="1894" spans="1:22" ht="15" customHeight="1">
      <c r="A1894" s="110"/>
      <c r="B1894" s="109"/>
      <c r="C1894" s="110"/>
      <c r="D1894" s="110"/>
      <c r="E1894" s="110"/>
      <c r="F1894" s="110"/>
      <c r="G1894" s="110"/>
      <c r="H1894" s="110"/>
      <c r="I1894" s="110"/>
      <c r="J1894" s="109"/>
      <c r="K1894" s="110"/>
      <c r="L1894" s="110"/>
      <c r="M1894" s="110"/>
      <c r="N1894" s="110"/>
      <c r="O1894" s="110"/>
      <c r="P1894" s="110"/>
      <c r="Q1894" s="110"/>
      <c r="R1894" s="110"/>
      <c r="S1894" s="110"/>
      <c r="T1894" s="110"/>
      <c r="U1894" s="110"/>
      <c r="V1894" s="110"/>
    </row>
    <row r="1895" spans="1:22" ht="15" customHeight="1">
      <c r="A1895" s="110"/>
      <c r="B1895" s="109"/>
      <c r="C1895" s="110"/>
      <c r="D1895" s="110"/>
      <c r="E1895" s="110"/>
      <c r="F1895" s="110"/>
      <c r="G1895" s="110"/>
      <c r="H1895" s="110"/>
      <c r="I1895" s="110"/>
      <c r="J1895" s="109"/>
      <c r="K1895" s="110"/>
      <c r="L1895" s="110"/>
      <c r="M1895" s="110"/>
      <c r="N1895" s="110"/>
      <c r="O1895" s="110"/>
      <c r="P1895" s="110"/>
      <c r="Q1895" s="110"/>
      <c r="R1895" s="110"/>
      <c r="S1895" s="110"/>
      <c r="T1895" s="110"/>
      <c r="U1895" s="110"/>
      <c r="V1895" s="110"/>
    </row>
    <row r="1896" spans="1:22" ht="15" customHeight="1">
      <c r="A1896" s="110"/>
      <c r="B1896" s="109"/>
      <c r="C1896" s="110"/>
      <c r="D1896" s="110"/>
      <c r="E1896" s="110"/>
      <c r="F1896" s="110"/>
      <c r="G1896" s="110"/>
      <c r="H1896" s="110"/>
      <c r="I1896" s="110"/>
      <c r="J1896" s="109"/>
      <c r="K1896" s="110"/>
      <c r="L1896" s="110"/>
      <c r="M1896" s="110"/>
      <c r="N1896" s="110"/>
      <c r="O1896" s="110"/>
      <c r="P1896" s="110"/>
      <c r="Q1896" s="110"/>
      <c r="R1896" s="110"/>
      <c r="S1896" s="110"/>
      <c r="T1896" s="110"/>
      <c r="U1896" s="110"/>
      <c r="V1896" s="110"/>
    </row>
    <row r="1897" spans="1:22" ht="15" customHeight="1">
      <c r="A1897" s="110"/>
      <c r="B1897" s="109"/>
      <c r="C1897" s="110"/>
      <c r="D1897" s="110"/>
      <c r="E1897" s="110"/>
      <c r="F1897" s="110"/>
      <c r="G1897" s="110"/>
      <c r="H1897" s="110"/>
      <c r="I1897" s="110"/>
      <c r="J1897" s="109"/>
      <c r="K1897" s="110"/>
      <c r="L1897" s="110"/>
      <c r="M1897" s="110"/>
      <c r="N1897" s="110"/>
      <c r="O1897" s="110"/>
      <c r="P1897" s="110"/>
      <c r="Q1897" s="110"/>
      <c r="R1897" s="110"/>
      <c r="S1897" s="110"/>
      <c r="T1897" s="110"/>
      <c r="U1897" s="110"/>
      <c r="V1897" s="110"/>
    </row>
    <row r="1898" spans="1:22" ht="15" customHeight="1">
      <c r="A1898" s="110"/>
      <c r="B1898" s="109"/>
      <c r="C1898" s="110"/>
      <c r="D1898" s="110"/>
      <c r="E1898" s="110"/>
      <c r="F1898" s="110"/>
      <c r="G1898" s="110"/>
      <c r="H1898" s="110"/>
      <c r="I1898" s="110"/>
      <c r="J1898" s="109"/>
      <c r="K1898" s="110"/>
      <c r="L1898" s="110"/>
      <c r="M1898" s="110"/>
      <c r="N1898" s="110"/>
      <c r="O1898" s="110"/>
      <c r="P1898" s="110"/>
      <c r="Q1898" s="110"/>
      <c r="R1898" s="110"/>
      <c r="S1898" s="110"/>
      <c r="T1898" s="110"/>
      <c r="U1898" s="110"/>
      <c r="V1898" s="110"/>
    </row>
    <row r="1899" spans="1:22" ht="15" customHeight="1">
      <c r="A1899" s="110"/>
      <c r="B1899" s="109"/>
      <c r="C1899" s="110"/>
      <c r="D1899" s="110"/>
      <c r="E1899" s="110"/>
      <c r="F1899" s="110"/>
      <c r="G1899" s="110"/>
      <c r="H1899" s="110"/>
      <c r="I1899" s="110"/>
      <c r="J1899" s="109"/>
      <c r="K1899" s="110"/>
      <c r="L1899" s="110"/>
      <c r="M1899" s="110"/>
      <c r="N1899" s="110"/>
      <c r="O1899" s="110"/>
      <c r="P1899" s="110"/>
      <c r="Q1899" s="110"/>
      <c r="R1899" s="110"/>
      <c r="S1899" s="110"/>
      <c r="T1899" s="110"/>
      <c r="U1899" s="110"/>
      <c r="V1899" s="110"/>
    </row>
    <row r="1900" spans="1:22" ht="15" customHeight="1">
      <c r="A1900" s="110"/>
      <c r="B1900" s="109"/>
      <c r="C1900" s="110"/>
      <c r="D1900" s="110"/>
      <c r="E1900" s="110"/>
      <c r="F1900" s="110"/>
      <c r="G1900" s="110"/>
      <c r="H1900" s="110"/>
      <c r="I1900" s="110"/>
      <c r="J1900" s="109"/>
      <c r="K1900" s="110"/>
      <c r="L1900" s="110"/>
      <c r="M1900" s="110"/>
      <c r="N1900" s="110"/>
      <c r="O1900" s="110"/>
      <c r="P1900" s="110"/>
      <c r="Q1900" s="110"/>
      <c r="R1900" s="110"/>
      <c r="S1900" s="110"/>
      <c r="T1900" s="110"/>
      <c r="U1900" s="110"/>
      <c r="V1900" s="110"/>
    </row>
    <row r="1901" spans="1:22" ht="15" customHeight="1">
      <c r="A1901" s="110"/>
      <c r="B1901" s="109"/>
      <c r="C1901" s="110"/>
      <c r="D1901" s="110"/>
      <c r="E1901" s="110"/>
      <c r="F1901" s="110"/>
      <c r="G1901" s="110"/>
      <c r="H1901" s="110"/>
      <c r="I1901" s="110"/>
      <c r="J1901" s="109"/>
      <c r="K1901" s="110"/>
      <c r="L1901" s="110"/>
      <c r="M1901" s="110"/>
      <c r="N1901" s="110"/>
      <c r="O1901" s="110"/>
      <c r="P1901" s="110"/>
      <c r="Q1901" s="110"/>
      <c r="R1901" s="110"/>
      <c r="S1901" s="110"/>
      <c r="T1901" s="110"/>
      <c r="U1901" s="110"/>
      <c r="V1901" s="110"/>
    </row>
    <row r="1902" spans="1:22" ht="15" customHeight="1">
      <c r="A1902" s="110"/>
      <c r="B1902" s="109"/>
      <c r="C1902" s="110"/>
      <c r="D1902" s="110"/>
      <c r="E1902" s="110"/>
      <c r="F1902" s="110"/>
      <c r="G1902" s="110"/>
      <c r="H1902" s="110"/>
      <c r="I1902" s="110"/>
      <c r="J1902" s="109"/>
      <c r="K1902" s="110"/>
      <c r="L1902" s="110"/>
      <c r="M1902" s="110"/>
      <c r="N1902" s="110"/>
      <c r="O1902" s="110"/>
      <c r="P1902" s="110"/>
      <c r="Q1902" s="110"/>
      <c r="R1902" s="110"/>
      <c r="S1902" s="110"/>
      <c r="T1902" s="110"/>
      <c r="U1902" s="110"/>
      <c r="V1902" s="110"/>
    </row>
    <row r="1903" spans="1:22" ht="15" customHeight="1">
      <c r="A1903" s="110"/>
      <c r="B1903" s="109"/>
      <c r="C1903" s="110"/>
      <c r="D1903" s="110"/>
      <c r="E1903" s="110"/>
      <c r="F1903" s="110"/>
      <c r="G1903" s="110"/>
      <c r="H1903" s="110"/>
      <c r="I1903" s="110"/>
      <c r="J1903" s="109"/>
      <c r="K1903" s="110"/>
      <c r="L1903" s="110"/>
      <c r="M1903" s="110"/>
      <c r="N1903" s="110"/>
      <c r="O1903" s="110"/>
      <c r="P1903" s="110"/>
      <c r="Q1903" s="110"/>
      <c r="R1903" s="110"/>
      <c r="S1903" s="110"/>
      <c r="T1903" s="110"/>
      <c r="U1903" s="110"/>
      <c r="V1903" s="110"/>
    </row>
    <row r="1904" spans="1:22" ht="15" customHeight="1">
      <c r="A1904" s="110"/>
      <c r="B1904" s="109"/>
      <c r="C1904" s="110"/>
      <c r="D1904" s="110"/>
      <c r="E1904" s="110"/>
      <c r="F1904" s="110"/>
      <c r="G1904" s="110"/>
      <c r="H1904" s="110"/>
      <c r="I1904" s="110"/>
      <c r="J1904" s="109"/>
      <c r="K1904" s="110"/>
      <c r="L1904" s="110"/>
      <c r="M1904" s="110"/>
      <c r="N1904" s="110"/>
      <c r="O1904" s="110"/>
      <c r="P1904" s="110"/>
      <c r="Q1904" s="110"/>
      <c r="R1904" s="110"/>
      <c r="S1904" s="110"/>
      <c r="T1904" s="110"/>
      <c r="U1904" s="110"/>
      <c r="V1904" s="110"/>
    </row>
    <row r="1905" spans="1:22" ht="15" customHeight="1">
      <c r="A1905" s="110"/>
      <c r="B1905" s="109"/>
      <c r="C1905" s="110"/>
      <c r="D1905" s="110"/>
      <c r="E1905" s="110"/>
      <c r="F1905" s="110"/>
      <c r="G1905" s="110"/>
      <c r="H1905" s="110"/>
      <c r="I1905" s="110"/>
      <c r="J1905" s="109"/>
      <c r="K1905" s="110"/>
      <c r="L1905" s="110"/>
      <c r="M1905" s="110"/>
      <c r="N1905" s="110"/>
      <c r="O1905" s="110"/>
      <c r="P1905" s="110"/>
      <c r="Q1905" s="110"/>
      <c r="R1905" s="110"/>
      <c r="S1905" s="110"/>
      <c r="T1905" s="110"/>
      <c r="U1905" s="110"/>
      <c r="V1905" s="110"/>
    </row>
    <row r="1906" spans="1:22" ht="15" customHeight="1">
      <c r="A1906" s="110"/>
      <c r="B1906" s="109"/>
      <c r="C1906" s="110"/>
      <c r="D1906" s="110"/>
      <c r="E1906" s="110"/>
      <c r="F1906" s="110"/>
      <c r="G1906" s="110"/>
      <c r="H1906" s="110"/>
      <c r="I1906" s="110"/>
      <c r="J1906" s="109"/>
      <c r="K1906" s="110"/>
      <c r="L1906" s="110"/>
      <c r="M1906" s="110"/>
      <c r="N1906" s="110"/>
      <c r="O1906" s="110"/>
      <c r="P1906" s="110"/>
      <c r="Q1906" s="110"/>
      <c r="R1906" s="110"/>
      <c r="S1906" s="110"/>
      <c r="T1906" s="110"/>
      <c r="U1906" s="110"/>
      <c r="V1906" s="110"/>
    </row>
    <row r="1907" spans="1:22" ht="15" customHeight="1">
      <c r="A1907" s="110"/>
      <c r="B1907" s="109"/>
      <c r="C1907" s="110"/>
      <c r="D1907" s="110"/>
      <c r="E1907" s="110"/>
      <c r="F1907" s="110"/>
      <c r="G1907" s="110"/>
      <c r="H1907" s="110"/>
      <c r="I1907" s="110"/>
      <c r="J1907" s="109"/>
      <c r="K1907" s="110"/>
      <c r="L1907" s="110"/>
      <c r="M1907" s="110"/>
      <c r="N1907" s="110"/>
      <c r="O1907" s="110"/>
      <c r="P1907" s="110"/>
      <c r="Q1907" s="110"/>
      <c r="R1907" s="110"/>
      <c r="S1907" s="110"/>
      <c r="T1907" s="110"/>
      <c r="U1907" s="110"/>
      <c r="V1907" s="110"/>
    </row>
    <row r="1908" spans="1:22" ht="15" customHeight="1">
      <c r="A1908" s="110"/>
      <c r="B1908" s="109"/>
      <c r="C1908" s="110"/>
      <c r="D1908" s="110"/>
      <c r="E1908" s="110"/>
      <c r="F1908" s="110"/>
      <c r="G1908" s="110"/>
      <c r="H1908" s="110"/>
      <c r="I1908" s="110"/>
      <c r="J1908" s="109"/>
      <c r="K1908" s="110"/>
      <c r="L1908" s="110"/>
      <c r="M1908" s="110"/>
      <c r="N1908" s="110"/>
      <c r="O1908" s="110"/>
      <c r="P1908" s="110"/>
      <c r="Q1908" s="110"/>
      <c r="R1908" s="110"/>
      <c r="S1908" s="110"/>
      <c r="T1908" s="110"/>
      <c r="U1908" s="110"/>
      <c r="V1908" s="110"/>
    </row>
    <row r="1909" spans="1:22" ht="15" customHeight="1">
      <c r="A1909" s="110"/>
      <c r="B1909" s="109"/>
      <c r="C1909" s="110"/>
      <c r="D1909" s="110"/>
      <c r="E1909" s="110"/>
      <c r="F1909" s="110"/>
      <c r="G1909" s="110"/>
      <c r="H1909" s="110"/>
      <c r="I1909" s="110"/>
      <c r="J1909" s="109"/>
      <c r="K1909" s="110"/>
      <c r="L1909" s="110"/>
      <c r="M1909" s="110"/>
      <c r="N1909" s="110"/>
      <c r="O1909" s="110"/>
      <c r="P1909" s="110"/>
      <c r="Q1909" s="110"/>
      <c r="R1909" s="110"/>
      <c r="S1909" s="110"/>
      <c r="T1909" s="110"/>
      <c r="U1909" s="110"/>
      <c r="V1909" s="110"/>
    </row>
    <row r="1910" spans="1:22" ht="15" customHeight="1">
      <c r="A1910" s="110"/>
      <c r="B1910" s="109"/>
      <c r="C1910" s="110"/>
      <c r="D1910" s="110"/>
      <c r="E1910" s="110"/>
      <c r="F1910" s="110"/>
      <c r="G1910" s="110"/>
      <c r="H1910" s="110"/>
      <c r="I1910" s="110"/>
      <c r="J1910" s="109"/>
      <c r="K1910" s="110"/>
      <c r="L1910" s="110"/>
      <c r="M1910" s="110"/>
      <c r="N1910" s="110"/>
      <c r="O1910" s="110"/>
      <c r="P1910" s="110"/>
      <c r="Q1910" s="110"/>
      <c r="R1910" s="110"/>
      <c r="S1910" s="110"/>
      <c r="T1910" s="110"/>
      <c r="U1910" s="110"/>
      <c r="V1910" s="110"/>
    </row>
    <row r="1911" spans="1:22" ht="15" customHeight="1">
      <c r="A1911" s="110"/>
      <c r="B1911" s="109"/>
      <c r="C1911" s="110"/>
      <c r="D1911" s="110"/>
      <c r="E1911" s="110"/>
      <c r="F1911" s="110"/>
      <c r="G1911" s="110"/>
      <c r="H1911" s="110"/>
      <c r="I1911" s="110"/>
      <c r="J1911" s="109"/>
      <c r="K1911" s="110"/>
      <c r="L1911" s="110"/>
      <c r="M1911" s="110"/>
      <c r="N1911" s="110"/>
      <c r="O1911" s="110"/>
      <c r="P1911" s="110"/>
      <c r="Q1911" s="110"/>
      <c r="R1911" s="110"/>
      <c r="S1911" s="110"/>
      <c r="T1911" s="110"/>
      <c r="U1911" s="110"/>
      <c r="V1911" s="110"/>
    </row>
    <row r="1912" spans="1:22" ht="15" customHeight="1">
      <c r="A1912" s="110"/>
      <c r="B1912" s="109"/>
      <c r="C1912" s="110"/>
      <c r="D1912" s="110"/>
      <c r="E1912" s="110"/>
      <c r="F1912" s="110"/>
      <c r="G1912" s="110"/>
      <c r="H1912" s="110"/>
      <c r="I1912" s="110"/>
      <c r="J1912" s="109"/>
      <c r="K1912" s="110"/>
      <c r="L1912" s="110"/>
      <c r="M1912" s="110"/>
      <c r="N1912" s="110"/>
      <c r="O1912" s="110"/>
      <c r="P1912" s="110"/>
      <c r="Q1912" s="110"/>
      <c r="R1912" s="110"/>
      <c r="S1912" s="110"/>
      <c r="T1912" s="110"/>
      <c r="U1912" s="110"/>
      <c r="V1912" s="110"/>
    </row>
    <row r="1913" spans="1:22" ht="15" customHeight="1">
      <c r="A1913" s="110"/>
      <c r="B1913" s="109"/>
      <c r="C1913" s="110"/>
      <c r="D1913" s="110"/>
      <c r="E1913" s="110"/>
      <c r="F1913" s="110"/>
      <c r="G1913" s="110"/>
      <c r="H1913" s="110"/>
      <c r="I1913" s="110"/>
      <c r="J1913" s="109"/>
      <c r="K1913" s="110"/>
      <c r="L1913" s="110"/>
      <c r="M1913" s="110"/>
      <c r="N1913" s="110"/>
      <c r="O1913" s="110"/>
      <c r="P1913" s="110"/>
      <c r="Q1913" s="110"/>
      <c r="R1913" s="110"/>
      <c r="S1913" s="110"/>
      <c r="T1913" s="110"/>
      <c r="U1913" s="110"/>
      <c r="V1913" s="110"/>
    </row>
    <row r="1914" spans="1:22" ht="15" customHeight="1">
      <c r="A1914" s="110"/>
      <c r="B1914" s="109"/>
      <c r="C1914" s="110"/>
      <c r="D1914" s="110"/>
      <c r="E1914" s="110"/>
      <c r="F1914" s="110"/>
      <c r="G1914" s="110"/>
      <c r="H1914" s="110"/>
      <c r="I1914" s="110"/>
      <c r="J1914" s="109"/>
      <c r="K1914" s="110"/>
      <c r="L1914" s="110"/>
      <c r="M1914" s="110"/>
      <c r="N1914" s="110"/>
      <c r="O1914" s="110"/>
      <c r="P1914" s="110"/>
      <c r="Q1914" s="110"/>
      <c r="R1914" s="110"/>
      <c r="S1914" s="110"/>
      <c r="T1914" s="110"/>
      <c r="U1914" s="110"/>
      <c r="V1914" s="110"/>
    </row>
    <row r="1915" spans="1:22" ht="15" customHeight="1">
      <c r="A1915" s="110"/>
      <c r="B1915" s="109"/>
      <c r="C1915" s="110"/>
      <c r="D1915" s="110"/>
      <c r="E1915" s="110"/>
      <c r="F1915" s="110"/>
      <c r="G1915" s="110"/>
      <c r="H1915" s="110"/>
      <c r="I1915" s="110"/>
      <c r="J1915" s="109"/>
      <c r="K1915" s="110"/>
      <c r="L1915" s="110"/>
      <c r="M1915" s="110"/>
      <c r="N1915" s="110"/>
      <c r="O1915" s="110"/>
      <c r="P1915" s="110"/>
      <c r="Q1915" s="110"/>
      <c r="R1915" s="110"/>
      <c r="S1915" s="110"/>
      <c r="T1915" s="110"/>
      <c r="U1915" s="110"/>
      <c r="V1915" s="110"/>
    </row>
    <row r="1916" spans="1:22" ht="15" customHeight="1">
      <c r="A1916" s="110"/>
      <c r="B1916" s="109"/>
      <c r="C1916" s="110"/>
      <c r="D1916" s="110"/>
      <c r="E1916" s="110"/>
      <c r="F1916" s="110"/>
      <c r="G1916" s="110"/>
      <c r="H1916" s="110"/>
      <c r="I1916" s="110"/>
      <c r="J1916" s="109"/>
      <c r="K1916" s="110"/>
      <c r="L1916" s="110"/>
      <c r="M1916" s="110"/>
      <c r="N1916" s="110"/>
      <c r="O1916" s="110"/>
      <c r="P1916" s="110"/>
      <c r="Q1916" s="110"/>
      <c r="R1916" s="110"/>
      <c r="S1916" s="110"/>
      <c r="T1916" s="110"/>
      <c r="U1916" s="110"/>
      <c r="V1916" s="110"/>
    </row>
    <row r="1917" spans="1:22" ht="15" customHeight="1">
      <c r="A1917" s="110"/>
      <c r="B1917" s="109"/>
      <c r="C1917" s="110"/>
      <c r="D1917" s="110"/>
      <c r="E1917" s="110"/>
      <c r="F1917" s="110"/>
      <c r="G1917" s="110"/>
      <c r="H1917" s="110"/>
      <c r="I1917" s="110"/>
      <c r="J1917" s="109"/>
      <c r="K1917" s="110"/>
      <c r="L1917" s="110"/>
      <c r="M1917" s="110"/>
      <c r="N1917" s="110"/>
      <c r="O1917" s="110"/>
      <c r="P1917" s="110"/>
      <c r="Q1917" s="110"/>
      <c r="R1917" s="110"/>
      <c r="S1917" s="110"/>
      <c r="T1917" s="110"/>
      <c r="U1917" s="110"/>
      <c r="V1917" s="110"/>
    </row>
    <row r="1918" spans="1:22" ht="15" customHeight="1">
      <c r="A1918" s="110"/>
      <c r="B1918" s="109"/>
      <c r="C1918" s="110"/>
      <c r="D1918" s="110"/>
      <c r="E1918" s="110"/>
      <c r="F1918" s="110"/>
      <c r="G1918" s="110"/>
      <c r="H1918" s="110"/>
      <c r="I1918" s="110"/>
      <c r="J1918" s="109"/>
      <c r="K1918" s="110"/>
      <c r="L1918" s="110"/>
      <c r="M1918" s="110"/>
      <c r="N1918" s="110"/>
      <c r="O1918" s="110"/>
      <c r="P1918" s="110"/>
      <c r="Q1918" s="110"/>
      <c r="R1918" s="110"/>
      <c r="S1918" s="110"/>
      <c r="T1918" s="110"/>
      <c r="U1918" s="110"/>
      <c r="V1918" s="110"/>
    </row>
    <row r="1919" spans="1:22" ht="15" customHeight="1">
      <c r="A1919" s="110"/>
      <c r="B1919" s="109"/>
      <c r="C1919" s="110"/>
      <c r="D1919" s="110"/>
      <c r="E1919" s="110"/>
      <c r="F1919" s="110"/>
      <c r="G1919" s="110"/>
      <c r="H1919" s="110"/>
      <c r="I1919" s="110"/>
      <c r="J1919" s="109"/>
      <c r="K1919" s="110"/>
      <c r="L1919" s="110"/>
      <c r="M1919" s="110"/>
      <c r="N1919" s="110"/>
      <c r="O1919" s="110"/>
      <c r="P1919" s="110"/>
      <c r="Q1919" s="110"/>
      <c r="R1919" s="110"/>
      <c r="S1919" s="110"/>
      <c r="T1919" s="110"/>
      <c r="U1919" s="110"/>
      <c r="V1919" s="110"/>
    </row>
    <row r="1920" spans="1:22" ht="15" customHeight="1">
      <c r="A1920" s="110"/>
      <c r="B1920" s="109"/>
      <c r="C1920" s="110"/>
      <c r="D1920" s="110"/>
      <c r="E1920" s="110"/>
      <c r="F1920" s="110"/>
      <c r="G1920" s="110"/>
      <c r="H1920" s="110"/>
      <c r="I1920" s="110"/>
      <c r="J1920" s="109"/>
      <c r="K1920" s="110"/>
      <c r="L1920" s="110"/>
      <c r="M1920" s="110"/>
      <c r="N1920" s="110"/>
      <c r="O1920" s="110"/>
      <c r="P1920" s="110"/>
      <c r="Q1920" s="110"/>
      <c r="R1920" s="110"/>
      <c r="S1920" s="110"/>
      <c r="T1920" s="110"/>
      <c r="U1920" s="110"/>
      <c r="V1920" s="110"/>
    </row>
    <row r="1921" spans="1:22" ht="15" customHeight="1">
      <c r="A1921" s="110"/>
      <c r="B1921" s="109"/>
      <c r="C1921" s="110"/>
      <c r="D1921" s="110"/>
      <c r="E1921" s="110"/>
      <c r="F1921" s="110"/>
      <c r="G1921" s="110"/>
      <c r="H1921" s="110"/>
      <c r="I1921" s="110"/>
      <c r="J1921" s="109"/>
      <c r="K1921" s="110"/>
      <c r="L1921" s="110"/>
      <c r="M1921" s="110"/>
      <c r="N1921" s="110"/>
      <c r="O1921" s="110"/>
      <c r="P1921" s="110"/>
      <c r="Q1921" s="110"/>
      <c r="R1921" s="110"/>
      <c r="S1921" s="110"/>
      <c r="T1921" s="110"/>
      <c r="U1921" s="110"/>
      <c r="V1921" s="110"/>
    </row>
    <row r="1922" spans="1:22" ht="15" customHeight="1">
      <c r="A1922" s="110"/>
      <c r="B1922" s="109"/>
      <c r="C1922" s="110"/>
      <c r="D1922" s="110"/>
      <c r="E1922" s="110"/>
      <c r="F1922" s="110"/>
      <c r="G1922" s="110"/>
      <c r="H1922" s="110"/>
      <c r="I1922" s="110"/>
      <c r="J1922" s="109"/>
      <c r="K1922" s="110"/>
      <c r="L1922" s="110"/>
      <c r="M1922" s="110"/>
      <c r="N1922" s="110"/>
      <c r="O1922" s="110"/>
      <c r="P1922" s="110"/>
      <c r="Q1922" s="110"/>
      <c r="R1922" s="110"/>
      <c r="S1922" s="110"/>
      <c r="T1922" s="110"/>
      <c r="U1922" s="110"/>
      <c r="V1922" s="110"/>
    </row>
    <row r="1923" spans="1:22" ht="15" customHeight="1">
      <c r="A1923" s="110"/>
      <c r="B1923" s="109"/>
      <c r="C1923" s="110"/>
      <c r="D1923" s="110"/>
      <c r="E1923" s="110"/>
      <c r="F1923" s="110"/>
      <c r="G1923" s="110"/>
      <c r="H1923" s="110"/>
      <c r="I1923" s="110"/>
      <c r="J1923" s="109"/>
      <c r="K1923" s="110"/>
      <c r="L1923" s="110"/>
      <c r="M1923" s="110"/>
      <c r="N1923" s="110"/>
      <c r="O1923" s="110"/>
      <c r="P1923" s="110"/>
      <c r="Q1923" s="110"/>
      <c r="R1923" s="110"/>
      <c r="S1923" s="110"/>
      <c r="T1923" s="110"/>
      <c r="U1923" s="110"/>
      <c r="V1923" s="110"/>
    </row>
    <row r="1924" spans="1:22" ht="15" customHeight="1">
      <c r="A1924" s="110"/>
      <c r="B1924" s="109"/>
      <c r="C1924" s="110"/>
      <c r="D1924" s="110"/>
      <c r="E1924" s="110"/>
      <c r="F1924" s="110"/>
      <c r="G1924" s="110"/>
      <c r="H1924" s="110"/>
      <c r="I1924" s="110"/>
      <c r="J1924" s="109"/>
      <c r="K1924" s="110"/>
      <c r="L1924" s="110"/>
      <c r="M1924" s="110"/>
      <c r="N1924" s="110"/>
      <c r="O1924" s="110"/>
      <c r="P1924" s="110"/>
      <c r="Q1924" s="110"/>
      <c r="R1924" s="110"/>
      <c r="S1924" s="110"/>
      <c r="T1924" s="110"/>
      <c r="U1924" s="110"/>
      <c r="V1924" s="110"/>
    </row>
    <row r="1925" spans="1:22" ht="15" customHeight="1">
      <c r="A1925" s="110"/>
      <c r="B1925" s="109"/>
      <c r="C1925" s="110"/>
      <c r="D1925" s="110"/>
      <c r="E1925" s="110"/>
      <c r="F1925" s="110"/>
      <c r="G1925" s="110"/>
      <c r="H1925" s="110"/>
      <c r="I1925" s="110"/>
      <c r="J1925" s="109"/>
      <c r="K1925" s="110"/>
      <c r="L1925" s="110"/>
      <c r="M1925" s="110"/>
      <c r="N1925" s="110"/>
      <c r="O1925" s="110"/>
      <c r="P1925" s="110"/>
      <c r="Q1925" s="110"/>
      <c r="R1925" s="110"/>
      <c r="S1925" s="110"/>
      <c r="T1925" s="110"/>
      <c r="U1925" s="110"/>
      <c r="V1925" s="110"/>
    </row>
    <row r="1926" spans="1:22" ht="15" customHeight="1">
      <c r="A1926" s="110"/>
      <c r="B1926" s="109"/>
      <c r="C1926" s="110"/>
      <c r="D1926" s="110"/>
      <c r="E1926" s="110"/>
      <c r="F1926" s="110"/>
      <c r="G1926" s="110"/>
      <c r="H1926" s="110"/>
      <c r="I1926" s="110"/>
      <c r="J1926" s="109"/>
      <c r="K1926" s="110"/>
      <c r="L1926" s="110"/>
      <c r="M1926" s="110"/>
      <c r="N1926" s="110"/>
      <c r="O1926" s="110"/>
      <c r="P1926" s="110"/>
      <c r="Q1926" s="110"/>
      <c r="R1926" s="110"/>
      <c r="S1926" s="110"/>
      <c r="T1926" s="110"/>
      <c r="U1926" s="110"/>
      <c r="V1926" s="110"/>
    </row>
    <row r="1927" spans="1:22" ht="15" customHeight="1">
      <c r="A1927" s="110"/>
      <c r="B1927" s="109"/>
      <c r="C1927" s="110"/>
      <c r="D1927" s="110"/>
      <c r="E1927" s="110"/>
      <c r="F1927" s="110"/>
      <c r="G1927" s="110"/>
      <c r="H1927" s="110"/>
      <c r="I1927" s="110"/>
      <c r="J1927" s="109"/>
      <c r="K1927" s="110"/>
      <c r="L1927" s="110"/>
      <c r="M1927" s="110"/>
      <c r="N1927" s="110"/>
      <c r="O1927" s="110"/>
      <c r="P1927" s="110"/>
      <c r="Q1927" s="110"/>
      <c r="R1927" s="110"/>
      <c r="S1927" s="110"/>
      <c r="T1927" s="110"/>
      <c r="U1927" s="110"/>
      <c r="V1927" s="110"/>
    </row>
    <row r="1928" spans="1:22" ht="15" customHeight="1">
      <c r="A1928" s="110"/>
      <c r="B1928" s="109"/>
      <c r="C1928" s="110"/>
      <c r="D1928" s="110"/>
      <c r="E1928" s="110"/>
      <c r="F1928" s="110"/>
      <c r="G1928" s="110"/>
      <c r="H1928" s="110"/>
      <c r="I1928" s="110"/>
      <c r="J1928" s="109"/>
      <c r="K1928" s="110"/>
      <c r="L1928" s="110"/>
      <c r="M1928" s="110"/>
      <c r="N1928" s="110"/>
      <c r="O1928" s="110"/>
      <c r="P1928" s="110"/>
      <c r="Q1928" s="110"/>
      <c r="R1928" s="110"/>
      <c r="S1928" s="110"/>
      <c r="T1928" s="110"/>
      <c r="U1928" s="110"/>
      <c r="V1928" s="110"/>
    </row>
    <row r="1929" spans="1:22" ht="15" customHeight="1">
      <c r="A1929" s="110"/>
      <c r="B1929" s="109"/>
      <c r="C1929" s="110"/>
      <c r="D1929" s="110"/>
      <c r="E1929" s="110"/>
      <c r="F1929" s="110"/>
      <c r="G1929" s="110"/>
      <c r="H1929" s="110"/>
      <c r="I1929" s="110"/>
      <c r="J1929" s="109"/>
      <c r="K1929" s="110"/>
      <c r="L1929" s="110"/>
      <c r="M1929" s="110"/>
      <c r="N1929" s="110"/>
      <c r="O1929" s="110"/>
      <c r="P1929" s="110"/>
      <c r="Q1929" s="110"/>
      <c r="R1929" s="110"/>
      <c r="S1929" s="110"/>
      <c r="T1929" s="110"/>
      <c r="U1929" s="110"/>
      <c r="V1929" s="110"/>
    </row>
    <row r="1930" spans="1:22" ht="15" customHeight="1">
      <c r="A1930" s="110"/>
      <c r="B1930" s="109"/>
      <c r="C1930" s="110"/>
      <c r="D1930" s="110"/>
      <c r="E1930" s="110"/>
      <c r="F1930" s="110"/>
      <c r="G1930" s="110"/>
      <c r="H1930" s="110"/>
      <c r="I1930" s="110"/>
      <c r="J1930" s="109"/>
      <c r="K1930" s="110"/>
      <c r="L1930" s="110"/>
      <c r="M1930" s="110"/>
      <c r="N1930" s="110"/>
      <c r="O1930" s="110"/>
      <c r="P1930" s="110"/>
      <c r="Q1930" s="110"/>
      <c r="R1930" s="110"/>
      <c r="S1930" s="110"/>
      <c r="T1930" s="110"/>
      <c r="U1930" s="110"/>
      <c r="V1930" s="110"/>
    </row>
    <row r="1931" spans="1:22" ht="15" customHeight="1">
      <c r="A1931" s="110"/>
      <c r="B1931" s="109"/>
      <c r="C1931" s="110"/>
      <c r="D1931" s="110"/>
      <c r="E1931" s="110"/>
      <c r="F1931" s="110"/>
      <c r="G1931" s="110"/>
      <c r="H1931" s="110"/>
      <c r="I1931" s="110"/>
      <c r="J1931" s="109"/>
      <c r="K1931" s="110"/>
      <c r="L1931" s="110"/>
      <c r="M1931" s="110"/>
      <c r="N1931" s="110"/>
      <c r="O1931" s="110"/>
      <c r="P1931" s="110"/>
      <c r="Q1931" s="110"/>
      <c r="R1931" s="110"/>
      <c r="S1931" s="110"/>
      <c r="T1931" s="110"/>
      <c r="U1931" s="110"/>
      <c r="V1931" s="110"/>
    </row>
    <row r="1932" spans="1:22" ht="15" customHeight="1">
      <c r="A1932" s="110"/>
      <c r="B1932" s="109"/>
      <c r="C1932" s="110"/>
      <c r="D1932" s="110"/>
      <c r="E1932" s="110"/>
      <c r="F1932" s="110"/>
      <c r="G1932" s="110"/>
      <c r="H1932" s="110"/>
      <c r="I1932" s="110"/>
      <c r="J1932" s="109"/>
      <c r="K1932" s="110"/>
      <c r="L1932" s="110"/>
      <c r="M1932" s="110"/>
      <c r="N1932" s="110"/>
      <c r="O1932" s="110"/>
      <c r="P1932" s="110"/>
      <c r="Q1932" s="110"/>
      <c r="R1932" s="110"/>
      <c r="S1932" s="110"/>
      <c r="T1932" s="110"/>
      <c r="U1932" s="110"/>
      <c r="V1932" s="110"/>
    </row>
    <row r="1933" spans="1:22" ht="15" customHeight="1">
      <c r="A1933" s="110"/>
      <c r="B1933" s="109"/>
      <c r="C1933" s="110"/>
      <c r="D1933" s="110"/>
      <c r="E1933" s="110"/>
      <c r="F1933" s="110"/>
      <c r="G1933" s="110"/>
      <c r="H1933" s="110"/>
      <c r="I1933" s="110"/>
      <c r="J1933" s="109"/>
      <c r="K1933" s="110"/>
      <c r="L1933" s="110"/>
      <c r="M1933" s="110"/>
      <c r="N1933" s="110"/>
      <c r="O1933" s="110"/>
      <c r="P1933" s="110"/>
      <c r="Q1933" s="110"/>
      <c r="R1933" s="110"/>
      <c r="S1933" s="110"/>
      <c r="T1933" s="110"/>
      <c r="U1933" s="110"/>
      <c r="V1933" s="110"/>
    </row>
    <row r="1934" spans="1:22" ht="15" customHeight="1">
      <c r="A1934" s="110"/>
      <c r="B1934" s="109"/>
      <c r="C1934" s="110"/>
      <c r="D1934" s="110"/>
      <c r="E1934" s="110"/>
      <c r="F1934" s="110"/>
      <c r="G1934" s="110"/>
      <c r="H1934" s="110"/>
      <c r="I1934" s="110"/>
      <c r="J1934" s="109"/>
      <c r="K1934" s="110"/>
      <c r="L1934" s="110"/>
      <c r="M1934" s="110"/>
      <c r="N1934" s="110"/>
      <c r="O1934" s="110"/>
      <c r="P1934" s="110"/>
      <c r="Q1934" s="110"/>
      <c r="R1934" s="110"/>
      <c r="S1934" s="110"/>
      <c r="T1934" s="110"/>
      <c r="U1934" s="110"/>
      <c r="V1934" s="110"/>
    </row>
    <row r="1935" spans="1:22" ht="15" customHeight="1">
      <c r="A1935" s="110"/>
      <c r="B1935" s="109"/>
      <c r="C1935" s="110"/>
      <c r="D1935" s="110"/>
      <c r="E1935" s="110"/>
      <c r="F1935" s="110"/>
      <c r="G1935" s="110"/>
      <c r="H1935" s="110"/>
      <c r="I1935" s="110"/>
      <c r="J1935" s="109"/>
      <c r="K1935" s="110"/>
      <c r="L1935" s="110"/>
      <c r="M1935" s="110"/>
      <c r="N1935" s="110"/>
      <c r="O1935" s="110"/>
      <c r="P1935" s="110"/>
      <c r="Q1935" s="110"/>
      <c r="R1935" s="110"/>
      <c r="S1935" s="110"/>
      <c r="T1935" s="110"/>
      <c r="U1935" s="110"/>
      <c r="V1935" s="110"/>
    </row>
    <row r="1936" spans="1:22" ht="15" customHeight="1">
      <c r="A1936" s="110"/>
      <c r="B1936" s="109"/>
      <c r="C1936" s="110"/>
      <c r="D1936" s="110"/>
      <c r="E1936" s="110"/>
      <c r="F1936" s="110"/>
      <c r="G1936" s="110"/>
      <c r="H1936" s="110"/>
      <c r="I1936" s="110"/>
      <c r="J1936" s="109"/>
      <c r="K1936" s="110"/>
      <c r="L1936" s="110"/>
      <c r="M1936" s="110"/>
      <c r="N1936" s="110"/>
      <c r="O1936" s="110"/>
      <c r="P1936" s="110"/>
      <c r="Q1936" s="110"/>
      <c r="R1936" s="110"/>
      <c r="S1936" s="110"/>
      <c r="T1936" s="110"/>
      <c r="U1936" s="110"/>
      <c r="V1936" s="110"/>
    </row>
    <row r="1937" spans="1:22" ht="15" customHeight="1">
      <c r="A1937" s="110"/>
      <c r="B1937" s="109"/>
      <c r="C1937" s="110"/>
      <c r="D1937" s="110"/>
      <c r="E1937" s="110"/>
      <c r="F1937" s="110"/>
      <c r="G1937" s="110"/>
      <c r="H1937" s="110"/>
      <c r="I1937" s="110"/>
      <c r="J1937" s="109"/>
      <c r="K1937" s="110"/>
      <c r="L1937" s="110"/>
      <c r="M1937" s="110"/>
      <c r="N1937" s="110"/>
      <c r="O1937" s="110"/>
      <c r="P1937" s="110"/>
      <c r="Q1937" s="110"/>
      <c r="R1937" s="110"/>
      <c r="S1937" s="110"/>
      <c r="T1937" s="110"/>
      <c r="U1937" s="110"/>
      <c r="V1937" s="110"/>
    </row>
    <row r="1938" spans="1:22" ht="15" customHeight="1">
      <c r="A1938" s="110"/>
      <c r="B1938" s="109"/>
      <c r="C1938" s="110"/>
      <c r="D1938" s="110"/>
      <c r="E1938" s="110"/>
      <c r="F1938" s="110"/>
      <c r="G1938" s="110"/>
      <c r="H1938" s="110"/>
      <c r="I1938" s="110"/>
      <c r="J1938" s="109"/>
      <c r="K1938" s="110"/>
      <c r="L1938" s="110"/>
      <c r="M1938" s="110"/>
      <c r="N1938" s="110"/>
      <c r="O1938" s="110"/>
      <c r="P1938" s="110"/>
      <c r="Q1938" s="110"/>
      <c r="R1938" s="110"/>
      <c r="S1938" s="110"/>
      <c r="T1938" s="110"/>
      <c r="U1938" s="110"/>
      <c r="V1938" s="110"/>
    </row>
    <row r="1939" spans="1:22" ht="15" customHeight="1">
      <c r="A1939" s="110"/>
      <c r="B1939" s="109"/>
      <c r="C1939" s="110"/>
      <c r="D1939" s="110"/>
      <c r="E1939" s="110"/>
      <c r="F1939" s="110"/>
      <c r="G1939" s="110"/>
      <c r="H1939" s="110"/>
      <c r="I1939" s="110"/>
      <c r="J1939" s="109"/>
      <c r="K1939" s="110"/>
      <c r="L1939" s="110"/>
      <c r="M1939" s="110"/>
      <c r="N1939" s="110"/>
      <c r="O1939" s="110"/>
      <c r="P1939" s="110"/>
      <c r="Q1939" s="110"/>
      <c r="R1939" s="110"/>
      <c r="S1939" s="110"/>
      <c r="T1939" s="110"/>
      <c r="U1939" s="110"/>
      <c r="V1939" s="110"/>
    </row>
    <row r="1940" spans="1:22" ht="15" customHeight="1">
      <c r="A1940" s="110"/>
      <c r="B1940" s="109"/>
      <c r="C1940" s="110"/>
      <c r="D1940" s="110"/>
      <c r="E1940" s="110"/>
      <c r="F1940" s="110"/>
      <c r="G1940" s="110"/>
      <c r="H1940" s="110"/>
      <c r="I1940" s="110"/>
      <c r="J1940" s="109"/>
      <c r="K1940" s="110"/>
      <c r="L1940" s="110"/>
      <c r="M1940" s="110"/>
      <c r="N1940" s="110"/>
      <c r="O1940" s="110"/>
      <c r="P1940" s="110"/>
      <c r="Q1940" s="110"/>
      <c r="R1940" s="110"/>
      <c r="S1940" s="110"/>
      <c r="T1940" s="110"/>
      <c r="U1940" s="110"/>
      <c r="V1940" s="110"/>
    </row>
    <row r="1941" spans="1:22" ht="15" customHeight="1">
      <c r="A1941" s="110"/>
      <c r="B1941" s="109"/>
      <c r="C1941" s="110"/>
      <c r="D1941" s="110"/>
      <c r="E1941" s="110"/>
      <c r="F1941" s="110"/>
      <c r="G1941" s="110"/>
      <c r="H1941" s="110"/>
      <c r="I1941" s="110"/>
      <c r="J1941" s="109"/>
      <c r="K1941" s="110"/>
      <c r="L1941" s="110"/>
      <c r="M1941" s="110"/>
      <c r="N1941" s="110"/>
      <c r="O1941" s="110"/>
      <c r="P1941" s="110"/>
      <c r="Q1941" s="110"/>
      <c r="R1941" s="110"/>
      <c r="S1941" s="110"/>
      <c r="T1941" s="110"/>
      <c r="U1941" s="110"/>
      <c r="V1941" s="110"/>
    </row>
    <row r="1942" spans="1:22" ht="15" customHeight="1">
      <c r="A1942" s="110"/>
      <c r="B1942" s="109"/>
      <c r="C1942" s="110"/>
      <c r="D1942" s="110"/>
      <c r="E1942" s="110"/>
      <c r="F1942" s="110"/>
      <c r="G1942" s="110"/>
      <c r="H1942" s="110"/>
      <c r="I1942" s="110"/>
      <c r="J1942" s="109"/>
      <c r="K1942" s="110"/>
      <c r="L1942" s="110"/>
      <c r="M1942" s="110"/>
      <c r="N1942" s="110"/>
      <c r="O1942" s="110"/>
      <c r="P1942" s="110"/>
      <c r="Q1942" s="110"/>
      <c r="R1942" s="110"/>
      <c r="S1942" s="110"/>
      <c r="T1942" s="110"/>
      <c r="U1942" s="110"/>
      <c r="V1942" s="110"/>
    </row>
    <row r="1943" spans="1:22" ht="15" customHeight="1">
      <c r="A1943" s="110"/>
      <c r="B1943" s="109"/>
      <c r="C1943" s="110"/>
      <c r="D1943" s="110"/>
      <c r="E1943" s="110"/>
      <c r="F1943" s="110"/>
      <c r="G1943" s="110"/>
      <c r="H1943" s="110"/>
      <c r="I1943" s="110"/>
      <c r="J1943" s="109"/>
      <c r="K1943" s="110"/>
      <c r="L1943" s="110"/>
      <c r="M1943" s="110"/>
      <c r="N1943" s="110"/>
      <c r="O1943" s="110"/>
      <c r="P1943" s="110"/>
      <c r="Q1943" s="110"/>
      <c r="R1943" s="110"/>
      <c r="S1943" s="110"/>
      <c r="T1943" s="110"/>
      <c r="U1943" s="110"/>
      <c r="V1943" s="110"/>
    </row>
    <row r="1944" spans="1:22" ht="15" customHeight="1">
      <c r="A1944" s="110"/>
      <c r="B1944" s="109"/>
      <c r="C1944" s="110"/>
      <c r="D1944" s="110"/>
      <c r="E1944" s="110"/>
      <c r="F1944" s="110"/>
      <c r="G1944" s="110"/>
      <c r="H1944" s="110"/>
      <c r="I1944" s="110"/>
      <c r="J1944" s="109"/>
      <c r="K1944" s="110"/>
      <c r="L1944" s="110"/>
      <c r="M1944" s="110"/>
      <c r="N1944" s="110"/>
      <c r="O1944" s="110"/>
      <c r="P1944" s="110"/>
      <c r="Q1944" s="110"/>
      <c r="R1944" s="110"/>
      <c r="S1944" s="110"/>
      <c r="T1944" s="110"/>
      <c r="U1944" s="110"/>
      <c r="V1944" s="110"/>
    </row>
    <row r="1945" spans="1:22" ht="15" customHeight="1">
      <c r="A1945" s="110"/>
      <c r="B1945" s="109"/>
      <c r="C1945" s="110"/>
      <c r="D1945" s="110"/>
      <c r="E1945" s="110"/>
      <c r="F1945" s="110"/>
      <c r="G1945" s="110"/>
      <c r="H1945" s="110"/>
      <c r="I1945" s="110"/>
      <c r="J1945" s="109"/>
      <c r="K1945" s="110"/>
      <c r="L1945" s="110"/>
      <c r="M1945" s="110"/>
      <c r="N1945" s="110"/>
      <c r="O1945" s="110"/>
      <c r="P1945" s="110"/>
      <c r="Q1945" s="110"/>
      <c r="R1945" s="110"/>
      <c r="S1945" s="110"/>
      <c r="T1945" s="110"/>
      <c r="U1945" s="110"/>
      <c r="V1945" s="110"/>
    </row>
    <row r="1946" spans="1:22" ht="15" customHeight="1">
      <c r="A1946" s="110"/>
      <c r="B1946" s="109"/>
      <c r="C1946" s="110"/>
      <c r="D1946" s="110"/>
      <c r="E1946" s="110"/>
      <c r="F1946" s="110"/>
      <c r="G1946" s="110"/>
      <c r="H1946" s="110"/>
      <c r="I1946" s="110"/>
      <c r="J1946" s="109"/>
      <c r="K1946" s="110"/>
      <c r="L1946" s="110"/>
      <c r="M1946" s="110"/>
      <c r="N1946" s="110"/>
      <c r="O1946" s="110"/>
      <c r="P1946" s="110"/>
      <c r="Q1946" s="110"/>
      <c r="R1946" s="110"/>
      <c r="S1946" s="110"/>
      <c r="T1946" s="110"/>
      <c r="U1946" s="110"/>
      <c r="V1946" s="110"/>
    </row>
    <row r="1947" spans="1:22" ht="15" customHeight="1">
      <c r="A1947" s="110"/>
      <c r="B1947" s="109"/>
      <c r="C1947" s="110"/>
      <c r="D1947" s="110"/>
      <c r="E1947" s="110"/>
      <c r="F1947" s="110"/>
      <c r="G1947" s="110"/>
      <c r="H1947" s="110"/>
      <c r="I1947" s="110"/>
      <c r="J1947" s="109"/>
      <c r="K1947" s="110"/>
      <c r="L1947" s="110"/>
      <c r="M1947" s="110"/>
      <c r="N1947" s="110"/>
      <c r="O1947" s="110"/>
      <c r="P1947" s="110"/>
      <c r="Q1947" s="110"/>
      <c r="R1947" s="110"/>
      <c r="S1947" s="110"/>
      <c r="T1947" s="110"/>
      <c r="U1947" s="110"/>
      <c r="V1947" s="110"/>
    </row>
    <row r="1948" spans="1:22" ht="15" customHeight="1">
      <c r="A1948" s="110"/>
      <c r="B1948" s="109"/>
      <c r="C1948" s="110"/>
      <c r="D1948" s="110"/>
      <c r="E1948" s="110"/>
      <c r="F1948" s="110"/>
      <c r="G1948" s="110"/>
      <c r="H1948" s="110"/>
      <c r="I1948" s="110"/>
      <c r="J1948" s="109"/>
      <c r="K1948" s="110"/>
      <c r="L1948" s="110"/>
      <c r="M1948" s="110"/>
      <c r="N1948" s="110"/>
      <c r="O1948" s="110"/>
      <c r="P1948" s="110"/>
      <c r="Q1948" s="110"/>
      <c r="R1948" s="110"/>
      <c r="S1948" s="110"/>
      <c r="T1948" s="110"/>
      <c r="U1948" s="110"/>
      <c r="V1948" s="110"/>
    </row>
    <row r="1949" spans="1:22" ht="15" customHeight="1">
      <c r="A1949" s="110"/>
      <c r="B1949" s="109"/>
      <c r="C1949" s="110"/>
      <c r="D1949" s="110"/>
      <c r="E1949" s="110"/>
      <c r="F1949" s="110"/>
      <c r="G1949" s="110"/>
      <c r="H1949" s="110"/>
      <c r="I1949" s="110"/>
      <c r="J1949" s="109"/>
      <c r="K1949" s="110"/>
      <c r="L1949" s="110"/>
      <c r="M1949" s="110"/>
      <c r="N1949" s="110"/>
      <c r="O1949" s="110"/>
      <c r="P1949" s="110"/>
      <c r="Q1949" s="110"/>
      <c r="R1949" s="110"/>
      <c r="S1949" s="110"/>
      <c r="T1949" s="110"/>
      <c r="U1949" s="110"/>
      <c r="V1949" s="110"/>
    </row>
    <row r="1950" spans="1:22" ht="15" customHeight="1">
      <c r="A1950" s="110"/>
      <c r="B1950" s="109"/>
      <c r="C1950" s="110"/>
      <c r="D1950" s="110"/>
      <c r="E1950" s="110"/>
      <c r="F1950" s="110"/>
      <c r="G1950" s="110"/>
      <c r="H1950" s="110"/>
      <c r="I1950" s="110"/>
      <c r="J1950" s="109"/>
      <c r="K1950" s="110"/>
      <c r="L1950" s="110"/>
      <c r="M1950" s="110"/>
      <c r="N1950" s="110"/>
      <c r="O1950" s="110"/>
      <c r="P1950" s="110"/>
      <c r="Q1950" s="110"/>
      <c r="R1950" s="110"/>
      <c r="S1950" s="110"/>
      <c r="T1950" s="110"/>
      <c r="U1950" s="110"/>
      <c r="V1950" s="110"/>
    </row>
    <row r="1951" spans="1:22" ht="15" customHeight="1">
      <c r="A1951" s="110"/>
      <c r="B1951" s="109"/>
      <c r="C1951" s="110"/>
      <c r="D1951" s="110"/>
      <c r="E1951" s="110"/>
      <c r="F1951" s="110"/>
      <c r="G1951" s="110"/>
      <c r="H1951" s="110"/>
      <c r="I1951" s="110"/>
      <c r="J1951" s="109"/>
      <c r="K1951" s="110"/>
      <c r="L1951" s="110"/>
      <c r="M1951" s="110"/>
      <c r="N1951" s="110"/>
      <c r="O1951" s="110"/>
      <c r="P1951" s="110"/>
      <c r="Q1951" s="110"/>
      <c r="R1951" s="110"/>
      <c r="S1951" s="110"/>
      <c r="T1951" s="110"/>
      <c r="U1951" s="110"/>
      <c r="V1951" s="110"/>
    </row>
    <row r="1952" spans="1:22" ht="15" customHeight="1">
      <c r="A1952" s="110"/>
      <c r="B1952" s="109"/>
      <c r="C1952" s="110"/>
      <c r="D1952" s="110"/>
      <c r="E1952" s="110"/>
      <c r="F1952" s="110"/>
      <c r="G1952" s="110"/>
      <c r="H1952" s="110"/>
      <c r="I1952" s="110"/>
      <c r="J1952" s="109"/>
      <c r="K1952" s="110"/>
      <c r="L1952" s="110"/>
      <c r="M1952" s="110"/>
      <c r="N1952" s="110"/>
      <c r="O1952" s="110"/>
      <c r="P1952" s="110"/>
      <c r="Q1952" s="110"/>
      <c r="R1952" s="110"/>
      <c r="S1952" s="110"/>
      <c r="T1952" s="110"/>
      <c r="U1952" s="110"/>
      <c r="V1952" s="110"/>
    </row>
    <row r="1953" spans="1:22" ht="15" customHeight="1">
      <c r="A1953" s="110"/>
      <c r="B1953" s="109"/>
      <c r="C1953" s="110"/>
      <c r="D1953" s="110"/>
      <c r="E1953" s="110"/>
      <c r="F1953" s="110"/>
      <c r="G1953" s="110"/>
      <c r="H1953" s="110"/>
      <c r="I1953" s="110"/>
      <c r="J1953" s="109"/>
      <c r="K1953" s="110"/>
      <c r="L1953" s="110"/>
      <c r="M1953" s="110"/>
      <c r="N1953" s="110"/>
      <c r="O1953" s="110"/>
      <c r="P1953" s="110"/>
      <c r="Q1953" s="110"/>
      <c r="R1953" s="110"/>
      <c r="S1953" s="110"/>
      <c r="T1953" s="110"/>
      <c r="U1953" s="110"/>
      <c r="V1953" s="110"/>
    </row>
    <row r="1954" spans="1:22" ht="15" customHeight="1">
      <c r="A1954" s="110"/>
      <c r="B1954" s="109"/>
      <c r="C1954" s="110"/>
      <c r="D1954" s="110"/>
      <c r="E1954" s="110"/>
      <c r="F1954" s="110"/>
      <c r="G1954" s="110"/>
      <c r="H1954" s="110"/>
      <c r="I1954" s="110"/>
      <c r="J1954" s="109"/>
      <c r="K1954" s="110"/>
      <c r="L1954" s="110"/>
      <c r="M1954" s="110"/>
      <c r="N1954" s="110"/>
      <c r="O1954" s="110"/>
      <c r="P1954" s="110"/>
      <c r="Q1954" s="110"/>
      <c r="R1954" s="110"/>
      <c r="S1954" s="110"/>
      <c r="T1954" s="110"/>
      <c r="U1954" s="110"/>
      <c r="V1954" s="110"/>
    </row>
    <row r="1955" spans="1:22" ht="15" customHeight="1">
      <c r="A1955" s="110"/>
      <c r="B1955" s="109"/>
      <c r="C1955" s="110"/>
      <c r="D1955" s="110"/>
      <c r="E1955" s="110"/>
      <c r="F1955" s="110"/>
      <c r="G1955" s="110"/>
      <c r="H1955" s="110"/>
      <c r="I1955" s="110"/>
      <c r="J1955" s="109"/>
      <c r="K1955" s="110"/>
      <c r="L1955" s="110"/>
      <c r="M1955" s="110"/>
      <c r="N1955" s="110"/>
      <c r="O1955" s="110"/>
      <c r="P1955" s="110"/>
      <c r="Q1955" s="110"/>
      <c r="R1955" s="110"/>
      <c r="S1955" s="110"/>
      <c r="T1955" s="110"/>
      <c r="U1955" s="110"/>
      <c r="V1955" s="110"/>
    </row>
    <row r="1956" spans="1:22" ht="15" customHeight="1">
      <c r="A1956" s="110"/>
      <c r="B1956" s="109"/>
      <c r="C1956" s="110"/>
      <c r="D1956" s="110"/>
      <c r="E1956" s="110"/>
      <c r="F1956" s="110"/>
      <c r="G1956" s="110"/>
      <c r="H1956" s="110"/>
      <c r="I1956" s="110"/>
      <c r="J1956" s="109"/>
      <c r="K1956" s="110"/>
      <c r="L1956" s="110"/>
      <c r="M1956" s="110"/>
      <c r="N1956" s="110"/>
      <c r="O1956" s="110"/>
      <c r="P1956" s="110"/>
      <c r="Q1956" s="110"/>
      <c r="R1956" s="110"/>
      <c r="S1956" s="110"/>
      <c r="T1956" s="110"/>
      <c r="U1956" s="110"/>
      <c r="V1956" s="110"/>
    </row>
    <row r="1957" spans="1:22" ht="15" customHeight="1">
      <c r="A1957" s="110"/>
      <c r="B1957" s="109"/>
      <c r="C1957" s="110"/>
      <c r="D1957" s="110"/>
      <c r="E1957" s="110"/>
      <c r="F1957" s="110"/>
      <c r="G1957" s="110"/>
      <c r="H1957" s="110"/>
      <c r="I1957" s="110"/>
      <c r="J1957" s="109"/>
      <c r="K1957" s="110"/>
      <c r="L1957" s="110"/>
      <c r="M1957" s="110"/>
      <c r="N1957" s="110"/>
      <c r="O1957" s="110"/>
      <c r="P1957" s="110"/>
      <c r="Q1957" s="110"/>
      <c r="R1957" s="110"/>
      <c r="S1957" s="110"/>
      <c r="T1957" s="110"/>
      <c r="U1957" s="110"/>
      <c r="V1957" s="110"/>
    </row>
    <row r="1958" spans="1:22" ht="15" customHeight="1">
      <c r="A1958" s="110"/>
      <c r="B1958" s="109"/>
      <c r="C1958" s="110"/>
      <c r="D1958" s="110"/>
      <c r="E1958" s="110"/>
      <c r="F1958" s="110"/>
      <c r="G1958" s="110"/>
      <c r="H1958" s="110"/>
      <c r="I1958" s="110"/>
      <c r="J1958" s="109"/>
      <c r="K1958" s="110"/>
      <c r="L1958" s="110"/>
      <c r="M1958" s="110"/>
      <c r="N1958" s="110"/>
      <c r="O1958" s="110"/>
      <c r="P1958" s="110"/>
      <c r="Q1958" s="110"/>
      <c r="R1958" s="110"/>
      <c r="S1958" s="110"/>
      <c r="T1958" s="110"/>
      <c r="U1958" s="110"/>
      <c r="V1958" s="110"/>
    </row>
    <row r="1959" spans="1:22" ht="15" customHeight="1">
      <c r="A1959" s="110"/>
      <c r="B1959" s="109"/>
      <c r="C1959" s="110"/>
      <c r="D1959" s="110"/>
      <c r="E1959" s="110"/>
      <c r="F1959" s="110"/>
      <c r="G1959" s="110"/>
      <c r="H1959" s="110"/>
      <c r="I1959" s="110"/>
      <c r="J1959" s="109"/>
      <c r="K1959" s="110"/>
      <c r="L1959" s="110"/>
      <c r="M1959" s="110"/>
      <c r="N1959" s="110"/>
      <c r="O1959" s="110"/>
      <c r="P1959" s="110"/>
      <c r="Q1959" s="110"/>
      <c r="R1959" s="110"/>
      <c r="S1959" s="110"/>
      <c r="T1959" s="110"/>
      <c r="U1959" s="110"/>
      <c r="V1959" s="110"/>
    </row>
    <row r="1960" spans="1:22" ht="15" customHeight="1">
      <c r="A1960" s="110"/>
      <c r="B1960" s="109"/>
      <c r="C1960" s="110"/>
      <c r="D1960" s="110"/>
      <c r="E1960" s="110"/>
      <c r="F1960" s="110"/>
      <c r="G1960" s="110"/>
      <c r="H1960" s="110"/>
      <c r="I1960" s="110"/>
      <c r="J1960" s="109"/>
      <c r="K1960" s="110"/>
      <c r="L1960" s="110"/>
      <c r="M1960" s="110"/>
      <c r="N1960" s="110"/>
      <c r="O1960" s="110"/>
      <c r="P1960" s="110"/>
      <c r="Q1960" s="110"/>
      <c r="R1960" s="110"/>
      <c r="S1960" s="110"/>
      <c r="T1960" s="110"/>
      <c r="U1960" s="110"/>
      <c r="V1960" s="110"/>
    </row>
    <row r="1961" spans="1:22" ht="15" customHeight="1">
      <c r="A1961" s="110"/>
      <c r="B1961" s="109"/>
      <c r="C1961" s="110"/>
      <c r="D1961" s="110"/>
      <c r="E1961" s="110"/>
      <c r="F1961" s="110"/>
      <c r="G1961" s="110"/>
      <c r="H1961" s="110"/>
      <c r="I1961" s="110"/>
      <c r="J1961" s="109"/>
      <c r="K1961" s="110"/>
      <c r="L1961" s="110"/>
      <c r="M1961" s="110"/>
      <c r="N1961" s="110"/>
      <c r="O1961" s="110"/>
      <c r="P1961" s="110"/>
      <c r="Q1961" s="110"/>
      <c r="R1961" s="110"/>
      <c r="S1961" s="110"/>
      <c r="T1961" s="110"/>
      <c r="U1961" s="110"/>
      <c r="V1961" s="110"/>
    </row>
    <row r="1962" spans="1:22" ht="15" customHeight="1">
      <c r="A1962" s="110"/>
      <c r="B1962" s="109"/>
      <c r="C1962" s="110"/>
      <c r="D1962" s="110"/>
      <c r="E1962" s="110"/>
      <c r="F1962" s="110"/>
      <c r="G1962" s="110"/>
      <c r="H1962" s="110"/>
      <c r="I1962" s="110"/>
      <c r="J1962" s="109"/>
      <c r="K1962" s="110"/>
      <c r="L1962" s="110"/>
      <c r="M1962" s="110"/>
      <c r="N1962" s="110"/>
      <c r="O1962" s="110"/>
      <c r="P1962" s="110"/>
      <c r="Q1962" s="110"/>
      <c r="R1962" s="110"/>
      <c r="S1962" s="110"/>
      <c r="T1962" s="110"/>
      <c r="U1962" s="110"/>
      <c r="V1962" s="110"/>
    </row>
    <row r="1963" spans="1:22" ht="15" customHeight="1">
      <c r="A1963" s="110"/>
      <c r="B1963" s="109"/>
      <c r="C1963" s="110"/>
      <c r="D1963" s="110"/>
      <c r="E1963" s="110"/>
      <c r="F1963" s="110"/>
      <c r="G1963" s="110"/>
      <c r="H1963" s="110"/>
      <c r="I1963" s="110"/>
      <c r="J1963" s="109"/>
      <c r="K1963" s="110"/>
      <c r="L1963" s="110"/>
      <c r="M1963" s="110"/>
      <c r="N1963" s="110"/>
      <c r="O1963" s="110"/>
      <c r="P1963" s="110"/>
      <c r="Q1963" s="110"/>
      <c r="R1963" s="110"/>
      <c r="S1963" s="110"/>
      <c r="T1963" s="110"/>
      <c r="U1963" s="110"/>
      <c r="V1963" s="110"/>
    </row>
    <row r="1964" spans="1:22" ht="15" customHeight="1">
      <c r="A1964" s="110"/>
      <c r="B1964" s="109"/>
      <c r="C1964" s="110"/>
      <c r="D1964" s="110"/>
      <c r="E1964" s="110"/>
      <c r="F1964" s="110"/>
      <c r="G1964" s="110"/>
      <c r="H1964" s="110"/>
      <c r="I1964" s="110"/>
      <c r="J1964" s="109"/>
      <c r="K1964" s="110"/>
      <c r="L1964" s="110"/>
      <c r="M1964" s="110"/>
      <c r="N1964" s="110"/>
      <c r="O1964" s="110"/>
      <c r="P1964" s="110"/>
      <c r="Q1964" s="110"/>
      <c r="R1964" s="110"/>
      <c r="S1964" s="110"/>
      <c r="T1964" s="110"/>
      <c r="U1964" s="110"/>
      <c r="V1964" s="110"/>
    </row>
    <row r="1965" spans="1:22" ht="15" customHeight="1">
      <c r="A1965" s="110"/>
      <c r="B1965" s="109"/>
      <c r="C1965" s="110"/>
      <c r="D1965" s="110"/>
      <c r="E1965" s="110"/>
      <c r="F1965" s="110"/>
      <c r="G1965" s="110"/>
      <c r="H1965" s="110"/>
      <c r="I1965" s="110"/>
      <c r="J1965" s="109"/>
      <c r="K1965" s="110"/>
      <c r="L1965" s="110"/>
      <c r="M1965" s="110"/>
      <c r="N1965" s="110"/>
      <c r="O1965" s="110"/>
      <c r="P1965" s="110"/>
      <c r="Q1965" s="110"/>
      <c r="R1965" s="110"/>
      <c r="S1965" s="110"/>
      <c r="T1965" s="110"/>
      <c r="U1965" s="110"/>
      <c r="V1965" s="110"/>
    </row>
    <row r="1966" spans="1:22" ht="15" customHeight="1">
      <c r="A1966" s="110"/>
      <c r="B1966" s="109"/>
      <c r="C1966" s="110"/>
      <c r="D1966" s="110"/>
      <c r="E1966" s="110"/>
      <c r="F1966" s="110"/>
      <c r="G1966" s="110"/>
      <c r="H1966" s="110"/>
      <c r="I1966" s="110"/>
      <c r="J1966" s="109"/>
      <c r="K1966" s="110"/>
      <c r="L1966" s="110"/>
      <c r="M1966" s="110"/>
      <c r="N1966" s="110"/>
      <c r="O1966" s="110"/>
      <c r="P1966" s="110"/>
      <c r="Q1966" s="110"/>
      <c r="R1966" s="110"/>
      <c r="S1966" s="110"/>
      <c r="T1966" s="110"/>
      <c r="U1966" s="110"/>
      <c r="V1966" s="110"/>
    </row>
    <row r="1967" spans="1:22" ht="15" customHeight="1">
      <c r="A1967" s="110"/>
      <c r="B1967" s="109"/>
      <c r="C1967" s="110"/>
      <c r="D1967" s="110"/>
      <c r="E1967" s="110"/>
      <c r="F1967" s="110"/>
      <c r="G1967" s="110"/>
      <c r="H1967" s="110"/>
      <c r="I1967" s="110"/>
      <c r="J1967" s="109"/>
      <c r="K1967" s="110"/>
      <c r="L1967" s="110"/>
      <c r="M1967" s="110"/>
      <c r="N1967" s="110"/>
      <c r="O1967" s="110"/>
      <c r="P1967" s="110"/>
      <c r="Q1967" s="110"/>
      <c r="R1967" s="110"/>
      <c r="S1967" s="110"/>
      <c r="T1967" s="110"/>
      <c r="U1967" s="110"/>
      <c r="V1967" s="110"/>
    </row>
    <row r="1968" spans="1:22" ht="15" customHeight="1">
      <c r="A1968" s="110"/>
      <c r="B1968" s="109"/>
      <c r="C1968" s="110"/>
      <c r="D1968" s="110"/>
      <c r="E1968" s="110"/>
      <c r="F1968" s="110"/>
      <c r="G1968" s="110"/>
      <c r="H1968" s="110"/>
      <c r="I1968" s="110"/>
      <c r="J1968" s="109"/>
      <c r="K1968" s="110"/>
      <c r="L1968" s="110"/>
      <c r="M1968" s="110"/>
      <c r="N1968" s="110"/>
      <c r="O1968" s="110"/>
      <c r="P1968" s="110"/>
      <c r="Q1968" s="110"/>
      <c r="R1968" s="110"/>
      <c r="S1968" s="110"/>
      <c r="T1968" s="110"/>
      <c r="U1968" s="110"/>
      <c r="V1968" s="110"/>
    </row>
    <row r="1969" spans="1:22" ht="15" customHeight="1">
      <c r="A1969" s="110"/>
      <c r="B1969" s="109"/>
      <c r="C1969" s="110"/>
      <c r="D1969" s="110"/>
      <c r="E1969" s="110"/>
      <c r="F1969" s="110"/>
      <c r="G1969" s="110"/>
      <c r="H1969" s="110"/>
      <c r="I1969" s="110"/>
      <c r="J1969" s="109"/>
      <c r="K1969" s="110"/>
      <c r="L1969" s="110"/>
      <c r="M1969" s="110"/>
      <c r="N1969" s="110"/>
      <c r="O1969" s="110"/>
      <c r="P1969" s="110"/>
      <c r="Q1969" s="110"/>
      <c r="R1969" s="110"/>
      <c r="S1969" s="110"/>
      <c r="T1969" s="110"/>
      <c r="U1969" s="110"/>
      <c r="V1969" s="110"/>
    </row>
    <row r="1970" spans="1:22" ht="15" customHeight="1">
      <c r="A1970" s="110"/>
      <c r="B1970" s="109"/>
      <c r="C1970" s="110"/>
      <c r="D1970" s="110"/>
      <c r="E1970" s="110"/>
      <c r="F1970" s="110"/>
      <c r="G1970" s="110"/>
      <c r="H1970" s="110"/>
      <c r="I1970" s="110"/>
      <c r="J1970" s="109"/>
      <c r="K1970" s="110"/>
      <c r="L1970" s="110"/>
      <c r="M1970" s="110"/>
      <c r="N1970" s="110"/>
      <c r="O1970" s="110"/>
      <c r="P1970" s="110"/>
      <c r="Q1970" s="110"/>
      <c r="R1970" s="110"/>
      <c r="S1970" s="110"/>
      <c r="T1970" s="110"/>
      <c r="U1970" s="110"/>
      <c r="V1970" s="110"/>
    </row>
    <row r="1971" spans="1:22" ht="15" customHeight="1">
      <c r="A1971" s="110"/>
      <c r="B1971" s="109"/>
      <c r="C1971" s="110"/>
      <c r="D1971" s="110"/>
      <c r="E1971" s="110"/>
      <c r="F1971" s="110"/>
      <c r="G1971" s="110"/>
      <c r="H1971" s="110"/>
      <c r="I1971" s="110"/>
      <c r="J1971" s="109"/>
      <c r="K1971" s="110"/>
      <c r="L1971" s="110"/>
      <c r="M1971" s="110"/>
      <c r="N1971" s="110"/>
      <c r="O1971" s="110"/>
      <c r="P1971" s="110"/>
      <c r="Q1971" s="110"/>
      <c r="R1971" s="110"/>
      <c r="S1971" s="110"/>
      <c r="T1971" s="110"/>
      <c r="U1971" s="110"/>
      <c r="V1971" s="110"/>
    </row>
    <row r="1972" spans="1:22" ht="15" customHeight="1">
      <c r="A1972" s="110"/>
      <c r="B1972" s="109"/>
      <c r="C1972" s="110"/>
      <c r="D1972" s="110"/>
      <c r="E1972" s="110"/>
      <c r="F1972" s="110"/>
      <c r="G1972" s="110"/>
      <c r="H1972" s="110"/>
      <c r="I1972" s="110"/>
      <c r="J1972" s="109"/>
      <c r="K1972" s="110"/>
      <c r="L1972" s="110"/>
      <c r="M1972" s="110"/>
      <c r="N1972" s="110"/>
      <c r="O1972" s="110"/>
      <c r="P1972" s="110"/>
      <c r="Q1972" s="110"/>
      <c r="R1972" s="110"/>
      <c r="S1972" s="110"/>
      <c r="T1972" s="110"/>
      <c r="U1972" s="110"/>
      <c r="V1972" s="110"/>
    </row>
    <row r="1973" spans="1:22" ht="15" customHeight="1">
      <c r="A1973" s="110"/>
      <c r="B1973" s="109"/>
      <c r="C1973" s="110"/>
      <c r="D1973" s="110"/>
      <c r="E1973" s="110"/>
      <c r="F1973" s="110"/>
      <c r="G1973" s="110"/>
      <c r="H1973" s="110"/>
      <c r="I1973" s="110"/>
      <c r="J1973" s="109"/>
      <c r="K1973" s="110"/>
      <c r="L1973" s="110"/>
      <c r="M1973" s="110"/>
      <c r="N1973" s="110"/>
      <c r="O1973" s="110"/>
      <c r="P1973" s="110"/>
      <c r="Q1973" s="110"/>
      <c r="R1973" s="110"/>
      <c r="S1973" s="110"/>
      <c r="T1973" s="110"/>
      <c r="U1973" s="110"/>
      <c r="V1973" s="110"/>
    </row>
    <row r="1974" spans="1:22" ht="15" customHeight="1">
      <c r="A1974" s="110"/>
      <c r="B1974" s="109"/>
      <c r="C1974" s="110"/>
      <c r="D1974" s="110"/>
      <c r="E1974" s="110"/>
      <c r="F1974" s="110"/>
      <c r="G1974" s="110"/>
      <c r="H1974" s="110"/>
      <c r="I1974" s="110"/>
      <c r="J1974" s="109"/>
      <c r="K1974" s="110"/>
      <c r="L1974" s="110"/>
      <c r="M1974" s="110"/>
      <c r="N1974" s="110"/>
      <c r="O1974" s="110"/>
      <c r="P1974" s="110"/>
      <c r="Q1974" s="110"/>
      <c r="R1974" s="110"/>
      <c r="S1974" s="110"/>
      <c r="T1974" s="110"/>
      <c r="U1974" s="110"/>
      <c r="V1974" s="110"/>
    </row>
    <row r="1975" spans="1:22" ht="15" customHeight="1">
      <c r="A1975" s="110"/>
      <c r="B1975" s="109"/>
      <c r="C1975" s="110"/>
      <c r="D1975" s="110"/>
      <c r="E1975" s="110"/>
      <c r="F1975" s="110"/>
      <c r="G1975" s="110"/>
      <c r="H1975" s="110"/>
      <c r="I1975" s="110"/>
      <c r="J1975" s="109"/>
      <c r="K1975" s="110"/>
      <c r="L1975" s="110"/>
      <c r="M1975" s="110"/>
      <c r="N1975" s="110"/>
      <c r="O1975" s="110"/>
      <c r="P1975" s="110"/>
      <c r="Q1975" s="110"/>
      <c r="R1975" s="110"/>
      <c r="S1975" s="110"/>
      <c r="T1975" s="110"/>
      <c r="U1975" s="110"/>
      <c r="V1975" s="110"/>
    </row>
    <row r="1976" spans="1:22" ht="15" customHeight="1">
      <c r="A1976" s="110"/>
      <c r="B1976" s="109"/>
      <c r="C1976" s="110"/>
      <c r="D1976" s="110"/>
      <c r="E1976" s="110"/>
      <c r="F1976" s="110"/>
      <c r="G1976" s="110"/>
      <c r="H1976" s="110"/>
      <c r="I1976" s="110"/>
      <c r="J1976" s="109"/>
      <c r="K1976" s="110"/>
      <c r="L1976" s="110"/>
      <c r="M1976" s="110"/>
      <c r="N1976" s="110"/>
      <c r="O1976" s="110"/>
      <c r="P1976" s="110"/>
      <c r="Q1976" s="110"/>
      <c r="R1976" s="110"/>
      <c r="S1976" s="110"/>
      <c r="T1976" s="110"/>
      <c r="U1976" s="110"/>
      <c r="V1976" s="110"/>
    </row>
    <row r="1977" spans="1:22" ht="15" customHeight="1">
      <c r="A1977" s="110"/>
      <c r="B1977" s="109"/>
      <c r="C1977" s="110"/>
      <c r="D1977" s="110"/>
      <c r="E1977" s="110"/>
      <c r="F1977" s="110"/>
      <c r="G1977" s="110"/>
      <c r="H1977" s="110"/>
      <c r="I1977" s="110"/>
      <c r="J1977" s="109"/>
      <c r="K1977" s="110"/>
      <c r="L1977" s="110"/>
      <c r="M1977" s="110"/>
      <c r="N1977" s="110"/>
      <c r="O1977" s="110"/>
      <c r="P1977" s="110"/>
      <c r="Q1977" s="110"/>
      <c r="R1977" s="110"/>
      <c r="S1977" s="110"/>
      <c r="T1977" s="110"/>
      <c r="U1977" s="110"/>
      <c r="V1977" s="110"/>
    </row>
    <row r="1978" spans="1:22" ht="15" customHeight="1">
      <c r="A1978" s="110"/>
      <c r="B1978" s="109"/>
      <c r="C1978" s="110"/>
      <c r="D1978" s="110"/>
      <c r="E1978" s="110"/>
      <c r="F1978" s="110"/>
      <c r="G1978" s="110"/>
      <c r="H1978" s="110"/>
      <c r="I1978" s="110"/>
      <c r="J1978" s="109"/>
      <c r="K1978" s="110"/>
      <c r="L1978" s="110"/>
      <c r="M1978" s="110"/>
      <c r="N1978" s="110"/>
      <c r="O1978" s="110"/>
      <c r="P1978" s="110"/>
      <c r="Q1978" s="110"/>
      <c r="R1978" s="110"/>
      <c r="S1978" s="110"/>
      <c r="T1978" s="110"/>
      <c r="U1978" s="110"/>
      <c r="V1978" s="110"/>
    </row>
    <row r="1979" spans="1:22" ht="15" customHeight="1">
      <c r="A1979" s="110"/>
      <c r="B1979" s="109"/>
      <c r="C1979" s="110"/>
      <c r="D1979" s="110"/>
      <c r="E1979" s="110"/>
      <c r="F1979" s="110"/>
      <c r="G1979" s="110"/>
      <c r="H1979" s="110"/>
      <c r="I1979" s="110"/>
      <c r="J1979" s="109"/>
      <c r="K1979" s="110"/>
      <c r="L1979" s="110"/>
      <c r="M1979" s="110"/>
      <c r="N1979" s="110"/>
      <c r="O1979" s="110"/>
      <c r="P1979" s="110"/>
      <c r="Q1979" s="110"/>
      <c r="R1979" s="110"/>
      <c r="S1979" s="110"/>
      <c r="T1979" s="110"/>
      <c r="U1979" s="110"/>
      <c r="V1979" s="110"/>
    </row>
    <row r="1980" spans="1:22" ht="15" customHeight="1">
      <c r="A1980" s="110"/>
      <c r="B1980" s="109"/>
      <c r="C1980" s="110"/>
      <c r="D1980" s="110"/>
      <c r="E1980" s="110"/>
      <c r="F1980" s="110"/>
      <c r="G1980" s="110"/>
      <c r="H1980" s="110"/>
      <c r="I1980" s="110"/>
      <c r="J1980" s="109"/>
      <c r="K1980" s="110"/>
      <c r="L1980" s="110"/>
      <c r="M1980" s="110"/>
      <c r="N1980" s="110"/>
      <c r="O1980" s="110"/>
      <c r="P1980" s="110"/>
      <c r="Q1980" s="110"/>
      <c r="R1980" s="110"/>
      <c r="S1980" s="110"/>
      <c r="T1980" s="110"/>
      <c r="U1980" s="110"/>
      <c r="V1980" s="110"/>
    </row>
    <row r="1981" spans="1:22" ht="15" customHeight="1">
      <c r="A1981" s="110"/>
      <c r="B1981" s="109"/>
      <c r="C1981" s="110"/>
      <c r="D1981" s="110"/>
      <c r="E1981" s="110"/>
      <c r="F1981" s="110"/>
      <c r="G1981" s="110"/>
      <c r="H1981" s="110"/>
      <c r="I1981" s="110"/>
      <c r="J1981" s="109"/>
      <c r="K1981" s="110"/>
      <c r="L1981" s="110"/>
      <c r="M1981" s="110"/>
      <c r="N1981" s="110"/>
      <c r="O1981" s="110"/>
      <c r="P1981" s="110"/>
      <c r="Q1981" s="110"/>
      <c r="R1981" s="110"/>
      <c r="S1981" s="110"/>
      <c r="T1981" s="110"/>
      <c r="U1981" s="110"/>
      <c r="V1981" s="110"/>
    </row>
    <row r="1982" spans="1:22" ht="15" customHeight="1">
      <c r="A1982" s="110"/>
      <c r="B1982" s="109"/>
      <c r="C1982" s="110"/>
      <c r="D1982" s="110"/>
      <c r="E1982" s="110"/>
      <c r="F1982" s="110"/>
      <c r="G1982" s="110"/>
      <c r="H1982" s="110"/>
      <c r="I1982" s="110"/>
      <c r="J1982" s="109"/>
      <c r="K1982" s="110"/>
      <c r="L1982" s="110"/>
      <c r="M1982" s="110"/>
      <c r="N1982" s="110"/>
      <c r="O1982" s="110"/>
      <c r="P1982" s="110"/>
      <c r="Q1982" s="110"/>
      <c r="R1982" s="110"/>
      <c r="S1982" s="110"/>
      <c r="T1982" s="110"/>
      <c r="U1982" s="110"/>
      <c r="V1982" s="110"/>
    </row>
    <row r="1983" spans="1:22" ht="15" customHeight="1">
      <c r="A1983" s="110"/>
      <c r="B1983" s="109"/>
      <c r="C1983" s="110"/>
      <c r="D1983" s="110"/>
      <c r="E1983" s="110"/>
      <c r="F1983" s="110"/>
      <c r="G1983" s="110"/>
      <c r="H1983" s="110"/>
      <c r="I1983" s="110"/>
      <c r="J1983" s="109"/>
      <c r="K1983" s="110"/>
      <c r="L1983" s="110"/>
      <c r="M1983" s="110"/>
      <c r="N1983" s="110"/>
      <c r="O1983" s="110"/>
      <c r="P1983" s="110"/>
      <c r="Q1983" s="110"/>
      <c r="R1983" s="110"/>
      <c r="S1983" s="110"/>
      <c r="T1983" s="110"/>
      <c r="U1983" s="110"/>
      <c r="V1983" s="110"/>
    </row>
    <row r="1984" spans="1:22" ht="15" customHeight="1">
      <c r="A1984" s="110"/>
      <c r="B1984" s="109"/>
      <c r="C1984" s="110"/>
      <c r="D1984" s="110"/>
      <c r="E1984" s="110"/>
      <c r="F1984" s="110"/>
      <c r="G1984" s="110"/>
      <c r="H1984" s="110"/>
      <c r="I1984" s="110"/>
      <c r="J1984" s="109"/>
      <c r="K1984" s="110"/>
      <c r="L1984" s="110"/>
      <c r="M1984" s="110"/>
      <c r="N1984" s="110"/>
      <c r="O1984" s="110"/>
      <c r="P1984" s="110"/>
      <c r="Q1984" s="110"/>
      <c r="R1984" s="110"/>
      <c r="S1984" s="110"/>
      <c r="T1984" s="110"/>
      <c r="U1984" s="110"/>
      <c r="V1984" s="110"/>
    </row>
    <row r="1985" spans="1:22" ht="15" customHeight="1">
      <c r="A1985" s="110"/>
      <c r="B1985" s="109"/>
      <c r="C1985" s="110"/>
      <c r="D1985" s="110"/>
      <c r="E1985" s="110"/>
      <c r="F1985" s="110"/>
      <c r="G1985" s="110"/>
      <c r="H1985" s="110"/>
      <c r="I1985" s="110"/>
      <c r="J1985" s="109"/>
      <c r="K1985" s="110"/>
      <c r="L1985" s="110"/>
      <c r="M1985" s="110"/>
      <c r="N1985" s="110"/>
      <c r="O1985" s="110"/>
      <c r="P1985" s="110"/>
      <c r="Q1985" s="110"/>
      <c r="R1985" s="110"/>
      <c r="S1985" s="110"/>
      <c r="T1985" s="110"/>
      <c r="U1985" s="110"/>
      <c r="V1985" s="110"/>
    </row>
    <row r="1986" spans="1:22" ht="15" customHeight="1">
      <c r="A1986" s="110"/>
      <c r="B1986" s="109"/>
      <c r="C1986" s="110"/>
      <c r="D1986" s="110"/>
      <c r="E1986" s="110"/>
      <c r="F1986" s="110"/>
      <c r="G1986" s="110"/>
      <c r="H1986" s="110"/>
      <c r="I1986" s="110"/>
      <c r="J1986" s="109"/>
      <c r="K1986" s="110"/>
      <c r="L1986" s="110"/>
      <c r="M1986" s="110"/>
      <c r="N1986" s="110"/>
      <c r="O1986" s="110"/>
      <c r="P1986" s="110"/>
      <c r="Q1986" s="110"/>
      <c r="R1986" s="110"/>
      <c r="S1986" s="110"/>
      <c r="T1986" s="110"/>
      <c r="U1986" s="110"/>
      <c r="V1986" s="110"/>
    </row>
    <row r="1987" spans="1:22" ht="15" customHeight="1">
      <c r="A1987" s="110"/>
      <c r="B1987" s="109"/>
      <c r="C1987" s="110"/>
      <c r="D1987" s="110"/>
      <c r="E1987" s="110"/>
      <c r="F1987" s="110"/>
      <c r="G1987" s="110"/>
      <c r="H1987" s="110"/>
      <c r="I1987" s="110"/>
      <c r="J1987" s="109"/>
      <c r="K1987" s="110"/>
      <c r="L1987" s="110"/>
      <c r="M1987" s="110"/>
      <c r="N1987" s="110"/>
      <c r="O1987" s="110"/>
      <c r="P1987" s="110"/>
      <c r="Q1987" s="110"/>
      <c r="R1987" s="110"/>
      <c r="S1987" s="110"/>
      <c r="T1987" s="110"/>
      <c r="U1987" s="110"/>
      <c r="V1987" s="110"/>
    </row>
    <row r="1988" spans="1:22" ht="15" customHeight="1">
      <c r="A1988" s="110"/>
      <c r="B1988" s="109"/>
      <c r="C1988" s="110"/>
      <c r="D1988" s="110"/>
      <c r="E1988" s="110"/>
      <c r="F1988" s="110"/>
      <c r="G1988" s="110"/>
      <c r="H1988" s="110"/>
      <c r="I1988" s="110"/>
      <c r="J1988" s="109"/>
      <c r="K1988" s="110"/>
      <c r="L1988" s="110"/>
      <c r="M1988" s="110"/>
      <c r="N1988" s="110"/>
      <c r="O1988" s="110"/>
      <c r="P1988" s="110"/>
      <c r="Q1988" s="110"/>
      <c r="R1988" s="110"/>
      <c r="S1988" s="110"/>
      <c r="T1988" s="110"/>
      <c r="U1988" s="110"/>
      <c r="V1988" s="110"/>
    </row>
    <row r="1989" spans="1:22" ht="15" customHeight="1">
      <c r="A1989" s="110"/>
      <c r="B1989" s="109"/>
      <c r="C1989" s="110"/>
      <c r="D1989" s="110"/>
      <c r="E1989" s="110"/>
      <c r="F1989" s="110"/>
      <c r="G1989" s="110"/>
      <c r="H1989" s="110"/>
      <c r="I1989" s="110"/>
      <c r="J1989" s="109"/>
      <c r="K1989" s="110"/>
      <c r="L1989" s="110"/>
      <c r="M1989" s="110"/>
      <c r="N1989" s="110"/>
      <c r="O1989" s="110"/>
      <c r="P1989" s="110"/>
      <c r="Q1989" s="110"/>
      <c r="R1989" s="110"/>
      <c r="S1989" s="110"/>
      <c r="T1989" s="110"/>
      <c r="U1989" s="110"/>
      <c r="V1989" s="110"/>
    </row>
    <row r="1990" spans="1:22" ht="15" customHeight="1">
      <c r="A1990" s="110"/>
      <c r="B1990" s="109"/>
      <c r="C1990" s="110"/>
      <c r="D1990" s="110"/>
      <c r="E1990" s="110"/>
      <c r="F1990" s="110"/>
      <c r="G1990" s="110"/>
      <c r="H1990" s="110"/>
      <c r="I1990" s="110"/>
      <c r="J1990" s="109"/>
      <c r="K1990" s="110"/>
      <c r="L1990" s="110"/>
      <c r="M1990" s="110"/>
      <c r="N1990" s="110"/>
      <c r="O1990" s="110"/>
      <c r="P1990" s="110"/>
      <c r="Q1990" s="110"/>
      <c r="R1990" s="110"/>
      <c r="S1990" s="110"/>
      <c r="T1990" s="110"/>
      <c r="U1990" s="110"/>
      <c r="V1990" s="110"/>
    </row>
    <row r="1991" spans="1:22" ht="15" customHeight="1">
      <c r="A1991" s="110"/>
      <c r="B1991" s="109"/>
      <c r="C1991" s="110"/>
      <c r="D1991" s="110"/>
      <c r="E1991" s="110"/>
      <c r="F1991" s="110"/>
      <c r="G1991" s="110"/>
      <c r="H1991" s="110"/>
      <c r="I1991" s="110"/>
      <c r="J1991" s="109"/>
      <c r="K1991" s="110"/>
      <c r="L1991" s="110"/>
      <c r="M1991" s="110"/>
      <c r="N1991" s="110"/>
      <c r="O1991" s="110"/>
      <c r="P1991" s="110"/>
      <c r="Q1991" s="110"/>
      <c r="R1991" s="110"/>
      <c r="S1991" s="110"/>
      <c r="T1991" s="110"/>
      <c r="U1991" s="110"/>
      <c r="V1991" s="110"/>
    </row>
    <row r="1992" spans="1:22" ht="15" customHeight="1">
      <c r="A1992" s="110"/>
      <c r="B1992" s="109"/>
      <c r="C1992" s="110"/>
      <c r="D1992" s="110"/>
      <c r="E1992" s="110"/>
      <c r="F1992" s="110"/>
      <c r="G1992" s="110"/>
      <c r="H1992" s="110"/>
      <c r="I1992" s="110"/>
      <c r="J1992" s="109"/>
      <c r="K1992" s="110"/>
      <c r="L1992" s="110"/>
      <c r="M1992" s="110"/>
      <c r="N1992" s="110"/>
      <c r="O1992" s="110"/>
      <c r="P1992" s="110"/>
      <c r="Q1992" s="110"/>
      <c r="R1992" s="110"/>
      <c r="S1992" s="110"/>
      <c r="T1992" s="110"/>
      <c r="U1992" s="110"/>
      <c r="V1992" s="110"/>
    </row>
    <row r="1993" spans="1:22" ht="15" customHeight="1">
      <c r="A1993" s="110"/>
      <c r="B1993" s="109"/>
      <c r="C1993" s="110"/>
      <c r="D1993" s="110"/>
      <c r="E1993" s="110"/>
      <c r="F1993" s="110"/>
      <c r="G1993" s="110"/>
      <c r="H1993" s="110"/>
      <c r="I1993" s="110"/>
      <c r="J1993" s="109"/>
      <c r="K1993" s="110"/>
      <c r="L1993" s="110"/>
      <c r="M1993" s="110"/>
      <c r="N1993" s="110"/>
      <c r="O1993" s="110"/>
      <c r="P1993" s="110"/>
      <c r="Q1993" s="110"/>
      <c r="R1993" s="110"/>
      <c r="S1993" s="110"/>
      <c r="T1993" s="110"/>
      <c r="U1993" s="110"/>
      <c r="V1993" s="110"/>
    </row>
    <row r="1994" spans="1:22" ht="15" customHeight="1">
      <c r="A1994" s="110"/>
      <c r="B1994" s="109"/>
      <c r="C1994" s="110"/>
      <c r="D1994" s="110"/>
      <c r="E1994" s="110"/>
      <c r="F1994" s="110"/>
      <c r="G1994" s="110"/>
      <c r="H1994" s="110"/>
      <c r="I1994" s="110"/>
      <c r="J1994" s="109"/>
      <c r="K1994" s="110"/>
      <c r="L1994" s="110"/>
      <c r="M1994" s="110"/>
      <c r="N1994" s="110"/>
      <c r="O1994" s="110"/>
      <c r="P1994" s="110"/>
      <c r="Q1994" s="110"/>
      <c r="R1994" s="110"/>
      <c r="S1994" s="110"/>
      <c r="T1994" s="110"/>
      <c r="U1994" s="110"/>
      <c r="V1994" s="110"/>
    </row>
    <row r="1995" spans="1:22" ht="15" customHeight="1">
      <c r="A1995" s="110"/>
      <c r="B1995" s="109"/>
      <c r="C1995" s="110"/>
      <c r="D1995" s="110"/>
      <c r="E1995" s="110"/>
      <c r="F1995" s="110"/>
      <c r="G1995" s="110"/>
      <c r="H1995" s="110"/>
      <c r="I1995" s="110"/>
      <c r="J1995" s="109"/>
      <c r="K1995" s="110"/>
      <c r="L1995" s="110"/>
      <c r="M1995" s="110"/>
      <c r="N1995" s="110"/>
      <c r="O1995" s="110"/>
      <c r="P1995" s="110"/>
      <c r="Q1995" s="110"/>
      <c r="R1995" s="110"/>
      <c r="S1995" s="110"/>
      <c r="T1995" s="110"/>
      <c r="U1995" s="110"/>
      <c r="V1995" s="110"/>
    </row>
    <row r="1996" spans="1:22" ht="15" customHeight="1">
      <c r="A1996" s="110"/>
      <c r="B1996" s="109"/>
      <c r="C1996" s="110"/>
      <c r="D1996" s="110"/>
      <c r="E1996" s="110"/>
      <c r="F1996" s="110"/>
      <c r="G1996" s="110"/>
      <c r="H1996" s="110"/>
      <c r="I1996" s="110"/>
      <c r="J1996" s="109"/>
      <c r="K1996" s="110"/>
      <c r="L1996" s="110"/>
      <c r="M1996" s="110"/>
      <c r="N1996" s="110"/>
      <c r="O1996" s="110"/>
      <c r="P1996" s="110"/>
      <c r="Q1996" s="110"/>
      <c r="R1996" s="110"/>
      <c r="S1996" s="110"/>
      <c r="T1996" s="110"/>
      <c r="U1996" s="110"/>
      <c r="V1996" s="110"/>
    </row>
    <row r="1997" spans="1:22" ht="15" customHeight="1">
      <c r="A1997" s="110"/>
      <c r="B1997" s="109"/>
      <c r="C1997" s="110"/>
      <c r="D1997" s="110"/>
      <c r="E1997" s="110"/>
      <c r="F1997" s="110"/>
      <c r="G1997" s="110"/>
      <c r="H1997" s="110"/>
      <c r="I1997" s="110"/>
      <c r="J1997" s="109"/>
      <c r="K1997" s="110"/>
      <c r="L1997" s="110"/>
      <c r="M1997" s="110"/>
      <c r="N1997" s="110"/>
      <c r="O1997" s="110"/>
      <c r="P1997" s="110"/>
      <c r="Q1997" s="110"/>
      <c r="R1997" s="110"/>
      <c r="S1997" s="110"/>
      <c r="T1997" s="110"/>
      <c r="U1997" s="110"/>
      <c r="V1997" s="110"/>
    </row>
    <row r="1998" spans="1:22" ht="15" customHeight="1">
      <c r="A1998" s="110"/>
      <c r="B1998" s="109"/>
      <c r="C1998" s="110"/>
      <c r="D1998" s="110"/>
      <c r="E1998" s="110"/>
      <c r="F1998" s="110"/>
      <c r="G1998" s="110"/>
      <c r="H1998" s="110"/>
      <c r="I1998" s="110"/>
      <c r="J1998" s="109"/>
      <c r="K1998" s="110"/>
      <c r="L1998" s="110"/>
      <c r="M1998" s="110"/>
      <c r="N1998" s="110"/>
      <c r="O1998" s="110"/>
      <c r="P1998" s="110"/>
      <c r="Q1998" s="110"/>
      <c r="R1998" s="110"/>
      <c r="S1998" s="110"/>
      <c r="T1998" s="110"/>
      <c r="U1998" s="110"/>
      <c r="V1998" s="110"/>
    </row>
    <row r="1999" spans="1:22" ht="15" customHeight="1">
      <c r="A1999" s="110"/>
      <c r="B1999" s="109"/>
      <c r="C1999" s="110"/>
      <c r="D1999" s="110"/>
      <c r="E1999" s="110"/>
      <c r="F1999" s="110"/>
      <c r="G1999" s="110"/>
      <c r="H1999" s="110"/>
      <c r="I1999" s="110"/>
      <c r="J1999" s="109"/>
      <c r="K1999" s="110"/>
      <c r="L1999" s="110"/>
      <c r="M1999" s="110"/>
      <c r="N1999" s="110"/>
      <c r="O1999" s="110"/>
      <c r="P1999" s="110"/>
      <c r="Q1999" s="110"/>
      <c r="R1999" s="110"/>
      <c r="S1999" s="110"/>
      <c r="T1999" s="110"/>
      <c r="U1999" s="110"/>
      <c r="V1999" s="110"/>
    </row>
    <row r="2000" spans="1:22" ht="15" customHeight="1">
      <c r="A2000" s="110"/>
      <c r="B2000" s="109"/>
      <c r="C2000" s="110"/>
      <c r="D2000" s="110"/>
      <c r="E2000" s="110"/>
      <c r="F2000" s="110"/>
      <c r="G2000" s="110"/>
      <c r="H2000" s="110"/>
      <c r="I2000" s="110"/>
      <c r="J2000" s="109"/>
      <c r="K2000" s="110"/>
      <c r="L2000" s="110"/>
      <c r="M2000" s="110"/>
      <c r="N2000" s="110"/>
      <c r="O2000" s="110"/>
      <c r="P2000" s="110"/>
      <c r="Q2000" s="110"/>
      <c r="R2000" s="110"/>
      <c r="S2000" s="110"/>
      <c r="T2000" s="110"/>
      <c r="U2000" s="110"/>
      <c r="V2000" s="110"/>
    </row>
    <row r="2001" spans="1:22" ht="15" customHeight="1">
      <c r="A2001" s="110"/>
      <c r="B2001" s="109"/>
      <c r="C2001" s="110"/>
      <c r="D2001" s="110"/>
      <c r="E2001" s="110"/>
      <c r="F2001" s="110"/>
      <c r="G2001" s="110"/>
      <c r="H2001" s="110"/>
      <c r="I2001" s="110"/>
      <c r="J2001" s="109"/>
      <c r="K2001" s="110"/>
      <c r="L2001" s="110"/>
      <c r="M2001" s="110"/>
      <c r="N2001" s="110"/>
      <c r="O2001" s="110"/>
      <c r="P2001" s="110"/>
      <c r="Q2001" s="110"/>
      <c r="R2001" s="110"/>
      <c r="S2001" s="110"/>
      <c r="T2001" s="110"/>
      <c r="U2001" s="110"/>
      <c r="V2001" s="110"/>
    </row>
    <row r="2002" spans="1:22" ht="15" customHeight="1">
      <c r="A2002" s="110"/>
      <c r="B2002" s="109"/>
      <c r="C2002" s="110"/>
      <c r="D2002" s="110"/>
      <c r="E2002" s="110"/>
      <c r="F2002" s="110"/>
      <c r="G2002" s="110"/>
      <c r="H2002" s="110"/>
      <c r="I2002" s="110"/>
      <c r="J2002" s="109"/>
      <c r="K2002" s="110"/>
      <c r="L2002" s="110"/>
      <c r="M2002" s="110"/>
      <c r="N2002" s="110"/>
      <c r="O2002" s="110"/>
      <c r="P2002" s="110"/>
      <c r="Q2002" s="110"/>
      <c r="R2002" s="110"/>
      <c r="S2002" s="110"/>
      <c r="T2002" s="110"/>
      <c r="U2002" s="110"/>
      <c r="V2002" s="110"/>
    </row>
    <row r="2003" spans="1:22" ht="15" customHeight="1">
      <c r="A2003" s="110"/>
      <c r="B2003" s="109"/>
      <c r="C2003" s="110"/>
      <c r="D2003" s="110"/>
      <c r="E2003" s="110"/>
      <c r="F2003" s="110"/>
      <c r="G2003" s="110"/>
      <c r="H2003" s="110"/>
      <c r="I2003" s="110"/>
      <c r="J2003" s="109"/>
      <c r="K2003" s="110"/>
      <c r="L2003" s="110"/>
      <c r="M2003" s="110"/>
      <c r="N2003" s="110"/>
      <c r="O2003" s="110"/>
      <c r="P2003" s="110"/>
      <c r="Q2003" s="110"/>
      <c r="R2003" s="110"/>
      <c r="S2003" s="110"/>
      <c r="T2003" s="110"/>
      <c r="U2003" s="110"/>
      <c r="V2003" s="110"/>
    </row>
    <row r="2004" spans="1:22" ht="15" customHeight="1">
      <c r="A2004" s="110"/>
      <c r="B2004" s="109"/>
      <c r="C2004" s="110"/>
      <c r="D2004" s="110"/>
      <c r="E2004" s="110"/>
      <c r="F2004" s="110"/>
      <c r="G2004" s="110"/>
      <c r="H2004" s="110"/>
      <c r="I2004" s="110"/>
      <c r="J2004" s="109"/>
      <c r="K2004" s="110"/>
      <c r="L2004" s="110"/>
      <c r="M2004" s="110"/>
      <c r="N2004" s="110"/>
      <c r="O2004" s="110"/>
      <c r="P2004" s="110"/>
      <c r="Q2004" s="110"/>
      <c r="R2004" s="110"/>
      <c r="S2004" s="110"/>
      <c r="T2004" s="110"/>
      <c r="U2004" s="110"/>
      <c r="V2004" s="110"/>
    </row>
    <row r="2005" spans="1:22" ht="15" customHeight="1">
      <c r="A2005" s="110"/>
      <c r="B2005" s="109"/>
      <c r="C2005" s="110"/>
      <c r="D2005" s="110"/>
      <c r="E2005" s="110"/>
      <c r="F2005" s="110"/>
      <c r="G2005" s="110"/>
      <c r="H2005" s="110"/>
      <c r="I2005" s="110"/>
      <c r="J2005" s="109"/>
      <c r="K2005" s="110"/>
      <c r="L2005" s="110"/>
      <c r="M2005" s="110"/>
      <c r="N2005" s="110"/>
      <c r="O2005" s="110"/>
      <c r="P2005" s="110"/>
      <c r="Q2005" s="110"/>
      <c r="R2005" s="110"/>
      <c r="S2005" s="110"/>
      <c r="T2005" s="110"/>
      <c r="U2005" s="110"/>
      <c r="V2005" s="110"/>
    </row>
    <row r="2006" spans="1:22" ht="15" customHeight="1">
      <c r="A2006" s="110"/>
      <c r="B2006" s="109"/>
      <c r="C2006" s="110"/>
      <c r="D2006" s="110"/>
      <c r="E2006" s="110"/>
      <c r="F2006" s="110"/>
      <c r="G2006" s="110"/>
      <c r="H2006" s="110"/>
      <c r="I2006" s="110"/>
      <c r="J2006" s="109"/>
      <c r="K2006" s="110"/>
      <c r="L2006" s="110"/>
      <c r="M2006" s="110"/>
      <c r="N2006" s="110"/>
      <c r="O2006" s="110"/>
      <c r="P2006" s="110"/>
      <c r="Q2006" s="110"/>
      <c r="R2006" s="110"/>
      <c r="S2006" s="110"/>
      <c r="T2006" s="110"/>
      <c r="U2006" s="110"/>
      <c r="V2006" s="110"/>
    </row>
    <row r="2007" spans="1:22" ht="15" customHeight="1">
      <c r="A2007" s="110"/>
      <c r="B2007" s="109"/>
      <c r="C2007" s="110"/>
      <c r="D2007" s="110"/>
      <c r="E2007" s="110"/>
      <c r="F2007" s="110"/>
      <c r="G2007" s="110"/>
      <c r="H2007" s="110"/>
      <c r="I2007" s="110"/>
      <c r="J2007" s="109"/>
      <c r="K2007" s="110"/>
      <c r="L2007" s="110"/>
      <c r="M2007" s="110"/>
      <c r="N2007" s="110"/>
      <c r="O2007" s="110"/>
      <c r="P2007" s="110"/>
      <c r="Q2007" s="110"/>
      <c r="R2007" s="110"/>
      <c r="S2007" s="110"/>
      <c r="T2007" s="110"/>
      <c r="U2007" s="110"/>
      <c r="V2007" s="110"/>
    </row>
    <row r="2008" spans="1:22" ht="15" customHeight="1">
      <c r="A2008" s="110"/>
      <c r="B2008" s="109"/>
      <c r="C2008" s="110"/>
      <c r="D2008" s="110"/>
      <c r="E2008" s="110"/>
      <c r="F2008" s="110"/>
      <c r="G2008" s="110"/>
      <c r="H2008" s="110"/>
      <c r="I2008" s="110"/>
      <c r="J2008" s="109"/>
      <c r="K2008" s="110"/>
      <c r="L2008" s="110"/>
      <c r="M2008" s="110"/>
      <c r="N2008" s="110"/>
      <c r="O2008" s="110"/>
      <c r="P2008" s="110"/>
      <c r="Q2008" s="110"/>
      <c r="R2008" s="110"/>
      <c r="S2008" s="110"/>
      <c r="T2008" s="110"/>
      <c r="U2008" s="110"/>
      <c r="V2008" s="110"/>
    </row>
    <row r="2009" spans="1:22" ht="15" customHeight="1">
      <c r="A2009" s="110"/>
      <c r="B2009" s="109"/>
      <c r="C2009" s="110"/>
      <c r="D2009" s="110"/>
      <c r="E2009" s="110"/>
      <c r="F2009" s="110"/>
      <c r="G2009" s="110"/>
      <c r="H2009" s="110"/>
      <c r="I2009" s="110"/>
      <c r="J2009" s="109"/>
      <c r="K2009" s="110"/>
      <c r="L2009" s="110"/>
      <c r="M2009" s="110"/>
      <c r="N2009" s="110"/>
      <c r="O2009" s="110"/>
      <c r="P2009" s="110"/>
      <c r="Q2009" s="110"/>
      <c r="R2009" s="110"/>
      <c r="S2009" s="110"/>
      <c r="T2009" s="110"/>
      <c r="U2009" s="110"/>
      <c r="V2009" s="110"/>
    </row>
    <row r="2010" spans="1:22" ht="15" customHeight="1">
      <c r="A2010" s="110"/>
      <c r="B2010" s="109"/>
      <c r="C2010" s="110"/>
      <c r="D2010" s="110"/>
      <c r="E2010" s="110"/>
      <c r="F2010" s="110"/>
      <c r="G2010" s="110"/>
      <c r="H2010" s="110"/>
      <c r="I2010" s="110"/>
      <c r="J2010" s="109"/>
      <c r="K2010" s="110"/>
      <c r="L2010" s="110"/>
      <c r="M2010" s="110"/>
      <c r="N2010" s="110"/>
      <c r="O2010" s="110"/>
      <c r="P2010" s="110"/>
      <c r="Q2010" s="110"/>
      <c r="R2010" s="110"/>
      <c r="S2010" s="110"/>
      <c r="T2010" s="110"/>
      <c r="U2010" s="110"/>
      <c r="V2010" s="110"/>
    </row>
    <row r="2011" spans="1:22" ht="15" customHeight="1">
      <c r="A2011" s="110"/>
      <c r="B2011" s="109"/>
      <c r="C2011" s="110"/>
      <c r="D2011" s="110"/>
      <c r="E2011" s="110"/>
      <c r="F2011" s="110"/>
      <c r="G2011" s="110"/>
      <c r="H2011" s="110"/>
      <c r="I2011" s="110"/>
      <c r="J2011" s="109"/>
      <c r="K2011" s="110"/>
      <c r="L2011" s="110"/>
      <c r="M2011" s="110"/>
      <c r="N2011" s="110"/>
      <c r="O2011" s="110"/>
      <c r="P2011" s="110"/>
      <c r="Q2011" s="110"/>
      <c r="R2011" s="110"/>
      <c r="S2011" s="110"/>
      <c r="T2011" s="110"/>
      <c r="U2011" s="110"/>
      <c r="V2011" s="110"/>
    </row>
    <row r="2012" spans="1:22" ht="15" customHeight="1">
      <c r="A2012" s="110"/>
      <c r="B2012" s="109"/>
      <c r="C2012" s="110"/>
      <c r="D2012" s="110"/>
      <c r="E2012" s="110"/>
      <c r="F2012" s="110"/>
      <c r="G2012" s="110"/>
      <c r="H2012" s="110"/>
      <c r="I2012" s="110"/>
      <c r="J2012" s="109"/>
      <c r="K2012" s="110"/>
      <c r="L2012" s="110"/>
      <c r="M2012" s="110"/>
      <c r="N2012" s="110"/>
      <c r="O2012" s="110"/>
      <c r="P2012" s="110"/>
      <c r="Q2012" s="110"/>
      <c r="R2012" s="110"/>
      <c r="S2012" s="110"/>
      <c r="T2012" s="110"/>
      <c r="U2012" s="110"/>
      <c r="V2012" s="110"/>
    </row>
    <row r="2013" spans="1:22" ht="15" customHeight="1">
      <c r="A2013" s="110"/>
      <c r="B2013" s="109"/>
      <c r="C2013" s="110"/>
      <c r="D2013" s="110"/>
      <c r="E2013" s="110"/>
      <c r="F2013" s="110"/>
      <c r="G2013" s="110"/>
      <c r="H2013" s="110"/>
      <c r="I2013" s="110"/>
      <c r="J2013" s="109"/>
      <c r="K2013" s="110"/>
      <c r="L2013" s="110"/>
      <c r="M2013" s="110"/>
      <c r="N2013" s="110"/>
      <c r="O2013" s="110"/>
      <c r="P2013" s="110"/>
      <c r="Q2013" s="110"/>
      <c r="R2013" s="110"/>
      <c r="S2013" s="110"/>
      <c r="T2013" s="110"/>
      <c r="U2013" s="110"/>
      <c r="V2013" s="110"/>
    </row>
    <row r="2014" spans="1:22" ht="15" customHeight="1">
      <c r="A2014" s="110"/>
      <c r="B2014" s="109"/>
      <c r="C2014" s="110"/>
      <c r="D2014" s="110"/>
      <c r="E2014" s="110"/>
      <c r="F2014" s="110"/>
      <c r="G2014" s="110"/>
      <c r="H2014" s="110"/>
      <c r="I2014" s="110"/>
      <c r="J2014" s="109"/>
      <c r="K2014" s="110"/>
      <c r="L2014" s="110"/>
      <c r="M2014" s="110"/>
      <c r="N2014" s="110"/>
      <c r="O2014" s="110"/>
      <c r="P2014" s="110"/>
      <c r="Q2014" s="110"/>
      <c r="R2014" s="110"/>
      <c r="S2014" s="110"/>
      <c r="T2014" s="110"/>
      <c r="U2014" s="110"/>
      <c r="V2014" s="110"/>
    </row>
    <row r="2015" spans="1:22" ht="15" customHeight="1">
      <c r="A2015" s="110"/>
      <c r="B2015" s="109"/>
      <c r="C2015" s="110"/>
      <c r="D2015" s="110"/>
      <c r="E2015" s="110"/>
      <c r="F2015" s="110"/>
      <c r="G2015" s="110"/>
      <c r="H2015" s="110"/>
      <c r="I2015" s="110"/>
      <c r="J2015" s="109"/>
      <c r="K2015" s="110"/>
      <c r="L2015" s="110"/>
      <c r="M2015" s="110"/>
      <c r="N2015" s="110"/>
      <c r="O2015" s="110"/>
      <c r="P2015" s="110"/>
      <c r="Q2015" s="110"/>
      <c r="R2015" s="110"/>
      <c r="S2015" s="110"/>
      <c r="T2015" s="110"/>
      <c r="U2015" s="110"/>
      <c r="V2015" s="110"/>
    </row>
    <row r="2016" spans="1:22" ht="15" customHeight="1">
      <c r="A2016" s="110"/>
      <c r="B2016" s="109"/>
      <c r="C2016" s="110"/>
      <c r="D2016" s="110"/>
      <c r="E2016" s="110"/>
      <c r="F2016" s="110"/>
      <c r="G2016" s="110"/>
      <c r="H2016" s="110"/>
      <c r="I2016" s="110"/>
      <c r="J2016" s="109"/>
      <c r="K2016" s="110"/>
      <c r="L2016" s="110"/>
      <c r="M2016" s="110"/>
      <c r="N2016" s="110"/>
      <c r="O2016" s="110"/>
      <c r="P2016" s="110"/>
      <c r="Q2016" s="110"/>
      <c r="R2016" s="110"/>
      <c r="S2016" s="110"/>
      <c r="T2016" s="110"/>
      <c r="U2016" s="110"/>
      <c r="V2016" s="110"/>
    </row>
    <row r="2017" spans="1:22" ht="15" customHeight="1">
      <c r="A2017" s="110"/>
      <c r="B2017" s="109"/>
      <c r="C2017" s="110"/>
      <c r="D2017" s="110"/>
      <c r="E2017" s="110"/>
      <c r="F2017" s="110"/>
      <c r="G2017" s="110"/>
      <c r="H2017" s="110"/>
      <c r="I2017" s="110"/>
      <c r="J2017" s="109"/>
      <c r="K2017" s="110"/>
      <c r="L2017" s="110"/>
      <c r="M2017" s="110"/>
      <c r="N2017" s="110"/>
      <c r="O2017" s="110"/>
      <c r="P2017" s="110"/>
      <c r="Q2017" s="110"/>
      <c r="R2017" s="110"/>
      <c r="S2017" s="110"/>
      <c r="T2017" s="110"/>
      <c r="U2017" s="110"/>
      <c r="V2017" s="110"/>
    </row>
    <row r="2018" spans="1:22" ht="15" customHeight="1">
      <c r="A2018" s="110"/>
      <c r="B2018" s="109"/>
      <c r="C2018" s="110"/>
      <c r="D2018" s="110"/>
      <c r="E2018" s="110"/>
      <c r="F2018" s="110"/>
      <c r="G2018" s="110"/>
      <c r="H2018" s="110"/>
      <c r="I2018" s="110"/>
      <c r="J2018" s="109"/>
      <c r="K2018" s="110"/>
      <c r="L2018" s="110"/>
      <c r="M2018" s="110"/>
      <c r="N2018" s="110"/>
      <c r="O2018" s="110"/>
      <c r="P2018" s="110"/>
      <c r="Q2018" s="110"/>
      <c r="R2018" s="110"/>
      <c r="S2018" s="110"/>
      <c r="T2018" s="110"/>
      <c r="U2018" s="110"/>
      <c r="V2018" s="110"/>
    </row>
    <row r="2019" spans="1:22" ht="15" customHeight="1">
      <c r="A2019" s="110"/>
      <c r="B2019" s="109"/>
      <c r="C2019" s="110"/>
      <c r="D2019" s="110"/>
      <c r="E2019" s="110"/>
      <c r="F2019" s="110"/>
      <c r="G2019" s="110"/>
      <c r="H2019" s="110"/>
      <c r="I2019" s="110"/>
      <c r="J2019" s="109"/>
      <c r="K2019" s="110"/>
      <c r="L2019" s="110"/>
      <c r="M2019" s="110"/>
      <c r="N2019" s="110"/>
      <c r="O2019" s="110"/>
      <c r="P2019" s="110"/>
      <c r="Q2019" s="110"/>
      <c r="R2019" s="110"/>
      <c r="S2019" s="110"/>
      <c r="T2019" s="110"/>
      <c r="U2019" s="110"/>
      <c r="V2019" s="110"/>
    </row>
    <row r="2020" spans="1:22" ht="15" customHeight="1">
      <c r="A2020" s="110"/>
      <c r="B2020" s="109"/>
      <c r="C2020" s="110"/>
      <c r="D2020" s="110"/>
      <c r="E2020" s="110"/>
      <c r="F2020" s="110"/>
      <c r="G2020" s="110"/>
      <c r="H2020" s="110"/>
      <c r="I2020" s="110"/>
      <c r="J2020" s="109"/>
      <c r="K2020" s="110"/>
      <c r="L2020" s="110"/>
      <c r="M2020" s="110"/>
      <c r="N2020" s="110"/>
      <c r="O2020" s="110"/>
      <c r="P2020" s="110"/>
      <c r="Q2020" s="110"/>
      <c r="R2020" s="110"/>
      <c r="S2020" s="110"/>
      <c r="T2020" s="110"/>
      <c r="U2020" s="110"/>
      <c r="V2020" s="110"/>
    </row>
    <row r="2021" spans="1:22" ht="15" customHeight="1">
      <c r="A2021" s="110"/>
      <c r="B2021" s="109"/>
      <c r="C2021" s="110"/>
      <c r="D2021" s="110"/>
      <c r="E2021" s="110"/>
      <c r="F2021" s="110"/>
      <c r="G2021" s="110"/>
      <c r="H2021" s="110"/>
      <c r="I2021" s="110"/>
      <c r="J2021" s="109"/>
      <c r="K2021" s="110"/>
      <c r="L2021" s="110"/>
      <c r="M2021" s="110"/>
      <c r="N2021" s="110"/>
      <c r="O2021" s="110"/>
      <c r="P2021" s="110"/>
      <c r="Q2021" s="110"/>
      <c r="R2021" s="110"/>
      <c r="S2021" s="110"/>
      <c r="T2021" s="110"/>
      <c r="U2021" s="110"/>
      <c r="V2021" s="110"/>
    </row>
    <row r="2022" spans="1:22" ht="15" customHeight="1">
      <c r="A2022" s="110"/>
      <c r="B2022" s="109"/>
      <c r="C2022" s="110"/>
      <c r="D2022" s="110"/>
      <c r="E2022" s="110"/>
      <c r="F2022" s="110"/>
      <c r="G2022" s="110"/>
      <c r="H2022" s="110"/>
      <c r="I2022" s="110"/>
      <c r="J2022" s="109"/>
      <c r="K2022" s="110"/>
      <c r="L2022" s="110"/>
      <c r="M2022" s="110"/>
      <c r="N2022" s="110"/>
      <c r="O2022" s="110"/>
      <c r="P2022" s="110"/>
      <c r="Q2022" s="110"/>
      <c r="R2022" s="110"/>
      <c r="S2022" s="110"/>
      <c r="T2022" s="110"/>
      <c r="U2022" s="110"/>
      <c r="V2022" s="110"/>
    </row>
    <row r="2023" spans="1:22" ht="15" customHeight="1">
      <c r="A2023" s="110"/>
      <c r="B2023" s="109"/>
      <c r="C2023" s="110"/>
      <c r="D2023" s="110"/>
      <c r="E2023" s="110"/>
      <c r="F2023" s="110"/>
      <c r="G2023" s="110"/>
      <c r="H2023" s="110"/>
      <c r="I2023" s="110"/>
      <c r="J2023" s="109"/>
      <c r="K2023" s="110"/>
      <c r="L2023" s="110"/>
      <c r="M2023" s="110"/>
      <c r="N2023" s="110"/>
      <c r="O2023" s="110"/>
      <c r="P2023" s="110"/>
      <c r="Q2023" s="110"/>
      <c r="R2023" s="110"/>
      <c r="S2023" s="110"/>
      <c r="T2023" s="110"/>
      <c r="U2023" s="110"/>
      <c r="V2023" s="110"/>
    </row>
    <row r="2024" spans="1:22" ht="15" customHeight="1">
      <c r="A2024" s="110"/>
      <c r="B2024" s="109"/>
      <c r="C2024" s="110"/>
      <c r="D2024" s="110"/>
      <c r="E2024" s="110"/>
      <c r="F2024" s="110"/>
      <c r="G2024" s="110"/>
      <c r="H2024" s="110"/>
      <c r="I2024" s="110"/>
      <c r="J2024" s="109"/>
      <c r="K2024" s="110"/>
      <c r="L2024" s="110"/>
      <c r="M2024" s="110"/>
      <c r="N2024" s="110"/>
      <c r="O2024" s="110"/>
      <c r="P2024" s="110"/>
      <c r="Q2024" s="110"/>
      <c r="R2024" s="110"/>
      <c r="S2024" s="110"/>
      <c r="T2024" s="110"/>
      <c r="U2024" s="110"/>
      <c r="V2024" s="110"/>
    </row>
    <row r="2025" spans="1:22" ht="15" customHeight="1">
      <c r="A2025" s="110"/>
      <c r="B2025" s="109"/>
      <c r="C2025" s="110"/>
      <c r="D2025" s="110"/>
      <c r="E2025" s="110"/>
      <c r="F2025" s="110"/>
      <c r="G2025" s="110"/>
      <c r="H2025" s="110"/>
      <c r="I2025" s="110"/>
      <c r="J2025" s="109"/>
      <c r="K2025" s="110"/>
      <c r="L2025" s="110"/>
      <c r="M2025" s="110"/>
      <c r="N2025" s="110"/>
      <c r="O2025" s="110"/>
      <c r="P2025" s="110"/>
      <c r="Q2025" s="110"/>
      <c r="R2025" s="110"/>
      <c r="S2025" s="110"/>
      <c r="T2025" s="110"/>
      <c r="U2025" s="110"/>
      <c r="V2025" s="110"/>
    </row>
    <row r="2026" spans="1:22" ht="15" customHeight="1">
      <c r="A2026" s="110"/>
      <c r="B2026" s="109"/>
      <c r="C2026" s="110"/>
      <c r="D2026" s="110"/>
      <c r="E2026" s="110"/>
      <c r="F2026" s="110"/>
      <c r="G2026" s="110"/>
      <c r="H2026" s="110"/>
      <c r="I2026" s="110"/>
      <c r="J2026" s="109"/>
      <c r="K2026" s="110"/>
      <c r="L2026" s="110"/>
      <c r="M2026" s="110"/>
      <c r="N2026" s="110"/>
      <c r="O2026" s="110"/>
      <c r="P2026" s="110"/>
      <c r="Q2026" s="110"/>
      <c r="R2026" s="110"/>
      <c r="S2026" s="110"/>
      <c r="T2026" s="110"/>
      <c r="U2026" s="110"/>
      <c r="V2026" s="110"/>
    </row>
    <row r="2027" spans="1:22" ht="15" customHeight="1">
      <c r="A2027" s="110"/>
      <c r="B2027" s="109"/>
      <c r="C2027" s="110"/>
      <c r="D2027" s="110"/>
      <c r="E2027" s="110"/>
      <c r="F2027" s="110"/>
      <c r="G2027" s="110"/>
      <c r="H2027" s="110"/>
      <c r="I2027" s="110"/>
      <c r="J2027" s="109"/>
      <c r="K2027" s="110"/>
      <c r="L2027" s="110"/>
      <c r="M2027" s="110"/>
      <c r="N2027" s="110"/>
      <c r="O2027" s="110"/>
      <c r="P2027" s="110"/>
      <c r="Q2027" s="110"/>
      <c r="R2027" s="110"/>
      <c r="S2027" s="110"/>
      <c r="T2027" s="110"/>
      <c r="U2027" s="110"/>
      <c r="V2027" s="110"/>
    </row>
    <row r="2028" spans="1:22" ht="15" customHeight="1">
      <c r="A2028" s="110"/>
      <c r="B2028" s="109"/>
      <c r="C2028" s="110"/>
      <c r="D2028" s="110"/>
      <c r="E2028" s="110"/>
      <c r="F2028" s="110"/>
      <c r="G2028" s="110"/>
      <c r="H2028" s="110"/>
      <c r="I2028" s="110"/>
      <c r="J2028" s="109"/>
      <c r="K2028" s="110"/>
      <c r="L2028" s="110"/>
      <c r="M2028" s="110"/>
      <c r="N2028" s="110"/>
      <c r="O2028" s="110"/>
      <c r="P2028" s="110"/>
      <c r="Q2028" s="110"/>
      <c r="R2028" s="110"/>
      <c r="S2028" s="110"/>
      <c r="T2028" s="110"/>
      <c r="U2028" s="110"/>
      <c r="V2028" s="110"/>
    </row>
    <row r="2029" spans="1:22" ht="15" customHeight="1">
      <c r="A2029" s="110"/>
      <c r="B2029" s="109"/>
      <c r="C2029" s="110"/>
      <c r="D2029" s="110"/>
      <c r="E2029" s="110"/>
      <c r="F2029" s="110"/>
      <c r="G2029" s="110"/>
      <c r="H2029" s="110"/>
      <c r="I2029" s="110"/>
      <c r="J2029" s="109"/>
      <c r="K2029" s="110"/>
      <c r="L2029" s="110"/>
      <c r="M2029" s="110"/>
      <c r="N2029" s="110"/>
      <c r="O2029" s="110"/>
      <c r="P2029" s="110"/>
      <c r="Q2029" s="110"/>
      <c r="R2029" s="110"/>
      <c r="S2029" s="110"/>
      <c r="T2029" s="110"/>
      <c r="U2029" s="110"/>
      <c r="V2029" s="110"/>
    </row>
    <row r="2030" spans="1:22" ht="15" customHeight="1">
      <c r="A2030" s="110"/>
      <c r="B2030" s="109"/>
      <c r="C2030" s="110"/>
      <c r="D2030" s="110"/>
      <c r="E2030" s="110"/>
      <c r="F2030" s="110"/>
      <c r="G2030" s="110"/>
      <c r="H2030" s="110"/>
      <c r="I2030" s="110"/>
      <c r="J2030" s="109"/>
      <c r="K2030" s="110"/>
      <c r="L2030" s="110"/>
      <c r="M2030" s="110"/>
      <c r="N2030" s="110"/>
      <c r="O2030" s="110"/>
      <c r="P2030" s="110"/>
      <c r="Q2030" s="110"/>
      <c r="R2030" s="110"/>
      <c r="S2030" s="110"/>
      <c r="T2030" s="110"/>
      <c r="U2030" s="110"/>
      <c r="V2030" s="110"/>
    </row>
    <row r="2031" spans="1:22" ht="15" customHeight="1">
      <c r="A2031" s="110"/>
      <c r="B2031" s="109"/>
      <c r="C2031" s="110"/>
      <c r="D2031" s="110"/>
      <c r="E2031" s="110"/>
      <c r="F2031" s="110"/>
      <c r="G2031" s="110"/>
      <c r="H2031" s="110"/>
      <c r="I2031" s="110"/>
      <c r="J2031" s="109"/>
      <c r="K2031" s="110"/>
      <c r="L2031" s="110"/>
      <c r="M2031" s="110"/>
      <c r="N2031" s="110"/>
      <c r="O2031" s="110"/>
      <c r="P2031" s="110"/>
      <c r="Q2031" s="110"/>
      <c r="R2031" s="110"/>
      <c r="S2031" s="110"/>
      <c r="T2031" s="110"/>
      <c r="U2031" s="110"/>
      <c r="V2031" s="110"/>
    </row>
    <row r="2032" spans="1:22" ht="15" customHeight="1">
      <c r="A2032" s="110"/>
      <c r="B2032" s="109"/>
      <c r="C2032" s="110"/>
      <c r="D2032" s="110"/>
      <c r="E2032" s="110"/>
      <c r="F2032" s="110"/>
      <c r="G2032" s="110"/>
      <c r="H2032" s="110"/>
      <c r="I2032" s="110"/>
      <c r="J2032" s="109"/>
      <c r="K2032" s="110"/>
      <c r="L2032" s="110"/>
      <c r="M2032" s="110"/>
      <c r="N2032" s="110"/>
      <c r="O2032" s="110"/>
      <c r="P2032" s="110"/>
      <c r="Q2032" s="110"/>
      <c r="R2032" s="110"/>
      <c r="S2032" s="110"/>
      <c r="T2032" s="110"/>
      <c r="U2032" s="110"/>
      <c r="V2032" s="110"/>
    </row>
    <row r="2033" spans="1:22" ht="15" customHeight="1">
      <c r="A2033" s="110"/>
      <c r="B2033" s="109"/>
      <c r="C2033" s="110"/>
      <c r="D2033" s="110"/>
      <c r="E2033" s="110"/>
      <c r="F2033" s="110"/>
      <c r="G2033" s="110"/>
      <c r="H2033" s="110"/>
      <c r="I2033" s="110"/>
      <c r="J2033" s="109"/>
      <c r="K2033" s="110"/>
      <c r="L2033" s="110"/>
      <c r="M2033" s="110"/>
      <c r="N2033" s="110"/>
      <c r="O2033" s="110"/>
      <c r="P2033" s="110"/>
      <c r="Q2033" s="110"/>
      <c r="R2033" s="110"/>
      <c r="S2033" s="110"/>
      <c r="T2033" s="110"/>
      <c r="U2033" s="110"/>
      <c r="V2033" s="110"/>
    </row>
    <row r="2034" spans="1:22" ht="15" customHeight="1">
      <c r="A2034" s="110"/>
      <c r="B2034" s="109"/>
      <c r="C2034" s="110"/>
      <c r="D2034" s="110"/>
      <c r="E2034" s="110"/>
      <c r="F2034" s="110"/>
      <c r="G2034" s="110"/>
      <c r="H2034" s="110"/>
      <c r="I2034" s="110"/>
      <c r="J2034" s="109"/>
      <c r="K2034" s="110"/>
      <c r="L2034" s="110"/>
      <c r="M2034" s="110"/>
      <c r="N2034" s="110"/>
      <c r="O2034" s="110"/>
      <c r="P2034" s="110"/>
      <c r="Q2034" s="110"/>
      <c r="R2034" s="110"/>
      <c r="S2034" s="110"/>
      <c r="T2034" s="110"/>
      <c r="U2034" s="110"/>
      <c r="V2034" s="110"/>
    </row>
    <row r="2035" spans="1:22" ht="15" customHeight="1">
      <c r="A2035" s="110"/>
      <c r="B2035" s="109"/>
      <c r="C2035" s="110"/>
      <c r="D2035" s="110"/>
      <c r="E2035" s="110"/>
      <c r="F2035" s="110"/>
      <c r="G2035" s="110"/>
      <c r="H2035" s="110"/>
      <c r="I2035" s="110"/>
      <c r="J2035" s="109"/>
      <c r="K2035" s="110"/>
      <c r="L2035" s="110"/>
      <c r="M2035" s="110"/>
      <c r="N2035" s="110"/>
      <c r="O2035" s="110"/>
      <c r="P2035" s="110"/>
      <c r="Q2035" s="110"/>
      <c r="R2035" s="110"/>
      <c r="S2035" s="110"/>
      <c r="T2035" s="110"/>
      <c r="U2035" s="110"/>
      <c r="V2035" s="110"/>
    </row>
    <row r="2036" spans="1:22" ht="15" customHeight="1">
      <c r="A2036" s="110"/>
      <c r="B2036" s="109"/>
      <c r="C2036" s="110"/>
      <c r="D2036" s="110"/>
      <c r="E2036" s="110"/>
      <c r="F2036" s="110"/>
      <c r="G2036" s="110"/>
      <c r="H2036" s="110"/>
      <c r="I2036" s="110"/>
      <c r="J2036" s="109"/>
      <c r="K2036" s="110"/>
      <c r="L2036" s="110"/>
      <c r="M2036" s="110"/>
      <c r="N2036" s="110"/>
      <c r="O2036" s="110"/>
      <c r="P2036" s="110"/>
      <c r="Q2036" s="110"/>
      <c r="R2036" s="110"/>
      <c r="S2036" s="110"/>
      <c r="T2036" s="110"/>
      <c r="U2036" s="110"/>
      <c r="V2036" s="110"/>
    </row>
    <row r="2037" spans="1:22" ht="15" customHeight="1">
      <c r="A2037" s="110"/>
      <c r="B2037" s="109"/>
      <c r="C2037" s="110"/>
      <c r="D2037" s="110"/>
      <c r="E2037" s="110"/>
      <c r="F2037" s="110"/>
      <c r="G2037" s="110"/>
      <c r="H2037" s="110"/>
      <c r="I2037" s="110"/>
      <c r="J2037" s="109"/>
      <c r="K2037" s="110"/>
      <c r="L2037" s="110"/>
      <c r="M2037" s="110"/>
      <c r="N2037" s="110"/>
      <c r="O2037" s="110"/>
      <c r="P2037" s="110"/>
      <c r="Q2037" s="110"/>
      <c r="R2037" s="110"/>
      <c r="S2037" s="110"/>
      <c r="T2037" s="110"/>
      <c r="U2037" s="110"/>
      <c r="V2037" s="110"/>
    </row>
    <row r="2038" spans="1:22" ht="15" customHeight="1">
      <c r="A2038" s="110"/>
      <c r="B2038" s="109"/>
      <c r="C2038" s="110"/>
      <c r="D2038" s="110"/>
      <c r="E2038" s="110"/>
      <c r="F2038" s="110"/>
      <c r="G2038" s="110"/>
      <c r="H2038" s="110"/>
      <c r="I2038" s="110"/>
      <c r="J2038" s="109"/>
      <c r="K2038" s="110"/>
      <c r="L2038" s="110"/>
      <c r="M2038" s="110"/>
      <c r="N2038" s="110"/>
      <c r="O2038" s="110"/>
      <c r="P2038" s="110"/>
      <c r="Q2038" s="110"/>
      <c r="R2038" s="110"/>
      <c r="S2038" s="110"/>
      <c r="T2038" s="110"/>
      <c r="U2038" s="110"/>
      <c r="V2038" s="110"/>
    </row>
    <row r="2039" spans="1:22" ht="15" customHeight="1">
      <c r="A2039" s="110"/>
      <c r="B2039" s="109"/>
      <c r="C2039" s="110"/>
      <c r="D2039" s="110"/>
      <c r="E2039" s="110"/>
      <c r="F2039" s="110"/>
      <c r="G2039" s="110"/>
      <c r="H2039" s="110"/>
      <c r="I2039" s="110"/>
      <c r="J2039" s="109"/>
      <c r="K2039" s="110"/>
      <c r="L2039" s="110"/>
      <c r="M2039" s="110"/>
      <c r="N2039" s="110"/>
      <c r="O2039" s="110"/>
      <c r="P2039" s="110"/>
      <c r="Q2039" s="110"/>
      <c r="R2039" s="110"/>
      <c r="S2039" s="110"/>
      <c r="T2039" s="110"/>
      <c r="U2039" s="110"/>
      <c r="V2039" s="110"/>
    </row>
    <row r="2040" spans="1:22" ht="15" customHeight="1">
      <c r="A2040" s="110"/>
      <c r="B2040" s="109"/>
      <c r="C2040" s="110"/>
      <c r="D2040" s="110"/>
      <c r="E2040" s="110"/>
      <c r="F2040" s="110"/>
      <c r="G2040" s="110"/>
      <c r="H2040" s="110"/>
      <c r="I2040" s="110"/>
      <c r="J2040" s="109"/>
      <c r="K2040" s="110"/>
      <c r="L2040" s="110"/>
      <c r="M2040" s="110"/>
      <c r="N2040" s="110"/>
      <c r="O2040" s="110"/>
      <c r="P2040" s="110"/>
      <c r="Q2040" s="110"/>
      <c r="R2040" s="110"/>
      <c r="S2040" s="110"/>
      <c r="T2040" s="110"/>
      <c r="U2040" s="110"/>
      <c r="V2040" s="110"/>
    </row>
    <row r="2041" spans="1:22" ht="15" customHeight="1">
      <c r="A2041" s="110"/>
      <c r="B2041" s="109"/>
      <c r="C2041" s="110"/>
      <c r="D2041" s="110"/>
      <c r="E2041" s="110"/>
      <c r="F2041" s="110"/>
      <c r="G2041" s="110"/>
      <c r="H2041" s="110"/>
      <c r="I2041" s="110"/>
      <c r="J2041" s="109"/>
      <c r="K2041" s="110"/>
      <c r="L2041" s="110"/>
      <c r="M2041" s="110"/>
      <c r="N2041" s="110"/>
      <c r="O2041" s="110"/>
      <c r="P2041" s="110"/>
      <c r="Q2041" s="110"/>
      <c r="R2041" s="110"/>
      <c r="S2041" s="110"/>
      <c r="T2041" s="110"/>
      <c r="U2041" s="110"/>
      <c r="V2041" s="110"/>
    </row>
    <row r="2042" spans="1:22" ht="15" customHeight="1">
      <c r="A2042" s="110"/>
      <c r="B2042" s="109"/>
      <c r="C2042" s="110"/>
      <c r="D2042" s="110"/>
      <c r="E2042" s="110"/>
      <c r="F2042" s="110"/>
      <c r="G2042" s="110"/>
      <c r="H2042" s="110"/>
      <c r="I2042" s="110"/>
      <c r="J2042" s="109"/>
      <c r="K2042" s="110"/>
      <c r="L2042" s="110"/>
      <c r="M2042" s="110"/>
      <c r="N2042" s="110"/>
      <c r="O2042" s="110"/>
      <c r="P2042" s="110"/>
      <c r="Q2042" s="110"/>
      <c r="R2042" s="110"/>
      <c r="S2042" s="110"/>
      <c r="T2042" s="110"/>
      <c r="U2042" s="110"/>
      <c r="V2042" s="110"/>
    </row>
    <row r="2043" spans="1:22" ht="15" customHeight="1">
      <c r="A2043" s="110"/>
      <c r="B2043" s="109"/>
      <c r="C2043" s="110"/>
      <c r="D2043" s="110"/>
      <c r="E2043" s="110"/>
      <c r="F2043" s="110"/>
      <c r="G2043" s="110"/>
      <c r="H2043" s="110"/>
      <c r="I2043" s="110"/>
      <c r="J2043" s="109"/>
      <c r="K2043" s="110"/>
      <c r="L2043" s="110"/>
      <c r="M2043" s="110"/>
      <c r="N2043" s="110"/>
      <c r="O2043" s="110"/>
      <c r="P2043" s="110"/>
      <c r="Q2043" s="110"/>
      <c r="R2043" s="110"/>
      <c r="S2043" s="110"/>
      <c r="T2043" s="110"/>
      <c r="U2043" s="110"/>
      <c r="V2043" s="110"/>
    </row>
    <row r="2044" spans="1:22" ht="15" customHeight="1">
      <c r="A2044" s="110"/>
      <c r="B2044" s="109"/>
      <c r="C2044" s="110"/>
      <c r="D2044" s="110"/>
      <c r="E2044" s="110"/>
      <c r="F2044" s="110"/>
      <c r="G2044" s="110"/>
      <c r="H2044" s="110"/>
      <c r="I2044" s="110"/>
      <c r="J2044" s="109"/>
      <c r="K2044" s="110"/>
      <c r="L2044" s="110"/>
      <c r="M2044" s="110"/>
      <c r="N2044" s="110"/>
      <c r="O2044" s="110"/>
      <c r="P2044" s="110"/>
      <c r="Q2044" s="110"/>
      <c r="R2044" s="110"/>
      <c r="S2044" s="110"/>
      <c r="T2044" s="110"/>
      <c r="U2044" s="110"/>
      <c r="V2044" s="110"/>
    </row>
    <row r="2045" spans="1:22" ht="15" customHeight="1">
      <c r="A2045" s="110"/>
      <c r="B2045" s="109"/>
      <c r="C2045" s="110"/>
      <c r="D2045" s="110"/>
      <c r="E2045" s="110"/>
      <c r="F2045" s="110"/>
      <c r="G2045" s="110"/>
      <c r="H2045" s="110"/>
      <c r="I2045" s="110"/>
      <c r="J2045" s="109"/>
      <c r="K2045" s="110"/>
      <c r="L2045" s="110"/>
      <c r="M2045" s="110"/>
      <c r="N2045" s="110"/>
      <c r="O2045" s="110"/>
      <c r="P2045" s="110"/>
      <c r="Q2045" s="110"/>
      <c r="R2045" s="110"/>
      <c r="S2045" s="110"/>
      <c r="T2045" s="110"/>
      <c r="U2045" s="110"/>
      <c r="V2045" s="110"/>
    </row>
    <row r="2046" spans="1:22" ht="15" customHeight="1">
      <c r="A2046" s="110"/>
      <c r="B2046" s="109"/>
      <c r="C2046" s="110"/>
      <c r="D2046" s="110"/>
      <c r="E2046" s="110"/>
      <c r="F2046" s="110"/>
      <c r="G2046" s="110"/>
      <c r="H2046" s="110"/>
      <c r="I2046" s="110"/>
      <c r="J2046" s="109"/>
      <c r="K2046" s="110"/>
      <c r="L2046" s="110"/>
      <c r="M2046" s="110"/>
      <c r="N2046" s="110"/>
      <c r="O2046" s="110"/>
      <c r="P2046" s="110"/>
      <c r="Q2046" s="110"/>
      <c r="R2046" s="110"/>
      <c r="S2046" s="110"/>
      <c r="T2046" s="110"/>
      <c r="U2046" s="110"/>
      <c r="V2046" s="110"/>
    </row>
    <row r="2047" spans="1:22" ht="15" customHeight="1">
      <c r="A2047" s="110"/>
      <c r="B2047" s="109"/>
      <c r="C2047" s="110"/>
      <c r="D2047" s="110"/>
      <c r="E2047" s="110"/>
      <c r="F2047" s="110"/>
      <c r="G2047" s="110"/>
      <c r="H2047" s="110"/>
      <c r="I2047" s="110"/>
      <c r="J2047" s="109"/>
      <c r="K2047" s="110"/>
      <c r="L2047" s="110"/>
      <c r="M2047" s="110"/>
      <c r="N2047" s="110"/>
      <c r="O2047" s="110"/>
      <c r="P2047" s="110"/>
      <c r="Q2047" s="110"/>
      <c r="R2047" s="110"/>
      <c r="S2047" s="110"/>
      <c r="T2047" s="110"/>
      <c r="U2047" s="110"/>
      <c r="V2047" s="110"/>
    </row>
    <row r="2048" spans="1:22" ht="15" customHeight="1">
      <c r="A2048" s="110"/>
      <c r="B2048" s="109"/>
      <c r="C2048" s="110"/>
      <c r="D2048" s="110"/>
      <c r="E2048" s="110"/>
      <c r="F2048" s="110"/>
      <c r="G2048" s="110"/>
      <c r="H2048" s="110"/>
      <c r="I2048" s="110"/>
      <c r="J2048" s="109"/>
      <c r="K2048" s="110"/>
      <c r="L2048" s="110"/>
      <c r="M2048" s="110"/>
      <c r="N2048" s="110"/>
      <c r="O2048" s="110"/>
      <c r="P2048" s="110"/>
      <c r="Q2048" s="110"/>
      <c r="R2048" s="110"/>
      <c r="S2048" s="110"/>
      <c r="T2048" s="110"/>
      <c r="U2048" s="110"/>
      <c r="V2048" s="110"/>
    </row>
    <row r="2049" spans="1:22" ht="15" customHeight="1">
      <c r="A2049" s="110"/>
      <c r="B2049" s="109"/>
      <c r="C2049" s="110"/>
      <c r="D2049" s="110"/>
      <c r="E2049" s="110"/>
      <c r="F2049" s="110"/>
      <c r="G2049" s="110"/>
      <c r="H2049" s="110"/>
      <c r="I2049" s="110"/>
      <c r="J2049" s="109"/>
      <c r="K2049" s="110"/>
      <c r="L2049" s="110"/>
      <c r="M2049" s="110"/>
      <c r="N2049" s="110"/>
      <c r="O2049" s="110"/>
      <c r="P2049" s="110"/>
      <c r="Q2049" s="110"/>
      <c r="R2049" s="110"/>
      <c r="S2049" s="110"/>
      <c r="T2049" s="110"/>
      <c r="U2049" s="110"/>
      <c r="V2049" s="110"/>
    </row>
    <row r="2050" spans="1:22" ht="15" customHeight="1">
      <c r="A2050" s="110"/>
      <c r="B2050" s="109"/>
      <c r="C2050" s="110"/>
      <c r="D2050" s="110"/>
      <c r="E2050" s="110"/>
      <c r="F2050" s="110"/>
      <c r="G2050" s="110"/>
      <c r="H2050" s="110"/>
      <c r="I2050" s="110"/>
      <c r="J2050" s="109"/>
      <c r="K2050" s="110"/>
      <c r="L2050" s="110"/>
      <c r="M2050" s="110"/>
      <c r="N2050" s="110"/>
      <c r="O2050" s="110"/>
      <c r="P2050" s="110"/>
      <c r="Q2050" s="110"/>
      <c r="R2050" s="110"/>
      <c r="S2050" s="110"/>
      <c r="T2050" s="110"/>
      <c r="U2050" s="110"/>
      <c r="V2050" s="110"/>
    </row>
    <row r="2051" spans="1:22" ht="15" customHeight="1">
      <c r="A2051" s="110"/>
      <c r="B2051" s="109"/>
      <c r="C2051" s="110"/>
      <c r="D2051" s="110"/>
      <c r="E2051" s="110"/>
      <c r="F2051" s="110"/>
      <c r="G2051" s="110"/>
      <c r="H2051" s="110"/>
      <c r="I2051" s="110"/>
      <c r="J2051" s="109"/>
      <c r="K2051" s="110"/>
      <c r="L2051" s="110"/>
      <c r="M2051" s="110"/>
      <c r="N2051" s="110"/>
      <c r="O2051" s="110"/>
      <c r="P2051" s="110"/>
      <c r="Q2051" s="110"/>
      <c r="R2051" s="110"/>
      <c r="S2051" s="110"/>
      <c r="T2051" s="110"/>
      <c r="U2051" s="110"/>
      <c r="V2051" s="110"/>
    </row>
    <row r="2052" spans="1:22" ht="15" customHeight="1">
      <c r="A2052" s="110"/>
      <c r="B2052" s="109"/>
      <c r="C2052" s="110"/>
      <c r="D2052" s="110"/>
      <c r="E2052" s="110"/>
      <c r="F2052" s="110"/>
      <c r="G2052" s="110"/>
      <c r="H2052" s="110"/>
      <c r="I2052" s="110"/>
      <c r="J2052" s="109"/>
      <c r="K2052" s="110"/>
      <c r="L2052" s="110"/>
      <c r="M2052" s="110"/>
      <c r="N2052" s="110"/>
      <c r="O2052" s="110"/>
      <c r="P2052" s="110"/>
      <c r="Q2052" s="110"/>
      <c r="R2052" s="110"/>
      <c r="S2052" s="110"/>
      <c r="T2052" s="110"/>
      <c r="U2052" s="110"/>
      <c r="V2052" s="110"/>
    </row>
    <row r="2053" spans="1:22" ht="15" customHeight="1">
      <c r="A2053" s="110"/>
      <c r="B2053" s="109"/>
      <c r="C2053" s="110"/>
      <c r="D2053" s="110"/>
      <c r="E2053" s="110"/>
      <c r="F2053" s="110"/>
      <c r="G2053" s="110"/>
      <c r="H2053" s="110"/>
      <c r="I2053" s="110"/>
      <c r="J2053" s="109"/>
      <c r="K2053" s="110"/>
      <c r="L2053" s="110"/>
      <c r="M2053" s="110"/>
      <c r="N2053" s="110"/>
      <c r="O2053" s="110"/>
      <c r="P2053" s="110"/>
      <c r="Q2053" s="110"/>
      <c r="R2053" s="110"/>
      <c r="S2053" s="110"/>
      <c r="T2053" s="110"/>
      <c r="U2053" s="110"/>
      <c r="V2053" s="110"/>
    </row>
    <row r="2054" spans="1:22" ht="15" customHeight="1">
      <c r="A2054" s="110"/>
      <c r="B2054" s="109"/>
      <c r="C2054" s="110"/>
      <c r="D2054" s="110"/>
      <c r="E2054" s="110"/>
      <c r="F2054" s="110"/>
      <c r="G2054" s="110"/>
      <c r="H2054" s="110"/>
      <c r="I2054" s="110"/>
      <c r="J2054" s="109"/>
      <c r="K2054" s="110"/>
      <c r="L2054" s="110"/>
      <c r="M2054" s="110"/>
      <c r="N2054" s="110"/>
      <c r="O2054" s="110"/>
      <c r="P2054" s="110"/>
      <c r="Q2054" s="110"/>
      <c r="R2054" s="110"/>
      <c r="S2054" s="110"/>
      <c r="T2054" s="110"/>
      <c r="U2054" s="110"/>
      <c r="V2054" s="110"/>
    </row>
    <row r="2055" spans="1:22" ht="15" customHeight="1">
      <c r="A2055" s="110"/>
      <c r="B2055" s="109"/>
      <c r="C2055" s="110"/>
      <c r="D2055" s="110"/>
      <c r="E2055" s="110"/>
      <c r="F2055" s="110"/>
      <c r="G2055" s="110"/>
      <c r="H2055" s="110"/>
      <c r="I2055" s="110"/>
      <c r="J2055" s="109"/>
      <c r="K2055" s="110"/>
      <c r="L2055" s="110"/>
      <c r="M2055" s="110"/>
      <c r="N2055" s="110"/>
      <c r="O2055" s="110"/>
      <c r="P2055" s="110"/>
      <c r="Q2055" s="110"/>
      <c r="R2055" s="110"/>
      <c r="S2055" s="110"/>
      <c r="T2055" s="110"/>
      <c r="U2055" s="110"/>
      <c r="V2055" s="110"/>
    </row>
    <row r="2056" spans="1:22" ht="15" customHeight="1">
      <c r="A2056" s="110"/>
      <c r="B2056" s="109"/>
      <c r="C2056" s="110"/>
      <c r="D2056" s="110"/>
      <c r="E2056" s="110"/>
      <c r="F2056" s="110"/>
      <c r="G2056" s="110"/>
      <c r="H2056" s="110"/>
      <c r="I2056" s="110"/>
      <c r="J2056" s="109"/>
      <c r="K2056" s="110"/>
      <c r="L2056" s="110"/>
      <c r="M2056" s="110"/>
      <c r="N2056" s="110"/>
      <c r="O2056" s="110"/>
      <c r="P2056" s="110"/>
      <c r="Q2056" s="110"/>
      <c r="R2056" s="110"/>
      <c r="S2056" s="110"/>
      <c r="T2056" s="110"/>
      <c r="U2056" s="110"/>
      <c r="V2056" s="110"/>
    </row>
    <row r="2057" spans="1:22" ht="15" customHeight="1">
      <c r="A2057" s="110"/>
      <c r="B2057" s="109"/>
      <c r="C2057" s="110"/>
      <c r="D2057" s="110"/>
      <c r="E2057" s="110"/>
      <c r="F2057" s="110"/>
      <c r="G2057" s="110"/>
      <c r="H2057" s="110"/>
      <c r="I2057" s="110"/>
      <c r="J2057" s="109"/>
      <c r="K2057" s="110"/>
      <c r="L2057" s="110"/>
      <c r="M2057" s="110"/>
      <c r="N2057" s="110"/>
      <c r="O2057" s="110"/>
      <c r="P2057" s="110"/>
      <c r="Q2057" s="110"/>
      <c r="R2057" s="110"/>
      <c r="S2057" s="110"/>
      <c r="T2057" s="110"/>
      <c r="U2057" s="110"/>
      <c r="V2057" s="110"/>
    </row>
    <row r="2058" spans="1:22" ht="15" customHeight="1">
      <c r="A2058" s="110"/>
      <c r="B2058" s="109"/>
      <c r="C2058" s="110"/>
      <c r="D2058" s="110"/>
      <c r="E2058" s="110"/>
      <c r="F2058" s="110"/>
      <c r="G2058" s="110"/>
      <c r="H2058" s="110"/>
      <c r="I2058" s="110"/>
      <c r="J2058" s="109"/>
      <c r="K2058" s="110"/>
      <c r="L2058" s="110"/>
      <c r="M2058" s="110"/>
      <c r="N2058" s="110"/>
      <c r="O2058" s="110"/>
      <c r="P2058" s="110"/>
      <c r="Q2058" s="110"/>
      <c r="R2058" s="110"/>
      <c r="S2058" s="110"/>
      <c r="T2058" s="110"/>
      <c r="U2058" s="110"/>
      <c r="V2058" s="110"/>
    </row>
    <row r="2059" spans="1:22" ht="15" customHeight="1">
      <c r="A2059" s="110"/>
      <c r="B2059" s="109"/>
      <c r="C2059" s="110"/>
      <c r="D2059" s="110"/>
      <c r="E2059" s="110"/>
      <c r="F2059" s="110"/>
      <c r="G2059" s="110"/>
      <c r="H2059" s="110"/>
      <c r="I2059" s="110"/>
      <c r="J2059" s="109"/>
      <c r="K2059" s="110"/>
      <c r="L2059" s="110"/>
      <c r="M2059" s="110"/>
      <c r="N2059" s="110"/>
      <c r="O2059" s="110"/>
      <c r="P2059" s="110"/>
      <c r="Q2059" s="110"/>
      <c r="R2059" s="110"/>
      <c r="S2059" s="110"/>
      <c r="T2059" s="110"/>
      <c r="U2059" s="110"/>
      <c r="V2059" s="110"/>
    </row>
    <row r="2060" spans="1:22" ht="15" customHeight="1">
      <c r="A2060" s="110"/>
      <c r="B2060" s="109"/>
      <c r="C2060" s="110"/>
      <c r="D2060" s="110"/>
      <c r="E2060" s="110"/>
      <c r="F2060" s="110"/>
      <c r="G2060" s="110"/>
      <c r="H2060" s="110"/>
      <c r="I2060" s="110"/>
      <c r="J2060" s="109"/>
      <c r="K2060" s="110"/>
      <c r="L2060" s="110"/>
      <c r="M2060" s="110"/>
      <c r="N2060" s="110"/>
      <c r="O2060" s="110"/>
      <c r="P2060" s="110"/>
      <c r="Q2060" s="110"/>
      <c r="R2060" s="110"/>
      <c r="S2060" s="110"/>
      <c r="T2060" s="110"/>
      <c r="U2060" s="110"/>
      <c r="V2060" s="110"/>
    </row>
    <row r="2061" spans="1:22" ht="15" customHeight="1">
      <c r="A2061" s="110"/>
      <c r="B2061" s="109"/>
      <c r="C2061" s="110"/>
      <c r="D2061" s="110"/>
      <c r="E2061" s="110"/>
      <c r="F2061" s="110"/>
      <c r="G2061" s="110"/>
      <c r="H2061" s="110"/>
      <c r="I2061" s="110"/>
      <c r="J2061" s="109"/>
      <c r="K2061" s="110"/>
      <c r="L2061" s="110"/>
      <c r="M2061" s="110"/>
      <c r="N2061" s="110"/>
      <c r="O2061" s="110"/>
      <c r="P2061" s="110"/>
      <c r="Q2061" s="110"/>
      <c r="R2061" s="110"/>
      <c r="S2061" s="110"/>
      <c r="T2061" s="110"/>
      <c r="U2061" s="110"/>
      <c r="V2061" s="110"/>
    </row>
    <row r="2062" spans="1:22" ht="15" customHeight="1">
      <c r="A2062" s="110"/>
      <c r="B2062" s="109"/>
      <c r="C2062" s="110"/>
      <c r="D2062" s="110"/>
      <c r="E2062" s="110"/>
      <c r="F2062" s="110"/>
      <c r="G2062" s="110"/>
      <c r="H2062" s="110"/>
      <c r="I2062" s="110"/>
      <c r="J2062" s="109"/>
      <c r="K2062" s="110"/>
      <c r="L2062" s="110"/>
      <c r="M2062" s="110"/>
      <c r="N2062" s="110"/>
      <c r="O2062" s="110"/>
      <c r="P2062" s="110"/>
      <c r="Q2062" s="110"/>
      <c r="R2062" s="110"/>
      <c r="S2062" s="110"/>
      <c r="T2062" s="110"/>
      <c r="U2062" s="110"/>
      <c r="V2062" s="110"/>
    </row>
    <row r="2063" spans="1:22" ht="15" customHeight="1">
      <c r="A2063" s="110"/>
      <c r="B2063" s="109"/>
      <c r="C2063" s="110"/>
      <c r="D2063" s="110"/>
      <c r="E2063" s="110"/>
      <c r="F2063" s="110"/>
      <c r="G2063" s="110"/>
      <c r="H2063" s="110"/>
      <c r="I2063" s="110"/>
      <c r="J2063" s="109"/>
      <c r="K2063" s="110"/>
      <c r="L2063" s="110"/>
      <c r="M2063" s="110"/>
      <c r="N2063" s="110"/>
      <c r="O2063" s="110"/>
      <c r="P2063" s="110"/>
      <c r="Q2063" s="110"/>
      <c r="R2063" s="110"/>
      <c r="S2063" s="110"/>
      <c r="T2063" s="110"/>
      <c r="U2063" s="110"/>
      <c r="V2063" s="110"/>
    </row>
    <row r="2064" spans="1:22" ht="15" customHeight="1">
      <c r="A2064" s="110"/>
      <c r="B2064" s="109"/>
      <c r="C2064" s="110"/>
      <c r="D2064" s="110"/>
      <c r="E2064" s="110"/>
      <c r="F2064" s="110"/>
      <c r="G2064" s="110"/>
      <c r="H2064" s="110"/>
      <c r="I2064" s="110"/>
      <c r="J2064" s="109"/>
      <c r="K2064" s="110"/>
      <c r="L2064" s="110"/>
      <c r="M2064" s="110"/>
      <c r="N2064" s="110"/>
      <c r="O2064" s="110"/>
      <c r="P2064" s="110"/>
      <c r="Q2064" s="110"/>
      <c r="R2064" s="110"/>
      <c r="S2064" s="110"/>
      <c r="T2064" s="110"/>
      <c r="U2064" s="110"/>
      <c r="V2064" s="110"/>
    </row>
    <row r="2065" spans="1:22" ht="15" customHeight="1">
      <c r="A2065" s="110"/>
      <c r="B2065" s="109"/>
      <c r="C2065" s="110"/>
      <c r="D2065" s="110"/>
      <c r="E2065" s="110"/>
      <c r="F2065" s="110"/>
      <c r="G2065" s="110"/>
      <c r="H2065" s="110"/>
      <c r="I2065" s="110"/>
      <c r="J2065" s="109"/>
      <c r="K2065" s="110"/>
      <c r="L2065" s="110"/>
      <c r="M2065" s="110"/>
      <c r="N2065" s="110"/>
      <c r="O2065" s="110"/>
      <c r="P2065" s="110"/>
      <c r="Q2065" s="110"/>
      <c r="R2065" s="110"/>
      <c r="S2065" s="110"/>
      <c r="T2065" s="110"/>
      <c r="U2065" s="110"/>
      <c r="V2065" s="110"/>
    </row>
    <row r="2066" spans="1:22" ht="15" customHeight="1">
      <c r="A2066" s="110"/>
      <c r="B2066" s="109"/>
      <c r="C2066" s="110"/>
      <c r="D2066" s="110"/>
      <c r="E2066" s="110"/>
      <c r="F2066" s="110"/>
      <c r="G2066" s="110"/>
      <c r="H2066" s="110"/>
      <c r="I2066" s="110"/>
      <c r="J2066" s="109"/>
      <c r="K2066" s="110"/>
      <c r="L2066" s="110"/>
      <c r="M2066" s="110"/>
      <c r="N2066" s="110"/>
      <c r="O2066" s="110"/>
      <c r="P2066" s="110"/>
      <c r="Q2066" s="110"/>
      <c r="R2066" s="110"/>
      <c r="S2066" s="110"/>
      <c r="T2066" s="110"/>
      <c r="U2066" s="110"/>
      <c r="V2066" s="110"/>
    </row>
    <row r="2067" spans="1:22" ht="15" customHeight="1">
      <c r="A2067" s="110"/>
      <c r="B2067" s="109"/>
      <c r="C2067" s="110"/>
      <c r="D2067" s="110"/>
      <c r="E2067" s="110"/>
      <c r="F2067" s="110"/>
      <c r="G2067" s="110"/>
      <c r="H2067" s="110"/>
      <c r="I2067" s="110"/>
      <c r="J2067" s="109"/>
      <c r="K2067" s="110"/>
      <c r="L2067" s="110"/>
      <c r="M2067" s="110"/>
      <c r="N2067" s="110"/>
      <c r="O2067" s="110"/>
      <c r="P2067" s="110"/>
      <c r="Q2067" s="110"/>
      <c r="R2067" s="110"/>
      <c r="S2067" s="110"/>
      <c r="T2067" s="110"/>
      <c r="U2067" s="110"/>
      <c r="V2067" s="110"/>
    </row>
    <row r="2068" spans="1:22" ht="15" customHeight="1">
      <c r="A2068" s="110"/>
      <c r="B2068" s="109"/>
      <c r="C2068" s="110"/>
      <c r="D2068" s="110"/>
      <c r="E2068" s="110"/>
      <c r="F2068" s="110"/>
      <c r="G2068" s="110"/>
      <c r="H2068" s="110"/>
      <c r="I2068" s="110"/>
      <c r="J2068" s="109"/>
      <c r="K2068" s="110"/>
      <c r="L2068" s="110"/>
      <c r="M2068" s="110"/>
      <c r="N2068" s="110"/>
      <c r="O2068" s="110"/>
      <c r="P2068" s="110"/>
      <c r="Q2068" s="110"/>
      <c r="R2068" s="110"/>
      <c r="S2068" s="110"/>
      <c r="T2068" s="110"/>
      <c r="U2068" s="110"/>
      <c r="V2068" s="110"/>
    </row>
    <row r="2069" spans="1:22" ht="15" customHeight="1">
      <c r="A2069" s="110"/>
      <c r="B2069" s="109"/>
      <c r="C2069" s="110"/>
      <c r="D2069" s="110"/>
      <c r="E2069" s="110"/>
      <c r="F2069" s="110"/>
      <c r="G2069" s="110"/>
      <c r="H2069" s="110"/>
      <c r="I2069" s="110"/>
      <c r="J2069" s="109"/>
      <c r="K2069" s="110"/>
      <c r="L2069" s="110"/>
      <c r="M2069" s="110"/>
      <c r="N2069" s="110"/>
      <c r="O2069" s="110"/>
      <c r="P2069" s="110"/>
      <c r="Q2069" s="110"/>
      <c r="R2069" s="110"/>
      <c r="S2069" s="110"/>
      <c r="T2069" s="110"/>
      <c r="U2069" s="110"/>
      <c r="V2069" s="110"/>
    </row>
    <row r="2070" spans="1:22" ht="15" customHeight="1">
      <c r="A2070" s="110"/>
      <c r="B2070" s="109"/>
      <c r="C2070" s="110"/>
      <c r="D2070" s="110"/>
      <c r="E2070" s="110"/>
      <c r="F2070" s="110"/>
      <c r="G2070" s="110"/>
      <c r="H2070" s="110"/>
      <c r="I2070" s="110"/>
      <c r="J2070" s="109"/>
      <c r="K2070" s="110"/>
      <c r="L2070" s="110"/>
      <c r="M2070" s="110"/>
      <c r="N2070" s="110"/>
      <c r="O2070" s="110"/>
      <c r="P2070" s="110"/>
      <c r="Q2070" s="110"/>
      <c r="R2070" s="110"/>
      <c r="S2070" s="110"/>
      <c r="T2070" s="110"/>
      <c r="U2070" s="110"/>
      <c r="V2070" s="110"/>
    </row>
    <row r="2071" spans="1:22" ht="15" customHeight="1">
      <c r="A2071" s="110"/>
      <c r="B2071" s="109"/>
      <c r="C2071" s="110"/>
      <c r="D2071" s="110"/>
      <c r="E2071" s="110"/>
      <c r="F2071" s="110"/>
      <c r="G2071" s="110"/>
      <c r="H2071" s="110"/>
      <c r="I2071" s="110"/>
      <c r="J2071" s="109"/>
      <c r="K2071" s="110"/>
      <c r="L2071" s="110"/>
      <c r="M2071" s="110"/>
      <c r="N2071" s="110"/>
      <c r="O2071" s="110"/>
      <c r="P2071" s="110"/>
      <c r="Q2071" s="110"/>
      <c r="R2071" s="110"/>
      <c r="S2071" s="110"/>
      <c r="T2071" s="110"/>
      <c r="U2071" s="110"/>
      <c r="V2071" s="110"/>
    </row>
    <row r="2072" spans="1:22" ht="15" customHeight="1">
      <c r="A2072" s="110"/>
      <c r="B2072" s="109"/>
      <c r="C2072" s="110"/>
      <c r="D2072" s="110"/>
      <c r="E2072" s="110"/>
      <c r="F2072" s="110"/>
      <c r="G2072" s="110"/>
      <c r="H2072" s="110"/>
      <c r="I2072" s="110"/>
      <c r="J2072" s="109"/>
      <c r="K2072" s="110"/>
      <c r="L2072" s="110"/>
      <c r="M2072" s="110"/>
      <c r="N2072" s="110"/>
      <c r="O2072" s="110"/>
      <c r="P2072" s="110"/>
      <c r="Q2072" s="110"/>
      <c r="R2072" s="110"/>
      <c r="S2072" s="110"/>
      <c r="T2072" s="110"/>
      <c r="U2072" s="110"/>
      <c r="V2072" s="110"/>
    </row>
    <row r="2073" spans="1:22" ht="15" customHeight="1">
      <c r="A2073" s="110"/>
      <c r="B2073" s="109"/>
      <c r="C2073" s="110"/>
      <c r="D2073" s="110"/>
      <c r="E2073" s="110"/>
      <c r="F2073" s="110"/>
      <c r="G2073" s="110"/>
      <c r="H2073" s="110"/>
      <c r="I2073" s="110"/>
      <c r="J2073" s="109"/>
      <c r="K2073" s="110"/>
      <c r="L2073" s="110"/>
      <c r="M2073" s="110"/>
      <c r="N2073" s="110"/>
      <c r="O2073" s="110"/>
      <c r="P2073" s="110"/>
      <c r="Q2073" s="110"/>
      <c r="R2073" s="110"/>
      <c r="S2073" s="110"/>
      <c r="T2073" s="110"/>
      <c r="U2073" s="110"/>
      <c r="V2073" s="110"/>
    </row>
    <row r="2074" spans="1:22" ht="15" customHeight="1">
      <c r="A2074" s="110"/>
      <c r="B2074" s="109"/>
      <c r="C2074" s="110"/>
      <c r="D2074" s="110"/>
      <c r="E2074" s="110"/>
      <c r="F2074" s="110"/>
      <c r="G2074" s="110"/>
      <c r="H2074" s="110"/>
      <c r="I2074" s="110"/>
      <c r="J2074" s="109"/>
      <c r="K2074" s="110"/>
      <c r="L2074" s="110"/>
      <c r="M2074" s="110"/>
      <c r="N2074" s="110"/>
      <c r="O2074" s="110"/>
      <c r="P2074" s="110"/>
      <c r="Q2074" s="110"/>
      <c r="R2074" s="110"/>
      <c r="S2074" s="110"/>
      <c r="T2074" s="110"/>
      <c r="U2074" s="110"/>
      <c r="V2074" s="110"/>
    </row>
    <row r="2075" spans="1:22" ht="15" customHeight="1">
      <c r="A2075" s="110"/>
      <c r="B2075" s="109"/>
      <c r="C2075" s="110"/>
      <c r="D2075" s="110"/>
      <c r="E2075" s="110"/>
      <c r="F2075" s="110"/>
      <c r="G2075" s="110"/>
      <c r="H2075" s="110"/>
      <c r="I2075" s="110"/>
      <c r="J2075" s="109"/>
      <c r="K2075" s="110"/>
      <c r="L2075" s="110"/>
      <c r="M2075" s="110"/>
      <c r="N2075" s="110"/>
      <c r="O2075" s="110"/>
      <c r="P2075" s="110"/>
      <c r="Q2075" s="110"/>
      <c r="R2075" s="110"/>
      <c r="S2075" s="110"/>
      <c r="T2075" s="110"/>
      <c r="U2075" s="110"/>
      <c r="V2075" s="110"/>
    </row>
    <row r="2076" spans="1:22" ht="15" customHeight="1">
      <c r="A2076" s="110"/>
      <c r="B2076" s="109"/>
      <c r="C2076" s="110"/>
      <c r="D2076" s="110"/>
      <c r="E2076" s="110"/>
      <c r="F2076" s="110"/>
      <c r="G2076" s="110"/>
      <c r="H2076" s="110"/>
      <c r="I2076" s="110"/>
      <c r="J2076" s="109"/>
      <c r="K2076" s="110"/>
      <c r="L2076" s="110"/>
      <c r="M2076" s="110"/>
      <c r="N2076" s="110"/>
      <c r="O2076" s="110"/>
      <c r="P2076" s="110"/>
      <c r="Q2076" s="110"/>
      <c r="R2076" s="110"/>
      <c r="S2076" s="110"/>
      <c r="T2076" s="110"/>
      <c r="U2076" s="110"/>
      <c r="V2076" s="110"/>
    </row>
    <row r="2077" spans="1:22" ht="15" customHeight="1">
      <c r="A2077" s="110"/>
      <c r="B2077" s="109"/>
      <c r="C2077" s="110"/>
      <c r="D2077" s="110"/>
      <c r="E2077" s="110"/>
      <c r="F2077" s="110"/>
      <c r="G2077" s="110"/>
      <c r="H2077" s="110"/>
      <c r="I2077" s="110"/>
      <c r="J2077" s="109"/>
      <c r="K2077" s="110"/>
      <c r="L2077" s="110"/>
      <c r="M2077" s="110"/>
      <c r="N2077" s="110"/>
      <c r="O2077" s="110"/>
      <c r="P2077" s="110"/>
      <c r="Q2077" s="110"/>
      <c r="R2077" s="110"/>
      <c r="S2077" s="110"/>
      <c r="T2077" s="110"/>
      <c r="U2077" s="110"/>
      <c r="V2077" s="110"/>
    </row>
    <row r="2078" spans="1:22" ht="15" customHeight="1">
      <c r="A2078" s="110"/>
      <c r="B2078" s="109"/>
      <c r="C2078" s="110"/>
      <c r="D2078" s="110"/>
      <c r="E2078" s="110"/>
      <c r="F2078" s="110"/>
      <c r="G2078" s="110"/>
      <c r="H2078" s="110"/>
      <c r="I2078" s="110"/>
      <c r="J2078" s="109"/>
      <c r="K2078" s="110"/>
      <c r="L2078" s="110"/>
      <c r="M2078" s="110"/>
      <c r="N2078" s="110"/>
      <c r="O2078" s="110"/>
      <c r="P2078" s="110"/>
      <c r="Q2078" s="110"/>
      <c r="R2078" s="110"/>
      <c r="S2078" s="110"/>
      <c r="T2078" s="110"/>
      <c r="U2078" s="110"/>
      <c r="V2078" s="110"/>
    </row>
    <row r="2079" spans="1:22" ht="15" customHeight="1">
      <c r="A2079" s="110"/>
      <c r="B2079" s="109"/>
      <c r="C2079" s="110"/>
      <c r="D2079" s="110"/>
      <c r="E2079" s="110"/>
      <c r="F2079" s="110"/>
      <c r="G2079" s="110"/>
      <c r="H2079" s="110"/>
      <c r="I2079" s="110"/>
      <c r="J2079" s="109"/>
      <c r="K2079" s="110"/>
      <c r="L2079" s="110"/>
      <c r="M2079" s="110"/>
      <c r="N2079" s="110"/>
      <c r="O2079" s="110"/>
      <c r="P2079" s="110"/>
      <c r="Q2079" s="110"/>
      <c r="R2079" s="110"/>
      <c r="S2079" s="110"/>
      <c r="T2079" s="110"/>
      <c r="U2079" s="110"/>
      <c r="V2079" s="110"/>
    </row>
    <row r="2080" spans="1:22" ht="15" customHeight="1">
      <c r="A2080" s="110"/>
      <c r="B2080" s="109"/>
      <c r="C2080" s="110"/>
      <c r="D2080" s="110"/>
      <c r="E2080" s="110"/>
      <c r="F2080" s="110"/>
      <c r="G2080" s="110"/>
      <c r="H2080" s="110"/>
      <c r="I2080" s="110"/>
      <c r="J2080" s="109"/>
      <c r="K2080" s="110"/>
      <c r="L2080" s="110"/>
      <c r="M2080" s="110"/>
      <c r="N2080" s="110"/>
      <c r="O2080" s="110"/>
      <c r="P2080" s="110"/>
      <c r="Q2080" s="110"/>
      <c r="R2080" s="110"/>
      <c r="S2080" s="110"/>
      <c r="T2080" s="110"/>
      <c r="U2080" s="110"/>
      <c r="V2080" s="110"/>
    </row>
    <row r="2081" spans="1:22" ht="15" customHeight="1">
      <c r="A2081" s="110"/>
      <c r="B2081" s="109"/>
      <c r="C2081" s="110"/>
      <c r="D2081" s="110"/>
      <c r="E2081" s="110"/>
      <c r="F2081" s="110"/>
      <c r="G2081" s="110"/>
      <c r="H2081" s="110"/>
      <c r="I2081" s="110"/>
      <c r="J2081" s="109"/>
      <c r="K2081" s="110"/>
      <c r="L2081" s="110"/>
      <c r="M2081" s="110"/>
      <c r="N2081" s="110"/>
      <c r="O2081" s="110"/>
      <c r="P2081" s="110"/>
      <c r="Q2081" s="110"/>
      <c r="R2081" s="110"/>
      <c r="S2081" s="110"/>
      <c r="T2081" s="110"/>
      <c r="U2081" s="110"/>
      <c r="V2081" s="110"/>
    </row>
    <row r="2082" spans="1:22" ht="15" customHeight="1">
      <c r="A2082" s="110"/>
      <c r="B2082" s="109"/>
      <c r="C2082" s="110"/>
      <c r="D2082" s="110"/>
      <c r="E2082" s="110"/>
      <c r="F2082" s="110"/>
      <c r="G2082" s="110"/>
      <c r="H2082" s="110"/>
      <c r="I2082" s="110"/>
      <c r="J2082" s="109"/>
      <c r="K2082" s="110"/>
      <c r="L2082" s="110"/>
      <c r="M2082" s="110"/>
      <c r="N2082" s="110"/>
      <c r="O2082" s="110"/>
      <c r="P2082" s="110"/>
      <c r="Q2082" s="110"/>
      <c r="R2082" s="110"/>
      <c r="S2082" s="110"/>
      <c r="T2082" s="110"/>
      <c r="U2082" s="110"/>
      <c r="V2082" s="110"/>
    </row>
    <row r="2083" spans="1:22" ht="15" customHeight="1">
      <c r="A2083" s="110"/>
      <c r="B2083" s="109"/>
      <c r="C2083" s="110"/>
      <c r="D2083" s="110"/>
      <c r="E2083" s="110"/>
      <c r="F2083" s="110"/>
      <c r="G2083" s="110"/>
      <c r="H2083" s="110"/>
      <c r="I2083" s="110"/>
      <c r="J2083" s="109"/>
      <c r="K2083" s="110"/>
      <c r="L2083" s="110"/>
      <c r="M2083" s="110"/>
      <c r="N2083" s="110"/>
      <c r="O2083" s="110"/>
      <c r="P2083" s="110"/>
      <c r="Q2083" s="110"/>
      <c r="R2083" s="110"/>
      <c r="S2083" s="110"/>
      <c r="T2083" s="110"/>
      <c r="U2083" s="110"/>
      <c r="V2083" s="110"/>
    </row>
    <row r="2084" spans="1:22" ht="15" customHeight="1">
      <c r="A2084" s="110"/>
      <c r="B2084" s="109"/>
      <c r="C2084" s="110"/>
      <c r="D2084" s="110"/>
      <c r="E2084" s="110"/>
      <c r="F2084" s="110"/>
      <c r="G2084" s="110"/>
      <c r="H2084" s="110"/>
      <c r="I2084" s="110"/>
      <c r="J2084" s="109"/>
      <c r="K2084" s="110"/>
      <c r="L2084" s="110"/>
      <c r="M2084" s="110"/>
      <c r="N2084" s="110"/>
      <c r="O2084" s="110"/>
      <c r="P2084" s="110"/>
      <c r="Q2084" s="110"/>
      <c r="R2084" s="110"/>
      <c r="S2084" s="110"/>
      <c r="T2084" s="110"/>
      <c r="U2084" s="110"/>
      <c r="V2084" s="110"/>
    </row>
    <row r="2085" spans="1:22" ht="15" customHeight="1">
      <c r="A2085" s="110"/>
      <c r="B2085" s="109"/>
      <c r="C2085" s="110"/>
      <c r="D2085" s="110"/>
      <c r="E2085" s="110"/>
      <c r="F2085" s="110"/>
      <c r="G2085" s="110"/>
      <c r="H2085" s="110"/>
      <c r="I2085" s="110"/>
      <c r="J2085" s="109"/>
      <c r="K2085" s="110"/>
      <c r="L2085" s="110"/>
      <c r="M2085" s="110"/>
      <c r="N2085" s="110"/>
      <c r="O2085" s="110"/>
      <c r="P2085" s="110"/>
      <c r="Q2085" s="110"/>
      <c r="R2085" s="110"/>
      <c r="S2085" s="110"/>
      <c r="T2085" s="110"/>
      <c r="U2085" s="110"/>
      <c r="V2085" s="110"/>
    </row>
    <row r="2086" spans="1:22" ht="15" customHeight="1">
      <c r="A2086" s="110"/>
      <c r="B2086" s="109"/>
      <c r="C2086" s="110"/>
      <c r="D2086" s="110"/>
      <c r="E2086" s="110"/>
      <c r="F2086" s="110"/>
      <c r="G2086" s="110"/>
      <c r="H2086" s="110"/>
      <c r="I2086" s="110"/>
      <c r="J2086" s="109"/>
      <c r="K2086" s="110"/>
      <c r="L2086" s="110"/>
      <c r="M2086" s="110"/>
      <c r="N2086" s="110"/>
      <c r="O2086" s="110"/>
      <c r="P2086" s="110"/>
      <c r="Q2086" s="110"/>
      <c r="R2086" s="110"/>
      <c r="S2086" s="110"/>
      <c r="T2086" s="110"/>
      <c r="U2086" s="110"/>
      <c r="V2086" s="110"/>
    </row>
    <row r="2087" spans="1:22" ht="15" customHeight="1">
      <c r="A2087" s="110"/>
      <c r="B2087" s="109"/>
      <c r="C2087" s="110"/>
      <c r="D2087" s="110"/>
      <c r="E2087" s="110"/>
      <c r="F2087" s="110"/>
      <c r="G2087" s="110"/>
      <c r="H2087" s="110"/>
      <c r="I2087" s="110"/>
      <c r="J2087" s="109"/>
      <c r="K2087" s="110"/>
      <c r="L2087" s="110"/>
      <c r="M2087" s="110"/>
      <c r="N2087" s="110"/>
      <c r="O2087" s="110"/>
      <c r="P2087" s="110"/>
      <c r="Q2087" s="110"/>
      <c r="R2087" s="110"/>
      <c r="S2087" s="110"/>
      <c r="T2087" s="110"/>
      <c r="U2087" s="110"/>
      <c r="V2087" s="110"/>
    </row>
    <row r="2088" spans="1:22" ht="15" customHeight="1">
      <c r="A2088" s="110"/>
      <c r="B2088" s="109"/>
      <c r="C2088" s="110"/>
      <c r="D2088" s="110"/>
      <c r="E2088" s="110"/>
      <c r="F2088" s="110"/>
      <c r="G2088" s="110"/>
      <c r="H2088" s="110"/>
      <c r="I2088" s="110"/>
      <c r="J2088" s="109"/>
      <c r="K2088" s="110"/>
      <c r="L2088" s="110"/>
      <c r="M2088" s="110"/>
      <c r="N2088" s="110"/>
      <c r="O2088" s="110"/>
      <c r="P2088" s="110"/>
      <c r="Q2088" s="110"/>
      <c r="R2088" s="110"/>
      <c r="S2088" s="110"/>
      <c r="T2088" s="110"/>
      <c r="U2088" s="110"/>
      <c r="V2088" s="110"/>
    </row>
    <row r="2089" spans="1:22" ht="15" customHeight="1">
      <c r="A2089" s="110"/>
      <c r="B2089" s="109"/>
      <c r="C2089" s="110"/>
      <c r="D2089" s="110"/>
      <c r="E2089" s="110"/>
      <c r="F2089" s="110"/>
      <c r="G2089" s="110"/>
      <c r="H2089" s="110"/>
      <c r="I2089" s="110"/>
      <c r="J2089" s="109"/>
      <c r="K2089" s="110"/>
      <c r="L2089" s="110"/>
      <c r="M2089" s="110"/>
      <c r="N2089" s="110"/>
      <c r="O2089" s="110"/>
      <c r="P2089" s="110"/>
      <c r="Q2089" s="110"/>
      <c r="R2089" s="110"/>
      <c r="S2089" s="110"/>
      <c r="T2089" s="110"/>
      <c r="U2089" s="110"/>
      <c r="V2089" s="110"/>
    </row>
    <row r="2090" spans="1:22" ht="15" customHeight="1">
      <c r="A2090" s="110"/>
      <c r="B2090" s="109"/>
      <c r="C2090" s="110"/>
      <c r="D2090" s="110"/>
      <c r="E2090" s="110"/>
      <c r="F2090" s="110"/>
      <c r="G2090" s="110"/>
      <c r="H2090" s="110"/>
      <c r="I2090" s="110"/>
      <c r="J2090" s="109"/>
      <c r="K2090" s="110"/>
      <c r="L2090" s="110"/>
      <c r="M2090" s="110"/>
      <c r="N2090" s="110"/>
      <c r="O2090" s="110"/>
      <c r="P2090" s="110"/>
      <c r="Q2090" s="110"/>
      <c r="R2090" s="110"/>
      <c r="S2090" s="110"/>
      <c r="T2090" s="110"/>
      <c r="U2090" s="110"/>
      <c r="V2090" s="110"/>
    </row>
    <row r="2091" spans="1:22" ht="15" customHeight="1">
      <c r="A2091" s="110"/>
      <c r="B2091" s="109"/>
      <c r="C2091" s="110"/>
      <c r="D2091" s="110"/>
      <c r="E2091" s="110"/>
      <c r="F2091" s="110"/>
      <c r="G2091" s="110"/>
      <c r="H2091" s="110"/>
      <c r="I2091" s="110"/>
      <c r="J2091" s="109"/>
      <c r="K2091" s="110"/>
      <c r="L2091" s="110"/>
      <c r="M2091" s="110"/>
      <c r="N2091" s="110"/>
      <c r="O2091" s="110"/>
      <c r="P2091" s="110"/>
      <c r="Q2091" s="110"/>
      <c r="R2091" s="110"/>
      <c r="S2091" s="110"/>
      <c r="T2091" s="110"/>
      <c r="U2091" s="110"/>
      <c r="V2091" s="110"/>
    </row>
    <row r="2092" spans="1:22" ht="15" customHeight="1">
      <c r="A2092" s="110"/>
      <c r="B2092" s="109"/>
      <c r="C2092" s="110"/>
      <c r="D2092" s="110"/>
      <c r="E2092" s="110"/>
      <c r="F2092" s="110"/>
      <c r="G2092" s="110"/>
      <c r="H2092" s="110"/>
      <c r="I2092" s="110"/>
      <c r="J2092" s="109"/>
      <c r="K2092" s="110"/>
      <c r="L2092" s="110"/>
      <c r="M2092" s="110"/>
      <c r="N2092" s="110"/>
      <c r="O2092" s="110"/>
      <c r="P2092" s="110"/>
      <c r="Q2092" s="110"/>
      <c r="R2092" s="110"/>
      <c r="S2092" s="110"/>
      <c r="T2092" s="110"/>
      <c r="U2092" s="110"/>
      <c r="V2092" s="110"/>
    </row>
    <row r="2093" spans="1:22" ht="15" customHeight="1">
      <c r="A2093" s="110"/>
      <c r="B2093" s="109"/>
      <c r="C2093" s="110"/>
      <c r="D2093" s="110"/>
      <c r="E2093" s="110"/>
      <c r="F2093" s="110"/>
      <c r="G2093" s="110"/>
      <c r="H2093" s="110"/>
      <c r="I2093" s="110"/>
      <c r="J2093" s="109"/>
      <c r="K2093" s="110"/>
      <c r="L2093" s="110"/>
      <c r="M2093" s="110"/>
      <c r="N2093" s="110"/>
      <c r="O2093" s="110"/>
      <c r="P2093" s="110"/>
      <c r="Q2093" s="110"/>
      <c r="R2093" s="110"/>
      <c r="S2093" s="110"/>
      <c r="T2093" s="110"/>
      <c r="U2093" s="110"/>
      <c r="V2093" s="110"/>
    </row>
    <row r="2094" spans="1:22" ht="15" customHeight="1">
      <c r="A2094" s="110"/>
      <c r="B2094" s="109"/>
      <c r="C2094" s="110"/>
      <c r="D2094" s="110"/>
      <c r="E2094" s="110"/>
      <c r="F2094" s="110"/>
      <c r="G2094" s="110"/>
      <c r="H2094" s="110"/>
      <c r="I2094" s="110"/>
      <c r="J2094" s="109"/>
      <c r="K2094" s="110"/>
      <c r="L2094" s="110"/>
      <c r="M2094" s="110"/>
      <c r="N2094" s="110"/>
      <c r="O2094" s="110"/>
      <c r="P2094" s="110"/>
      <c r="Q2094" s="110"/>
      <c r="R2094" s="110"/>
      <c r="S2094" s="110"/>
      <c r="T2094" s="110"/>
      <c r="U2094" s="110"/>
      <c r="V2094" s="110"/>
    </row>
    <row r="2095" spans="1:22" ht="15" customHeight="1">
      <c r="A2095" s="110"/>
      <c r="B2095" s="109"/>
      <c r="C2095" s="110"/>
      <c r="D2095" s="110"/>
      <c r="E2095" s="110"/>
      <c r="F2095" s="110"/>
      <c r="G2095" s="110"/>
      <c r="H2095" s="110"/>
      <c r="I2095" s="110"/>
      <c r="J2095" s="109"/>
      <c r="K2095" s="110"/>
      <c r="L2095" s="110"/>
      <c r="M2095" s="110"/>
      <c r="N2095" s="110"/>
      <c r="O2095" s="110"/>
      <c r="P2095" s="110"/>
      <c r="Q2095" s="110"/>
      <c r="R2095" s="110"/>
      <c r="S2095" s="110"/>
      <c r="T2095" s="110"/>
      <c r="U2095" s="110"/>
      <c r="V2095" s="110"/>
    </row>
    <row r="2096" spans="1:22" ht="15" customHeight="1">
      <c r="A2096" s="110"/>
      <c r="B2096" s="109"/>
      <c r="C2096" s="110"/>
      <c r="D2096" s="110"/>
      <c r="E2096" s="110"/>
      <c r="F2096" s="110"/>
      <c r="G2096" s="110"/>
      <c r="H2096" s="110"/>
      <c r="I2096" s="110"/>
      <c r="J2096" s="109"/>
      <c r="K2096" s="110"/>
      <c r="L2096" s="110"/>
      <c r="M2096" s="110"/>
      <c r="N2096" s="110"/>
      <c r="O2096" s="110"/>
      <c r="P2096" s="110"/>
      <c r="Q2096" s="110"/>
      <c r="R2096" s="110"/>
      <c r="S2096" s="110"/>
      <c r="T2096" s="110"/>
      <c r="U2096" s="110"/>
      <c r="V2096" s="110"/>
    </row>
    <row r="2097" spans="1:22" ht="15" customHeight="1">
      <c r="A2097" s="110"/>
      <c r="B2097" s="109"/>
      <c r="C2097" s="110"/>
      <c r="D2097" s="110"/>
      <c r="E2097" s="110"/>
      <c r="F2097" s="110"/>
      <c r="G2097" s="110"/>
      <c r="H2097" s="110"/>
      <c r="I2097" s="110"/>
      <c r="J2097" s="109"/>
      <c r="K2097" s="110"/>
      <c r="L2097" s="110"/>
      <c r="M2097" s="110"/>
      <c r="N2097" s="110"/>
      <c r="O2097" s="110"/>
      <c r="P2097" s="110"/>
      <c r="Q2097" s="110"/>
      <c r="R2097" s="110"/>
      <c r="S2097" s="110"/>
      <c r="T2097" s="110"/>
      <c r="U2097" s="110"/>
      <c r="V2097" s="110"/>
    </row>
    <row r="2098" spans="1:22" ht="15" customHeight="1">
      <c r="A2098" s="110"/>
      <c r="B2098" s="109"/>
      <c r="C2098" s="110"/>
      <c r="D2098" s="110"/>
      <c r="E2098" s="110"/>
      <c r="F2098" s="110"/>
      <c r="G2098" s="110"/>
      <c r="H2098" s="110"/>
      <c r="I2098" s="110"/>
      <c r="J2098" s="109"/>
      <c r="K2098" s="110"/>
      <c r="L2098" s="110"/>
      <c r="M2098" s="110"/>
      <c r="N2098" s="110"/>
      <c r="O2098" s="110"/>
      <c r="P2098" s="110"/>
      <c r="Q2098" s="110"/>
      <c r="R2098" s="110"/>
      <c r="S2098" s="110"/>
      <c r="T2098" s="110"/>
      <c r="U2098" s="110"/>
      <c r="V2098" s="110"/>
    </row>
    <row r="2099" spans="1:22" ht="15" customHeight="1">
      <c r="A2099" s="110"/>
      <c r="B2099" s="109"/>
      <c r="C2099" s="110"/>
      <c r="D2099" s="110"/>
      <c r="E2099" s="110"/>
      <c r="F2099" s="110"/>
      <c r="G2099" s="110"/>
      <c r="H2099" s="110"/>
      <c r="I2099" s="110"/>
      <c r="J2099" s="109"/>
      <c r="K2099" s="110"/>
      <c r="L2099" s="110"/>
      <c r="M2099" s="110"/>
      <c r="N2099" s="110"/>
      <c r="O2099" s="110"/>
      <c r="P2099" s="110"/>
      <c r="Q2099" s="110"/>
      <c r="R2099" s="110"/>
      <c r="S2099" s="110"/>
      <c r="T2099" s="110"/>
      <c r="U2099" s="110"/>
      <c r="V2099" s="110"/>
    </row>
    <row r="2100" spans="1:22" ht="15" customHeight="1">
      <c r="A2100" s="110"/>
      <c r="B2100" s="109"/>
      <c r="C2100" s="110"/>
      <c r="D2100" s="110"/>
      <c r="E2100" s="110"/>
      <c r="F2100" s="110"/>
      <c r="G2100" s="110"/>
      <c r="H2100" s="110"/>
      <c r="I2100" s="110"/>
      <c r="J2100" s="109"/>
      <c r="K2100" s="110"/>
      <c r="L2100" s="110"/>
      <c r="M2100" s="110"/>
      <c r="N2100" s="110"/>
      <c r="O2100" s="110"/>
      <c r="P2100" s="110"/>
      <c r="Q2100" s="110"/>
      <c r="R2100" s="110"/>
      <c r="S2100" s="110"/>
      <c r="T2100" s="110"/>
      <c r="U2100" s="110"/>
      <c r="V2100" s="110"/>
    </row>
    <row r="2101" spans="1:22" ht="15" customHeight="1">
      <c r="A2101" s="110"/>
      <c r="B2101" s="109"/>
      <c r="C2101" s="110"/>
      <c r="D2101" s="110"/>
      <c r="E2101" s="110"/>
      <c r="F2101" s="110"/>
      <c r="G2101" s="110"/>
      <c r="H2101" s="110"/>
      <c r="I2101" s="110"/>
      <c r="J2101" s="109"/>
      <c r="K2101" s="110"/>
      <c r="L2101" s="110"/>
      <c r="M2101" s="110"/>
      <c r="N2101" s="110"/>
      <c r="O2101" s="110"/>
      <c r="P2101" s="110"/>
      <c r="Q2101" s="110"/>
      <c r="R2101" s="110"/>
      <c r="S2101" s="110"/>
      <c r="T2101" s="110"/>
      <c r="U2101" s="110"/>
      <c r="V2101" s="110"/>
    </row>
    <row r="2102" spans="1:22" ht="15" customHeight="1">
      <c r="A2102" s="110"/>
      <c r="B2102" s="109"/>
      <c r="C2102" s="110"/>
      <c r="D2102" s="110"/>
      <c r="E2102" s="110"/>
      <c r="F2102" s="110"/>
      <c r="G2102" s="110"/>
      <c r="H2102" s="110"/>
      <c r="I2102" s="110"/>
      <c r="J2102" s="109"/>
      <c r="K2102" s="110"/>
      <c r="L2102" s="110"/>
      <c r="M2102" s="110"/>
      <c r="N2102" s="110"/>
      <c r="O2102" s="110"/>
      <c r="P2102" s="110"/>
      <c r="Q2102" s="110"/>
      <c r="R2102" s="110"/>
      <c r="S2102" s="110"/>
      <c r="T2102" s="110"/>
      <c r="U2102" s="110"/>
      <c r="V2102" s="110"/>
    </row>
    <row r="2103" spans="1:22" ht="15" customHeight="1">
      <c r="A2103" s="110"/>
      <c r="B2103" s="109"/>
      <c r="C2103" s="110"/>
      <c r="D2103" s="110"/>
      <c r="E2103" s="110"/>
      <c r="F2103" s="110"/>
      <c r="G2103" s="110"/>
      <c r="H2103" s="110"/>
      <c r="I2103" s="110"/>
      <c r="J2103" s="109"/>
      <c r="K2103" s="110"/>
      <c r="L2103" s="110"/>
      <c r="M2103" s="110"/>
      <c r="N2103" s="110"/>
      <c r="O2103" s="110"/>
      <c r="P2103" s="110"/>
      <c r="Q2103" s="110"/>
      <c r="R2103" s="110"/>
      <c r="S2103" s="110"/>
      <c r="T2103" s="110"/>
      <c r="U2103" s="110"/>
      <c r="V2103" s="110"/>
    </row>
    <row r="2104" spans="1:22" ht="15" customHeight="1">
      <c r="A2104" s="110"/>
      <c r="B2104" s="109"/>
      <c r="C2104" s="110"/>
      <c r="D2104" s="110"/>
      <c r="E2104" s="110"/>
      <c r="F2104" s="110"/>
      <c r="G2104" s="110"/>
      <c r="H2104" s="110"/>
      <c r="I2104" s="110"/>
      <c r="J2104" s="109"/>
      <c r="K2104" s="110"/>
      <c r="L2104" s="110"/>
      <c r="M2104" s="110"/>
      <c r="N2104" s="110"/>
      <c r="O2104" s="110"/>
      <c r="P2104" s="110"/>
      <c r="Q2104" s="110"/>
      <c r="R2104" s="110"/>
      <c r="S2104" s="110"/>
      <c r="T2104" s="110"/>
      <c r="U2104" s="110"/>
      <c r="V2104" s="110"/>
    </row>
    <row r="2105" spans="1:22" ht="15" customHeight="1">
      <c r="A2105" s="110"/>
      <c r="B2105" s="109"/>
      <c r="C2105" s="110"/>
      <c r="D2105" s="110"/>
      <c r="E2105" s="110"/>
      <c r="F2105" s="110"/>
      <c r="G2105" s="110"/>
      <c r="H2105" s="110"/>
      <c r="I2105" s="110"/>
      <c r="J2105" s="109"/>
      <c r="K2105" s="110"/>
      <c r="L2105" s="110"/>
      <c r="M2105" s="110"/>
      <c r="N2105" s="110"/>
      <c r="O2105" s="110"/>
      <c r="P2105" s="110"/>
      <c r="Q2105" s="110"/>
      <c r="R2105" s="110"/>
      <c r="S2105" s="110"/>
      <c r="T2105" s="110"/>
      <c r="U2105" s="110"/>
      <c r="V2105" s="110"/>
    </row>
    <row r="2106" spans="1:22" ht="15" customHeight="1">
      <c r="A2106" s="110"/>
      <c r="B2106" s="109"/>
      <c r="C2106" s="110"/>
      <c r="D2106" s="110"/>
      <c r="E2106" s="110"/>
      <c r="F2106" s="110"/>
      <c r="G2106" s="110"/>
      <c r="H2106" s="110"/>
      <c r="I2106" s="110"/>
      <c r="J2106" s="109"/>
      <c r="K2106" s="110"/>
      <c r="L2106" s="110"/>
      <c r="M2106" s="110"/>
      <c r="N2106" s="110"/>
      <c r="O2106" s="110"/>
      <c r="P2106" s="110"/>
      <c r="Q2106" s="110"/>
      <c r="R2106" s="110"/>
      <c r="S2106" s="110"/>
      <c r="T2106" s="110"/>
      <c r="U2106" s="110"/>
      <c r="V2106" s="110"/>
    </row>
    <row r="2107" spans="1:22" ht="15" customHeight="1">
      <c r="A2107" s="110"/>
      <c r="B2107" s="109"/>
      <c r="C2107" s="110"/>
      <c r="D2107" s="110"/>
      <c r="E2107" s="110"/>
      <c r="F2107" s="110"/>
      <c r="G2107" s="110"/>
      <c r="H2107" s="110"/>
      <c r="I2107" s="110"/>
      <c r="J2107" s="109"/>
      <c r="K2107" s="110"/>
      <c r="L2107" s="110"/>
      <c r="M2107" s="110"/>
      <c r="N2107" s="110"/>
      <c r="O2107" s="110"/>
      <c r="P2107" s="110"/>
      <c r="Q2107" s="110"/>
      <c r="R2107" s="110"/>
      <c r="S2107" s="110"/>
      <c r="T2107" s="110"/>
      <c r="U2107" s="110"/>
      <c r="V2107" s="110"/>
    </row>
    <row r="2108" spans="1:22" ht="15" customHeight="1">
      <c r="A2108" s="110"/>
      <c r="B2108" s="109"/>
      <c r="C2108" s="110"/>
      <c r="D2108" s="110"/>
      <c r="E2108" s="110"/>
      <c r="F2108" s="110"/>
      <c r="G2108" s="110"/>
      <c r="H2108" s="110"/>
      <c r="I2108" s="110"/>
      <c r="J2108" s="109"/>
      <c r="K2108" s="110"/>
      <c r="L2108" s="110"/>
      <c r="M2108" s="110"/>
      <c r="N2108" s="110"/>
      <c r="O2108" s="110"/>
      <c r="P2108" s="110"/>
      <c r="Q2108" s="110"/>
      <c r="R2108" s="110"/>
      <c r="S2108" s="110"/>
      <c r="T2108" s="110"/>
      <c r="U2108" s="110"/>
      <c r="V2108" s="110"/>
    </row>
    <row r="2109" spans="1:22" ht="15" customHeight="1">
      <c r="A2109" s="110"/>
      <c r="B2109" s="109"/>
      <c r="C2109" s="110"/>
      <c r="D2109" s="110"/>
      <c r="E2109" s="110"/>
      <c r="F2109" s="110"/>
      <c r="G2109" s="110"/>
      <c r="H2109" s="110"/>
      <c r="I2109" s="110"/>
      <c r="J2109" s="109"/>
      <c r="K2109" s="110"/>
      <c r="L2109" s="110"/>
      <c r="M2109" s="110"/>
      <c r="N2109" s="110"/>
      <c r="O2109" s="110"/>
      <c r="P2109" s="110"/>
      <c r="Q2109" s="110"/>
      <c r="R2109" s="110"/>
      <c r="S2109" s="110"/>
      <c r="T2109" s="110"/>
      <c r="U2109" s="110"/>
      <c r="V2109" s="110"/>
    </row>
    <row r="2110" spans="1:22" ht="15" customHeight="1">
      <c r="A2110" s="110"/>
      <c r="B2110" s="109"/>
      <c r="C2110" s="110"/>
      <c r="D2110" s="110"/>
      <c r="E2110" s="110"/>
      <c r="F2110" s="110"/>
      <c r="G2110" s="110"/>
      <c r="H2110" s="110"/>
      <c r="I2110" s="110"/>
      <c r="J2110" s="109"/>
      <c r="K2110" s="110"/>
      <c r="L2110" s="110"/>
      <c r="M2110" s="110"/>
      <c r="N2110" s="110"/>
      <c r="O2110" s="110"/>
      <c r="P2110" s="110"/>
      <c r="Q2110" s="110"/>
      <c r="R2110" s="110"/>
      <c r="S2110" s="110"/>
      <c r="T2110" s="110"/>
      <c r="U2110" s="110"/>
      <c r="V2110" s="110"/>
    </row>
    <row r="2111" spans="1:22" ht="15" customHeight="1">
      <c r="A2111" s="110"/>
      <c r="B2111" s="109"/>
      <c r="C2111" s="110"/>
      <c r="D2111" s="110"/>
      <c r="E2111" s="110"/>
      <c r="F2111" s="110"/>
      <c r="G2111" s="110"/>
      <c r="H2111" s="110"/>
      <c r="I2111" s="110"/>
      <c r="J2111" s="109"/>
      <c r="K2111" s="110"/>
      <c r="L2111" s="110"/>
      <c r="M2111" s="110"/>
      <c r="N2111" s="110"/>
      <c r="O2111" s="110"/>
      <c r="P2111" s="110"/>
      <c r="Q2111" s="110"/>
      <c r="R2111" s="110"/>
      <c r="S2111" s="110"/>
      <c r="T2111" s="110"/>
      <c r="U2111" s="110"/>
      <c r="V2111" s="110"/>
    </row>
    <row r="2112" spans="1:22" ht="15" customHeight="1">
      <c r="A2112" s="110"/>
      <c r="B2112" s="109"/>
      <c r="C2112" s="110"/>
      <c r="D2112" s="110"/>
      <c r="E2112" s="110"/>
      <c r="F2112" s="110"/>
      <c r="G2112" s="110"/>
      <c r="H2112" s="110"/>
      <c r="I2112" s="110"/>
      <c r="J2112" s="109"/>
      <c r="K2112" s="110"/>
      <c r="L2112" s="110"/>
      <c r="M2112" s="110"/>
      <c r="N2112" s="110"/>
      <c r="O2112" s="110"/>
      <c r="P2112" s="110"/>
      <c r="Q2112" s="110"/>
      <c r="R2112" s="110"/>
      <c r="S2112" s="110"/>
      <c r="T2112" s="110"/>
      <c r="U2112" s="110"/>
      <c r="V2112" s="110"/>
    </row>
    <row r="2113" spans="1:22" ht="15" customHeight="1">
      <c r="A2113" s="110"/>
      <c r="B2113" s="109"/>
      <c r="C2113" s="110"/>
      <c r="D2113" s="110"/>
      <c r="E2113" s="110"/>
      <c r="F2113" s="110"/>
      <c r="G2113" s="110"/>
      <c r="H2113" s="110"/>
      <c r="I2113" s="110"/>
      <c r="J2113" s="109"/>
      <c r="K2113" s="110"/>
      <c r="L2113" s="110"/>
      <c r="M2113" s="110"/>
      <c r="N2113" s="110"/>
      <c r="O2113" s="110"/>
      <c r="P2113" s="110"/>
      <c r="Q2113" s="110"/>
      <c r="R2113" s="110"/>
      <c r="S2113" s="110"/>
      <c r="T2113" s="110"/>
      <c r="U2113" s="110"/>
      <c r="V2113" s="110"/>
    </row>
    <row r="2114" spans="1:22" ht="15" customHeight="1">
      <c r="A2114" s="110"/>
      <c r="B2114" s="109"/>
      <c r="C2114" s="110"/>
      <c r="D2114" s="110"/>
      <c r="E2114" s="110"/>
      <c r="F2114" s="110"/>
      <c r="G2114" s="110"/>
      <c r="H2114" s="110"/>
      <c r="I2114" s="110"/>
      <c r="J2114" s="109"/>
      <c r="K2114" s="110"/>
      <c r="L2114" s="110"/>
      <c r="M2114" s="110"/>
      <c r="N2114" s="110"/>
      <c r="O2114" s="110"/>
      <c r="P2114" s="110"/>
      <c r="Q2114" s="110"/>
      <c r="R2114" s="110"/>
      <c r="S2114" s="110"/>
      <c r="T2114" s="110"/>
      <c r="U2114" s="110"/>
      <c r="V2114" s="110"/>
    </row>
    <row r="2115" spans="1:22" ht="15" customHeight="1">
      <c r="A2115" s="110"/>
      <c r="B2115" s="109"/>
      <c r="C2115" s="110"/>
      <c r="D2115" s="110"/>
      <c r="E2115" s="110"/>
      <c r="F2115" s="110"/>
      <c r="G2115" s="110"/>
      <c r="H2115" s="110"/>
      <c r="I2115" s="110"/>
      <c r="J2115" s="109"/>
      <c r="K2115" s="110"/>
      <c r="L2115" s="110"/>
      <c r="M2115" s="110"/>
      <c r="N2115" s="110"/>
      <c r="O2115" s="110"/>
      <c r="P2115" s="110"/>
      <c r="Q2115" s="110"/>
      <c r="R2115" s="110"/>
      <c r="S2115" s="110"/>
      <c r="T2115" s="110"/>
      <c r="U2115" s="110"/>
      <c r="V2115" s="110"/>
    </row>
    <row r="2116" spans="1:22" ht="15" customHeight="1">
      <c r="A2116" s="110"/>
      <c r="B2116" s="109"/>
      <c r="C2116" s="110"/>
      <c r="D2116" s="110"/>
      <c r="E2116" s="110"/>
      <c r="F2116" s="110"/>
      <c r="G2116" s="110"/>
      <c r="H2116" s="110"/>
      <c r="I2116" s="110"/>
      <c r="J2116" s="109"/>
      <c r="K2116" s="110"/>
      <c r="L2116" s="110"/>
      <c r="M2116" s="110"/>
      <c r="N2116" s="110"/>
      <c r="O2116" s="110"/>
      <c r="P2116" s="110"/>
      <c r="Q2116" s="110"/>
      <c r="R2116" s="110"/>
      <c r="S2116" s="110"/>
      <c r="T2116" s="110"/>
      <c r="U2116" s="110"/>
      <c r="V2116" s="110"/>
    </row>
    <row r="2117" spans="1:22" ht="15" customHeight="1">
      <c r="A2117" s="110"/>
      <c r="B2117" s="109"/>
      <c r="C2117" s="110"/>
      <c r="D2117" s="110"/>
      <c r="E2117" s="110"/>
      <c r="F2117" s="110"/>
      <c r="G2117" s="110"/>
      <c r="H2117" s="110"/>
      <c r="I2117" s="110"/>
      <c r="J2117" s="109"/>
      <c r="K2117" s="110"/>
      <c r="L2117" s="110"/>
      <c r="M2117" s="110"/>
      <c r="N2117" s="110"/>
      <c r="O2117" s="110"/>
      <c r="P2117" s="110"/>
      <c r="Q2117" s="110"/>
      <c r="R2117" s="110"/>
      <c r="S2117" s="110"/>
      <c r="T2117" s="110"/>
      <c r="U2117" s="110"/>
      <c r="V2117" s="110"/>
    </row>
    <row r="2118" spans="1:22" ht="15" customHeight="1">
      <c r="A2118" s="110"/>
      <c r="B2118" s="109"/>
      <c r="C2118" s="110"/>
      <c r="D2118" s="110"/>
      <c r="E2118" s="110"/>
      <c r="F2118" s="110"/>
      <c r="G2118" s="110"/>
      <c r="H2118" s="110"/>
      <c r="I2118" s="110"/>
      <c r="J2118" s="109"/>
      <c r="K2118" s="110"/>
      <c r="L2118" s="110"/>
      <c r="M2118" s="110"/>
      <c r="N2118" s="110"/>
      <c r="O2118" s="110"/>
      <c r="P2118" s="110"/>
      <c r="Q2118" s="110"/>
      <c r="R2118" s="110"/>
      <c r="S2118" s="110"/>
      <c r="T2118" s="110"/>
      <c r="U2118" s="110"/>
      <c r="V2118" s="110"/>
    </row>
    <row r="2119" spans="1:22" ht="15" customHeight="1">
      <c r="A2119" s="110"/>
      <c r="B2119" s="109"/>
      <c r="C2119" s="110"/>
      <c r="D2119" s="110"/>
      <c r="E2119" s="110"/>
      <c r="F2119" s="110"/>
      <c r="G2119" s="110"/>
      <c r="H2119" s="110"/>
      <c r="I2119" s="110"/>
      <c r="J2119" s="109"/>
      <c r="K2119" s="110"/>
      <c r="L2119" s="110"/>
      <c r="M2119" s="110"/>
      <c r="N2119" s="110"/>
      <c r="O2119" s="110"/>
      <c r="P2119" s="110"/>
      <c r="Q2119" s="110"/>
      <c r="R2119" s="110"/>
      <c r="S2119" s="110"/>
      <c r="T2119" s="110"/>
      <c r="U2119" s="110"/>
      <c r="V2119" s="110"/>
    </row>
    <row r="2120" spans="1:22" ht="15" customHeight="1">
      <c r="A2120" s="110"/>
      <c r="B2120" s="109"/>
      <c r="C2120" s="110"/>
      <c r="D2120" s="110"/>
      <c r="E2120" s="110"/>
      <c r="F2120" s="110"/>
      <c r="G2120" s="110"/>
      <c r="H2120" s="110"/>
      <c r="I2120" s="110"/>
      <c r="J2120" s="109"/>
      <c r="K2120" s="110"/>
      <c r="L2120" s="110"/>
      <c r="M2120" s="110"/>
      <c r="N2120" s="110"/>
      <c r="O2120" s="110"/>
      <c r="P2120" s="110"/>
      <c r="Q2120" s="110"/>
      <c r="R2120" s="110"/>
      <c r="S2120" s="110"/>
      <c r="T2120" s="110"/>
      <c r="U2120" s="110"/>
      <c r="V2120" s="110"/>
    </row>
    <row r="2121" spans="1:22" ht="15" customHeight="1">
      <c r="A2121" s="110"/>
      <c r="B2121" s="109"/>
      <c r="C2121" s="110"/>
      <c r="D2121" s="110"/>
      <c r="E2121" s="110"/>
      <c r="F2121" s="110"/>
      <c r="G2121" s="110"/>
      <c r="H2121" s="110"/>
      <c r="I2121" s="110"/>
      <c r="J2121" s="109"/>
      <c r="K2121" s="110"/>
      <c r="L2121" s="110"/>
      <c r="M2121" s="110"/>
      <c r="N2121" s="110"/>
      <c r="O2121" s="110"/>
      <c r="P2121" s="110"/>
      <c r="Q2121" s="110"/>
      <c r="R2121" s="110"/>
      <c r="S2121" s="110"/>
      <c r="T2121" s="110"/>
      <c r="U2121" s="110"/>
      <c r="V2121" s="110"/>
    </row>
    <row r="2122" spans="1:22" ht="15" customHeight="1">
      <c r="A2122" s="110"/>
      <c r="B2122" s="109"/>
      <c r="C2122" s="110"/>
      <c r="D2122" s="110"/>
      <c r="E2122" s="110"/>
      <c r="F2122" s="110"/>
      <c r="G2122" s="110"/>
      <c r="H2122" s="110"/>
      <c r="I2122" s="110"/>
      <c r="J2122" s="109"/>
      <c r="K2122" s="110"/>
      <c r="L2122" s="110"/>
      <c r="M2122" s="110"/>
      <c r="N2122" s="110"/>
      <c r="O2122" s="110"/>
      <c r="P2122" s="110"/>
      <c r="Q2122" s="110"/>
      <c r="R2122" s="110"/>
      <c r="S2122" s="110"/>
      <c r="T2122" s="110"/>
      <c r="U2122" s="110"/>
      <c r="V2122" s="110"/>
    </row>
    <row r="2123" spans="1:22" ht="15" customHeight="1">
      <c r="A2123" s="110"/>
      <c r="B2123" s="109"/>
      <c r="C2123" s="110"/>
      <c r="D2123" s="110"/>
      <c r="E2123" s="110"/>
      <c r="F2123" s="110"/>
      <c r="G2123" s="110"/>
      <c r="H2123" s="110"/>
      <c r="I2123" s="110"/>
      <c r="J2123" s="109"/>
      <c r="K2123" s="110"/>
      <c r="L2123" s="110"/>
      <c r="M2123" s="110"/>
      <c r="N2123" s="110"/>
      <c r="O2123" s="110"/>
      <c r="P2123" s="110"/>
      <c r="Q2123" s="110"/>
      <c r="R2123" s="110"/>
      <c r="S2123" s="110"/>
      <c r="T2123" s="110"/>
      <c r="U2123" s="110"/>
      <c r="V2123" s="110"/>
    </row>
    <row r="2124" spans="1:22" ht="15" customHeight="1">
      <c r="A2124" s="110"/>
      <c r="B2124" s="109"/>
      <c r="C2124" s="110"/>
      <c r="D2124" s="110"/>
      <c r="E2124" s="110"/>
      <c r="F2124" s="110"/>
      <c r="G2124" s="110"/>
      <c r="H2124" s="110"/>
      <c r="I2124" s="110"/>
      <c r="J2124" s="109"/>
      <c r="K2124" s="110"/>
      <c r="L2124" s="110"/>
      <c r="M2124" s="110"/>
      <c r="N2124" s="110"/>
      <c r="O2124" s="110"/>
      <c r="P2124" s="110"/>
      <c r="Q2124" s="110"/>
      <c r="R2124" s="110"/>
      <c r="S2124" s="110"/>
      <c r="T2124" s="110"/>
      <c r="U2124" s="110"/>
      <c r="V2124" s="110"/>
    </row>
    <row r="2125" spans="1:22" ht="15" customHeight="1">
      <c r="A2125" s="110"/>
      <c r="B2125" s="109"/>
      <c r="C2125" s="110"/>
      <c r="D2125" s="110"/>
      <c r="E2125" s="110"/>
      <c r="F2125" s="110"/>
      <c r="G2125" s="110"/>
      <c r="H2125" s="110"/>
      <c r="I2125" s="110"/>
      <c r="J2125" s="109"/>
      <c r="K2125" s="110"/>
      <c r="L2125" s="110"/>
      <c r="M2125" s="110"/>
      <c r="N2125" s="110"/>
      <c r="O2125" s="110"/>
      <c r="P2125" s="110"/>
      <c r="Q2125" s="110"/>
      <c r="R2125" s="110"/>
      <c r="S2125" s="110"/>
      <c r="T2125" s="110"/>
      <c r="U2125" s="110"/>
      <c r="V2125" s="110"/>
    </row>
    <row r="2126" spans="1:22" ht="15" customHeight="1">
      <c r="A2126" s="110"/>
      <c r="B2126" s="109"/>
      <c r="C2126" s="110"/>
      <c r="D2126" s="110"/>
      <c r="E2126" s="110"/>
      <c r="F2126" s="110"/>
      <c r="G2126" s="110"/>
      <c r="H2126" s="110"/>
      <c r="I2126" s="110"/>
      <c r="J2126" s="109"/>
      <c r="K2126" s="110"/>
      <c r="L2126" s="110"/>
      <c r="M2126" s="110"/>
      <c r="N2126" s="110"/>
      <c r="O2126" s="110"/>
      <c r="P2126" s="110"/>
      <c r="Q2126" s="110"/>
      <c r="R2126" s="110"/>
      <c r="S2126" s="110"/>
      <c r="T2126" s="110"/>
      <c r="U2126" s="110"/>
      <c r="V2126" s="110"/>
    </row>
    <row r="2127" spans="1:22" ht="15" customHeight="1">
      <c r="A2127" s="110"/>
      <c r="B2127" s="109"/>
      <c r="C2127" s="110"/>
      <c r="D2127" s="110"/>
      <c r="E2127" s="110"/>
      <c r="F2127" s="110"/>
      <c r="G2127" s="110"/>
      <c r="H2127" s="110"/>
      <c r="I2127" s="110"/>
      <c r="J2127" s="109"/>
      <c r="K2127" s="110"/>
      <c r="L2127" s="110"/>
      <c r="M2127" s="110"/>
      <c r="N2127" s="110"/>
      <c r="O2127" s="110"/>
      <c r="P2127" s="110"/>
      <c r="Q2127" s="110"/>
      <c r="R2127" s="110"/>
      <c r="S2127" s="110"/>
      <c r="T2127" s="110"/>
      <c r="U2127" s="110"/>
      <c r="V2127" s="110"/>
    </row>
    <row r="2128" spans="1:22" ht="15" customHeight="1">
      <c r="A2128" s="110"/>
      <c r="B2128" s="109"/>
      <c r="C2128" s="110"/>
      <c r="D2128" s="110"/>
      <c r="E2128" s="110"/>
      <c r="F2128" s="110"/>
      <c r="G2128" s="110"/>
      <c r="H2128" s="110"/>
      <c r="I2128" s="110"/>
      <c r="J2128" s="109"/>
      <c r="K2128" s="110"/>
      <c r="L2128" s="110"/>
      <c r="M2128" s="110"/>
      <c r="N2128" s="110"/>
      <c r="O2128" s="110"/>
      <c r="P2128" s="110"/>
      <c r="Q2128" s="110"/>
      <c r="R2128" s="110"/>
      <c r="S2128" s="110"/>
      <c r="T2128" s="110"/>
      <c r="U2128" s="110"/>
      <c r="V2128" s="110"/>
    </row>
    <row r="2129" spans="1:22" ht="15" customHeight="1">
      <c r="A2129" s="110"/>
      <c r="B2129" s="109"/>
      <c r="C2129" s="110"/>
      <c r="D2129" s="110"/>
      <c r="E2129" s="110"/>
      <c r="F2129" s="110"/>
      <c r="G2129" s="110"/>
      <c r="H2129" s="110"/>
      <c r="I2129" s="110"/>
      <c r="J2129" s="109"/>
      <c r="K2129" s="110"/>
      <c r="L2129" s="110"/>
      <c r="M2129" s="110"/>
      <c r="N2129" s="110"/>
      <c r="O2129" s="110"/>
      <c r="P2129" s="110"/>
      <c r="Q2129" s="110"/>
      <c r="R2129" s="110"/>
      <c r="S2129" s="110"/>
      <c r="T2129" s="110"/>
      <c r="U2129" s="110"/>
      <c r="V2129" s="110"/>
    </row>
    <row r="2130" spans="1:22" ht="15" customHeight="1">
      <c r="A2130" s="110"/>
      <c r="B2130" s="109"/>
      <c r="C2130" s="110"/>
      <c r="D2130" s="110"/>
      <c r="E2130" s="110"/>
      <c r="F2130" s="110"/>
      <c r="G2130" s="110"/>
      <c r="H2130" s="110"/>
      <c r="I2130" s="110"/>
      <c r="J2130" s="109"/>
      <c r="K2130" s="110"/>
      <c r="L2130" s="110"/>
      <c r="M2130" s="110"/>
      <c r="N2130" s="110"/>
      <c r="O2130" s="110"/>
      <c r="P2130" s="110"/>
      <c r="Q2130" s="110"/>
      <c r="R2130" s="110"/>
      <c r="S2130" s="110"/>
      <c r="T2130" s="110"/>
      <c r="U2130" s="110"/>
      <c r="V2130" s="110"/>
    </row>
    <row r="2131" spans="1:22" ht="15" customHeight="1">
      <c r="A2131" s="110"/>
      <c r="B2131" s="109"/>
      <c r="C2131" s="110"/>
      <c r="D2131" s="110"/>
      <c r="E2131" s="110"/>
      <c r="F2131" s="110"/>
      <c r="G2131" s="110"/>
      <c r="H2131" s="110"/>
      <c r="I2131" s="110"/>
      <c r="J2131" s="109"/>
      <c r="K2131" s="110"/>
      <c r="L2131" s="110"/>
      <c r="M2131" s="110"/>
      <c r="N2131" s="110"/>
      <c r="O2131" s="110"/>
      <c r="P2131" s="110"/>
      <c r="Q2131" s="110"/>
      <c r="R2131" s="110"/>
      <c r="S2131" s="110"/>
      <c r="T2131" s="110"/>
      <c r="U2131" s="110"/>
      <c r="V2131" s="110"/>
    </row>
    <row r="2132" spans="1:22" ht="15" customHeight="1">
      <c r="A2132" s="110"/>
      <c r="B2132" s="109"/>
      <c r="C2132" s="110"/>
      <c r="D2132" s="110"/>
      <c r="E2132" s="110"/>
      <c r="F2132" s="110"/>
      <c r="G2132" s="110"/>
      <c r="H2132" s="110"/>
      <c r="I2132" s="110"/>
      <c r="J2132" s="109"/>
      <c r="K2132" s="110"/>
      <c r="L2132" s="110"/>
      <c r="M2132" s="110"/>
      <c r="N2132" s="110"/>
      <c r="O2132" s="110"/>
      <c r="P2132" s="110"/>
      <c r="Q2132" s="110"/>
      <c r="R2132" s="110"/>
      <c r="S2132" s="110"/>
      <c r="T2132" s="110"/>
      <c r="U2132" s="110"/>
      <c r="V2132" s="110"/>
    </row>
    <row r="2133" spans="1:22" ht="15" customHeight="1">
      <c r="A2133" s="110"/>
      <c r="B2133" s="109"/>
      <c r="C2133" s="110"/>
      <c r="D2133" s="110"/>
      <c r="E2133" s="110"/>
      <c r="F2133" s="110"/>
      <c r="G2133" s="110"/>
      <c r="H2133" s="110"/>
      <c r="I2133" s="110"/>
      <c r="J2133" s="109"/>
      <c r="K2133" s="110"/>
      <c r="L2133" s="110"/>
      <c r="M2133" s="110"/>
      <c r="N2133" s="110"/>
      <c r="O2133" s="110"/>
      <c r="P2133" s="110"/>
      <c r="Q2133" s="110"/>
      <c r="R2133" s="110"/>
      <c r="S2133" s="110"/>
      <c r="T2133" s="110"/>
      <c r="U2133" s="110"/>
      <c r="V2133" s="110"/>
    </row>
    <row r="2134" spans="1:22" ht="15" customHeight="1">
      <c r="A2134" s="110"/>
      <c r="B2134" s="109"/>
      <c r="C2134" s="110"/>
      <c r="D2134" s="110"/>
      <c r="E2134" s="110"/>
      <c r="F2134" s="110"/>
      <c r="G2134" s="110"/>
      <c r="H2134" s="110"/>
      <c r="I2134" s="110"/>
      <c r="J2134" s="109"/>
      <c r="K2134" s="110"/>
      <c r="L2134" s="110"/>
      <c r="M2134" s="110"/>
      <c r="N2134" s="110"/>
      <c r="O2134" s="110"/>
      <c r="P2134" s="110"/>
      <c r="Q2134" s="110"/>
      <c r="R2134" s="110"/>
      <c r="S2134" s="110"/>
      <c r="T2134" s="110"/>
      <c r="U2134" s="110"/>
      <c r="V2134" s="110"/>
    </row>
    <row r="2135" spans="1:22" ht="15" customHeight="1">
      <c r="A2135" s="110"/>
      <c r="B2135" s="109"/>
      <c r="C2135" s="110"/>
      <c r="D2135" s="110"/>
      <c r="E2135" s="110"/>
      <c r="F2135" s="110"/>
      <c r="G2135" s="110"/>
      <c r="H2135" s="110"/>
      <c r="I2135" s="110"/>
      <c r="J2135" s="109"/>
      <c r="K2135" s="110"/>
      <c r="L2135" s="110"/>
      <c r="M2135" s="110"/>
      <c r="N2135" s="110"/>
      <c r="O2135" s="110"/>
      <c r="P2135" s="110"/>
      <c r="Q2135" s="110"/>
      <c r="R2135" s="110"/>
      <c r="S2135" s="110"/>
      <c r="T2135" s="110"/>
      <c r="U2135" s="110"/>
      <c r="V2135" s="110"/>
    </row>
    <row r="2136" spans="1:22" ht="15" customHeight="1">
      <c r="A2136" s="110"/>
      <c r="B2136" s="109"/>
      <c r="C2136" s="110"/>
      <c r="D2136" s="110"/>
      <c r="E2136" s="110"/>
      <c r="F2136" s="110"/>
      <c r="G2136" s="110"/>
      <c r="H2136" s="110"/>
      <c r="I2136" s="110"/>
      <c r="J2136" s="109"/>
      <c r="K2136" s="110"/>
      <c r="L2136" s="110"/>
      <c r="M2136" s="110"/>
      <c r="N2136" s="110"/>
      <c r="O2136" s="110"/>
      <c r="P2136" s="110"/>
      <c r="Q2136" s="110"/>
      <c r="R2136" s="110"/>
      <c r="S2136" s="110"/>
      <c r="T2136" s="110"/>
      <c r="U2136" s="110"/>
      <c r="V2136" s="110"/>
    </row>
    <row r="2137" spans="1:22" ht="15" customHeight="1">
      <c r="A2137" s="110"/>
      <c r="B2137" s="109"/>
      <c r="C2137" s="110"/>
      <c r="D2137" s="110"/>
      <c r="E2137" s="110"/>
      <c r="F2137" s="110"/>
      <c r="G2137" s="110"/>
      <c r="H2137" s="110"/>
      <c r="I2137" s="110"/>
      <c r="J2137" s="109"/>
      <c r="K2137" s="110"/>
      <c r="L2137" s="110"/>
      <c r="M2137" s="110"/>
      <c r="N2137" s="110"/>
      <c r="O2137" s="110"/>
      <c r="P2137" s="110"/>
      <c r="Q2137" s="110"/>
      <c r="R2137" s="110"/>
      <c r="S2137" s="110"/>
      <c r="T2137" s="110"/>
      <c r="U2137" s="110"/>
      <c r="V2137" s="110"/>
    </row>
    <row r="2138" spans="1:22" ht="15" customHeight="1">
      <c r="A2138" s="110"/>
      <c r="B2138" s="109"/>
      <c r="C2138" s="110"/>
      <c r="D2138" s="110"/>
      <c r="E2138" s="110"/>
      <c r="F2138" s="110"/>
      <c r="G2138" s="110"/>
      <c r="H2138" s="110"/>
      <c r="I2138" s="110"/>
      <c r="J2138" s="109"/>
      <c r="K2138" s="110"/>
      <c r="L2138" s="110"/>
      <c r="M2138" s="110"/>
      <c r="N2138" s="110"/>
      <c r="O2138" s="110"/>
      <c r="P2138" s="110"/>
      <c r="Q2138" s="110"/>
      <c r="R2138" s="110"/>
      <c r="S2138" s="110"/>
      <c r="T2138" s="110"/>
      <c r="U2138" s="110"/>
      <c r="V2138" s="110"/>
    </row>
    <row r="2139" spans="1:22" ht="15" customHeight="1">
      <c r="A2139" s="110"/>
      <c r="B2139" s="109"/>
      <c r="C2139" s="110"/>
      <c r="D2139" s="110"/>
      <c r="E2139" s="110"/>
      <c r="F2139" s="110"/>
      <c r="G2139" s="110"/>
      <c r="H2139" s="110"/>
      <c r="I2139" s="110"/>
      <c r="J2139" s="109"/>
      <c r="K2139" s="110"/>
      <c r="L2139" s="110"/>
      <c r="M2139" s="110"/>
      <c r="N2139" s="110"/>
      <c r="O2139" s="110"/>
      <c r="P2139" s="110"/>
      <c r="Q2139" s="110"/>
      <c r="R2139" s="110"/>
      <c r="S2139" s="110"/>
      <c r="T2139" s="110"/>
      <c r="U2139" s="110"/>
      <c r="V2139" s="110"/>
    </row>
    <row r="2140" spans="1:22" ht="15" customHeight="1">
      <c r="A2140" s="110"/>
      <c r="B2140" s="109"/>
      <c r="C2140" s="110"/>
      <c r="D2140" s="110"/>
      <c r="E2140" s="110"/>
      <c r="F2140" s="110"/>
      <c r="G2140" s="110"/>
      <c r="H2140" s="110"/>
      <c r="I2140" s="110"/>
      <c r="J2140" s="109"/>
      <c r="K2140" s="110"/>
      <c r="L2140" s="110"/>
      <c r="M2140" s="110"/>
      <c r="N2140" s="110"/>
      <c r="O2140" s="110"/>
      <c r="P2140" s="110"/>
      <c r="Q2140" s="110"/>
      <c r="R2140" s="110"/>
      <c r="S2140" s="110"/>
      <c r="T2140" s="110"/>
      <c r="U2140" s="110"/>
      <c r="V2140" s="110"/>
    </row>
    <row r="2141" spans="1:22" ht="15" customHeight="1">
      <c r="A2141" s="110"/>
      <c r="B2141" s="109"/>
      <c r="C2141" s="110"/>
      <c r="D2141" s="110"/>
      <c r="E2141" s="110"/>
      <c r="F2141" s="110"/>
      <c r="G2141" s="110"/>
      <c r="H2141" s="110"/>
      <c r="I2141" s="110"/>
      <c r="J2141" s="109"/>
      <c r="K2141" s="110"/>
      <c r="L2141" s="110"/>
      <c r="M2141" s="110"/>
      <c r="N2141" s="110"/>
      <c r="O2141" s="110"/>
      <c r="P2141" s="110"/>
      <c r="Q2141" s="110"/>
      <c r="R2141" s="110"/>
      <c r="S2141" s="110"/>
      <c r="T2141" s="110"/>
      <c r="U2141" s="110"/>
      <c r="V2141" s="110"/>
    </row>
    <row r="2142" spans="1:22" ht="15" customHeight="1">
      <c r="A2142" s="110"/>
      <c r="B2142" s="109"/>
      <c r="C2142" s="110"/>
      <c r="D2142" s="110"/>
      <c r="E2142" s="110"/>
      <c r="F2142" s="110"/>
      <c r="G2142" s="110"/>
      <c r="H2142" s="110"/>
      <c r="I2142" s="110"/>
      <c r="J2142" s="109"/>
      <c r="K2142" s="110"/>
      <c r="L2142" s="110"/>
      <c r="M2142" s="110"/>
      <c r="N2142" s="110"/>
      <c r="O2142" s="110"/>
      <c r="P2142" s="110"/>
      <c r="Q2142" s="110"/>
      <c r="R2142" s="110"/>
      <c r="S2142" s="110"/>
      <c r="T2142" s="110"/>
      <c r="U2142" s="110"/>
      <c r="V2142" s="110"/>
    </row>
    <row r="2143" spans="1:22" ht="15" customHeight="1">
      <c r="A2143" s="110"/>
      <c r="B2143" s="109"/>
      <c r="C2143" s="110"/>
      <c r="D2143" s="110"/>
      <c r="E2143" s="110"/>
      <c r="F2143" s="110"/>
      <c r="G2143" s="110"/>
      <c r="H2143" s="110"/>
      <c r="I2143" s="110"/>
      <c r="J2143" s="109"/>
      <c r="K2143" s="110"/>
      <c r="L2143" s="110"/>
      <c r="M2143" s="110"/>
      <c r="N2143" s="110"/>
      <c r="O2143" s="110"/>
      <c r="P2143" s="110"/>
      <c r="Q2143" s="110"/>
      <c r="R2143" s="110"/>
      <c r="S2143" s="110"/>
      <c r="T2143" s="110"/>
      <c r="U2143" s="110"/>
      <c r="V2143" s="110"/>
    </row>
    <row r="2144" spans="1:22" ht="15" customHeight="1">
      <c r="A2144" s="110"/>
      <c r="B2144" s="109"/>
      <c r="C2144" s="110"/>
      <c r="D2144" s="110"/>
      <c r="E2144" s="110"/>
      <c r="F2144" s="110"/>
      <c r="G2144" s="110"/>
      <c r="H2144" s="110"/>
      <c r="I2144" s="110"/>
      <c r="J2144" s="109"/>
      <c r="K2144" s="110"/>
      <c r="L2144" s="110"/>
      <c r="M2144" s="110"/>
      <c r="N2144" s="110"/>
      <c r="O2144" s="110"/>
      <c r="P2144" s="110"/>
      <c r="Q2144" s="110"/>
      <c r="R2144" s="110"/>
      <c r="S2144" s="110"/>
      <c r="T2144" s="110"/>
      <c r="U2144" s="110"/>
      <c r="V2144" s="110"/>
    </row>
    <row r="2145" spans="1:22" ht="15" customHeight="1">
      <c r="A2145" s="110"/>
      <c r="B2145" s="109"/>
      <c r="C2145" s="110"/>
      <c r="D2145" s="110"/>
      <c r="E2145" s="110"/>
      <c r="F2145" s="110"/>
      <c r="G2145" s="110"/>
      <c r="H2145" s="110"/>
      <c r="I2145" s="110"/>
      <c r="J2145" s="109"/>
      <c r="K2145" s="110"/>
      <c r="L2145" s="110"/>
      <c r="M2145" s="110"/>
      <c r="N2145" s="110"/>
      <c r="O2145" s="110"/>
      <c r="P2145" s="110"/>
      <c r="Q2145" s="110"/>
      <c r="R2145" s="110"/>
      <c r="S2145" s="110"/>
      <c r="T2145" s="110"/>
      <c r="U2145" s="110"/>
      <c r="V2145" s="110"/>
    </row>
    <row r="2146" spans="1:22" ht="15" customHeight="1">
      <c r="A2146" s="110"/>
      <c r="B2146" s="109"/>
      <c r="C2146" s="110"/>
      <c r="D2146" s="110"/>
      <c r="E2146" s="110"/>
      <c r="F2146" s="110"/>
      <c r="G2146" s="110"/>
      <c r="H2146" s="110"/>
      <c r="I2146" s="110"/>
      <c r="J2146" s="109"/>
      <c r="K2146" s="110"/>
      <c r="L2146" s="110"/>
      <c r="M2146" s="110"/>
      <c r="N2146" s="110"/>
      <c r="O2146" s="110"/>
      <c r="P2146" s="110"/>
      <c r="Q2146" s="110"/>
      <c r="R2146" s="110"/>
      <c r="S2146" s="110"/>
      <c r="T2146" s="110"/>
      <c r="U2146" s="110"/>
      <c r="V2146" s="110"/>
    </row>
    <row r="2147" spans="1:22" ht="15" customHeight="1">
      <c r="A2147" s="110"/>
      <c r="B2147" s="109"/>
      <c r="C2147" s="110"/>
      <c r="D2147" s="110"/>
      <c r="E2147" s="110"/>
      <c r="F2147" s="110"/>
      <c r="G2147" s="110"/>
      <c r="H2147" s="110"/>
      <c r="I2147" s="110"/>
      <c r="J2147" s="109"/>
      <c r="K2147" s="110"/>
      <c r="L2147" s="110"/>
      <c r="M2147" s="110"/>
      <c r="N2147" s="110"/>
      <c r="O2147" s="110"/>
      <c r="P2147" s="110"/>
      <c r="Q2147" s="110"/>
      <c r="R2147" s="110"/>
      <c r="S2147" s="110"/>
      <c r="T2147" s="110"/>
      <c r="U2147" s="110"/>
      <c r="V2147" s="110"/>
    </row>
    <row r="2148" spans="1:22" ht="15" customHeight="1">
      <c r="A2148" s="110"/>
      <c r="B2148" s="109"/>
      <c r="C2148" s="110"/>
      <c r="D2148" s="110"/>
      <c r="E2148" s="110"/>
      <c r="F2148" s="110"/>
      <c r="G2148" s="110"/>
      <c r="H2148" s="110"/>
      <c r="I2148" s="110"/>
      <c r="J2148" s="109"/>
      <c r="K2148" s="110"/>
      <c r="L2148" s="110"/>
      <c r="M2148" s="110"/>
      <c r="N2148" s="110"/>
      <c r="O2148" s="110"/>
      <c r="P2148" s="110"/>
      <c r="Q2148" s="110"/>
      <c r="R2148" s="110"/>
      <c r="S2148" s="110"/>
      <c r="T2148" s="110"/>
      <c r="U2148" s="110"/>
      <c r="V2148" s="110"/>
    </row>
    <row r="2149" spans="1:22" ht="15" customHeight="1">
      <c r="A2149" s="110"/>
      <c r="B2149" s="109"/>
      <c r="C2149" s="110"/>
      <c r="D2149" s="110"/>
      <c r="E2149" s="110"/>
      <c r="F2149" s="110"/>
      <c r="G2149" s="110"/>
      <c r="H2149" s="110"/>
      <c r="I2149" s="110"/>
      <c r="J2149" s="109"/>
      <c r="K2149" s="110"/>
      <c r="L2149" s="110"/>
      <c r="M2149" s="110"/>
      <c r="N2149" s="110"/>
      <c r="O2149" s="110"/>
      <c r="P2149" s="110"/>
      <c r="Q2149" s="110"/>
      <c r="R2149" s="110"/>
      <c r="S2149" s="110"/>
      <c r="T2149" s="110"/>
      <c r="U2149" s="110"/>
      <c r="V2149" s="110"/>
    </row>
    <row r="2150" spans="1:22" ht="15" customHeight="1">
      <c r="A2150" s="110"/>
      <c r="B2150" s="109"/>
      <c r="C2150" s="110"/>
      <c r="D2150" s="110"/>
      <c r="E2150" s="110"/>
      <c r="F2150" s="110"/>
      <c r="G2150" s="110"/>
      <c r="H2150" s="110"/>
      <c r="I2150" s="110"/>
      <c r="J2150" s="109"/>
      <c r="K2150" s="110"/>
      <c r="L2150" s="110"/>
      <c r="M2150" s="110"/>
      <c r="N2150" s="110"/>
      <c r="O2150" s="110"/>
      <c r="P2150" s="110"/>
      <c r="Q2150" s="110"/>
      <c r="R2150" s="110"/>
      <c r="S2150" s="110"/>
      <c r="T2150" s="110"/>
      <c r="U2150" s="110"/>
      <c r="V2150" s="110"/>
    </row>
    <row r="2151" spans="1:22" ht="15" customHeight="1">
      <c r="A2151" s="110"/>
      <c r="B2151" s="109"/>
      <c r="C2151" s="110"/>
      <c r="D2151" s="110"/>
      <c r="E2151" s="110"/>
      <c r="F2151" s="110"/>
      <c r="G2151" s="110"/>
      <c r="H2151" s="110"/>
      <c r="I2151" s="110"/>
      <c r="J2151" s="109"/>
      <c r="K2151" s="110"/>
      <c r="L2151" s="110"/>
      <c r="M2151" s="110"/>
      <c r="N2151" s="110"/>
      <c r="O2151" s="110"/>
      <c r="P2151" s="110"/>
      <c r="Q2151" s="110"/>
      <c r="R2151" s="110"/>
      <c r="S2151" s="110"/>
      <c r="T2151" s="110"/>
      <c r="U2151" s="110"/>
      <c r="V2151" s="110"/>
    </row>
    <row r="2152" spans="1:22" ht="15" customHeight="1">
      <c r="A2152" s="110"/>
      <c r="B2152" s="109"/>
      <c r="C2152" s="110"/>
      <c r="D2152" s="110"/>
      <c r="E2152" s="110"/>
      <c r="F2152" s="110"/>
      <c r="G2152" s="110"/>
      <c r="H2152" s="110"/>
      <c r="I2152" s="110"/>
      <c r="J2152" s="109"/>
      <c r="K2152" s="110"/>
      <c r="L2152" s="110"/>
      <c r="M2152" s="110"/>
      <c r="N2152" s="110"/>
      <c r="O2152" s="110"/>
      <c r="P2152" s="110"/>
      <c r="Q2152" s="110"/>
      <c r="R2152" s="110"/>
      <c r="S2152" s="110"/>
      <c r="T2152" s="110"/>
      <c r="U2152" s="110"/>
      <c r="V2152" s="110"/>
    </row>
    <row r="2153" spans="1:22" ht="15" customHeight="1">
      <c r="A2153" s="110"/>
      <c r="B2153" s="109"/>
      <c r="C2153" s="110"/>
      <c r="D2153" s="110"/>
      <c r="E2153" s="110"/>
      <c r="F2153" s="110"/>
      <c r="G2153" s="110"/>
      <c r="H2153" s="110"/>
      <c r="I2153" s="110"/>
      <c r="J2153" s="109"/>
      <c r="K2153" s="110"/>
      <c r="L2153" s="110"/>
      <c r="M2153" s="110"/>
      <c r="N2153" s="110"/>
      <c r="O2153" s="110"/>
      <c r="P2153" s="110"/>
      <c r="Q2153" s="110"/>
      <c r="R2153" s="110"/>
      <c r="S2153" s="110"/>
      <c r="T2153" s="110"/>
      <c r="U2153" s="110"/>
      <c r="V2153" s="110"/>
    </row>
    <row r="2154" spans="1:22" ht="15" customHeight="1">
      <c r="A2154" s="110"/>
      <c r="B2154" s="109"/>
      <c r="C2154" s="110"/>
      <c r="D2154" s="110"/>
      <c r="E2154" s="110"/>
      <c r="F2154" s="110"/>
      <c r="G2154" s="110"/>
      <c r="H2154" s="110"/>
      <c r="I2154" s="110"/>
      <c r="J2154" s="109"/>
      <c r="K2154" s="110"/>
      <c r="L2154" s="110"/>
      <c r="M2154" s="110"/>
      <c r="N2154" s="110"/>
      <c r="O2154" s="110"/>
      <c r="P2154" s="110"/>
      <c r="Q2154" s="110"/>
      <c r="R2154" s="110"/>
      <c r="S2154" s="110"/>
      <c r="T2154" s="110"/>
      <c r="U2154" s="110"/>
      <c r="V2154" s="110"/>
    </row>
    <row r="2155" spans="1:22" ht="15" customHeight="1">
      <c r="A2155" s="110"/>
      <c r="B2155" s="109"/>
      <c r="C2155" s="110"/>
      <c r="D2155" s="110"/>
      <c r="E2155" s="110"/>
      <c r="F2155" s="110"/>
      <c r="G2155" s="110"/>
      <c r="H2155" s="110"/>
      <c r="I2155" s="110"/>
      <c r="J2155" s="109"/>
      <c r="K2155" s="110"/>
      <c r="L2155" s="110"/>
      <c r="M2155" s="110"/>
      <c r="N2155" s="110"/>
      <c r="O2155" s="110"/>
      <c r="P2155" s="110"/>
      <c r="Q2155" s="110"/>
      <c r="R2155" s="110"/>
      <c r="S2155" s="110"/>
      <c r="T2155" s="110"/>
      <c r="U2155" s="110"/>
      <c r="V2155" s="110"/>
    </row>
    <row r="2156" spans="1:22" ht="15" customHeight="1">
      <c r="A2156" s="110"/>
      <c r="B2156" s="109"/>
      <c r="C2156" s="110"/>
      <c r="D2156" s="110"/>
      <c r="E2156" s="110"/>
      <c r="F2156" s="110"/>
      <c r="G2156" s="110"/>
      <c r="H2156" s="110"/>
      <c r="I2156" s="110"/>
      <c r="J2156" s="109"/>
      <c r="K2156" s="110"/>
      <c r="L2156" s="110"/>
      <c r="M2156" s="110"/>
      <c r="N2156" s="110"/>
      <c r="O2156" s="110"/>
      <c r="P2156" s="110"/>
      <c r="Q2156" s="110"/>
      <c r="R2156" s="110"/>
      <c r="S2156" s="110"/>
      <c r="T2156" s="110"/>
      <c r="U2156" s="110"/>
      <c r="V2156" s="110"/>
    </row>
    <row r="2157" spans="1:22" ht="15" customHeight="1">
      <c r="A2157" s="110"/>
      <c r="B2157" s="109"/>
      <c r="C2157" s="110"/>
      <c r="D2157" s="110"/>
      <c r="E2157" s="110"/>
      <c r="F2157" s="110"/>
      <c r="G2157" s="110"/>
      <c r="H2157" s="110"/>
      <c r="I2157" s="110"/>
      <c r="J2157" s="109"/>
      <c r="K2157" s="110"/>
      <c r="L2157" s="110"/>
      <c r="M2157" s="110"/>
      <c r="N2157" s="110"/>
      <c r="O2157" s="110"/>
      <c r="P2157" s="110"/>
      <c r="Q2157" s="110"/>
      <c r="R2157" s="110"/>
      <c r="S2157" s="110"/>
      <c r="T2157" s="110"/>
      <c r="U2157" s="110"/>
      <c r="V2157" s="110"/>
    </row>
    <row r="2158" spans="1:22" ht="15" customHeight="1">
      <c r="A2158" s="110"/>
      <c r="B2158" s="109"/>
      <c r="C2158" s="110"/>
      <c r="D2158" s="110"/>
      <c r="E2158" s="110"/>
      <c r="F2158" s="110"/>
      <c r="G2158" s="110"/>
      <c r="H2158" s="110"/>
      <c r="I2158" s="110"/>
      <c r="J2158" s="109"/>
      <c r="K2158" s="110"/>
      <c r="L2158" s="110"/>
      <c r="M2158" s="110"/>
      <c r="N2158" s="110"/>
      <c r="O2158" s="110"/>
      <c r="P2158" s="110"/>
      <c r="Q2158" s="110"/>
      <c r="R2158" s="110"/>
      <c r="S2158" s="110"/>
      <c r="T2158" s="110"/>
      <c r="U2158" s="110"/>
      <c r="V2158" s="110"/>
    </row>
    <row r="2159" spans="1:22" ht="15" customHeight="1">
      <c r="A2159" s="110"/>
      <c r="B2159" s="109"/>
      <c r="C2159" s="110"/>
      <c r="D2159" s="110"/>
      <c r="E2159" s="110"/>
      <c r="F2159" s="110"/>
      <c r="G2159" s="110"/>
      <c r="H2159" s="110"/>
      <c r="I2159" s="110"/>
      <c r="J2159" s="109"/>
      <c r="K2159" s="110"/>
      <c r="L2159" s="110"/>
      <c r="M2159" s="110"/>
      <c r="N2159" s="110"/>
      <c r="O2159" s="110"/>
      <c r="P2159" s="110"/>
      <c r="Q2159" s="110"/>
      <c r="R2159" s="110"/>
      <c r="S2159" s="110"/>
      <c r="T2159" s="110"/>
      <c r="U2159" s="110"/>
      <c r="V2159" s="110"/>
    </row>
    <row r="2160" spans="1:22" ht="15" customHeight="1">
      <c r="A2160" s="110"/>
      <c r="B2160" s="109"/>
      <c r="C2160" s="110"/>
      <c r="D2160" s="110"/>
      <c r="E2160" s="110"/>
      <c r="F2160" s="110"/>
      <c r="G2160" s="110"/>
      <c r="H2160" s="110"/>
      <c r="I2160" s="110"/>
      <c r="J2160" s="109"/>
      <c r="K2160" s="110"/>
      <c r="L2160" s="110"/>
      <c r="M2160" s="110"/>
      <c r="N2160" s="110"/>
      <c r="O2160" s="110"/>
      <c r="P2160" s="110"/>
      <c r="Q2160" s="110"/>
      <c r="R2160" s="110"/>
      <c r="S2160" s="110"/>
      <c r="T2160" s="110"/>
      <c r="U2160" s="110"/>
      <c r="V2160" s="110"/>
    </row>
    <row r="2161" spans="1:22" ht="15" customHeight="1">
      <c r="A2161" s="110"/>
      <c r="B2161" s="109"/>
      <c r="C2161" s="110"/>
      <c r="D2161" s="110"/>
      <c r="E2161" s="110"/>
      <c r="F2161" s="110"/>
      <c r="G2161" s="110"/>
      <c r="H2161" s="110"/>
      <c r="I2161" s="110"/>
      <c r="J2161" s="109"/>
      <c r="K2161" s="110"/>
      <c r="L2161" s="110"/>
      <c r="M2161" s="110"/>
      <c r="N2161" s="110"/>
      <c r="O2161" s="110"/>
      <c r="P2161" s="110"/>
      <c r="Q2161" s="110"/>
      <c r="R2161" s="110"/>
      <c r="S2161" s="110"/>
      <c r="T2161" s="110"/>
      <c r="U2161" s="110"/>
      <c r="V2161" s="110"/>
    </row>
    <row r="2162" spans="1:22" ht="15" customHeight="1">
      <c r="A2162" s="110"/>
      <c r="B2162" s="109"/>
      <c r="C2162" s="110"/>
      <c r="D2162" s="110"/>
      <c r="E2162" s="110"/>
      <c r="F2162" s="110"/>
      <c r="G2162" s="110"/>
      <c r="H2162" s="110"/>
      <c r="I2162" s="110"/>
      <c r="J2162" s="109"/>
      <c r="K2162" s="110"/>
      <c r="L2162" s="110"/>
      <c r="M2162" s="110"/>
      <c r="N2162" s="110"/>
      <c r="O2162" s="110"/>
      <c r="P2162" s="110"/>
      <c r="Q2162" s="110"/>
      <c r="R2162" s="110"/>
      <c r="S2162" s="110"/>
      <c r="T2162" s="110"/>
      <c r="U2162" s="110"/>
      <c r="V2162" s="110"/>
    </row>
    <row r="2163" spans="1:22" ht="15" customHeight="1">
      <c r="A2163" s="110"/>
      <c r="B2163" s="109"/>
      <c r="C2163" s="110"/>
      <c r="D2163" s="110"/>
      <c r="E2163" s="110"/>
      <c r="F2163" s="110"/>
      <c r="G2163" s="110"/>
      <c r="H2163" s="110"/>
      <c r="I2163" s="110"/>
      <c r="J2163" s="109"/>
      <c r="K2163" s="110"/>
      <c r="L2163" s="110"/>
      <c r="M2163" s="110"/>
      <c r="N2163" s="110"/>
      <c r="O2163" s="110"/>
      <c r="P2163" s="110"/>
      <c r="Q2163" s="110"/>
      <c r="R2163" s="110"/>
      <c r="S2163" s="110"/>
      <c r="T2163" s="110"/>
      <c r="U2163" s="110"/>
      <c r="V2163" s="110"/>
    </row>
    <row r="2164" spans="1:22" ht="15" customHeight="1">
      <c r="A2164" s="110"/>
      <c r="B2164" s="109"/>
      <c r="C2164" s="110"/>
      <c r="D2164" s="110"/>
      <c r="E2164" s="110"/>
      <c r="F2164" s="110"/>
      <c r="G2164" s="110"/>
      <c r="H2164" s="110"/>
      <c r="I2164" s="110"/>
      <c r="J2164" s="109"/>
      <c r="K2164" s="110"/>
      <c r="L2164" s="110"/>
      <c r="M2164" s="110"/>
      <c r="N2164" s="110"/>
      <c r="O2164" s="110"/>
      <c r="P2164" s="110"/>
      <c r="Q2164" s="110"/>
      <c r="R2164" s="110"/>
      <c r="S2164" s="110"/>
      <c r="T2164" s="110"/>
      <c r="U2164" s="110"/>
      <c r="V2164" s="110"/>
    </row>
    <row r="2165" spans="1:22" ht="15" customHeight="1">
      <c r="A2165" s="110"/>
      <c r="B2165" s="109"/>
      <c r="C2165" s="110"/>
      <c r="D2165" s="110"/>
      <c r="E2165" s="110"/>
      <c r="F2165" s="110"/>
      <c r="G2165" s="110"/>
      <c r="H2165" s="110"/>
      <c r="I2165" s="110"/>
      <c r="J2165" s="109"/>
      <c r="K2165" s="110"/>
      <c r="L2165" s="110"/>
      <c r="M2165" s="110"/>
      <c r="N2165" s="110"/>
      <c r="O2165" s="110"/>
      <c r="P2165" s="110"/>
      <c r="Q2165" s="110"/>
      <c r="R2165" s="110"/>
      <c r="S2165" s="110"/>
      <c r="T2165" s="110"/>
      <c r="U2165" s="110"/>
      <c r="V2165" s="110"/>
    </row>
    <row r="2166" spans="1:22" ht="15" customHeight="1">
      <c r="A2166" s="110"/>
      <c r="B2166" s="109"/>
      <c r="C2166" s="110"/>
      <c r="D2166" s="110"/>
      <c r="E2166" s="110"/>
      <c r="F2166" s="110"/>
      <c r="G2166" s="110"/>
      <c r="H2166" s="110"/>
      <c r="I2166" s="110"/>
      <c r="J2166" s="109"/>
      <c r="K2166" s="110"/>
      <c r="L2166" s="110"/>
      <c r="M2166" s="110"/>
      <c r="N2166" s="110"/>
      <c r="O2166" s="110"/>
      <c r="P2166" s="110"/>
      <c r="Q2166" s="110"/>
      <c r="R2166" s="110"/>
      <c r="S2166" s="110"/>
      <c r="T2166" s="110"/>
      <c r="U2166" s="110"/>
      <c r="V2166" s="110"/>
    </row>
    <row r="2167" spans="1:22" ht="15" customHeight="1">
      <c r="A2167" s="110"/>
      <c r="B2167" s="109"/>
      <c r="C2167" s="110"/>
      <c r="D2167" s="110"/>
      <c r="E2167" s="110"/>
      <c r="F2167" s="110"/>
      <c r="G2167" s="110"/>
      <c r="H2167" s="110"/>
      <c r="I2167" s="110"/>
      <c r="J2167" s="109"/>
      <c r="K2167" s="110"/>
      <c r="L2167" s="110"/>
      <c r="M2167" s="110"/>
      <c r="N2167" s="110"/>
      <c r="O2167" s="110"/>
      <c r="P2167" s="110"/>
      <c r="Q2167" s="110"/>
      <c r="R2167" s="110"/>
      <c r="S2167" s="110"/>
      <c r="T2167" s="110"/>
      <c r="U2167" s="110"/>
      <c r="V2167" s="110"/>
    </row>
    <row r="2168" spans="1:22" ht="15" customHeight="1">
      <c r="A2168" s="110"/>
      <c r="B2168" s="109"/>
      <c r="C2168" s="110"/>
      <c r="D2168" s="110"/>
      <c r="E2168" s="110"/>
      <c r="F2168" s="110"/>
      <c r="G2168" s="110"/>
      <c r="H2168" s="110"/>
      <c r="I2168" s="110"/>
      <c r="J2168" s="109"/>
      <c r="K2168" s="110"/>
      <c r="L2168" s="110"/>
      <c r="M2168" s="110"/>
      <c r="N2168" s="110"/>
      <c r="O2168" s="110"/>
      <c r="P2168" s="110"/>
      <c r="Q2168" s="110"/>
      <c r="R2168" s="110"/>
      <c r="S2168" s="110"/>
      <c r="T2168" s="110"/>
      <c r="U2168" s="110"/>
      <c r="V2168" s="110"/>
    </row>
    <row r="2169" spans="1:22" ht="15" customHeight="1">
      <c r="A2169" s="110"/>
      <c r="B2169" s="109"/>
      <c r="C2169" s="110"/>
      <c r="D2169" s="110"/>
      <c r="E2169" s="110"/>
      <c r="F2169" s="110"/>
      <c r="G2169" s="110"/>
      <c r="H2169" s="110"/>
      <c r="I2169" s="110"/>
      <c r="J2169" s="109"/>
      <c r="K2169" s="110"/>
      <c r="L2169" s="110"/>
      <c r="M2169" s="110"/>
      <c r="N2169" s="110"/>
      <c r="O2169" s="110"/>
      <c r="P2169" s="110"/>
      <c r="Q2169" s="110"/>
      <c r="R2169" s="110"/>
      <c r="S2169" s="110"/>
      <c r="T2169" s="110"/>
      <c r="U2169" s="110"/>
      <c r="V2169" s="110"/>
    </row>
    <row r="2170" spans="1:22" ht="15" customHeight="1">
      <c r="A2170" s="110"/>
      <c r="B2170" s="109"/>
      <c r="C2170" s="110"/>
      <c r="D2170" s="110"/>
      <c r="E2170" s="110"/>
      <c r="F2170" s="110"/>
      <c r="G2170" s="110"/>
      <c r="H2170" s="110"/>
      <c r="I2170" s="110"/>
      <c r="J2170" s="109"/>
      <c r="K2170" s="110"/>
      <c r="L2170" s="110"/>
      <c r="M2170" s="110"/>
      <c r="N2170" s="110"/>
      <c r="O2170" s="110"/>
      <c r="P2170" s="110"/>
      <c r="Q2170" s="110"/>
      <c r="R2170" s="110"/>
      <c r="S2170" s="110"/>
      <c r="T2170" s="110"/>
      <c r="U2170" s="110"/>
      <c r="V2170" s="110"/>
    </row>
    <row r="2171" spans="1:22" ht="15" customHeight="1">
      <c r="A2171" s="110"/>
      <c r="B2171" s="109"/>
      <c r="C2171" s="110"/>
      <c r="D2171" s="110"/>
      <c r="E2171" s="110"/>
      <c r="F2171" s="110"/>
      <c r="G2171" s="110"/>
      <c r="H2171" s="110"/>
      <c r="I2171" s="110"/>
      <c r="J2171" s="109"/>
      <c r="K2171" s="110"/>
      <c r="L2171" s="110"/>
      <c r="M2171" s="110"/>
      <c r="N2171" s="110"/>
      <c r="O2171" s="110"/>
      <c r="P2171" s="110"/>
      <c r="Q2171" s="110"/>
      <c r="R2171" s="110"/>
      <c r="S2171" s="110"/>
      <c r="T2171" s="110"/>
      <c r="U2171" s="110"/>
      <c r="V2171" s="110"/>
    </row>
    <row r="2172" spans="1:22" ht="15" customHeight="1">
      <c r="A2172" s="110"/>
      <c r="B2172" s="109"/>
      <c r="C2172" s="110"/>
      <c r="D2172" s="110"/>
      <c r="E2172" s="110"/>
      <c r="F2172" s="110"/>
      <c r="G2172" s="110"/>
      <c r="H2172" s="110"/>
      <c r="I2172" s="110"/>
      <c r="J2172" s="109"/>
      <c r="K2172" s="110"/>
      <c r="L2172" s="110"/>
      <c r="M2172" s="110"/>
      <c r="N2172" s="110"/>
      <c r="O2172" s="110"/>
      <c r="P2172" s="110"/>
      <c r="Q2172" s="110"/>
      <c r="R2172" s="110"/>
      <c r="S2172" s="110"/>
      <c r="T2172" s="110"/>
      <c r="U2172" s="110"/>
      <c r="V2172" s="110"/>
    </row>
    <row r="2173" spans="1:22" ht="15" customHeight="1">
      <c r="A2173" s="110"/>
      <c r="B2173" s="109"/>
      <c r="C2173" s="110"/>
      <c r="D2173" s="110"/>
      <c r="E2173" s="110"/>
      <c r="F2173" s="110"/>
      <c r="G2173" s="110"/>
      <c r="H2173" s="110"/>
      <c r="I2173" s="110"/>
      <c r="J2173" s="109"/>
      <c r="K2173" s="110"/>
      <c r="L2173" s="110"/>
      <c r="M2173" s="110"/>
      <c r="N2173" s="110"/>
      <c r="O2173" s="110"/>
      <c r="P2173" s="110"/>
      <c r="Q2173" s="110"/>
      <c r="R2173" s="110"/>
      <c r="S2173" s="110"/>
      <c r="T2173" s="110"/>
      <c r="U2173" s="110"/>
      <c r="V2173" s="110"/>
    </row>
    <row r="2174" spans="1:22" ht="15" customHeight="1">
      <c r="A2174" s="110"/>
      <c r="B2174" s="109"/>
      <c r="C2174" s="110"/>
      <c r="D2174" s="110"/>
      <c r="E2174" s="110"/>
      <c r="F2174" s="110"/>
      <c r="G2174" s="110"/>
      <c r="H2174" s="110"/>
      <c r="I2174" s="110"/>
      <c r="J2174" s="109"/>
      <c r="K2174" s="110"/>
      <c r="L2174" s="110"/>
      <c r="M2174" s="110"/>
      <c r="N2174" s="110"/>
      <c r="O2174" s="110"/>
      <c r="P2174" s="110"/>
      <c r="Q2174" s="110"/>
      <c r="R2174" s="110"/>
      <c r="S2174" s="110"/>
      <c r="T2174" s="110"/>
      <c r="U2174" s="110"/>
      <c r="V2174" s="110"/>
    </row>
    <row r="2175" spans="1:22" ht="15" customHeight="1">
      <c r="A2175" s="110"/>
      <c r="B2175" s="109"/>
      <c r="C2175" s="110"/>
      <c r="D2175" s="110"/>
      <c r="E2175" s="110"/>
      <c r="F2175" s="110"/>
      <c r="G2175" s="110"/>
      <c r="H2175" s="110"/>
      <c r="I2175" s="110"/>
      <c r="J2175" s="109"/>
      <c r="K2175" s="110"/>
      <c r="L2175" s="110"/>
      <c r="M2175" s="110"/>
      <c r="N2175" s="110"/>
      <c r="O2175" s="110"/>
      <c r="P2175" s="110"/>
      <c r="Q2175" s="110"/>
      <c r="R2175" s="110"/>
      <c r="S2175" s="110"/>
      <c r="T2175" s="110"/>
      <c r="U2175" s="110"/>
      <c r="V2175" s="110"/>
    </row>
    <row r="2176" spans="1:22" ht="15" customHeight="1">
      <c r="A2176" s="110"/>
      <c r="B2176" s="109"/>
      <c r="C2176" s="110"/>
      <c r="D2176" s="110"/>
      <c r="E2176" s="110"/>
      <c r="F2176" s="110"/>
      <c r="G2176" s="110"/>
      <c r="H2176" s="110"/>
      <c r="I2176" s="110"/>
      <c r="J2176" s="109"/>
      <c r="K2176" s="110"/>
      <c r="L2176" s="110"/>
      <c r="M2176" s="110"/>
      <c r="N2176" s="110"/>
      <c r="O2176" s="110"/>
      <c r="P2176" s="110"/>
      <c r="Q2176" s="110"/>
      <c r="R2176" s="110"/>
      <c r="S2176" s="110"/>
      <c r="T2176" s="110"/>
      <c r="U2176" s="110"/>
      <c r="V2176" s="110"/>
    </row>
    <row r="2177" spans="1:22" ht="15" customHeight="1">
      <c r="A2177" s="110"/>
      <c r="B2177" s="109"/>
      <c r="C2177" s="110"/>
      <c r="D2177" s="110"/>
      <c r="E2177" s="110"/>
      <c r="F2177" s="110"/>
      <c r="G2177" s="110"/>
      <c r="H2177" s="110"/>
      <c r="I2177" s="110"/>
      <c r="J2177" s="109"/>
      <c r="K2177" s="110"/>
      <c r="L2177" s="110"/>
      <c r="M2177" s="110"/>
      <c r="N2177" s="110"/>
      <c r="O2177" s="110"/>
      <c r="P2177" s="110"/>
      <c r="Q2177" s="110"/>
      <c r="R2177" s="110"/>
      <c r="S2177" s="110"/>
      <c r="T2177" s="110"/>
      <c r="U2177" s="110"/>
      <c r="V2177" s="110"/>
    </row>
    <row r="2178" spans="1:22" ht="15" customHeight="1">
      <c r="A2178" s="110"/>
      <c r="B2178" s="109"/>
      <c r="C2178" s="110"/>
      <c r="D2178" s="110"/>
      <c r="E2178" s="110"/>
      <c r="F2178" s="110"/>
      <c r="G2178" s="110"/>
      <c r="H2178" s="110"/>
      <c r="I2178" s="110"/>
      <c r="J2178" s="109"/>
      <c r="K2178" s="110"/>
      <c r="L2178" s="110"/>
      <c r="M2178" s="110"/>
      <c r="N2178" s="110"/>
      <c r="O2178" s="110"/>
      <c r="P2178" s="110"/>
      <c r="Q2178" s="110"/>
      <c r="R2178" s="110"/>
      <c r="S2178" s="110"/>
      <c r="T2178" s="110"/>
      <c r="U2178" s="110"/>
      <c r="V2178" s="110"/>
    </row>
    <row r="2179" spans="1:22" ht="15" customHeight="1">
      <c r="A2179" s="110"/>
      <c r="B2179" s="109"/>
      <c r="C2179" s="110"/>
      <c r="D2179" s="110"/>
      <c r="E2179" s="110"/>
      <c r="F2179" s="110"/>
      <c r="G2179" s="110"/>
      <c r="H2179" s="110"/>
      <c r="I2179" s="110"/>
      <c r="J2179" s="109"/>
      <c r="K2179" s="110"/>
      <c r="L2179" s="110"/>
      <c r="M2179" s="110"/>
      <c r="N2179" s="110"/>
      <c r="O2179" s="110"/>
      <c r="P2179" s="110"/>
      <c r="Q2179" s="110"/>
      <c r="R2179" s="110"/>
      <c r="S2179" s="110"/>
      <c r="T2179" s="110"/>
      <c r="U2179" s="110"/>
      <c r="V2179" s="110"/>
    </row>
    <row r="2180" spans="1:22" ht="15" customHeight="1">
      <c r="A2180" s="110"/>
      <c r="B2180" s="109"/>
      <c r="C2180" s="110"/>
      <c r="D2180" s="110"/>
      <c r="E2180" s="110"/>
      <c r="F2180" s="110"/>
      <c r="G2180" s="110"/>
      <c r="H2180" s="110"/>
      <c r="I2180" s="110"/>
      <c r="J2180" s="109"/>
      <c r="K2180" s="110"/>
      <c r="L2180" s="110"/>
      <c r="M2180" s="110"/>
      <c r="N2180" s="110"/>
      <c r="O2180" s="110"/>
      <c r="P2180" s="110"/>
      <c r="Q2180" s="110"/>
      <c r="R2180" s="110"/>
      <c r="S2180" s="110"/>
      <c r="T2180" s="110"/>
      <c r="U2180" s="110"/>
      <c r="V2180" s="110"/>
    </row>
    <row r="2181" spans="1:22" ht="15" customHeight="1">
      <c r="A2181" s="110"/>
      <c r="B2181" s="109"/>
      <c r="C2181" s="110"/>
      <c r="D2181" s="110"/>
      <c r="E2181" s="110"/>
      <c r="F2181" s="110"/>
      <c r="G2181" s="110"/>
      <c r="H2181" s="110"/>
      <c r="I2181" s="110"/>
      <c r="J2181" s="109"/>
      <c r="K2181" s="110"/>
      <c r="L2181" s="110"/>
      <c r="M2181" s="110"/>
      <c r="N2181" s="110"/>
      <c r="O2181" s="110"/>
      <c r="P2181" s="110"/>
      <c r="Q2181" s="110"/>
      <c r="R2181" s="110"/>
      <c r="S2181" s="110"/>
      <c r="T2181" s="110"/>
      <c r="U2181" s="110"/>
      <c r="V2181" s="110"/>
    </row>
    <row r="2182" spans="1:22" ht="15" customHeight="1">
      <c r="A2182" s="110"/>
      <c r="B2182" s="109"/>
      <c r="C2182" s="110"/>
      <c r="D2182" s="110"/>
      <c r="E2182" s="110"/>
      <c r="F2182" s="110"/>
      <c r="G2182" s="110"/>
      <c r="H2182" s="110"/>
      <c r="I2182" s="110"/>
      <c r="J2182" s="109"/>
      <c r="K2182" s="110"/>
      <c r="L2182" s="110"/>
      <c r="M2182" s="110"/>
      <c r="N2182" s="110"/>
      <c r="O2182" s="110"/>
      <c r="P2182" s="110"/>
      <c r="Q2182" s="110"/>
      <c r="R2182" s="110"/>
      <c r="S2182" s="110"/>
      <c r="T2182" s="110"/>
      <c r="U2182" s="110"/>
      <c r="V2182" s="110"/>
    </row>
    <row r="2183" spans="1:22" ht="15" customHeight="1">
      <c r="A2183" s="110"/>
      <c r="B2183" s="109"/>
      <c r="C2183" s="110"/>
      <c r="D2183" s="110"/>
      <c r="E2183" s="110"/>
      <c r="F2183" s="110"/>
      <c r="G2183" s="110"/>
      <c r="H2183" s="110"/>
      <c r="I2183" s="110"/>
      <c r="J2183" s="109"/>
      <c r="K2183" s="110"/>
      <c r="L2183" s="110"/>
      <c r="M2183" s="110"/>
      <c r="N2183" s="110"/>
      <c r="O2183" s="110"/>
      <c r="P2183" s="110"/>
      <c r="Q2183" s="110"/>
      <c r="R2183" s="110"/>
      <c r="S2183" s="110"/>
      <c r="T2183" s="110"/>
      <c r="U2183" s="110"/>
      <c r="V2183" s="110"/>
    </row>
    <row r="2184" spans="1:22" ht="15" customHeight="1">
      <c r="A2184" s="110"/>
      <c r="B2184" s="109"/>
      <c r="C2184" s="110"/>
      <c r="D2184" s="110"/>
      <c r="E2184" s="110"/>
      <c r="F2184" s="110"/>
      <c r="G2184" s="110"/>
      <c r="H2184" s="110"/>
      <c r="I2184" s="110"/>
      <c r="J2184" s="109"/>
      <c r="K2184" s="110"/>
      <c r="L2184" s="110"/>
      <c r="M2184" s="110"/>
      <c r="N2184" s="110"/>
      <c r="O2184" s="110"/>
      <c r="P2184" s="110"/>
      <c r="Q2184" s="110"/>
      <c r="R2184" s="110"/>
      <c r="S2184" s="110"/>
      <c r="T2184" s="110"/>
      <c r="U2184" s="110"/>
      <c r="V2184" s="110"/>
    </row>
    <row r="2185" spans="1:22" ht="15" customHeight="1">
      <c r="A2185" s="110"/>
      <c r="B2185" s="109"/>
      <c r="C2185" s="110"/>
      <c r="D2185" s="110"/>
      <c r="E2185" s="110"/>
      <c r="F2185" s="110"/>
      <c r="G2185" s="110"/>
      <c r="H2185" s="110"/>
      <c r="I2185" s="110"/>
      <c r="J2185" s="109"/>
      <c r="K2185" s="110"/>
      <c r="L2185" s="110"/>
      <c r="M2185" s="110"/>
      <c r="N2185" s="110"/>
      <c r="O2185" s="110"/>
      <c r="P2185" s="110"/>
      <c r="Q2185" s="110"/>
      <c r="R2185" s="110"/>
      <c r="S2185" s="110"/>
      <c r="T2185" s="110"/>
      <c r="U2185" s="110"/>
      <c r="V2185" s="110"/>
    </row>
    <row r="2186" spans="1:22" ht="15" customHeight="1">
      <c r="A2186" s="110"/>
      <c r="B2186" s="109"/>
      <c r="C2186" s="110"/>
      <c r="D2186" s="110"/>
      <c r="E2186" s="110"/>
      <c r="F2186" s="110"/>
      <c r="G2186" s="110"/>
      <c r="H2186" s="110"/>
      <c r="I2186" s="110"/>
      <c r="J2186" s="109"/>
      <c r="K2186" s="110"/>
      <c r="L2186" s="110"/>
      <c r="M2186" s="110"/>
      <c r="N2186" s="110"/>
      <c r="O2186" s="110"/>
      <c r="P2186" s="110"/>
      <c r="Q2186" s="110"/>
      <c r="R2186" s="110"/>
      <c r="S2186" s="110"/>
      <c r="T2186" s="110"/>
      <c r="U2186" s="110"/>
      <c r="V2186" s="110"/>
    </row>
    <row r="2187" spans="1:22" ht="15" customHeight="1">
      <c r="A2187" s="110"/>
      <c r="B2187" s="109"/>
      <c r="C2187" s="110"/>
      <c r="D2187" s="110"/>
      <c r="E2187" s="110"/>
      <c r="F2187" s="110"/>
      <c r="G2187" s="110"/>
      <c r="H2187" s="110"/>
      <c r="I2187" s="110"/>
      <c r="J2187" s="109"/>
      <c r="K2187" s="110"/>
      <c r="L2187" s="110"/>
      <c r="M2187" s="110"/>
      <c r="N2187" s="110"/>
      <c r="O2187" s="110"/>
      <c r="P2187" s="110"/>
      <c r="Q2187" s="110"/>
      <c r="R2187" s="110"/>
      <c r="S2187" s="110"/>
      <c r="T2187" s="110"/>
      <c r="U2187" s="110"/>
      <c r="V2187" s="110"/>
    </row>
    <row r="2188" spans="1:22" ht="15" customHeight="1">
      <c r="A2188" s="110"/>
      <c r="B2188" s="109"/>
      <c r="C2188" s="110"/>
      <c r="D2188" s="110"/>
      <c r="E2188" s="110"/>
      <c r="F2188" s="110"/>
      <c r="G2188" s="110"/>
      <c r="H2188" s="110"/>
      <c r="I2188" s="110"/>
      <c r="J2188" s="109"/>
      <c r="K2188" s="110"/>
      <c r="L2188" s="110"/>
      <c r="M2188" s="110"/>
      <c r="N2188" s="110"/>
      <c r="O2188" s="110"/>
      <c r="P2188" s="110"/>
      <c r="Q2188" s="110"/>
      <c r="R2188" s="110"/>
      <c r="S2188" s="110"/>
      <c r="T2188" s="110"/>
      <c r="U2188" s="110"/>
      <c r="V2188" s="110"/>
    </row>
    <row r="2189" spans="1:22" ht="15" customHeight="1">
      <c r="A2189" s="110"/>
      <c r="B2189" s="109"/>
      <c r="C2189" s="110"/>
      <c r="D2189" s="110"/>
      <c r="E2189" s="110"/>
      <c r="F2189" s="110"/>
      <c r="G2189" s="110"/>
      <c r="H2189" s="110"/>
      <c r="I2189" s="110"/>
      <c r="J2189" s="109"/>
      <c r="K2189" s="110"/>
      <c r="L2189" s="110"/>
      <c r="M2189" s="110"/>
      <c r="N2189" s="110"/>
      <c r="O2189" s="110"/>
      <c r="P2189" s="110"/>
      <c r="Q2189" s="110"/>
      <c r="R2189" s="110"/>
      <c r="S2189" s="110"/>
      <c r="T2189" s="110"/>
      <c r="U2189" s="110"/>
      <c r="V2189" s="110"/>
    </row>
    <row r="2190" spans="1:22" ht="15" customHeight="1">
      <c r="A2190" s="110"/>
      <c r="B2190" s="109"/>
      <c r="C2190" s="110"/>
      <c r="D2190" s="110"/>
      <c r="E2190" s="110"/>
      <c r="F2190" s="110"/>
      <c r="G2190" s="110"/>
      <c r="H2190" s="110"/>
      <c r="I2190" s="110"/>
      <c r="J2190" s="109"/>
      <c r="K2190" s="110"/>
      <c r="L2190" s="110"/>
      <c r="M2190" s="110"/>
      <c r="N2190" s="110"/>
      <c r="O2190" s="110"/>
      <c r="P2190" s="110"/>
      <c r="Q2190" s="110"/>
      <c r="R2190" s="110"/>
      <c r="S2190" s="110"/>
      <c r="T2190" s="110"/>
      <c r="U2190" s="110"/>
      <c r="V2190" s="110"/>
    </row>
    <row r="2191" spans="1:22" ht="15" customHeight="1">
      <c r="A2191" s="110"/>
      <c r="B2191" s="109"/>
      <c r="C2191" s="110"/>
      <c r="D2191" s="110"/>
      <c r="E2191" s="110"/>
      <c r="F2191" s="110"/>
      <c r="G2191" s="110"/>
      <c r="H2191" s="110"/>
      <c r="I2191" s="110"/>
      <c r="J2191" s="109"/>
      <c r="K2191" s="110"/>
      <c r="L2191" s="110"/>
      <c r="M2191" s="110"/>
      <c r="N2191" s="110"/>
      <c r="O2191" s="110"/>
      <c r="P2191" s="110"/>
      <c r="Q2191" s="110"/>
      <c r="R2191" s="110"/>
      <c r="S2191" s="110"/>
      <c r="T2191" s="110"/>
      <c r="U2191" s="110"/>
      <c r="V2191" s="110"/>
    </row>
    <row r="2192" spans="1:22" ht="15" customHeight="1">
      <c r="A2192" s="110"/>
      <c r="B2192" s="109"/>
      <c r="C2192" s="110"/>
      <c r="D2192" s="110"/>
      <c r="E2192" s="110"/>
      <c r="F2192" s="110"/>
      <c r="G2192" s="110"/>
      <c r="H2192" s="110"/>
      <c r="I2192" s="110"/>
      <c r="J2192" s="109"/>
      <c r="K2192" s="110"/>
      <c r="L2192" s="110"/>
      <c r="M2192" s="110"/>
      <c r="N2192" s="110"/>
      <c r="O2192" s="110"/>
      <c r="P2192" s="110"/>
      <c r="Q2192" s="110"/>
      <c r="R2192" s="110"/>
      <c r="S2192" s="110"/>
      <c r="T2192" s="110"/>
      <c r="U2192" s="110"/>
      <c r="V2192" s="110"/>
    </row>
    <row r="2193" spans="1:22" ht="15" customHeight="1">
      <c r="A2193" s="110"/>
      <c r="B2193" s="109"/>
      <c r="C2193" s="110"/>
      <c r="D2193" s="110"/>
      <c r="E2193" s="110"/>
      <c r="F2193" s="110"/>
      <c r="G2193" s="110"/>
      <c r="H2193" s="110"/>
      <c r="I2193" s="110"/>
      <c r="J2193" s="109"/>
      <c r="K2193" s="110"/>
      <c r="L2193" s="110"/>
      <c r="M2193" s="110"/>
      <c r="N2193" s="110"/>
      <c r="O2193" s="110"/>
      <c r="P2193" s="110"/>
      <c r="Q2193" s="110"/>
      <c r="R2193" s="110"/>
      <c r="S2193" s="110"/>
      <c r="T2193" s="110"/>
      <c r="U2193" s="110"/>
      <c r="V2193" s="110"/>
    </row>
    <row r="2194" spans="1:22" ht="15" customHeight="1">
      <c r="A2194" s="110"/>
      <c r="B2194" s="109"/>
      <c r="C2194" s="110"/>
      <c r="D2194" s="110"/>
      <c r="E2194" s="110"/>
      <c r="F2194" s="110"/>
      <c r="G2194" s="110"/>
      <c r="H2194" s="110"/>
      <c r="I2194" s="110"/>
      <c r="J2194" s="109"/>
      <c r="K2194" s="110"/>
      <c r="L2194" s="110"/>
      <c r="M2194" s="110"/>
      <c r="N2194" s="110"/>
      <c r="O2194" s="110"/>
      <c r="P2194" s="110"/>
      <c r="Q2194" s="110"/>
      <c r="R2194" s="110"/>
      <c r="S2194" s="110"/>
      <c r="T2194" s="110"/>
      <c r="U2194" s="110"/>
      <c r="V2194" s="110"/>
    </row>
    <row r="2195" spans="1:22" ht="15" customHeight="1">
      <c r="A2195" s="110"/>
      <c r="B2195" s="109"/>
      <c r="C2195" s="110"/>
      <c r="D2195" s="110"/>
      <c r="E2195" s="110"/>
      <c r="F2195" s="110"/>
      <c r="G2195" s="110"/>
      <c r="H2195" s="110"/>
      <c r="I2195" s="110"/>
      <c r="J2195" s="109"/>
      <c r="K2195" s="110"/>
      <c r="L2195" s="110"/>
      <c r="M2195" s="110"/>
      <c r="N2195" s="110"/>
      <c r="O2195" s="110"/>
      <c r="P2195" s="110"/>
      <c r="Q2195" s="110"/>
      <c r="R2195" s="110"/>
      <c r="S2195" s="110"/>
      <c r="T2195" s="110"/>
      <c r="U2195" s="110"/>
      <c r="V2195" s="110"/>
    </row>
    <row r="2196" spans="1:22" ht="15" customHeight="1">
      <c r="A2196" s="110"/>
      <c r="B2196" s="109"/>
      <c r="C2196" s="110"/>
      <c r="D2196" s="110"/>
      <c r="E2196" s="110"/>
      <c r="F2196" s="110"/>
      <c r="G2196" s="110"/>
      <c r="H2196" s="110"/>
      <c r="I2196" s="110"/>
      <c r="J2196" s="109"/>
      <c r="K2196" s="110"/>
      <c r="L2196" s="110"/>
      <c r="M2196" s="110"/>
      <c r="N2196" s="110"/>
      <c r="O2196" s="110"/>
      <c r="P2196" s="110"/>
      <c r="Q2196" s="110"/>
      <c r="R2196" s="110"/>
      <c r="S2196" s="110"/>
      <c r="T2196" s="110"/>
      <c r="U2196" s="110"/>
      <c r="V2196" s="110"/>
    </row>
    <row r="2197" spans="1:22" ht="15" customHeight="1">
      <c r="A2197" s="110"/>
      <c r="B2197" s="109"/>
      <c r="C2197" s="110"/>
      <c r="D2197" s="110"/>
      <c r="E2197" s="110"/>
      <c r="F2197" s="110"/>
      <c r="G2197" s="110"/>
      <c r="H2197" s="110"/>
      <c r="I2197" s="110"/>
      <c r="J2197" s="109"/>
      <c r="K2197" s="110"/>
      <c r="L2197" s="110"/>
      <c r="M2197" s="110"/>
      <c r="N2197" s="110"/>
      <c r="O2197" s="110"/>
      <c r="P2197" s="110"/>
      <c r="Q2197" s="110"/>
      <c r="R2197" s="110"/>
      <c r="S2197" s="110"/>
      <c r="T2197" s="110"/>
      <c r="U2197" s="110"/>
      <c r="V2197" s="110"/>
    </row>
    <row r="2198" spans="1:22" ht="15" customHeight="1">
      <c r="A2198" s="110"/>
      <c r="B2198" s="109"/>
      <c r="C2198" s="110"/>
      <c r="D2198" s="110"/>
      <c r="E2198" s="110"/>
      <c r="F2198" s="110"/>
      <c r="G2198" s="110"/>
      <c r="H2198" s="110"/>
      <c r="I2198" s="110"/>
      <c r="J2198" s="109"/>
      <c r="K2198" s="110"/>
      <c r="L2198" s="110"/>
      <c r="M2198" s="110"/>
      <c r="N2198" s="110"/>
      <c r="O2198" s="110"/>
      <c r="P2198" s="110"/>
      <c r="Q2198" s="110"/>
      <c r="R2198" s="110"/>
      <c r="S2198" s="110"/>
      <c r="T2198" s="110"/>
      <c r="U2198" s="110"/>
      <c r="V2198" s="110"/>
    </row>
    <row r="2199" spans="1:22" ht="15" customHeight="1">
      <c r="A2199" s="110"/>
      <c r="B2199" s="109"/>
      <c r="C2199" s="110"/>
      <c r="D2199" s="110"/>
      <c r="E2199" s="110"/>
      <c r="F2199" s="110"/>
      <c r="G2199" s="110"/>
      <c r="H2199" s="110"/>
      <c r="I2199" s="110"/>
      <c r="J2199" s="109"/>
      <c r="K2199" s="110"/>
      <c r="L2199" s="110"/>
      <c r="M2199" s="110"/>
      <c r="N2199" s="110"/>
      <c r="O2199" s="110"/>
      <c r="P2199" s="110"/>
      <c r="Q2199" s="110"/>
      <c r="R2199" s="110"/>
      <c r="S2199" s="110"/>
      <c r="T2199" s="110"/>
      <c r="U2199" s="110"/>
      <c r="V2199" s="110"/>
    </row>
    <row r="2200" spans="1:22" ht="15" customHeight="1">
      <c r="A2200" s="110"/>
      <c r="B2200" s="109"/>
      <c r="C2200" s="110"/>
      <c r="D2200" s="110"/>
      <c r="E2200" s="110"/>
      <c r="F2200" s="110"/>
      <c r="G2200" s="110"/>
      <c r="H2200" s="110"/>
      <c r="I2200" s="110"/>
      <c r="J2200" s="109"/>
      <c r="K2200" s="110"/>
      <c r="L2200" s="110"/>
      <c r="M2200" s="110"/>
      <c r="N2200" s="110"/>
      <c r="O2200" s="110"/>
      <c r="P2200" s="110"/>
      <c r="Q2200" s="110"/>
      <c r="R2200" s="110"/>
      <c r="S2200" s="110"/>
      <c r="T2200" s="110"/>
      <c r="U2200" s="110"/>
      <c r="V2200" s="110"/>
    </row>
    <row r="2201" spans="1:22" ht="15" customHeight="1">
      <c r="A2201" s="110"/>
      <c r="B2201" s="109"/>
      <c r="C2201" s="110"/>
      <c r="D2201" s="110"/>
      <c r="E2201" s="110"/>
      <c r="F2201" s="110"/>
      <c r="G2201" s="110"/>
      <c r="H2201" s="110"/>
      <c r="I2201" s="110"/>
      <c r="J2201" s="109"/>
      <c r="K2201" s="110"/>
      <c r="L2201" s="110"/>
      <c r="M2201" s="110"/>
      <c r="N2201" s="110"/>
      <c r="O2201" s="110"/>
      <c r="P2201" s="110"/>
      <c r="Q2201" s="110"/>
      <c r="R2201" s="110"/>
      <c r="S2201" s="110"/>
      <c r="T2201" s="110"/>
      <c r="U2201" s="110"/>
      <c r="V2201" s="110"/>
    </row>
    <row r="2202" spans="1:22" ht="15" customHeight="1">
      <c r="A2202" s="110"/>
      <c r="B2202" s="109"/>
      <c r="C2202" s="110"/>
      <c r="D2202" s="110"/>
      <c r="E2202" s="110"/>
      <c r="F2202" s="110"/>
      <c r="G2202" s="110"/>
      <c r="H2202" s="110"/>
      <c r="I2202" s="110"/>
      <c r="J2202" s="109"/>
      <c r="K2202" s="110"/>
      <c r="L2202" s="110"/>
      <c r="M2202" s="110"/>
      <c r="N2202" s="110"/>
      <c r="O2202" s="110"/>
      <c r="P2202" s="110"/>
      <c r="Q2202" s="110"/>
      <c r="R2202" s="110"/>
      <c r="S2202" s="110"/>
      <c r="T2202" s="110"/>
      <c r="U2202" s="110"/>
      <c r="V2202" s="110"/>
    </row>
    <row r="2203" spans="1:22" ht="15" customHeight="1">
      <c r="A2203" s="110"/>
      <c r="B2203" s="109"/>
      <c r="C2203" s="110"/>
      <c r="D2203" s="110"/>
      <c r="E2203" s="110"/>
      <c r="F2203" s="110"/>
      <c r="G2203" s="110"/>
      <c r="H2203" s="110"/>
      <c r="I2203" s="110"/>
      <c r="J2203" s="109"/>
      <c r="K2203" s="110"/>
      <c r="L2203" s="110"/>
      <c r="M2203" s="110"/>
      <c r="N2203" s="110"/>
      <c r="O2203" s="110"/>
      <c r="P2203" s="110"/>
      <c r="Q2203" s="110"/>
      <c r="R2203" s="110"/>
      <c r="S2203" s="110"/>
      <c r="T2203" s="110"/>
      <c r="U2203" s="110"/>
      <c r="V2203" s="110"/>
    </row>
    <row r="2204" spans="1:22" ht="15" customHeight="1">
      <c r="A2204" s="110"/>
      <c r="B2204" s="109"/>
      <c r="C2204" s="110"/>
      <c r="D2204" s="110"/>
      <c r="E2204" s="110"/>
      <c r="F2204" s="110"/>
      <c r="G2204" s="110"/>
      <c r="H2204" s="110"/>
      <c r="I2204" s="110"/>
      <c r="J2204" s="109"/>
      <c r="K2204" s="110"/>
      <c r="L2204" s="110"/>
      <c r="M2204" s="110"/>
      <c r="N2204" s="110"/>
      <c r="O2204" s="110"/>
      <c r="P2204" s="110"/>
      <c r="Q2204" s="110"/>
      <c r="R2204" s="110"/>
      <c r="S2204" s="110"/>
      <c r="T2204" s="110"/>
      <c r="U2204" s="110"/>
      <c r="V2204" s="110"/>
    </row>
    <row r="2205" spans="1:22" ht="15" customHeight="1">
      <c r="A2205" s="110"/>
      <c r="B2205" s="109"/>
      <c r="C2205" s="110"/>
      <c r="D2205" s="110"/>
      <c r="E2205" s="110"/>
      <c r="F2205" s="110"/>
      <c r="G2205" s="110"/>
      <c r="H2205" s="110"/>
      <c r="I2205" s="110"/>
      <c r="J2205" s="109"/>
      <c r="K2205" s="110"/>
      <c r="L2205" s="110"/>
      <c r="M2205" s="110"/>
      <c r="N2205" s="110"/>
      <c r="O2205" s="110"/>
      <c r="P2205" s="110"/>
      <c r="Q2205" s="110"/>
      <c r="R2205" s="110"/>
      <c r="S2205" s="110"/>
      <c r="T2205" s="110"/>
      <c r="U2205" s="110"/>
      <c r="V2205" s="110"/>
    </row>
    <row r="2206" spans="1:22" ht="15" customHeight="1">
      <c r="A2206" s="110"/>
      <c r="B2206" s="109"/>
      <c r="C2206" s="110"/>
      <c r="D2206" s="110"/>
      <c r="E2206" s="110"/>
      <c r="F2206" s="110"/>
      <c r="G2206" s="110"/>
      <c r="H2206" s="110"/>
      <c r="I2206" s="110"/>
      <c r="J2206" s="109"/>
      <c r="K2206" s="110"/>
      <c r="L2206" s="110"/>
      <c r="M2206" s="110"/>
      <c r="N2206" s="110"/>
      <c r="O2206" s="110"/>
      <c r="P2206" s="110"/>
      <c r="Q2206" s="110"/>
      <c r="R2206" s="110"/>
      <c r="S2206" s="110"/>
      <c r="T2206" s="110"/>
      <c r="U2206" s="110"/>
      <c r="V2206" s="110"/>
    </row>
    <row r="2207" spans="1:22" ht="15" customHeight="1">
      <c r="A2207" s="110"/>
      <c r="B2207" s="109"/>
      <c r="C2207" s="110"/>
      <c r="D2207" s="110"/>
      <c r="E2207" s="110"/>
      <c r="F2207" s="110"/>
      <c r="G2207" s="110"/>
      <c r="H2207" s="110"/>
      <c r="I2207" s="110"/>
      <c r="J2207" s="109"/>
      <c r="K2207" s="110"/>
      <c r="L2207" s="110"/>
      <c r="M2207" s="110"/>
      <c r="N2207" s="110"/>
      <c r="O2207" s="110"/>
      <c r="P2207" s="110"/>
      <c r="Q2207" s="110"/>
      <c r="R2207" s="110"/>
      <c r="S2207" s="110"/>
      <c r="T2207" s="110"/>
      <c r="U2207" s="110"/>
      <c r="V2207" s="110"/>
    </row>
    <row r="2208" spans="1:22" ht="15" customHeight="1">
      <c r="A2208" s="110"/>
      <c r="B2208" s="109"/>
      <c r="C2208" s="110"/>
      <c r="D2208" s="110"/>
      <c r="E2208" s="110"/>
      <c r="F2208" s="110"/>
      <c r="G2208" s="110"/>
      <c r="H2208" s="110"/>
      <c r="I2208" s="110"/>
      <c r="J2208" s="109"/>
      <c r="K2208" s="110"/>
      <c r="L2208" s="110"/>
      <c r="M2208" s="110"/>
      <c r="N2208" s="110"/>
      <c r="O2208" s="110"/>
      <c r="P2208" s="110"/>
      <c r="Q2208" s="110"/>
      <c r="R2208" s="110"/>
      <c r="S2208" s="110"/>
      <c r="T2208" s="110"/>
      <c r="U2208" s="110"/>
      <c r="V2208" s="110"/>
    </row>
    <row r="2209" spans="1:22" ht="15" customHeight="1">
      <c r="A2209" s="110"/>
      <c r="B2209" s="109"/>
      <c r="C2209" s="110"/>
      <c r="D2209" s="110"/>
      <c r="E2209" s="110"/>
      <c r="F2209" s="110"/>
      <c r="G2209" s="110"/>
      <c r="H2209" s="110"/>
      <c r="I2209" s="110"/>
      <c r="J2209" s="109"/>
      <c r="K2209" s="110"/>
      <c r="L2209" s="110"/>
      <c r="M2209" s="110"/>
      <c r="N2209" s="110"/>
      <c r="O2209" s="110"/>
      <c r="P2209" s="110"/>
      <c r="Q2209" s="110"/>
      <c r="R2209" s="110"/>
      <c r="S2209" s="110"/>
      <c r="T2209" s="110"/>
      <c r="U2209" s="110"/>
      <c r="V2209" s="110"/>
    </row>
    <row r="2210" spans="1:22" ht="15" customHeight="1">
      <c r="A2210" s="110"/>
      <c r="B2210" s="109"/>
      <c r="C2210" s="110"/>
      <c r="D2210" s="110"/>
      <c r="E2210" s="110"/>
      <c r="F2210" s="110"/>
      <c r="G2210" s="110"/>
      <c r="H2210" s="110"/>
      <c r="I2210" s="110"/>
      <c r="J2210" s="109"/>
      <c r="K2210" s="110"/>
      <c r="L2210" s="110"/>
      <c r="M2210" s="110"/>
      <c r="N2210" s="110"/>
      <c r="O2210" s="110"/>
      <c r="P2210" s="110"/>
      <c r="Q2210" s="110"/>
      <c r="R2210" s="110"/>
      <c r="S2210" s="110"/>
      <c r="T2210" s="110"/>
      <c r="U2210" s="110"/>
      <c r="V2210" s="110"/>
    </row>
    <row r="2211" spans="1:22" ht="15" customHeight="1">
      <c r="A2211" s="110"/>
      <c r="B2211" s="109"/>
      <c r="C2211" s="110"/>
      <c r="D2211" s="110"/>
      <c r="E2211" s="110"/>
      <c r="F2211" s="110"/>
      <c r="G2211" s="110"/>
      <c r="H2211" s="110"/>
      <c r="I2211" s="110"/>
      <c r="J2211" s="109"/>
      <c r="K2211" s="110"/>
      <c r="L2211" s="110"/>
      <c r="M2211" s="110"/>
      <c r="N2211" s="110"/>
      <c r="O2211" s="110"/>
      <c r="P2211" s="110"/>
      <c r="Q2211" s="110"/>
      <c r="R2211" s="110"/>
      <c r="S2211" s="110"/>
      <c r="T2211" s="110"/>
      <c r="U2211" s="110"/>
      <c r="V2211" s="110"/>
    </row>
    <row r="2212" spans="1:22" ht="15" customHeight="1">
      <c r="A2212" s="110"/>
      <c r="B2212" s="109"/>
      <c r="C2212" s="110"/>
      <c r="D2212" s="110"/>
      <c r="E2212" s="110"/>
      <c r="F2212" s="110"/>
      <c r="G2212" s="110"/>
      <c r="H2212" s="110"/>
      <c r="I2212" s="110"/>
      <c r="J2212" s="109"/>
      <c r="K2212" s="110"/>
      <c r="L2212" s="110"/>
      <c r="M2212" s="110"/>
      <c r="N2212" s="110"/>
      <c r="O2212" s="110"/>
      <c r="P2212" s="110"/>
      <c r="Q2212" s="110"/>
      <c r="R2212" s="110"/>
      <c r="S2212" s="110"/>
      <c r="T2212" s="110"/>
      <c r="U2212" s="110"/>
      <c r="V2212" s="110"/>
    </row>
    <row r="2213" spans="1:22" ht="15" customHeight="1">
      <c r="A2213" s="110"/>
      <c r="B2213" s="109"/>
      <c r="C2213" s="110"/>
      <c r="D2213" s="110"/>
      <c r="E2213" s="110"/>
      <c r="F2213" s="110"/>
      <c r="G2213" s="110"/>
      <c r="H2213" s="110"/>
      <c r="I2213" s="110"/>
      <c r="J2213" s="109"/>
      <c r="K2213" s="110"/>
      <c r="L2213" s="110"/>
      <c r="M2213" s="110"/>
      <c r="N2213" s="110"/>
      <c r="O2213" s="110"/>
      <c r="P2213" s="110"/>
      <c r="Q2213" s="110"/>
      <c r="R2213" s="110"/>
      <c r="S2213" s="110"/>
      <c r="T2213" s="110"/>
      <c r="U2213" s="110"/>
      <c r="V2213" s="110"/>
    </row>
    <row r="2214" spans="1:22" ht="15" customHeight="1">
      <c r="A2214" s="110"/>
      <c r="B2214" s="109"/>
      <c r="C2214" s="110"/>
      <c r="D2214" s="110"/>
      <c r="E2214" s="110"/>
      <c r="F2214" s="110"/>
      <c r="G2214" s="110"/>
      <c r="H2214" s="110"/>
      <c r="I2214" s="110"/>
      <c r="J2214" s="109"/>
      <c r="K2214" s="110"/>
      <c r="L2214" s="110"/>
      <c r="M2214" s="110"/>
      <c r="N2214" s="110"/>
      <c r="O2214" s="110"/>
      <c r="P2214" s="110"/>
      <c r="Q2214" s="110"/>
      <c r="R2214" s="110"/>
      <c r="S2214" s="110"/>
      <c r="T2214" s="110"/>
      <c r="U2214" s="110"/>
      <c r="V2214" s="110"/>
    </row>
    <row r="2215" spans="1:22" ht="15" customHeight="1">
      <c r="A2215" s="110"/>
      <c r="B2215" s="109"/>
      <c r="C2215" s="110"/>
      <c r="D2215" s="110"/>
      <c r="E2215" s="110"/>
      <c r="F2215" s="110"/>
      <c r="G2215" s="110"/>
      <c r="H2215" s="110"/>
      <c r="I2215" s="110"/>
      <c r="J2215" s="109"/>
      <c r="K2215" s="110"/>
      <c r="L2215" s="110"/>
      <c r="M2215" s="110"/>
      <c r="N2215" s="110"/>
      <c r="O2215" s="110"/>
      <c r="P2215" s="110"/>
      <c r="Q2215" s="110"/>
      <c r="R2215" s="110"/>
      <c r="S2215" s="110"/>
      <c r="T2215" s="110"/>
      <c r="U2215" s="110"/>
      <c r="V2215" s="110"/>
    </row>
    <row r="2216" spans="1:22" ht="15" customHeight="1">
      <c r="A2216" s="110"/>
      <c r="B2216" s="109"/>
      <c r="C2216" s="110"/>
      <c r="D2216" s="110"/>
      <c r="E2216" s="110"/>
      <c r="F2216" s="110"/>
      <c r="G2216" s="110"/>
      <c r="H2216" s="110"/>
      <c r="I2216" s="110"/>
      <c r="J2216" s="109"/>
      <c r="K2216" s="110"/>
      <c r="L2216" s="110"/>
      <c r="M2216" s="110"/>
      <c r="N2216" s="110"/>
      <c r="O2216" s="110"/>
      <c r="P2216" s="110"/>
      <c r="Q2216" s="110"/>
      <c r="R2216" s="110"/>
      <c r="S2216" s="110"/>
      <c r="T2216" s="110"/>
      <c r="U2216" s="110"/>
      <c r="V2216" s="110"/>
    </row>
    <row r="2217" spans="1:22" ht="15" customHeight="1">
      <c r="A2217" s="110"/>
      <c r="B2217" s="109"/>
      <c r="C2217" s="110"/>
      <c r="D2217" s="110"/>
      <c r="E2217" s="110"/>
      <c r="F2217" s="110"/>
      <c r="G2217" s="110"/>
      <c r="H2217" s="110"/>
      <c r="I2217" s="110"/>
      <c r="J2217" s="109"/>
      <c r="K2217" s="110"/>
      <c r="L2217" s="110"/>
      <c r="M2217" s="110"/>
      <c r="N2217" s="110"/>
      <c r="O2217" s="110"/>
      <c r="P2217" s="110"/>
      <c r="Q2217" s="110"/>
      <c r="R2217" s="110"/>
      <c r="S2217" s="110"/>
      <c r="T2217" s="110"/>
      <c r="U2217" s="110"/>
      <c r="V2217" s="110"/>
    </row>
    <row r="2218" spans="1:22" ht="15" customHeight="1">
      <c r="A2218" s="110"/>
      <c r="B2218" s="109"/>
      <c r="C2218" s="110"/>
      <c r="D2218" s="110"/>
      <c r="E2218" s="110"/>
      <c r="F2218" s="110"/>
      <c r="G2218" s="110"/>
      <c r="H2218" s="110"/>
      <c r="I2218" s="110"/>
      <c r="J2218" s="109"/>
      <c r="K2218" s="110"/>
      <c r="L2218" s="110"/>
      <c r="M2218" s="110"/>
      <c r="N2218" s="110"/>
      <c r="O2218" s="110"/>
      <c r="P2218" s="110"/>
      <c r="Q2218" s="110"/>
      <c r="R2218" s="110"/>
      <c r="S2218" s="110"/>
      <c r="T2218" s="110"/>
      <c r="U2218" s="110"/>
      <c r="V2218" s="110"/>
    </row>
    <row r="2219" spans="1:22" ht="15" customHeight="1">
      <c r="A2219" s="110"/>
      <c r="B2219" s="109"/>
      <c r="C2219" s="110"/>
      <c r="D2219" s="110"/>
      <c r="E2219" s="110"/>
      <c r="F2219" s="110"/>
      <c r="G2219" s="110"/>
      <c r="H2219" s="110"/>
      <c r="I2219" s="110"/>
      <c r="J2219" s="109"/>
      <c r="K2219" s="110"/>
      <c r="L2219" s="110"/>
      <c r="M2219" s="110"/>
      <c r="N2219" s="110"/>
      <c r="O2219" s="110"/>
      <c r="P2219" s="110"/>
      <c r="Q2219" s="110"/>
      <c r="R2219" s="110"/>
      <c r="S2219" s="110"/>
      <c r="T2219" s="110"/>
      <c r="U2219" s="110"/>
      <c r="V2219" s="110"/>
    </row>
    <row r="2220" spans="1:22" ht="15" customHeight="1">
      <c r="A2220" s="110"/>
      <c r="B2220" s="109"/>
      <c r="C2220" s="110"/>
      <c r="D2220" s="110"/>
      <c r="E2220" s="110"/>
      <c r="F2220" s="110"/>
      <c r="G2220" s="110"/>
      <c r="H2220" s="110"/>
      <c r="I2220" s="110"/>
      <c r="J2220" s="109"/>
      <c r="K2220" s="110"/>
      <c r="L2220" s="110"/>
      <c r="M2220" s="110"/>
      <c r="N2220" s="110"/>
      <c r="O2220" s="110"/>
      <c r="P2220" s="110"/>
      <c r="Q2220" s="110"/>
      <c r="R2220" s="110"/>
      <c r="S2220" s="110"/>
      <c r="T2220" s="110"/>
      <c r="U2220" s="110"/>
      <c r="V2220" s="110"/>
    </row>
    <row r="2221" spans="1:22" ht="15" customHeight="1">
      <c r="A2221" s="110"/>
      <c r="B2221" s="109"/>
      <c r="C2221" s="110"/>
      <c r="D2221" s="110"/>
      <c r="E2221" s="110"/>
      <c r="F2221" s="110"/>
      <c r="G2221" s="110"/>
      <c r="H2221" s="110"/>
      <c r="I2221" s="110"/>
      <c r="J2221" s="109"/>
      <c r="K2221" s="110"/>
      <c r="L2221" s="110"/>
      <c r="M2221" s="110"/>
      <c r="N2221" s="110"/>
      <c r="O2221" s="110"/>
      <c r="P2221" s="110"/>
      <c r="Q2221" s="110"/>
      <c r="R2221" s="110"/>
      <c r="S2221" s="110"/>
      <c r="T2221" s="110"/>
      <c r="U2221" s="110"/>
      <c r="V2221" s="110"/>
    </row>
    <row r="2222" spans="1:22" ht="15" customHeight="1">
      <c r="A2222" s="110"/>
      <c r="B2222" s="109"/>
      <c r="C2222" s="110"/>
      <c r="D2222" s="110"/>
      <c r="E2222" s="110"/>
      <c r="F2222" s="110"/>
      <c r="G2222" s="110"/>
      <c r="H2222" s="110"/>
      <c r="I2222" s="110"/>
      <c r="J2222" s="109"/>
      <c r="K2222" s="110"/>
      <c r="L2222" s="110"/>
      <c r="M2222" s="110"/>
      <c r="N2222" s="110"/>
      <c r="O2222" s="110"/>
      <c r="P2222" s="110"/>
      <c r="Q2222" s="110"/>
      <c r="R2222" s="110"/>
      <c r="S2222" s="110"/>
      <c r="T2222" s="110"/>
      <c r="U2222" s="110"/>
      <c r="V2222" s="110"/>
    </row>
    <row r="2223" spans="1:22" ht="15" customHeight="1">
      <c r="A2223" s="110"/>
      <c r="B2223" s="109"/>
      <c r="C2223" s="110"/>
      <c r="D2223" s="110"/>
      <c r="E2223" s="110"/>
      <c r="F2223" s="110"/>
      <c r="G2223" s="110"/>
      <c r="H2223" s="110"/>
      <c r="I2223" s="110"/>
      <c r="J2223" s="109"/>
      <c r="K2223" s="110"/>
      <c r="L2223" s="110"/>
      <c r="M2223" s="110"/>
      <c r="N2223" s="110"/>
      <c r="O2223" s="110"/>
      <c r="P2223" s="110"/>
      <c r="Q2223" s="110"/>
      <c r="R2223" s="110"/>
      <c r="S2223" s="110"/>
      <c r="T2223" s="110"/>
      <c r="U2223" s="110"/>
      <c r="V2223" s="110"/>
    </row>
    <row r="2224" spans="1:22" ht="15" customHeight="1">
      <c r="A2224" s="110"/>
      <c r="B2224" s="109"/>
      <c r="C2224" s="110"/>
      <c r="D2224" s="110"/>
      <c r="E2224" s="110"/>
      <c r="F2224" s="110"/>
      <c r="G2224" s="110"/>
      <c r="H2224" s="110"/>
      <c r="I2224" s="110"/>
      <c r="J2224" s="109"/>
      <c r="K2224" s="110"/>
      <c r="L2224" s="110"/>
      <c r="M2224" s="110"/>
      <c r="N2224" s="110"/>
      <c r="O2224" s="110"/>
      <c r="P2224" s="110"/>
      <c r="Q2224" s="110"/>
      <c r="R2224" s="110"/>
      <c r="S2224" s="110"/>
      <c r="T2224" s="110"/>
      <c r="U2224" s="110"/>
      <c r="V2224" s="110"/>
    </row>
    <row r="2225" spans="1:22" ht="15" customHeight="1">
      <c r="A2225" s="110"/>
      <c r="B2225" s="109"/>
      <c r="C2225" s="110"/>
      <c r="D2225" s="110"/>
      <c r="E2225" s="110"/>
      <c r="F2225" s="110"/>
      <c r="G2225" s="110"/>
      <c r="H2225" s="110"/>
      <c r="I2225" s="110"/>
      <c r="J2225" s="109"/>
      <c r="K2225" s="110"/>
      <c r="L2225" s="110"/>
      <c r="M2225" s="110"/>
      <c r="N2225" s="110"/>
      <c r="O2225" s="110"/>
      <c r="P2225" s="110"/>
      <c r="Q2225" s="110"/>
      <c r="R2225" s="110"/>
      <c r="S2225" s="110"/>
      <c r="T2225" s="110"/>
      <c r="U2225" s="110"/>
      <c r="V2225" s="110"/>
    </row>
    <row r="2226" spans="1:22" ht="15" customHeight="1">
      <c r="A2226" s="110"/>
      <c r="B2226" s="109"/>
      <c r="C2226" s="110"/>
      <c r="D2226" s="110"/>
      <c r="E2226" s="110"/>
      <c r="F2226" s="110"/>
      <c r="G2226" s="110"/>
      <c r="H2226" s="110"/>
      <c r="I2226" s="110"/>
      <c r="J2226" s="109"/>
      <c r="K2226" s="110"/>
      <c r="L2226" s="110"/>
      <c r="M2226" s="110"/>
      <c r="N2226" s="110"/>
      <c r="O2226" s="110"/>
      <c r="P2226" s="110"/>
      <c r="Q2226" s="110"/>
      <c r="R2226" s="110"/>
      <c r="S2226" s="110"/>
      <c r="T2226" s="110"/>
      <c r="U2226" s="110"/>
      <c r="V2226" s="110"/>
    </row>
    <row r="2227" spans="1:22" ht="15" customHeight="1">
      <c r="A2227" s="110"/>
      <c r="B2227" s="109"/>
      <c r="C2227" s="110"/>
      <c r="D2227" s="110"/>
      <c r="E2227" s="110"/>
      <c r="F2227" s="110"/>
      <c r="G2227" s="110"/>
      <c r="H2227" s="110"/>
      <c r="I2227" s="110"/>
      <c r="J2227" s="109"/>
      <c r="K2227" s="110"/>
      <c r="L2227" s="110"/>
      <c r="M2227" s="110"/>
      <c r="N2227" s="110"/>
      <c r="O2227" s="110"/>
      <c r="P2227" s="110"/>
      <c r="Q2227" s="110"/>
      <c r="R2227" s="110"/>
      <c r="S2227" s="110"/>
      <c r="T2227" s="110"/>
      <c r="U2227" s="110"/>
      <c r="V2227" s="110"/>
    </row>
    <row r="2228" spans="1:22" ht="15" customHeight="1">
      <c r="A2228" s="110"/>
      <c r="B2228" s="109"/>
      <c r="C2228" s="110"/>
      <c r="D2228" s="110"/>
      <c r="E2228" s="110"/>
      <c r="F2228" s="110"/>
      <c r="G2228" s="110"/>
      <c r="H2228" s="110"/>
      <c r="I2228" s="110"/>
      <c r="J2228" s="109"/>
      <c r="K2228" s="110"/>
      <c r="L2228" s="110"/>
      <c r="M2228" s="110"/>
      <c r="N2228" s="110"/>
      <c r="O2228" s="110"/>
      <c r="P2228" s="110"/>
      <c r="Q2228" s="110"/>
      <c r="R2228" s="110"/>
      <c r="S2228" s="110"/>
      <c r="T2228" s="110"/>
      <c r="U2228" s="110"/>
      <c r="V2228" s="110"/>
    </row>
    <row r="2229" spans="1:22" ht="15" customHeight="1">
      <c r="A2229" s="110"/>
      <c r="B2229" s="109"/>
      <c r="C2229" s="110"/>
      <c r="D2229" s="110"/>
      <c r="E2229" s="110"/>
      <c r="F2229" s="110"/>
      <c r="G2229" s="110"/>
      <c r="H2229" s="110"/>
      <c r="I2229" s="110"/>
      <c r="J2229" s="109"/>
      <c r="K2229" s="110"/>
      <c r="L2229" s="110"/>
      <c r="M2229" s="110"/>
      <c r="N2229" s="110"/>
      <c r="O2229" s="110"/>
      <c r="P2229" s="110"/>
      <c r="Q2229" s="110"/>
      <c r="R2229" s="110"/>
      <c r="S2229" s="110"/>
      <c r="T2229" s="110"/>
      <c r="U2229" s="110"/>
      <c r="V2229" s="110"/>
    </row>
    <row r="2230" spans="1:22" ht="15" customHeight="1">
      <c r="A2230" s="110"/>
      <c r="B2230" s="109"/>
      <c r="C2230" s="110"/>
      <c r="D2230" s="110"/>
      <c r="E2230" s="110"/>
      <c r="F2230" s="110"/>
      <c r="G2230" s="110"/>
      <c r="H2230" s="110"/>
      <c r="I2230" s="110"/>
      <c r="J2230" s="109"/>
      <c r="K2230" s="110"/>
      <c r="L2230" s="110"/>
      <c r="M2230" s="110"/>
      <c r="N2230" s="110"/>
      <c r="O2230" s="110"/>
      <c r="P2230" s="110"/>
      <c r="Q2230" s="110"/>
      <c r="R2230" s="110"/>
      <c r="S2230" s="110"/>
      <c r="T2230" s="110"/>
      <c r="U2230" s="110"/>
      <c r="V2230" s="110"/>
    </row>
    <row r="2231" spans="1:22" ht="15" customHeight="1">
      <c r="A2231" s="110"/>
      <c r="B2231" s="109"/>
      <c r="C2231" s="110"/>
      <c r="D2231" s="110"/>
      <c r="E2231" s="110"/>
      <c r="F2231" s="110"/>
      <c r="G2231" s="110"/>
      <c r="H2231" s="110"/>
      <c r="I2231" s="110"/>
      <c r="J2231" s="109"/>
      <c r="K2231" s="110"/>
      <c r="L2231" s="110"/>
      <c r="M2231" s="110"/>
      <c r="N2231" s="110"/>
      <c r="O2231" s="110"/>
      <c r="P2231" s="110"/>
      <c r="Q2231" s="110"/>
      <c r="R2231" s="110"/>
      <c r="S2231" s="110"/>
      <c r="T2231" s="110"/>
      <c r="U2231" s="110"/>
      <c r="V2231" s="110"/>
    </row>
    <row r="2232" spans="1:22" ht="15" customHeight="1">
      <c r="A2232" s="110"/>
      <c r="B2232" s="109"/>
      <c r="C2232" s="110"/>
      <c r="D2232" s="110"/>
      <c r="E2232" s="110"/>
      <c r="F2232" s="110"/>
      <c r="G2232" s="110"/>
      <c r="H2232" s="110"/>
      <c r="I2232" s="110"/>
      <c r="J2232" s="109"/>
      <c r="K2232" s="110"/>
      <c r="L2232" s="110"/>
      <c r="M2232" s="110"/>
      <c r="N2232" s="110"/>
      <c r="O2232" s="110"/>
      <c r="P2232" s="110"/>
      <c r="Q2232" s="110"/>
      <c r="R2232" s="110"/>
      <c r="S2232" s="110"/>
      <c r="T2232" s="110"/>
      <c r="U2232" s="110"/>
      <c r="V2232" s="110"/>
    </row>
    <row r="2233" spans="1:22" ht="15" customHeight="1">
      <c r="A2233" s="110"/>
      <c r="B2233" s="109"/>
      <c r="C2233" s="110"/>
      <c r="D2233" s="110"/>
      <c r="E2233" s="110"/>
      <c r="F2233" s="110"/>
      <c r="G2233" s="110"/>
      <c r="H2233" s="110"/>
      <c r="I2233" s="110"/>
      <c r="J2233" s="109"/>
      <c r="K2233" s="110"/>
      <c r="L2233" s="110"/>
      <c r="M2233" s="110"/>
      <c r="N2233" s="110"/>
      <c r="O2233" s="110"/>
      <c r="P2233" s="110"/>
      <c r="Q2233" s="110"/>
      <c r="R2233" s="110"/>
      <c r="S2233" s="110"/>
      <c r="T2233" s="110"/>
      <c r="U2233" s="110"/>
      <c r="V2233" s="110"/>
    </row>
    <row r="2234" spans="1:22" ht="15" customHeight="1">
      <c r="A2234" s="110"/>
      <c r="B2234" s="109"/>
      <c r="C2234" s="110"/>
      <c r="D2234" s="110"/>
      <c r="E2234" s="110"/>
      <c r="F2234" s="110"/>
      <c r="G2234" s="110"/>
      <c r="H2234" s="110"/>
      <c r="I2234" s="110"/>
      <c r="J2234" s="109"/>
      <c r="K2234" s="110"/>
      <c r="L2234" s="110"/>
      <c r="M2234" s="110"/>
      <c r="N2234" s="110"/>
      <c r="O2234" s="110"/>
      <c r="P2234" s="110"/>
      <c r="Q2234" s="110"/>
      <c r="R2234" s="110"/>
      <c r="S2234" s="110"/>
      <c r="T2234" s="110"/>
      <c r="U2234" s="110"/>
      <c r="V2234" s="110"/>
    </row>
    <row r="2235" spans="1:22" ht="15" customHeight="1">
      <c r="A2235" s="110"/>
      <c r="B2235" s="109"/>
      <c r="C2235" s="110"/>
      <c r="D2235" s="110"/>
      <c r="E2235" s="110"/>
      <c r="F2235" s="110"/>
      <c r="G2235" s="110"/>
      <c r="H2235" s="110"/>
      <c r="I2235" s="110"/>
      <c r="J2235" s="109"/>
      <c r="K2235" s="110"/>
      <c r="L2235" s="110"/>
      <c r="M2235" s="110"/>
      <c r="N2235" s="110"/>
      <c r="O2235" s="110"/>
      <c r="P2235" s="110"/>
      <c r="Q2235" s="110"/>
      <c r="R2235" s="110"/>
      <c r="S2235" s="110"/>
      <c r="T2235" s="110"/>
      <c r="U2235" s="110"/>
      <c r="V2235" s="110"/>
    </row>
    <row r="2236" spans="1:22" ht="15" customHeight="1">
      <c r="A2236" s="110"/>
      <c r="B2236" s="109"/>
      <c r="C2236" s="110"/>
      <c r="D2236" s="110"/>
      <c r="E2236" s="110"/>
      <c r="F2236" s="110"/>
      <c r="G2236" s="110"/>
      <c r="H2236" s="110"/>
      <c r="I2236" s="110"/>
      <c r="J2236" s="109"/>
      <c r="K2236" s="110"/>
      <c r="L2236" s="110"/>
      <c r="M2236" s="110"/>
      <c r="N2236" s="110"/>
      <c r="O2236" s="110"/>
      <c r="P2236" s="110"/>
      <c r="Q2236" s="110"/>
      <c r="R2236" s="110"/>
      <c r="S2236" s="110"/>
      <c r="T2236" s="110"/>
      <c r="U2236" s="110"/>
      <c r="V2236" s="110"/>
    </row>
    <row r="2237" spans="1:22" ht="15" customHeight="1">
      <c r="A2237" s="110"/>
      <c r="B2237" s="109"/>
      <c r="C2237" s="110"/>
      <c r="D2237" s="110"/>
      <c r="E2237" s="110"/>
      <c r="F2237" s="110"/>
      <c r="G2237" s="110"/>
      <c r="H2237" s="110"/>
      <c r="I2237" s="110"/>
      <c r="J2237" s="109"/>
      <c r="K2237" s="110"/>
      <c r="L2237" s="110"/>
      <c r="M2237" s="110"/>
      <c r="N2237" s="110"/>
      <c r="O2237" s="110"/>
      <c r="P2237" s="110"/>
      <c r="Q2237" s="110"/>
      <c r="R2237" s="110"/>
      <c r="S2237" s="110"/>
      <c r="T2237" s="110"/>
      <c r="U2237" s="110"/>
      <c r="V2237" s="110"/>
    </row>
    <row r="2238" spans="1:22" ht="15" customHeight="1">
      <c r="A2238" s="110"/>
      <c r="B2238" s="109"/>
      <c r="C2238" s="110"/>
      <c r="D2238" s="110"/>
      <c r="E2238" s="110"/>
      <c r="F2238" s="110"/>
      <c r="G2238" s="110"/>
      <c r="H2238" s="110"/>
      <c r="I2238" s="110"/>
      <c r="J2238" s="109"/>
      <c r="K2238" s="110"/>
      <c r="L2238" s="110"/>
      <c r="M2238" s="110"/>
      <c r="N2238" s="110"/>
      <c r="O2238" s="110"/>
      <c r="P2238" s="110"/>
      <c r="Q2238" s="110"/>
      <c r="R2238" s="110"/>
      <c r="S2238" s="110"/>
      <c r="T2238" s="110"/>
      <c r="U2238" s="110"/>
      <c r="V2238" s="110"/>
    </row>
    <row r="2239" spans="1:22" ht="15" customHeight="1">
      <c r="A2239" s="110"/>
      <c r="B2239" s="109"/>
      <c r="C2239" s="110"/>
      <c r="D2239" s="110"/>
      <c r="E2239" s="110"/>
      <c r="F2239" s="110"/>
      <c r="G2239" s="110"/>
      <c r="H2239" s="110"/>
      <c r="I2239" s="110"/>
      <c r="J2239" s="109"/>
      <c r="K2239" s="110"/>
      <c r="L2239" s="110"/>
      <c r="M2239" s="110"/>
      <c r="N2239" s="110"/>
      <c r="O2239" s="110"/>
      <c r="P2239" s="110"/>
      <c r="Q2239" s="110"/>
      <c r="R2239" s="110"/>
      <c r="S2239" s="110"/>
      <c r="T2239" s="110"/>
      <c r="U2239" s="110"/>
      <c r="V2239" s="110"/>
    </row>
    <row r="2240" spans="1:22" ht="15" customHeight="1">
      <c r="A2240" s="110"/>
      <c r="B2240" s="109"/>
      <c r="C2240" s="110"/>
      <c r="D2240" s="110"/>
      <c r="E2240" s="110"/>
      <c r="F2240" s="110"/>
      <c r="G2240" s="110"/>
      <c r="H2240" s="110"/>
      <c r="I2240" s="110"/>
      <c r="J2240" s="109"/>
      <c r="K2240" s="110"/>
      <c r="L2240" s="110"/>
      <c r="M2240" s="110"/>
      <c r="N2240" s="110"/>
      <c r="O2240" s="110"/>
      <c r="P2240" s="110"/>
      <c r="Q2240" s="110"/>
      <c r="R2240" s="110"/>
      <c r="S2240" s="110"/>
      <c r="T2240" s="110"/>
      <c r="U2240" s="110"/>
      <c r="V2240" s="110"/>
    </row>
    <row r="2241" spans="1:22" ht="15" customHeight="1">
      <c r="A2241" s="110"/>
      <c r="B2241" s="109"/>
      <c r="C2241" s="110"/>
      <c r="D2241" s="110"/>
      <c r="E2241" s="110"/>
      <c r="F2241" s="110"/>
      <c r="G2241" s="110"/>
      <c r="H2241" s="110"/>
      <c r="I2241" s="110"/>
      <c r="J2241" s="109"/>
      <c r="K2241" s="110"/>
      <c r="L2241" s="110"/>
      <c r="M2241" s="110"/>
      <c r="N2241" s="110"/>
      <c r="O2241" s="110"/>
      <c r="P2241" s="110"/>
      <c r="Q2241" s="110"/>
      <c r="R2241" s="110"/>
      <c r="S2241" s="110"/>
      <c r="T2241" s="110"/>
      <c r="U2241" s="110"/>
      <c r="V2241" s="110"/>
    </row>
    <row r="2242" spans="1:22" ht="15" customHeight="1">
      <c r="A2242" s="110"/>
      <c r="B2242" s="109"/>
      <c r="C2242" s="110"/>
      <c r="D2242" s="110"/>
      <c r="E2242" s="110"/>
      <c r="F2242" s="110"/>
      <c r="G2242" s="110"/>
      <c r="H2242" s="110"/>
      <c r="I2242" s="110"/>
      <c r="J2242" s="109"/>
      <c r="K2242" s="110"/>
      <c r="L2242" s="110"/>
      <c r="M2242" s="110"/>
      <c r="N2242" s="110"/>
      <c r="O2242" s="110"/>
      <c r="P2242" s="110"/>
      <c r="Q2242" s="110"/>
      <c r="R2242" s="110"/>
      <c r="S2242" s="110"/>
      <c r="T2242" s="110"/>
      <c r="U2242" s="110"/>
      <c r="V2242" s="110"/>
    </row>
    <row r="2243" spans="1:22" ht="15" customHeight="1">
      <c r="A2243" s="110"/>
      <c r="B2243" s="109"/>
      <c r="C2243" s="110"/>
      <c r="D2243" s="110"/>
      <c r="E2243" s="110"/>
      <c r="F2243" s="110"/>
      <c r="G2243" s="110"/>
      <c r="H2243" s="110"/>
      <c r="I2243" s="110"/>
      <c r="J2243" s="109"/>
      <c r="K2243" s="110"/>
      <c r="L2243" s="110"/>
      <c r="M2243" s="110"/>
      <c r="N2243" s="110"/>
      <c r="O2243" s="110"/>
      <c r="P2243" s="110"/>
      <c r="Q2243" s="110"/>
      <c r="R2243" s="110"/>
      <c r="S2243" s="110"/>
      <c r="T2243" s="110"/>
      <c r="U2243" s="110"/>
      <c r="V2243" s="110"/>
    </row>
    <row r="2244" spans="1:22" ht="15" customHeight="1">
      <c r="A2244" s="110"/>
      <c r="B2244" s="109"/>
      <c r="C2244" s="110"/>
      <c r="D2244" s="110"/>
      <c r="E2244" s="110"/>
      <c r="F2244" s="110"/>
      <c r="G2244" s="110"/>
      <c r="H2244" s="110"/>
      <c r="I2244" s="110"/>
      <c r="J2244" s="109"/>
      <c r="K2244" s="110"/>
      <c r="L2244" s="110"/>
      <c r="M2244" s="110"/>
      <c r="N2244" s="110"/>
      <c r="O2244" s="110"/>
      <c r="P2244" s="110"/>
      <c r="Q2244" s="110"/>
      <c r="R2244" s="110"/>
      <c r="S2244" s="110"/>
      <c r="T2244" s="110"/>
      <c r="U2244" s="110"/>
      <c r="V2244" s="110"/>
    </row>
    <row r="2245" spans="1:22" ht="15" customHeight="1">
      <c r="A2245" s="110"/>
      <c r="B2245" s="109"/>
      <c r="C2245" s="110"/>
      <c r="D2245" s="110"/>
      <c r="E2245" s="110"/>
      <c r="F2245" s="110"/>
      <c r="G2245" s="110"/>
      <c r="H2245" s="110"/>
      <c r="I2245" s="110"/>
      <c r="J2245" s="109"/>
      <c r="K2245" s="110"/>
      <c r="L2245" s="110"/>
      <c r="M2245" s="110"/>
      <c r="N2245" s="110"/>
      <c r="O2245" s="110"/>
      <c r="P2245" s="110"/>
      <c r="Q2245" s="110"/>
      <c r="R2245" s="110"/>
      <c r="S2245" s="110"/>
      <c r="T2245" s="110"/>
      <c r="U2245" s="110"/>
      <c r="V2245" s="110"/>
    </row>
    <row r="2246" spans="1:22" ht="15" customHeight="1">
      <c r="A2246" s="110"/>
      <c r="B2246" s="109"/>
      <c r="C2246" s="110"/>
      <c r="D2246" s="110"/>
      <c r="E2246" s="110"/>
      <c r="F2246" s="110"/>
      <c r="G2246" s="110"/>
      <c r="H2246" s="110"/>
      <c r="I2246" s="110"/>
      <c r="J2246" s="109"/>
      <c r="K2246" s="110"/>
      <c r="L2246" s="110"/>
      <c r="M2246" s="110"/>
      <c r="N2246" s="110"/>
      <c r="O2246" s="110"/>
      <c r="P2246" s="110"/>
      <c r="Q2246" s="110"/>
      <c r="R2246" s="110"/>
      <c r="S2246" s="110"/>
      <c r="T2246" s="110"/>
      <c r="U2246" s="110"/>
      <c r="V2246" s="110"/>
    </row>
    <row r="2247" spans="1:22" ht="15" customHeight="1">
      <c r="A2247" s="110"/>
      <c r="B2247" s="109"/>
      <c r="C2247" s="110"/>
      <c r="D2247" s="110"/>
      <c r="E2247" s="110"/>
      <c r="F2247" s="110"/>
      <c r="G2247" s="110"/>
      <c r="H2247" s="110"/>
      <c r="I2247" s="110"/>
      <c r="J2247" s="109"/>
      <c r="K2247" s="110"/>
      <c r="L2247" s="110"/>
      <c r="M2247" s="110"/>
      <c r="N2247" s="110"/>
      <c r="O2247" s="110"/>
      <c r="P2247" s="110"/>
      <c r="Q2247" s="110"/>
      <c r="R2247" s="110"/>
      <c r="S2247" s="110"/>
      <c r="T2247" s="110"/>
      <c r="U2247" s="110"/>
      <c r="V2247" s="110"/>
    </row>
    <row r="2248" spans="1:22" ht="15" customHeight="1">
      <c r="A2248" s="110"/>
      <c r="B2248" s="109"/>
      <c r="C2248" s="110"/>
      <c r="D2248" s="110"/>
      <c r="E2248" s="110"/>
      <c r="F2248" s="110"/>
      <c r="G2248" s="110"/>
      <c r="H2248" s="110"/>
      <c r="I2248" s="110"/>
      <c r="J2248" s="109"/>
      <c r="K2248" s="110"/>
      <c r="L2248" s="110"/>
      <c r="M2248" s="110"/>
      <c r="N2248" s="110"/>
      <c r="O2248" s="110"/>
      <c r="P2248" s="110"/>
      <c r="Q2248" s="110"/>
      <c r="R2248" s="110"/>
      <c r="S2248" s="110"/>
      <c r="T2248" s="110"/>
      <c r="U2248" s="110"/>
      <c r="V2248" s="110"/>
    </row>
    <row r="2249" spans="1:22" ht="15" customHeight="1">
      <c r="A2249" s="110"/>
      <c r="B2249" s="109"/>
      <c r="C2249" s="110"/>
      <c r="D2249" s="110"/>
      <c r="E2249" s="110"/>
      <c r="F2249" s="110"/>
      <c r="G2249" s="110"/>
      <c r="H2249" s="110"/>
      <c r="I2249" s="110"/>
      <c r="J2249" s="109"/>
      <c r="K2249" s="110"/>
      <c r="L2249" s="110"/>
      <c r="M2249" s="110"/>
      <c r="N2249" s="110"/>
      <c r="O2249" s="110"/>
      <c r="P2249" s="110"/>
      <c r="Q2249" s="110"/>
      <c r="R2249" s="110"/>
      <c r="S2249" s="110"/>
      <c r="T2249" s="110"/>
      <c r="U2249" s="110"/>
      <c r="V2249" s="110"/>
    </row>
    <row r="2250" spans="1:22" ht="15" customHeight="1">
      <c r="A2250" s="110"/>
      <c r="B2250" s="109"/>
      <c r="C2250" s="110"/>
      <c r="D2250" s="110"/>
      <c r="E2250" s="110"/>
      <c r="F2250" s="110"/>
      <c r="G2250" s="110"/>
      <c r="H2250" s="110"/>
      <c r="I2250" s="110"/>
      <c r="J2250" s="109"/>
      <c r="K2250" s="110"/>
      <c r="L2250" s="110"/>
      <c r="M2250" s="110"/>
      <c r="N2250" s="110"/>
      <c r="O2250" s="110"/>
      <c r="P2250" s="110"/>
      <c r="Q2250" s="110"/>
      <c r="R2250" s="110"/>
      <c r="S2250" s="110"/>
      <c r="T2250" s="110"/>
      <c r="U2250" s="110"/>
      <c r="V2250" s="110"/>
    </row>
    <row r="2251" spans="1:22" ht="15" customHeight="1">
      <c r="A2251" s="110"/>
      <c r="B2251" s="109"/>
      <c r="C2251" s="110"/>
      <c r="D2251" s="110"/>
      <c r="E2251" s="110"/>
      <c r="F2251" s="110"/>
      <c r="G2251" s="110"/>
      <c r="H2251" s="110"/>
      <c r="I2251" s="110"/>
      <c r="J2251" s="109"/>
      <c r="K2251" s="110"/>
      <c r="L2251" s="110"/>
      <c r="M2251" s="110"/>
      <c r="N2251" s="110"/>
      <c r="O2251" s="110"/>
      <c r="P2251" s="110"/>
      <c r="Q2251" s="110"/>
      <c r="R2251" s="110"/>
      <c r="S2251" s="110"/>
      <c r="T2251" s="110"/>
      <c r="U2251" s="110"/>
      <c r="V2251" s="110"/>
    </row>
    <row r="2252" spans="1:22" ht="15" customHeight="1">
      <c r="A2252" s="110"/>
      <c r="B2252" s="109"/>
      <c r="C2252" s="110"/>
      <c r="D2252" s="110"/>
      <c r="E2252" s="110"/>
      <c r="F2252" s="110"/>
      <c r="G2252" s="110"/>
      <c r="H2252" s="110"/>
      <c r="I2252" s="110"/>
      <c r="J2252" s="109"/>
      <c r="K2252" s="110"/>
      <c r="L2252" s="110"/>
      <c r="M2252" s="110"/>
      <c r="N2252" s="110"/>
      <c r="O2252" s="110"/>
      <c r="P2252" s="110"/>
      <c r="Q2252" s="110"/>
      <c r="R2252" s="110"/>
      <c r="S2252" s="110"/>
      <c r="T2252" s="110"/>
      <c r="U2252" s="110"/>
      <c r="V2252" s="110"/>
    </row>
    <row r="2253" spans="1:22" ht="15" customHeight="1">
      <c r="A2253" s="110"/>
      <c r="B2253" s="109"/>
      <c r="C2253" s="110"/>
      <c r="D2253" s="110"/>
      <c r="E2253" s="110"/>
      <c r="F2253" s="110"/>
      <c r="G2253" s="110"/>
      <c r="H2253" s="110"/>
      <c r="I2253" s="110"/>
      <c r="J2253" s="109"/>
      <c r="K2253" s="110"/>
      <c r="L2253" s="110"/>
      <c r="M2253" s="110"/>
      <c r="N2253" s="110"/>
      <c r="O2253" s="110"/>
      <c r="P2253" s="110"/>
      <c r="Q2253" s="110"/>
      <c r="R2253" s="110"/>
      <c r="S2253" s="110"/>
      <c r="T2253" s="110"/>
      <c r="U2253" s="110"/>
      <c r="V2253" s="110"/>
    </row>
    <row r="2254" spans="1:22" ht="15" customHeight="1">
      <c r="A2254" s="110"/>
      <c r="B2254" s="109"/>
      <c r="C2254" s="110"/>
      <c r="D2254" s="110"/>
      <c r="E2254" s="110"/>
      <c r="F2254" s="110"/>
      <c r="G2254" s="110"/>
      <c r="H2254" s="110"/>
      <c r="I2254" s="110"/>
      <c r="J2254" s="109"/>
      <c r="K2254" s="110"/>
      <c r="L2254" s="110"/>
      <c r="M2254" s="110"/>
      <c r="N2254" s="110"/>
      <c r="O2254" s="110"/>
      <c r="P2254" s="110"/>
      <c r="Q2254" s="110"/>
      <c r="R2254" s="110"/>
      <c r="S2254" s="110"/>
      <c r="T2254" s="110"/>
      <c r="U2254" s="110"/>
      <c r="V2254" s="110"/>
    </row>
    <row r="2255" spans="1:22" ht="15" customHeight="1">
      <c r="A2255" s="110"/>
      <c r="B2255" s="109"/>
      <c r="C2255" s="110"/>
      <c r="D2255" s="110"/>
      <c r="E2255" s="110"/>
      <c r="F2255" s="110"/>
      <c r="G2255" s="110"/>
      <c r="H2255" s="110"/>
      <c r="I2255" s="110"/>
      <c r="J2255" s="109"/>
      <c r="K2255" s="110"/>
      <c r="L2255" s="110"/>
      <c r="M2255" s="110"/>
      <c r="N2255" s="110"/>
      <c r="O2255" s="110"/>
      <c r="P2255" s="110"/>
      <c r="Q2255" s="110"/>
      <c r="R2255" s="110"/>
      <c r="S2255" s="110"/>
      <c r="T2255" s="110"/>
      <c r="U2255" s="110"/>
      <c r="V2255" s="110"/>
    </row>
    <row r="2256" spans="1:22" ht="15" customHeight="1">
      <c r="A2256" s="110"/>
      <c r="B2256" s="109"/>
      <c r="C2256" s="110"/>
      <c r="D2256" s="110"/>
      <c r="E2256" s="110"/>
      <c r="F2256" s="110"/>
      <c r="G2256" s="110"/>
      <c r="H2256" s="110"/>
      <c r="I2256" s="110"/>
      <c r="J2256" s="109"/>
      <c r="K2256" s="110"/>
      <c r="L2256" s="110"/>
      <c r="M2256" s="110"/>
      <c r="N2256" s="110"/>
      <c r="O2256" s="110"/>
      <c r="P2256" s="110"/>
      <c r="Q2256" s="110"/>
      <c r="R2256" s="110"/>
      <c r="S2256" s="110"/>
      <c r="T2256" s="110"/>
      <c r="U2256" s="110"/>
      <c r="V2256" s="110"/>
    </row>
    <row r="2257" spans="1:22" ht="15" customHeight="1">
      <c r="A2257" s="110"/>
      <c r="B2257" s="109"/>
      <c r="C2257" s="110"/>
      <c r="D2257" s="110"/>
      <c r="E2257" s="110"/>
      <c r="F2257" s="110"/>
      <c r="G2257" s="110"/>
      <c r="H2257" s="110"/>
      <c r="I2257" s="110"/>
      <c r="J2257" s="109"/>
      <c r="K2257" s="110"/>
      <c r="L2257" s="110"/>
      <c r="M2257" s="110"/>
      <c r="N2257" s="110"/>
      <c r="O2257" s="110"/>
      <c r="P2257" s="110"/>
      <c r="Q2257" s="110"/>
      <c r="R2257" s="110"/>
      <c r="S2257" s="110"/>
      <c r="T2257" s="110"/>
      <c r="U2257" s="110"/>
      <c r="V2257" s="110"/>
    </row>
    <row r="2258" spans="1:22" ht="15" customHeight="1">
      <c r="A2258" s="110"/>
      <c r="B2258" s="109"/>
      <c r="C2258" s="110"/>
      <c r="D2258" s="110"/>
      <c r="E2258" s="110"/>
      <c r="F2258" s="110"/>
      <c r="G2258" s="110"/>
      <c r="H2258" s="110"/>
      <c r="I2258" s="110"/>
      <c r="J2258" s="109"/>
      <c r="K2258" s="110"/>
      <c r="L2258" s="110"/>
      <c r="M2258" s="110"/>
      <c r="N2258" s="110"/>
      <c r="O2258" s="110"/>
      <c r="P2258" s="110"/>
      <c r="Q2258" s="110"/>
      <c r="R2258" s="110"/>
      <c r="S2258" s="110"/>
      <c r="T2258" s="110"/>
      <c r="U2258" s="110"/>
      <c r="V2258" s="110"/>
    </row>
    <row r="2259" spans="1:22" ht="15" customHeight="1">
      <c r="A2259" s="110"/>
      <c r="B2259" s="109"/>
      <c r="C2259" s="110"/>
      <c r="D2259" s="110"/>
      <c r="E2259" s="110"/>
      <c r="F2259" s="110"/>
      <c r="G2259" s="110"/>
      <c r="H2259" s="110"/>
      <c r="I2259" s="110"/>
      <c r="J2259" s="109"/>
      <c r="K2259" s="110"/>
      <c r="L2259" s="110"/>
      <c r="M2259" s="110"/>
      <c r="N2259" s="110"/>
      <c r="O2259" s="110"/>
      <c r="P2259" s="110"/>
      <c r="Q2259" s="110"/>
      <c r="R2259" s="110"/>
      <c r="S2259" s="110"/>
      <c r="T2259" s="110"/>
      <c r="U2259" s="110"/>
      <c r="V2259" s="110"/>
    </row>
    <row r="2260" spans="1:22" ht="15" customHeight="1">
      <c r="A2260" s="110"/>
      <c r="B2260" s="109"/>
      <c r="C2260" s="110"/>
      <c r="D2260" s="110"/>
      <c r="E2260" s="110"/>
      <c r="F2260" s="110"/>
      <c r="G2260" s="110"/>
      <c r="H2260" s="110"/>
      <c r="I2260" s="110"/>
      <c r="J2260" s="109"/>
      <c r="K2260" s="110"/>
      <c r="L2260" s="110"/>
      <c r="M2260" s="110"/>
      <c r="N2260" s="110"/>
      <c r="O2260" s="110"/>
      <c r="P2260" s="110"/>
      <c r="Q2260" s="110"/>
      <c r="R2260" s="110"/>
      <c r="S2260" s="110"/>
      <c r="T2260" s="110"/>
      <c r="U2260" s="110"/>
      <c r="V2260" s="110"/>
    </row>
    <row r="2261" spans="1:22" ht="15" customHeight="1">
      <c r="A2261" s="110"/>
      <c r="B2261" s="109"/>
      <c r="C2261" s="110"/>
      <c r="D2261" s="110"/>
      <c r="E2261" s="110"/>
      <c r="F2261" s="110"/>
      <c r="G2261" s="110"/>
      <c r="H2261" s="110"/>
      <c r="I2261" s="110"/>
      <c r="J2261" s="109"/>
      <c r="K2261" s="110"/>
      <c r="L2261" s="110"/>
      <c r="M2261" s="110"/>
      <c r="N2261" s="110"/>
      <c r="O2261" s="110"/>
      <c r="P2261" s="110"/>
      <c r="Q2261" s="110"/>
      <c r="R2261" s="110"/>
      <c r="S2261" s="110"/>
      <c r="T2261" s="110"/>
      <c r="U2261" s="110"/>
      <c r="V2261" s="110"/>
    </row>
    <row r="2262" spans="1:22" ht="15" customHeight="1">
      <c r="A2262" s="110"/>
      <c r="B2262" s="109"/>
      <c r="C2262" s="110"/>
      <c r="D2262" s="110"/>
      <c r="E2262" s="110"/>
      <c r="F2262" s="110"/>
      <c r="G2262" s="110"/>
      <c r="H2262" s="110"/>
      <c r="I2262" s="110"/>
      <c r="J2262" s="109"/>
      <c r="K2262" s="110"/>
      <c r="L2262" s="110"/>
      <c r="M2262" s="110"/>
      <c r="N2262" s="110"/>
      <c r="O2262" s="110"/>
      <c r="P2262" s="110"/>
      <c r="Q2262" s="110"/>
      <c r="R2262" s="110"/>
      <c r="S2262" s="110"/>
      <c r="T2262" s="110"/>
      <c r="U2262" s="110"/>
      <c r="V2262" s="110"/>
    </row>
    <row r="2263" spans="1:22" ht="15" customHeight="1">
      <c r="A2263" s="110"/>
      <c r="B2263" s="109"/>
      <c r="C2263" s="110"/>
      <c r="D2263" s="110"/>
      <c r="E2263" s="110"/>
      <c r="F2263" s="110"/>
      <c r="G2263" s="110"/>
      <c r="H2263" s="110"/>
      <c r="I2263" s="110"/>
      <c r="J2263" s="109"/>
      <c r="K2263" s="110"/>
      <c r="L2263" s="110"/>
      <c r="M2263" s="110"/>
      <c r="N2263" s="110"/>
      <c r="O2263" s="110"/>
      <c r="P2263" s="110"/>
      <c r="Q2263" s="110"/>
      <c r="R2263" s="110"/>
      <c r="S2263" s="110"/>
      <c r="T2263" s="110"/>
      <c r="U2263" s="110"/>
      <c r="V2263" s="110"/>
    </row>
    <row r="2264" spans="1:22" ht="15" customHeight="1">
      <c r="A2264" s="110"/>
      <c r="B2264" s="109"/>
      <c r="C2264" s="110"/>
      <c r="D2264" s="110"/>
      <c r="E2264" s="110"/>
      <c r="F2264" s="110"/>
      <c r="G2264" s="110"/>
      <c r="H2264" s="110"/>
      <c r="I2264" s="110"/>
      <c r="J2264" s="109"/>
      <c r="K2264" s="110"/>
      <c r="L2264" s="110"/>
      <c r="M2264" s="110"/>
      <c r="N2264" s="110"/>
      <c r="O2264" s="110"/>
      <c r="P2264" s="110"/>
      <c r="Q2264" s="110"/>
      <c r="R2264" s="110"/>
      <c r="S2264" s="110"/>
      <c r="T2264" s="110"/>
      <c r="U2264" s="110"/>
      <c r="V2264" s="110"/>
    </row>
    <row r="2265" spans="1:22" ht="15" customHeight="1">
      <c r="A2265" s="110"/>
      <c r="B2265" s="109"/>
      <c r="C2265" s="110"/>
      <c r="D2265" s="110"/>
      <c r="E2265" s="110"/>
      <c r="F2265" s="110"/>
      <c r="G2265" s="110"/>
      <c r="H2265" s="110"/>
      <c r="I2265" s="110"/>
      <c r="J2265" s="109"/>
      <c r="K2265" s="110"/>
      <c r="L2265" s="110"/>
      <c r="M2265" s="110"/>
      <c r="N2265" s="110"/>
      <c r="O2265" s="110"/>
      <c r="P2265" s="110"/>
      <c r="Q2265" s="110"/>
      <c r="R2265" s="110"/>
      <c r="S2265" s="110"/>
      <c r="T2265" s="110"/>
      <c r="U2265" s="110"/>
      <c r="V2265" s="110"/>
    </row>
    <row r="2266" spans="1:22" ht="15" customHeight="1">
      <c r="A2266" s="110"/>
      <c r="B2266" s="109"/>
      <c r="C2266" s="110"/>
      <c r="D2266" s="110"/>
      <c r="E2266" s="110"/>
      <c r="F2266" s="110"/>
      <c r="G2266" s="110"/>
      <c r="H2266" s="110"/>
      <c r="I2266" s="110"/>
      <c r="J2266" s="109"/>
      <c r="K2266" s="110"/>
      <c r="L2266" s="110"/>
      <c r="M2266" s="110"/>
      <c r="N2266" s="110"/>
      <c r="O2266" s="110"/>
      <c r="P2266" s="110"/>
      <c r="Q2266" s="110"/>
      <c r="R2266" s="110"/>
      <c r="S2266" s="110"/>
      <c r="T2266" s="110"/>
      <c r="U2266" s="110"/>
      <c r="V2266" s="110"/>
    </row>
    <row r="2267" spans="1:22" ht="15" customHeight="1">
      <c r="A2267" s="110"/>
      <c r="B2267" s="109"/>
      <c r="C2267" s="110"/>
      <c r="D2267" s="110"/>
      <c r="E2267" s="110"/>
      <c r="F2267" s="110"/>
      <c r="G2267" s="110"/>
      <c r="H2267" s="110"/>
      <c r="I2267" s="110"/>
      <c r="J2267" s="109"/>
      <c r="K2267" s="110"/>
      <c r="L2267" s="110"/>
      <c r="M2267" s="110"/>
      <c r="N2267" s="110"/>
      <c r="O2267" s="110"/>
      <c r="P2267" s="110"/>
      <c r="Q2267" s="110"/>
      <c r="R2267" s="110"/>
      <c r="S2267" s="110"/>
      <c r="T2267" s="110"/>
      <c r="U2267" s="110"/>
      <c r="V2267" s="110"/>
    </row>
    <row r="2268" spans="1:22" ht="15" customHeight="1">
      <c r="A2268" s="110"/>
      <c r="B2268" s="109"/>
      <c r="C2268" s="110"/>
      <c r="D2268" s="110"/>
      <c r="E2268" s="110"/>
      <c r="F2268" s="110"/>
      <c r="G2268" s="110"/>
      <c r="H2268" s="110"/>
      <c r="I2268" s="110"/>
      <c r="J2268" s="109"/>
      <c r="K2268" s="110"/>
      <c r="L2268" s="110"/>
      <c r="M2268" s="110"/>
      <c r="N2268" s="110"/>
      <c r="O2268" s="110"/>
      <c r="P2268" s="110"/>
      <c r="Q2268" s="110"/>
      <c r="R2268" s="110"/>
      <c r="S2268" s="110"/>
      <c r="T2268" s="110"/>
      <c r="U2268" s="110"/>
      <c r="V2268" s="110"/>
    </row>
    <row r="2269" spans="1:22" ht="15" customHeight="1">
      <c r="A2269" s="110"/>
      <c r="B2269" s="109"/>
      <c r="C2269" s="110"/>
      <c r="D2269" s="110"/>
      <c r="E2269" s="110"/>
      <c r="F2269" s="110"/>
      <c r="G2269" s="110"/>
      <c r="H2269" s="110"/>
      <c r="I2269" s="110"/>
      <c r="J2269" s="109"/>
      <c r="K2269" s="110"/>
      <c r="L2269" s="110"/>
      <c r="M2269" s="110"/>
      <c r="N2269" s="110"/>
      <c r="O2269" s="110"/>
      <c r="P2269" s="110"/>
      <c r="Q2269" s="110"/>
      <c r="R2269" s="110"/>
      <c r="S2269" s="110"/>
      <c r="T2269" s="110"/>
      <c r="U2269" s="110"/>
      <c r="V2269" s="110"/>
    </row>
    <row r="2270" spans="1:22" ht="15" customHeight="1">
      <c r="A2270" s="110"/>
      <c r="B2270" s="109"/>
      <c r="C2270" s="110"/>
      <c r="D2270" s="110"/>
      <c r="E2270" s="110"/>
      <c r="F2270" s="110"/>
      <c r="G2270" s="110"/>
      <c r="H2270" s="110"/>
      <c r="I2270" s="110"/>
      <c r="J2270" s="109"/>
      <c r="K2270" s="110"/>
      <c r="L2270" s="110"/>
      <c r="M2270" s="110"/>
      <c r="N2270" s="110"/>
      <c r="O2270" s="110"/>
      <c r="P2270" s="110"/>
      <c r="Q2270" s="110"/>
      <c r="R2270" s="110"/>
      <c r="S2270" s="110"/>
      <c r="T2270" s="110"/>
      <c r="U2270" s="110"/>
      <c r="V2270" s="110"/>
    </row>
    <row r="2271" spans="1:22" ht="15" customHeight="1">
      <c r="A2271" s="110"/>
      <c r="B2271" s="109"/>
      <c r="C2271" s="110"/>
      <c r="D2271" s="110"/>
      <c r="E2271" s="110"/>
      <c r="F2271" s="110"/>
      <c r="G2271" s="110"/>
      <c r="H2271" s="110"/>
      <c r="I2271" s="110"/>
      <c r="J2271" s="109"/>
      <c r="K2271" s="110"/>
      <c r="L2271" s="110"/>
      <c r="M2271" s="110"/>
      <c r="N2271" s="110"/>
      <c r="O2271" s="110"/>
      <c r="P2271" s="110"/>
      <c r="Q2271" s="110"/>
      <c r="R2271" s="110"/>
      <c r="S2271" s="110"/>
      <c r="T2271" s="110"/>
      <c r="U2271" s="110"/>
      <c r="V2271" s="110"/>
    </row>
    <row r="2272" spans="1:22" ht="15" customHeight="1">
      <c r="A2272" s="110"/>
      <c r="B2272" s="109"/>
      <c r="C2272" s="110"/>
      <c r="D2272" s="110"/>
      <c r="E2272" s="110"/>
      <c r="F2272" s="110"/>
      <c r="G2272" s="110"/>
      <c r="H2272" s="110"/>
      <c r="I2272" s="110"/>
      <c r="J2272" s="109"/>
      <c r="K2272" s="110"/>
      <c r="L2272" s="110"/>
      <c r="M2272" s="110"/>
      <c r="N2272" s="110"/>
      <c r="O2272" s="110"/>
      <c r="P2272" s="110"/>
      <c r="Q2272" s="110"/>
      <c r="R2272" s="110"/>
      <c r="S2272" s="110"/>
      <c r="T2272" s="110"/>
      <c r="U2272" s="110"/>
      <c r="V2272" s="110"/>
    </row>
    <row r="2273" spans="1:22" ht="15" customHeight="1">
      <c r="A2273" s="110"/>
      <c r="B2273" s="109"/>
      <c r="C2273" s="110"/>
      <c r="D2273" s="110"/>
      <c r="E2273" s="110"/>
      <c r="F2273" s="110"/>
      <c r="G2273" s="110"/>
      <c r="H2273" s="110"/>
      <c r="I2273" s="110"/>
      <c r="J2273" s="109"/>
      <c r="K2273" s="110"/>
      <c r="L2273" s="110"/>
      <c r="M2273" s="110"/>
      <c r="N2273" s="110"/>
      <c r="O2273" s="110"/>
      <c r="P2273" s="110"/>
      <c r="Q2273" s="110"/>
      <c r="R2273" s="110"/>
      <c r="S2273" s="110"/>
      <c r="T2273" s="110"/>
      <c r="U2273" s="110"/>
      <c r="V2273" s="110"/>
    </row>
    <row r="2274" spans="1:22" ht="15" customHeight="1">
      <c r="A2274" s="110"/>
      <c r="B2274" s="109"/>
      <c r="C2274" s="110"/>
      <c r="D2274" s="110"/>
      <c r="E2274" s="110"/>
      <c r="F2274" s="110"/>
      <c r="G2274" s="110"/>
      <c r="H2274" s="110"/>
      <c r="I2274" s="110"/>
      <c r="J2274" s="109"/>
      <c r="K2274" s="110"/>
      <c r="L2274" s="110"/>
      <c r="M2274" s="110"/>
      <c r="N2274" s="110"/>
      <c r="O2274" s="110"/>
      <c r="P2274" s="110"/>
      <c r="Q2274" s="110"/>
      <c r="R2274" s="110"/>
      <c r="S2274" s="110"/>
      <c r="T2274" s="110"/>
      <c r="U2274" s="110"/>
      <c r="V2274" s="110"/>
    </row>
    <row r="2275" spans="1:22" ht="15" customHeight="1">
      <c r="A2275" s="110"/>
      <c r="B2275" s="109"/>
      <c r="C2275" s="110"/>
      <c r="D2275" s="110"/>
      <c r="E2275" s="110"/>
      <c r="F2275" s="110"/>
      <c r="G2275" s="110"/>
      <c r="H2275" s="110"/>
      <c r="I2275" s="110"/>
      <c r="J2275" s="109"/>
      <c r="K2275" s="110"/>
      <c r="L2275" s="110"/>
      <c r="M2275" s="110"/>
      <c r="N2275" s="110"/>
      <c r="O2275" s="110"/>
      <c r="P2275" s="110"/>
      <c r="Q2275" s="110"/>
      <c r="R2275" s="110"/>
      <c r="S2275" s="110"/>
      <c r="T2275" s="110"/>
      <c r="U2275" s="110"/>
      <c r="V2275" s="110"/>
    </row>
    <row r="2276" spans="1:22" ht="15" customHeight="1">
      <c r="A2276" s="110"/>
      <c r="B2276" s="109"/>
      <c r="C2276" s="110"/>
      <c r="D2276" s="110"/>
      <c r="E2276" s="110"/>
      <c r="F2276" s="110"/>
      <c r="G2276" s="110"/>
      <c r="H2276" s="110"/>
      <c r="I2276" s="110"/>
      <c r="J2276" s="109"/>
      <c r="K2276" s="110"/>
      <c r="L2276" s="110"/>
      <c r="M2276" s="110"/>
      <c r="N2276" s="110"/>
      <c r="O2276" s="110"/>
      <c r="P2276" s="110"/>
      <c r="Q2276" s="110"/>
      <c r="R2276" s="110"/>
      <c r="S2276" s="110"/>
      <c r="T2276" s="110"/>
      <c r="U2276" s="110"/>
      <c r="V2276" s="110"/>
    </row>
    <row r="2277" spans="1:22" ht="15" customHeight="1">
      <c r="A2277" s="110"/>
      <c r="B2277" s="109"/>
      <c r="C2277" s="110"/>
      <c r="D2277" s="110"/>
      <c r="E2277" s="110"/>
      <c r="F2277" s="110"/>
      <c r="G2277" s="110"/>
      <c r="H2277" s="110"/>
      <c r="I2277" s="110"/>
      <c r="J2277" s="109"/>
      <c r="K2277" s="110"/>
      <c r="L2277" s="110"/>
      <c r="M2277" s="110"/>
      <c r="N2277" s="110"/>
      <c r="O2277" s="110"/>
      <c r="P2277" s="110"/>
      <c r="Q2277" s="110"/>
      <c r="R2277" s="110"/>
      <c r="S2277" s="110"/>
      <c r="T2277" s="110"/>
      <c r="U2277" s="110"/>
      <c r="V2277" s="110"/>
    </row>
    <row r="2278" spans="1:22" ht="15" customHeight="1">
      <c r="A2278" s="110"/>
      <c r="B2278" s="109"/>
      <c r="C2278" s="110"/>
      <c r="D2278" s="110"/>
      <c r="E2278" s="110"/>
      <c r="F2278" s="110"/>
      <c r="G2278" s="110"/>
      <c r="H2278" s="110"/>
      <c r="I2278" s="110"/>
      <c r="J2278" s="109"/>
      <c r="K2278" s="110"/>
      <c r="L2278" s="110"/>
      <c r="M2278" s="110"/>
      <c r="N2278" s="110"/>
      <c r="O2278" s="110"/>
      <c r="P2278" s="110"/>
      <c r="Q2278" s="110"/>
      <c r="R2278" s="110"/>
      <c r="S2278" s="110"/>
      <c r="T2278" s="110"/>
      <c r="U2278" s="110"/>
      <c r="V2278" s="110"/>
    </row>
    <row r="2279" spans="1:22" ht="15" customHeight="1">
      <c r="A2279" s="110"/>
      <c r="B2279" s="109"/>
      <c r="C2279" s="110"/>
      <c r="D2279" s="110"/>
      <c r="E2279" s="110"/>
      <c r="F2279" s="110"/>
      <c r="G2279" s="110"/>
      <c r="H2279" s="110"/>
      <c r="I2279" s="110"/>
      <c r="J2279" s="109"/>
      <c r="K2279" s="110"/>
      <c r="L2279" s="110"/>
      <c r="M2279" s="110"/>
      <c r="N2279" s="110"/>
      <c r="O2279" s="110"/>
      <c r="P2279" s="110"/>
      <c r="Q2279" s="110"/>
      <c r="R2279" s="110"/>
      <c r="S2279" s="110"/>
      <c r="T2279" s="110"/>
      <c r="U2279" s="110"/>
      <c r="V2279" s="110"/>
    </row>
    <row r="2280" spans="1:22" ht="15" customHeight="1">
      <c r="A2280" s="110"/>
      <c r="B2280" s="109"/>
      <c r="C2280" s="110"/>
      <c r="D2280" s="110"/>
      <c r="E2280" s="110"/>
      <c r="F2280" s="110"/>
      <c r="G2280" s="110"/>
      <c r="H2280" s="110"/>
      <c r="I2280" s="110"/>
      <c r="J2280" s="109"/>
      <c r="K2280" s="110"/>
      <c r="L2280" s="110"/>
      <c r="M2280" s="110"/>
      <c r="N2280" s="110"/>
      <c r="O2280" s="110"/>
      <c r="P2280" s="110"/>
      <c r="Q2280" s="110"/>
      <c r="R2280" s="110"/>
      <c r="S2280" s="110"/>
      <c r="T2280" s="110"/>
      <c r="U2280" s="110"/>
      <c r="V2280" s="110"/>
    </row>
    <row r="2281" spans="1:22" ht="15" customHeight="1">
      <c r="A2281" s="110"/>
      <c r="B2281" s="109"/>
      <c r="C2281" s="110"/>
      <c r="D2281" s="110"/>
      <c r="E2281" s="110"/>
      <c r="F2281" s="110"/>
      <c r="G2281" s="110"/>
      <c r="H2281" s="110"/>
      <c r="I2281" s="110"/>
      <c r="J2281" s="109"/>
      <c r="K2281" s="110"/>
      <c r="L2281" s="110"/>
      <c r="M2281" s="110"/>
      <c r="N2281" s="110"/>
      <c r="O2281" s="110"/>
      <c r="P2281" s="110"/>
      <c r="Q2281" s="110"/>
      <c r="R2281" s="110"/>
      <c r="S2281" s="110"/>
      <c r="T2281" s="110"/>
      <c r="U2281" s="110"/>
      <c r="V2281" s="110"/>
    </row>
    <row r="2282" spans="1:22" ht="15" customHeight="1">
      <c r="A2282" s="110"/>
      <c r="B2282" s="109"/>
      <c r="C2282" s="110"/>
      <c r="D2282" s="110"/>
      <c r="E2282" s="110"/>
      <c r="F2282" s="110"/>
      <c r="G2282" s="110"/>
      <c r="H2282" s="110"/>
      <c r="I2282" s="110"/>
      <c r="J2282" s="109"/>
      <c r="K2282" s="110"/>
      <c r="L2282" s="110"/>
      <c r="M2282" s="110"/>
      <c r="N2282" s="110"/>
      <c r="O2282" s="110"/>
      <c r="P2282" s="110"/>
      <c r="Q2282" s="110"/>
      <c r="R2282" s="110"/>
      <c r="S2282" s="110"/>
      <c r="T2282" s="110"/>
      <c r="U2282" s="110"/>
      <c r="V2282" s="110"/>
    </row>
    <row r="2283" spans="1:22" ht="15" customHeight="1">
      <c r="A2283" s="110"/>
      <c r="B2283" s="109"/>
      <c r="C2283" s="110"/>
      <c r="D2283" s="110"/>
      <c r="E2283" s="110"/>
      <c r="F2283" s="110"/>
      <c r="G2283" s="110"/>
      <c r="H2283" s="110"/>
      <c r="I2283" s="110"/>
      <c r="J2283" s="109"/>
      <c r="K2283" s="110"/>
      <c r="L2283" s="110"/>
      <c r="M2283" s="110"/>
      <c r="N2283" s="110"/>
      <c r="O2283" s="110"/>
      <c r="P2283" s="110"/>
      <c r="Q2283" s="110"/>
      <c r="R2283" s="110"/>
      <c r="S2283" s="110"/>
      <c r="T2283" s="110"/>
      <c r="U2283" s="110"/>
      <c r="V2283" s="110"/>
    </row>
    <row r="2284" spans="1:22" ht="15" customHeight="1">
      <c r="A2284" s="110"/>
      <c r="B2284" s="109"/>
      <c r="C2284" s="110"/>
      <c r="D2284" s="110"/>
      <c r="E2284" s="110"/>
      <c r="F2284" s="110"/>
      <c r="G2284" s="110"/>
      <c r="H2284" s="110"/>
      <c r="I2284" s="110"/>
      <c r="J2284" s="109"/>
      <c r="K2284" s="110"/>
      <c r="L2284" s="110"/>
      <c r="M2284" s="110"/>
      <c r="N2284" s="110"/>
      <c r="O2284" s="110"/>
      <c r="P2284" s="110"/>
      <c r="Q2284" s="110"/>
      <c r="R2284" s="110"/>
      <c r="S2284" s="110"/>
      <c r="T2284" s="110"/>
      <c r="U2284" s="110"/>
      <c r="V2284" s="110"/>
    </row>
    <row r="2285" spans="1:22" ht="15" customHeight="1">
      <c r="A2285" s="110"/>
      <c r="B2285" s="109"/>
      <c r="C2285" s="110"/>
      <c r="D2285" s="110"/>
      <c r="E2285" s="110"/>
      <c r="F2285" s="110"/>
      <c r="G2285" s="110"/>
      <c r="H2285" s="110"/>
      <c r="I2285" s="110"/>
      <c r="J2285" s="109"/>
      <c r="K2285" s="110"/>
      <c r="L2285" s="110"/>
      <c r="M2285" s="110"/>
      <c r="N2285" s="110"/>
      <c r="O2285" s="110"/>
      <c r="P2285" s="110"/>
      <c r="Q2285" s="110"/>
      <c r="R2285" s="110"/>
      <c r="S2285" s="110"/>
      <c r="T2285" s="110"/>
      <c r="U2285" s="110"/>
      <c r="V2285" s="110"/>
    </row>
    <row r="2286" spans="1:22" ht="15" customHeight="1">
      <c r="A2286" s="110"/>
      <c r="B2286" s="109"/>
      <c r="C2286" s="110"/>
      <c r="D2286" s="110"/>
      <c r="E2286" s="110"/>
      <c r="F2286" s="110"/>
      <c r="G2286" s="110"/>
      <c r="H2286" s="110"/>
      <c r="I2286" s="110"/>
      <c r="J2286" s="109"/>
      <c r="K2286" s="110"/>
      <c r="L2286" s="110"/>
      <c r="M2286" s="110"/>
      <c r="N2286" s="110"/>
      <c r="O2286" s="110"/>
      <c r="P2286" s="110"/>
      <c r="Q2286" s="110"/>
      <c r="R2286" s="110"/>
      <c r="S2286" s="110"/>
      <c r="T2286" s="110"/>
      <c r="U2286" s="110"/>
      <c r="V2286" s="110"/>
    </row>
    <row r="2287" spans="1:22" ht="15" customHeight="1">
      <c r="A2287" s="110"/>
      <c r="B2287" s="109"/>
      <c r="C2287" s="110"/>
      <c r="D2287" s="110"/>
      <c r="E2287" s="110"/>
      <c r="F2287" s="110"/>
      <c r="G2287" s="110"/>
      <c r="H2287" s="110"/>
      <c r="I2287" s="110"/>
      <c r="J2287" s="109"/>
      <c r="K2287" s="110"/>
      <c r="L2287" s="110"/>
      <c r="M2287" s="110"/>
      <c r="N2287" s="110"/>
      <c r="O2287" s="110"/>
      <c r="P2287" s="110"/>
      <c r="Q2287" s="110"/>
      <c r="R2287" s="110"/>
      <c r="S2287" s="110"/>
      <c r="T2287" s="110"/>
      <c r="U2287" s="110"/>
      <c r="V2287" s="110"/>
    </row>
    <row r="2288" spans="1:22" ht="15" customHeight="1">
      <c r="A2288" s="110"/>
      <c r="B2288" s="109"/>
      <c r="C2288" s="110"/>
      <c r="D2288" s="110"/>
      <c r="E2288" s="110"/>
      <c r="F2288" s="110"/>
      <c r="G2288" s="110"/>
      <c r="H2288" s="110"/>
      <c r="I2288" s="110"/>
      <c r="J2288" s="109"/>
      <c r="K2288" s="110"/>
      <c r="L2288" s="110"/>
      <c r="M2288" s="110"/>
      <c r="N2288" s="110"/>
      <c r="O2288" s="110"/>
      <c r="P2288" s="110"/>
      <c r="Q2288" s="110"/>
      <c r="R2288" s="110"/>
      <c r="S2288" s="110"/>
      <c r="T2288" s="110"/>
      <c r="U2288" s="110"/>
      <c r="V2288" s="110"/>
    </row>
    <row r="2289" spans="1:22" ht="15" customHeight="1">
      <c r="A2289" s="110"/>
      <c r="B2289" s="109"/>
      <c r="C2289" s="110"/>
      <c r="D2289" s="110"/>
      <c r="E2289" s="110"/>
      <c r="F2289" s="110"/>
      <c r="G2289" s="110"/>
      <c r="H2289" s="110"/>
      <c r="I2289" s="110"/>
      <c r="J2289" s="109"/>
      <c r="K2289" s="110"/>
      <c r="L2289" s="110"/>
      <c r="M2289" s="110"/>
      <c r="N2289" s="110"/>
      <c r="O2289" s="110"/>
      <c r="P2289" s="110"/>
      <c r="Q2289" s="110"/>
      <c r="R2289" s="110"/>
      <c r="S2289" s="110"/>
      <c r="T2289" s="110"/>
      <c r="U2289" s="110"/>
      <c r="V2289" s="110"/>
    </row>
    <row r="2290" spans="1:22" ht="15" customHeight="1">
      <c r="A2290" s="110"/>
      <c r="B2290" s="109"/>
      <c r="C2290" s="110"/>
      <c r="D2290" s="110"/>
      <c r="E2290" s="110"/>
      <c r="F2290" s="110"/>
      <c r="G2290" s="110"/>
      <c r="H2290" s="110"/>
      <c r="I2290" s="110"/>
      <c r="J2290" s="109"/>
      <c r="K2290" s="110"/>
      <c r="L2290" s="110"/>
      <c r="M2290" s="110"/>
      <c r="N2290" s="110"/>
      <c r="O2290" s="110"/>
      <c r="P2290" s="110"/>
      <c r="Q2290" s="110"/>
      <c r="R2290" s="110"/>
      <c r="S2290" s="110"/>
      <c r="T2290" s="110"/>
      <c r="U2290" s="110"/>
      <c r="V2290" s="110"/>
    </row>
    <row r="2291" spans="1:22" ht="15" customHeight="1">
      <c r="A2291" s="110"/>
      <c r="B2291" s="109"/>
      <c r="C2291" s="110"/>
      <c r="D2291" s="110"/>
      <c r="E2291" s="110"/>
      <c r="F2291" s="110"/>
      <c r="G2291" s="110"/>
      <c r="H2291" s="110"/>
      <c r="I2291" s="110"/>
      <c r="J2291" s="109"/>
      <c r="K2291" s="110"/>
      <c r="L2291" s="110"/>
      <c r="M2291" s="110"/>
      <c r="N2291" s="110"/>
      <c r="O2291" s="110"/>
      <c r="P2291" s="110"/>
      <c r="Q2291" s="110"/>
      <c r="R2291" s="110"/>
      <c r="S2291" s="110"/>
      <c r="T2291" s="110"/>
      <c r="U2291" s="110"/>
      <c r="V2291" s="110"/>
    </row>
    <row r="2292" spans="1:22" ht="15" customHeight="1">
      <c r="A2292" s="110"/>
      <c r="B2292" s="109"/>
      <c r="C2292" s="110"/>
      <c r="D2292" s="110"/>
      <c r="E2292" s="110"/>
      <c r="F2292" s="110"/>
      <c r="G2292" s="110"/>
      <c r="H2292" s="110"/>
      <c r="I2292" s="110"/>
      <c r="J2292" s="109"/>
      <c r="K2292" s="110"/>
      <c r="L2292" s="110"/>
      <c r="M2292" s="110"/>
      <c r="N2292" s="110"/>
      <c r="O2292" s="110"/>
      <c r="P2292" s="110"/>
      <c r="Q2292" s="110"/>
      <c r="R2292" s="110"/>
      <c r="S2292" s="110"/>
      <c r="T2292" s="110"/>
      <c r="U2292" s="110"/>
      <c r="V2292" s="110"/>
    </row>
    <row r="2293" spans="1:22" ht="15" customHeight="1">
      <c r="A2293" s="110"/>
      <c r="B2293" s="109"/>
      <c r="C2293" s="110"/>
      <c r="D2293" s="110"/>
      <c r="E2293" s="110"/>
      <c r="F2293" s="110"/>
      <c r="G2293" s="110"/>
      <c r="H2293" s="110"/>
      <c r="I2293" s="110"/>
      <c r="J2293" s="109"/>
      <c r="K2293" s="110"/>
      <c r="L2293" s="110"/>
      <c r="M2293" s="110"/>
      <c r="N2293" s="110"/>
      <c r="O2293" s="110"/>
      <c r="P2293" s="110"/>
      <c r="Q2293" s="110"/>
      <c r="R2293" s="110"/>
      <c r="S2293" s="110"/>
      <c r="T2293" s="110"/>
      <c r="U2293" s="110"/>
      <c r="V2293" s="110"/>
    </row>
    <row r="2294" spans="1:22" ht="15" customHeight="1">
      <c r="A2294" s="110"/>
      <c r="B2294" s="109"/>
      <c r="C2294" s="110"/>
      <c r="D2294" s="110"/>
      <c r="E2294" s="110"/>
      <c r="F2294" s="110"/>
      <c r="G2294" s="110"/>
      <c r="H2294" s="110"/>
      <c r="I2294" s="110"/>
      <c r="J2294" s="109"/>
      <c r="K2294" s="110"/>
      <c r="L2294" s="110"/>
      <c r="M2294" s="110"/>
      <c r="N2294" s="110"/>
      <c r="O2294" s="110"/>
      <c r="P2294" s="110"/>
      <c r="Q2294" s="110"/>
      <c r="R2294" s="110"/>
      <c r="S2294" s="110"/>
      <c r="T2294" s="110"/>
      <c r="U2294" s="110"/>
      <c r="V2294" s="110"/>
    </row>
    <row r="2295" spans="1:22" ht="15" customHeight="1">
      <c r="A2295" s="110"/>
      <c r="B2295" s="109"/>
      <c r="C2295" s="110"/>
      <c r="D2295" s="110"/>
      <c r="E2295" s="110"/>
      <c r="F2295" s="110"/>
      <c r="G2295" s="110"/>
      <c r="H2295" s="110"/>
      <c r="I2295" s="110"/>
      <c r="J2295" s="109"/>
      <c r="K2295" s="110"/>
      <c r="L2295" s="110"/>
      <c r="M2295" s="110"/>
      <c r="N2295" s="110"/>
      <c r="O2295" s="110"/>
      <c r="P2295" s="110"/>
      <c r="Q2295" s="110"/>
      <c r="R2295" s="110"/>
      <c r="S2295" s="110"/>
      <c r="T2295" s="110"/>
      <c r="U2295" s="110"/>
      <c r="V2295" s="110"/>
    </row>
    <row r="2296" spans="1:22" ht="15" customHeight="1">
      <c r="A2296" s="110"/>
      <c r="B2296" s="109"/>
      <c r="C2296" s="110"/>
      <c r="D2296" s="110"/>
      <c r="E2296" s="110"/>
      <c r="F2296" s="110"/>
      <c r="G2296" s="110"/>
      <c r="H2296" s="110"/>
      <c r="I2296" s="110"/>
      <c r="J2296" s="109"/>
      <c r="K2296" s="110"/>
      <c r="L2296" s="110"/>
      <c r="M2296" s="110"/>
      <c r="N2296" s="110"/>
      <c r="O2296" s="110"/>
      <c r="P2296" s="110"/>
      <c r="Q2296" s="110"/>
      <c r="R2296" s="110"/>
      <c r="S2296" s="110"/>
      <c r="T2296" s="110"/>
      <c r="U2296" s="110"/>
      <c r="V2296" s="110"/>
    </row>
    <row r="2297" spans="1:22" ht="15" customHeight="1">
      <c r="A2297" s="110"/>
      <c r="B2297" s="109"/>
      <c r="C2297" s="110"/>
      <c r="D2297" s="110"/>
      <c r="E2297" s="110"/>
      <c r="F2297" s="110"/>
      <c r="G2297" s="110"/>
      <c r="H2297" s="110"/>
      <c r="I2297" s="110"/>
      <c r="J2297" s="109"/>
      <c r="K2297" s="110"/>
      <c r="L2297" s="110"/>
      <c r="M2297" s="110"/>
      <c r="N2297" s="110"/>
      <c r="O2297" s="110"/>
      <c r="P2297" s="110"/>
      <c r="Q2297" s="110"/>
      <c r="R2297" s="110"/>
      <c r="S2297" s="110"/>
      <c r="T2297" s="110"/>
      <c r="U2297" s="110"/>
      <c r="V2297" s="110"/>
    </row>
    <row r="2298" spans="1:22" ht="15" customHeight="1">
      <c r="A2298" s="110"/>
      <c r="B2298" s="109"/>
      <c r="C2298" s="110"/>
      <c r="D2298" s="110"/>
      <c r="E2298" s="110"/>
      <c r="F2298" s="110"/>
      <c r="G2298" s="110"/>
      <c r="H2298" s="110"/>
      <c r="I2298" s="110"/>
      <c r="J2298" s="109"/>
      <c r="K2298" s="110"/>
      <c r="L2298" s="110"/>
      <c r="M2298" s="110"/>
      <c r="N2298" s="110"/>
      <c r="O2298" s="110"/>
      <c r="P2298" s="110"/>
      <c r="Q2298" s="110"/>
      <c r="R2298" s="110"/>
      <c r="S2298" s="110"/>
      <c r="T2298" s="110"/>
      <c r="U2298" s="110"/>
      <c r="V2298" s="110"/>
    </row>
    <row r="2299" spans="1:22" ht="15" customHeight="1">
      <c r="A2299" s="110"/>
      <c r="B2299" s="109"/>
      <c r="C2299" s="110"/>
      <c r="D2299" s="110"/>
      <c r="E2299" s="110"/>
      <c r="F2299" s="110"/>
      <c r="G2299" s="110"/>
      <c r="H2299" s="110"/>
      <c r="I2299" s="110"/>
      <c r="J2299" s="109"/>
      <c r="K2299" s="110"/>
      <c r="L2299" s="110"/>
      <c r="M2299" s="110"/>
      <c r="N2299" s="110"/>
      <c r="O2299" s="110"/>
      <c r="P2299" s="110"/>
      <c r="Q2299" s="110"/>
      <c r="R2299" s="110"/>
      <c r="S2299" s="110"/>
      <c r="T2299" s="110"/>
      <c r="U2299" s="110"/>
      <c r="V2299" s="110"/>
    </row>
    <row r="2300" spans="1:22" ht="15" customHeight="1">
      <c r="A2300" s="110"/>
      <c r="B2300" s="109"/>
      <c r="C2300" s="110"/>
      <c r="D2300" s="110"/>
      <c r="E2300" s="110"/>
      <c r="F2300" s="110"/>
      <c r="G2300" s="110"/>
      <c r="H2300" s="110"/>
      <c r="I2300" s="110"/>
      <c r="J2300" s="109"/>
      <c r="K2300" s="110"/>
      <c r="L2300" s="110"/>
      <c r="M2300" s="110"/>
      <c r="N2300" s="110"/>
      <c r="O2300" s="110"/>
      <c r="P2300" s="110"/>
      <c r="Q2300" s="110"/>
      <c r="R2300" s="110"/>
      <c r="S2300" s="110"/>
      <c r="T2300" s="110"/>
      <c r="U2300" s="110"/>
      <c r="V2300" s="110"/>
    </row>
    <row r="2301" spans="1:22" ht="15" customHeight="1">
      <c r="A2301" s="110"/>
      <c r="B2301" s="109"/>
      <c r="C2301" s="110"/>
      <c r="D2301" s="110"/>
      <c r="E2301" s="110"/>
      <c r="F2301" s="110"/>
      <c r="G2301" s="110"/>
      <c r="H2301" s="110"/>
      <c r="I2301" s="110"/>
      <c r="J2301" s="109"/>
      <c r="K2301" s="110"/>
      <c r="L2301" s="110"/>
      <c r="M2301" s="110"/>
      <c r="N2301" s="110"/>
      <c r="O2301" s="110"/>
      <c r="P2301" s="110"/>
      <c r="Q2301" s="110"/>
      <c r="R2301" s="110"/>
      <c r="S2301" s="110"/>
      <c r="T2301" s="110"/>
      <c r="U2301" s="110"/>
      <c r="V2301" s="110"/>
    </row>
    <row r="2302" spans="1:22" ht="15" customHeight="1">
      <c r="A2302" s="110"/>
      <c r="B2302" s="109"/>
      <c r="C2302" s="110"/>
      <c r="D2302" s="110"/>
      <c r="E2302" s="110"/>
      <c r="F2302" s="110"/>
      <c r="G2302" s="110"/>
      <c r="H2302" s="110"/>
      <c r="I2302" s="110"/>
      <c r="J2302" s="109"/>
      <c r="K2302" s="110"/>
      <c r="L2302" s="110"/>
      <c r="M2302" s="110"/>
      <c r="N2302" s="110"/>
      <c r="O2302" s="110"/>
      <c r="P2302" s="110"/>
      <c r="Q2302" s="110"/>
      <c r="R2302" s="110"/>
      <c r="S2302" s="110"/>
      <c r="T2302" s="110"/>
      <c r="U2302" s="110"/>
      <c r="V2302" s="110"/>
    </row>
    <row r="2303" spans="1:22" ht="15" customHeight="1">
      <c r="A2303" s="110"/>
      <c r="B2303" s="109"/>
      <c r="C2303" s="110"/>
      <c r="D2303" s="110"/>
      <c r="E2303" s="110"/>
      <c r="F2303" s="110"/>
      <c r="G2303" s="110"/>
      <c r="H2303" s="110"/>
      <c r="I2303" s="110"/>
      <c r="J2303" s="109"/>
      <c r="K2303" s="110"/>
      <c r="L2303" s="110"/>
      <c r="M2303" s="110"/>
      <c r="N2303" s="110"/>
      <c r="O2303" s="110"/>
      <c r="P2303" s="110"/>
      <c r="Q2303" s="110"/>
      <c r="R2303" s="110"/>
      <c r="S2303" s="110"/>
      <c r="T2303" s="110"/>
      <c r="U2303" s="110"/>
      <c r="V2303" s="110"/>
    </row>
    <row r="2304" spans="1:22" ht="15" customHeight="1">
      <c r="A2304" s="110"/>
      <c r="B2304" s="109"/>
      <c r="C2304" s="110"/>
      <c r="D2304" s="110"/>
      <c r="E2304" s="110"/>
      <c r="F2304" s="110"/>
      <c r="G2304" s="110"/>
      <c r="H2304" s="110"/>
      <c r="I2304" s="110"/>
      <c r="J2304" s="109"/>
      <c r="K2304" s="110"/>
      <c r="L2304" s="110"/>
      <c r="M2304" s="110"/>
      <c r="N2304" s="110"/>
      <c r="O2304" s="110"/>
      <c r="P2304" s="110"/>
      <c r="Q2304" s="110"/>
      <c r="R2304" s="110"/>
      <c r="S2304" s="110"/>
      <c r="T2304" s="110"/>
      <c r="U2304" s="110"/>
      <c r="V2304" s="110"/>
    </row>
    <row r="2305" spans="1:22" ht="15" customHeight="1">
      <c r="A2305" s="110"/>
      <c r="B2305" s="109"/>
      <c r="C2305" s="110"/>
      <c r="D2305" s="110"/>
      <c r="E2305" s="110"/>
      <c r="F2305" s="110"/>
      <c r="G2305" s="110"/>
      <c r="H2305" s="110"/>
      <c r="I2305" s="110"/>
      <c r="J2305" s="109"/>
      <c r="K2305" s="110"/>
      <c r="L2305" s="110"/>
      <c r="M2305" s="110"/>
      <c r="N2305" s="110"/>
      <c r="O2305" s="110"/>
      <c r="P2305" s="110"/>
      <c r="Q2305" s="110"/>
      <c r="R2305" s="110"/>
      <c r="S2305" s="110"/>
      <c r="T2305" s="110"/>
      <c r="U2305" s="110"/>
      <c r="V2305" s="110"/>
    </row>
    <row r="2306" spans="1:22" ht="15" customHeight="1">
      <c r="A2306" s="110"/>
      <c r="B2306" s="109"/>
      <c r="C2306" s="110"/>
      <c r="D2306" s="110"/>
      <c r="E2306" s="110"/>
      <c r="F2306" s="110"/>
      <c r="G2306" s="110"/>
      <c r="H2306" s="110"/>
      <c r="I2306" s="110"/>
      <c r="J2306" s="109"/>
      <c r="K2306" s="110"/>
      <c r="L2306" s="110"/>
      <c r="M2306" s="110"/>
      <c r="N2306" s="110"/>
      <c r="O2306" s="110"/>
      <c r="P2306" s="110"/>
      <c r="Q2306" s="110"/>
      <c r="R2306" s="110"/>
      <c r="S2306" s="110"/>
      <c r="T2306" s="110"/>
      <c r="U2306" s="110"/>
      <c r="V2306" s="110"/>
    </row>
    <row r="2307" spans="1:22" ht="15" customHeight="1">
      <c r="A2307" s="110"/>
      <c r="B2307" s="109"/>
      <c r="C2307" s="110"/>
      <c r="D2307" s="110"/>
      <c r="E2307" s="110"/>
      <c r="F2307" s="110"/>
      <c r="G2307" s="110"/>
      <c r="H2307" s="110"/>
      <c r="I2307" s="110"/>
      <c r="J2307" s="109"/>
      <c r="K2307" s="110"/>
      <c r="L2307" s="110"/>
      <c r="M2307" s="110"/>
      <c r="N2307" s="110"/>
      <c r="O2307" s="110"/>
      <c r="P2307" s="110"/>
      <c r="Q2307" s="110"/>
      <c r="R2307" s="110"/>
      <c r="S2307" s="110"/>
      <c r="T2307" s="110"/>
      <c r="U2307" s="110"/>
      <c r="V2307" s="110"/>
    </row>
    <row r="2308" spans="1:22" ht="15" customHeight="1">
      <c r="A2308" s="110"/>
      <c r="B2308" s="109"/>
      <c r="C2308" s="110"/>
      <c r="D2308" s="110"/>
      <c r="E2308" s="110"/>
      <c r="F2308" s="110"/>
      <c r="G2308" s="110"/>
      <c r="H2308" s="110"/>
      <c r="I2308" s="110"/>
      <c r="J2308" s="109"/>
      <c r="K2308" s="110"/>
      <c r="L2308" s="110"/>
      <c r="M2308" s="110"/>
      <c r="N2308" s="110"/>
      <c r="O2308" s="110"/>
      <c r="P2308" s="110"/>
      <c r="Q2308" s="110"/>
      <c r="R2308" s="110"/>
      <c r="S2308" s="110"/>
      <c r="T2308" s="110"/>
      <c r="U2308" s="110"/>
      <c r="V2308" s="110"/>
    </row>
    <row r="2309" spans="1:22" ht="15" customHeight="1">
      <c r="A2309" s="110"/>
      <c r="B2309" s="109"/>
      <c r="C2309" s="110"/>
      <c r="D2309" s="110"/>
      <c r="E2309" s="110"/>
      <c r="F2309" s="110"/>
      <c r="G2309" s="110"/>
      <c r="H2309" s="110"/>
      <c r="I2309" s="110"/>
      <c r="J2309" s="109"/>
      <c r="K2309" s="110"/>
      <c r="L2309" s="110"/>
      <c r="M2309" s="110"/>
      <c r="N2309" s="110"/>
      <c r="O2309" s="110"/>
      <c r="P2309" s="110"/>
      <c r="Q2309" s="110"/>
      <c r="R2309" s="110"/>
      <c r="S2309" s="110"/>
      <c r="T2309" s="110"/>
      <c r="U2309" s="110"/>
      <c r="V2309" s="110"/>
    </row>
    <row r="2310" spans="1:22" ht="15" customHeight="1">
      <c r="A2310" s="110"/>
      <c r="B2310" s="109"/>
      <c r="C2310" s="110"/>
      <c r="D2310" s="110"/>
      <c r="E2310" s="110"/>
      <c r="F2310" s="110"/>
      <c r="G2310" s="110"/>
      <c r="H2310" s="110"/>
      <c r="I2310" s="110"/>
      <c r="J2310" s="109"/>
      <c r="K2310" s="110"/>
      <c r="L2310" s="110"/>
      <c r="M2310" s="110"/>
      <c r="N2310" s="110"/>
      <c r="O2310" s="110"/>
      <c r="P2310" s="110"/>
      <c r="Q2310" s="110"/>
      <c r="R2310" s="110"/>
      <c r="S2310" s="110"/>
      <c r="T2310" s="110"/>
      <c r="U2310" s="110"/>
      <c r="V2310" s="110"/>
    </row>
    <row r="2311" spans="1:22" ht="15" customHeight="1">
      <c r="A2311" s="110"/>
      <c r="B2311" s="109"/>
      <c r="C2311" s="110"/>
      <c r="D2311" s="110"/>
      <c r="E2311" s="110"/>
      <c r="F2311" s="110"/>
      <c r="G2311" s="110"/>
      <c r="H2311" s="110"/>
      <c r="I2311" s="110"/>
      <c r="J2311" s="109"/>
      <c r="K2311" s="110"/>
      <c r="L2311" s="110"/>
      <c r="M2311" s="110"/>
      <c r="N2311" s="110"/>
      <c r="O2311" s="110"/>
      <c r="P2311" s="110"/>
      <c r="Q2311" s="110"/>
      <c r="R2311" s="110"/>
      <c r="S2311" s="110"/>
      <c r="T2311" s="110"/>
      <c r="U2311" s="110"/>
      <c r="V2311" s="110"/>
    </row>
    <row r="2312" spans="1:22" ht="15" customHeight="1">
      <c r="A2312" s="110"/>
      <c r="B2312" s="109"/>
      <c r="C2312" s="110"/>
      <c r="D2312" s="110"/>
      <c r="E2312" s="110"/>
      <c r="F2312" s="110"/>
      <c r="G2312" s="110"/>
      <c r="H2312" s="110"/>
      <c r="I2312" s="110"/>
      <c r="J2312" s="109"/>
      <c r="K2312" s="110"/>
      <c r="L2312" s="110"/>
      <c r="M2312" s="110"/>
      <c r="N2312" s="110"/>
      <c r="O2312" s="110"/>
      <c r="P2312" s="110"/>
      <c r="Q2312" s="110"/>
      <c r="R2312" s="110"/>
      <c r="S2312" s="110"/>
      <c r="T2312" s="110"/>
      <c r="U2312" s="110"/>
      <c r="V2312" s="110"/>
    </row>
    <row r="2313" spans="1:22" ht="15" customHeight="1">
      <c r="A2313" s="110"/>
      <c r="B2313" s="109"/>
      <c r="C2313" s="110"/>
      <c r="D2313" s="110"/>
      <c r="E2313" s="110"/>
      <c r="F2313" s="110"/>
      <c r="G2313" s="110"/>
      <c r="H2313" s="110"/>
      <c r="I2313" s="110"/>
      <c r="J2313" s="109"/>
      <c r="K2313" s="110"/>
      <c r="L2313" s="110"/>
      <c r="M2313" s="110"/>
      <c r="N2313" s="110"/>
      <c r="O2313" s="110"/>
      <c r="P2313" s="110"/>
      <c r="Q2313" s="110"/>
      <c r="R2313" s="110"/>
      <c r="S2313" s="110"/>
      <c r="T2313" s="110"/>
      <c r="U2313" s="110"/>
      <c r="V2313" s="110"/>
    </row>
    <row r="2314" spans="1:22" ht="15" customHeight="1">
      <c r="A2314" s="110"/>
      <c r="B2314" s="109"/>
      <c r="C2314" s="110"/>
      <c r="D2314" s="110"/>
      <c r="E2314" s="110"/>
      <c r="F2314" s="110"/>
      <c r="G2314" s="110"/>
      <c r="H2314" s="110"/>
      <c r="I2314" s="110"/>
      <c r="J2314" s="109"/>
      <c r="K2314" s="110"/>
      <c r="L2314" s="110"/>
      <c r="M2314" s="110"/>
      <c r="N2314" s="110"/>
      <c r="O2314" s="110"/>
      <c r="P2314" s="110"/>
      <c r="Q2314" s="110"/>
      <c r="R2314" s="110"/>
      <c r="S2314" s="110"/>
      <c r="T2314" s="110"/>
      <c r="U2314" s="110"/>
      <c r="V2314" s="110"/>
    </row>
    <row r="2315" spans="1:22" ht="15" customHeight="1">
      <c r="A2315" s="110"/>
      <c r="B2315" s="109"/>
      <c r="C2315" s="110"/>
      <c r="D2315" s="110"/>
      <c r="E2315" s="110"/>
      <c r="F2315" s="110"/>
      <c r="G2315" s="110"/>
      <c r="H2315" s="110"/>
      <c r="I2315" s="110"/>
      <c r="J2315" s="109"/>
      <c r="K2315" s="110"/>
      <c r="L2315" s="110"/>
      <c r="M2315" s="110"/>
      <c r="N2315" s="110"/>
      <c r="O2315" s="110"/>
      <c r="P2315" s="110"/>
      <c r="Q2315" s="110"/>
      <c r="R2315" s="110"/>
      <c r="S2315" s="110"/>
      <c r="T2315" s="110"/>
      <c r="U2315" s="110"/>
      <c r="V2315" s="110"/>
    </row>
    <row r="2316" spans="1:22" ht="15" customHeight="1">
      <c r="A2316" s="110"/>
      <c r="B2316" s="109"/>
      <c r="C2316" s="110"/>
      <c r="D2316" s="110"/>
      <c r="E2316" s="110"/>
      <c r="F2316" s="110"/>
      <c r="G2316" s="110"/>
      <c r="H2316" s="110"/>
      <c r="I2316" s="110"/>
      <c r="J2316" s="109"/>
      <c r="K2316" s="110"/>
      <c r="L2316" s="110"/>
      <c r="M2316" s="110"/>
      <c r="N2316" s="110"/>
      <c r="O2316" s="110"/>
      <c r="P2316" s="110"/>
      <c r="Q2316" s="110"/>
      <c r="R2316" s="110"/>
      <c r="S2316" s="110"/>
      <c r="T2316" s="110"/>
      <c r="U2316" s="110"/>
      <c r="V2316" s="110"/>
    </row>
    <row r="2317" spans="1:22" ht="15" customHeight="1">
      <c r="A2317" s="110"/>
      <c r="B2317" s="109"/>
      <c r="C2317" s="110"/>
      <c r="D2317" s="110"/>
      <c r="E2317" s="110"/>
      <c r="F2317" s="110"/>
      <c r="G2317" s="110"/>
      <c r="H2317" s="110"/>
      <c r="I2317" s="110"/>
      <c r="J2317" s="109"/>
      <c r="K2317" s="110"/>
      <c r="L2317" s="110"/>
      <c r="M2317" s="110"/>
      <c r="N2317" s="110"/>
      <c r="O2317" s="110"/>
      <c r="P2317" s="110"/>
      <c r="Q2317" s="110"/>
      <c r="R2317" s="110"/>
      <c r="S2317" s="110"/>
      <c r="T2317" s="110"/>
      <c r="U2317" s="110"/>
      <c r="V2317" s="110"/>
    </row>
    <row r="2318" spans="1:22" ht="15" customHeight="1">
      <c r="A2318" s="110"/>
      <c r="B2318" s="109"/>
      <c r="C2318" s="110"/>
      <c r="D2318" s="110"/>
      <c r="E2318" s="110"/>
      <c r="F2318" s="110"/>
      <c r="G2318" s="110"/>
      <c r="H2318" s="110"/>
      <c r="I2318" s="110"/>
      <c r="J2318" s="109"/>
      <c r="K2318" s="110"/>
      <c r="L2318" s="110"/>
      <c r="M2318" s="110"/>
      <c r="N2318" s="110"/>
      <c r="O2318" s="110"/>
      <c r="P2318" s="110"/>
      <c r="Q2318" s="110"/>
      <c r="R2318" s="110"/>
      <c r="S2318" s="110"/>
      <c r="T2318" s="110"/>
      <c r="U2318" s="110"/>
      <c r="V2318" s="110"/>
    </row>
    <row r="2319" spans="1:22" ht="15" customHeight="1">
      <c r="A2319" s="110"/>
      <c r="B2319" s="109"/>
      <c r="C2319" s="110"/>
      <c r="D2319" s="110"/>
      <c r="E2319" s="110"/>
      <c r="F2319" s="110"/>
      <c r="G2319" s="110"/>
      <c r="H2319" s="110"/>
      <c r="I2319" s="110"/>
      <c r="J2319" s="109"/>
      <c r="K2319" s="110"/>
      <c r="L2319" s="110"/>
      <c r="M2319" s="110"/>
      <c r="N2319" s="110"/>
      <c r="O2319" s="110"/>
      <c r="P2319" s="110"/>
      <c r="Q2319" s="110"/>
      <c r="R2319" s="110"/>
      <c r="S2319" s="110"/>
      <c r="T2319" s="110"/>
      <c r="U2319" s="110"/>
      <c r="V2319" s="110"/>
    </row>
    <row r="2320" spans="1:22" ht="15" customHeight="1">
      <c r="A2320" s="110"/>
      <c r="B2320" s="109"/>
      <c r="C2320" s="110"/>
      <c r="D2320" s="110"/>
      <c r="E2320" s="110"/>
      <c r="F2320" s="110"/>
      <c r="G2320" s="110"/>
      <c r="H2320" s="110"/>
      <c r="I2320" s="110"/>
      <c r="J2320" s="109"/>
      <c r="K2320" s="110"/>
      <c r="L2320" s="110"/>
      <c r="M2320" s="110"/>
      <c r="N2320" s="110"/>
      <c r="O2320" s="110"/>
      <c r="P2320" s="110"/>
      <c r="Q2320" s="110"/>
      <c r="R2320" s="110"/>
      <c r="S2320" s="110"/>
      <c r="T2320" s="110"/>
      <c r="U2320" s="110"/>
      <c r="V2320" s="110"/>
    </row>
    <row r="2321" spans="1:22" ht="15" customHeight="1">
      <c r="A2321" s="110"/>
      <c r="B2321" s="109"/>
      <c r="C2321" s="110"/>
      <c r="D2321" s="110"/>
      <c r="E2321" s="110"/>
      <c r="F2321" s="110"/>
      <c r="G2321" s="110"/>
      <c r="H2321" s="110"/>
      <c r="I2321" s="110"/>
      <c r="J2321" s="109"/>
      <c r="K2321" s="110"/>
      <c r="L2321" s="110"/>
      <c r="M2321" s="110"/>
      <c r="N2321" s="110"/>
      <c r="O2321" s="110"/>
      <c r="P2321" s="110"/>
      <c r="Q2321" s="110"/>
      <c r="R2321" s="110"/>
      <c r="S2321" s="110"/>
      <c r="T2321" s="110"/>
      <c r="U2321" s="110"/>
      <c r="V2321" s="110"/>
    </row>
    <row r="2322" spans="1:22" ht="15" customHeight="1">
      <c r="A2322" s="110"/>
      <c r="B2322" s="109"/>
      <c r="C2322" s="110"/>
      <c r="D2322" s="110"/>
      <c r="E2322" s="110"/>
      <c r="F2322" s="110"/>
      <c r="G2322" s="110"/>
      <c r="H2322" s="110"/>
      <c r="I2322" s="110"/>
      <c r="J2322" s="109"/>
      <c r="K2322" s="110"/>
      <c r="L2322" s="110"/>
      <c r="M2322" s="110"/>
      <c r="N2322" s="110"/>
      <c r="O2322" s="110"/>
      <c r="P2322" s="110"/>
      <c r="Q2322" s="110"/>
      <c r="R2322" s="110"/>
      <c r="S2322" s="110"/>
      <c r="T2322" s="110"/>
      <c r="U2322" s="110"/>
      <c r="V2322" s="110"/>
    </row>
    <row r="2323" spans="1:22" ht="15" customHeight="1">
      <c r="A2323" s="110"/>
      <c r="B2323" s="109"/>
      <c r="C2323" s="110"/>
      <c r="D2323" s="110"/>
      <c r="E2323" s="110"/>
      <c r="F2323" s="110"/>
      <c r="G2323" s="110"/>
      <c r="H2323" s="110"/>
      <c r="I2323" s="110"/>
      <c r="J2323" s="109"/>
      <c r="K2323" s="110"/>
      <c r="L2323" s="110"/>
      <c r="M2323" s="110"/>
      <c r="N2323" s="110"/>
      <c r="O2323" s="110"/>
      <c r="P2323" s="110"/>
      <c r="Q2323" s="110"/>
      <c r="R2323" s="110"/>
      <c r="S2323" s="110"/>
      <c r="T2323" s="110"/>
      <c r="U2323" s="110"/>
      <c r="V2323" s="110"/>
    </row>
    <row r="2324" spans="1:22" ht="15" customHeight="1">
      <c r="A2324" s="110"/>
      <c r="B2324" s="109"/>
      <c r="C2324" s="110"/>
      <c r="D2324" s="110"/>
      <c r="E2324" s="110"/>
      <c r="F2324" s="110"/>
      <c r="G2324" s="110"/>
      <c r="H2324" s="110"/>
      <c r="I2324" s="110"/>
      <c r="J2324" s="109"/>
      <c r="K2324" s="110"/>
      <c r="L2324" s="110"/>
      <c r="M2324" s="110"/>
      <c r="N2324" s="110"/>
      <c r="O2324" s="110"/>
      <c r="P2324" s="110"/>
      <c r="Q2324" s="110"/>
      <c r="R2324" s="110"/>
      <c r="S2324" s="110"/>
      <c r="T2324" s="110"/>
      <c r="U2324" s="110"/>
      <c r="V2324" s="110"/>
    </row>
    <row r="2325" spans="1:22" ht="15" customHeight="1">
      <c r="A2325" s="110"/>
      <c r="B2325" s="109"/>
      <c r="C2325" s="110"/>
      <c r="D2325" s="110"/>
      <c r="E2325" s="110"/>
      <c r="F2325" s="110"/>
      <c r="G2325" s="110"/>
      <c r="H2325" s="110"/>
      <c r="I2325" s="110"/>
      <c r="J2325" s="109"/>
      <c r="K2325" s="110"/>
      <c r="L2325" s="110"/>
      <c r="M2325" s="110"/>
      <c r="N2325" s="110"/>
      <c r="O2325" s="110"/>
      <c r="P2325" s="110"/>
      <c r="Q2325" s="110"/>
      <c r="R2325" s="110"/>
      <c r="S2325" s="110"/>
      <c r="T2325" s="110"/>
      <c r="U2325" s="110"/>
      <c r="V2325" s="110"/>
    </row>
    <row r="2326" spans="1:22" ht="15" customHeight="1">
      <c r="A2326" s="110"/>
      <c r="B2326" s="109"/>
      <c r="C2326" s="110"/>
      <c r="D2326" s="110"/>
      <c r="E2326" s="110"/>
      <c r="F2326" s="110"/>
      <c r="G2326" s="110"/>
      <c r="H2326" s="110"/>
      <c r="I2326" s="110"/>
      <c r="J2326" s="109"/>
      <c r="K2326" s="110"/>
      <c r="L2326" s="110"/>
      <c r="M2326" s="110"/>
      <c r="N2326" s="110"/>
      <c r="O2326" s="110"/>
      <c r="P2326" s="110"/>
      <c r="Q2326" s="110"/>
      <c r="R2326" s="110"/>
      <c r="S2326" s="110"/>
      <c r="T2326" s="110"/>
      <c r="U2326" s="110"/>
      <c r="V2326" s="110"/>
    </row>
    <row r="2327" spans="1:22" ht="15" customHeight="1">
      <c r="A2327" s="110"/>
      <c r="B2327" s="109"/>
      <c r="C2327" s="110"/>
      <c r="D2327" s="110"/>
      <c r="E2327" s="110"/>
      <c r="F2327" s="110"/>
      <c r="G2327" s="110"/>
      <c r="H2327" s="110"/>
      <c r="I2327" s="110"/>
      <c r="J2327" s="109"/>
      <c r="K2327" s="110"/>
      <c r="L2327" s="110"/>
      <c r="M2327" s="110"/>
      <c r="N2327" s="110"/>
      <c r="O2327" s="110"/>
      <c r="P2327" s="110"/>
      <c r="Q2327" s="110"/>
      <c r="R2327" s="110"/>
      <c r="S2327" s="110"/>
      <c r="T2327" s="110"/>
      <c r="U2327" s="110"/>
      <c r="V2327" s="110"/>
    </row>
    <row r="2328" spans="1:22" ht="15" customHeight="1">
      <c r="A2328" s="110"/>
      <c r="B2328" s="109"/>
      <c r="C2328" s="110"/>
      <c r="D2328" s="110"/>
      <c r="E2328" s="110"/>
      <c r="F2328" s="110"/>
      <c r="G2328" s="110"/>
      <c r="H2328" s="110"/>
      <c r="I2328" s="110"/>
      <c r="J2328" s="109"/>
      <c r="K2328" s="110"/>
      <c r="L2328" s="110"/>
      <c r="M2328" s="110"/>
      <c r="N2328" s="110"/>
      <c r="O2328" s="110"/>
      <c r="P2328" s="110"/>
      <c r="Q2328" s="110"/>
      <c r="R2328" s="110"/>
      <c r="S2328" s="110"/>
      <c r="T2328" s="110"/>
      <c r="U2328" s="110"/>
      <c r="V2328" s="110"/>
    </row>
    <row r="2329" spans="1:22" ht="15" customHeight="1">
      <c r="A2329" s="110"/>
      <c r="B2329" s="109"/>
      <c r="C2329" s="110"/>
      <c r="D2329" s="110"/>
      <c r="E2329" s="110"/>
      <c r="F2329" s="110"/>
      <c r="G2329" s="110"/>
      <c r="H2329" s="110"/>
      <c r="I2329" s="110"/>
      <c r="J2329" s="109"/>
      <c r="K2329" s="110"/>
      <c r="L2329" s="110"/>
      <c r="M2329" s="110"/>
      <c r="N2329" s="110"/>
      <c r="O2329" s="110"/>
      <c r="P2329" s="110"/>
      <c r="Q2329" s="110"/>
      <c r="R2329" s="110"/>
      <c r="S2329" s="110"/>
      <c r="T2329" s="110"/>
      <c r="U2329" s="110"/>
      <c r="V2329" s="110"/>
    </row>
    <row r="2330" spans="1:22" ht="15" customHeight="1">
      <c r="A2330" s="110"/>
      <c r="B2330" s="109"/>
      <c r="C2330" s="110"/>
      <c r="D2330" s="110"/>
      <c r="E2330" s="110"/>
      <c r="F2330" s="110"/>
      <c r="G2330" s="110"/>
      <c r="H2330" s="110"/>
      <c r="I2330" s="110"/>
      <c r="J2330" s="109"/>
      <c r="K2330" s="110"/>
      <c r="L2330" s="110"/>
      <c r="M2330" s="110"/>
      <c r="N2330" s="110"/>
      <c r="O2330" s="110"/>
      <c r="P2330" s="110"/>
      <c r="Q2330" s="110"/>
      <c r="R2330" s="110"/>
      <c r="S2330" s="110"/>
      <c r="T2330" s="110"/>
      <c r="U2330" s="110"/>
      <c r="V2330" s="110"/>
    </row>
    <row r="2331" spans="1:22" ht="15" customHeight="1">
      <c r="A2331" s="110"/>
      <c r="B2331" s="109"/>
      <c r="C2331" s="110"/>
      <c r="D2331" s="110"/>
      <c r="E2331" s="110"/>
      <c r="F2331" s="110"/>
      <c r="G2331" s="110"/>
      <c r="H2331" s="110"/>
      <c r="I2331" s="110"/>
      <c r="J2331" s="109"/>
      <c r="K2331" s="110"/>
      <c r="L2331" s="110"/>
      <c r="M2331" s="110"/>
      <c r="N2331" s="110"/>
      <c r="O2331" s="110"/>
      <c r="P2331" s="110"/>
      <c r="Q2331" s="110"/>
      <c r="R2331" s="110"/>
      <c r="S2331" s="110"/>
      <c r="T2331" s="110"/>
      <c r="U2331" s="110"/>
      <c r="V2331" s="110"/>
    </row>
    <row r="2332" spans="1:22" ht="15" customHeight="1">
      <c r="A2332" s="110"/>
      <c r="B2332" s="109"/>
      <c r="C2332" s="110"/>
      <c r="D2332" s="110"/>
      <c r="E2332" s="110"/>
      <c r="F2332" s="110"/>
      <c r="G2332" s="110"/>
      <c r="H2332" s="110"/>
      <c r="I2332" s="110"/>
      <c r="J2332" s="109"/>
      <c r="K2332" s="110"/>
      <c r="L2332" s="110"/>
      <c r="M2332" s="110"/>
      <c r="N2332" s="110"/>
      <c r="O2332" s="110"/>
      <c r="P2332" s="110"/>
      <c r="Q2332" s="110"/>
      <c r="R2332" s="110"/>
      <c r="S2332" s="110"/>
      <c r="T2332" s="110"/>
      <c r="U2332" s="110"/>
      <c r="V2332" s="110"/>
    </row>
    <row r="2333" spans="1:22" ht="15" customHeight="1">
      <c r="A2333" s="110"/>
      <c r="B2333" s="109"/>
      <c r="C2333" s="110"/>
      <c r="D2333" s="110"/>
      <c r="E2333" s="110"/>
      <c r="F2333" s="110"/>
      <c r="G2333" s="110"/>
      <c r="H2333" s="110"/>
      <c r="I2333" s="110"/>
      <c r="J2333" s="109"/>
      <c r="K2333" s="110"/>
      <c r="L2333" s="110"/>
      <c r="M2333" s="110"/>
      <c r="N2333" s="110"/>
      <c r="O2333" s="110"/>
      <c r="P2333" s="110"/>
      <c r="Q2333" s="110"/>
      <c r="R2333" s="110"/>
      <c r="S2333" s="110"/>
      <c r="T2333" s="110"/>
      <c r="U2333" s="110"/>
      <c r="V2333" s="110"/>
    </row>
    <row r="2334" spans="1:22" ht="15" customHeight="1">
      <c r="A2334" s="110"/>
      <c r="B2334" s="109"/>
      <c r="C2334" s="110"/>
      <c r="D2334" s="110"/>
      <c r="E2334" s="110"/>
      <c r="F2334" s="110"/>
      <c r="G2334" s="110"/>
      <c r="H2334" s="110"/>
      <c r="I2334" s="110"/>
      <c r="J2334" s="109"/>
      <c r="K2334" s="110"/>
      <c r="L2334" s="110"/>
      <c r="M2334" s="110"/>
      <c r="N2334" s="110"/>
      <c r="O2334" s="110"/>
      <c r="P2334" s="110"/>
      <c r="Q2334" s="110"/>
      <c r="R2334" s="110"/>
      <c r="S2334" s="110"/>
      <c r="T2334" s="110"/>
      <c r="U2334" s="110"/>
      <c r="V2334" s="110"/>
    </row>
    <row r="2335" spans="1:22" ht="15" customHeight="1">
      <c r="A2335" s="110"/>
      <c r="B2335" s="109"/>
      <c r="C2335" s="110"/>
      <c r="D2335" s="110"/>
      <c r="E2335" s="110"/>
      <c r="F2335" s="110"/>
      <c r="G2335" s="110"/>
      <c r="H2335" s="110"/>
      <c r="I2335" s="110"/>
      <c r="J2335" s="109"/>
      <c r="K2335" s="110"/>
      <c r="L2335" s="110"/>
      <c r="M2335" s="110"/>
      <c r="N2335" s="110"/>
      <c r="O2335" s="110"/>
      <c r="P2335" s="110"/>
      <c r="Q2335" s="110"/>
      <c r="R2335" s="110"/>
      <c r="S2335" s="110"/>
      <c r="T2335" s="110"/>
      <c r="U2335" s="110"/>
      <c r="V2335" s="110"/>
    </row>
    <row r="2336" spans="1:22" ht="15" customHeight="1">
      <c r="A2336" s="110"/>
      <c r="B2336" s="109"/>
      <c r="C2336" s="110"/>
      <c r="D2336" s="110"/>
      <c r="E2336" s="110"/>
      <c r="F2336" s="110"/>
      <c r="G2336" s="110"/>
      <c r="H2336" s="110"/>
      <c r="I2336" s="110"/>
      <c r="J2336" s="109"/>
      <c r="K2336" s="110"/>
      <c r="L2336" s="110"/>
      <c r="M2336" s="110"/>
      <c r="N2336" s="110"/>
      <c r="O2336" s="110"/>
      <c r="P2336" s="110"/>
      <c r="Q2336" s="110"/>
      <c r="R2336" s="110"/>
      <c r="S2336" s="110"/>
      <c r="T2336" s="110"/>
      <c r="U2336" s="110"/>
      <c r="V2336" s="110"/>
    </row>
    <row r="2337" spans="1:22" ht="15" customHeight="1">
      <c r="A2337" s="110"/>
      <c r="B2337" s="109"/>
      <c r="C2337" s="110"/>
      <c r="D2337" s="110"/>
      <c r="E2337" s="110"/>
      <c r="F2337" s="110"/>
      <c r="G2337" s="110"/>
      <c r="H2337" s="110"/>
      <c r="I2337" s="110"/>
      <c r="J2337" s="109"/>
      <c r="K2337" s="110"/>
      <c r="L2337" s="110"/>
      <c r="M2337" s="110"/>
      <c r="N2337" s="110"/>
      <c r="O2337" s="110"/>
      <c r="P2337" s="110"/>
      <c r="Q2337" s="110"/>
      <c r="R2337" s="110"/>
      <c r="S2337" s="110"/>
      <c r="T2337" s="110"/>
      <c r="U2337" s="110"/>
      <c r="V2337" s="110"/>
    </row>
    <row r="2338" spans="1:22" ht="15" customHeight="1">
      <c r="A2338" s="110"/>
      <c r="B2338" s="109"/>
      <c r="C2338" s="110"/>
      <c r="D2338" s="110"/>
      <c r="E2338" s="110"/>
      <c r="F2338" s="110"/>
      <c r="G2338" s="110"/>
      <c r="H2338" s="110"/>
      <c r="I2338" s="110"/>
      <c r="J2338" s="109"/>
      <c r="K2338" s="110"/>
      <c r="L2338" s="110"/>
      <c r="M2338" s="110"/>
      <c r="N2338" s="110"/>
      <c r="O2338" s="110"/>
      <c r="P2338" s="110"/>
      <c r="Q2338" s="110"/>
      <c r="R2338" s="110"/>
      <c r="S2338" s="110"/>
      <c r="T2338" s="110"/>
      <c r="U2338" s="110"/>
      <c r="V2338" s="110"/>
    </row>
    <row r="2339" spans="1:22" ht="15" customHeight="1">
      <c r="A2339" s="110"/>
      <c r="B2339" s="109"/>
      <c r="C2339" s="110"/>
      <c r="D2339" s="110"/>
      <c r="E2339" s="110"/>
      <c r="F2339" s="110"/>
      <c r="G2339" s="110"/>
      <c r="H2339" s="110"/>
      <c r="I2339" s="110"/>
      <c r="J2339" s="109"/>
      <c r="K2339" s="110"/>
      <c r="L2339" s="110"/>
      <c r="M2339" s="110"/>
      <c r="N2339" s="110"/>
      <c r="O2339" s="110"/>
      <c r="P2339" s="110"/>
      <c r="Q2339" s="110"/>
      <c r="R2339" s="110"/>
      <c r="S2339" s="110"/>
      <c r="T2339" s="110"/>
      <c r="U2339" s="110"/>
      <c r="V2339" s="110"/>
    </row>
    <row r="2340" spans="1:22" ht="15" customHeight="1">
      <c r="A2340" s="110"/>
      <c r="B2340" s="109"/>
      <c r="C2340" s="110"/>
      <c r="D2340" s="110"/>
      <c r="E2340" s="110"/>
      <c r="F2340" s="110"/>
      <c r="G2340" s="110"/>
      <c r="H2340" s="110"/>
      <c r="I2340" s="110"/>
      <c r="J2340" s="109"/>
      <c r="K2340" s="110"/>
      <c r="L2340" s="110"/>
      <c r="M2340" s="110"/>
      <c r="N2340" s="110"/>
      <c r="O2340" s="110"/>
      <c r="P2340" s="110"/>
      <c r="Q2340" s="110"/>
      <c r="R2340" s="110"/>
      <c r="S2340" s="110"/>
      <c r="T2340" s="110"/>
      <c r="U2340" s="110"/>
      <c r="V2340" s="110"/>
    </row>
    <row r="2341" spans="1:22" ht="15" customHeight="1">
      <c r="A2341" s="110"/>
      <c r="B2341" s="109"/>
      <c r="C2341" s="110"/>
      <c r="D2341" s="110"/>
      <c r="E2341" s="110"/>
      <c r="F2341" s="110"/>
      <c r="G2341" s="110"/>
      <c r="H2341" s="110"/>
      <c r="I2341" s="110"/>
      <c r="J2341" s="109"/>
      <c r="K2341" s="110"/>
      <c r="L2341" s="110"/>
      <c r="M2341" s="110"/>
      <c r="N2341" s="110"/>
      <c r="O2341" s="110"/>
      <c r="P2341" s="110"/>
      <c r="Q2341" s="110"/>
      <c r="R2341" s="110"/>
      <c r="S2341" s="110"/>
      <c r="T2341" s="110"/>
      <c r="U2341" s="110"/>
      <c r="V2341" s="110"/>
    </row>
    <row r="2342" spans="1:22" ht="15" customHeight="1">
      <c r="A2342" s="110"/>
      <c r="B2342" s="109"/>
      <c r="C2342" s="110"/>
      <c r="D2342" s="110"/>
      <c r="E2342" s="110"/>
      <c r="F2342" s="110"/>
      <c r="G2342" s="110"/>
      <c r="H2342" s="110"/>
      <c r="I2342" s="110"/>
      <c r="J2342" s="109"/>
      <c r="K2342" s="110"/>
      <c r="L2342" s="110"/>
      <c r="M2342" s="110"/>
      <c r="N2342" s="110"/>
      <c r="O2342" s="110"/>
      <c r="P2342" s="110"/>
      <c r="Q2342" s="110"/>
      <c r="R2342" s="110"/>
      <c r="S2342" s="110"/>
      <c r="T2342" s="110"/>
      <c r="U2342" s="110"/>
      <c r="V2342" s="110"/>
    </row>
    <row r="2343" spans="1:22" ht="15" customHeight="1">
      <c r="A2343" s="110"/>
      <c r="B2343" s="109"/>
      <c r="C2343" s="110"/>
      <c r="D2343" s="110"/>
      <c r="E2343" s="110"/>
      <c r="F2343" s="110"/>
      <c r="G2343" s="110"/>
      <c r="H2343" s="110"/>
      <c r="I2343" s="110"/>
      <c r="J2343" s="109"/>
      <c r="K2343" s="110"/>
      <c r="L2343" s="110"/>
      <c r="M2343" s="110"/>
      <c r="N2343" s="110"/>
      <c r="O2343" s="110"/>
      <c r="P2343" s="110"/>
      <c r="Q2343" s="110"/>
      <c r="R2343" s="110"/>
      <c r="S2343" s="110"/>
      <c r="T2343" s="110"/>
      <c r="U2343" s="110"/>
      <c r="V2343" s="110"/>
    </row>
    <row r="2344" spans="1:22" ht="15" customHeight="1">
      <c r="A2344" s="110"/>
      <c r="B2344" s="109"/>
      <c r="C2344" s="110"/>
      <c r="D2344" s="110"/>
      <c r="E2344" s="110"/>
      <c r="F2344" s="110"/>
      <c r="G2344" s="110"/>
      <c r="H2344" s="110"/>
      <c r="I2344" s="110"/>
      <c r="J2344" s="109"/>
      <c r="K2344" s="110"/>
      <c r="L2344" s="110"/>
      <c r="M2344" s="110"/>
      <c r="N2344" s="110"/>
      <c r="O2344" s="110"/>
      <c r="P2344" s="110"/>
      <c r="Q2344" s="110"/>
      <c r="R2344" s="110"/>
      <c r="S2344" s="110"/>
      <c r="T2344" s="110"/>
      <c r="U2344" s="110"/>
      <c r="V2344" s="110"/>
    </row>
    <row r="2345" spans="1:22" ht="15" customHeight="1">
      <c r="A2345" s="110"/>
      <c r="B2345" s="109"/>
      <c r="C2345" s="110"/>
      <c r="D2345" s="110"/>
      <c r="E2345" s="110"/>
      <c r="F2345" s="110"/>
      <c r="G2345" s="110"/>
      <c r="H2345" s="110"/>
      <c r="I2345" s="110"/>
      <c r="J2345" s="109"/>
      <c r="K2345" s="110"/>
      <c r="L2345" s="110"/>
      <c r="M2345" s="110"/>
      <c r="N2345" s="110"/>
      <c r="O2345" s="110"/>
      <c r="P2345" s="110"/>
      <c r="Q2345" s="110"/>
      <c r="R2345" s="110"/>
      <c r="S2345" s="110"/>
      <c r="T2345" s="110"/>
      <c r="U2345" s="110"/>
      <c r="V2345" s="110"/>
    </row>
    <row r="2346" spans="1:22" ht="15" customHeight="1">
      <c r="A2346" s="110"/>
      <c r="B2346" s="109"/>
      <c r="C2346" s="110"/>
      <c r="D2346" s="110"/>
      <c r="E2346" s="110"/>
      <c r="F2346" s="110"/>
      <c r="G2346" s="110"/>
      <c r="H2346" s="110"/>
      <c r="I2346" s="110"/>
      <c r="J2346" s="109"/>
      <c r="K2346" s="110"/>
      <c r="L2346" s="110"/>
      <c r="M2346" s="110"/>
      <c r="N2346" s="110"/>
      <c r="O2346" s="110"/>
      <c r="P2346" s="110"/>
      <c r="Q2346" s="110"/>
      <c r="R2346" s="110"/>
      <c r="S2346" s="110"/>
      <c r="T2346" s="110"/>
      <c r="U2346" s="110"/>
      <c r="V2346" s="110"/>
    </row>
    <row r="2347" spans="1:22" ht="15" customHeight="1">
      <c r="A2347" s="110"/>
      <c r="B2347" s="109"/>
      <c r="C2347" s="110"/>
      <c r="D2347" s="110"/>
      <c r="E2347" s="110"/>
      <c r="F2347" s="110"/>
      <c r="G2347" s="110"/>
      <c r="H2347" s="110"/>
      <c r="I2347" s="110"/>
      <c r="J2347" s="109"/>
      <c r="K2347" s="110"/>
      <c r="L2347" s="110"/>
      <c r="M2347" s="110"/>
      <c r="N2347" s="110"/>
      <c r="O2347" s="110"/>
      <c r="P2347" s="110"/>
      <c r="Q2347" s="110"/>
      <c r="R2347" s="110"/>
      <c r="S2347" s="110"/>
      <c r="T2347" s="110"/>
      <c r="U2347" s="110"/>
      <c r="V2347" s="110"/>
    </row>
    <row r="2348" spans="1:22" ht="15" customHeight="1">
      <c r="A2348" s="110"/>
      <c r="B2348" s="109"/>
      <c r="C2348" s="110"/>
      <c r="D2348" s="110"/>
      <c r="E2348" s="110"/>
      <c r="F2348" s="110"/>
      <c r="G2348" s="110"/>
      <c r="H2348" s="110"/>
      <c r="I2348" s="110"/>
      <c r="J2348" s="109"/>
      <c r="K2348" s="110"/>
      <c r="L2348" s="110"/>
      <c r="M2348" s="110"/>
      <c r="N2348" s="110"/>
      <c r="O2348" s="110"/>
      <c r="P2348" s="110"/>
      <c r="Q2348" s="110"/>
      <c r="R2348" s="110"/>
      <c r="S2348" s="110"/>
      <c r="T2348" s="110"/>
      <c r="U2348" s="110"/>
      <c r="V2348" s="110"/>
    </row>
    <row r="2349" spans="1:22" ht="15" customHeight="1">
      <c r="A2349" s="110"/>
      <c r="B2349" s="109"/>
      <c r="C2349" s="110"/>
      <c r="D2349" s="110"/>
      <c r="E2349" s="110"/>
      <c r="F2349" s="110"/>
      <c r="G2349" s="110"/>
      <c r="H2349" s="110"/>
      <c r="I2349" s="110"/>
      <c r="J2349" s="109"/>
      <c r="K2349" s="110"/>
      <c r="L2349" s="110"/>
      <c r="M2349" s="110"/>
      <c r="N2349" s="110"/>
      <c r="O2349" s="110"/>
      <c r="P2349" s="110"/>
      <c r="Q2349" s="110"/>
      <c r="R2349" s="110"/>
      <c r="S2349" s="110"/>
      <c r="T2349" s="110"/>
      <c r="U2349" s="110"/>
      <c r="V2349" s="110"/>
    </row>
    <row r="2350" spans="1:22" ht="15" customHeight="1">
      <c r="A2350" s="110"/>
      <c r="B2350" s="109"/>
      <c r="C2350" s="110"/>
      <c r="D2350" s="110"/>
      <c r="E2350" s="110"/>
      <c r="F2350" s="110"/>
      <c r="G2350" s="110"/>
      <c r="H2350" s="110"/>
      <c r="I2350" s="110"/>
      <c r="J2350" s="109"/>
      <c r="K2350" s="110"/>
      <c r="L2350" s="110"/>
      <c r="M2350" s="110"/>
      <c r="N2350" s="110"/>
      <c r="O2350" s="110"/>
      <c r="P2350" s="110"/>
      <c r="Q2350" s="110"/>
      <c r="R2350" s="110"/>
      <c r="S2350" s="110"/>
      <c r="T2350" s="110"/>
      <c r="U2350" s="110"/>
      <c r="V2350" s="110"/>
    </row>
    <row r="2351" spans="1:22" ht="15" customHeight="1">
      <c r="A2351" s="110"/>
      <c r="B2351" s="109"/>
      <c r="C2351" s="110"/>
      <c r="D2351" s="110"/>
      <c r="E2351" s="110"/>
      <c r="F2351" s="110"/>
      <c r="G2351" s="110"/>
      <c r="H2351" s="110"/>
      <c r="I2351" s="110"/>
      <c r="J2351" s="109"/>
      <c r="K2351" s="110"/>
      <c r="L2351" s="110"/>
      <c r="M2351" s="110"/>
      <c r="N2351" s="110"/>
      <c r="O2351" s="110"/>
      <c r="P2351" s="110"/>
      <c r="Q2351" s="110"/>
      <c r="R2351" s="110"/>
      <c r="S2351" s="110"/>
      <c r="T2351" s="110"/>
      <c r="U2351" s="110"/>
      <c r="V2351" s="110"/>
    </row>
    <row r="2352" spans="1:22" ht="15" customHeight="1">
      <c r="A2352" s="110"/>
      <c r="B2352" s="109"/>
      <c r="C2352" s="110"/>
      <c r="D2352" s="110"/>
      <c r="E2352" s="110"/>
      <c r="F2352" s="110"/>
      <c r="G2352" s="110"/>
      <c r="H2352" s="110"/>
      <c r="I2352" s="110"/>
      <c r="J2352" s="109"/>
      <c r="K2352" s="110"/>
      <c r="L2352" s="110"/>
      <c r="M2352" s="110"/>
      <c r="N2352" s="110"/>
      <c r="O2352" s="110"/>
      <c r="P2352" s="110"/>
      <c r="Q2352" s="110"/>
      <c r="R2352" s="110"/>
      <c r="S2352" s="110"/>
      <c r="T2352" s="110"/>
      <c r="U2352" s="110"/>
      <c r="V2352" s="110"/>
    </row>
    <row r="2353" spans="1:22" ht="15" customHeight="1">
      <c r="A2353" s="110"/>
      <c r="B2353" s="109"/>
      <c r="C2353" s="110"/>
      <c r="D2353" s="110"/>
      <c r="E2353" s="110"/>
      <c r="F2353" s="110"/>
      <c r="G2353" s="110"/>
      <c r="H2353" s="110"/>
      <c r="I2353" s="110"/>
      <c r="J2353" s="109"/>
      <c r="K2353" s="110"/>
      <c r="L2353" s="110"/>
      <c r="M2353" s="110"/>
      <c r="N2353" s="110"/>
      <c r="O2353" s="110"/>
      <c r="P2353" s="110"/>
      <c r="Q2353" s="110"/>
      <c r="R2353" s="110"/>
      <c r="S2353" s="110"/>
      <c r="T2353" s="110"/>
      <c r="U2353" s="110"/>
      <c r="V2353" s="110"/>
    </row>
    <row r="2354" spans="1:22" ht="15" customHeight="1">
      <c r="A2354" s="110"/>
      <c r="B2354" s="109"/>
      <c r="C2354" s="110"/>
      <c r="D2354" s="110"/>
      <c r="E2354" s="110"/>
      <c r="F2354" s="110"/>
      <c r="G2354" s="110"/>
      <c r="H2354" s="110"/>
      <c r="I2354" s="110"/>
      <c r="J2354" s="109"/>
      <c r="K2354" s="110"/>
      <c r="L2354" s="110"/>
      <c r="M2354" s="110"/>
      <c r="N2354" s="110"/>
      <c r="O2354" s="110"/>
      <c r="P2354" s="110"/>
      <c r="Q2354" s="110"/>
      <c r="R2354" s="110"/>
      <c r="S2354" s="110"/>
      <c r="T2354" s="110"/>
      <c r="U2354" s="110"/>
      <c r="V2354" s="110"/>
    </row>
    <row r="2355" spans="1:22" ht="15" customHeight="1">
      <c r="A2355" s="110"/>
      <c r="B2355" s="109"/>
      <c r="C2355" s="110"/>
      <c r="D2355" s="110"/>
      <c r="E2355" s="110"/>
      <c r="F2355" s="110"/>
      <c r="G2355" s="110"/>
      <c r="H2355" s="110"/>
      <c r="I2355" s="110"/>
      <c r="J2355" s="109"/>
      <c r="K2355" s="110"/>
      <c r="L2355" s="110"/>
      <c r="M2355" s="110"/>
      <c r="N2355" s="110"/>
      <c r="O2355" s="110"/>
      <c r="P2355" s="110"/>
      <c r="Q2355" s="110"/>
      <c r="R2355" s="110"/>
      <c r="S2355" s="110"/>
      <c r="T2355" s="110"/>
      <c r="U2355" s="110"/>
      <c r="V2355" s="110"/>
    </row>
    <row r="2356" spans="1:22" ht="15" customHeight="1">
      <c r="A2356" s="110"/>
      <c r="B2356" s="109"/>
      <c r="C2356" s="110"/>
      <c r="D2356" s="110"/>
      <c r="E2356" s="110"/>
      <c r="F2356" s="110"/>
      <c r="G2356" s="110"/>
      <c r="H2356" s="110"/>
      <c r="I2356" s="110"/>
      <c r="J2356" s="109"/>
      <c r="K2356" s="110"/>
      <c r="L2356" s="110"/>
      <c r="M2356" s="110"/>
      <c r="N2356" s="110"/>
      <c r="O2356" s="110"/>
      <c r="P2356" s="110"/>
      <c r="Q2356" s="110"/>
      <c r="R2356" s="110"/>
      <c r="S2356" s="110"/>
      <c r="T2356" s="110"/>
      <c r="U2356" s="110"/>
      <c r="V2356" s="110"/>
    </row>
    <row r="2357" spans="1:22" ht="15" customHeight="1">
      <c r="A2357" s="110"/>
      <c r="B2357" s="109"/>
      <c r="C2357" s="110"/>
      <c r="D2357" s="110"/>
      <c r="E2357" s="110"/>
      <c r="F2357" s="110"/>
      <c r="G2357" s="110"/>
      <c r="H2357" s="110"/>
      <c r="I2357" s="110"/>
      <c r="J2357" s="109"/>
      <c r="K2357" s="110"/>
      <c r="L2357" s="110"/>
      <c r="M2357" s="110"/>
      <c r="N2357" s="110"/>
      <c r="O2357" s="110"/>
      <c r="P2357" s="110"/>
      <c r="Q2357" s="110"/>
      <c r="R2357" s="110"/>
      <c r="S2357" s="110"/>
      <c r="T2357" s="110"/>
      <c r="U2357" s="110"/>
      <c r="V2357" s="110"/>
    </row>
    <row r="2358" spans="1:22" ht="15" customHeight="1">
      <c r="A2358" s="110"/>
      <c r="B2358" s="109"/>
      <c r="C2358" s="110"/>
      <c r="D2358" s="110"/>
      <c r="E2358" s="110"/>
      <c r="F2358" s="110"/>
      <c r="G2358" s="110"/>
      <c r="H2358" s="110"/>
      <c r="I2358" s="110"/>
      <c r="J2358" s="109"/>
      <c r="K2358" s="110"/>
      <c r="L2358" s="110"/>
      <c r="M2358" s="110"/>
      <c r="N2358" s="110"/>
      <c r="O2358" s="110"/>
      <c r="P2358" s="110"/>
      <c r="Q2358" s="110"/>
      <c r="R2358" s="110"/>
      <c r="S2358" s="110"/>
      <c r="T2358" s="110"/>
      <c r="U2358" s="110"/>
      <c r="V2358" s="110"/>
    </row>
    <row r="2359" spans="1:22" ht="15" customHeight="1">
      <c r="A2359" s="110"/>
      <c r="B2359" s="109"/>
      <c r="C2359" s="110"/>
      <c r="D2359" s="110"/>
      <c r="E2359" s="110"/>
      <c r="F2359" s="110"/>
      <c r="G2359" s="110"/>
      <c r="H2359" s="110"/>
      <c r="I2359" s="110"/>
      <c r="J2359" s="109"/>
      <c r="K2359" s="110"/>
      <c r="L2359" s="110"/>
      <c r="M2359" s="110"/>
      <c r="N2359" s="110"/>
      <c r="O2359" s="110"/>
      <c r="P2359" s="110"/>
      <c r="Q2359" s="110"/>
      <c r="R2359" s="110"/>
      <c r="S2359" s="110"/>
      <c r="T2359" s="110"/>
      <c r="U2359" s="110"/>
      <c r="V2359" s="110"/>
    </row>
    <row r="2360" spans="1:22" ht="15" customHeight="1">
      <c r="A2360" s="110"/>
      <c r="B2360" s="109"/>
      <c r="C2360" s="110"/>
      <c r="D2360" s="110"/>
      <c r="E2360" s="110"/>
      <c r="F2360" s="110"/>
      <c r="G2360" s="110"/>
      <c r="H2360" s="110"/>
      <c r="I2360" s="110"/>
      <c r="J2360" s="109"/>
      <c r="K2360" s="110"/>
      <c r="L2360" s="110"/>
      <c r="M2360" s="110"/>
      <c r="N2360" s="110"/>
      <c r="O2360" s="110"/>
      <c r="P2360" s="110"/>
      <c r="Q2360" s="110"/>
      <c r="R2360" s="110"/>
      <c r="S2360" s="110"/>
      <c r="T2360" s="110"/>
      <c r="U2360" s="110"/>
      <c r="V2360" s="110"/>
    </row>
    <row r="2361" spans="1:22" ht="15" customHeight="1">
      <c r="A2361" s="110"/>
      <c r="B2361" s="109"/>
      <c r="C2361" s="110"/>
      <c r="D2361" s="110"/>
      <c r="E2361" s="110"/>
      <c r="F2361" s="110"/>
      <c r="G2361" s="110"/>
      <c r="H2361" s="110"/>
      <c r="I2361" s="110"/>
      <c r="J2361" s="109"/>
      <c r="K2361" s="110"/>
      <c r="L2361" s="110"/>
      <c r="M2361" s="110"/>
      <c r="N2361" s="110"/>
      <c r="O2361" s="110"/>
      <c r="P2361" s="110"/>
      <c r="Q2361" s="110"/>
      <c r="R2361" s="110"/>
      <c r="S2361" s="110"/>
      <c r="T2361" s="110"/>
      <c r="U2361" s="110"/>
      <c r="V2361" s="110"/>
    </row>
    <row r="2362" spans="1:22" ht="15" customHeight="1">
      <c r="A2362" s="110"/>
      <c r="B2362" s="109"/>
      <c r="C2362" s="110"/>
      <c r="D2362" s="110"/>
      <c r="E2362" s="110"/>
      <c r="F2362" s="110"/>
      <c r="G2362" s="110"/>
      <c r="H2362" s="110"/>
      <c r="I2362" s="110"/>
      <c r="J2362" s="109"/>
      <c r="K2362" s="110"/>
      <c r="L2362" s="110"/>
      <c r="M2362" s="110"/>
      <c r="N2362" s="110"/>
      <c r="O2362" s="110"/>
      <c r="P2362" s="110"/>
      <c r="Q2362" s="110"/>
      <c r="R2362" s="110"/>
      <c r="S2362" s="110"/>
      <c r="T2362" s="110"/>
      <c r="U2362" s="110"/>
      <c r="V2362" s="110"/>
    </row>
    <row r="2363" spans="1:22" ht="15" customHeight="1">
      <c r="A2363" s="110"/>
      <c r="B2363" s="109"/>
      <c r="C2363" s="110"/>
      <c r="D2363" s="110"/>
      <c r="E2363" s="110"/>
      <c r="F2363" s="110"/>
      <c r="G2363" s="110"/>
      <c r="H2363" s="110"/>
      <c r="I2363" s="110"/>
      <c r="J2363" s="109"/>
      <c r="K2363" s="110"/>
      <c r="L2363" s="110"/>
      <c r="M2363" s="110"/>
      <c r="N2363" s="110"/>
      <c r="O2363" s="110"/>
      <c r="P2363" s="110"/>
      <c r="Q2363" s="110"/>
      <c r="R2363" s="110"/>
      <c r="S2363" s="110"/>
      <c r="T2363" s="110"/>
      <c r="U2363" s="110"/>
      <c r="V2363" s="110"/>
    </row>
    <row r="2364" spans="1:22" ht="15" customHeight="1">
      <c r="A2364" s="110"/>
      <c r="B2364" s="109"/>
      <c r="C2364" s="110"/>
      <c r="D2364" s="110"/>
      <c r="E2364" s="110"/>
      <c r="F2364" s="110"/>
      <c r="G2364" s="110"/>
      <c r="H2364" s="110"/>
      <c r="I2364" s="110"/>
      <c r="J2364" s="109"/>
      <c r="K2364" s="110"/>
      <c r="L2364" s="110"/>
      <c r="M2364" s="110"/>
      <c r="N2364" s="110"/>
      <c r="O2364" s="110"/>
      <c r="P2364" s="110"/>
      <c r="Q2364" s="110"/>
      <c r="R2364" s="110"/>
      <c r="S2364" s="110"/>
      <c r="T2364" s="110"/>
      <c r="U2364" s="110"/>
      <c r="V2364" s="110"/>
    </row>
    <row r="2365" spans="1:22" ht="15" customHeight="1">
      <c r="A2365" s="110"/>
      <c r="B2365" s="109"/>
      <c r="C2365" s="110"/>
      <c r="D2365" s="110"/>
      <c r="E2365" s="110"/>
      <c r="F2365" s="110"/>
      <c r="G2365" s="110"/>
      <c r="H2365" s="110"/>
      <c r="I2365" s="110"/>
      <c r="J2365" s="109"/>
      <c r="K2365" s="110"/>
      <c r="L2365" s="110"/>
      <c r="M2365" s="110"/>
      <c r="N2365" s="110"/>
      <c r="O2365" s="110"/>
      <c r="P2365" s="110"/>
      <c r="Q2365" s="110"/>
      <c r="R2365" s="110"/>
      <c r="S2365" s="110"/>
      <c r="T2365" s="110"/>
      <c r="U2365" s="110"/>
      <c r="V2365" s="110"/>
    </row>
    <row r="2366" spans="1:22" ht="15" customHeight="1">
      <c r="A2366" s="110"/>
      <c r="B2366" s="109"/>
      <c r="C2366" s="110"/>
      <c r="D2366" s="110"/>
      <c r="E2366" s="110"/>
      <c r="F2366" s="110"/>
      <c r="G2366" s="110"/>
      <c r="H2366" s="110"/>
      <c r="I2366" s="110"/>
      <c r="J2366" s="109"/>
      <c r="K2366" s="110"/>
      <c r="L2366" s="110"/>
      <c r="M2366" s="110"/>
      <c r="N2366" s="110"/>
      <c r="O2366" s="110"/>
      <c r="P2366" s="110"/>
      <c r="Q2366" s="110"/>
      <c r="R2366" s="110"/>
      <c r="S2366" s="110"/>
      <c r="T2366" s="110"/>
      <c r="U2366" s="110"/>
      <c r="V2366" s="110"/>
    </row>
    <row r="2367" spans="1:22" ht="15" customHeight="1">
      <c r="A2367" s="110"/>
      <c r="B2367" s="109"/>
      <c r="C2367" s="110"/>
      <c r="D2367" s="110"/>
      <c r="E2367" s="110"/>
      <c r="F2367" s="110"/>
      <c r="G2367" s="110"/>
      <c r="H2367" s="110"/>
      <c r="I2367" s="110"/>
      <c r="J2367" s="109"/>
      <c r="K2367" s="110"/>
      <c r="L2367" s="110"/>
      <c r="M2367" s="110"/>
      <c r="N2367" s="110"/>
      <c r="O2367" s="110"/>
      <c r="P2367" s="110"/>
      <c r="Q2367" s="110"/>
      <c r="R2367" s="110"/>
      <c r="S2367" s="110"/>
      <c r="T2367" s="110"/>
      <c r="U2367" s="110"/>
      <c r="V2367" s="110"/>
    </row>
    <row r="2368" spans="1:22" ht="15" customHeight="1">
      <c r="A2368" s="110"/>
      <c r="B2368" s="109"/>
      <c r="C2368" s="110"/>
      <c r="D2368" s="110"/>
      <c r="E2368" s="110"/>
      <c r="F2368" s="110"/>
      <c r="G2368" s="110"/>
      <c r="H2368" s="110"/>
      <c r="I2368" s="110"/>
      <c r="J2368" s="109"/>
      <c r="K2368" s="110"/>
      <c r="L2368" s="110"/>
      <c r="M2368" s="110"/>
      <c r="N2368" s="110"/>
      <c r="O2368" s="110"/>
      <c r="P2368" s="110"/>
      <c r="Q2368" s="110"/>
      <c r="R2368" s="110"/>
      <c r="S2368" s="110"/>
      <c r="T2368" s="110"/>
      <c r="U2368" s="110"/>
      <c r="V2368" s="110"/>
    </row>
    <row r="2369" spans="1:22" ht="15" customHeight="1">
      <c r="A2369" s="110"/>
      <c r="B2369" s="109"/>
      <c r="C2369" s="110"/>
      <c r="D2369" s="110"/>
      <c r="E2369" s="110"/>
      <c r="F2369" s="110"/>
      <c r="G2369" s="110"/>
      <c r="H2369" s="110"/>
      <c r="I2369" s="110"/>
      <c r="J2369" s="109"/>
      <c r="K2369" s="110"/>
      <c r="L2369" s="110"/>
      <c r="M2369" s="110"/>
      <c r="N2369" s="110"/>
      <c r="O2369" s="110"/>
      <c r="P2369" s="110"/>
      <c r="Q2369" s="110"/>
      <c r="R2369" s="110"/>
      <c r="S2369" s="110"/>
      <c r="T2369" s="110"/>
      <c r="U2369" s="110"/>
      <c r="V2369" s="110"/>
    </row>
    <row r="2370" spans="1:22" ht="15" customHeight="1">
      <c r="A2370" s="110"/>
      <c r="B2370" s="109"/>
      <c r="C2370" s="110"/>
      <c r="D2370" s="110"/>
      <c r="E2370" s="110"/>
      <c r="F2370" s="110"/>
      <c r="G2370" s="110"/>
      <c r="H2370" s="110"/>
      <c r="I2370" s="110"/>
      <c r="J2370" s="109"/>
      <c r="K2370" s="110"/>
      <c r="L2370" s="110"/>
      <c r="M2370" s="110"/>
      <c r="N2370" s="110"/>
      <c r="O2370" s="110"/>
      <c r="P2370" s="110"/>
      <c r="Q2370" s="110"/>
      <c r="R2370" s="110"/>
      <c r="S2370" s="110"/>
      <c r="T2370" s="110"/>
      <c r="U2370" s="110"/>
      <c r="V2370" s="110"/>
    </row>
    <row r="2371" spans="1:22" ht="15" customHeight="1">
      <c r="A2371" s="110"/>
      <c r="B2371" s="109"/>
      <c r="C2371" s="110"/>
      <c r="D2371" s="110"/>
      <c r="E2371" s="110"/>
      <c r="F2371" s="110"/>
      <c r="G2371" s="110"/>
      <c r="H2371" s="110"/>
      <c r="I2371" s="110"/>
      <c r="J2371" s="109"/>
      <c r="K2371" s="110"/>
      <c r="L2371" s="110"/>
      <c r="M2371" s="110"/>
      <c r="N2371" s="110"/>
      <c r="O2371" s="110"/>
      <c r="P2371" s="110"/>
      <c r="Q2371" s="110"/>
      <c r="R2371" s="110"/>
      <c r="S2371" s="110"/>
      <c r="T2371" s="110"/>
      <c r="U2371" s="110"/>
      <c r="V2371" s="110"/>
    </row>
    <row r="2372" spans="1:22" ht="15" customHeight="1">
      <c r="A2372" s="110"/>
      <c r="B2372" s="109"/>
      <c r="C2372" s="110"/>
      <c r="D2372" s="110"/>
      <c r="E2372" s="110"/>
      <c r="F2372" s="110"/>
      <c r="G2372" s="110"/>
      <c r="H2372" s="110"/>
      <c r="I2372" s="110"/>
      <c r="J2372" s="109"/>
      <c r="K2372" s="110"/>
      <c r="L2372" s="110"/>
      <c r="M2372" s="110"/>
      <c r="N2372" s="110"/>
      <c r="O2372" s="110"/>
      <c r="P2372" s="110"/>
      <c r="Q2372" s="110"/>
      <c r="R2372" s="110"/>
      <c r="S2372" s="110"/>
      <c r="T2372" s="110"/>
      <c r="U2372" s="110"/>
      <c r="V2372" s="110"/>
    </row>
    <row r="2373" spans="1:22" ht="15" customHeight="1">
      <c r="A2373" s="110"/>
      <c r="B2373" s="109"/>
      <c r="C2373" s="110"/>
      <c r="D2373" s="110"/>
      <c r="E2373" s="110"/>
      <c r="F2373" s="110"/>
      <c r="G2373" s="110"/>
      <c r="H2373" s="110"/>
      <c r="I2373" s="110"/>
      <c r="J2373" s="109"/>
      <c r="K2373" s="110"/>
      <c r="L2373" s="110"/>
      <c r="M2373" s="110"/>
      <c r="N2373" s="110"/>
      <c r="O2373" s="110"/>
      <c r="P2373" s="110"/>
      <c r="Q2373" s="110"/>
      <c r="R2373" s="110"/>
      <c r="S2373" s="110"/>
      <c r="T2373" s="110"/>
      <c r="U2373" s="110"/>
      <c r="V2373" s="110"/>
    </row>
    <row r="2374" spans="1:22" ht="15" customHeight="1">
      <c r="A2374" s="110"/>
      <c r="B2374" s="109"/>
      <c r="C2374" s="110"/>
      <c r="D2374" s="110"/>
      <c r="E2374" s="110"/>
      <c r="F2374" s="110"/>
      <c r="G2374" s="110"/>
      <c r="H2374" s="110"/>
      <c r="I2374" s="110"/>
      <c r="J2374" s="109"/>
      <c r="K2374" s="110"/>
      <c r="L2374" s="110"/>
      <c r="M2374" s="110"/>
      <c r="N2374" s="110"/>
      <c r="O2374" s="110"/>
      <c r="P2374" s="110"/>
      <c r="Q2374" s="110"/>
      <c r="R2374" s="110"/>
      <c r="S2374" s="110"/>
      <c r="T2374" s="110"/>
      <c r="U2374" s="110"/>
      <c r="V2374" s="110"/>
    </row>
    <row r="2375" spans="1:22" ht="15" customHeight="1">
      <c r="A2375" s="110"/>
      <c r="B2375" s="109"/>
      <c r="C2375" s="110"/>
      <c r="D2375" s="110"/>
      <c r="E2375" s="110"/>
      <c r="F2375" s="110"/>
      <c r="G2375" s="110"/>
      <c r="H2375" s="110"/>
      <c r="I2375" s="110"/>
      <c r="J2375" s="109"/>
      <c r="K2375" s="110"/>
      <c r="L2375" s="110"/>
      <c r="M2375" s="110"/>
      <c r="N2375" s="110"/>
      <c r="O2375" s="110"/>
      <c r="P2375" s="110"/>
      <c r="Q2375" s="110"/>
      <c r="R2375" s="110"/>
      <c r="S2375" s="110"/>
      <c r="T2375" s="110"/>
      <c r="U2375" s="110"/>
      <c r="V2375" s="110"/>
    </row>
    <row r="2376" spans="1:22" ht="15" customHeight="1">
      <c r="A2376" s="110"/>
      <c r="B2376" s="109"/>
      <c r="C2376" s="110"/>
      <c r="D2376" s="110"/>
      <c r="E2376" s="110"/>
      <c r="F2376" s="110"/>
      <c r="G2376" s="110"/>
      <c r="H2376" s="110"/>
      <c r="I2376" s="110"/>
      <c r="J2376" s="109"/>
      <c r="K2376" s="110"/>
      <c r="L2376" s="110"/>
      <c r="M2376" s="110"/>
      <c r="N2376" s="110"/>
      <c r="O2376" s="110"/>
      <c r="P2376" s="110"/>
      <c r="Q2376" s="110"/>
      <c r="R2376" s="110"/>
      <c r="S2376" s="110"/>
      <c r="T2376" s="110"/>
      <c r="U2376" s="110"/>
      <c r="V2376" s="110"/>
    </row>
    <row r="2377" spans="1:22" ht="15" customHeight="1">
      <c r="A2377" s="110"/>
      <c r="B2377" s="109"/>
      <c r="C2377" s="110"/>
      <c r="D2377" s="110"/>
      <c r="E2377" s="110"/>
      <c r="F2377" s="110"/>
      <c r="G2377" s="110"/>
      <c r="H2377" s="110"/>
      <c r="I2377" s="110"/>
      <c r="J2377" s="109"/>
      <c r="K2377" s="110"/>
      <c r="L2377" s="110"/>
      <c r="M2377" s="110"/>
      <c r="N2377" s="110"/>
      <c r="O2377" s="110"/>
      <c r="P2377" s="110"/>
      <c r="Q2377" s="110"/>
      <c r="R2377" s="110"/>
      <c r="S2377" s="110"/>
      <c r="T2377" s="110"/>
      <c r="U2377" s="110"/>
      <c r="V2377" s="110"/>
    </row>
    <row r="2378" spans="1:22" ht="15" customHeight="1">
      <c r="A2378" s="110"/>
      <c r="B2378" s="109"/>
      <c r="C2378" s="110"/>
      <c r="D2378" s="110"/>
      <c r="E2378" s="110"/>
      <c r="F2378" s="110"/>
      <c r="G2378" s="110"/>
      <c r="H2378" s="110"/>
      <c r="I2378" s="110"/>
      <c r="J2378" s="109"/>
      <c r="K2378" s="110"/>
      <c r="L2378" s="110"/>
      <c r="M2378" s="110"/>
      <c r="N2378" s="110"/>
      <c r="O2378" s="110"/>
      <c r="P2378" s="110"/>
      <c r="Q2378" s="110"/>
      <c r="R2378" s="110"/>
      <c r="S2378" s="110"/>
      <c r="T2378" s="110"/>
      <c r="U2378" s="110"/>
      <c r="V2378" s="110"/>
    </row>
    <row r="2379" spans="1:22" ht="15" customHeight="1">
      <c r="A2379" s="110"/>
      <c r="B2379" s="109"/>
      <c r="C2379" s="110"/>
      <c r="D2379" s="110"/>
      <c r="E2379" s="110"/>
      <c r="F2379" s="110"/>
      <c r="G2379" s="110"/>
      <c r="H2379" s="110"/>
      <c r="I2379" s="110"/>
      <c r="J2379" s="109"/>
      <c r="K2379" s="110"/>
      <c r="L2379" s="110"/>
      <c r="M2379" s="110"/>
      <c r="N2379" s="110"/>
      <c r="O2379" s="110"/>
      <c r="P2379" s="110"/>
      <c r="Q2379" s="110"/>
      <c r="R2379" s="110"/>
      <c r="S2379" s="110"/>
      <c r="T2379" s="110"/>
      <c r="U2379" s="110"/>
      <c r="V2379" s="110"/>
    </row>
    <row r="2380" spans="1:22" ht="15" customHeight="1">
      <c r="A2380" s="110"/>
      <c r="B2380" s="109"/>
      <c r="C2380" s="110"/>
      <c r="D2380" s="110"/>
      <c r="E2380" s="110"/>
      <c r="F2380" s="110"/>
      <c r="G2380" s="110"/>
      <c r="H2380" s="110"/>
      <c r="I2380" s="110"/>
      <c r="J2380" s="109"/>
      <c r="K2380" s="110"/>
      <c r="L2380" s="110"/>
      <c r="M2380" s="110"/>
      <c r="N2380" s="110"/>
      <c r="O2380" s="110"/>
      <c r="P2380" s="110"/>
      <c r="Q2380" s="110"/>
      <c r="R2380" s="110"/>
      <c r="S2380" s="110"/>
      <c r="T2380" s="110"/>
      <c r="U2380" s="110"/>
      <c r="V2380" s="110"/>
    </row>
    <row r="2381" spans="1:22" ht="15" customHeight="1">
      <c r="A2381" s="110"/>
      <c r="B2381" s="109"/>
      <c r="C2381" s="110"/>
      <c r="D2381" s="110"/>
      <c r="E2381" s="110"/>
      <c r="F2381" s="110"/>
      <c r="G2381" s="110"/>
      <c r="H2381" s="110"/>
      <c r="I2381" s="110"/>
      <c r="J2381" s="109"/>
      <c r="K2381" s="110"/>
      <c r="L2381" s="110"/>
      <c r="M2381" s="110"/>
      <c r="N2381" s="110"/>
      <c r="O2381" s="110"/>
      <c r="P2381" s="110"/>
      <c r="Q2381" s="110"/>
      <c r="R2381" s="110"/>
      <c r="S2381" s="110"/>
      <c r="T2381" s="110"/>
      <c r="U2381" s="110"/>
      <c r="V2381" s="110"/>
    </row>
    <row r="2382" spans="1:22" ht="15" customHeight="1">
      <c r="A2382" s="110"/>
      <c r="B2382" s="109"/>
      <c r="C2382" s="110"/>
      <c r="D2382" s="110"/>
      <c r="E2382" s="110"/>
      <c r="F2382" s="110"/>
      <c r="G2382" s="110"/>
      <c r="H2382" s="110"/>
      <c r="I2382" s="110"/>
      <c r="J2382" s="109"/>
      <c r="K2382" s="110"/>
      <c r="L2382" s="110"/>
      <c r="M2382" s="110"/>
      <c r="N2382" s="110"/>
      <c r="O2382" s="110"/>
      <c r="P2382" s="110"/>
      <c r="Q2382" s="110"/>
      <c r="R2382" s="110"/>
      <c r="S2382" s="110"/>
      <c r="T2382" s="110"/>
      <c r="U2382" s="110"/>
      <c r="V2382" s="110"/>
    </row>
    <row r="2383" spans="1:22" ht="15" customHeight="1">
      <c r="A2383" s="110"/>
      <c r="B2383" s="109"/>
      <c r="C2383" s="110"/>
      <c r="D2383" s="110"/>
      <c r="E2383" s="110"/>
      <c r="F2383" s="110"/>
      <c r="G2383" s="110"/>
      <c r="H2383" s="110"/>
      <c r="I2383" s="110"/>
      <c r="J2383" s="109"/>
      <c r="K2383" s="110"/>
      <c r="L2383" s="110"/>
      <c r="M2383" s="110"/>
      <c r="N2383" s="110"/>
      <c r="O2383" s="110"/>
      <c r="P2383" s="110"/>
      <c r="Q2383" s="110"/>
      <c r="R2383" s="110"/>
      <c r="S2383" s="110"/>
      <c r="T2383" s="110"/>
      <c r="U2383" s="110"/>
      <c r="V2383" s="110"/>
    </row>
    <row r="2384" spans="1:22" ht="15" customHeight="1">
      <c r="A2384" s="110"/>
      <c r="B2384" s="109"/>
      <c r="C2384" s="110"/>
      <c r="D2384" s="110"/>
      <c r="E2384" s="110"/>
      <c r="F2384" s="110"/>
      <c r="G2384" s="110"/>
      <c r="H2384" s="110"/>
      <c r="I2384" s="110"/>
      <c r="J2384" s="109"/>
      <c r="K2384" s="110"/>
      <c r="L2384" s="110"/>
      <c r="M2384" s="110"/>
      <c r="N2384" s="110"/>
      <c r="O2384" s="110"/>
      <c r="P2384" s="110"/>
      <c r="Q2384" s="110"/>
      <c r="R2384" s="110"/>
      <c r="S2384" s="110"/>
      <c r="T2384" s="110"/>
      <c r="U2384" s="110"/>
      <c r="V2384" s="110"/>
    </row>
    <row r="2385" spans="1:22" ht="15" customHeight="1">
      <c r="A2385" s="110"/>
      <c r="B2385" s="109"/>
      <c r="C2385" s="110"/>
      <c r="D2385" s="110"/>
      <c r="E2385" s="110"/>
      <c r="F2385" s="110"/>
      <c r="G2385" s="110"/>
      <c r="H2385" s="110"/>
      <c r="I2385" s="110"/>
      <c r="J2385" s="109"/>
      <c r="K2385" s="110"/>
      <c r="L2385" s="110"/>
      <c r="M2385" s="110"/>
      <c r="N2385" s="110"/>
      <c r="O2385" s="110"/>
      <c r="P2385" s="110"/>
      <c r="Q2385" s="110"/>
      <c r="R2385" s="110"/>
      <c r="S2385" s="110"/>
      <c r="T2385" s="110"/>
      <c r="U2385" s="110"/>
      <c r="V2385" s="110"/>
    </row>
    <row r="2386" spans="1:22" ht="15" customHeight="1">
      <c r="A2386" s="110"/>
      <c r="B2386" s="109"/>
      <c r="C2386" s="110"/>
      <c r="D2386" s="110"/>
      <c r="E2386" s="110"/>
      <c r="F2386" s="110"/>
      <c r="G2386" s="110"/>
      <c r="H2386" s="110"/>
      <c r="I2386" s="110"/>
      <c r="J2386" s="109"/>
      <c r="K2386" s="110"/>
      <c r="L2386" s="110"/>
      <c r="M2386" s="110"/>
      <c r="N2386" s="110"/>
      <c r="O2386" s="110"/>
      <c r="P2386" s="110"/>
      <c r="Q2386" s="110"/>
      <c r="R2386" s="110"/>
      <c r="S2386" s="110"/>
      <c r="T2386" s="110"/>
      <c r="U2386" s="110"/>
      <c r="V2386" s="110"/>
    </row>
    <row r="2387" spans="1:22" ht="15" customHeight="1">
      <c r="A2387" s="110"/>
      <c r="B2387" s="109"/>
      <c r="C2387" s="110"/>
      <c r="D2387" s="110"/>
      <c r="E2387" s="110"/>
      <c r="F2387" s="110"/>
      <c r="G2387" s="110"/>
      <c r="H2387" s="110"/>
      <c r="I2387" s="110"/>
      <c r="J2387" s="109"/>
      <c r="K2387" s="110"/>
      <c r="L2387" s="110"/>
      <c r="M2387" s="110"/>
      <c r="N2387" s="110"/>
      <c r="O2387" s="110"/>
      <c r="P2387" s="110"/>
      <c r="Q2387" s="110"/>
      <c r="R2387" s="110"/>
      <c r="S2387" s="110"/>
      <c r="T2387" s="110"/>
      <c r="U2387" s="110"/>
      <c r="V2387" s="110"/>
    </row>
    <row r="2388" spans="1:22" ht="15" customHeight="1">
      <c r="A2388" s="110"/>
      <c r="B2388" s="109"/>
      <c r="C2388" s="110"/>
      <c r="D2388" s="110"/>
      <c r="E2388" s="110"/>
      <c r="F2388" s="110"/>
      <c r="G2388" s="110"/>
      <c r="H2388" s="110"/>
      <c r="I2388" s="110"/>
      <c r="J2388" s="109"/>
      <c r="K2388" s="110"/>
      <c r="L2388" s="110"/>
      <c r="M2388" s="110"/>
      <c r="N2388" s="110"/>
      <c r="O2388" s="110"/>
      <c r="P2388" s="110"/>
      <c r="Q2388" s="110"/>
      <c r="R2388" s="110"/>
      <c r="S2388" s="110"/>
      <c r="T2388" s="110"/>
      <c r="U2388" s="110"/>
      <c r="V2388" s="110"/>
    </row>
    <row r="2389" spans="1:22" ht="15" customHeight="1">
      <c r="A2389" s="110"/>
      <c r="B2389" s="109"/>
      <c r="C2389" s="110"/>
      <c r="D2389" s="110"/>
      <c r="E2389" s="110"/>
      <c r="F2389" s="110"/>
      <c r="G2389" s="110"/>
      <c r="H2389" s="110"/>
      <c r="I2389" s="110"/>
      <c r="J2389" s="109"/>
      <c r="K2389" s="110"/>
      <c r="L2389" s="110"/>
      <c r="M2389" s="110"/>
      <c r="N2389" s="110"/>
      <c r="O2389" s="110"/>
      <c r="P2389" s="110"/>
      <c r="Q2389" s="110"/>
      <c r="R2389" s="110"/>
      <c r="S2389" s="110"/>
      <c r="T2389" s="110"/>
      <c r="U2389" s="110"/>
      <c r="V2389" s="110"/>
    </row>
    <row r="2390" spans="1:22" ht="15" customHeight="1">
      <c r="A2390" s="110"/>
      <c r="B2390" s="109"/>
      <c r="C2390" s="110"/>
      <c r="D2390" s="110"/>
      <c r="E2390" s="110"/>
      <c r="F2390" s="110"/>
      <c r="G2390" s="110"/>
      <c r="H2390" s="110"/>
      <c r="I2390" s="110"/>
      <c r="J2390" s="109"/>
      <c r="K2390" s="110"/>
      <c r="L2390" s="110"/>
      <c r="M2390" s="110"/>
      <c r="N2390" s="110"/>
      <c r="O2390" s="110"/>
      <c r="P2390" s="110"/>
      <c r="Q2390" s="110"/>
      <c r="R2390" s="110"/>
      <c r="S2390" s="110"/>
      <c r="T2390" s="110"/>
      <c r="U2390" s="110"/>
      <c r="V2390" s="110"/>
    </row>
    <row r="2391" spans="1:22" ht="15" customHeight="1">
      <c r="A2391" s="110"/>
      <c r="B2391" s="109"/>
      <c r="C2391" s="110"/>
      <c r="D2391" s="110"/>
      <c r="E2391" s="110"/>
      <c r="F2391" s="110"/>
      <c r="G2391" s="110"/>
      <c r="H2391" s="110"/>
      <c r="I2391" s="110"/>
      <c r="J2391" s="109"/>
      <c r="K2391" s="110"/>
      <c r="L2391" s="110"/>
      <c r="M2391" s="110"/>
      <c r="N2391" s="110"/>
      <c r="O2391" s="110"/>
      <c r="P2391" s="110"/>
      <c r="Q2391" s="110"/>
      <c r="R2391" s="110"/>
      <c r="S2391" s="110"/>
      <c r="T2391" s="110"/>
      <c r="U2391" s="110"/>
      <c r="V2391" s="110"/>
    </row>
    <row r="2392" spans="1:22" ht="15" customHeight="1">
      <c r="A2392" s="110"/>
      <c r="B2392" s="109"/>
      <c r="C2392" s="110"/>
      <c r="D2392" s="110"/>
      <c r="E2392" s="110"/>
      <c r="F2392" s="110"/>
      <c r="G2392" s="110"/>
      <c r="H2392" s="110"/>
      <c r="I2392" s="110"/>
      <c r="J2392" s="109"/>
      <c r="K2392" s="110"/>
      <c r="L2392" s="110"/>
      <c r="M2392" s="110"/>
      <c r="N2392" s="110"/>
      <c r="O2392" s="110"/>
      <c r="P2392" s="110"/>
      <c r="Q2392" s="110"/>
      <c r="R2392" s="110"/>
      <c r="S2392" s="110"/>
      <c r="T2392" s="110"/>
      <c r="U2392" s="110"/>
      <c r="V2392" s="110"/>
    </row>
    <row r="2393" spans="1:22" ht="15" customHeight="1">
      <c r="A2393" s="110"/>
      <c r="B2393" s="109"/>
      <c r="C2393" s="110"/>
      <c r="D2393" s="110"/>
      <c r="E2393" s="110"/>
      <c r="F2393" s="110"/>
      <c r="G2393" s="110"/>
      <c r="H2393" s="110"/>
      <c r="I2393" s="110"/>
      <c r="J2393" s="109"/>
      <c r="K2393" s="110"/>
      <c r="L2393" s="110"/>
      <c r="M2393" s="110"/>
      <c r="N2393" s="110"/>
      <c r="O2393" s="110"/>
      <c r="P2393" s="110"/>
      <c r="Q2393" s="110"/>
      <c r="R2393" s="110"/>
      <c r="S2393" s="110"/>
      <c r="T2393" s="110"/>
      <c r="U2393" s="110"/>
      <c r="V2393" s="110"/>
    </row>
    <row r="2394" spans="1:22" ht="15" customHeight="1">
      <c r="A2394" s="110"/>
      <c r="B2394" s="109"/>
      <c r="C2394" s="110"/>
      <c r="D2394" s="110"/>
      <c r="E2394" s="110"/>
      <c r="F2394" s="110"/>
      <c r="G2394" s="110"/>
      <c r="H2394" s="110"/>
      <c r="I2394" s="110"/>
      <c r="J2394" s="109"/>
      <c r="K2394" s="110"/>
      <c r="L2394" s="110"/>
      <c r="M2394" s="110"/>
      <c r="N2394" s="110"/>
      <c r="O2394" s="110"/>
      <c r="P2394" s="110"/>
      <c r="Q2394" s="110"/>
      <c r="R2394" s="110"/>
      <c r="S2394" s="110"/>
      <c r="T2394" s="110"/>
      <c r="U2394" s="110"/>
      <c r="V2394" s="110"/>
    </row>
    <row r="2395" spans="1:22" ht="15" customHeight="1">
      <c r="A2395" s="110"/>
      <c r="B2395" s="109"/>
      <c r="C2395" s="110"/>
      <c r="D2395" s="110"/>
      <c r="E2395" s="110"/>
      <c r="F2395" s="110"/>
      <c r="G2395" s="110"/>
      <c r="H2395" s="110"/>
      <c r="I2395" s="110"/>
      <c r="J2395" s="109"/>
      <c r="K2395" s="110"/>
      <c r="L2395" s="110"/>
      <c r="M2395" s="110"/>
      <c r="N2395" s="110"/>
      <c r="O2395" s="110"/>
      <c r="P2395" s="110"/>
      <c r="Q2395" s="110"/>
      <c r="R2395" s="110"/>
      <c r="S2395" s="110"/>
      <c r="T2395" s="110"/>
      <c r="U2395" s="110"/>
      <c r="V2395" s="110"/>
    </row>
    <row r="2396" spans="1:22" ht="15" customHeight="1">
      <c r="A2396" s="110"/>
      <c r="B2396" s="109"/>
      <c r="C2396" s="110"/>
      <c r="D2396" s="110"/>
      <c r="E2396" s="110"/>
      <c r="F2396" s="110"/>
      <c r="G2396" s="110"/>
      <c r="H2396" s="110"/>
      <c r="I2396" s="110"/>
      <c r="J2396" s="109"/>
      <c r="K2396" s="110"/>
      <c r="L2396" s="110"/>
      <c r="M2396" s="110"/>
      <c r="N2396" s="110"/>
      <c r="O2396" s="110"/>
      <c r="P2396" s="110"/>
      <c r="Q2396" s="110"/>
      <c r="R2396" s="110"/>
      <c r="S2396" s="110"/>
      <c r="T2396" s="110"/>
      <c r="U2396" s="110"/>
      <c r="V2396" s="110"/>
    </row>
    <row r="2397" spans="1:22" ht="15" customHeight="1">
      <c r="A2397" s="110"/>
      <c r="B2397" s="109"/>
      <c r="C2397" s="110"/>
      <c r="D2397" s="110"/>
      <c r="E2397" s="110"/>
      <c r="F2397" s="110"/>
      <c r="G2397" s="110"/>
      <c r="H2397" s="110"/>
      <c r="I2397" s="110"/>
      <c r="J2397" s="109"/>
      <c r="K2397" s="110"/>
      <c r="L2397" s="110"/>
      <c r="M2397" s="110"/>
      <c r="N2397" s="110"/>
      <c r="O2397" s="110"/>
      <c r="P2397" s="110"/>
      <c r="Q2397" s="110"/>
      <c r="R2397" s="110"/>
      <c r="S2397" s="110"/>
      <c r="T2397" s="110"/>
      <c r="U2397" s="110"/>
      <c r="V2397" s="110"/>
    </row>
    <row r="2398" spans="1:22" ht="15" customHeight="1">
      <c r="A2398" s="110"/>
      <c r="B2398" s="109"/>
      <c r="C2398" s="110"/>
      <c r="D2398" s="110"/>
      <c r="E2398" s="110"/>
      <c r="F2398" s="110"/>
      <c r="G2398" s="110"/>
      <c r="H2398" s="110"/>
      <c r="I2398" s="110"/>
      <c r="J2398" s="109"/>
      <c r="K2398" s="110"/>
      <c r="L2398" s="110"/>
      <c r="M2398" s="110"/>
      <c r="N2398" s="110"/>
      <c r="O2398" s="110"/>
      <c r="P2398" s="110"/>
      <c r="Q2398" s="110"/>
      <c r="R2398" s="110"/>
      <c r="S2398" s="110"/>
      <c r="T2398" s="110"/>
      <c r="U2398" s="110"/>
      <c r="V2398" s="110"/>
    </row>
    <row r="2399" spans="1:22" ht="15" customHeight="1">
      <c r="A2399" s="110"/>
      <c r="B2399" s="109"/>
      <c r="C2399" s="110"/>
      <c r="D2399" s="110"/>
      <c r="E2399" s="110"/>
      <c r="F2399" s="110"/>
      <c r="G2399" s="110"/>
      <c r="H2399" s="110"/>
      <c r="I2399" s="110"/>
      <c r="J2399" s="109"/>
      <c r="K2399" s="110"/>
      <c r="L2399" s="110"/>
      <c r="M2399" s="110"/>
      <c r="N2399" s="110"/>
      <c r="O2399" s="110"/>
      <c r="P2399" s="110"/>
      <c r="Q2399" s="110"/>
      <c r="R2399" s="110"/>
      <c r="S2399" s="110"/>
      <c r="T2399" s="110"/>
      <c r="U2399" s="110"/>
      <c r="V2399" s="110"/>
    </row>
    <row r="2400" spans="1:22" ht="15" customHeight="1">
      <c r="A2400" s="110"/>
      <c r="B2400" s="109"/>
      <c r="C2400" s="110"/>
      <c r="D2400" s="110"/>
      <c r="E2400" s="110"/>
      <c r="F2400" s="110"/>
      <c r="G2400" s="110"/>
      <c r="H2400" s="110"/>
      <c r="I2400" s="110"/>
      <c r="J2400" s="109"/>
      <c r="K2400" s="110"/>
      <c r="L2400" s="110"/>
      <c r="M2400" s="110"/>
      <c r="N2400" s="110"/>
      <c r="O2400" s="110"/>
      <c r="P2400" s="110"/>
      <c r="Q2400" s="110"/>
      <c r="R2400" s="110"/>
      <c r="S2400" s="110"/>
      <c r="T2400" s="110"/>
      <c r="U2400" s="110"/>
      <c r="V2400" s="110"/>
    </row>
    <row r="2401" spans="1:22" ht="15" customHeight="1">
      <c r="A2401" s="110"/>
      <c r="B2401" s="109"/>
      <c r="C2401" s="110"/>
      <c r="D2401" s="110"/>
      <c r="E2401" s="110"/>
      <c r="F2401" s="110"/>
      <c r="G2401" s="110"/>
      <c r="H2401" s="110"/>
      <c r="I2401" s="110"/>
      <c r="J2401" s="109"/>
      <c r="K2401" s="110"/>
      <c r="L2401" s="110"/>
      <c r="M2401" s="110"/>
      <c r="N2401" s="110"/>
      <c r="O2401" s="110"/>
      <c r="P2401" s="110"/>
      <c r="Q2401" s="110"/>
      <c r="R2401" s="110"/>
      <c r="S2401" s="110"/>
      <c r="T2401" s="110"/>
      <c r="U2401" s="110"/>
      <c r="V2401" s="110"/>
    </row>
    <row r="2402" spans="1:22" ht="15" customHeight="1">
      <c r="A2402" s="110"/>
      <c r="B2402" s="109"/>
      <c r="C2402" s="110"/>
      <c r="D2402" s="110"/>
      <c r="E2402" s="110"/>
      <c r="F2402" s="110"/>
      <c r="G2402" s="110"/>
      <c r="H2402" s="110"/>
      <c r="I2402" s="110"/>
      <c r="J2402" s="109"/>
      <c r="K2402" s="110"/>
      <c r="L2402" s="110"/>
      <c r="M2402" s="110"/>
      <c r="N2402" s="110"/>
      <c r="O2402" s="110"/>
      <c r="P2402" s="110"/>
      <c r="Q2402" s="110"/>
      <c r="R2402" s="110"/>
      <c r="S2402" s="110"/>
      <c r="T2402" s="110"/>
      <c r="U2402" s="110"/>
      <c r="V2402" s="110"/>
    </row>
    <row r="2403" spans="1:22" ht="15" customHeight="1">
      <c r="A2403" s="110"/>
      <c r="B2403" s="109"/>
      <c r="C2403" s="110"/>
      <c r="D2403" s="110"/>
      <c r="E2403" s="110"/>
      <c r="F2403" s="110"/>
      <c r="G2403" s="110"/>
      <c r="H2403" s="110"/>
      <c r="I2403" s="110"/>
      <c r="J2403" s="109"/>
      <c r="K2403" s="110"/>
      <c r="L2403" s="110"/>
      <c r="M2403" s="110"/>
      <c r="N2403" s="110"/>
      <c r="O2403" s="110"/>
      <c r="P2403" s="110"/>
      <c r="Q2403" s="110"/>
      <c r="R2403" s="110"/>
      <c r="S2403" s="110"/>
      <c r="T2403" s="110"/>
      <c r="U2403" s="110"/>
      <c r="V2403" s="110"/>
    </row>
    <row r="2404" spans="1:22" ht="15" customHeight="1">
      <c r="A2404" s="110"/>
      <c r="B2404" s="109"/>
      <c r="C2404" s="110"/>
      <c r="D2404" s="110"/>
      <c r="E2404" s="110"/>
      <c r="F2404" s="110"/>
      <c r="G2404" s="110"/>
      <c r="H2404" s="110"/>
      <c r="I2404" s="110"/>
      <c r="J2404" s="109"/>
      <c r="K2404" s="110"/>
      <c r="L2404" s="110"/>
      <c r="M2404" s="110"/>
      <c r="N2404" s="110"/>
      <c r="O2404" s="110"/>
      <c r="P2404" s="110"/>
      <c r="Q2404" s="110"/>
      <c r="R2404" s="110"/>
      <c r="S2404" s="110"/>
      <c r="T2404" s="110"/>
      <c r="U2404" s="110"/>
      <c r="V2404" s="110"/>
    </row>
    <row r="2405" spans="1:22" ht="15" customHeight="1">
      <c r="A2405" s="110"/>
      <c r="B2405" s="109"/>
      <c r="C2405" s="110"/>
      <c r="D2405" s="110"/>
      <c r="E2405" s="110"/>
      <c r="F2405" s="110"/>
      <c r="G2405" s="110"/>
      <c r="H2405" s="110"/>
      <c r="I2405" s="110"/>
      <c r="J2405" s="109"/>
      <c r="K2405" s="110"/>
      <c r="L2405" s="110"/>
      <c r="M2405" s="110"/>
      <c r="N2405" s="110"/>
      <c r="O2405" s="110"/>
      <c r="P2405" s="110"/>
      <c r="Q2405" s="110"/>
      <c r="R2405" s="110"/>
      <c r="S2405" s="110"/>
      <c r="T2405" s="110"/>
      <c r="U2405" s="110"/>
      <c r="V2405" s="110"/>
    </row>
    <row r="2406" spans="1:22" ht="15" customHeight="1">
      <c r="A2406" s="110"/>
      <c r="B2406" s="109"/>
      <c r="C2406" s="110"/>
      <c r="D2406" s="110"/>
      <c r="E2406" s="110"/>
      <c r="F2406" s="110"/>
      <c r="G2406" s="110"/>
      <c r="H2406" s="110"/>
      <c r="I2406" s="110"/>
      <c r="J2406" s="109"/>
      <c r="K2406" s="110"/>
      <c r="L2406" s="110"/>
      <c r="M2406" s="110"/>
      <c r="N2406" s="110"/>
      <c r="O2406" s="110"/>
      <c r="P2406" s="110"/>
      <c r="Q2406" s="110"/>
      <c r="R2406" s="110"/>
      <c r="S2406" s="110"/>
      <c r="T2406" s="110"/>
      <c r="U2406" s="110"/>
      <c r="V2406" s="110"/>
    </row>
    <row r="2407" spans="1:22" ht="15" customHeight="1">
      <c r="A2407" s="110"/>
      <c r="B2407" s="109"/>
      <c r="C2407" s="110"/>
      <c r="D2407" s="110"/>
      <c r="E2407" s="110"/>
      <c r="F2407" s="110"/>
      <c r="G2407" s="110"/>
      <c r="H2407" s="110"/>
      <c r="I2407" s="110"/>
      <c r="J2407" s="109"/>
      <c r="K2407" s="110"/>
      <c r="L2407" s="110"/>
      <c r="M2407" s="110"/>
      <c r="N2407" s="110"/>
      <c r="O2407" s="110"/>
      <c r="P2407" s="110"/>
      <c r="Q2407" s="110"/>
      <c r="R2407" s="110"/>
      <c r="S2407" s="110"/>
      <c r="T2407" s="110"/>
      <c r="U2407" s="110"/>
      <c r="V2407" s="110"/>
    </row>
    <row r="2408" spans="1:22" ht="15" customHeight="1">
      <c r="A2408" s="110"/>
      <c r="B2408" s="109"/>
      <c r="C2408" s="110"/>
      <c r="D2408" s="110"/>
      <c r="E2408" s="110"/>
      <c r="F2408" s="110"/>
      <c r="G2408" s="110"/>
      <c r="H2408" s="110"/>
      <c r="I2408" s="110"/>
      <c r="J2408" s="109"/>
      <c r="K2408" s="110"/>
      <c r="L2408" s="110"/>
      <c r="M2408" s="110"/>
      <c r="N2408" s="110"/>
      <c r="O2408" s="110"/>
      <c r="P2408" s="110"/>
      <c r="Q2408" s="110"/>
      <c r="R2408" s="110"/>
      <c r="S2408" s="110"/>
      <c r="T2408" s="110"/>
      <c r="U2408" s="110"/>
      <c r="V2408" s="110"/>
    </row>
    <row r="2409" spans="1:22" ht="15" customHeight="1">
      <c r="A2409" s="110"/>
      <c r="B2409" s="109"/>
      <c r="C2409" s="110"/>
      <c r="D2409" s="110"/>
      <c r="E2409" s="110"/>
      <c r="F2409" s="110"/>
      <c r="G2409" s="110"/>
      <c r="H2409" s="110"/>
      <c r="I2409" s="110"/>
      <c r="J2409" s="109"/>
      <c r="K2409" s="110"/>
      <c r="L2409" s="110"/>
      <c r="M2409" s="110"/>
      <c r="N2409" s="110"/>
      <c r="O2409" s="110"/>
      <c r="P2409" s="110"/>
      <c r="Q2409" s="110"/>
      <c r="R2409" s="110"/>
      <c r="S2409" s="110"/>
      <c r="T2409" s="110"/>
      <c r="U2409" s="110"/>
      <c r="V2409" s="110"/>
    </row>
    <row r="2410" spans="1:22" ht="15" customHeight="1">
      <c r="A2410" s="110"/>
      <c r="B2410" s="109"/>
      <c r="C2410" s="110"/>
      <c r="D2410" s="110"/>
      <c r="E2410" s="110"/>
      <c r="F2410" s="110"/>
      <c r="G2410" s="110"/>
      <c r="H2410" s="110"/>
      <c r="I2410" s="110"/>
      <c r="J2410" s="109"/>
      <c r="K2410" s="110"/>
      <c r="L2410" s="110"/>
      <c r="M2410" s="110"/>
      <c r="N2410" s="110"/>
      <c r="O2410" s="110"/>
      <c r="P2410" s="110"/>
      <c r="Q2410" s="110"/>
      <c r="R2410" s="110"/>
      <c r="S2410" s="110"/>
      <c r="T2410" s="110"/>
      <c r="U2410" s="110"/>
      <c r="V2410" s="110"/>
    </row>
    <row r="2411" spans="1:22" ht="15" customHeight="1">
      <c r="A2411" s="110"/>
      <c r="B2411" s="109"/>
      <c r="C2411" s="110"/>
      <c r="D2411" s="110"/>
      <c r="E2411" s="110"/>
      <c r="F2411" s="110"/>
      <c r="G2411" s="110"/>
      <c r="H2411" s="110"/>
      <c r="I2411" s="110"/>
      <c r="J2411" s="109"/>
      <c r="K2411" s="110"/>
      <c r="L2411" s="110"/>
      <c r="M2411" s="110"/>
      <c r="N2411" s="110"/>
      <c r="O2411" s="110"/>
      <c r="P2411" s="110"/>
      <c r="Q2411" s="110"/>
      <c r="R2411" s="110"/>
      <c r="S2411" s="110"/>
      <c r="T2411" s="110"/>
      <c r="U2411" s="110"/>
      <c r="V2411" s="110"/>
    </row>
    <row r="2412" spans="1:22" ht="15" customHeight="1">
      <c r="A2412" s="110"/>
      <c r="B2412" s="109"/>
      <c r="C2412" s="110"/>
      <c r="D2412" s="110"/>
      <c r="E2412" s="110"/>
      <c r="F2412" s="110"/>
      <c r="G2412" s="110"/>
      <c r="H2412" s="110"/>
      <c r="I2412" s="110"/>
      <c r="J2412" s="109"/>
      <c r="K2412" s="110"/>
      <c r="L2412" s="110"/>
      <c r="M2412" s="110"/>
      <c r="N2412" s="110"/>
      <c r="O2412" s="110"/>
      <c r="P2412" s="110"/>
      <c r="Q2412" s="110"/>
      <c r="R2412" s="110"/>
      <c r="S2412" s="110"/>
      <c r="T2412" s="110"/>
      <c r="U2412" s="110"/>
      <c r="V2412" s="110"/>
    </row>
    <row r="2413" spans="1:22" ht="15" customHeight="1">
      <c r="A2413" s="110"/>
      <c r="B2413" s="109"/>
      <c r="C2413" s="110"/>
      <c r="D2413" s="110"/>
      <c r="E2413" s="110"/>
      <c r="F2413" s="110"/>
      <c r="G2413" s="110"/>
      <c r="H2413" s="110"/>
      <c r="I2413" s="110"/>
      <c r="J2413" s="109"/>
      <c r="K2413" s="110"/>
      <c r="L2413" s="110"/>
      <c r="M2413" s="110"/>
      <c r="N2413" s="110"/>
      <c r="O2413" s="110"/>
      <c r="P2413" s="110"/>
      <c r="Q2413" s="110"/>
      <c r="R2413" s="110"/>
      <c r="S2413" s="110"/>
      <c r="T2413" s="110"/>
      <c r="U2413" s="110"/>
      <c r="V2413" s="110"/>
    </row>
    <row r="2414" spans="1:22" ht="15" customHeight="1">
      <c r="A2414" s="110"/>
      <c r="B2414" s="109"/>
      <c r="C2414" s="110"/>
      <c r="D2414" s="110"/>
      <c r="E2414" s="110"/>
      <c r="F2414" s="110"/>
      <c r="G2414" s="110"/>
      <c r="H2414" s="110"/>
      <c r="I2414" s="110"/>
      <c r="J2414" s="109"/>
      <c r="K2414" s="110"/>
      <c r="L2414" s="110"/>
      <c r="M2414" s="110"/>
      <c r="N2414" s="110"/>
      <c r="O2414" s="110"/>
      <c r="P2414" s="110"/>
      <c r="Q2414" s="110"/>
      <c r="R2414" s="110"/>
      <c r="S2414" s="110"/>
      <c r="T2414" s="110"/>
      <c r="U2414" s="110"/>
      <c r="V2414" s="110"/>
    </row>
    <row r="2415" spans="1:22" ht="15" customHeight="1">
      <c r="A2415" s="110"/>
      <c r="B2415" s="109"/>
      <c r="C2415" s="110"/>
      <c r="D2415" s="110"/>
      <c r="E2415" s="110"/>
      <c r="F2415" s="110"/>
      <c r="G2415" s="110"/>
      <c r="H2415" s="110"/>
      <c r="I2415" s="110"/>
      <c r="J2415" s="109"/>
      <c r="K2415" s="110"/>
      <c r="L2415" s="110"/>
      <c r="M2415" s="110"/>
      <c r="N2415" s="110"/>
      <c r="O2415" s="110"/>
      <c r="P2415" s="110"/>
      <c r="Q2415" s="110"/>
      <c r="R2415" s="110"/>
      <c r="S2415" s="110"/>
      <c r="T2415" s="110"/>
      <c r="U2415" s="110"/>
      <c r="V2415" s="110"/>
    </row>
    <row r="2416" spans="1:22" ht="15" customHeight="1">
      <c r="A2416" s="110"/>
      <c r="B2416" s="109"/>
      <c r="C2416" s="110"/>
      <c r="D2416" s="110"/>
      <c r="E2416" s="110"/>
      <c r="F2416" s="110"/>
      <c r="G2416" s="110"/>
      <c r="H2416" s="110"/>
      <c r="I2416" s="110"/>
      <c r="J2416" s="109"/>
      <c r="K2416" s="110"/>
      <c r="L2416" s="110"/>
      <c r="M2416" s="110"/>
      <c r="N2416" s="110"/>
      <c r="O2416" s="110"/>
      <c r="P2416" s="110"/>
      <c r="Q2416" s="110"/>
      <c r="R2416" s="110"/>
      <c r="S2416" s="110"/>
      <c r="T2416" s="110"/>
      <c r="U2416" s="110"/>
      <c r="V2416" s="110"/>
    </row>
    <row r="2417" spans="1:22" ht="15" customHeight="1">
      <c r="A2417" s="110"/>
      <c r="B2417" s="109"/>
      <c r="C2417" s="110"/>
      <c r="D2417" s="110"/>
      <c r="E2417" s="110"/>
      <c r="F2417" s="110"/>
      <c r="G2417" s="110"/>
      <c r="H2417" s="110"/>
      <c r="I2417" s="110"/>
      <c r="J2417" s="109"/>
      <c r="K2417" s="110"/>
      <c r="L2417" s="110"/>
      <c r="M2417" s="110"/>
      <c r="N2417" s="110"/>
      <c r="O2417" s="110"/>
      <c r="P2417" s="110"/>
      <c r="Q2417" s="110"/>
      <c r="R2417" s="110"/>
      <c r="S2417" s="110"/>
      <c r="T2417" s="110"/>
      <c r="U2417" s="110"/>
      <c r="V2417" s="110"/>
    </row>
    <row r="2418" spans="1:22" ht="15" customHeight="1">
      <c r="A2418" s="110"/>
      <c r="B2418" s="109"/>
      <c r="C2418" s="110"/>
      <c r="D2418" s="110"/>
      <c r="E2418" s="110"/>
      <c r="F2418" s="110"/>
      <c r="G2418" s="110"/>
      <c r="H2418" s="110"/>
      <c r="I2418" s="110"/>
      <c r="J2418" s="109"/>
      <c r="K2418" s="110"/>
      <c r="L2418" s="110"/>
      <c r="M2418" s="110"/>
      <c r="N2418" s="110"/>
      <c r="O2418" s="110"/>
      <c r="P2418" s="110"/>
      <c r="Q2418" s="110"/>
      <c r="R2418" s="110"/>
      <c r="S2418" s="110"/>
      <c r="T2418" s="110"/>
      <c r="U2418" s="110"/>
      <c r="V2418" s="110"/>
    </row>
    <row r="2419" spans="1:22" ht="15" customHeight="1">
      <c r="A2419" s="110"/>
      <c r="B2419" s="109"/>
      <c r="C2419" s="110"/>
      <c r="D2419" s="110"/>
      <c r="E2419" s="110"/>
      <c r="F2419" s="110"/>
      <c r="G2419" s="110"/>
      <c r="H2419" s="110"/>
      <c r="I2419" s="110"/>
      <c r="J2419" s="109"/>
      <c r="K2419" s="110"/>
      <c r="L2419" s="110"/>
      <c r="M2419" s="110"/>
      <c r="N2419" s="110"/>
      <c r="O2419" s="110"/>
      <c r="P2419" s="110"/>
      <c r="Q2419" s="110"/>
      <c r="R2419" s="110"/>
      <c r="S2419" s="110"/>
      <c r="T2419" s="110"/>
      <c r="U2419" s="110"/>
      <c r="V2419" s="110"/>
    </row>
    <row r="2420" spans="1:22" ht="15" customHeight="1">
      <c r="A2420" s="110"/>
      <c r="B2420" s="109"/>
      <c r="C2420" s="110"/>
      <c r="D2420" s="110"/>
      <c r="E2420" s="110"/>
      <c r="F2420" s="110"/>
      <c r="G2420" s="110"/>
      <c r="H2420" s="110"/>
      <c r="I2420" s="110"/>
      <c r="J2420" s="109"/>
      <c r="K2420" s="110"/>
      <c r="L2420" s="110"/>
      <c r="M2420" s="110"/>
      <c r="N2420" s="110"/>
      <c r="O2420" s="110"/>
      <c r="P2420" s="110"/>
      <c r="Q2420" s="110"/>
      <c r="R2420" s="110"/>
      <c r="S2420" s="110"/>
      <c r="T2420" s="110"/>
      <c r="U2420" s="110"/>
      <c r="V2420" s="110"/>
    </row>
    <row r="2421" spans="1:22" ht="15" customHeight="1">
      <c r="A2421" s="110"/>
      <c r="B2421" s="109"/>
      <c r="C2421" s="110"/>
      <c r="D2421" s="110"/>
      <c r="E2421" s="110"/>
      <c r="F2421" s="110"/>
      <c r="G2421" s="110"/>
      <c r="H2421" s="110"/>
      <c r="I2421" s="110"/>
      <c r="J2421" s="109"/>
      <c r="K2421" s="110"/>
      <c r="L2421" s="110"/>
      <c r="M2421" s="110"/>
      <c r="N2421" s="110"/>
      <c r="O2421" s="110"/>
      <c r="P2421" s="110"/>
      <c r="Q2421" s="110"/>
      <c r="R2421" s="110"/>
      <c r="S2421" s="110"/>
      <c r="T2421" s="110"/>
      <c r="U2421" s="110"/>
      <c r="V2421" s="110"/>
    </row>
    <row r="2422" spans="1:22" ht="15" customHeight="1">
      <c r="A2422" s="110"/>
      <c r="B2422" s="109"/>
      <c r="C2422" s="110"/>
      <c r="D2422" s="110"/>
      <c r="E2422" s="110"/>
      <c r="F2422" s="110"/>
      <c r="G2422" s="110"/>
      <c r="H2422" s="110"/>
      <c r="I2422" s="110"/>
      <c r="J2422" s="109"/>
      <c r="K2422" s="110"/>
      <c r="L2422" s="110"/>
      <c r="M2422" s="110"/>
      <c r="N2422" s="110"/>
      <c r="O2422" s="110"/>
      <c r="P2422" s="110"/>
      <c r="Q2422" s="110"/>
      <c r="R2422" s="110"/>
      <c r="S2422" s="110"/>
      <c r="T2422" s="110"/>
      <c r="U2422" s="110"/>
      <c r="V2422" s="110"/>
    </row>
    <row r="2423" spans="1:22" ht="15" customHeight="1">
      <c r="A2423" s="110"/>
      <c r="B2423" s="109"/>
      <c r="C2423" s="110"/>
      <c r="D2423" s="110"/>
      <c r="E2423" s="110"/>
      <c r="F2423" s="110"/>
      <c r="G2423" s="110"/>
      <c r="H2423" s="110"/>
      <c r="I2423" s="110"/>
      <c r="J2423" s="109"/>
      <c r="K2423" s="110"/>
      <c r="L2423" s="110"/>
      <c r="M2423" s="110"/>
      <c r="N2423" s="110"/>
      <c r="O2423" s="110"/>
      <c r="P2423" s="110"/>
      <c r="Q2423" s="110"/>
      <c r="R2423" s="110"/>
      <c r="S2423" s="110"/>
      <c r="T2423" s="110"/>
      <c r="U2423" s="110"/>
      <c r="V2423" s="110"/>
    </row>
    <row r="2424" spans="1:22" ht="15" customHeight="1">
      <c r="A2424" s="110"/>
      <c r="B2424" s="109"/>
      <c r="C2424" s="110"/>
      <c r="D2424" s="110"/>
      <c r="E2424" s="110"/>
      <c r="F2424" s="110"/>
      <c r="G2424" s="110"/>
      <c r="H2424" s="110"/>
      <c r="I2424" s="110"/>
      <c r="J2424" s="109"/>
      <c r="K2424" s="110"/>
      <c r="L2424" s="110"/>
      <c r="M2424" s="110"/>
      <c r="N2424" s="110"/>
      <c r="O2424" s="110"/>
      <c r="P2424" s="110"/>
      <c r="Q2424" s="110"/>
      <c r="R2424" s="110"/>
      <c r="S2424" s="110"/>
      <c r="T2424" s="110"/>
      <c r="U2424" s="110"/>
      <c r="V2424" s="110"/>
    </row>
    <row r="2425" spans="1:22" ht="15" customHeight="1">
      <c r="A2425" s="110"/>
      <c r="B2425" s="109"/>
      <c r="C2425" s="110"/>
      <c r="D2425" s="110"/>
      <c r="E2425" s="110"/>
      <c r="F2425" s="110"/>
      <c r="G2425" s="110"/>
      <c r="H2425" s="110"/>
      <c r="I2425" s="110"/>
      <c r="J2425" s="109"/>
      <c r="K2425" s="110"/>
      <c r="L2425" s="110"/>
      <c r="M2425" s="110"/>
      <c r="N2425" s="110"/>
      <c r="O2425" s="110"/>
      <c r="P2425" s="110"/>
      <c r="Q2425" s="110"/>
      <c r="R2425" s="110"/>
      <c r="S2425" s="110"/>
      <c r="T2425" s="110"/>
      <c r="U2425" s="110"/>
      <c r="V2425" s="110"/>
    </row>
    <row r="2426" spans="1:22" ht="15" customHeight="1">
      <c r="A2426" s="110"/>
      <c r="B2426" s="109"/>
      <c r="C2426" s="110"/>
      <c r="D2426" s="110"/>
      <c r="E2426" s="110"/>
      <c r="F2426" s="110"/>
      <c r="G2426" s="110"/>
      <c r="H2426" s="110"/>
      <c r="I2426" s="110"/>
      <c r="J2426" s="109"/>
      <c r="K2426" s="110"/>
      <c r="L2426" s="110"/>
      <c r="M2426" s="110"/>
      <c r="N2426" s="110"/>
      <c r="O2426" s="110"/>
      <c r="P2426" s="110"/>
      <c r="Q2426" s="110"/>
      <c r="R2426" s="110"/>
      <c r="S2426" s="110"/>
      <c r="T2426" s="110"/>
      <c r="U2426" s="110"/>
      <c r="V2426" s="110"/>
    </row>
    <row r="2427" spans="1:22" ht="15" customHeight="1">
      <c r="A2427" s="110"/>
      <c r="B2427" s="109"/>
      <c r="C2427" s="110"/>
      <c r="D2427" s="110"/>
      <c r="E2427" s="110"/>
      <c r="F2427" s="110"/>
      <c r="G2427" s="110"/>
      <c r="H2427" s="110"/>
      <c r="I2427" s="110"/>
      <c r="J2427" s="109"/>
      <c r="K2427" s="110"/>
      <c r="L2427" s="110"/>
      <c r="M2427" s="110"/>
      <c r="N2427" s="110"/>
      <c r="O2427" s="110"/>
      <c r="P2427" s="110"/>
      <c r="Q2427" s="110"/>
      <c r="R2427" s="110"/>
      <c r="S2427" s="110"/>
      <c r="T2427" s="110"/>
      <c r="U2427" s="110"/>
      <c r="V2427" s="110"/>
    </row>
    <row r="2428" spans="1:22" ht="15" customHeight="1">
      <c r="A2428" s="110"/>
      <c r="B2428" s="109"/>
      <c r="C2428" s="110"/>
      <c r="D2428" s="110"/>
      <c r="E2428" s="110"/>
      <c r="F2428" s="110"/>
      <c r="G2428" s="110"/>
      <c r="H2428" s="110"/>
      <c r="I2428" s="110"/>
      <c r="J2428" s="109"/>
      <c r="K2428" s="110"/>
      <c r="L2428" s="110"/>
      <c r="M2428" s="110"/>
      <c r="N2428" s="110"/>
      <c r="O2428" s="110"/>
      <c r="P2428" s="110"/>
      <c r="Q2428" s="110"/>
      <c r="R2428" s="110"/>
      <c r="S2428" s="110"/>
      <c r="T2428" s="110"/>
      <c r="U2428" s="110"/>
      <c r="V2428" s="110"/>
    </row>
    <row r="2429" spans="1:22" ht="15" customHeight="1">
      <c r="A2429" s="110"/>
      <c r="B2429" s="109"/>
      <c r="C2429" s="110"/>
      <c r="D2429" s="110"/>
      <c r="E2429" s="110"/>
      <c r="F2429" s="110"/>
      <c r="G2429" s="110"/>
      <c r="H2429" s="110"/>
      <c r="I2429" s="110"/>
      <c r="J2429" s="109"/>
      <c r="K2429" s="110"/>
      <c r="L2429" s="110"/>
      <c r="M2429" s="110"/>
      <c r="N2429" s="110"/>
      <c r="O2429" s="110"/>
      <c r="P2429" s="110"/>
      <c r="Q2429" s="110"/>
      <c r="R2429" s="110"/>
      <c r="S2429" s="110"/>
      <c r="T2429" s="110"/>
      <c r="U2429" s="110"/>
      <c r="V2429" s="110"/>
    </row>
    <row r="2430" spans="1:22" ht="15" customHeight="1">
      <c r="A2430" s="110"/>
      <c r="B2430" s="109"/>
      <c r="C2430" s="110"/>
      <c r="D2430" s="110"/>
      <c r="E2430" s="110"/>
      <c r="F2430" s="110"/>
      <c r="G2430" s="110"/>
      <c r="H2430" s="110"/>
      <c r="I2430" s="110"/>
      <c r="J2430" s="109"/>
      <c r="K2430" s="110"/>
      <c r="L2430" s="110"/>
      <c r="M2430" s="110"/>
      <c r="N2430" s="110"/>
      <c r="O2430" s="110"/>
      <c r="P2430" s="110"/>
      <c r="Q2430" s="110"/>
      <c r="R2430" s="110"/>
      <c r="S2430" s="110"/>
      <c r="T2430" s="110"/>
      <c r="U2430" s="110"/>
      <c r="V2430" s="110"/>
    </row>
    <row r="2431" spans="1:22" ht="15" customHeight="1">
      <c r="A2431" s="110"/>
      <c r="B2431" s="109"/>
      <c r="C2431" s="110"/>
      <c r="D2431" s="110"/>
      <c r="E2431" s="110"/>
      <c r="F2431" s="110"/>
      <c r="G2431" s="110"/>
      <c r="H2431" s="110"/>
      <c r="I2431" s="110"/>
      <c r="J2431" s="109"/>
      <c r="K2431" s="110"/>
      <c r="L2431" s="110"/>
      <c r="M2431" s="110"/>
      <c r="N2431" s="110"/>
      <c r="O2431" s="110"/>
      <c r="P2431" s="110"/>
      <c r="Q2431" s="110"/>
      <c r="R2431" s="110"/>
      <c r="S2431" s="110"/>
      <c r="T2431" s="110"/>
      <c r="U2431" s="110"/>
      <c r="V2431" s="110"/>
    </row>
    <row r="2432" spans="1:22" ht="15" customHeight="1">
      <c r="A2432" s="110"/>
      <c r="B2432" s="109"/>
      <c r="C2432" s="110"/>
      <c r="D2432" s="110"/>
      <c r="E2432" s="110"/>
      <c r="F2432" s="110"/>
      <c r="G2432" s="110"/>
      <c r="H2432" s="110"/>
      <c r="I2432" s="110"/>
      <c r="J2432" s="109"/>
      <c r="K2432" s="110"/>
      <c r="L2432" s="110"/>
      <c r="M2432" s="110"/>
      <c r="N2432" s="110"/>
      <c r="O2432" s="110"/>
      <c r="P2432" s="110"/>
      <c r="Q2432" s="110"/>
      <c r="R2432" s="110"/>
      <c r="S2432" s="110"/>
      <c r="T2432" s="110"/>
      <c r="U2432" s="110"/>
      <c r="V2432" s="110"/>
    </row>
    <row r="2433" spans="1:22" ht="15" customHeight="1">
      <c r="A2433" s="110"/>
      <c r="B2433" s="109"/>
      <c r="C2433" s="110"/>
      <c r="D2433" s="110"/>
      <c r="E2433" s="110"/>
      <c r="F2433" s="110"/>
      <c r="G2433" s="110"/>
      <c r="H2433" s="110"/>
      <c r="I2433" s="110"/>
      <c r="J2433" s="109"/>
      <c r="K2433" s="110"/>
      <c r="L2433" s="110"/>
      <c r="M2433" s="110"/>
      <c r="N2433" s="110"/>
      <c r="O2433" s="110"/>
      <c r="P2433" s="110"/>
      <c r="Q2433" s="110"/>
      <c r="R2433" s="110"/>
      <c r="S2433" s="110"/>
      <c r="T2433" s="110"/>
      <c r="U2433" s="110"/>
      <c r="V2433" s="110"/>
    </row>
    <row r="2434" spans="1:22" ht="15" customHeight="1">
      <c r="A2434" s="110"/>
      <c r="B2434" s="109"/>
      <c r="C2434" s="110"/>
      <c r="D2434" s="110"/>
      <c r="E2434" s="110"/>
      <c r="F2434" s="110"/>
      <c r="G2434" s="110"/>
      <c r="H2434" s="110"/>
      <c r="I2434" s="110"/>
      <c r="J2434" s="109"/>
      <c r="K2434" s="110"/>
      <c r="L2434" s="110"/>
      <c r="M2434" s="110"/>
      <c r="N2434" s="110"/>
      <c r="O2434" s="110"/>
      <c r="P2434" s="110"/>
      <c r="Q2434" s="110"/>
      <c r="R2434" s="110"/>
      <c r="S2434" s="110"/>
      <c r="T2434" s="110"/>
      <c r="U2434" s="110"/>
      <c r="V2434" s="110"/>
    </row>
    <row r="2435" spans="1:22" ht="15" customHeight="1">
      <c r="A2435" s="110"/>
      <c r="B2435" s="109"/>
      <c r="C2435" s="110"/>
      <c r="D2435" s="110"/>
      <c r="E2435" s="110"/>
      <c r="F2435" s="110"/>
      <c r="G2435" s="110"/>
      <c r="H2435" s="110"/>
      <c r="I2435" s="110"/>
      <c r="J2435" s="109"/>
      <c r="K2435" s="110"/>
      <c r="L2435" s="110"/>
      <c r="M2435" s="110"/>
      <c r="N2435" s="110"/>
      <c r="O2435" s="110"/>
      <c r="P2435" s="110"/>
      <c r="Q2435" s="110"/>
      <c r="R2435" s="110"/>
      <c r="S2435" s="110"/>
      <c r="T2435" s="110"/>
      <c r="U2435" s="110"/>
      <c r="V2435" s="110"/>
    </row>
    <row r="2436" spans="1:22" ht="15" customHeight="1">
      <c r="A2436" s="110"/>
      <c r="B2436" s="109"/>
      <c r="C2436" s="110"/>
      <c r="D2436" s="110"/>
      <c r="E2436" s="110"/>
      <c r="F2436" s="110"/>
      <c r="G2436" s="110"/>
      <c r="H2436" s="110"/>
      <c r="I2436" s="110"/>
      <c r="J2436" s="109"/>
      <c r="K2436" s="110"/>
      <c r="L2436" s="110"/>
      <c r="M2436" s="110"/>
      <c r="N2436" s="110"/>
      <c r="O2436" s="110"/>
      <c r="P2436" s="110"/>
      <c r="Q2436" s="110"/>
      <c r="R2436" s="110"/>
      <c r="S2436" s="110"/>
      <c r="T2436" s="110"/>
      <c r="U2436" s="110"/>
      <c r="V2436" s="110"/>
    </row>
    <row r="2437" spans="1:22" ht="15" customHeight="1">
      <c r="A2437" s="110"/>
      <c r="B2437" s="109"/>
      <c r="C2437" s="110"/>
      <c r="D2437" s="110"/>
      <c r="E2437" s="110"/>
      <c r="F2437" s="110"/>
      <c r="G2437" s="110"/>
      <c r="H2437" s="110"/>
      <c r="I2437" s="110"/>
      <c r="J2437" s="109"/>
      <c r="K2437" s="110"/>
      <c r="L2437" s="110"/>
      <c r="M2437" s="110"/>
      <c r="N2437" s="110"/>
      <c r="O2437" s="110"/>
      <c r="P2437" s="110"/>
      <c r="Q2437" s="110"/>
      <c r="R2437" s="110"/>
      <c r="S2437" s="110"/>
      <c r="T2437" s="110"/>
      <c r="U2437" s="110"/>
      <c r="V2437" s="110"/>
    </row>
    <row r="2438" spans="1:22" ht="15" customHeight="1">
      <c r="A2438" s="110"/>
      <c r="B2438" s="109"/>
      <c r="C2438" s="110"/>
      <c r="D2438" s="110"/>
      <c r="E2438" s="110"/>
      <c r="F2438" s="110"/>
      <c r="G2438" s="110"/>
      <c r="H2438" s="110"/>
      <c r="I2438" s="110"/>
      <c r="J2438" s="109"/>
      <c r="K2438" s="110"/>
      <c r="L2438" s="110"/>
      <c r="M2438" s="110"/>
      <c r="N2438" s="110"/>
      <c r="O2438" s="110"/>
      <c r="P2438" s="110"/>
      <c r="Q2438" s="110"/>
      <c r="R2438" s="110"/>
      <c r="S2438" s="110"/>
      <c r="T2438" s="110"/>
      <c r="U2438" s="110"/>
      <c r="V2438" s="110"/>
    </row>
    <row r="2439" spans="1:22" ht="15" customHeight="1">
      <c r="A2439" s="110"/>
      <c r="B2439" s="109"/>
      <c r="C2439" s="110"/>
      <c r="D2439" s="110"/>
      <c r="E2439" s="110"/>
      <c r="F2439" s="110"/>
      <c r="G2439" s="110"/>
      <c r="H2439" s="110"/>
      <c r="I2439" s="110"/>
      <c r="J2439" s="109"/>
      <c r="K2439" s="110"/>
      <c r="L2439" s="110"/>
      <c r="M2439" s="110"/>
      <c r="N2439" s="110"/>
      <c r="O2439" s="110"/>
      <c r="P2439" s="110"/>
      <c r="Q2439" s="110"/>
      <c r="R2439" s="110"/>
      <c r="S2439" s="110"/>
      <c r="T2439" s="110"/>
      <c r="U2439" s="110"/>
      <c r="V2439" s="110"/>
    </row>
    <row r="2440" spans="1:22" ht="15" customHeight="1">
      <c r="A2440" s="110"/>
      <c r="B2440" s="109"/>
      <c r="C2440" s="110"/>
      <c r="D2440" s="110"/>
      <c r="E2440" s="110"/>
      <c r="F2440" s="110"/>
      <c r="G2440" s="110"/>
      <c r="H2440" s="110"/>
      <c r="I2440" s="110"/>
      <c r="J2440" s="109"/>
      <c r="K2440" s="110"/>
      <c r="L2440" s="110"/>
      <c r="M2440" s="110"/>
      <c r="N2440" s="110"/>
      <c r="O2440" s="110"/>
      <c r="P2440" s="110"/>
      <c r="Q2440" s="110"/>
      <c r="R2440" s="110"/>
      <c r="S2440" s="110"/>
      <c r="T2440" s="110"/>
      <c r="U2440" s="110"/>
      <c r="V2440" s="110"/>
    </row>
    <row r="2441" spans="1:22" ht="15" customHeight="1">
      <c r="A2441" s="110"/>
      <c r="B2441" s="109"/>
      <c r="C2441" s="110"/>
      <c r="D2441" s="110"/>
      <c r="E2441" s="110"/>
      <c r="F2441" s="110"/>
      <c r="G2441" s="110"/>
      <c r="H2441" s="110"/>
      <c r="I2441" s="110"/>
      <c r="J2441" s="109"/>
      <c r="K2441" s="110"/>
      <c r="L2441" s="110"/>
      <c r="M2441" s="110"/>
      <c r="N2441" s="110"/>
      <c r="O2441" s="110"/>
      <c r="P2441" s="110"/>
      <c r="Q2441" s="110"/>
      <c r="R2441" s="110"/>
      <c r="S2441" s="110"/>
      <c r="T2441" s="110"/>
      <c r="U2441" s="110"/>
      <c r="V2441" s="110"/>
    </row>
    <row r="2442" spans="1:22" ht="15" customHeight="1">
      <c r="A2442" s="110"/>
      <c r="B2442" s="109"/>
      <c r="C2442" s="110"/>
      <c r="D2442" s="110"/>
      <c r="E2442" s="110"/>
      <c r="F2442" s="110"/>
      <c r="G2442" s="110"/>
      <c r="H2442" s="110"/>
      <c r="I2442" s="110"/>
      <c r="J2442" s="109"/>
      <c r="K2442" s="110"/>
      <c r="L2442" s="110"/>
      <c r="M2442" s="110"/>
      <c r="N2442" s="110"/>
      <c r="O2442" s="110"/>
      <c r="P2442" s="110"/>
      <c r="Q2442" s="110"/>
      <c r="R2442" s="110"/>
      <c r="S2442" s="110"/>
      <c r="T2442" s="110"/>
      <c r="U2442" s="110"/>
      <c r="V2442" s="110"/>
    </row>
    <row r="2443" spans="1:22" ht="15" customHeight="1">
      <c r="A2443" s="110"/>
      <c r="B2443" s="109"/>
      <c r="C2443" s="110"/>
      <c r="D2443" s="110"/>
      <c r="E2443" s="110"/>
      <c r="F2443" s="110"/>
      <c r="G2443" s="110"/>
      <c r="H2443" s="110"/>
      <c r="I2443" s="110"/>
      <c r="J2443" s="109"/>
      <c r="K2443" s="110"/>
      <c r="L2443" s="110"/>
      <c r="M2443" s="110"/>
      <c r="N2443" s="110"/>
      <c r="O2443" s="110"/>
      <c r="P2443" s="110"/>
      <c r="Q2443" s="110"/>
      <c r="R2443" s="110"/>
      <c r="S2443" s="110"/>
      <c r="T2443" s="110"/>
      <c r="U2443" s="110"/>
      <c r="V2443" s="110"/>
    </row>
    <row r="2444" spans="1:22" ht="15" customHeight="1">
      <c r="A2444" s="110"/>
      <c r="B2444" s="109"/>
      <c r="C2444" s="110"/>
      <c r="D2444" s="110"/>
      <c r="E2444" s="110"/>
      <c r="F2444" s="110"/>
      <c r="G2444" s="110"/>
      <c r="H2444" s="110"/>
      <c r="I2444" s="110"/>
      <c r="J2444" s="109"/>
      <c r="K2444" s="110"/>
      <c r="L2444" s="110"/>
      <c r="M2444" s="110"/>
      <c r="N2444" s="110"/>
      <c r="O2444" s="110"/>
      <c r="P2444" s="110"/>
      <c r="Q2444" s="110"/>
      <c r="R2444" s="110"/>
      <c r="S2444" s="110"/>
      <c r="T2444" s="110"/>
      <c r="U2444" s="110"/>
      <c r="V2444" s="110"/>
    </row>
    <row r="2445" spans="1:22" ht="15" customHeight="1">
      <c r="A2445" s="110"/>
      <c r="B2445" s="109"/>
      <c r="C2445" s="110"/>
      <c r="D2445" s="110"/>
      <c r="E2445" s="110"/>
      <c r="F2445" s="110"/>
      <c r="G2445" s="110"/>
      <c r="H2445" s="110"/>
      <c r="I2445" s="110"/>
      <c r="J2445" s="109"/>
      <c r="K2445" s="110"/>
      <c r="L2445" s="110"/>
      <c r="M2445" s="110"/>
      <c r="N2445" s="110"/>
      <c r="O2445" s="110"/>
      <c r="P2445" s="110"/>
      <c r="Q2445" s="110"/>
      <c r="R2445" s="110"/>
      <c r="S2445" s="110"/>
      <c r="T2445" s="110"/>
      <c r="U2445" s="110"/>
      <c r="V2445" s="110"/>
    </row>
    <row r="2446" spans="1:22" ht="15" customHeight="1">
      <c r="A2446" s="110"/>
      <c r="B2446" s="109"/>
      <c r="C2446" s="110"/>
      <c r="D2446" s="110"/>
      <c r="E2446" s="110"/>
      <c r="F2446" s="110"/>
      <c r="G2446" s="110"/>
      <c r="H2446" s="110"/>
      <c r="I2446" s="110"/>
      <c r="J2446" s="109"/>
      <c r="K2446" s="110"/>
      <c r="L2446" s="110"/>
      <c r="M2446" s="110"/>
      <c r="N2446" s="110"/>
      <c r="O2446" s="110"/>
      <c r="P2446" s="110"/>
      <c r="Q2446" s="110"/>
      <c r="R2446" s="110"/>
      <c r="S2446" s="110"/>
      <c r="T2446" s="110"/>
      <c r="U2446" s="110"/>
      <c r="V2446" s="110"/>
    </row>
    <row r="2447" spans="1:22" ht="15" customHeight="1">
      <c r="A2447" s="110"/>
      <c r="B2447" s="109"/>
      <c r="C2447" s="110"/>
      <c r="D2447" s="110"/>
      <c r="E2447" s="110"/>
      <c r="F2447" s="110"/>
      <c r="G2447" s="110"/>
      <c r="H2447" s="110"/>
      <c r="I2447" s="110"/>
      <c r="J2447" s="109"/>
      <c r="K2447" s="110"/>
      <c r="L2447" s="110"/>
      <c r="M2447" s="110"/>
      <c r="N2447" s="110"/>
      <c r="O2447" s="110"/>
      <c r="P2447" s="110"/>
      <c r="Q2447" s="110"/>
      <c r="R2447" s="110"/>
      <c r="S2447" s="110"/>
      <c r="T2447" s="110"/>
      <c r="U2447" s="110"/>
      <c r="V2447" s="110"/>
    </row>
    <row r="2448" spans="1:22" ht="15" customHeight="1">
      <c r="A2448" s="110"/>
      <c r="B2448" s="109"/>
      <c r="C2448" s="110"/>
      <c r="D2448" s="110"/>
      <c r="E2448" s="110"/>
      <c r="F2448" s="110"/>
      <c r="G2448" s="110"/>
      <c r="H2448" s="110"/>
      <c r="I2448" s="110"/>
      <c r="J2448" s="109"/>
      <c r="K2448" s="110"/>
      <c r="L2448" s="110"/>
      <c r="M2448" s="110"/>
      <c r="N2448" s="110"/>
      <c r="O2448" s="110"/>
      <c r="P2448" s="110"/>
      <c r="Q2448" s="110"/>
      <c r="R2448" s="110"/>
      <c r="S2448" s="110"/>
      <c r="T2448" s="110"/>
      <c r="U2448" s="110"/>
      <c r="V2448" s="110"/>
    </row>
    <row r="2449" spans="1:22" ht="15" customHeight="1">
      <c r="A2449" s="110"/>
      <c r="B2449" s="109"/>
      <c r="C2449" s="110"/>
      <c r="D2449" s="110"/>
      <c r="E2449" s="110"/>
      <c r="F2449" s="110"/>
      <c r="G2449" s="110"/>
      <c r="H2449" s="110"/>
      <c r="I2449" s="110"/>
      <c r="J2449" s="109"/>
      <c r="K2449" s="110"/>
      <c r="L2449" s="110"/>
      <c r="M2449" s="110"/>
      <c r="N2449" s="110"/>
      <c r="O2449" s="110"/>
      <c r="P2449" s="110"/>
      <c r="Q2449" s="110"/>
      <c r="R2449" s="110"/>
      <c r="S2449" s="110"/>
      <c r="T2449" s="110"/>
      <c r="U2449" s="110"/>
      <c r="V2449" s="110"/>
    </row>
    <row r="2450" spans="1:22" ht="15" customHeight="1">
      <c r="A2450" s="110"/>
      <c r="B2450" s="109"/>
      <c r="C2450" s="110"/>
      <c r="D2450" s="110"/>
      <c r="E2450" s="110"/>
      <c r="F2450" s="110"/>
      <c r="G2450" s="110"/>
      <c r="H2450" s="110"/>
      <c r="I2450" s="110"/>
      <c r="J2450" s="109"/>
      <c r="K2450" s="110"/>
      <c r="L2450" s="110"/>
      <c r="M2450" s="110"/>
      <c r="N2450" s="110"/>
      <c r="O2450" s="110"/>
      <c r="P2450" s="110"/>
      <c r="Q2450" s="110"/>
      <c r="R2450" s="110"/>
      <c r="S2450" s="110"/>
      <c r="T2450" s="110"/>
      <c r="U2450" s="110"/>
      <c r="V2450" s="110"/>
    </row>
    <row r="2451" spans="1:22" ht="15" customHeight="1">
      <c r="A2451" s="110"/>
      <c r="B2451" s="109"/>
      <c r="C2451" s="110"/>
      <c r="D2451" s="110"/>
      <c r="E2451" s="110"/>
      <c r="F2451" s="110"/>
      <c r="G2451" s="110"/>
      <c r="H2451" s="110"/>
      <c r="I2451" s="110"/>
      <c r="J2451" s="109"/>
      <c r="K2451" s="110"/>
      <c r="L2451" s="110"/>
      <c r="M2451" s="110"/>
      <c r="N2451" s="110"/>
      <c r="O2451" s="110"/>
      <c r="P2451" s="110"/>
      <c r="Q2451" s="110"/>
      <c r="R2451" s="110"/>
      <c r="S2451" s="110"/>
      <c r="T2451" s="110"/>
      <c r="U2451" s="110"/>
      <c r="V2451" s="110"/>
    </row>
    <row r="2452" spans="1:22" ht="15" customHeight="1">
      <c r="A2452" s="110"/>
      <c r="B2452" s="109"/>
      <c r="C2452" s="110"/>
      <c r="D2452" s="110"/>
      <c r="E2452" s="110"/>
      <c r="F2452" s="110"/>
      <c r="G2452" s="110"/>
      <c r="H2452" s="110"/>
      <c r="I2452" s="110"/>
      <c r="J2452" s="109"/>
      <c r="K2452" s="110"/>
      <c r="L2452" s="110"/>
      <c r="M2452" s="110"/>
      <c r="N2452" s="110"/>
      <c r="O2452" s="110"/>
      <c r="P2452" s="110"/>
      <c r="Q2452" s="110"/>
      <c r="R2452" s="110"/>
      <c r="S2452" s="110"/>
      <c r="T2452" s="110"/>
      <c r="U2452" s="110"/>
      <c r="V2452" s="110"/>
    </row>
    <row r="2453" spans="1:22" ht="15" customHeight="1">
      <c r="A2453" s="110"/>
      <c r="B2453" s="109"/>
      <c r="C2453" s="110"/>
      <c r="D2453" s="110"/>
      <c r="E2453" s="110"/>
      <c r="F2453" s="110"/>
      <c r="G2453" s="110"/>
      <c r="H2453" s="110"/>
      <c r="I2453" s="110"/>
      <c r="J2453" s="109"/>
      <c r="K2453" s="110"/>
      <c r="L2453" s="110"/>
      <c r="M2453" s="110"/>
      <c r="N2453" s="110"/>
      <c r="O2453" s="110"/>
      <c r="P2453" s="110"/>
      <c r="Q2453" s="110"/>
      <c r="R2453" s="110"/>
      <c r="S2453" s="110"/>
      <c r="T2453" s="110"/>
      <c r="U2453" s="110"/>
      <c r="V2453" s="110"/>
    </row>
    <row r="2454" spans="1:22" ht="15" customHeight="1">
      <c r="A2454" s="110"/>
      <c r="B2454" s="109"/>
      <c r="C2454" s="110"/>
      <c r="D2454" s="110"/>
      <c r="E2454" s="110"/>
      <c r="F2454" s="110"/>
      <c r="G2454" s="110"/>
      <c r="H2454" s="110"/>
      <c r="I2454" s="110"/>
      <c r="J2454" s="109"/>
      <c r="K2454" s="110"/>
      <c r="L2454" s="110"/>
      <c r="M2454" s="110"/>
      <c r="N2454" s="110"/>
      <c r="O2454" s="110"/>
      <c r="P2454" s="110"/>
      <c r="Q2454" s="110"/>
      <c r="R2454" s="110"/>
      <c r="S2454" s="110"/>
      <c r="T2454" s="110"/>
      <c r="U2454" s="110"/>
      <c r="V2454" s="110"/>
    </row>
    <row r="2455" spans="1:22" ht="15" customHeight="1">
      <c r="A2455" s="110"/>
      <c r="B2455" s="109"/>
      <c r="C2455" s="110"/>
      <c r="D2455" s="110"/>
      <c r="E2455" s="110"/>
      <c r="F2455" s="110"/>
      <c r="G2455" s="110"/>
      <c r="H2455" s="110"/>
      <c r="I2455" s="110"/>
      <c r="J2455" s="109"/>
      <c r="K2455" s="110"/>
      <c r="L2455" s="110"/>
      <c r="M2455" s="110"/>
      <c r="N2455" s="110"/>
      <c r="O2455" s="110"/>
      <c r="P2455" s="110"/>
      <c r="Q2455" s="110"/>
      <c r="R2455" s="110"/>
      <c r="S2455" s="110"/>
      <c r="T2455" s="110"/>
      <c r="U2455" s="110"/>
      <c r="V2455" s="110"/>
    </row>
    <row r="2456" spans="1:22" ht="15" customHeight="1">
      <c r="A2456" s="110"/>
      <c r="B2456" s="109"/>
      <c r="C2456" s="110"/>
      <c r="D2456" s="110"/>
      <c r="E2456" s="110"/>
      <c r="F2456" s="110"/>
      <c r="G2456" s="110"/>
      <c r="H2456" s="110"/>
      <c r="I2456" s="110"/>
      <c r="J2456" s="109"/>
      <c r="K2456" s="110"/>
      <c r="L2456" s="110"/>
      <c r="M2456" s="110"/>
      <c r="N2456" s="110"/>
      <c r="O2456" s="110"/>
      <c r="P2456" s="110"/>
      <c r="Q2456" s="110"/>
      <c r="R2456" s="110"/>
      <c r="S2456" s="110"/>
      <c r="T2456" s="110"/>
      <c r="U2456" s="110"/>
      <c r="V2456" s="110"/>
    </row>
    <row r="2457" spans="1:22" ht="15" customHeight="1">
      <c r="A2457" s="110"/>
      <c r="B2457" s="109"/>
      <c r="C2457" s="110"/>
      <c r="D2457" s="110"/>
      <c r="E2457" s="110"/>
      <c r="F2457" s="110"/>
      <c r="G2457" s="110"/>
      <c r="H2457" s="110"/>
      <c r="I2457" s="110"/>
      <c r="J2457" s="109"/>
      <c r="K2457" s="110"/>
      <c r="L2457" s="110"/>
      <c r="M2457" s="110"/>
      <c r="N2457" s="110"/>
      <c r="O2457" s="110"/>
      <c r="P2457" s="110"/>
      <c r="Q2457" s="110"/>
      <c r="R2457" s="110"/>
      <c r="S2457" s="110"/>
      <c r="T2457" s="110"/>
      <c r="U2457" s="110"/>
      <c r="V2457" s="110"/>
    </row>
    <row r="2458" spans="1:22" ht="15" customHeight="1">
      <c r="A2458" s="110"/>
      <c r="B2458" s="109"/>
      <c r="C2458" s="110"/>
      <c r="D2458" s="110"/>
      <c r="E2458" s="110"/>
      <c r="F2458" s="110"/>
      <c r="G2458" s="110"/>
      <c r="H2458" s="110"/>
      <c r="I2458" s="110"/>
      <c r="J2458" s="109"/>
      <c r="K2458" s="110"/>
      <c r="L2458" s="110"/>
      <c r="M2458" s="110"/>
      <c r="N2458" s="110"/>
      <c r="O2458" s="110"/>
      <c r="P2458" s="110"/>
      <c r="Q2458" s="110"/>
      <c r="R2458" s="110"/>
      <c r="S2458" s="110"/>
      <c r="T2458" s="110"/>
      <c r="U2458" s="110"/>
      <c r="V2458" s="110"/>
    </row>
    <row r="2459" spans="1:22" ht="15" customHeight="1">
      <c r="A2459" s="110"/>
      <c r="B2459" s="109"/>
      <c r="C2459" s="110"/>
      <c r="D2459" s="110"/>
      <c r="E2459" s="110"/>
      <c r="F2459" s="110"/>
      <c r="G2459" s="110"/>
      <c r="H2459" s="110"/>
      <c r="I2459" s="110"/>
      <c r="J2459" s="109"/>
      <c r="K2459" s="110"/>
      <c r="L2459" s="110"/>
      <c r="M2459" s="110"/>
      <c r="N2459" s="110"/>
      <c r="O2459" s="110"/>
      <c r="P2459" s="110"/>
      <c r="Q2459" s="110"/>
      <c r="R2459" s="110"/>
      <c r="S2459" s="110"/>
      <c r="T2459" s="110"/>
      <c r="U2459" s="110"/>
      <c r="V2459" s="110"/>
    </row>
    <row r="2460" spans="1:22" ht="15" customHeight="1">
      <c r="A2460" s="110"/>
      <c r="B2460" s="109"/>
      <c r="C2460" s="110"/>
      <c r="D2460" s="110"/>
      <c r="E2460" s="110"/>
      <c r="F2460" s="110"/>
      <c r="G2460" s="110"/>
      <c r="H2460" s="110"/>
      <c r="I2460" s="110"/>
      <c r="J2460" s="109"/>
      <c r="K2460" s="110"/>
      <c r="L2460" s="110"/>
      <c r="M2460" s="110"/>
      <c r="N2460" s="110"/>
      <c r="O2460" s="110"/>
      <c r="P2460" s="110"/>
      <c r="Q2460" s="110"/>
      <c r="R2460" s="110"/>
      <c r="S2460" s="110"/>
      <c r="T2460" s="110"/>
      <c r="U2460" s="110"/>
      <c r="V2460" s="110"/>
    </row>
    <row r="2461" spans="1:22" ht="15" customHeight="1">
      <c r="A2461" s="110"/>
      <c r="B2461" s="109"/>
      <c r="C2461" s="110"/>
      <c r="D2461" s="110"/>
      <c r="E2461" s="110"/>
      <c r="F2461" s="110"/>
      <c r="G2461" s="110"/>
      <c r="H2461" s="110"/>
      <c r="I2461" s="110"/>
      <c r="J2461" s="109"/>
      <c r="K2461" s="110"/>
      <c r="L2461" s="110"/>
      <c r="M2461" s="110"/>
      <c r="N2461" s="110"/>
      <c r="O2461" s="110"/>
      <c r="P2461" s="110"/>
      <c r="Q2461" s="110"/>
      <c r="R2461" s="110"/>
      <c r="S2461" s="110"/>
      <c r="T2461" s="110"/>
      <c r="U2461" s="110"/>
      <c r="V2461" s="110"/>
    </row>
    <row r="2462" spans="1:22" ht="15" customHeight="1">
      <c r="A2462" s="110"/>
      <c r="B2462" s="109"/>
      <c r="C2462" s="110"/>
      <c r="D2462" s="110"/>
      <c r="E2462" s="110"/>
      <c r="F2462" s="110"/>
      <c r="G2462" s="110"/>
      <c r="H2462" s="110"/>
      <c r="I2462" s="110"/>
      <c r="J2462" s="109"/>
      <c r="K2462" s="110"/>
      <c r="L2462" s="110"/>
      <c r="M2462" s="110"/>
      <c r="N2462" s="110"/>
      <c r="O2462" s="110"/>
      <c r="P2462" s="110"/>
      <c r="Q2462" s="110"/>
      <c r="R2462" s="110"/>
      <c r="S2462" s="110"/>
      <c r="T2462" s="110"/>
      <c r="U2462" s="110"/>
      <c r="V2462" s="110"/>
    </row>
    <row r="2463" spans="1:22" ht="15" customHeight="1">
      <c r="A2463" s="110"/>
      <c r="B2463" s="109"/>
      <c r="C2463" s="110"/>
      <c r="D2463" s="110"/>
      <c r="E2463" s="110"/>
      <c r="F2463" s="110"/>
      <c r="G2463" s="110"/>
      <c r="H2463" s="110"/>
      <c r="I2463" s="110"/>
      <c r="J2463" s="109"/>
      <c r="K2463" s="110"/>
      <c r="L2463" s="110"/>
      <c r="M2463" s="110"/>
      <c r="N2463" s="110"/>
      <c r="O2463" s="110"/>
      <c r="P2463" s="110"/>
      <c r="Q2463" s="110"/>
      <c r="R2463" s="110"/>
      <c r="S2463" s="110"/>
      <c r="T2463" s="110"/>
      <c r="U2463" s="110"/>
      <c r="V2463" s="110"/>
    </row>
    <row r="2464" spans="1:22" ht="15" customHeight="1">
      <c r="A2464" s="110"/>
      <c r="B2464" s="109"/>
      <c r="C2464" s="110"/>
      <c r="D2464" s="110"/>
      <c r="E2464" s="110"/>
      <c r="F2464" s="110"/>
      <c r="G2464" s="110"/>
      <c r="H2464" s="110"/>
      <c r="I2464" s="110"/>
      <c r="J2464" s="109"/>
      <c r="K2464" s="110"/>
      <c r="L2464" s="110"/>
      <c r="M2464" s="110"/>
      <c r="N2464" s="110"/>
      <c r="O2464" s="110"/>
      <c r="P2464" s="110"/>
      <c r="Q2464" s="110"/>
      <c r="R2464" s="110"/>
      <c r="S2464" s="110"/>
      <c r="T2464" s="110"/>
      <c r="U2464" s="110"/>
      <c r="V2464" s="110"/>
    </row>
    <row r="2465" spans="1:22" ht="15" customHeight="1">
      <c r="A2465" s="110"/>
      <c r="B2465" s="109"/>
      <c r="C2465" s="110"/>
      <c r="D2465" s="110"/>
      <c r="E2465" s="110"/>
      <c r="F2465" s="110"/>
      <c r="G2465" s="110"/>
      <c r="H2465" s="110"/>
      <c r="I2465" s="110"/>
      <c r="J2465" s="109"/>
      <c r="K2465" s="110"/>
      <c r="L2465" s="110"/>
      <c r="M2465" s="110"/>
      <c r="N2465" s="110"/>
      <c r="O2465" s="110"/>
      <c r="P2465" s="110"/>
      <c r="Q2465" s="110"/>
      <c r="R2465" s="110"/>
      <c r="S2465" s="110"/>
      <c r="T2465" s="110"/>
      <c r="U2465" s="110"/>
      <c r="V2465" s="110"/>
    </row>
    <row r="2466" spans="1:22" ht="15" customHeight="1">
      <c r="A2466" s="110"/>
      <c r="B2466" s="109"/>
      <c r="C2466" s="110"/>
      <c r="D2466" s="110"/>
      <c r="E2466" s="110"/>
      <c r="F2466" s="110"/>
      <c r="G2466" s="110"/>
      <c r="H2466" s="110"/>
      <c r="I2466" s="110"/>
      <c r="J2466" s="109"/>
      <c r="K2466" s="110"/>
      <c r="L2466" s="110"/>
      <c r="M2466" s="110"/>
      <c r="N2466" s="110"/>
      <c r="O2466" s="110"/>
      <c r="P2466" s="110"/>
      <c r="Q2466" s="110"/>
      <c r="R2466" s="110"/>
      <c r="S2466" s="110"/>
      <c r="T2466" s="110"/>
      <c r="U2466" s="110"/>
      <c r="V2466" s="110"/>
    </row>
    <row r="2467" spans="1:22" ht="15" customHeight="1">
      <c r="A2467" s="110"/>
      <c r="B2467" s="109"/>
      <c r="C2467" s="110"/>
      <c r="D2467" s="110"/>
      <c r="E2467" s="110"/>
      <c r="F2467" s="110"/>
      <c r="G2467" s="110"/>
      <c r="H2467" s="110"/>
      <c r="I2467" s="110"/>
      <c r="J2467" s="109"/>
      <c r="K2467" s="110"/>
      <c r="L2467" s="110"/>
      <c r="M2467" s="110"/>
      <c r="N2467" s="110"/>
      <c r="O2467" s="110"/>
      <c r="P2467" s="110"/>
      <c r="Q2467" s="110"/>
      <c r="R2467" s="110"/>
      <c r="S2467" s="110"/>
      <c r="T2467" s="110"/>
      <c r="U2467" s="110"/>
      <c r="V2467" s="110"/>
    </row>
    <row r="2468" spans="1:22" ht="15" customHeight="1">
      <c r="A2468" s="110"/>
      <c r="B2468" s="109"/>
      <c r="C2468" s="110"/>
      <c r="D2468" s="110"/>
      <c r="E2468" s="110"/>
      <c r="F2468" s="110"/>
      <c r="G2468" s="110"/>
      <c r="H2468" s="110"/>
      <c r="I2468" s="110"/>
      <c r="J2468" s="109"/>
      <c r="K2468" s="110"/>
      <c r="L2468" s="110"/>
      <c r="M2468" s="110"/>
      <c r="N2468" s="110"/>
      <c r="O2468" s="110"/>
      <c r="P2468" s="110"/>
      <c r="Q2468" s="110"/>
      <c r="R2468" s="110"/>
      <c r="S2468" s="110"/>
      <c r="T2468" s="110"/>
      <c r="U2468" s="110"/>
      <c r="V2468" s="110"/>
    </row>
    <row r="2469" spans="1:22" ht="15" customHeight="1">
      <c r="A2469" s="110"/>
      <c r="B2469" s="109"/>
      <c r="C2469" s="110"/>
      <c r="D2469" s="110"/>
      <c r="E2469" s="110"/>
      <c r="F2469" s="110"/>
      <c r="G2469" s="110"/>
      <c r="H2469" s="110"/>
      <c r="I2469" s="110"/>
      <c r="J2469" s="109"/>
      <c r="K2469" s="110"/>
      <c r="L2469" s="110"/>
      <c r="M2469" s="110"/>
      <c r="N2469" s="110"/>
      <c r="O2469" s="110"/>
      <c r="P2469" s="110"/>
      <c r="Q2469" s="110"/>
      <c r="R2469" s="110"/>
      <c r="S2469" s="110"/>
      <c r="T2469" s="110"/>
      <c r="U2469" s="110"/>
      <c r="V2469" s="110"/>
    </row>
    <row r="2470" spans="1:22" ht="15" customHeight="1">
      <c r="A2470" s="110"/>
      <c r="B2470" s="109"/>
      <c r="C2470" s="110"/>
      <c r="D2470" s="110"/>
      <c r="E2470" s="110"/>
      <c r="F2470" s="110"/>
      <c r="G2470" s="110"/>
      <c r="H2470" s="110"/>
      <c r="I2470" s="110"/>
      <c r="J2470" s="109"/>
      <c r="K2470" s="110"/>
      <c r="L2470" s="110"/>
      <c r="M2470" s="110"/>
      <c r="N2470" s="110"/>
      <c r="O2470" s="110"/>
      <c r="P2470" s="110"/>
      <c r="Q2470" s="110"/>
      <c r="R2470" s="110"/>
      <c r="S2470" s="110"/>
      <c r="T2470" s="110"/>
      <c r="U2470" s="110"/>
      <c r="V2470" s="110"/>
    </row>
    <row r="2471" spans="1:22" ht="15" customHeight="1">
      <c r="A2471" s="110"/>
      <c r="B2471" s="109"/>
      <c r="C2471" s="110"/>
      <c r="D2471" s="110"/>
      <c r="E2471" s="110"/>
      <c r="F2471" s="110"/>
      <c r="G2471" s="110"/>
      <c r="H2471" s="110"/>
      <c r="I2471" s="110"/>
      <c r="J2471" s="109"/>
      <c r="K2471" s="110"/>
      <c r="L2471" s="110"/>
      <c r="M2471" s="110"/>
      <c r="N2471" s="110"/>
      <c r="O2471" s="110"/>
      <c r="P2471" s="110"/>
      <c r="Q2471" s="110"/>
      <c r="R2471" s="110"/>
      <c r="S2471" s="110"/>
      <c r="T2471" s="110"/>
      <c r="U2471" s="110"/>
      <c r="V2471" s="110"/>
    </row>
    <row r="2472" spans="1:22" ht="15" customHeight="1">
      <c r="A2472" s="110"/>
      <c r="B2472" s="109"/>
      <c r="C2472" s="110"/>
      <c r="D2472" s="110"/>
      <c r="E2472" s="110"/>
      <c r="F2472" s="110"/>
      <c r="G2472" s="110"/>
      <c r="H2472" s="110"/>
      <c r="I2472" s="110"/>
      <c r="J2472" s="109"/>
      <c r="K2472" s="110"/>
      <c r="L2472" s="110"/>
      <c r="M2472" s="110"/>
      <c r="N2472" s="110"/>
      <c r="O2472" s="110"/>
      <c r="P2472" s="110"/>
      <c r="Q2472" s="110"/>
      <c r="R2472" s="110"/>
      <c r="S2472" s="110"/>
      <c r="T2472" s="110"/>
      <c r="U2472" s="110"/>
      <c r="V2472" s="110"/>
    </row>
    <row r="2473" spans="1:22" ht="15" customHeight="1">
      <c r="A2473" s="110"/>
      <c r="B2473" s="109"/>
      <c r="C2473" s="110"/>
      <c r="D2473" s="110"/>
      <c r="E2473" s="110"/>
      <c r="F2473" s="110"/>
      <c r="G2473" s="110"/>
      <c r="H2473" s="110"/>
      <c r="I2473" s="110"/>
      <c r="J2473" s="109"/>
      <c r="K2473" s="110"/>
      <c r="L2473" s="110"/>
      <c r="M2473" s="110"/>
      <c r="N2473" s="110"/>
      <c r="O2473" s="110"/>
      <c r="P2473" s="110"/>
      <c r="Q2473" s="110"/>
      <c r="R2473" s="110"/>
      <c r="S2473" s="110"/>
      <c r="T2473" s="110"/>
      <c r="U2473" s="110"/>
      <c r="V2473" s="110"/>
    </row>
    <row r="2474" spans="1:22" ht="15" customHeight="1">
      <c r="A2474" s="110"/>
      <c r="B2474" s="109"/>
      <c r="C2474" s="110"/>
      <c r="D2474" s="110"/>
      <c r="E2474" s="110"/>
      <c r="F2474" s="110"/>
      <c r="G2474" s="110"/>
      <c r="H2474" s="110"/>
      <c r="I2474" s="110"/>
      <c r="J2474" s="109"/>
      <c r="K2474" s="110"/>
      <c r="L2474" s="110"/>
      <c r="M2474" s="110"/>
      <c r="N2474" s="110"/>
      <c r="O2474" s="110"/>
      <c r="P2474" s="110"/>
      <c r="Q2474" s="110"/>
      <c r="R2474" s="110"/>
      <c r="S2474" s="110"/>
      <c r="T2474" s="110"/>
      <c r="U2474" s="110"/>
      <c r="V2474" s="110"/>
    </row>
    <row r="2475" spans="1:22" ht="15" customHeight="1">
      <c r="A2475" s="110"/>
      <c r="B2475" s="109"/>
      <c r="C2475" s="110"/>
      <c r="D2475" s="110"/>
      <c r="E2475" s="110"/>
      <c r="F2475" s="110"/>
      <c r="G2475" s="110"/>
      <c r="H2475" s="110"/>
      <c r="I2475" s="110"/>
      <c r="J2475" s="109"/>
      <c r="K2475" s="110"/>
      <c r="L2475" s="110"/>
      <c r="M2475" s="110"/>
      <c r="N2475" s="110"/>
      <c r="O2475" s="110"/>
      <c r="P2475" s="110"/>
      <c r="Q2475" s="110"/>
      <c r="R2475" s="110"/>
      <c r="S2475" s="110"/>
      <c r="T2475" s="110"/>
      <c r="U2475" s="110"/>
      <c r="V2475" s="110"/>
    </row>
    <row r="2476" spans="1:22" ht="15" customHeight="1">
      <c r="A2476" s="110"/>
      <c r="B2476" s="109"/>
      <c r="C2476" s="110"/>
      <c r="D2476" s="110"/>
      <c r="E2476" s="110"/>
      <c r="F2476" s="110"/>
      <c r="G2476" s="110"/>
      <c r="H2476" s="110"/>
      <c r="I2476" s="110"/>
      <c r="J2476" s="109"/>
      <c r="K2476" s="110"/>
      <c r="L2476" s="110"/>
      <c r="M2476" s="110"/>
      <c r="N2476" s="110"/>
      <c r="O2476" s="110"/>
      <c r="P2476" s="110"/>
      <c r="Q2476" s="110"/>
      <c r="R2476" s="110"/>
      <c r="S2476" s="110"/>
      <c r="T2476" s="110"/>
      <c r="U2476" s="110"/>
      <c r="V2476" s="110"/>
    </row>
    <row r="2477" spans="1:22" ht="15" customHeight="1">
      <c r="A2477" s="110"/>
      <c r="B2477" s="109"/>
      <c r="C2477" s="110"/>
      <c r="D2477" s="110"/>
      <c r="E2477" s="110"/>
      <c r="F2477" s="110"/>
      <c r="G2477" s="110"/>
      <c r="H2477" s="110"/>
      <c r="I2477" s="110"/>
      <c r="J2477" s="109"/>
      <c r="K2477" s="110"/>
      <c r="L2477" s="110"/>
      <c r="M2477" s="110"/>
      <c r="N2477" s="110"/>
      <c r="O2477" s="110"/>
      <c r="P2477" s="110"/>
      <c r="Q2477" s="110"/>
      <c r="R2477" s="110"/>
      <c r="S2477" s="110"/>
      <c r="T2477" s="110"/>
      <c r="U2477" s="110"/>
      <c r="V2477" s="110"/>
    </row>
    <row r="2478" spans="1:22" ht="15" customHeight="1">
      <c r="A2478" s="110"/>
      <c r="B2478" s="109"/>
      <c r="C2478" s="110"/>
      <c r="D2478" s="110"/>
      <c r="E2478" s="110"/>
      <c r="F2478" s="110"/>
      <c r="G2478" s="110"/>
      <c r="H2478" s="110"/>
      <c r="I2478" s="110"/>
      <c r="J2478" s="109"/>
      <c r="K2478" s="110"/>
      <c r="L2478" s="110"/>
      <c r="M2478" s="110"/>
      <c r="N2478" s="110"/>
      <c r="O2478" s="110"/>
      <c r="P2478" s="110"/>
      <c r="Q2478" s="110"/>
      <c r="R2478" s="110"/>
      <c r="S2478" s="110"/>
      <c r="T2478" s="110"/>
      <c r="U2478" s="110"/>
      <c r="V2478" s="110"/>
    </row>
    <row r="2479" spans="1:22" ht="15" customHeight="1">
      <c r="A2479" s="110"/>
      <c r="B2479" s="109"/>
      <c r="C2479" s="110"/>
      <c r="D2479" s="110"/>
      <c r="E2479" s="110"/>
      <c r="F2479" s="110"/>
      <c r="G2479" s="110"/>
      <c r="H2479" s="110"/>
      <c r="I2479" s="110"/>
      <c r="J2479" s="109"/>
      <c r="K2479" s="110"/>
      <c r="L2479" s="110"/>
      <c r="M2479" s="110"/>
      <c r="N2479" s="110"/>
      <c r="O2479" s="110"/>
      <c r="P2479" s="110"/>
      <c r="Q2479" s="110"/>
      <c r="R2479" s="110"/>
      <c r="S2479" s="110"/>
      <c r="T2479" s="110"/>
      <c r="U2479" s="110"/>
      <c r="V2479" s="110"/>
    </row>
    <row r="2480" spans="1:22" ht="15" customHeight="1">
      <c r="A2480" s="110"/>
      <c r="B2480" s="109"/>
      <c r="C2480" s="110"/>
      <c r="D2480" s="110"/>
      <c r="E2480" s="110"/>
      <c r="F2480" s="110"/>
      <c r="G2480" s="110"/>
      <c r="H2480" s="110"/>
      <c r="I2480" s="110"/>
      <c r="J2480" s="109"/>
      <c r="K2480" s="110"/>
      <c r="L2480" s="110"/>
      <c r="M2480" s="110"/>
      <c r="N2480" s="110"/>
      <c r="O2480" s="110"/>
      <c r="P2480" s="110"/>
      <c r="Q2480" s="110"/>
      <c r="R2480" s="110"/>
      <c r="S2480" s="110"/>
      <c r="T2480" s="110"/>
      <c r="U2480" s="110"/>
      <c r="V2480" s="110"/>
    </row>
    <row r="2481" spans="1:22" ht="15" customHeight="1">
      <c r="A2481" s="110"/>
      <c r="B2481" s="109"/>
      <c r="C2481" s="110"/>
      <c r="D2481" s="110"/>
      <c r="E2481" s="110"/>
      <c r="F2481" s="110"/>
      <c r="G2481" s="110"/>
      <c r="H2481" s="110"/>
      <c r="I2481" s="110"/>
      <c r="J2481" s="109"/>
      <c r="K2481" s="110"/>
      <c r="L2481" s="110"/>
      <c r="M2481" s="110"/>
      <c r="N2481" s="110"/>
      <c r="O2481" s="110"/>
      <c r="P2481" s="110"/>
      <c r="Q2481" s="110"/>
      <c r="R2481" s="110"/>
      <c r="S2481" s="110"/>
      <c r="T2481" s="110"/>
      <c r="U2481" s="110"/>
      <c r="V2481" s="110"/>
    </row>
    <row r="2482" spans="1:22" ht="15" customHeight="1">
      <c r="A2482" s="110"/>
      <c r="B2482" s="109"/>
      <c r="C2482" s="110"/>
      <c r="D2482" s="110"/>
      <c r="E2482" s="110"/>
      <c r="F2482" s="110"/>
      <c r="G2482" s="110"/>
      <c r="H2482" s="110"/>
      <c r="I2482" s="110"/>
      <c r="J2482" s="109"/>
      <c r="K2482" s="110"/>
      <c r="L2482" s="110"/>
      <c r="M2482" s="110"/>
      <c r="N2482" s="110"/>
      <c r="O2482" s="110"/>
      <c r="P2482" s="110"/>
      <c r="Q2482" s="110"/>
      <c r="R2482" s="110"/>
      <c r="S2482" s="110"/>
      <c r="T2482" s="110"/>
      <c r="U2482" s="110"/>
      <c r="V2482" s="110"/>
    </row>
    <row r="2483" spans="1:22" ht="15" customHeight="1">
      <c r="A2483" s="110"/>
      <c r="B2483" s="109"/>
      <c r="C2483" s="110"/>
      <c r="D2483" s="110"/>
      <c r="E2483" s="110"/>
      <c r="F2483" s="110"/>
      <c r="G2483" s="110"/>
      <c r="H2483" s="110"/>
      <c r="I2483" s="110"/>
      <c r="J2483" s="109"/>
      <c r="K2483" s="110"/>
      <c r="L2483" s="110"/>
      <c r="M2483" s="110"/>
      <c r="N2483" s="110"/>
      <c r="O2483" s="110"/>
      <c r="P2483" s="110"/>
      <c r="Q2483" s="110"/>
      <c r="R2483" s="110"/>
      <c r="S2483" s="110"/>
      <c r="T2483" s="110"/>
      <c r="U2483" s="110"/>
      <c r="V2483" s="110"/>
    </row>
    <row r="2484" spans="1:22" ht="15" customHeight="1">
      <c r="A2484" s="110"/>
      <c r="B2484" s="109"/>
      <c r="C2484" s="110"/>
      <c r="D2484" s="110"/>
      <c r="E2484" s="110"/>
      <c r="F2484" s="110"/>
      <c r="G2484" s="110"/>
      <c r="H2484" s="110"/>
      <c r="I2484" s="110"/>
      <c r="J2484" s="109"/>
      <c r="K2484" s="110"/>
      <c r="L2484" s="110"/>
      <c r="M2484" s="110"/>
      <c r="N2484" s="110"/>
      <c r="O2484" s="110"/>
      <c r="P2484" s="110"/>
      <c r="Q2484" s="110"/>
      <c r="R2484" s="110"/>
      <c r="S2484" s="110"/>
      <c r="T2484" s="110"/>
      <c r="U2484" s="110"/>
      <c r="V2484" s="110"/>
    </row>
    <row r="2485" spans="1:22" ht="15" customHeight="1">
      <c r="A2485" s="110"/>
      <c r="B2485" s="109"/>
      <c r="C2485" s="110"/>
      <c r="D2485" s="110"/>
      <c r="E2485" s="110"/>
      <c r="F2485" s="110"/>
      <c r="G2485" s="110"/>
      <c r="H2485" s="110"/>
      <c r="I2485" s="110"/>
      <c r="J2485" s="109"/>
      <c r="K2485" s="110"/>
      <c r="L2485" s="110"/>
      <c r="M2485" s="110"/>
      <c r="N2485" s="110"/>
      <c r="O2485" s="110"/>
      <c r="P2485" s="110"/>
      <c r="Q2485" s="110"/>
      <c r="R2485" s="110"/>
      <c r="S2485" s="110"/>
      <c r="T2485" s="110"/>
      <c r="U2485" s="110"/>
      <c r="V2485" s="110"/>
    </row>
    <row r="2486" spans="1:22" ht="15" customHeight="1">
      <c r="A2486" s="110"/>
      <c r="B2486" s="109"/>
      <c r="C2486" s="110"/>
      <c r="D2486" s="110"/>
      <c r="E2486" s="110"/>
      <c r="F2486" s="110"/>
      <c r="G2486" s="110"/>
      <c r="H2486" s="110"/>
      <c r="I2486" s="110"/>
      <c r="J2486" s="109"/>
      <c r="K2486" s="110"/>
      <c r="L2486" s="110"/>
      <c r="M2486" s="110"/>
      <c r="N2486" s="110"/>
      <c r="O2486" s="110"/>
      <c r="P2486" s="110"/>
      <c r="Q2486" s="110"/>
      <c r="R2486" s="110"/>
      <c r="S2486" s="110"/>
      <c r="T2486" s="110"/>
      <c r="U2486" s="110"/>
      <c r="V2486" s="110"/>
    </row>
    <row r="2487" spans="1:22" ht="15" customHeight="1">
      <c r="A2487" s="110"/>
      <c r="B2487" s="109"/>
      <c r="C2487" s="110"/>
      <c r="D2487" s="110"/>
      <c r="E2487" s="110"/>
      <c r="F2487" s="110"/>
      <c r="G2487" s="110"/>
      <c r="H2487" s="110"/>
      <c r="I2487" s="110"/>
      <c r="J2487" s="109"/>
      <c r="K2487" s="110"/>
      <c r="L2487" s="110"/>
      <c r="M2487" s="110"/>
      <c r="N2487" s="110"/>
      <c r="O2487" s="110"/>
      <c r="P2487" s="110"/>
      <c r="Q2487" s="110"/>
      <c r="R2487" s="110"/>
      <c r="S2487" s="110"/>
      <c r="T2487" s="110"/>
      <c r="U2487" s="110"/>
      <c r="V2487" s="110"/>
    </row>
    <row r="2488" spans="1:22" ht="15" customHeight="1">
      <c r="A2488" s="110"/>
      <c r="B2488" s="109"/>
      <c r="C2488" s="110"/>
      <c r="D2488" s="110"/>
      <c r="E2488" s="110"/>
      <c r="F2488" s="110"/>
      <c r="G2488" s="110"/>
      <c r="H2488" s="110"/>
      <c r="I2488" s="110"/>
      <c r="J2488" s="109"/>
      <c r="K2488" s="110"/>
      <c r="L2488" s="110"/>
      <c r="M2488" s="110"/>
      <c r="N2488" s="110"/>
      <c r="O2488" s="110"/>
      <c r="P2488" s="110"/>
      <c r="Q2488" s="110"/>
      <c r="R2488" s="110"/>
      <c r="S2488" s="110"/>
      <c r="T2488" s="110"/>
      <c r="U2488" s="110"/>
      <c r="V2488" s="110"/>
    </row>
    <row r="2489" spans="1:22" ht="15" customHeight="1">
      <c r="A2489" s="110"/>
      <c r="B2489" s="109"/>
      <c r="C2489" s="110"/>
      <c r="D2489" s="110"/>
      <c r="E2489" s="110"/>
      <c r="F2489" s="110"/>
      <c r="G2489" s="110"/>
      <c r="H2489" s="110"/>
      <c r="I2489" s="110"/>
      <c r="J2489" s="109"/>
      <c r="K2489" s="110"/>
      <c r="L2489" s="110"/>
      <c r="M2489" s="110"/>
      <c r="N2489" s="110"/>
      <c r="O2489" s="110"/>
      <c r="P2489" s="110"/>
      <c r="Q2489" s="110"/>
      <c r="R2489" s="110"/>
      <c r="S2489" s="110"/>
      <c r="T2489" s="110"/>
      <c r="U2489" s="110"/>
      <c r="V2489" s="110"/>
    </row>
    <row r="2490" spans="1:22" ht="15" customHeight="1">
      <c r="A2490" s="110"/>
      <c r="B2490" s="109"/>
      <c r="C2490" s="110"/>
      <c r="D2490" s="110"/>
      <c r="E2490" s="110"/>
      <c r="F2490" s="110"/>
      <c r="G2490" s="110"/>
      <c r="H2490" s="110"/>
      <c r="I2490" s="110"/>
      <c r="J2490" s="109"/>
      <c r="K2490" s="110"/>
      <c r="L2490" s="110"/>
      <c r="M2490" s="110"/>
      <c r="N2490" s="110"/>
      <c r="O2490" s="110"/>
      <c r="P2490" s="110"/>
      <c r="Q2490" s="110"/>
      <c r="R2490" s="110"/>
      <c r="S2490" s="110"/>
      <c r="T2490" s="110"/>
      <c r="U2490" s="110"/>
      <c r="V2490" s="110"/>
    </row>
    <row r="2491" spans="1:22" ht="15" customHeight="1">
      <c r="A2491" s="110"/>
      <c r="B2491" s="109"/>
      <c r="C2491" s="110"/>
      <c r="D2491" s="110"/>
      <c r="E2491" s="110"/>
      <c r="F2491" s="110"/>
      <c r="G2491" s="110"/>
      <c r="H2491" s="110"/>
      <c r="I2491" s="110"/>
      <c r="J2491" s="109"/>
      <c r="K2491" s="110"/>
      <c r="L2491" s="110"/>
      <c r="M2491" s="110"/>
      <c r="N2491" s="110"/>
      <c r="O2491" s="110"/>
      <c r="P2491" s="110"/>
      <c r="Q2491" s="110"/>
      <c r="R2491" s="110"/>
      <c r="S2491" s="110"/>
      <c r="T2491" s="110"/>
      <c r="U2491" s="110"/>
      <c r="V2491" s="110"/>
    </row>
    <row r="2492" spans="1:22" ht="15" customHeight="1">
      <c r="A2492" s="110"/>
      <c r="B2492" s="109"/>
      <c r="C2492" s="110"/>
      <c r="D2492" s="110"/>
      <c r="E2492" s="110"/>
      <c r="F2492" s="110"/>
      <c r="G2492" s="110"/>
      <c r="H2492" s="110"/>
      <c r="I2492" s="110"/>
      <c r="J2492" s="109"/>
      <c r="K2492" s="110"/>
      <c r="L2492" s="110"/>
      <c r="M2492" s="110"/>
      <c r="N2492" s="110"/>
      <c r="O2492" s="110"/>
      <c r="P2492" s="110"/>
      <c r="Q2492" s="110"/>
      <c r="R2492" s="110"/>
      <c r="S2492" s="110"/>
      <c r="T2492" s="110"/>
      <c r="U2492" s="110"/>
      <c r="V2492" s="110"/>
    </row>
    <row r="2493" spans="1:22" ht="15" customHeight="1">
      <c r="A2493" s="110"/>
      <c r="B2493" s="109"/>
      <c r="C2493" s="110"/>
      <c r="D2493" s="110"/>
      <c r="E2493" s="110"/>
      <c r="F2493" s="110"/>
      <c r="G2493" s="110"/>
      <c r="H2493" s="110"/>
      <c r="I2493" s="110"/>
      <c r="J2493" s="109"/>
      <c r="K2493" s="110"/>
      <c r="L2493" s="110"/>
      <c r="M2493" s="110"/>
      <c r="N2493" s="110"/>
      <c r="O2493" s="110"/>
      <c r="P2493" s="110"/>
      <c r="Q2493" s="110"/>
      <c r="R2493" s="110"/>
      <c r="S2493" s="110"/>
      <c r="T2493" s="110"/>
      <c r="U2493" s="110"/>
      <c r="V2493" s="110"/>
    </row>
    <row r="2494" spans="1:22" ht="15" customHeight="1">
      <c r="A2494" s="110"/>
      <c r="B2494" s="109"/>
      <c r="C2494" s="110"/>
      <c r="D2494" s="110"/>
      <c r="E2494" s="110"/>
      <c r="F2494" s="110"/>
      <c r="G2494" s="110"/>
      <c r="H2494" s="110"/>
      <c r="I2494" s="110"/>
      <c r="J2494" s="109"/>
      <c r="K2494" s="110"/>
      <c r="L2494" s="110"/>
      <c r="M2494" s="110"/>
      <c r="N2494" s="110"/>
      <c r="O2494" s="110"/>
      <c r="P2494" s="110"/>
      <c r="Q2494" s="110"/>
      <c r="R2494" s="110"/>
      <c r="S2494" s="110"/>
      <c r="T2494" s="110"/>
      <c r="U2494" s="110"/>
      <c r="V2494" s="110"/>
    </row>
    <row r="2495" spans="1:22" ht="15" customHeight="1">
      <c r="A2495" s="110"/>
      <c r="B2495" s="109"/>
      <c r="C2495" s="110"/>
      <c r="D2495" s="110"/>
      <c r="E2495" s="110"/>
      <c r="F2495" s="110"/>
      <c r="G2495" s="110"/>
      <c r="H2495" s="110"/>
      <c r="I2495" s="110"/>
      <c r="J2495" s="109"/>
      <c r="K2495" s="110"/>
      <c r="L2495" s="110"/>
      <c r="M2495" s="110"/>
      <c r="N2495" s="110"/>
      <c r="O2495" s="110"/>
      <c r="P2495" s="110"/>
      <c r="Q2495" s="110"/>
      <c r="R2495" s="110"/>
      <c r="S2495" s="110"/>
      <c r="T2495" s="110"/>
      <c r="U2495" s="110"/>
      <c r="V2495" s="110"/>
    </row>
    <row r="2496" spans="1:22" ht="15" customHeight="1">
      <c r="A2496" s="110"/>
      <c r="B2496" s="109"/>
      <c r="C2496" s="110"/>
      <c r="D2496" s="110"/>
      <c r="E2496" s="110"/>
      <c r="F2496" s="110"/>
      <c r="G2496" s="110"/>
      <c r="H2496" s="110"/>
      <c r="I2496" s="110"/>
      <c r="J2496" s="109"/>
      <c r="K2496" s="110"/>
      <c r="L2496" s="110"/>
      <c r="M2496" s="110"/>
      <c r="N2496" s="110"/>
      <c r="O2496" s="110"/>
      <c r="P2496" s="110"/>
      <c r="Q2496" s="110"/>
      <c r="R2496" s="110"/>
      <c r="S2496" s="110"/>
      <c r="T2496" s="110"/>
      <c r="U2496" s="110"/>
      <c r="V2496" s="110"/>
    </row>
    <row r="2497" spans="1:22" ht="15" customHeight="1">
      <c r="A2497" s="110"/>
      <c r="B2497" s="109"/>
      <c r="C2497" s="110"/>
      <c r="D2497" s="110"/>
      <c r="E2497" s="110"/>
      <c r="F2497" s="110"/>
      <c r="G2497" s="110"/>
      <c r="H2497" s="110"/>
      <c r="I2497" s="110"/>
      <c r="J2497" s="109"/>
      <c r="K2497" s="110"/>
      <c r="L2497" s="110"/>
      <c r="M2497" s="110"/>
      <c r="N2497" s="110"/>
      <c r="O2497" s="110"/>
      <c r="P2497" s="110"/>
      <c r="Q2497" s="110"/>
      <c r="R2497" s="110"/>
      <c r="S2497" s="110"/>
      <c r="T2497" s="110"/>
      <c r="U2497" s="110"/>
      <c r="V2497" s="110"/>
    </row>
    <row r="2498" spans="1:22" ht="15" customHeight="1">
      <c r="A2498" s="110"/>
      <c r="B2498" s="109"/>
      <c r="C2498" s="110"/>
      <c r="D2498" s="110"/>
      <c r="E2498" s="110"/>
      <c r="F2498" s="110"/>
      <c r="G2498" s="110"/>
      <c r="H2498" s="110"/>
      <c r="I2498" s="110"/>
      <c r="J2498" s="109"/>
      <c r="K2498" s="110"/>
      <c r="L2498" s="110"/>
      <c r="M2498" s="110"/>
      <c r="N2498" s="110"/>
      <c r="O2498" s="110"/>
      <c r="P2498" s="110"/>
      <c r="Q2498" s="110"/>
      <c r="R2498" s="110"/>
      <c r="S2498" s="110"/>
      <c r="T2498" s="110"/>
      <c r="U2498" s="110"/>
      <c r="V2498" s="110"/>
    </row>
    <row r="2499" spans="1:22" ht="15" customHeight="1">
      <c r="A2499" s="110"/>
      <c r="B2499" s="109"/>
      <c r="C2499" s="110"/>
      <c r="D2499" s="110"/>
      <c r="E2499" s="110"/>
      <c r="F2499" s="110"/>
      <c r="G2499" s="110"/>
      <c r="H2499" s="110"/>
      <c r="I2499" s="110"/>
      <c r="J2499" s="109"/>
      <c r="K2499" s="110"/>
      <c r="L2499" s="110"/>
      <c r="M2499" s="110"/>
      <c r="N2499" s="110"/>
      <c r="O2499" s="110"/>
      <c r="P2499" s="110"/>
      <c r="Q2499" s="110"/>
      <c r="R2499" s="110"/>
      <c r="S2499" s="110"/>
      <c r="T2499" s="110"/>
      <c r="U2499" s="110"/>
      <c r="V2499" s="110"/>
    </row>
    <row r="2500" spans="1:22" ht="15" customHeight="1">
      <c r="A2500" s="110"/>
      <c r="B2500" s="109"/>
      <c r="C2500" s="110"/>
      <c r="D2500" s="110"/>
      <c r="E2500" s="110"/>
      <c r="F2500" s="110"/>
      <c r="G2500" s="110"/>
      <c r="H2500" s="110"/>
      <c r="I2500" s="110"/>
      <c r="J2500" s="109"/>
      <c r="K2500" s="110"/>
      <c r="L2500" s="110"/>
      <c r="M2500" s="110"/>
      <c r="N2500" s="110"/>
      <c r="O2500" s="110"/>
      <c r="P2500" s="110"/>
      <c r="Q2500" s="110"/>
      <c r="R2500" s="110"/>
      <c r="S2500" s="110"/>
      <c r="T2500" s="110"/>
      <c r="U2500" s="110"/>
      <c r="V2500" s="110"/>
    </row>
    <row r="2501" spans="1:22" ht="15" customHeight="1">
      <c r="A2501" s="110"/>
      <c r="B2501" s="109"/>
      <c r="C2501" s="110"/>
      <c r="D2501" s="110"/>
      <c r="E2501" s="110"/>
      <c r="F2501" s="110"/>
      <c r="G2501" s="110"/>
      <c r="H2501" s="110"/>
      <c r="I2501" s="110"/>
      <c r="J2501" s="109"/>
      <c r="K2501" s="110"/>
      <c r="L2501" s="110"/>
      <c r="M2501" s="110"/>
      <c r="N2501" s="110"/>
      <c r="O2501" s="110"/>
      <c r="P2501" s="110"/>
      <c r="Q2501" s="110"/>
      <c r="R2501" s="110"/>
      <c r="S2501" s="110"/>
      <c r="T2501" s="110"/>
      <c r="U2501" s="110"/>
      <c r="V2501" s="110"/>
    </row>
    <row r="2502" spans="1:22" ht="15" customHeight="1">
      <c r="A2502" s="110"/>
      <c r="B2502" s="109"/>
      <c r="C2502" s="110"/>
      <c r="D2502" s="110"/>
      <c r="E2502" s="110"/>
      <c r="F2502" s="110"/>
      <c r="G2502" s="110"/>
      <c r="H2502" s="110"/>
      <c r="I2502" s="110"/>
      <c r="J2502" s="109"/>
      <c r="K2502" s="110"/>
      <c r="L2502" s="110"/>
      <c r="M2502" s="110"/>
      <c r="N2502" s="110"/>
      <c r="O2502" s="110"/>
      <c r="P2502" s="110"/>
      <c r="Q2502" s="110"/>
      <c r="R2502" s="110"/>
      <c r="S2502" s="110"/>
      <c r="T2502" s="110"/>
      <c r="U2502" s="110"/>
      <c r="V2502" s="110"/>
    </row>
    <row r="2503" spans="1:22" ht="15" customHeight="1">
      <c r="A2503" s="110"/>
      <c r="B2503" s="109"/>
      <c r="C2503" s="110"/>
      <c r="D2503" s="110"/>
      <c r="E2503" s="110"/>
      <c r="F2503" s="110"/>
      <c r="G2503" s="110"/>
      <c r="H2503" s="110"/>
      <c r="I2503" s="110"/>
      <c r="J2503" s="109"/>
      <c r="K2503" s="110"/>
      <c r="L2503" s="110"/>
      <c r="M2503" s="110"/>
      <c r="N2503" s="110"/>
      <c r="O2503" s="110"/>
      <c r="P2503" s="110"/>
      <c r="Q2503" s="110"/>
      <c r="R2503" s="110"/>
      <c r="S2503" s="110"/>
      <c r="T2503" s="110"/>
      <c r="U2503" s="110"/>
      <c r="V2503" s="110"/>
    </row>
    <row r="2504" spans="1:22" ht="15" customHeight="1">
      <c r="A2504" s="110"/>
      <c r="B2504" s="109"/>
      <c r="C2504" s="110"/>
      <c r="D2504" s="110"/>
      <c r="E2504" s="110"/>
      <c r="F2504" s="110"/>
      <c r="G2504" s="110"/>
      <c r="H2504" s="110"/>
      <c r="I2504" s="110"/>
      <c r="J2504" s="109"/>
      <c r="K2504" s="110"/>
      <c r="L2504" s="110"/>
      <c r="M2504" s="110"/>
      <c r="N2504" s="110"/>
      <c r="O2504" s="110"/>
      <c r="P2504" s="110"/>
      <c r="Q2504" s="110"/>
      <c r="R2504" s="110"/>
      <c r="S2504" s="110"/>
      <c r="T2504" s="110"/>
      <c r="U2504" s="110"/>
      <c r="V2504" s="110"/>
    </row>
    <row r="2505" spans="1:22" ht="15" customHeight="1">
      <c r="A2505" s="110"/>
      <c r="B2505" s="109"/>
      <c r="C2505" s="110"/>
      <c r="D2505" s="110"/>
      <c r="E2505" s="110"/>
      <c r="F2505" s="110"/>
      <c r="G2505" s="110"/>
      <c r="H2505" s="110"/>
      <c r="I2505" s="110"/>
      <c r="J2505" s="109"/>
      <c r="K2505" s="110"/>
      <c r="L2505" s="110"/>
      <c r="M2505" s="110"/>
      <c r="N2505" s="110"/>
      <c r="O2505" s="110"/>
      <c r="P2505" s="110"/>
      <c r="Q2505" s="110"/>
      <c r="R2505" s="110"/>
      <c r="S2505" s="110"/>
      <c r="T2505" s="110"/>
      <c r="U2505" s="110"/>
      <c r="V2505" s="110"/>
    </row>
    <row r="2506" spans="1:22" ht="15" customHeight="1">
      <c r="A2506" s="110"/>
      <c r="B2506" s="109"/>
      <c r="C2506" s="110"/>
      <c r="D2506" s="110"/>
      <c r="E2506" s="110"/>
      <c r="F2506" s="110"/>
      <c r="G2506" s="110"/>
      <c r="H2506" s="110"/>
      <c r="I2506" s="110"/>
      <c r="J2506" s="109"/>
      <c r="K2506" s="110"/>
      <c r="L2506" s="110"/>
      <c r="M2506" s="110"/>
      <c r="N2506" s="110"/>
      <c r="O2506" s="110"/>
      <c r="P2506" s="110"/>
      <c r="Q2506" s="110"/>
      <c r="R2506" s="110"/>
      <c r="S2506" s="110"/>
      <c r="T2506" s="110"/>
      <c r="U2506" s="110"/>
      <c r="V2506" s="110"/>
    </row>
    <row r="2507" spans="1:22" ht="15" customHeight="1">
      <c r="A2507" s="110"/>
      <c r="B2507" s="109"/>
      <c r="C2507" s="110"/>
      <c r="D2507" s="110"/>
      <c r="E2507" s="110"/>
      <c r="F2507" s="110"/>
      <c r="G2507" s="110"/>
      <c r="H2507" s="110"/>
      <c r="I2507" s="110"/>
      <c r="J2507" s="109"/>
      <c r="K2507" s="110"/>
      <c r="L2507" s="110"/>
      <c r="M2507" s="110"/>
      <c r="N2507" s="110"/>
      <c r="O2507" s="110"/>
      <c r="P2507" s="110"/>
      <c r="Q2507" s="110"/>
      <c r="R2507" s="110"/>
      <c r="S2507" s="110"/>
      <c r="T2507" s="110"/>
      <c r="U2507" s="110"/>
      <c r="V2507" s="110"/>
    </row>
    <row r="2508" spans="1:22" ht="15" customHeight="1">
      <c r="A2508" s="110"/>
      <c r="B2508" s="109"/>
      <c r="C2508" s="110"/>
      <c r="D2508" s="110"/>
      <c r="E2508" s="110"/>
      <c r="F2508" s="110"/>
      <c r="G2508" s="110"/>
      <c r="H2508" s="110"/>
      <c r="I2508" s="110"/>
      <c r="J2508" s="109"/>
      <c r="K2508" s="110"/>
      <c r="L2508" s="110"/>
      <c r="M2508" s="110"/>
      <c r="N2508" s="110"/>
      <c r="O2508" s="110"/>
      <c r="P2508" s="110"/>
      <c r="Q2508" s="110"/>
      <c r="R2508" s="110"/>
      <c r="S2508" s="110"/>
      <c r="T2508" s="110"/>
      <c r="U2508" s="110"/>
      <c r="V2508" s="110"/>
    </row>
    <row r="2509" spans="1:22" ht="15" customHeight="1">
      <c r="A2509" s="110"/>
      <c r="B2509" s="109"/>
      <c r="C2509" s="110"/>
      <c r="D2509" s="110"/>
      <c r="E2509" s="110"/>
      <c r="F2509" s="110"/>
      <c r="G2509" s="110"/>
      <c r="H2509" s="110"/>
      <c r="I2509" s="110"/>
      <c r="J2509" s="109"/>
      <c r="K2509" s="110"/>
      <c r="L2509" s="110"/>
      <c r="M2509" s="110"/>
      <c r="N2509" s="110"/>
      <c r="O2509" s="110"/>
      <c r="P2509" s="110"/>
      <c r="Q2509" s="110"/>
      <c r="R2509" s="110"/>
      <c r="S2509" s="110"/>
      <c r="T2509" s="110"/>
      <c r="U2509" s="110"/>
      <c r="V2509" s="110"/>
    </row>
    <row r="2510" spans="1:22" ht="15" customHeight="1">
      <c r="A2510" s="110"/>
      <c r="B2510" s="109"/>
      <c r="C2510" s="110"/>
      <c r="D2510" s="110"/>
      <c r="E2510" s="110"/>
      <c r="F2510" s="110"/>
      <c r="G2510" s="110"/>
      <c r="H2510" s="110"/>
      <c r="I2510" s="110"/>
      <c r="J2510" s="109"/>
      <c r="K2510" s="110"/>
      <c r="L2510" s="110"/>
      <c r="M2510" s="110"/>
      <c r="N2510" s="110"/>
      <c r="O2510" s="110"/>
      <c r="P2510" s="110"/>
      <c r="Q2510" s="110"/>
      <c r="R2510" s="110"/>
      <c r="S2510" s="110"/>
      <c r="T2510" s="110"/>
      <c r="U2510" s="110"/>
      <c r="V2510" s="110"/>
    </row>
    <row r="2511" spans="1:22" ht="15" customHeight="1">
      <c r="A2511" s="110"/>
      <c r="B2511" s="109"/>
      <c r="C2511" s="110"/>
      <c r="D2511" s="110"/>
      <c r="E2511" s="110"/>
      <c r="F2511" s="110"/>
      <c r="G2511" s="110"/>
      <c r="H2511" s="110"/>
      <c r="I2511" s="110"/>
      <c r="J2511" s="109"/>
      <c r="K2511" s="110"/>
      <c r="L2511" s="110"/>
      <c r="M2511" s="110"/>
      <c r="N2511" s="110"/>
      <c r="O2511" s="110"/>
      <c r="P2511" s="110"/>
      <c r="Q2511" s="110"/>
      <c r="R2511" s="110"/>
      <c r="S2511" s="110"/>
      <c r="T2511" s="110"/>
      <c r="U2511" s="110"/>
      <c r="V2511" s="110"/>
    </row>
    <row r="2512" spans="1:22" ht="15" customHeight="1">
      <c r="A2512" s="110"/>
      <c r="B2512" s="109"/>
      <c r="C2512" s="110"/>
      <c r="D2512" s="110"/>
      <c r="E2512" s="110"/>
      <c r="F2512" s="110"/>
      <c r="G2512" s="110"/>
      <c r="H2512" s="110"/>
      <c r="I2512" s="110"/>
      <c r="J2512" s="109"/>
      <c r="K2512" s="110"/>
      <c r="L2512" s="110"/>
      <c r="M2512" s="110"/>
      <c r="N2512" s="110"/>
      <c r="O2512" s="110"/>
      <c r="P2512" s="110"/>
      <c r="Q2512" s="110"/>
      <c r="R2512" s="110"/>
      <c r="S2512" s="110"/>
      <c r="T2512" s="110"/>
      <c r="U2512" s="110"/>
      <c r="V2512" s="110"/>
    </row>
    <row r="2513" spans="1:22" ht="15" customHeight="1">
      <c r="A2513" s="110"/>
      <c r="B2513" s="109"/>
      <c r="C2513" s="110"/>
      <c r="D2513" s="110"/>
      <c r="E2513" s="110"/>
      <c r="F2513" s="110"/>
      <c r="G2513" s="110"/>
      <c r="H2513" s="110"/>
      <c r="I2513" s="110"/>
      <c r="J2513" s="109"/>
      <c r="K2513" s="110"/>
      <c r="L2513" s="110"/>
      <c r="M2513" s="110"/>
      <c r="N2513" s="110"/>
      <c r="O2513" s="110"/>
      <c r="P2513" s="110"/>
      <c r="Q2513" s="110"/>
      <c r="R2513" s="110"/>
      <c r="S2513" s="110"/>
      <c r="T2513" s="110"/>
      <c r="U2513" s="110"/>
      <c r="V2513" s="110"/>
    </row>
    <row r="2514" spans="1:22" ht="15" customHeight="1">
      <c r="A2514" s="110"/>
      <c r="B2514" s="109"/>
      <c r="C2514" s="110"/>
      <c r="D2514" s="110"/>
      <c r="E2514" s="110"/>
      <c r="F2514" s="110"/>
      <c r="G2514" s="110"/>
      <c r="H2514" s="110"/>
      <c r="I2514" s="110"/>
      <c r="J2514" s="109"/>
      <c r="K2514" s="110"/>
      <c r="L2514" s="110"/>
      <c r="M2514" s="110"/>
      <c r="N2514" s="110"/>
      <c r="O2514" s="110"/>
      <c r="P2514" s="110"/>
      <c r="Q2514" s="110"/>
      <c r="R2514" s="110"/>
      <c r="S2514" s="110"/>
      <c r="T2514" s="110"/>
      <c r="U2514" s="110"/>
      <c r="V2514" s="110"/>
    </row>
    <row r="2515" spans="1:22" ht="15" customHeight="1">
      <c r="A2515" s="110"/>
      <c r="B2515" s="109"/>
      <c r="C2515" s="110"/>
      <c r="D2515" s="110"/>
      <c r="E2515" s="110"/>
      <c r="F2515" s="110"/>
      <c r="G2515" s="110"/>
      <c r="H2515" s="110"/>
      <c r="I2515" s="110"/>
      <c r="J2515" s="109"/>
      <c r="K2515" s="110"/>
      <c r="L2515" s="110"/>
      <c r="M2515" s="110"/>
      <c r="N2515" s="110"/>
      <c r="O2515" s="110"/>
      <c r="P2515" s="110"/>
      <c r="Q2515" s="110"/>
      <c r="R2515" s="110"/>
      <c r="S2515" s="110"/>
      <c r="T2515" s="110"/>
      <c r="U2515" s="110"/>
      <c r="V2515" s="110"/>
    </row>
    <row r="2516" spans="1:22" ht="15" customHeight="1">
      <c r="A2516" s="110"/>
      <c r="B2516" s="109"/>
      <c r="C2516" s="110"/>
      <c r="D2516" s="110"/>
      <c r="E2516" s="110"/>
      <c r="F2516" s="110"/>
      <c r="G2516" s="110"/>
      <c r="H2516" s="110"/>
      <c r="I2516" s="110"/>
      <c r="J2516" s="109"/>
      <c r="K2516" s="110"/>
      <c r="L2516" s="110"/>
      <c r="M2516" s="110"/>
      <c r="N2516" s="110"/>
      <c r="O2516" s="110"/>
      <c r="P2516" s="110"/>
      <c r="Q2516" s="110"/>
      <c r="R2516" s="110"/>
      <c r="S2516" s="110"/>
      <c r="T2516" s="110"/>
      <c r="U2516" s="110"/>
      <c r="V2516" s="110"/>
    </row>
    <row r="2517" spans="1:22" ht="15" customHeight="1">
      <c r="A2517" s="110"/>
      <c r="B2517" s="109"/>
      <c r="C2517" s="110"/>
      <c r="D2517" s="110"/>
      <c r="E2517" s="110"/>
      <c r="F2517" s="110"/>
      <c r="G2517" s="110"/>
      <c r="H2517" s="110"/>
      <c r="I2517" s="110"/>
      <c r="J2517" s="109"/>
      <c r="K2517" s="110"/>
      <c r="L2517" s="110"/>
      <c r="M2517" s="110"/>
      <c r="N2517" s="110"/>
      <c r="O2517" s="110"/>
      <c r="P2517" s="110"/>
      <c r="Q2517" s="110"/>
      <c r="R2517" s="110"/>
      <c r="S2517" s="110"/>
      <c r="T2517" s="110"/>
      <c r="U2517" s="110"/>
      <c r="V2517" s="110"/>
    </row>
    <row r="2518" spans="1:22" ht="15" customHeight="1">
      <c r="A2518" s="110"/>
      <c r="B2518" s="109"/>
      <c r="C2518" s="110"/>
      <c r="D2518" s="110"/>
      <c r="E2518" s="110"/>
      <c r="F2518" s="110"/>
      <c r="G2518" s="110"/>
      <c r="H2518" s="110"/>
      <c r="I2518" s="110"/>
      <c r="J2518" s="109"/>
      <c r="K2518" s="110"/>
      <c r="L2518" s="110"/>
      <c r="M2518" s="110"/>
      <c r="N2518" s="110"/>
      <c r="O2518" s="110"/>
      <c r="P2518" s="110"/>
      <c r="Q2518" s="110"/>
      <c r="R2518" s="110"/>
      <c r="S2518" s="110"/>
      <c r="T2518" s="110"/>
      <c r="U2518" s="110"/>
      <c r="V2518" s="110"/>
    </row>
    <row r="2519" spans="1:22" ht="15" customHeight="1">
      <c r="A2519" s="110"/>
      <c r="B2519" s="109"/>
      <c r="C2519" s="110"/>
      <c r="D2519" s="110"/>
      <c r="E2519" s="110"/>
      <c r="F2519" s="110"/>
      <c r="G2519" s="110"/>
      <c r="H2519" s="110"/>
      <c r="I2519" s="110"/>
      <c r="J2519" s="109"/>
      <c r="K2519" s="110"/>
      <c r="L2519" s="110"/>
      <c r="M2519" s="110"/>
      <c r="N2519" s="110"/>
      <c r="O2519" s="110"/>
      <c r="P2519" s="110"/>
      <c r="Q2519" s="110"/>
      <c r="R2519" s="110"/>
      <c r="S2519" s="110"/>
      <c r="T2519" s="110"/>
      <c r="U2519" s="110"/>
      <c r="V2519" s="110"/>
    </row>
    <row r="2520" spans="1:22" ht="15" customHeight="1">
      <c r="A2520" s="110"/>
      <c r="B2520" s="109"/>
      <c r="C2520" s="110"/>
      <c r="D2520" s="110"/>
      <c r="E2520" s="110"/>
      <c r="F2520" s="110"/>
      <c r="G2520" s="110"/>
      <c r="H2520" s="110"/>
      <c r="I2520" s="110"/>
      <c r="J2520" s="109"/>
      <c r="K2520" s="110"/>
      <c r="L2520" s="110"/>
      <c r="M2520" s="110"/>
      <c r="N2520" s="110"/>
      <c r="O2520" s="110"/>
      <c r="P2520" s="110"/>
      <c r="Q2520" s="110"/>
      <c r="R2520" s="110"/>
      <c r="S2520" s="110"/>
      <c r="T2520" s="110"/>
      <c r="U2520" s="110"/>
      <c r="V2520" s="110"/>
    </row>
    <row r="2521" spans="1:22" ht="15" customHeight="1">
      <c r="A2521" s="110"/>
      <c r="B2521" s="109"/>
      <c r="C2521" s="110"/>
      <c r="D2521" s="110"/>
      <c r="E2521" s="110"/>
      <c r="F2521" s="110"/>
      <c r="G2521" s="110"/>
      <c r="H2521" s="110"/>
      <c r="I2521" s="110"/>
      <c r="J2521" s="109"/>
      <c r="K2521" s="110"/>
      <c r="L2521" s="110"/>
      <c r="M2521" s="110"/>
      <c r="N2521" s="110"/>
      <c r="O2521" s="110"/>
      <c r="P2521" s="110"/>
      <c r="Q2521" s="110"/>
      <c r="R2521" s="110"/>
      <c r="S2521" s="110"/>
      <c r="T2521" s="110"/>
      <c r="U2521" s="110"/>
      <c r="V2521" s="110"/>
    </row>
    <row r="2522" spans="1:22" ht="15" customHeight="1">
      <c r="A2522" s="110"/>
      <c r="B2522" s="109"/>
      <c r="C2522" s="110"/>
      <c r="D2522" s="110"/>
      <c r="E2522" s="110"/>
      <c r="F2522" s="110"/>
      <c r="G2522" s="110"/>
      <c r="H2522" s="110"/>
      <c r="I2522" s="110"/>
      <c r="J2522" s="109"/>
      <c r="K2522" s="110"/>
      <c r="L2522" s="110"/>
      <c r="M2522" s="110"/>
      <c r="N2522" s="110"/>
      <c r="O2522" s="110"/>
      <c r="P2522" s="110"/>
      <c r="Q2522" s="110"/>
      <c r="R2522" s="110"/>
      <c r="S2522" s="110"/>
      <c r="T2522" s="110"/>
      <c r="U2522" s="110"/>
      <c r="V2522" s="110"/>
    </row>
    <row r="2523" spans="1:22" ht="15" customHeight="1">
      <c r="A2523" s="110"/>
      <c r="B2523" s="109"/>
      <c r="C2523" s="110"/>
      <c r="D2523" s="110"/>
      <c r="E2523" s="110"/>
      <c r="F2523" s="110"/>
      <c r="G2523" s="110"/>
      <c r="H2523" s="110"/>
      <c r="I2523" s="110"/>
      <c r="J2523" s="109"/>
      <c r="K2523" s="110"/>
      <c r="L2523" s="110"/>
      <c r="M2523" s="110"/>
      <c r="N2523" s="110"/>
      <c r="O2523" s="110"/>
      <c r="P2523" s="110"/>
      <c r="Q2523" s="110"/>
      <c r="R2523" s="110"/>
      <c r="S2523" s="110"/>
      <c r="T2523" s="110"/>
      <c r="U2523" s="110"/>
      <c r="V2523" s="110"/>
    </row>
    <row r="2524" spans="1:22" ht="15" customHeight="1">
      <c r="A2524" s="110"/>
      <c r="B2524" s="109"/>
      <c r="C2524" s="110"/>
      <c r="D2524" s="110"/>
      <c r="E2524" s="110"/>
      <c r="F2524" s="110"/>
      <c r="G2524" s="110"/>
      <c r="H2524" s="110"/>
      <c r="I2524" s="110"/>
      <c r="J2524" s="109"/>
      <c r="K2524" s="110"/>
      <c r="L2524" s="110"/>
      <c r="M2524" s="110"/>
      <c r="N2524" s="110"/>
      <c r="O2524" s="110"/>
      <c r="P2524" s="110"/>
      <c r="Q2524" s="110"/>
      <c r="R2524" s="110"/>
      <c r="S2524" s="110"/>
      <c r="T2524" s="110"/>
      <c r="U2524" s="110"/>
      <c r="V2524" s="110"/>
    </row>
    <row r="2525" spans="1:22" ht="15" customHeight="1">
      <c r="A2525" s="110"/>
      <c r="B2525" s="109"/>
      <c r="C2525" s="110"/>
      <c r="D2525" s="110"/>
      <c r="E2525" s="110"/>
      <c r="F2525" s="110"/>
      <c r="G2525" s="110"/>
      <c r="H2525" s="110"/>
      <c r="I2525" s="110"/>
      <c r="J2525" s="109"/>
      <c r="K2525" s="110"/>
      <c r="L2525" s="110"/>
      <c r="M2525" s="110"/>
      <c r="N2525" s="110"/>
      <c r="O2525" s="110"/>
      <c r="P2525" s="110"/>
      <c r="Q2525" s="110"/>
      <c r="R2525" s="110"/>
      <c r="S2525" s="110"/>
      <c r="T2525" s="110"/>
      <c r="U2525" s="110"/>
      <c r="V2525" s="110"/>
    </row>
    <row r="2526" spans="1:22" ht="15" customHeight="1">
      <c r="A2526" s="110"/>
      <c r="B2526" s="109"/>
      <c r="C2526" s="110"/>
      <c r="D2526" s="110"/>
      <c r="E2526" s="110"/>
      <c r="F2526" s="110"/>
      <c r="G2526" s="110"/>
      <c r="H2526" s="110"/>
      <c r="I2526" s="110"/>
      <c r="J2526" s="109"/>
      <c r="K2526" s="110"/>
      <c r="L2526" s="110"/>
      <c r="M2526" s="110"/>
      <c r="N2526" s="110"/>
      <c r="O2526" s="110"/>
      <c r="P2526" s="110"/>
      <c r="Q2526" s="110"/>
      <c r="R2526" s="110"/>
      <c r="S2526" s="110"/>
      <c r="T2526" s="110"/>
      <c r="U2526" s="110"/>
      <c r="V2526" s="110"/>
    </row>
    <row r="2527" spans="1:22" ht="15" customHeight="1">
      <c r="A2527" s="110"/>
      <c r="B2527" s="109"/>
      <c r="C2527" s="110"/>
      <c r="D2527" s="110"/>
      <c r="E2527" s="110"/>
      <c r="F2527" s="110"/>
      <c r="G2527" s="110"/>
      <c r="H2527" s="110"/>
      <c r="I2527" s="110"/>
      <c r="J2527" s="109"/>
      <c r="K2527" s="110"/>
      <c r="L2527" s="110"/>
      <c r="M2527" s="110"/>
      <c r="N2527" s="110"/>
      <c r="O2527" s="110"/>
      <c r="P2527" s="110"/>
      <c r="Q2527" s="110"/>
      <c r="R2527" s="110"/>
      <c r="S2527" s="110"/>
      <c r="T2527" s="110"/>
      <c r="U2527" s="110"/>
      <c r="V2527" s="110"/>
    </row>
    <row r="2528" spans="1:22" ht="15" customHeight="1">
      <c r="A2528" s="110"/>
      <c r="B2528" s="109"/>
      <c r="C2528" s="110"/>
      <c r="D2528" s="110"/>
      <c r="E2528" s="110"/>
      <c r="F2528" s="110"/>
      <c r="G2528" s="110"/>
      <c r="H2528" s="110"/>
      <c r="I2528" s="110"/>
      <c r="J2528" s="109"/>
      <c r="K2528" s="110"/>
      <c r="L2528" s="110"/>
      <c r="M2528" s="110"/>
      <c r="N2528" s="110"/>
      <c r="O2528" s="110"/>
      <c r="P2528" s="110"/>
      <c r="Q2528" s="110"/>
      <c r="R2528" s="110"/>
      <c r="S2528" s="110"/>
      <c r="T2528" s="110"/>
      <c r="U2528" s="110"/>
      <c r="V2528" s="110"/>
    </row>
    <row r="2529" spans="1:22" ht="15" customHeight="1">
      <c r="A2529" s="110"/>
      <c r="B2529" s="109"/>
      <c r="C2529" s="110"/>
      <c r="D2529" s="110"/>
      <c r="E2529" s="110"/>
      <c r="F2529" s="110"/>
      <c r="G2529" s="110"/>
      <c r="H2529" s="110"/>
      <c r="I2529" s="110"/>
      <c r="J2529" s="109"/>
      <c r="K2529" s="110"/>
      <c r="L2529" s="110"/>
      <c r="M2529" s="110"/>
      <c r="N2529" s="110"/>
      <c r="O2529" s="110"/>
      <c r="P2529" s="110"/>
      <c r="Q2529" s="110"/>
      <c r="R2529" s="110"/>
      <c r="S2529" s="110"/>
      <c r="T2529" s="110"/>
      <c r="U2529" s="110"/>
      <c r="V2529" s="110"/>
    </row>
    <row r="2530" spans="1:22" ht="15" customHeight="1">
      <c r="A2530" s="110"/>
      <c r="B2530" s="109"/>
      <c r="C2530" s="110"/>
      <c r="D2530" s="110"/>
      <c r="E2530" s="110"/>
      <c r="F2530" s="110"/>
      <c r="G2530" s="110"/>
      <c r="H2530" s="110"/>
      <c r="I2530" s="110"/>
      <c r="J2530" s="109"/>
      <c r="K2530" s="110"/>
      <c r="L2530" s="110"/>
      <c r="M2530" s="110"/>
      <c r="N2530" s="110"/>
      <c r="O2530" s="110"/>
      <c r="P2530" s="110"/>
      <c r="Q2530" s="110"/>
      <c r="R2530" s="110"/>
      <c r="S2530" s="110"/>
      <c r="T2530" s="110"/>
      <c r="U2530" s="110"/>
      <c r="V2530" s="110"/>
    </row>
    <row r="2531" spans="1:22" ht="15" customHeight="1">
      <c r="A2531" s="110"/>
      <c r="B2531" s="109"/>
      <c r="C2531" s="110"/>
      <c r="D2531" s="110"/>
      <c r="E2531" s="110"/>
      <c r="F2531" s="110"/>
      <c r="G2531" s="110"/>
      <c r="H2531" s="110"/>
      <c r="I2531" s="110"/>
      <c r="J2531" s="109"/>
      <c r="K2531" s="110"/>
      <c r="L2531" s="110"/>
      <c r="M2531" s="110"/>
      <c r="N2531" s="110"/>
      <c r="O2531" s="110"/>
      <c r="P2531" s="110"/>
      <c r="Q2531" s="110"/>
      <c r="R2531" s="110"/>
      <c r="S2531" s="110"/>
      <c r="T2531" s="110"/>
      <c r="U2531" s="110"/>
      <c r="V2531" s="110"/>
    </row>
    <row r="2532" spans="1:22" ht="15" customHeight="1">
      <c r="A2532" s="110"/>
      <c r="B2532" s="109"/>
      <c r="C2532" s="110"/>
      <c r="D2532" s="110"/>
      <c r="E2532" s="110"/>
      <c r="F2532" s="110"/>
      <c r="G2532" s="110"/>
      <c r="H2532" s="110"/>
      <c r="I2532" s="110"/>
      <c r="J2532" s="109"/>
      <c r="K2532" s="110"/>
      <c r="L2532" s="110"/>
      <c r="M2532" s="110"/>
      <c r="N2532" s="110"/>
      <c r="O2532" s="110"/>
      <c r="P2532" s="110"/>
      <c r="Q2532" s="110"/>
      <c r="R2532" s="110"/>
      <c r="S2532" s="110"/>
      <c r="T2532" s="110"/>
      <c r="U2532" s="110"/>
      <c r="V2532" s="110"/>
    </row>
    <row r="2533" spans="1:22" ht="15" customHeight="1">
      <c r="A2533" s="110"/>
      <c r="B2533" s="109"/>
      <c r="C2533" s="110"/>
      <c r="D2533" s="110"/>
      <c r="E2533" s="110"/>
      <c r="F2533" s="110"/>
      <c r="G2533" s="110"/>
      <c r="H2533" s="110"/>
      <c r="I2533" s="110"/>
      <c r="J2533" s="109"/>
      <c r="K2533" s="110"/>
      <c r="L2533" s="110"/>
      <c r="M2533" s="110"/>
      <c r="N2533" s="110"/>
      <c r="O2533" s="110"/>
      <c r="P2533" s="110"/>
      <c r="Q2533" s="110"/>
      <c r="R2533" s="110"/>
      <c r="S2533" s="110"/>
      <c r="T2533" s="110"/>
      <c r="U2533" s="110"/>
      <c r="V2533" s="110"/>
    </row>
    <row r="2534" spans="1:22" ht="15" customHeight="1">
      <c r="A2534" s="110"/>
      <c r="B2534" s="109"/>
      <c r="C2534" s="110"/>
      <c r="D2534" s="110"/>
      <c r="E2534" s="110"/>
      <c r="F2534" s="110"/>
      <c r="G2534" s="110"/>
      <c r="H2534" s="110"/>
      <c r="I2534" s="110"/>
      <c r="J2534" s="109"/>
      <c r="K2534" s="110"/>
      <c r="L2534" s="110"/>
      <c r="M2534" s="110"/>
      <c r="N2534" s="110"/>
      <c r="O2534" s="110"/>
      <c r="P2534" s="110"/>
      <c r="Q2534" s="110"/>
      <c r="R2534" s="110"/>
      <c r="S2534" s="110"/>
      <c r="T2534" s="110"/>
      <c r="U2534" s="110"/>
      <c r="V2534" s="110"/>
    </row>
    <row r="2535" spans="1:22" ht="15" customHeight="1">
      <c r="A2535" s="110"/>
      <c r="B2535" s="109"/>
      <c r="C2535" s="110"/>
      <c r="D2535" s="110"/>
      <c r="E2535" s="110"/>
      <c r="F2535" s="110"/>
      <c r="G2535" s="110"/>
      <c r="H2535" s="110"/>
      <c r="I2535" s="110"/>
      <c r="J2535" s="109"/>
      <c r="K2535" s="110"/>
      <c r="L2535" s="110"/>
      <c r="M2535" s="110"/>
      <c r="N2535" s="110"/>
      <c r="O2535" s="110"/>
      <c r="P2535" s="110"/>
      <c r="Q2535" s="110"/>
      <c r="R2535" s="110"/>
      <c r="S2535" s="110"/>
      <c r="T2535" s="110"/>
      <c r="U2535" s="110"/>
      <c r="V2535" s="110"/>
    </row>
    <row r="2536" spans="1:22" ht="15" customHeight="1">
      <c r="A2536" s="110"/>
      <c r="B2536" s="109"/>
      <c r="C2536" s="110"/>
      <c r="D2536" s="110"/>
      <c r="E2536" s="110"/>
      <c r="F2536" s="110"/>
      <c r="G2536" s="110"/>
      <c r="H2536" s="110"/>
      <c r="I2536" s="110"/>
      <c r="J2536" s="109"/>
      <c r="K2536" s="110"/>
      <c r="L2536" s="110"/>
      <c r="M2536" s="110"/>
      <c r="N2536" s="110"/>
      <c r="O2536" s="110"/>
      <c r="P2536" s="110"/>
      <c r="Q2536" s="110"/>
      <c r="R2536" s="110"/>
      <c r="S2536" s="110"/>
      <c r="T2536" s="110"/>
      <c r="U2536" s="110"/>
      <c r="V2536" s="110"/>
    </row>
    <row r="2537" spans="1:22" ht="15" customHeight="1">
      <c r="A2537" s="110"/>
      <c r="B2537" s="109"/>
      <c r="C2537" s="110"/>
      <c r="D2537" s="110"/>
      <c r="E2537" s="110"/>
      <c r="F2537" s="110"/>
      <c r="G2537" s="110"/>
      <c r="H2537" s="110"/>
      <c r="I2537" s="110"/>
      <c r="J2537" s="109"/>
      <c r="K2537" s="110"/>
      <c r="L2537" s="110"/>
      <c r="M2537" s="110"/>
      <c r="N2537" s="110"/>
      <c r="O2537" s="110"/>
      <c r="P2537" s="110"/>
      <c r="Q2537" s="110"/>
      <c r="R2537" s="110"/>
      <c r="S2537" s="110"/>
      <c r="T2537" s="110"/>
      <c r="U2537" s="110"/>
      <c r="V2537" s="110"/>
    </row>
    <row r="2538" spans="1:22" ht="15" customHeight="1">
      <c r="A2538" s="110"/>
      <c r="B2538" s="109"/>
      <c r="C2538" s="110"/>
      <c r="D2538" s="110"/>
      <c r="E2538" s="110"/>
      <c r="F2538" s="110"/>
      <c r="G2538" s="110"/>
      <c r="H2538" s="110"/>
      <c r="I2538" s="110"/>
      <c r="J2538" s="109"/>
      <c r="K2538" s="110"/>
      <c r="L2538" s="110"/>
      <c r="M2538" s="110"/>
      <c r="N2538" s="110"/>
      <c r="O2538" s="110"/>
      <c r="P2538" s="110"/>
      <c r="Q2538" s="110"/>
      <c r="R2538" s="110"/>
      <c r="S2538" s="110"/>
      <c r="T2538" s="110"/>
      <c r="U2538" s="110"/>
      <c r="V2538" s="110"/>
    </row>
    <row r="2539" spans="1:22" ht="15" customHeight="1">
      <c r="A2539" s="110"/>
      <c r="B2539" s="109"/>
      <c r="C2539" s="110"/>
      <c r="D2539" s="110"/>
      <c r="E2539" s="110"/>
      <c r="F2539" s="110"/>
      <c r="G2539" s="110"/>
      <c r="H2539" s="110"/>
      <c r="I2539" s="110"/>
      <c r="J2539" s="109"/>
      <c r="K2539" s="110"/>
      <c r="L2539" s="110"/>
      <c r="M2539" s="110"/>
      <c r="N2539" s="110"/>
      <c r="O2539" s="110"/>
      <c r="P2539" s="110"/>
      <c r="Q2539" s="110"/>
      <c r="R2539" s="110"/>
      <c r="S2539" s="110"/>
      <c r="T2539" s="110"/>
      <c r="U2539" s="110"/>
      <c r="V2539" s="110"/>
    </row>
    <row r="2540" spans="1:22" ht="15" customHeight="1">
      <c r="A2540" s="110"/>
      <c r="B2540" s="109"/>
      <c r="C2540" s="110"/>
      <c r="D2540" s="110"/>
      <c r="E2540" s="110"/>
      <c r="F2540" s="110"/>
      <c r="G2540" s="110"/>
      <c r="H2540" s="110"/>
      <c r="I2540" s="110"/>
      <c r="J2540" s="109"/>
      <c r="K2540" s="110"/>
      <c r="L2540" s="110"/>
      <c r="M2540" s="110"/>
      <c r="N2540" s="110"/>
      <c r="O2540" s="110"/>
      <c r="P2540" s="110"/>
      <c r="Q2540" s="110"/>
      <c r="R2540" s="110"/>
      <c r="S2540" s="110"/>
      <c r="T2540" s="110"/>
      <c r="U2540" s="110"/>
      <c r="V2540" s="110"/>
    </row>
    <row r="2541" spans="1:22" ht="15" customHeight="1">
      <c r="A2541" s="110"/>
      <c r="B2541" s="109"/>
      <c r="C2541" s="110"/>
      <c r="D2541" s="110"/>
      <c r="E2541" s="110"/>
      <c r="F2541" s="110"/>
      <c r="G2541" s="110"/>
      <c r="H2541" s="110"/>
      <c r="I2541" s="110"/>
      <c r="J2541" s="109"/>
      <c r="K2541" s="110"/>
      <c r="L2541" s="110"/>
      <c r="M2541" s="110"/>
      <c r="N2541" s="110"/>
      <c r="O2541" s="110"/>
      <c r="P2541" s="110"/>
      <c r="Q2541" s="110"/>
      <c r="R2541" s="110"/>
      <c r="S2541" s="110"/>
      <c r="T2541" s="110"/>
      <c r="U2541" s="110"/>
      <c r="V2541" s="110"/>
    </row>
    <row r="2542" spans="1:22" ht="15" customHeight="1">
      <c r="A2542" s="110"/>
      <c r="B2542" s="109"/>
      <c r="C2542" s="110"/>
      <c r="D2542" s="110"/>
      <c r="E2542" s="110"/>
      <c r="F2542" s="110"/>
      <c r="G2542" s="110"/>
      <c r="H2542" s="110"/>
      <c r="I2542" s="110"/>
      <c r="J2542" s="109"/>
      <c r="K2542" s="110"/>
      <c r="L2542" s="110"/>
      <c r="M2542" s="110"/>
      <c r="N2542" s="110"/>
      <c r="O2542" s="110"/>
      <c r="P2542" s="110"/>
      <c r="Q2542" s="110"/>
      <c r="R2542" s="110"/>
      <c r="S2542" s="110"/>
      <c r="T2542" s="110"/>
      <c r="U2542" s="110"/>
      <c r="V2542" s="110"/>
    </row>
    <row r="2543" spans="1:22" ht="15" customHeight="1">
      <c r="A2543" s="110"/>
      <c r="B2543" s="109"/>
      <c r="C2543" s="110"/>
      <c r="D2543" s="110"/>
      <c r="E2543" s="110"/>
      <c r="F2543" s="110"/>
      <c r="G2543" s="110"/>
      <c r="H2543" s="110"/>
      <c r="I2543" s="110"/>
      <c r="J2543" s="109"/>
      <c r="K2543" s="110"/>
      <c r="L2543" s="110"/>
      <c r="M2543" s="110"/>
      <c r="N2543" s="110"/>
      <c r="O2543" s="110"/>
      <c r="P2543" s="110"/>
      <c r="Q2543" s="110"/>
      <c r="R2543" s="110"/>
      <c r="S2543" s="110"/>
      <c r="T2543" s="110"/>
      <c r="U2543" s="110"/>
      <c r="V2543" s="110"/>
    </row>
    <row r="2544" spans="1:22" ht="15" customHeight="1">
      <c r="A2544" s="110"/>
      <c r="B2544" s="109"/>
      <c r="C2544" s="110"/>
      <c r="D2544" s="110"/>
      <c r="E2544" s="110"/>
      <c r="F2544" s="110"/>
      <c r="G2544" s="110"/>
      <c r="H2544" s="110"/>
      <c r="I2544" s="110"/>
      <c r="J2544" s="109"/>
      <c r="K2544" s="110"/>
      <c r="L2544" s="110"/>
      <c r="M2544" s="110"/>
      <c r="N2544" s="110"/>
      <c r="O2544" s="110"/>
      <c r="P2544" s="110"/>
      <c r="Q2544" s="110"/>
      <c r="R2544" s="110"/>
      <c r="S2544" s="110"/>
      <c r="T2544" s="110"/>
      <c r="U2544" s="110"/>
      <c r="V2544" s="110"/>
    </row>
    <row r="2545" spans="1:22" ht="15" customHeight="1">
      <c r="A2545" s="110"/>
      <c r="B2545" s="109"/>
      <c r="C2545" s="110"/>
      <c r="D2545" s="110"/>
      <c r="E2545" s="110"/>
      <c r="F2545" s="110"/>
      <c r="G2545" s="110"/>
      <c r="H2545" s="110"/>
      <c r="I2545" s="110"/>
      <c r="J2545" s="109"/>
      <c r="K2545" s="110"/>
      <c r="L2545" s="110"/>
      <c r="M2545" s="110"/>
      <c r="N2545" s="110"/>
      <c r="O2545" s="110"/>
      <c r="P2545" s="110"/>
      <c r="Q2545" s="110"/>
      <c r="R2545" s="110"/>
      <c r="S2545" s="110"/>
      <c r="T2545" s="110"/>
      <c r="U2545" s="110"/>
      <c r="V2545" s="110"/>
    </row>
    <row r="2546" spans="1:22" ht="15" customHeight="1">
      <c r="A2546" s="110"/>
      <c r="B2546" s="109"/>
      <c r="C2546" s="110"/>
      <c r="D2546" s="110"/>
      <c r="E2546" s="110"/>
      <c r="F2546" s="110"/>
      <c r="G2546" s="110"/>
      <c r="H2546" s="110"/>
      <c r="I2546" s="110"/>
      <c r="J2546" s="109"/>
      <c r="K2546" s="110"/>
      <c r="L2546" s="110"/>
      <c r="M2546" s="110"/>
      <c r="N2546" s="110"/>
      <c r="O2546" s="110"/>
      <c r="P2546" s="110"/>
      <c r="Q2546" s="110"/>
      <c r="R2546" s="110"/>
      <c r="S2546" s="110"/>
      <c r="T2546" s="110"/>
      <c r="U2546" s="110"/>
      <c r="V2546" s="110"/>
    </row>
    <row r="2547" spans="1:22" ht="15" customHeight="1">
      <c r="A2547" s="110"/>
      <c r="B2547" s="109"/>
      <c r="C2547" s="110"/>
      <c r="D2547" s="110"/>
      <c r="E2547" s="110"/>
      <c r="F2547" s="110"/>
      <c r="G2547" s="110"/>
      <c r="H2547" s="110"/>
      <c r="I2547" s="110"/>
      <c r="J2547" s="109"/>
      <c r="K2547" s="110"/>
      <c r="L2547" s="110"/>
      <c r="M2547" s="110"/>
      <c r="N2547" s="110"/>
      <c r="O2547" s="110"/>
      <c r="P2547" s="110"/>
      <c r="Q2547" s="110"/>
      <c r="R2547" s="110"/>
      <c r="S2547" s="110"/>
      <c r="T2547" s="110"/>
      <c r="U2547" s="110"/>
      <c r="V2547" s="110"/>
    </row>
    <row r="2548" spans="1:22" ht="15" customHeight="1">
      <c r="A2548" s="110"/>
      <c r="B2548" s="109"/>
      <c r="C2548" s="110"/>
      <c r="D2548" s="110"/>
      <c r="E2548" s="110"/>
      <c r="F2548" s="110"/>
      <c r="G2548" s="110"/>
      <c r="H2548" s="110"/>
      <c r="I2548" s="110"/>
      <c r="J2548" s="109"/>
      <c r="K2548" s="110"/>
      <c r="L2548" s="110"/>
      <c r="M2548" s="110"/>
      <c r="N2548" s="110"/>
      <c r="O2548" s="110"/>
      <c r="P2548" s="110"/>
      <c r="Q2548" s="110"/>
      <c r="R2548" s="110"/>
      <c r="S2548" s="110"/>
      <c r="T2548" s="110"/>
      <c r="U2548" s="110"/>
      <c r="V2548" s="110"/>
    </row>
    <row r="2549" spans="1:22" ht="15" customHeight="1">
      <c r="A2549" s="110"/>
      <c r="B2549" s="109"/>
      <c r="C2549" s="110"/>
      <c r="D2549" s="110"/>
      <c r="E2549" s="110"/>
      <c r="F2549" s="110"/>
      <c r="G2549" s="110"/>
      <c r="H2549" s="110"/>
      <c r="I2549" s="110"/>
      <c r="J2549" s="109"/>
      <c r="K2549" s="110"/>
      <c r="L2549" s="110"/>
      <c r="M2549" s="110"/>
      <c r="N2549" s="110"/>
      <c r="O2549" s="110"/>
      <c r="P2549" s="110"/>
      <c r="Q2549" s="110"/>
      <c r="R2549" s="110"/>
      <c r="S2549" s="110"/>
      <c r="T2549" s="110"/>
      <c r="U2549" s="110"/>
      <c r="V2549" s="110"/>
    </row>
    <row r="2550" spans="1:22" ht="15" customHeight="1">
      <c r="A2550" s="110"/>
      <c r="B2550" s="109"/>
      <c r="C2550" s="110"/>
      <c r="D2550" s="110"/>
      <c r="E2550" s="110"/>
      <c r="F2550" s="110"/>
      <c r="G2550" s="110"/>
      <c r="H2550" s="110"/>
      <c r="I2550" s="110"/>
      <c r="J2550" s="109"/>
      <c r="K2550" s="110"/>
      <c r="L2550" s="110"/>
      <c r="M2550" s="110"/>
      <c r="N2550" s="110"/>
      <c r="O2550" s="110"/>
      <c r="P2550" s="110"/>
      <c r="Q2550" s="110"/>
      <c r="R2550" s="110"/>
      <c r="S2550" s="110"/>
      <c r="T2550" s="110"/>
      <c r="U2550" s="110"/>
      <c r="V2550" s="110"/>
    </row>
    <row r="2551" spans="1:22" ht="15" customHeight="1">
      <c r="A2551" s="110"/>
      <c r="B2551" s="109"/>
      <c r="C2551" s="110"/>
      <c r="D2551" s="110"/>
      <c r="E2551" s="110"/>
      <c r="F2551" s="110"/>
      <c r="G2551" s="110"/>
      <c r="H2551" s="110"/>
      <c r="I2551" s="110"/>
      <c r="J2551" s="109"/>
      <c r="K2551" s="110"/>
      <c r="L2551" s="110"/>
      <c r="M2551" s="110"/>
      <c r="N2551" s="110"/>
      <c r="O2551" s="110"/>
      <c r="P2551" s="110"/>
      <c r="Q2551" s="110"/>
      <c r="R2551" s="110"/>
      <c r="S2551" s="110"/>
      <c r="T2551" s="110"/>
      <c r="U2551" s="110"/>
      <c r="V2551" s="110"/>
    </row>
    <row r="2552" spans="1:22" ht="15" customHeight="1">
      <c r="A2552" s="110"/>
      <c r="B2552" s="109"/>
      <c r="C2552" s="110"/>
      <c r="D2552" s="110"/>
      <c r="E2552" s="110"/>
      <c r="F2552" s="110"/>
      <c r="G2552" s="110"/>
      <c r="H2552" s="110"/>
      <c r="I2552" s="110"/>
      <c r="J2552" s="109"/>
      <c r="K2552" s="110"/>
      <c r="L2552" s="110"/>
      <c r="M2552" s="110"/>
      <c r="N2552" s="110"/>
      <c r="O2552" s="110"/>
      <c r="P2552" s="110"/>
      <c r="Q2552" s="110"/>
      <c r="R2552" s="110"/>
      <c r="S2552" s="110"/>
      <c r="T2552" s="110"/>
      <c r="U2552" s="110"/>
      <c r="V2552" s="110"/>
    </row>
    <row r="2553" spans="1:22" ht="15" customHeight="1">
      <c r="A2553" s="110"/>
      <c r="B2553" s="109"/>
      <c r="C2553" s="110"/>
      <c r="D2553" s="110"/>
      <c r="E2553" s="110"/>
      <c r="F2553" s="110"/>
      <c r="G2553" s="110"/>
      <c r="H2553" s="110"/>
      <c r="I2553" s="110"/>
      <c r="J2553" s="109"/>
      <c r="K2553" s="110"/>
      <c r="L2553" s="110"/>
      <c r="M2553" s="110"/>
      <c r="N2553" s="110"/>
      <c r="O2553" s="110"/>
      <c r="P2553" s="110"/>
      <c r="Q2553" s="110"/>
      <c r="R2553" s="110"/>
      <c r="S2553" s="110"/>
      <c r="T2553" s="110"/>
      <c r="U2553" s="110"/>
      <c r="V2553" s="110"/>
    </row>
    <row r="2554" spans="1:22" ht="15" customHeight="1">
      <c r="A2554" s="110"/>
      <c r="B2554" s="109"/>
      <c r="C2554" s="110"/>
      <c r="D2554" s="110"/>
      <c r="E2554" s="110"/>
      <c r="F2554" s="110"/>
      <c r="G2554" s="110"/>
      <c r="H2554" s="110"/>
      <c r="I2554" s="110"/>
      <c r="J2554" s="109"/>
      <c r="K2554" s="110"/>
      <c r="L2554" s="110"/>
      <c r="M2554" s="110"/>
      <c r="N2554" s="110"/>
      <c r="O2554" s="110"/>
      <c r="P2554" s="110"/>
      <c r="Q2554" s="110"/>
      <c r="R2554" s="110"/>
      <c r="S2554" s="110"/>
      <c r="T2554" s="110"/>
      <c r="U2554" s="110"/>
      <c r="V2554" s="110"/>
    </row>
    <row r="2555" spans="1:22" ht="15" customHeight="1">
      <c r="A2555" s="110"/>
      <c r="B2555" s="109"/>
      <c r="C2555" s="110"/>
      <c r="D2555" s="110"/>
      <c r="E2555" s="110"/>
      <c r="F2555" s="110"/>
      <c r="G2555" s="110"/>
      <c r="H2555" s="110"/>
      <c r="I2555" s="110"/>
      <c r="J2555" s="109"/>
      <c r="K2555" s="110"/>
      <c r="L2555" s="110"/>
      <c r="M2555" s="110"/>
      <c r="N2555" s="110"/>
      <c r="O2555" s="110"/>
      <c r="P2555" s="110"/>
      <c r="Q2555" s="110"/>
      <c r="R2555" s="110"/>
      <c r="S2555" s="110"/>
      <c r="T2555" s="110"/>
      <c r="U2555" s="110"/>
      <c r="V2555" s="110"/>
    </row>
    <row r="2556" spans="1:22" ht="15" customHeight="1">
      <c r="A2556" s="110"/>
      <c r="B2556" s="109"/>
      <c r="C2556" s="110"/>
      <c r="D2556" s="110"/>
      <c r="E2556" s="110"/>
      <c r="F2556" s="110"/>
      <c r="G2556" s="110"/>
      <c r="H2556" s="110"/>
      <c r="I2556" s="110"/>
      <c r="J2556" s="109"/>
      <c r="K2556" s="110"/>
      <c r="L2556" s="110"/>
      <c r="M2556" s="110"/>
      <c r="N2556" s="110"/>
      <c r="O2556" s="110"/>
      <c r="P2556" s="110"/>
      <c r="Q2556" s="110"/>
      <c r="R2556" s="110"/>
      <c r="S2556" s="110"/>
      <c r="T2556" s="110"/>
      <c r="U2556" s="110"/>
      <c r="V2556" s="110"/>
    </row>
    <row r="2557" spans="1:22" ht="15" customHeight="1">
      <c r="A2557" s="110"/>
      <c r="B2557" s="109"/>
      <c r="C2557" s="110"/>
      <c r="D2557" s="110"/>
      <c r="E2557" s="110"/>
      <c r="F2557" s="110"/>
      <c r="G2557" s="110"/>
      <c r="H2557" s="110"/>
      <c r="I2557" s="110"/>
      <c r="J2557" s="109"/>
      <c r="K2557" s="110"/>
      <c r="L2557" s="110"/>
      <c r="M2557" s="110"/>
      <c r="N2557" s="110"/>
      <c r="O2557" s="110"/>
      <c r="P2557" s="110"/>
      <c r="Q2557" s="110"/>
      <c r="R2557" s="110"/>
      <c r="S2557" s="110"/>
      <c r="T2557" s="110"/>
      <c r="U2557" s="110"/>
      <c r="V2557" s="110"/>
    </row>
    <row r="2558" spans="1:22" ht="15" customHeight="1">
      <c r="A2558" s="110"/>
      <c r="B2558" s="109"/>
      <c r="C2558" s="110"/>
      <c r="D2558" s="110"/>
      <c r="E2558" s="110"/>
      <c r="F2558" s="110"/>
      <c r="G2558" s="110"/>
      <c r="H2558" s="110"/>
      <c r="I2558" s="110"/>
      <c r="J2558" s="109"/>
      <c r="K2558" s="110"/>
      <c r="L2558" s="110"/>
      <c r="M2558" s="110"/>
      <c r="N2558" s="110"/>
      <c r="O2558" s="110"/>
      <c r="P2558" s="110"/>
      <c r="Q2558" s="110"/>
      <c r="R2558" s="110"/>
      <c r="S2558" s="110"/>
      <c r="T2558" s="110"/>
      <c r="U2558" s="110"/>
      <c r="V2558" s="110"/>
    </row>
    <row r="2559" spans="1:22" ht="15" customHeight="1">
      <c r="A2559" s="110"/>
      <c r="B2559" s="109"/>
      <c r="C2559" s="110"/>
      <c r="D2559" s="110"/>
      <c r="E2559" s="110"/>
      <c r="F2559" s="110"/>
      <c r="G2559" s="110"/>
      <c r="H2559" s="110"/>
      <c r="I2559" s="110"/>
      <c r="J2559" s="109"/>
      <c r="K2559" s="110"/>
      <c r="L2559" s="110"/>
      <c r="M2559" s="110"/>
      <c r="N2559" s="110"/>
      <c r="O2559" s="110"/>
      <c r="P2559" s="110"/>
      <c r="Q2559" s="110"/>
      <c r="R2559" s="110"/>
      <c r="S2559" s="110"/>
      <c r="T2559" s="110"/>
      <c r="U2559" s="110"/>
      <c r="V2559" s="110"/>
    </row>
    <row r="2560" spans="1:22" ht="15" customHeight="1">
      <c r="A2560" s="110"/>
      <c r="B2560" s="109"/>
      <c r="C2560" s="110"/>
      <c r="D2560" s="110"/>
      <c r="E2560" s="110"/>
      <c r="F2560" s="110"/>
      <c r="G2560" s="110"/>
      <c r="H2560" s="110"/>
      <c r="I2560" s="110"/>
      <c r="J2560" s="109"/>
      <c r="K2560" s="110"/>
      <c r="L2560" s="110"/>
      <c r="M2560" s="110"/>
      <c r="N2560" s="110"/>
      <c r="O2560" s="110"/>
      <c r="P2560" s="110"/>
      <c r="Q2560" s="110"/>
      <c r="R2560" s="110"/>
      <c r="S2560" s="110"/>
      <c r="T2560" s="110"/>
      <c r="U2560" s="110"/>
      <c r="V2560" s="110"/>
    </row>
    <row r="2561" spans="1:22" ht="15" customHeight="1">
      <c r="A2561" s="110"/>
      <c r="B2561" s="109"/>
      <c r="C2561" s="110"/>
      <c r="D2561" s="110"/>
      <c r="E2561" s="110"/>
      <c r="F2561" s="110"/>
      <c r="G2561" s="110"/>
      <c r="H2561" s="110"/>
      <c r="I2561" s="110"/>
      <c r="J2561" s="109"/>
      <c r="K2561" s="110"/>
      <c r="L2561" s="110"/>
      <c r="M2561" s="110"/>
      <c r="N2561" s="110"/>
      <c r="O2561" s="110"/>
      <c r="P2561" s="110"/>
      <c r="Q2561" s="110"/>
      <c r="R2561" s="110"/>
      <c r="S2561" s="110"/>
      <c r="T2561" s="110"/>
      <c r="U2561" s="110"/>
      <c r="V2561" s="110"/>
    </row>
    <row r="2562" spans="1:22" ht="15" customHeight="1">
      <c r="A2562" s="110"/>
      <c r="B2562" s="109"/>
      <c r="C2562" s="110"/>
      <c r="D2562" s="110"/>
      <c r="E2562" s="110"/>
      <c r="F2562" s="110"/>
      <c r="G2562" s="110"/>
      <c r="H2562" s="110"/>
      <c r="I2562" s="110"/>
      <c r="J2562" s="109"/>
      <c r="K2562" s="110"/>
      <c r="L2562" s="110"/>
      <c r="M2562" s="110"/>
      <c r="N2562" s="110"/>
      <c r="O2562" s="110"/>
      <c r="P2562" s="110"/>
      <c r="Q2562" s="110"/>
      <c r="R2562" s="110"/>
      <c r="S2562" s="110"/>
      <c r="T2562" s="110"/>
      <c r="U2562" s="110"/>
      <c r="V2562" s="110"/>
    </row>
    <row r="2563" spans="1:22" ht="15" customHeight="1">
      <c r="A2563" s="110"/>
      <c r="B2563" s="109"/>
      <c r="C2563" s="110"/>
      <c r="D2563" s="110"/>
      <c r="E2563" s="110"/>
      <c r="F2563" s="110"/>
      <c r="G2563" s="110"/>
      <c r="H2563" s="110"/>
      <c r="I2563" s="110"/>
      <c r="J2563" s="109"/>
      <c r="K2563" s="110"/>
      <c r="L2563" s="110"/>
      <c r="M2563" s="110"/>
      <c r="N2563" s="110"/>
      <c r="O2563" s="110"/>
      <c r="P2563" s="110"/>
      <c r="Q2563" s="110"/>
      <c r="R2563" s="110"/>
      <c r="S2563" s="110"/>
      <c r="T2563" s="110"/>
      <c r="U2563" s="110"/>
      <c r="V2563" s="110"/>
    </row>
    <row r="2564" spans="1:22" ht="15" customHeight="1">
      <c r="A2564" s="110"/>
      <c r="B2564" s="109"/>
      <c r="C2564" s="110"/>
      <c r="D2564" s="110"/>
      <c r="E2564" s="110"/>
      <c r="F2564" s="110"/>
      <c r="G2564" s="110"/>
      <c r="H2564" s="110"/>
      <c r="I2564" s="110"/>
      <c r="J2564" s="109"/>
      <c r="K2564" s="110"/>
      <c r="L2564" s="110"/>
      <c r="M2564" s="110"/>
      <c r="N2564" s="110"/>
      <c r="O2564" s="110"/>
      <c r="P2564" s="110"/>
      <c r="Q2564" s="110"/>
      <c r="R2564" s="110"/>
      <c r="S2564" s="110"/>
      <c r="T2564" s="110"/>
      <c r="U2564" s="110"/>
      <c r="V2564" s="110"/>
    </row>
    <row r="2565" spans="1:22" ht="15" customHeight="1">
      <c r="A2565" s="110"/>
      <c r="B2565" s="109"/>
      <c r="C2565" s="110"/>
      <c r="D2565" s="110"/>
      <c r="E2565" s="110"/>
      <c r="F2565" s="110"/>
      <c r="G2565" s="110"/>
      <c r="H2565" s="110"/>
      <c r="I2565" s="110"/>
      <c r="J2565" s="109"/>
      <c r="K2565" s="110"/>
      <c r="L2565" s="110"/>
      <c r="M2565" s="110"/>
      <c r="N2565" s="110"/>
      <c r="O2565" s="110"/>
      <c r="P2565" s="110"/>
      <c r="Q2565" s="110"/>
      <c r="R2565" s="110"/>
      <c r="S2565" s="110"/>
      <c r="T2565" s="110"/>
      <c r="U2565" s="110"/>
      <c r="V2565" s="110"/>
    </row>
    <row r="2566" spans="1:22" ht="15" customHeight="1">
      <c r="A2566" s="110"/>
      <c r="B2566" s="109"/>
      <c r="C2566" s="110"/>
      <c r="D2566" s="110"/>
      <c r="E2566" s="110"/>
      <c r="F2566" s="110"/>
      <c r="G2566" s="110"/>
      <c r="H2566" s="110"/>
      <c r="I2566" s="110"/>
      <c r="J2566" s="109"/>
      <c r="K2566" s="110"/>
      <c r="L2566" s="110"/>
      <c r="M2566" s="110"/>
      <c r="N2566" s="110"/>
      <c r="O2566" s="110"/>
      <c r="P2566" s="110"/>
      <c r="Q2566" s="110"/>
      <c r="R2566" s="110"/>
      <c r="S2566" s="110"/>
      <c r="T2566" s="110"/>
      <c r="U2566" s="110"/>
      <c r="V2566" s="110"/>
    </row>
    <row r="2567" spans="1:22" ht="15" customHeight="1">
      <c r="A2567" s="110"/>
      <c r="B2567" s="109"/>
      <c r="C2567" s="110"/>
      <c r="D2567" s="110"/>
      <c r="E2567" s="110"/>
      <c r="F2567" s="110"/>
      <c r="G2567" s="110"/>
      <c r="H2567" s="110"/>
      <c r="I2567" s="110"/>
      <c r="J2567" s="109"/>
      <c r="K2567" s="110"/>
      <c r="L2567" s="110"/>
      <c r="M2567" s="110"/>
      <c r="N2567" s="110"/>
      <c r="O2567" s="110"/>
      <c r="P2567" s="110"/>
      <c r="Q2567" s="110"/>
      <c r="R2567" s="110"/>
      <c r="S2567" s="110"/>
      <c r="T2567" s="110"/>
      <c r="U2567" s="110"/>
      <c r="V2567" s="110"/>
    </row>
    <row r="2568" spans="1:22" ht="15" customHeight="1">
      <c r="A2568" s="110"/>
      <c r="B2568" s="109"/>
      <c r="C2568" s="110"/>
      <c r="D2568" s="110"/>
      <c r="E2568" s="110"/>
      <c r="F2568" s="110"/>
      <c r="G2568" s="110"/>
      <c r="H2568" s="110"/>
      <c r="I2568" s="110"/>
      <c r="J2568" s="109"/>
      <c r="K2568" s="110"/>
      <c r="L2568" s="110"/>
      <c r="M2568" s="110"/>
      <c r="N2568" s="110"/>
      <c r="O2568" s="110"/>
      <c r="P2568" s="110"/>
      <c r="Q2568" s="110"/>
      <c r="R2568" s="110"/>
      <c r="S2568" s="110"/>
      <c r="T2568" s="110"/>
      <c r="U2568" s="110"/>
      <c r="V2568" s="110"/>
    </row>
    <row r="2569" spans="1:22" ht="15" customHeight="1">
      <c r="A2569" s="110"/>
      <c r="B2569" s="109"/>
      <c r="C2569" s="110"/>
      <c r="D2569" s="110"/>
      <c r="E2569" s="110"/>
      <c r="F2569" s="110"/>
      <c r="G2569" s="110"/>
      <c r="H2569" s="110"/>
      <c r="I2569" s="110"/>
      <c r="J2569" s="109"/>
      <c r="K2569" s="110"/>
      <c r="L2569" s="110"/>
      <c r="M2569" s="110"/>
      <c r="N2569" s="110"/>
      <c r="O2569" s="110"/>
      <c r="P2569" s="110"/>
      <c r="Q2569" s="110"/>
      <c r="R2569" s="110"/>
      <c r="S2569" s="110"/>
      <c r="T2569" s="110"/>
      <c r="U2569" s="110"/>
      <c r="V2569" s="110"/>
    </row>
    <row r="2570" spans="1:22" ht="15" customHeight="1">
      <c r="A2570" s="110"/>
      <c r="B2570" s="109"/>
      <c r="C2570" s="110"/>
      <c r="D2570" s="110"/>
      <c r="E2570" s="110"/>
      <c r="F2570" s="110"/>
      <c r="G2570" s="110"/>
      <c r="H2570" s="110"/>
      <c r="I2570" s="110"/>
      <c r="J2570" s="109"/>
      <c r="K2570" s="110"/>
      <c r="L2570" s="110"/>
      <c r="M2570" s="110"/>
      <c r="N2570" s="110"/>
      <c r="O2570" s="110"/>
      <c r="P2570" s="110"/>
      <c r="Q2570" s="110"/>
      <c r="R2570" s="110"/>
      <c r="S2570" s="110"/>
      <c r="T2570" s="110"/>
      <c r="U2570" s="110"/>
      <c r="V2570" s="110"/>
    </row>
    <row r="2571" spans="1:22" ht="15" customHeight="1">
      <c r="A2571" s="110"/>
      <c r="B2571" s="109"/>
      <c r="C2571" s="110"/>
      <c r="D2571" s="110"/>
      <c r="E2571" s="110"/>
      <c r="F2571" s="110"/>
      <c r="G2571" s="110"/>
      <c r="H2571" s="110"/>
      <c r="I2571" s="110"/>
      <c r="J2571" s="109"/>
      <c r="K2571" s="110"/>
      <c r="L2571" s="110"/>
      <c r="M2571" s="110"/>
      <c r="N2571" s="110"/>
      <c r="O2571" s="110"/>
      <c r="P2571" s="110"/>
      <c r="Q2571" s="110"/>
      <c r="R2571" s="110"/>
      <c r="S2571" s="110"/>
      <c r="T2571" s="110"/>
      <c r="U2571" s="110"/>
      <c r="V2571" s="110"/>
    </row>
    <row r="2572" spans="1:22" ht="15" customHeight="1">
      <c r="A2572" s="110"/>
      <c r="B2572" s="109"/>
      <c r="C2572" s="110"/>
      <c r="D2572" s="110"/>
      <c r="E2572" s="110"/>
      <c r="F2572" s="110"/>
      <c r="G2572" s="110"/>
      <c r="H2572" s="110"/>
      <c r="I2572" s="110"/>
      <c r="J2572" s="109"/>
      <c r="K2572" s="110"/>
      <c r="L2572" s="110"/>
      <c r="M2572" s="110"/>
      <c r="N2572" s="110"/>
      <c r="O2572" s="110"/>
      <c r="P2572" s="110"/>
      <c r="Q2572" s="110"/>
      <c r="R2572" s="110"/>
      <c r="S2572" s="110"/>
      <c r="T2572" s="110"/>
      <c r="U2572" s="110"/>
      <c r="V2572" s="110"/>
    </row>
    <row r="2573" spans="1:22" ht="15" customHeight="1">
      <c r="A2573" s="110"/>
      <c r="B2573" s="109"/>
      <c r="C2573" s="110"/>
      <c r="D2573" s="110"/>
      <c r="E2573" s="110"/>
      <c r="F2573" s="110"/>
      <c r="G2573" s="110"/>
      <c r="H2573" s="110"/>
      <c r="I2573" s="110"/>
      <c r="J2573" s="109"/>
      <c r="K2573" s="110"/>
      <c r="L2573" s="110"/>
      <c r="M2573" s="110"/>
      <c r="N2573" s="110"/>
      <c r="O2573" s="110"/>
      <c r="P2573" s="110"/>
      <c r="Q2573" s="110"/>
      <c r="R2573" s="110"/>
      <c r="S2573" s="110"/>
      <c r="T2573" s="110"/>
      <c r="U2573" s="110"/>
      <c r="V2573" s="110"/>
    </row>
    <row r="2574" spans="1:22" ht="15" customHeight="1">
      <c r="A2574" s="110"/>
      <c r="B2574" s="109"/>
      <c r="C2574" s="110"/>
      <c r="D2574" s="110"/>
      <c r="E2574" s="110"/>
      <c r="F2574" s="110"/>
      <c r="G2574" s="110"/>
      <c r="H2574" s="110"/>
      <c r="I2574" s="110"/>
      <c r="J2574" s="109"/>
      <c r="K2574" s="110"/>
      <c r="L2574" s="110"/>
      <c r="M2574" s="110"/>
      <c r="N2574" s="110"/>
      <c r="O2574" s="110"/>
      <c r="P2574" s="110"/>
      <c r="Q2574" s="110"/>
      <c r="R2574" s="110"/>
      <c r="S2574" s="110"/>
      <c r="T2574" s="110"/>
      <c r="U2574" s="110"/>
      <c r="V2574" s="110"/>
    </row>
    <row r="2575" spans="1:22" ht="15" customHeight="1">
      <c r="A2575" s="110"/>
      <c r="B2575" s="109"/>
      <c r="C2575" s="110"/>
      <c r="D2575" s="110"/>
      <c r="E2575" s="110"/>
      <c r="F2575" s="110"/>
      <c r="G2575" s="110"/>
      <c r="H2575" s="110"/>
      <c r="I2575" s="110"/>
      <c r="J2575" s="109"/>
      <c r="K2575" s="110"/>
      <c r="L2575" s="110"/>
      <c r="M2575" s="110"/>
      <c r="N2575" s="110"/>
      <c r="O2575" s="110"/>
      <c r="P2575" s="110"/>
      <c r="Q2575" s="110"/>
      <c r="R2575" s="110"/>
      <c r="S2575" s="110"/>
      <c r="T2575" s="110"/>
      <c r="U2575" s="110"/>
      <c r="V2575" s="110"/>
    </row>
    <row r="2576" spans="1:22" ht="15" customHeight="1">
      <c r="A2576" s="110"/>
      <c r="B2576" s="109"/>
      <c r="C2576" s="110"/>
      <c r="D2576" s="110"/>
      <c r="E2576" s="110"/>
      <c r="F2576" s="110"/>
      <c r="G2576" s="110"/>
      <c r="H2576" s="110"/>
      <c r="I2576" s="110"/>
      <c r="J2576" s="109"/>
      <c r="K2576" s="110"/>
      <c r="L2576" s="110"/>
      <c r="M2576" s="110"/>
      <c r="N2576" s="110"/>
      <c r="O2576" s="110"/>
      <c r="P2576" s="110"/>
      <c r="Q2576" s="110"/>
      <c r="R2576" s="110"/>
      <c r="S2576" s="110"/>
      <c r="T2576" s="110"/>
      <c r="U2576" s="110"/>
      <c r="V2576" s="110"/>
    </row>
    <row r="2577" spans="1:22" ht="15" customHeight="1">
      <c r="A2577" s="110"/>
      <c r="B2577" s="109"/>
      <c r="C2577" s="110"/>
      <c r="D2577" s="110"/>
      <c r="E2577" s="110"/>
      <c r="F2577" s="110"/>
      <c r="G2577" s="110"/>
      <c r="H2577" s="110"/>
      <c r="I2577" s="110"/>
      <c r="J2577" s="109"/>
      <c r="K2577" s="110"/>
      <c r="L2577" s="110"/>
      <c r="M2577" s="110"/>
      <c r="N2577" s="110"/>
      <c r="O2577" s="110"/>
      <c r="P2577" s="110"/>
      <c r="Q2577" s="110"/>
      <c r="R2577" s="110"/>
      <c r="S2577" s="110"/>
      <c r="T2577" s="110"/>
      <c r="U2577" s="110"/>
      <c r="V2577" s="110"/>
    </row>
    <row r="2578" spans="1:22" ht="15" customHeight="1">
      <c r="A2578" s="110"/>
      <c r="B2578" s="109"/>
      <c r="C2578" s="110"/>
      <c r="D2578" s="110"/>
      <c r="E2578" s="110"/>
      <c r="F2578" s="110"/>
      <c r="G2578" s="110"/>
      <c r="H2578" s="110"/>
      <c r="I2578" s="110"/>
      <c r="J2578" s="109"/>
      <c r="K2578" s="110"/>
      <c r="L2578" s="110"/>
      <c r="M2578" s="110"/>
      <c r="N2578" s="110"/>
      <c r="O2578" s="110"/>
      <c r="P2578" s="110"/>
      <c r="Q2578" s="110"/>
      <c r="R2578" s="110"/>
      <c r="S2578" s="110"/>
      <c r="T2578" s="110"/>
      <c r="U2578" s="110"/>
      <c r="V2578" s="110"/>
    </row>
    <row r="2579" spans="1:22" ht="15" customHeight="1">
      <c r="A2579" s="110"/>
      <c r="B2579" s="109"/>
      <c r="C2579" s="110"/>
      <c r="D2579" s="110"/>
      <c r="E2579" s="110"/>
      <c r="F2579" s="110"/>
      <c r="G2579" s="110"/>
      <c r="H2579" s="110"/>
      <c r="I2579" s="110"/>
      <c r="J2579" s="109"/>
      <c r="K2579" s="110"/>
      <c r="L2579" s="110"/>
      <c r="M2579" s="110"/>
      <c r="N2579" s="110"/>
      <c r="O2579" s="110"/>
      <c r="P2579" s="110"/>
      <c r="Q2579" s="110"/>
      <c r="R2579" s="110"/>
      <c r="S2579" s="110"/>
      <c r="T2579" s="110"/>
      <c r="U2579" s="110"/>
      <c r="V2579" s="110"/>
    </row>
    <row r="2580" spans="1:22" ht="15" customHeight="1">
      <c r="A2580" s="110"/>
      <c r="B2580" s="109"/>
      <c r="C2580" s="110"/>
      <c r="D2580" s="110"/>
      <c r="E2580" s="110"/>
      <c r="F2580" s="110"/>
      <c r="G2580" s="110"/>
      <c r="H2580" s="110"/>
      <c r="I2580" s="110"/>
      <c r="J2580" s="109"/>
      <c r="K2580" s="110"/>
      <c r="L2580" s="110"/>
      <c r="M2580" s="110"/>
      <c r="N2580" s="110"/>
      <c r="O2580" s="110"/>
      <c r="P2580" s="110"/>
      <c r="Q2580" s="110"/>
      <c r="R2580" s="110"/>
      <c r="S2580" s="110"/>
      <c r="T2580" s="110"/>
      <c r="U2580" s="110"/>
      <c r="V2580" s="110"/>
    </row>
    <row r="2581" spans="1:22" ht="15" customHeight="1">
      <c r="A2581" s="110"/>
      <c r="B2581" s="109"/>
      <c r="C2581" s="110"/>
      <c r="D2581" s="110"/>
      <c r="E2581" s="110"/>
      <c r="F2581" s="110"/>
      <c r="G2581" s="110"/>
      <c r="H2581" s="110"/>
      <c r="I2581" s="110"/>
      <c r="J2581" s="109"/>
      <c r="K2581" s="110"/>
      <c r="L2581" s="110"/>
      <c r="M2581" s="110"/>
      <c r="N2581" s="110"/>
      <c r="O2581" s="110"/>
      <c r="P2581" s="110"/>
      <c r="Q2581" s="110"/>
      <c r="R2581" s="110"/>
      <c r="S2581" s="110"/>
      <c r="T2581" s="110"/>
      <c r="U2581" s="110"/>
      <c r="V2581" s="110"/>
    </row>
    <row r="2582" spans="1:22" ht="15" customHeight="1">
      <c r="A2582" s="110"/>
      <c r="B2582" s="109"/>
      <c r="C2582" s="110"/>
      <c r="D2582" s="110"/>
      <c r="E2582" s="110"/>
      <c r="F2582" s="110"/>
      <c r="G2582" s="110"/>
      <c r="H2582" s="110"/>
      <c r="I2582" s="110"/>
      <c r="J2582" s="109"/>
      <c r="K2582" s="110"/>
      <c r="L2582" s="110"/>
      <c r="M2582" s="110"/>
      <c r="N2582" s="110"/>
      <c r="O2582" s="110"/>
      <c r="P2582" s="110"/>
      <c r="Q2582" s="110"/>
      <c r="R2582" s="110"/>
      <c r="S2582" s="110"/>
      <c r="T2582" s="110"/>
      <c r="U2582" s="110"/>
      <c r="V2582" s="110"/>
    </row>
    <row r="2583" spans="1:22" ht="15" customHeight="1">
      <c r="A2583" s="110"/>
      <c r="B2583" s="109"/>
      <c r="C2583" s="110"/>
      <c r="D2583" s="110"/>
      <c r="E2583" s="110"/>
      <c r="F2583" s="110"/>
      <c r="G2583" s="110"/>
      <c r="H2583" s="110"/>
      <c r="I2583" s="110"/>
      <c r="J2583" s="109"/>
      <c r="K2583" s="110"/>
      <c r="L2583" s="110"/>
      <c r="M2583" s="110"/>
      <c r="N2583" s="110"/>
      <c r="O2583" s="110"/>
      <c r="P2583" s="110"/>
      <c r="Q2583" s="110"/>
      <c r="R2583" s="110"/>
      <c r="S2583" s="110"/>
      <c r="T2583" s="110"/>
      <c r="U2583" s="110"/>
      <c r="V2583" s="110"/>
    </row>
    <row r="2584" spans="1:22" ht="15" customHeight="1">
      <c r="A2584" s="110"/>
      <c r="B2584" s="109"/>
      <c r="C2584" s="110"/>
      <c r="D2584" s="110"/>
      <c r="E2584" s="110"/>
      <c r="F2584" s="110"/>
      <c r="G2584" s="110"/>
      <c r="H2584" s="110"/>
      <c r="I2584" s="110"/>
      <c r="J2584" s="109"/>
      <c r="K2584" s="110"/>
      <c r="L2584" s="110"/>
      <c r="M2584" s="110"/>
      <c r="N2584" s="110"/>
      <c r="O2584" s="110"/>
      <c r="P2584" s="110"/>
      <c r="Q2584" s="110"/>
      <c r="R2584" s="110"/>
      <c r="S2584" s="110"/>
      <c r="T2584" s="110"/>
      <c r="U2584" s="110"/>
      <c r="V2584" s="110"/>
    </row>
    <row r="2585" spans="1:22" ht="15" customHeight="1">
      <c r="A2585" s="110"/>
      <c r="B2585" s="109"/>
      <c r="C2585" s="110"/>
      <c r="D2585" s="110"/>
      <c r="E2585" s="110"/>
      <c r="F2585" s="110"/>
      <c r="G2585" s="110"/>
      <c r="H2585" s="110"/>
      <c r="I2585" s="110"/>
      <c r="J2585" s="109"/>
      <c r="K2585" s="110"/>
      <c r="L2585" s="110"/>
      <c r="M2585" s="110"/>
      <c r="N2585" s="110"/>
      <c r="O2585" s="110"/>
      <c r="P2585" s="110"/>
      <c r="Q2585" s="110"/>
      <c r="R2585" s="110"/>
      <c r="S2585" s="110"/>
      <c r="T2585" s="110"/>
      <c r="U2585" s="110"/>
      <c r="V2585" s="110"/>
    </row>
    <row r="2586" spans="1:22" ht="15" customHeight="1">
      <c r="A2586" s="110"/>
      <c r="B2586" s="109"/>
      <c r="C2586" s="110"/>
      <c r="D2586" s="110"/>
      <c r="E2586" s="110"/>
      <c r="F2586" s="110"/>
      <c r="G2586" s="110"/>
      <c r="H2586" s="110"/>
      <c r="I2586" s="110"/>
      <c r="J2586" s="109"/>
      <c r="K2586" s="110"/>
      <c r="L2586" s="110"/>
      <c r="M2586" s="110"/>
      <c r="N2586" s="110"/>
      <c r="O2586" s="110"/>
      <c r="P2586" s="110"/>
      <c r="Q2586" s="110"/>
      <c r="R2586" s="110"/>
      <c r="S2586" s="110"/>
      <c r="T2586" s="110"/>
      <c r="U2586" s="110"/>
      <c r="V2586" s="110"/>
    </row>
    <row r="2587" spans="1:22" ht="15" customHeight="1">
      <c r="A2587" s="110"/>
      <c r="B2587" s="109"/>
      <c r="C2587" s="110"/>
      <c r="D2587" s="110"/>
      <c r="E2587" s="110"/>
      <c r="F2587" s="110"/>
      <c r="G2587" s="110"/>
      <c r="H2587" s="110"/>
      <c r="I2587" s="110"/>
      <c r="J2587" s="109"/>
      <c r="K2587" s="110"/>
      <c r="L2587" s="110"/>
      <c r="M2587" s="110"/>
      <c r="N2587" s="110"/>
      <c r="O2587" s="110"/>
      <c r="P2587" s="110"/>
      <c r="Q2587" s="110"/>
      <c r="R2587" s="110"/>
      <c r="S2587" s="110"/>
      <c r="T2587" s="110"/>
      <c r="U2587" s="110"/>
      <c r="V2587" s="110"/>
    </row>
    <row r="2588" spans="1:22" ht="15" customHeight="1">
      <c r="A2588" s="110"/>
      <c r="B2588" s="109"/>
      <c r="C2588" s="110"/>
      <c r="D2588" s="110"/>
      <c r="E2588" s="110"/>
      <c r="F2588" s="110"/>
      <c r="G2588" s="110"/>
      <c r="H2588" s="110"/>
      <c r="I2588" s="110"/>
      <c r="J2588" s="109"/>
      <c r="K2588" s="110"/>
      <c r="L2588" s="110"/>
      <c r="M2588" s="110"/>
      <c r="N2588" s="110"/>
      <c r="O2588" s="110"/>
      <c r="P2588" s="110"/>
      <c r="Q2588" s="110"/>
      <c r="R2588" s="110"/>
      <c r="S2588" s="110"/>
      <c r="T2588" s="110"/>
      <c r="U2588" s="110"/>
      <c r="V2588" s="110"/>
    </row>
    <row r="2589" spans="1:22" ht="15" customHeight="1">
      <c r="A2589" s="110"/>
      <c r="B2589" s="109"/>
      <c r="C2589" s="110"/>
      <c r="D2589" s="110"/>
      <c r="E2589" s="110"/>
      <c r="F2589" s="110"/>
      <c r="G2589" s="110"/>
      <c r="H2589" s="110"/>
      <c r="I2589" s="110"/>
      <c r="J2589" s="109"/>
      <c r="K2589" s="110"/>
      <c r="L2589" s="110"/>
      <c r="M2589" s="110"/>
      <c r="N2589" s="110"/>
      <c r="O2589" s="110"/>
      <c r="P2589" s="110"/>
      <c r="Q2589" s="110"/>
      <c r="R2589" s="110"/>
      <c r="S2589" s="110"/>
      <c r="T2589" s="110"/>
      <c r="U2589" s="110"/>
      <c r="V2589" s="110"/>
    </row>
    <row r="2590" spans="1:22" ht="15" customHeight="1">
      <c r="A2590" s="110"/>
      <c r="B2590" s="109"/>
      <c r="C2590" s="110"/>
      <c r="D2590" s="110"/>
      <c r="E2590" s="110"/>
      <c r="F2590" s="110"/>
      <c r="G2590" s="110"/>
      <c r="H2590" s="110"/>
      <c r="I2590" s="110"/>
      <c r="J2590" s="109"/>
      <c r="K2590" s="110"/>
      <c r="L2590" s="110"/>
      <c r="M2590" s="110"/>
      <c r="N2590" s="110"/>
      <c r="O2590" s="110"/>
      <c r="P2590" s="110"/>
      <c r="Q2590" s="110"/>
      <c r="R2590" s="110"/>
      <c r="S2590" s="110"/>
      <c r="T2590" s="110"/>
      <c r="U2590" s="110"/>
      <c r="V2590" s="110"/>
    </row>
    <row r="2591" spans="1:22" ht="15" customHeight="1">
      <c r="A2591" s="110"/>
      <c r="B2591" s="109"/>
      <c r="C2591" s="110"/>
      <c r="D2591" s="110"/>
      <c r="E2591" s="110"/>
      <c r="F2591" s="110"/>
      <c r="G2591" s="110"/>
      <c r="H2591" s="110"/>
      <c r="I2591" s="110"/>
      <c r="J2591" s="109"/>
      <c r="K2591" s="110"/>
      <c r="L2591" s="110"/>
      <c r="M2591" s="110"/>
      <c r="N2591" s="110"/>
      <c r="O2591" s="110"/>
      <c r="P2591" s="110"/>
      <c r="Q2591" s="110"/>
      <c r="R2591" s="110"/>
      <c r="S2591" s="110"/>
      <c r="T2591" s="110"/>
      <c r="U2591" s="110"/>
      <c r="V2591" s="110"/>
    </row>
    <row r="2592" spans="1:22" ht="15" customHeight="1">
      <c r="A2592" s="110"/>
      <c r="B2592" s="109"/>
      <c r="C2592" s="110"/>
      <c r="D2592" s="110"/>
      <c r="E2592" s="110"/>
      <c r="F2592" s="110"/>
      <c r="G2592" s="110"/>
      <c r="H2592" s="110"/>
      <c r="I2592" s="110"/>
      <c r="J2592" s="109"/>
      <c r="K2592" s="110"/>
      <c r="L2592" s="110"/>
      <c r="M2592" s="110"/>
      <c r="N2592" s="110"/>
      <c r="O2592" s="110"/>
      <c r="P2592" s="110"/>
      <c r="Q2592" s="110"/>
      <c r="R2592" s="110"/>
      <c r="S2592" s="110"/>
      <c r="T2592" s="110"/>
      <c r="U2592" s="110"/>
      <c r="V2592" s="110"/>
    </row>
    <row r="2593" spans="1:22" ht="15" customHeight="1">
      <c r="A2593" s="110"/>
      <c r="B2593" s="109"/>
      <c r="C2593" s="110"/>
      <c r="D2593" s="110"/>
      <c r="E2593" s="110"/>
      <c r="F2593" s="110"/>
      <c r="G2593" s="110"/>
      <c r="H2593" s="110"/>
      <c r="I2593" s="110"/>
      <c r="J2593" s="109"/>
      <c r="K2593" s="110"/>
      <c r="L2593" s="110"/>
      <c r="M2593" s="110"/>
      <c r="N2593" s="110"/>
      <c r="O2593" s="110"/>
      <c r="P2593" s="110"/>
      <c r="Q2593" s="110"/>
      <c r="R2593" s="110"/>
      <c r="S2593" s="110"/>
      <c r="T2593" s="110"/>
      <c r="U2593" s="110"/>
      <c r="V2593" s="110"/>
    </row>
    <row r="2594" spans="1:22" ht="15" customHeight="1">
      <c r="A2594" s="110"/>
      <c r="B2594" s="109"/>
      <c r="C2594" s="110"/>
      <c r="D2594" s="110"/>
      <c r="E2594" s="110"/>
      <c r="F2594" s="110"/>
      <c r="G2594" s="110"/>
      <c r="H2594" s="110"/>
      <c r="I2594" s="110"/>
      <c r="J2594" s="109"/>
      <c r="K2594" s="110"/>
      <c r="L2594" s="110"/>
      <c r="M2594" s="110"/>
      <c r="N2594" s="110"/>
      <c r="O2594" s="110"/>
      <c r="P2594" s="110"/>
      <c r="Q2594" s="110"/>
      <c r="R2594" s="110"/>
      <c r="S2594" s="110"/>
      <c r="T2594" s="110"/>
      <c r="U2594" s="110"/>
      <c r="V2594" s="110"/>
    </row>
    <row r="2595" spans="1:22" ht="15" customHeight="1">
      <c r="A2595" s="110"/>
      <c r="B2595" s="109"/>
      <c r="C2595" s="110"/>
      <c r="D2595" s="110"/>
      <c r="E2595" s="110"/>
      <c r="F2595" s="110"/>
      <c r="G2595" s="110"/>
      <c r="H2595" s="110"/>
      <c r="I2595" s="110"/>
      <c r="J2595" s="109"/>
      <c r="K2595" s="110"/>
      <c r="L2595" s="110"/>
      <c r="M2595" s="110"/>
      <c r="N2595" s="110"/>
      <c r="O2595" s="110"/>
      <c r="P2595" s="110"/>
      <c r="Q2595" s="110"/>
      <c r="R2595" s="110"/>
      <c r="S2595" s="110"/>
      <c r="T2595" s="110"/>
      <c r="U2595" s="110"/>
      <c r="V2595" s="110"/>
    </row>
    <row r="2596" spans="1:22" ht="15" customHeight="1">
      <c r="A2596" s="110"/>
      <c r="B2596" s="109"/>
      <c r="C2596" s="110"/>
      <c r="D2596" s="110"/>
      <c r="E2596" s="110"/>
      <c r="F2596" s="110"/>
      <c r="G2596" s="110"/>
      <c r="H2596" s="110"/>
      <c r="I2596" s="110"/>
      <c r="J2596" s="109"/>
      <c r="K2596" s="110"/>
      <c r="L2596" s="110"/>
      <c r="M2596" s="110"/>
      <c r="N2596" s="110"/>
      <c r="O2596" s="110"/>
      <c r="P2596" s="110"/>
      <c r="Q2596" s="110"/>
      <c r="R2596" s="110"/>
      <c r="S2596" s="110"/>
      <c r="T2596" s="110"/>
      <c r="U2596" s="110"/>
      <c r="V2596" s="110"/>
    </row>
    <row r="2597" spans="1:22" ht="15" customHeight="1">
      <c r="A2597" s="110"/>
      <c r="B2597" s="109"/>
      <c r="C2597" s="110"/>
      <c r="D2597" s="110"/>
      <c r="E2597" s="110"/>
      <c r="F2597" s="110"/>
      <c r="G2597" s="110"/>
      <c r="H2597" s="110"/>
      <c r="I2597" s="110"/>
      <c r="J2597" s="109"/>
      <c r="K2597" s="110"/>
      <c r="L2597" s="110"/>
      <c r="M2597" s="110"/>
      <c r="N2597" s="110"/>
      <c r="O2597" s="110"/>
      <c r="P2597" s="110"/>
      <c r="Q2597" s="110"/>
      <c r="R2597" s="110"/>
      <c r="S2597" s="110"/>
      <c r="T2597" s="110"/>
      <c r="U2597" s="110"/>
      <c r="V2597" s="110"/>
    </row>
    <row r="2598" spans="1:22" ht="15" customHeight="1">
      <c r="A2598" s="110"/>
      <c r="B2598" s="109"/>
      <c r="C2598" s="110"/>
      <c r="D2598" s="110"/>
      <c r="E2598" s="110"/>
      <c r="F2598" s="110"/>
      <c r="G2598" s="110"/>
      <c r="H2598" s="110"/>
      <c r="I2598" s="110"/>
      <c r="J2598" s="109"/>
      <c r="K2598" s="110"/>
      <c r="L2598" s="110"/>
      <c r="M2598" s="110"/>
      <c r="N2598" s="110"/>
      <c r="O2598" s="110"/>
      <c r="P2598" s="110"/>
      <c r="Q2598" s="110"/>
      <c r="R2598" s="110"/>
      <c r="S2598" s="110"/>
      <c r="T2598" s="110"/>
      <c r="U2598" s="110"/>
      <c r="V2598" s="110"/>
    </row>
    <row r="2599" spans="1:22" ht="15" customHeight="1">
      <c r="A2599" s="110"/>
      <c r="B2599" s="109"/>
      <c r="C2599" s="110"/>
      <c r="D2599" s="110"/>
      <c r="E2599" s="110"/>
      <c r="F2599" s="110"/>
      <c r="G2599" s="110"/>
      <c r="H2599" s="110"/>
      <c r="I2599" s="110"/>
      <c r="J2599" s="109"/>
      <c r="K2599" s="110"/>
      <c r="L2599" s="110"/>
      <c r="M2599" s="110"/>
      <c r="N2599" s="110"/>
      <c r="O2599" s="110"/>
      <c r="P2599" s="110"/>
      <c r="Q2599" s="110"/>
      <c r="R2599" s="110"/>
      <c r="S2599" s="110"/>
      <c r="T2599" s="110"/>
      <c r="U2599" s="110"/>
      <c r="V2599" s="110"/>
    </row>
    <row r="2600" spans="1:22" ht="15" customHeight="1">
      <c r="A2600" s="110"/>
      <c r="B2600" s="109"/>
      <c r="C2600" s="110"/>
      <c r="D2600" s="110"/>
      <c r="E2600" s="110"/>
      <c r="F2600" s="110"/>
      <c r="G2600" s="110"/>
      <c r="H2600" s="110"/>
      <c r="I2600" s="110"/>
      <c r="J2600" s="109"/>
      <c r="K2600" s="110"/>
      <c r="L2600" s="110"/>
      <c r="M2600" s="110"/>
      <c r="N2600" s="110"/>
      <c r="O2600" s="110"/>
      <c r="P2600" s="110"/>
      <c r="Q2600" s="110"/>
      <c r="R2600" s="110"/>
      <c r="S2600" s="110"/>
      <c r="T2600" s="110"/>
      <c r="U2600" s="110"/>
      <c r="V2600" s="110"/>
    </row>
    <row r="2601" spans="1:22" ht="15" customHeight="1">
      <c r="A2601" s="110"/>
      <c r="B2601" s="109"/>
      <c r="C2601" s="110"/>
      <c r="D2601" s="110"/>
      <c r="E2601" s="110"/>
      <c r="F2601" s="110"/>
      <c r="G2601" s="110"/>
      <c r="H2601" s="110"/>
      <c r="I2601" s="110"/>
      <c r="J2601" s="109"/>
      <c r="K2601" s="110"/>
      <c r="L2601" s="110"/>
      <c r="M2601" s="110"/>
      <c r="N2601" s="110"/>
      <c r="O2601" s="110"/>
      <c r="P2601" s="110"/>
      <c r="Q2601" s="110"/>
      <c r="R2601" s="110"/>
      <c r="S2601" s="110"/>
      <c r="T2601" s="110"/>
      <c r="U2601" s="110"/>
      <c r="V2601" s="110"/>
    </row>
    <row r="2602" spans="1:22" ht="15" customHeight="1">
      <c r="A2602" s="110"/>
      <c r="B2602" s="109"/>
      <c r="C2602" s="110"/>
      <c r="D2602" s="110"/>
      <c r="E2602" s="110"/>
      <c r="F2602" s="110"/>
      <c r="G2602" s="110"/>
      <c r="H2602" s="110"/>
      <c r="I2602" s="110"/>
      <c r="J2602" s="109"/>
      <c r="K2602" s="110"/>
      <c r="L2602" s="110"/>
      <c r="M2602" s="110"/>
      <c r="N2602" s="110"/>
      <c r="O2602" s="110"/>
      <c r="P2602" s="110"/>
      <c r="Q2602" s="110"/>
      <c r="R2602" s="110"/>
      <c r="S2602" s="110"/>
      <c r="T2602" s="110"/>
      <c r="U2602" s="110"/>
      <c r="V2602" s="110"/>
    </row>
    <row r="2603" spans="1:22" ht="15" customHeight="1">
      <c r="A2603" s="110"/>
      <c r="B2603" s="109"/>
      <c r="C2603" s="110"/>
      <c r="D2603" s="110"/>
      <c r="E2603" s="110"/>
      <c r="F2603" s="110"/>
      <c r="G2603" s="110"/>
      <c r="H2603" s="110"/>
      <c r="I2603" s="110"/>
      <c r="J2603" s="109"/>
      <c r="K2603" s="110"/>
      <c r="L2603" s="110"/>
      <c r="M2603" s="110"/>
      <c r="N2603" s="110"/>
      <c r="O2603" s="110"/>
      <c r="P2603" s="110"/>
      <c r="Q2603" s="110"/>
      <c r="R2603" s="110"/>
      <c r="S2603" s="110"/>
      <c r="T2603" s="110"/>
      <c r="U2603" s="110"/>
      <c r="V2603" s="110"/>
    </row>
    <row r="2604" spans="1:22" ht="15" customHeight="1">
      <c r="A2604" s="110"/>
      <c r="B2604" s="109"/>
      <c r="C2604" s="110"/>
      <c r="D2604" s="110"/>
      <c r="E2604" s="110"/>
      <c r="F2604" s="110"/>
      <c r="G2604" s="110"/>
      <c r="H2604" s="110"/>
      <c r="I2604" s="110"/>
      <c r="J2604" s="109"/>
      <c r="K2604" s="110"/>
      <c r="L2604" s="110"/>
      <c r="M2604" s="110"/>
      <c r="N2604" s="110"/>
      <c r="O2604" s="110"/>
      <c r="P2604" s="110"/>
      <c r="Q2604" s="110"/>
      <c r="R2604" s="110"/>
      <c r="S2604" s="110"/>
      <c r="T2604" s="110"/>
      <c r="U2604" s="110"/>
      <c r="V2604" s="110"/>
    </row>
    <row r="2605" spans="1:22" ht="15" customHeight="1">
      <c r="A2605" s="110"/>
      <c r="B2605" s="109"/>
      <c r="C2605" s="110"/>
      <c r="D2605" s="110"/>
      <c r="E2605" s="110"/>
      <c r="F2605" s="110"/>
      <c r="G2605" s="110"/>
      <c r="H2605" s="110"/>
      <c r="I2605" s="110"/>
      <c r="J2605" s="109"/>
      <c r="K2605" s="110"/>
      <c r="L2605" s="110"/>
      <c r="M2605" s="110"/>
      <c r="N2605" s="110"/>
      <c r="O2605" s="110"/>
      <c r="P2605" s="110"/>
      <c r="Q2605" s="110"/>
      <c r="R2605" s="110"/>
      <c r="S2605" s="110"/>
      <c r="T2605" s="110"/>
      <c r="U2605" s="110"/>
      <c r="V2605" s="110"/>
    </row>
    <row r="2606" spans="1:22" ht="15" customHeight="1">
      <c r="A2606" s="110"/>
      <c r="B2606" s="109"/>
      <c r="C2606" s="110"/>
      <c r="D2606" s="110"/>
      <c r="E2606" s="110"/>
      <c r="F2606" s="110"/>
      <c r="G2606" s="110"/>
      <c r="H2606" s="110"/>
      <c r="I2606" s="110"/>
      <c r="J2606" s="109"/>
      <c r="K2606" s="110"/>
      <c r="L2606" s="110"/>
      <c r="M2606" s="110"/>
      <c r="N2606" s="110"/>
      <c r="O2606" s="110"/>
      <c r="P2606" s="110"/>
      <c r="Q2606" s="110"/>
      <c r="R2606" s="110"/>
      <c r="S2606" s="110"/>
      <c r="T2606" s="110"/>
      <c r="U2606" s="110"/>
      <c r="V2606" s="110"/>
    </row>
    <row r="2607" spans="1:22" ht="15" customHeight="1">
      <c r="A2607" s="110"/>
      <c r="B2607" s="109"/>
      <c r="C2607" s="110"/>
      <c r="D2607" s="110"/>
      <c r="E2607" s="110"/>
      <c r="F2607" s="110"/>
      <c r="G2607" s="110"/>
      <c r="H2607" s="110"/>
      <c r="I2607" s="110"/>
      <c r="J2607" s="109"/>
      <c r="K2607" s="110"/>
      <c r="L2607" s="110"/>
      <c r="M2607" s="110"/>
      <c r="N2607" s="110"/>
      <c r="O2607" s="110"/>
      <c r="P2607" s="110"/>
      <c r="Q2607" s="110"/>
      <c r="R2607" s="110"/>
      <c r="S2607" s="110"/>
      <c r="T2607" s="110"/>
      <c r="U2607" s="110"/>
      <c r="V2607" s="110"/>
    </row>
    <row r="2608" spans="1:22" ht="15" customHeight="1">
      <c r="A2608" s="110"/>
      <c r="B2608" s="109"/>
      <c r="C2608" s="110"/>
      <c r="D2608" s="110"/>
      <c r="E2608" s="110"/>
      <c r="F2608" s="110"/>
      <c r="G2608" s="110"/>
      <c r="H2608" s="110"/>
      <c r="I2608" s="110"/>
      <c r="J2608" s="109"/>
      <c r="K2608" s="110"/>
      <c r="L2608" s="110"/>
      <c r="M2608" s="110"/>
      <c r="N2608" s="110"/>
      <c r="O2608" s="110"/>
      <c r="P2608" s="110"/>
      <c r="Q2608" s="110"/>
      <c r="R2608" s="110"/>
      <c r="S2608" s="110"/>
      <c r="T2608" s="110"/>
      <c r="U2608" s="110"/>
      <c r="V2608" s="110"/>
    </row>
    <row r="2609" spans="1:22" ht="15" customHeight="1">
      <c r="A2609" s="110"/>
      <c r="B2609" s="109"/>
      <c r="C2609" s="110"/>
      <c r="D2609" s="110"/>
      <c r="E2609" s="110"/>
      <c r="F2609" s="110"/>
      <c r="G2609" s="110"/>
      <c r="H2609" s="110"/>
      <c r="I2609" s="110"/>
      <c r="J2609" s="109"/>
      <c r="K2609" s="110"/>
      <c r="L2609" s="110"/>
      <c r="M2609" s="110"/>
      <c r="N2609" s="110"/>
      <c r="O2609" s="110"/>
      <c r="P2609" s="110"/>
      <c r="Q2609" s="110"/>
      <c r="R2609" s="110"/>
      <c r="S2609" s="110"/>
      <c r="T2609" s="110"/>
      <c r="U2609" s="110"/>
      <c r="V2609" s="110"/>
    </row>
    <row r="2610" spans="1:22" ht="15" customHeight="1">
      <c r="A2610" s="110"/>
      <c r="B2610" s="109"/>
      <c r="C2610" s="110"/>
      <c r="D2610" s="110"/>
      <c r="E2610" s="110"/>
      <c r="F2610" s="110"/>
      <c r="G2610" s="110"/>
      <c r="H2610" s="110"/>
      <c r="I2610" s="110"/>
      <c r="J2610" s="109"/>
      <c r="K2610" s="110"/>
      <c r="L2610" s="110"/>
      <c r="M2610" s="110"/>
      <c r="N2610" s="110"/>
      <c r="O2610" s="110"/>
      <c r="P2610" s="110"/>
      <c r="Q2610" s="110"/>
      <c r="R2610" s="110"/>
      <c r="S2610" s="110"/>
      <c r="T2610" s="110"/>
      <c r="U2610" s="110"/>
      <c r="V2610" s="110"/>
    </row>
    <row r="2611" spans="1:22" ht="15" customHeight="1">
      <c r="A2611" s="110"/>
      <c r="B2611" s="109"/>
      <c r="C2611" s="110"/>
      <c r="D2611" s="110"/>
      <c r="E2611" s="110"/>
      <c r="F2611" s="110"/>
      <c r="G2611" s="110"/>
      <c r="H2611" s="110"/>
      <c r="I2611" s="110"/>
      <c r="J2611" s="109"/>
      <c r="K2611" s="110"/>
      <c r="L2611" s="110"/>
      <c r="M2611" s="110"/>
      <c r="N2611" s="110"/>
      <c r="O2611" s="110"/>
      <c r="P2611" s="110"/>
      <c r="Q2611" s="110"/>
      <c r="R2611" s="110"/>
      <c r="S2611" s="110"/>
      <c r="T2611" s="110"/>
      <c r="U2611" s="110"/>
      <c r="V2611" s="110"/>
    </row>
    <row r="2612" spans="1:22" ht="15" customHeight="1">
      <c r="A2612" s="110"/>
      <c r="B2612" s="109"/>
      <c r="C2612" s="110"/>
      <c r="D2612" s="110"/>
      <c r="E2612" s="110"/>
      <c r="F2612" s="110"/>
      <c r="G2612" s="110"/>
      <c r="H2612" s="110"/>
      <c r="I2612" s="110"/>
      <c r="J2612" s="109"/>
      <c r="K2612" s="110"/>
      <c r="L2612" s="110"/>
      <c r="M2612" s="110"/>
      <c r="N2612" s="110"/>
      <c r="O2612" s="110"/>
      <c r="P2612" s="110"/>
      <c r="Q2612" s="110"/>
      <c r="R2612" s="110"/>
      <c r="S2612" s="110"/>
      <c r="T2612" s="110"/>
      <c r="U2612" s="110"/>
      <c r="V2612" s="110"/>
    </row>
    <row r="2613" spans="1:22" ht="15" customHeight="1">
      <c r="A2613" s="110"/>
      <c r="B2613" s="109"/>
      <c r="C2613" s="110"/>
      <c r="D2613" s="110"/>
      <c r="E2613" s="110"/>
      <c r="F2613" s="110"/>
      <c r="G2613" s="110"/>
      <c r="H2613" s="110"/>
      <c r="I2613" s="110"/>
      <c r="J2613" s="109"/>
      <c r="K2613" s="110"/>
      <c r="L2613" s="110"/>
      <c r="M2613" s="110"/>
      <c r="N2613" s="110"/>
      <c r="O2613" s="110"/>
      <c r="P2613" s="110"/>
      <c r="Q2613" s="110"/>
      <c r="R2613" s="110"/>
      <c r="S2613" s="110"/>
      <c r="T2613" s="110"/>
      <c r="U2613" s="110"/>
      <c r="V2613" s="110"/>
    </row>
    <row r="2614" spans="1:22" ht="15" customHeight="1">
      <c r="A2614" s="110"/>
      <c r="B2614" s="109"/>
      <c r="C2614" s="110"/>
      <c r="D2614" s="110"/>
      <c r="E2614" s="110"/>
      <c r="F2614" s="110"/>
      <c r="G2614" s="110"/>
      <c r="H2614" s="110"/>
      <c r="I2614" s="110"/>
      <c r="J2614" s="109"/>
      <c r="K2614" s="110"/>
      <c r="L2614" s="110"/>
      <c r="M2614" s="110"/>
      <c r="N2614" s="110"/>
      <c r="O2614" s="110"/>
      <c r="P2614" s="110"/>
      <c r="Q2614" s="110"/>
      <c r="R2614" s="110"/>
      <c r="S2614" s="110"/>
      <c r="T2614" s="110"/>
      <c r="U2614" s="110"/>
      <c r="V2614" s="110"/>
    </row>
    <row r="2615" spans="1:22" ht="15" customHeight="1">
      <c r="A2615" s="110"/>
      <c r="B2615" s="109"/>
      <c r="C2615" s="110"/>
      <c r="D2615" s="110"/>
      <c r="E2615" s="110"/>
      <c r="F2615" s="110"/>
      <c r="G2615" s="110"/>
      <c r="H2615" s="110"/>
      <c r="I2615" s="110"/>
      <c r="J2615" s="109"/>
      <c r="K2615" s="110"/>
      <c r="L2615" s="110"/>
      <c r="M2615" s="110"/>
      <c r="N2615" s="110"/>
      <c r="O2615" s="110"/>
      <c r="P2615" s="110"/>
      <c r="Q2615" s="110"/>
      <c r="R2615" s="110"/>
      <c r="S2615" s="110"/>
      <c r="T2615" s="110"/>
      <c r="U2615" s="110"/>
      <c r="V2615" s="110"/>
    </row>
    <row r="2616" spans="1:22" ht="15" customHeight="1">
      <c r="A2616" s="110"/>
      <c r="B2616" s="109"/>
      <c r="C2616" s="110"/>
      <c r="D2616" s="110"/>
      <c r="E2616" s="110"/>
      <c r="F2616" s="110"/>
      <c r="G2616" s="110"/>
      <c r="H2616" s="110"/>
      <c r="I2616" s="110"/>
      <c r="J2616" s="109"/>
      <c r="K2616" s="110"/>
      <c r="L2616" s="110"/>
      <c r="M2616" s="110"/>
      <c r="N2616" s="110"/>
      <c r="O2616" s="110"/>
      <c r="P2616" s="110"/>
      <c r="Q2616" s="110"/>
      <c r="R2616" s="110"/>
      <c r="S2616" s="110"/>
      <c r="T2616" s="110"/>
      <c r="U2616" s="110"/>
      <c r="V2616" s="110"/>
    </row>
    <row r="2617" spans="1:22" ht="15" customHeight="1">
      <c r="A2617" s="110"/>
      <c r="B2617" s="109"/>
      <c r="C2617" s="110"/>
      <c r="D2617" s="110"/>
      <c r="E2617" s="110"/>
      <c r="F2617" s="110"/>
      <c r="G2617" s="110"/>
      <c r="H2617" s="110"/>
      <c r="I2617" s="110"/>
      <c r="J2617" s="109"/>
      <c r="K2617" s="110"/>
      <c r="L2617" s="110"/>
      <c r="M2617" s="110"/>
      <c r="N2617" s="110"/>
      <c r="O2617" s="110"/>
      <c r="P2617" s="110"/>
      <c r="Q2617" s="110"/>
      <c r="R2617" s="110"/>
      <c r="S2617" s="110"/>
      <c r="T2617" s="110"/>
      <c r="U2617" s="110"/>
      <c r="V2617" s="110"/>
    </row>
    <row r="2618" spans="1:22" ht="15" customHeight="1">
      <c r="A2618" s="110"/>
      <c r="B2618" s="109"/>
      <c r="C2618" s="110"/>
      <c r="D2618" s="110"/>
      <c r="E2618" s="110"/>
      <c r="F2618" s="110"/>
      <c r="G2618" s="110"/>
      <c r="H2618" s="110"/>
      <c r="I2618" s="110"/>
      <c r="J2618" s="109"/>
      <c r="K2618" s="110"/>
      <c r="L2618" s="110"/>
      <c r="M2618" s="110"/>
      <c r="N2618" s="110"/>
      <c r="O2618" s="110"/>
      <c r="P2618" s="110"/>
      <c r="Q2618" s="110"/>
      <c r="R2618" s="110"/>
      <c r="S2618" s="110"/>
      <c r="T2618" s="110"/>
      <c r="U2618" s="110"/>
      <c r="V2618" s="110"/>
    </row>
    <row r="2619" spans="1:22" ht="15" customHeight="1">
      <c r="A2619" s="110"/>
      <c r="B2619" s="109"/>
      <c r="C2619" s="110"/>
      <c r="D2619" s="110"/>
      <c r="E2619" s="110"/>
      <c r="F2619" s="110"/>
      <c r="G2619" s="110"/>
      <c r="H2619" s="110"/>
      <c r="I2619" s="110"/>
      <c r="J2619" s="109"/>
      <c r="K2619" s="110"/>
      <c r="L2619" s="110"/>
      <c r="M2619" s="110"/>
      <c r="N2619" s="110"/>
      <c r="O2619" s="110"/>
      <c r="P2619" s="110"/>
      <c r="Q2619" s="110"/>
      <c r="R2619" s="110"/>
      <c r="S2619" s="110"/>
      <c r="T2619" s="110"/>
      <c r="U2619" s="110"/>
      <c r="V2619" s="110"/>
    </row>
    <row r="2620" spans="1:22" ht="15" customHeight="1">
      <c r="A2620" s="110"/>
      <c r="B2620" s="109"/>
      <c r="C2620" s="110"/>
      <c r="D2620" s="110"/>
      <c r="E2620" s="110"/>
      <c r="F2620" s="110"/>
      <c r="G2620" s="110"/>
      <c r="H2620" s="110"/>
      <c r="I2620" s="110"/>
      <c r="J2620" s="109"/>
      <c r="K2620" s="110"/>
      <c r="L2620" s="110"/>
      <c r="M2620" s="110"/>
      <c r="N2620" s="110"/>
      <c r="O2620" s="110"/>
      <c r="P2620" s="110"/>
      <c r="Q2620" s="110"/>
      <c r="R2620" s="110"/>
      <c r="S2620" s="110"/>
      <c r="T2620" s="110"/>
      <c r="U2620" s="110"/>
      <c r="V2620" s="110"/>
    </row>
    <row r="2621" spans="1:22" ht="15" customHeight="1">
      <c r="A2621" s="110"/>
      <c r="B2621" s="109"/>
      <c r="C2621" s="110"/>
      <c r="D2621" s="110"/>
      <c r="E2621" s="110"/>
      <c r="F2621" s="110"/>
      <c r="G2621" s="110"/>
      <c r="H2621" s="110"/>
      <c r="I2621" s="110"/>
      <c r="J2621" s="109"/>
      <c r="K2621" s="110"/>
      <c r="L2621" s="110"/>
      <c r="M2621" s="110"/>
      <c r="N2621" s="110"/>
      <c r="O2621" s="110"/>
      <c r="P2621" s="110"/>
      <c r="Q2621" s="110"/>
      <c r="R2621" s="110"/>
      <c r="S2621" s="110"/>
      <c r="T2621" s="110"/>
      <c r="U2621" s="110"/>
      <c r="V2621" s="110"/>
    </row>
    <row r="2622" spans="1:22" ht="15" customHeight="1">
      <c r="A2622" s="110"/>
      <c r="B2622" s="109"/>
      <c r="C2622" s="110"/>
      <c r="D2622" s="110"/>
      <c r="E2622" s="110"/>
      <c r="F2622" s="110"/>
      <c r="G2622" s="110"/>
      <c r="H2622" s="110"/>
      <c r="I2622" s="110"/>
      <c r="J2622" s="109"/>
      <c r="K2622" s="110"/>
      <c r="L2622" s="110"/>
      <c r="M2622" s="110"/>
      <c r="N2622" s="110"/>
      <c r="O2622" s="110"/>
      <c r="P2622" s="110"/>
      <c r="Q2622" s="110"/>
      <c r="R2622" s="110"/>
      <c r="S2622" s="110"/>
      <c r="T2622" s="110"/>
      <c r="U2622" s="110"/>
      <c r="V2622" s="110"/>
    </row>
    <row r="2623" spans="1:22" ht="15" customHeight="1">
      <c r="A2623" s="110"/>
      <c r="B2623" s="109"/>
      <c r="C2623" s="110"/>
      <c r="D2623" s="110"/>
      <c r="E2623" s="110"/>
      <c r="F2623" s="110"/>
      <c r="G2623" s="110"/>
      <c r="H2623" s="110"/>
      <c r="I2623" s="110"/>
      <c r="J2623" s="109"/>
      <c r="K2623" s="110"/>
      <c r="L2623" s="110"/>
      <c r="M2623" s="110"/>
      <c r="N2623" s="110"/>
      <c r="O2623" s="110"/>
      <c r="P2623" s="110"/>
      <c r="Q2623" s="110"/>
      <c r="R2623" s="110"/>
      <c r="S2623" s="110"/>
      <c r="T2623" s="110"/>
      <c r="U2623" s="110"/>
      <c r="V2623" s="110"/>
    </row>
    <row r="2624" spans="1:22" ht="15" customHeight="1">
      <c r="A2624" s="110"/>
      <c r="B2624" s="109"/>
      <c r="C2624" s="110"/>
      <c r="D2624" s="110"/>
      <c r="E2624" s="110"/>
      <c r="F2624" s="110"/>
      <c r="G2624" s="110"/>
      <c r="H2624" s="110"/>
      <c r="I2624" s="110"/>
      <c r="J2624" s="109"/>
      <c r="K2624" s="110"/>
      <c r="L2624" s="110"/>
      <c r="M2624" s="110"/>
      <c r="N2624" s="110"/>
      <c r="O2624" s="110"/>
      <c r="P2624" s="110"/>
      <c r="Q2624" s="110"/>
      <c r="R2624" s="110"/>
      <c r="S2624" s="110"/>
      <c r="T2624" s="110"/>
      <c r="U2624" s="110"/>
      <c r="V2624" s="110"/>
    </row>
    <row r="2625" spans="1:22" ht="15" customHeight="1">
      <c r="A2625" s="110"/>
      <c r="B2625" s="109"/>
      <c r="C2625" s="110"/>
      <c r="D2625" s="110"/>
      <c r="E2625" s="110"/>
      <c r="F2625" s="110"/>
      <c r="G2625" s="110"/>
      <c r="H2625" s="110"/>
      <c r="I2625" s="110"/>
      <c r="J2625" s="109"/>
      <c r="K2625" s="110"/>
      <c r="L2625" s="110"/>
      <c r="M2625" s="110"/>
      <c r="N2625" s="110"/>
      <c r="O2625" s="110"/>
      <c r="P2625" s="110"/>
      <c r="Q2625" s="110"/>
      <c r="R2625" s="110"/>
      <c r="S2625" s="110"/>
      <c r="T2625" s="110"/>
      <c r="U2625" s="110"/>
      <c r="V2625" s="110"/>
    </row>
    <row r="2626" spans="1:22" ht="15" customHeight="1">
      <c r="A2626" s="110"/>
      <c r="B2626" s="109"/>
      <c r="C2626" s="110"/>
      <c r="D2626" s="110"/>
      <c r="E2626" s="110"/>
      <c r="F2626" s="110"/>
      <c r="G2626" s="110"/>
      <c r="H2626" s="110"/>
      <c r="I2626" s="110"/>
      <c r="J2626" s="109"/>
      <c r="K2626" s="110"/>
      <c r="L2626" s="110"/>
      <c r="M2626" s="110"/>
      <c r="N2626" s="110"/>
      <c r="O2626" s="110"/>
      <c r="P2626" s="110"/>
      <c r="Q2626" s="110"/>
      <c r="R2626" s="110"/>
      <c r="S2626" s="110"/>
      <c r="T2626" s="110"/>
      <c r="U2626" s="110"/>
      <c r="V2626" s="110"/>
    </row>
    <row r="2627" spans="1:22" ht="15" customHeight="1">
      <c r="A2627" s="110"/>
      <c r="B2627" s="109"/>
      <c r="C2627" s="110"/>
      <c r="D2627" s="110"/>
      <c r="E2627" s="110"/>
      <c r="F2627" s="110"/>
      <c r="G2627" s="110"/>
      <c r="H2627" s="110"/>
      <c r="I2627" s="110"/>
      <c r="J2627" s="109"/>
      <c r="K2627" s="110"/>
      <c r="L2627" s="110"/>
      <c r="M2627" s="110"/>
      <c r="N2627" s="110"/>
      <c r="O2627" s="110"/>
      <c r="P2627" s="110"/>
      <c r="Q2627" s="110"/>
      <c r="R2627" s="110"/>
      <c r="S2627" s="110"/>
      <c r="T2627" s="110"/>
      <c r="U2627" s="110"/>
      <c r="V2627" s="110"/>
    </row>
    <row r="2628" spans="1:22" ht="15" customHeight="1">
      <c r="A2628" s="110"/>
      <c r="B2628" s="109"/>
      <c r="C2628" s="110"/>
      <c r="D2628" s="110"/>
      <c r="E2628" s="110"/>
      <c r="F2628" s="110"/>
      <c r="G2628" s="110"/>
      <c r="H2628" s="110"/>
      <c r="I2628" s="110"/>
      <c r="J2628" s="109"/>
      <c r="K2628" s="110"/>
      <c r="L2628" s="110"/>
      <c r="M2628" s="110"/>
      <c r="N2628" s="110"/>
      <c r="O2628" s="110"/>
      <c r="P2628" s="110"/>
      <c r="Q2628" s="110"/>
      <c r="R2628" s="110"/>
      <c r="S2628" s="110"/>
      <c r="T2628" s="110"/>
      <c r="U2628" s="110"/>
      <c r="V2628" s="110"/>
    </row>
    <row r="2629" spans="1:22" ht="15" customHeight="1">
      <c r="A2629" s="110"/>
      <c r="B2629" s="109"/>
      <c r="C2629" s="110"/>
      <c r="D2629" s="110"/>
      <c r="E2629" s="110"/>
      <c r="F2629" s="110"/>
      <c r="G2629" s="110"/>
      <c r="H2629" s="110"/>
      <c r="I2629" s="110"/>
      <c r="J2629" s="109"/>
      <c r="K2629" s="110"/>
      <c r="L2629" s="110"/>
      <c r="M2629" s="110"/>
      <c r="N2629" s="110"/>
      <c r="O2629" s="110"/>
      <c r="P2629" s="110"/>
      <c r="Q2629" s="110"/>
      <c r="R2629" s="110"/>
      <c r="S2629" s="110"/>
      <c r="T2629" s="110"/>
      <c r="U2629" s="110"/>
      <c r="V2629" s="110"/>
    </row>
    <row r="2630" spans="1:22" ht="15" customHeight="1">
      <c r="A2630" s="110"/>
      <c r="B2630" s="109"/>
      <c r="C2630" s="110"/>
      <c r="D2630" s="110"/>
      <c r="E2630" s="110"/>
      <c r="F2630" s="110"/>
      <c r="G2630" s="110"/>
      <c r="H2630" s="110"/>
      <c r="I2630" s="110"/>
      <c r="J2630" s="109"/>
      <c r="K2630" s="110"/>
      <c r="L2630" s="110"/>
      <c r="M2630" s="110"/>
      <c r="N2630" s="110"/>
      <c r="O2630" s="110"/>
      <c r="P2630" s="110"/>
      <c r="Q2630" s="110"/>
      <c r="R2630" s="110"/>
      <c r="S2630" s="110"/>
      <c r="T2630" s="110"/>
      <c r="U2630" s="110"/>
      <c r="V2630" s="110"/>
    </row>
    <row r="2631" spans="1:22" ht="15" customHeight="1">
      <c r="A2631" s="110"/>
      <c r="B2631" s="109"/>
      <c r="C2631" s="110"/>
      <c r="D2631" s="110"/>
      <c r="E2631" s="110"/>
      <c r="F2631" s="110"/>
      <c r="G2631" s="110"/>
      <c r="H2631" s="110"/>
      <c r="I2631" s="110"/>
      <c r="J2631" s="109"/>
      <c r="K2631" s="110"/>
      <c r="L2631" s="110"/>
      <c r="M2631" s="110"/>
      <c r="N2631" s="110"/>
      <c r="O2631" s="110"/>
      <c r="P2631" s="110"/>
      <c r="Q2631" s="110"/>
      <c r="R2631" s="110"/>
      <c r="S2631" s="110"/>
      <c r="T2631" s="110"/>
      <c r="U2631" s="110"/>
      <c r="V2631" s="110"/>
    </row>
    <row r="2632" spans="1:22" ht="15" customHeight="1">
      <c r="A2632" s="110"/>
      <c r="B2632" s="109"/>
      <c r="C2632" s="110"/>
      <c r="D2632" s="110"/>
      <c r="E2632" s="110"/>
      <c r="F2632" s="110"/>
      <c r="G2632" s="110"/>
      <c r="H2632" s="110"/>
      <c r="I2632" s="110"/>
      <c r="J2632" s="109"/>
      <c r="K2632" s="110"/>
      <c r="L2632" s="110"/>
      <c r="M2632" s="110"/>
      <c r="N2632" s="110"/>
      <c r="O2632" s="110"/>
      <c r="P2632" s="110"/>
      <c r="Q2632" s="110"/>
      <c r="R2632" s="110"/>
      <c r="S2632" s="110"/>
      <c r="T2632" s="110"/>
      <c r="U2632" s="110"/>
      <c r="V2632" s="110"/>
    </row>
    <row r="2633" spans="1:22" ht="15" customHeight="1">
      <c r="A2633" s="110"/>
      <c r="B2633" s="109"/>
      <c r="C2633" s="110"/>
      <c r="D2633" s="110"/>
      <c r="E2633" s="110"/>
      <c r="F2633" s="110"/>
      <c r="G2633" s="110"/>
      <c r="H2633" s="110"/>
      <c r="I2633" s="110"/>
      <c r="J2633" s="109"/>
      <c r="K2633" s="110"/>
      <c r="L2633" s="110"/>
      <c r="M2633" s="110"/>
      <c r="N2633" s="110"/>
      <c r="O2633" s="110"/>
      <c r="P2633" s="110"/>
      <c r="Q2633" s="110"/>
      <c r="R2633" s="110"/>
      <c r="S2633" s="110"/>
      <c r="T2633" s="110"/>
      <c r="U2633" s="110"/>
      <c r="V2633" s="110"/>
    </row>
    <row r="2634" spans="1:22" ht="15" customHeight="1">
      <c r="A2634" s="110"/>
      <c r="B2634" s="109"/>
      <c r="C2634" s="110"/>
      <c r="D2634" s="110"/>
      <c r="E2634" s="110"/>
      <c r="F2634" s="110"/>
      <c r="G2634" s="110"/>
      <c r="H2634" s="110"/>
      <c r="I2634" s="110"/>
      <c r="J2634" s="109"/>
      <c r="K2634" s="110"/>
      <c r="L2634" s="110"/>
      <c r="M2634" s="110"/>
      <c r="N2634" s="110"/>
      <c r="O2634" s="110"/>
      <c r="P2634" s="110"/>
      <c r="Q2634" s="110"/>
      <c r="R2634" s="110"/>
      <c r="S2634" s="110"/>
      <c r="T2634" s="110"/>
      <c r="U2634" s="110"/>
      <c r="V2634" s="110"/>
    </row>
    <row r="2635" spans="1:22" ht="15" customHeight="1">
      <c r="A2635" s="110"/>
      <c r="B2635" s="109"/>
      <c r="C2635" s="110"/>
      <c r="D2635" s="110"/>
      <c r="E2635" s="110"/>
      <c r="F2635" s="110"/>
      <c r="G2635" s="110"/>
      <c r="H2635" s="110"/>
      <c r="I2635" s="110"/>
      <c r="J2635" s="109"/>
      <c r="K2635" s="110"/>
      <c r="L2635" s="110"/>
      <c r="M2635" s="110"/>
      <c r="N2635" s="110"/>
      <c r="O2635" s="110"/>
      <c r="P2635" s="110"/>
      <c r="Q2635" s="110"/>
      <c r="R2635" s="110"/>
      <c r="S2635" s="110"/>
      <c r="T2635" s="110"/>
      <c r="U2635" s="110"/>
      <c r="V2635" s="110"/>
    </row>
    <row r="2636" spans="1:22" ht="15" customHeight="1">
      <c r="A2636" s="110"/>
      <c r="B2636" s="109"/>
      <c r="C2636" s="110"/>
      <c r="D2636" s="110"/>
      <c r="E2636" s="110"/>
      <c r="F2636" s="110"/>
      <c r="G2636" s="110"/>
      <c r="H2636" s="110"/>
      <c r="I2636" s="110"/>
      <c r="J2636" s="109"/>
      <c r="K2636" s="110"/>
      <c r="L2636" s="110"/>
      <c r="M2636" s="110"/>
      <c r="N2636" s="110"/>
      <c r="O2636" s="110"/>
      <c r="P2636" s="110"/>
      <c r="Q2636" s="110"/>
      <c r="R2636" s="110"/>
      <c r="S2636" s="110"/>
      <c r="T2636" s="110"/>
      <c r="U2636" s="110"/>
      <c r="V2636" s="110"/>
    </row>
    <row r="2637" spans="1:22" ht="15" customHeight="1">
      <c r="A2637" s="110"/>
      <c r="B2637" s="109"/>
      <c r="C2637" s="110"/>
      <c r="D2637" s="110"/>
      <c r="E2637" s="110"/>
      <c r="F2637" s="110"/>
      <c r="G2637" s="110"/>
      <c r="H2637" s="110"/>
      <c r="I2637" s="110"/>
      <c r="J2637" s="109"/>
      <c r="K2637" s="110"/>
      <c r="L2637" s="110"/>
      <c r="M2637" s="110"/>
      <c r="N2637" s="110"/>
      <c r="O2637" s="110"/>
      <c r="P2637" s="110"/>
      <c r="Q2637" s="110"/>
      <c r="R2637" s="110"/>
      <c r="S2637" s="110"/>
      <c r="T2637" s="110"/>
      <c r="U2637" s="110"/>
      <c r="V2637" s="110"/>
    </row>
    <row r="2638" spans="1:22" ht="15" customHeight="1">
      <c r="A2638" s="110"/>
      <c r="B2638" s="109"/>
      <c r="C2638" s="110"/>
      <c r="D2638" s="110"/>
      <c r="E2638" s="110"/>
      <c r="F2638" s="110"/>
      <c r="G2638" s="110"/>
      <c r="H2638" s="110"/>
      <c r="I2638" s="110"/>
      <c r="J2638" s="109"/>
      <c r="K2638" s="110"/>
      <c r="L2638" s="110"/>
      <c r="M2638" s="110"/>
      <c r="N2638" s="110"/>
      <c r="O2638" s="110"/>
      <c r="P2638" s="110"/>
      <c r="Q2638" s="110"/>
      <c r="R2638" s="110"/>
      <c r="S2638" s="110"/>
      <c r="T2638" s="110"/>
      <c r="U2638" s="110"/>
      <c r="V2638" s="110"/>
    </row>
    <row r="2639" spans="1:22" ht="15" customHeight="1">
      <c r="A2639" s="110"/>
      <c r="B2639" s="109"/>
      <c r="C2639" s="110"/>
      <c r="D2639" s="110"/>
      <c r="E2639" s="110"/>
      <c r="F2639" s="110"/>
      <c r="G2639" s="110"/>
      <c r="H2639" s="110"/>
      <c r="I2639" s="110"/>
      <c r="J2639" s="109"/>
      <c r="K2639" s="110"/>
      <c r="L2639" s="110"/>
      <c r="M2639" s="110"/>
      <c r="N2639" s="110"/>
      <c r="O2639" s="110"/>
      <c r="P2639" s="110"/>
      <c r="Q2639" s="110"/>
      <c r="R2639" s="110"/>
      <c r="S2639" s="110"/>
      <c r="T2639" s="110"/>
      <c r="U2639" s="110"/>
      <c r="V2639" s="110"/>
    </row>
    <row r="2640" spans="1:22" ht="15" customHeight="1">
      <c r="A2640" s="110"/>
      <c r="B2640" s="109"/>
      <c r="C2640" s="110"/>
      <c r="D2640" s="110"/>
      <c r="E2640" s="110"/>
      <c r="F2640" s="110"/>
      <c r="G2640" s="110"/>
      <c r="H2640" s="110"/>
      <c r="I2640" s="110"/>
      <c r="J2640" s="109"/>
      <c r="K2640" s="110"/>
      <c r="L2640" s="110"/>
      <c r="M2640" s="110"/>
      <c r="N2640" s="110"/>
      <c r="O2640" s="110"/>
      <c r="P2640" s="110"/>
      <c r="Q2640" s="110"/>
      <c r="R2640" s="110"/>
      <c r="S2640" s="110"/>
      <c r="T2640" s="110"/>
      <c r="U2640" s="110"/>
      <c r="V2640" s="110"/>
    </row>
    <row r="2641" spans="1:22" ht="15" customHeight="1">
      <c r="A2641" s="110"/>
      <c r="B2641" s="109"/>
      <c r="C2641" s="110"/>
      <c r="D2641" s="110"/>
      <c r="E2641" s="110"/>
      <c r="F2641" s="110"/>
      <c r="G2641" s="110"/>
      <c r="H2641" s="110"/>
      <c r="I2641" s="110"/>
      <c r="J2641" s="109"/>
      <c r="K2641" s="110"/>
      <c r="L2641" s="110"/>
      <c r="M2641" s="110"/>
      <c r="N2641" s="110"/>
      <c r="O2641" s="110"/>
      <c r="P2641" s="110"/>
      <c r="Q2641" s="110"/>
      <c r="R2641" s="110"/>
      <c r="S2641" s="110"/>
      <c r="T2641" s="110"/>
      <c r="U2641" s="110"/>
      <c r="V2641" s="110"/>
    </row>
    <row r="2642" spans="1:22" ht="15" customHeight="1">
      <c r="A2642" s="110"/>
      <c r="B2642" s="109"/>
      <c r="C2642" s="110"/>
      <c r="D2642" s="110"/>
      <c r="E2642" s="110"/>
      <c r="F2642" s="110"/>
      <c r="G2642" s="110"/>
      <c r="H2642" s="110"/>
      <c r="I2642" s="110"/>
      <c r="J2642" s="109"/>
      <c r="K2642" s="110"/>
      <c r="L2642" s="110"/>
      <c r="M2642" s="110"/>
      <c r="N2642" s="110"/>
      <c r="O2642" s="110"/>
      <c r="P2642" s="110"/>
      <c r="Q2642" s="110"/>
      <c r="R2642" s="110"/>
      <c r="S2642" s="110"/>
      <c r="T2642" s="110"/>
      <c r="U2642" s="110"/>
      <c r="V2642" s="110"/>
    </row>
    <row r="2643" spans="1:22" ht="15" customHeight="1">
      <c r="A2643" s="110"/>
      <c r="B2643" s="109"/>
      <c r="C2643" s="110"/>
      <c r="D2643" s="110"/>
      <c r="E2643" s="110"/>
      <c r="F2643" s="110"/>
      <c r="G2643" s="110"/>
      <c r="H2643" s="110"/>
      <c r="I2643" s="110"/>
      <c r="J2643" s="109"/>
      <c r="K2643" s="110"/>
      <c r="L2643" s="110"/>
      <c r="M2643" s="110"/>
      <c r="N2643" s="110"/>
      <c r="O2643" s="110"/>
      <c r="P2643" s="110"/>
      <c r="Q2643" s="110"/>
      <c r="R2643" s="110"/>
      <c r="S2643" s="110"/>
      <c r="T2643" s="110"/>
      <c r="U2643" s="110"/>
      <c r="V2643" s="110"/>
    </row>
    <row r="2644" spans="1:22" ht="15" customHeight="1">
      <c r="A2644" s="110"/>
      <c r="B2644" s="109"/>
      <c r="C2644" s="110"/>
      <c r="D2644" s="110"/>
      <c r="E2644" s="110"/>
      <c r="F2644" s="110"/>
      <c r="G2644" s="110"/>
      <c r="H2644" s="110"/>
      <c r="I2644" s="110"/>
      <c r="J2644" s="109"/>
      <c r="K2644" s="110"/>
      <c r="L2644" s="110"/>
      <c r="M2644" s="110"/>
      <c r="N2644" s="110"/>
      <c r="O2644" s="110"/>
      <c r="P2644" s="110"/>
      <c r="Q2644" s="110"/>
      <c r="R2644" s="110"/>
      <c r="S2644" s="110"/>
      <c r="T2644" s="110"/>
      <c r="U2644" s="110"/>
      <c r="V2644" s="110"/>
    </row>
    <row r="2645" spans="1:22" ht="15" customHeight="1">
      <c r="A2645" s="110"/>
      <c r="B2645" s="109"/>
      <c r="C2645" s="110"/>
      <c r="D2645" s="110"/>
      <c r="E2645" s="110"/>
      <c r="F2645" s="110"/>
      <c r="G2645" s="110"/>
      <c r="H2645" s="110"/>
      <c r="I2645" s="110"/>
      <c r="J2645" s="109"/>
      <c r="K2645" s="110"/>
      <c r="L2645" s="110"/>
      <c r="M2645" s="110"/>
      <c r="N2645" s="110"/>
      <c r="O2645" s="110"/>
      <c r="P2645" s="110"/>
      <c r="Q2645" s="110"/>
      <c r="R2645" s="110"/>
      <c r="S2645" s="110"/>
      <c r="T2645" s="110"/>
      <c r="U2645" s="110"/>
      <c r="V2645" s="110"/>
    </row>
    <row r="2646" spans="1:22" ht="15" customHeight="1">
      <c r="A2646" s="110"/>
      <c r="B2646" s="109"/>
      <c r="C2646" s="110"/>
      <c r="D2646" s="110"/>
      <c r="E2646" s="110"/>
      <c r="F2646" s="110"/>
      <c r="G2646" s="110"/>
      <c r="H2646" s="110"/>
      <c r="I2646" s="110"/>
      <c r="J2646" s="109"/>
      <c r="K2646" s="110"/>
      <c r="L2646" s="110"/>
      <c r="M2646" s="110"/>
      <c r="N2646" s="110"/>
      <c r="O2646" s="110"/>
      <c r="P2646" s="110"/>
      <c r="Q2646" s="110"/>
      <c r="R2646" s="110"/>
      <c r="S2646" s="110"/>
      <c r="T2646" s="110"/>
      <c r="U2646" s="110"/>
      <c r="V2646" s="110"/>
    </row>
    <row r="2647" spans="1:22" ht="15" customHeight="1">
      <c r="A2647" s="110"/>
      <c r="B2647" s="109"/>
      <c r="C2647" s="110"/>
      <c r="D2647" s="110"/>
      <c r="E2647" s="110"/>
      <c r="F2647" s="110"/>
      <c r="G2647" s="110"/>
      <c r="H2647" s="110"/>
      <c r="I2647" s="110"/>
      <c r="J2647" s="109"/>
      <c r="K2647" s="110"/>
      <c r="L2647" s="110"/>
      <c r="M2647" s="110"/>
      <c r="N2647" s="110"/>
      <c r="O2647" s="110"/>
      <c r="P2647" s="110"/>
      <c r="Q2647" s="110"/>
      <c r="R2647" s="110"/>
      <c r="S2647" s="110"/>
      <c r="T2647" s="110"/>
      <c r="U2647" s="110"/>
      <c r="V2647" s="110"/>
    </row>
    <row r="2648" spans="1:22" ht="15" customHeight="1">
      <c r="A2648" s="110"/>
      <c r="B2648" s="109"/>
      <c r="C2648" s="110"/>
      <c r="D2648" s="110"/>
      <c r="E2648" s="110"/>
      <c r="F2648" s="110"/>
      <c r="G2648" s="110"/>
      <c r="H2648" s="110"/>
      <c r="I2648" s="110"/>
      <c r="J2648" s="109"/>
      <c r="K2648" s="110"/>
      <c r="L2648" s="110"/>
      <c r="M2648" s="110"/>
      <c r="N2648" s="110"/>
      <c r="O2648" s="110"/>
      <c r="P2648" s="110"/>
      <c r="Q2648" s="110"/>
      <c r="R2648" s="110"/>
      <c r="S2648" s="110"/>
      <c r="T2648" s="110"/>
      <c r="U2648" s="110"/>
      <c r="V2648" s="110"/>
    </row>
    <row r="2649" spans="1:22" ht="15" customHeight="1">
      <c r="A2649" s="110"/>
      <c r="B2649" s="109"/>
      <c r="C2649" s="110"/>
      <c r="D2649" s="110"/>
      <c r="E2649" s="110"/>
      <c r="F2649" s="110"/>
      <c r="G2649" s="110"/>
      <c r="H2649" s="110"/>
      <c r="I2649" s="110"/>
      <c r="J2649" s="109"/>
      <c r="K2649" s="110"/>
      <c r="L2649" s="110"/>
      <c r="M2649" s="110"/>
      <c r="N2649" s="110"/>
      <c r="O2649" s="110"/>
      <c r="P2649" s="110"/>
      <c r="Q2649" s="110"/>
      <c r="R2649" s="110"/>
      <c r="S2649" s="110"/>
      <c r="T2649" s="110"/>
      <c r="U2649" s="110"/>
      <c r="V2649" s="110"/>
    </row>
    <row r="2650" spans="1:22" ht="15" customHeight="1">
      <c r="A2650" s="110"/>
      <c r="B2650" s="109"/>
      <c r="C2650" s="110"/>
      <c r="D2650" s="110"/>
      <c r="E2650" s="110"/>
      <c r="F2650" s="110"/>
      <c r="G2650" s="110"/>
      <c r="H2650" s="110"/>
      <c r="I2650" s="110"/>
      <c r="J2650" s="109"/>
      <c r="K2650" s="110"/>
      <c r="L2650" s="110"/>
      <c r="M2650" s="110"/>
      <c r="N2650" s="110"/>
      <c r="O2650" s="110"/>
      <c r="P2650" s="110"/>
      <c r="Q2650" s="110"/>
      <c r="R2650" s="110"/>
      <c r="S2650" s="110"/>
      <c r="T2650" s="110"/>
      <c r="U2650" s="110"/>
      <c r="V2650" s="110"/>
    </row>
    <row r="2651" spans="1:22" ht="15" customHeight="1">
      <c r="A2651" s="110"/>
      <c r="B2651" s="109"/>
      <c r="C2651" s="110"/>
      <c r="D2651" s="110"/>
      <c r="E2651" s="110"/>
      <c r="F2651" s="110"/>
      <c r="G2651" s="110"/>
      <c r="H2651" s="110"/>
      <c r="I2651" s="110"/>
      <c r="J2651" s="109"/>
      <c r="K2651" s="110"/>
      <c r="L2651" s="110"/>
      <c r="M2651" s="110"/>
      <c r="N2651" s="110"/>
      <c r="O2651" s="110"/>
      <c r="P2651" s="110"/>
      <c r="Q2651" s="110"/>
      <c r="R2651" s="110"/>
      <c r="S2651" s="110"/>
      <c r="T2651" s="110"/>
      <c r="U2651" s="110"/>
      <c r="V2651" s="110"/>
    </row>
    <row r="2652" spans="1:22" ht="15" customHeight="1">
      <c r="A2652" s="110"/>
      <c r="B2652" s="109"/>
      <c r="C2652" s="110"/>
      <c r="D2652" s="110"/>
      <c r="E2652" s="110"/>
      <c r="F2652" s="110"/>
      <c r="G2652" s="110"/>
      <c r="H2652" s="110"/>
      <c r="I2652" s="110"/>
      <c r="J2652" s="109"/>
      <c r="K2652" s="110"/>
      <c r="L2652" s="110"/>
      <c r="M2652" s="110"/>
      <c r="N2652" s="110"/>
      <c r="O2652" s="110"/>
      <c r="P2652" s="110"/>
      <c r="Q2652" s="110"/>
      <c r="R2652" s="110"/>
      <c r="S2652" s="110"/>
      <c r="T2652" s="110"/>
      <c r="U2652" s="110"/>
      <c r="V2652" s="110"/>
    </row>
    <row r="2653" spans="1:22" ht="15" customHeight="1">
      <c r="A2653" s="110"/>
      <c r="B2653" s="109"/>
      <c r="C2653" s="110"/>
      <c r="D2653" s="110"/>
      <c r="E2653" s="110"/>
      <c r="F2653" s="110"/>
      <c r="G2653" s="110"/>
      <c r="H2653" s="110"/>
      <c r="I2653" s="110"/>
      <c r="J2653" s="109"/>
      <c r="K2653" s="110"/>
      <c r="L2653" s="110"/>
      <c r="M2653" s="110"/>
      <c r="N2653" s="110"/>
      <c r="O2653" s="110"/>
      <c r="P2653" s="110"/>
      <c r="Q2653" s="110"/>
      <c r="R2653" s="110"/>
      <c r="S2653" s="110"/>
      <c r="T2653" s="110"/>
      <c r="U2653" s="110"/>
      <c r="V2653" s="110"/>
    </row>
    <row r="2654" spans="1:22" ht="15" customHeight="1">
      <c r="A2654" s="110"/>
      <c r="B2654" s="109"/>
      <c r="C2654" s="110"/>
      <c r="D2654" s="110"/>
      <c r="E2654" s="110"/>
      <c r="F2654" s="110"/>
      <c r="G2654" s="110"/>
      <c r="H2654" s="110"/>
      <c r="I2654" s="110"/>
      <c r="J2654" s="109"/>
      <c r="K2654" s="110"/>
      <c r="L2654" s="110"/>
      <c r="M2654" s="110"/>
      <c r="N2654" s="110"/>
      <c r="O2654" s="110"/>
      <c r="P2654" s="110"/>
      <c r="Q2654" s="110"/>
      <c r="R2654" s="110"/>
      <c r="S2654" s="110"/>
      <c r="T2654" s="110"/>
      <c r="U2654" s="110"/>
      <c r="V2654" s="110"/>
    </row>
    <row r="2655" spans="1:22" ht="15" customHeight="1">
      <c r="A2655" s="110"/>
      <c r="B2655" s="109"/>
      <c r="C2655" s="110"/>
      <c r="D2655" s="110"/>
      <c r="E2655" s="110"/>
      <c r="F2655" s="110"/>
      <c r="G2655" s="110"/>
      <c r="H2655" s="110"/>
      <c r="I2655" s="110"/>
      <c r="J2655" s="109"/>
      <c r="K2655" s="110"/>
      <c r="L2655" s="110"/>
      <c r="M2655" s="110"/>
      <c r="N2655" s="110"/>
      <c r="O2655" s="110"/>
      <c r="P2655" s="110"/>
      <c r="Q2655" s="110"/>
      <c r="R2655" s="110"/>
      <c r="S2655" s="110"/>
      <c r="T2655" s="110"/>
      <c r="U2655" s="110"/>
      <c r="V2655" s="110"/>
    </row>
    <row r="2656" spans="1:22" ht="15" customHeight="1">
      <c r="A2656" s="110"/>
      <c r="B2656" s="109"/>
      <c r="C2656" s="110"/>
      <c r="D2656" s="110"/>
      <c r="E2656" s="110"/>
      <c r="F2656" s="110"/>
      <c r="G2656" s="110"/>
      <c r="H2656" s="110"/>
      <c r="I2656" s="110"/>
      <c r="J2656" s="109"/>
      <c r="K2656" s="110"/>
      <c r="L2656" s="110"/>
      <c r="M2656" s="110"/>
      <c r="N2656" s="110"/>
      <c r="O2656" s="110"/>
      <c r="P2656" s="110"/>
      <c r="Q2656" s="110"/>
      <c r="R2656" s="110"/>
      <c r="S2656" s="110"/>
      <c r="T2656" s="110"/>
      <c r="U2656" s="110"/>
      <c r="V2656" s="110"/>
    </row>
    <row r="2657" spans="1:22" ht="15" customHeight="1">
      <c r="A2657" s="110"/>
      <c r="B2657" s="109"/>
      <c r="C2657" s="110"/>
      <c r="D2657" s="110"/>
      <c r="E2657" s="110"/>
      <c r="F2657" s="110"/>
      <c r="G2657" s="110"/>
      <c r="H2657" s="110"/>
      <c r="I2657" s="110"/>
      <c r="J2657" s="109"/>
      <c r="K2657" s="110"/>
      <c r="L2657" s="110"/>
      <c r="M2657" s="110"/>
      <c r="N2657" s="110"/>
      <c r="O2657" s="110"/>
      <c r="P2657" s="110"/>
      <c r="Q2657" s="110"/>
      <c r="R2657" s="110"/>
      <c r="S2657" s="110"/>
      <c r="T2657" s="110"/>
      <c r="U2657" s="110"/>
      <c r="V2657" s="110"/>
    </row>
    <row r="2658" spans="1:22" ht="15" customHeight="1">
      <c r="A2658" s="110"/>
      <c r="B2658" s="109"/>
      <c r="C2658" s="110"/>
      <c r="D2658" s="110"/>
      <c r="E2658" s="110"/>
      <c r="F2658" s="110"/>
      <c r="G2658" s="110"/>
      <c r="H2658" s="110"/>
      <c r="I2658" s="110"/>
      <c r="J2658" s="109"/>
      <c r="K2658" s="110"/>
      <c r="L2658" s="110"/>
      <c r="M2658" s="110"/>
      <c r="N2658" s="110"/>
      <c r="O2658" s="110"/>
      <c r="P2658" s="110"/>
      <c r="Q2658" s="110"/>
      <c r="R2658" s="110"/>
      <c r="S2658" s="110"/>
      <c r="T2658" s="110"/>
      <c r="U2658" s="110"/>
      <c r="V2658" s="110"/>
    </row>
    <row r="2659" spans="1:22" ht="15" customHeight="1">
      <c r="A2659" s="110"/>
      <c r="B2659" s="109"/>
      <c r="C2659" s="110"/>
      <c r="D2659" s="110"/>
      <c r="E2659" s="110"/>
      <c r="F2659" s="110"/>
      <c r="G2659" s="110"/>
      <c r="H2659" s="110"/>
      <c r="I2659" s="110"/>
      <c r="J2659" s="109"/>
      <c r="K2659" s="110"/>
      <c r="L2659" s="110"/>
      <c r="M2659" s="110"/>
      <c r="N2659" s="110"/>
      <c r="O2659" s="110"/>
      <c r="P2659" s="110"/>
      <c r="Q2659" s="110"/>
      <c r="R2659" s="110"/>
      <c r="S2659" s="110"/>
      <c r="T2659" s="110"/>
      <c r="U2659" s="110"/>
      <c r="V2659" s="110"/>
    </row>
    <row r="2660" spans="1:22" ht="15" customHeight="1">
      <c r="A2660" s="110"/>
      <c r="B2660" s="109"/>
      <c r="C2660" s="110"/>
      <c r="D2660" s="110"/>
      <c r="E2660" s="110"/>
      <c r="F2660" s="110"/>
      <c r="G2660" s="110"/>
      <c r="H2660" s="110"/>
      <c r="I2660" s="110"/>
      <c r="J2660" s="109"/>
      <c r="K2660" s="110"/>
      <c r="L2660" s="110"/>
      <c r="M2660" s="110"/>
      <c r="N2660" s="110"/>
      <c r="O2660" s="110"/>
      <c r="P2660" s="110"/>
      <c r="Q2660" s="110"/>
      <c r="R2660" s="110"/>
      <c r="S2660" s="110"/>
      <c r="T2660" s="110"/>
      <c r="U2660" s="110"/>
      <c r="V2660" s="110"/>
    </row>
    <row r="2661" spans="1:22" ht="15" customHeight="1">
      <c r="A2661" s="110"/>
      <c r="B2661" s="109"/>
      <c r="C2661" s="110"/>
      <c r="D2661" s="110"/>
      <c r="E2661" s="110"/>
      <c r="F2661" s="110"/>
      <c r="G2661" s="110"/>
      <c r="H2661" s="110"/>
      <c r="I2661" s="110"/>
      <c r="J2661" s="109"/>
      <c r="K2661" s="110"/>
      <c r="L2661" s="110"/>
      <c r="M2661" s="110"/>
      <c r="N2661" s="110"/>
      <c r="O2661" s="110"/>
      <c r="P2661" s="110"/>
      <c r="Q2661" s="110"/>
      <c r="R2661" s="110"/>
      <c r="S2661" s="110"/>
      <c r="T2661" s="110"/>
      <c r="U2661" s="110"/>
      <c r="V2661" s="110"/>
    </row>
    <row r="2662" spans="1:22" ht="15" customHeight="1">
      <c r="A2662" s="110"/>
      <c r="B2662" s="109"/>
      <c r="C2662" s="110"/>
      <c r="D2662" s="110"/>
      <c r="E2662" s="110"/>
      <c r="F2662" s="110"/>
      <c r="G2662" s="110"/>
      <c r="H2662" s="110"/>
      <c r="I2662" s="110"/>
      <c r="J2662" s="109"/>
      <c r="K2662" s="110"/>
      <c r="L2662" s="110"/>
      <c r="M2662" s="110"/>
      <c r="N2662" s="110"/>
      <c r="O2662" s="110"/>
      <c r="P2662" s="110"/>
      <c r="Q2662" s="110"/>
      <c r="R2662" s="110"/>
      <c r="S2662" s="110"/>
      <c r="T2662" s="110"/>
      <c r="U2662" s="110"/>
      <c r="V2662" s="110"/>
    </row>
    <row r="2663" spans="1:22" ht="15" customHeight="1">
      <c r="A2663" s="110"/>
      <c r="B2663" s="109"/>
      <c r="C2663" s="110"/>
      <c r="D2663" s="110"/>
      <c r="E2663" s="110"/>
      <c r="F2663" s="110"/>
      <c r="G2663" s="110"/>
      <c r="H2663" s="110"/>
      <c r="I2663" s="110"/>
      <c r="J2663" s="109"/>
      <c r="K2663" s="110"/>
      <c r="L2663" s="110"/>
      <c r="M2663" s="110"/>
      <c r="N2663" s="110"/>
      <c r="O2663" s="110"/>
      <c r="P2663" s="110"/>
      <c r="Q2663" s="110"/>
      <c r="R2663" s="110"/>
      <c r="S2663" s="110"/>
      <c r="T2663" s="110"/>
      <c r="U2663" s="110"/>
      <c r="V2663" s="110"/>
    </row>
    <row r="2664" spans="1:22" ht="15" customHeight="1">
      <c r="A2664" s="110"/>
      <c r="B2664" s="109"/>
      <c r="C2664" s="110"/>
      <c r="D2664" s="110"/>
      <c r="E2664" s="110"/>
      <c r="F2664" s="110"/>
      <c r="G2664" s="110"/>
      <c r="H2664" s="110"/>
      <c r="I2664" s="110"/>
      <c r="J2664" s="109"/>
      <c r="K2664" s="110"/>
      <c r="L2664" s="110"/>
      <c r="M2664" s="110"/>
      <c r="N2664" s="110"/>
      <c r="O2664" s="110"/>
      <c r="P2664" s="110"/>
      <c r="Q2664" s="110"/>
      <c r="R2664" s="110"/>
      <c r="S2664" s="110"/>
      <c r="T2664" s="110"/>
      <c r="U2664" s="110"/>
      <c r="V2664" s="110"/>
    </row>
    <row r="2665" spans="1:22" ht="15" customHeight="1">
      <c r="A2665" s="110"/>
      <c r="B2665" s="109"/>
      <c r="C2665" s="110"/>
      <c r="D2665" s="110"/>
      <c r="E2665" s="110"/>
      <c r="F2665" s="110"/>
      <c r="G2665" s="110"/>
      <c r="H2665" s="110"/>
      <c r="I2665" s="110"/>
      <c r="J2665" s="109"/>
      <c r="K2665" s="110"/>
      <c r="L2665" s="110"/>
      <c r="M2665" s="110"/>
      <c r="N2665" s="110"/>
      <c r="O2665" s="110"/>
      <c r="P2665" s="110"/>
      <c r="Q2665" s="110"/>
      <c r="R2665" s="110"/>
      <c r="S2665" s="110"/>
      <c r="T2665" s="110"/>
      <c r="U2665" s="110"/>
      <c r="V2665" s="110"/>
    </row>
    <row r="2666" spans="1:22" ht="15" customHeight="1">
      <c r="A2666" s="110"/>
      <c r="B2666" s="109"/>
      <c r="C2666" s="110"/>
      <c r="D2666" s="110"/>
      <c r="E2666" s="110"/>
      <c r="F2666" s="110"/>
      <c r="G2666" s="110"/>
      <c r="H2666" s="110"/>
      <c r="I2666" s="110"/>
      <c r="J2666" s="109"/>
      <c r="K2666" s="110"/>
      <c r="L2666" s="110"/>
      <c r="M2666" s="110"/>
      <c r="N2666" s="110"/>
      <c r="O2666" s="110"/>
      <c r="P2666" s="110"/>
      <c r="Q2666" s="110"/>
      <c r="R2666" s="110"/>
      <c r="S2666" s="110"/>
      <c r="T2666" s="110"/>
      <c r="U2666" s="110"/>
      <c r="V2666" s="110"/>
    </row>
    <row r="2667" spans="1:22" ht="15" customHeight="1">
      <c r="A2667" s="110"/>
      <c r="B2667" s="109"/>
      <c r="C2667" s="110"/>
      <c r="D2667" s="110"/>
      <c r="E2667" s="110"/>
      <c r="F2667" s="110"/>
      <c r="G2667" s="110"/>
      <c r="H2667" s="110"/>
      <c r="I2667" s="110"/>
      <c r="J2667" s="109"/>
      <c r="K2667" s="110"/>
      <c r="L2667" s="110"/>
      <c r="M2667" s="110"/>
      <c r="N2667" s="110"/>
      <c r="O2667" s="110"/>
      <c r="P2667" s="110"/>
      <c r="Q2667" s="110"/>
      <c r="R2667" s="110"/>
      <c r="S2667" s="110"/>
      <c r="T2667" s="110"/>
      <c r="U2667" s="110"/>
      <c r="V2667" s="110"/>
    </row>
    <row r="2668" spans="1:22" ht="15" customHeight="1">
      <c r="A2668" s="110"/>
      <c r="B2668" s="109"/>
      <c r="C2668" s="110"/>
      <c r="D2668" s="110"/>
      <c r="E2668" s="110"/>
      <c r="F2668" s="110"/>
      <c r="G2668" s="110"/>
      <c r="H2668" s="110"/>
      <c r="I2668" s="110"/>
      <c r="J2668" s="109"/>
      <c r="K2668" s="110"/>
      <c r="L2668" s="110"/>
      <c r="M2668" s="110"/>
      <c r="N2668" s="110"/>
      <c r="O2668" s="110"/>
      <c r="P2668" s="110"/>
      <c r="Q2668" s="110"/>
      <c r="R2668" s="110"/>
      <c r="S2668" s="110"/>
      <c r="T2668" s="110"/>
      <c r="U2668" s="110"/>
      <c r="V2668" s="110"/>
    </row>
    <row r="2669" spans="1:22" ht="15" customHeight="1">
      <c r="A2669" s="110"/>
      <c r="B2669" s="109"/>
      <c r="C2669" s="110"/>
      <c r="D2669" s="110"/>
      <c r="E2669" s="110"/>
      <c r="F2669" s="110"/>
      <c r="G2669" s="110"/>
      <c r="H2669" s="110"/>
      <c r="I2669" s="110"/>
      <c r="J2669" s="109"/>
      <c r="K2669" s="110"/>
      <c r="L2669" s="110"/>
      <c r="M2669" s="110"/>
      <c r="N2669" s="110"/>
      <c r="O2669" s="110"/>
      <c r="P2669" s="110"/>
      <c r="Q2669" s="110"/>
      <c r="R2669" s="110"/>
      <c r="S2669" s="110"/>
      <c r="T2669" s="110"/>
      <c r="U2669" s="110"/>
      <c r="V2669" s="110"/>
    </row>
    <row r="2670" spans="1:22" ht="15" customHeight="1">
      <c r="A2670" s="110"/>
      <c r="B2670" s="109"/>
      <c r="C2670" s="110"/>
      <c r="D2670" s="110"/>
      <c r="E2670" s="110"/>
      <c r="F2670" s="110"/>
      <c r="G2670" s="110"/>
      <c r="H2670" s="110"/>
      <c r="I2670" s="110"/>
      <c r="J2670" s="109"/>
      <c r="K2670" s="110"/>
      <c r="L2670" s="110"/>
      <c r="M2670" s="110"/>
      <c r="N2670" s="110"/>
      <c r="O2670" s="110"/>
      <c r="P2670" s="110"/>
      <c r="Q2670" s="110"/>
      <c r="R2670" s="110"/>
      <c r="S2670" s="110"/>
      <c r="T2670" s="110"/>
      <c r="U2670" s="110"/>
      <c r="V2670" s="110"/>
    </row>
    <row r="2671" spans="1:22" ht="15" customHeight="1">
      <c r="A2671" s="110"/>
      <c r="B2671" s="109"/>
      <c r="C2671" s="110"/>
      <c r="D2671" s="110"/>
      <c r="E2671" s="110"/>
      <c r="F2671" s="110"/>
      <c r="G2671" s="110"/>
      <c r="H2671" s="110"/>
      <c r="I2671" s="110"/>
      <c r="J2671" s="109"/>
      <c r="K2671" s="110"/>
      <c r="L2671" s="110"/>
      <c r="M2671" s="110"/>
      <c r="N2671" s="110"/>
      <c r="O2671" s="110"/>
      <c r="P2671" s="110"/>
      <c r="Q2671" s="110"/>
      <c r="R2671" s="110"/>
      <c r="S2671" s="110"/>
      <c r="T2671" s="110"/>
      <c r="U2671" s="110"/>
      <c r="V2671" s="110"/>
    </row>
    <row r="2672" spans="1:22" ht="15" customHeight="1">
      <c r="A2672" s="110"/>
      <c r="B2672" s="109"/>
      <c r="C2672" s="110"/>
      <c r="D2672" s="110"/>
      <c r="E2672" s="110"/>
      <c r="F2672" s="110"/>
      <c r="G2672" s="110"/>
      <c r="H2672" s="110"/>
      <c r="I2672" s="110"/>
      <c r="J2672" s="109"/>
      <c r="K2672" s="110"/>
      <c r="L2672" s="110"/>
      <c r="M2672" s="110"/>
      <c r="N2672" s="110"/>
      <c r="O2672" s="110"/>
      <c r="P2672" s="110"/>
      <c r="Q2672" s="110"/>
      <c r="R2672" s="110"/>
      <c r="S2672" s="110"/>
      <c r="T2672" s="110"/>
      <c r="U2672" s="110"/>
      <c r="V2672" s="110"/>
    </row>
    <row r="2673" spans="1:22" ht="15" customHeight="1">
      <c r="A2673" s="110"/>
      <c r="B2673" s="109"/>
      <c r="C2673" s="110"/>
      <c r="D2673" s="110"/>
      <c r="E2673" s="110"/>
      <c r="F2673" s="110"/>
      <c r="G2673" s="110"/>
      <c r="H2673" s="110"/>
      <c r="I2673" s="110"/>
      <c r="J2673" s="109"/>
      <c r="K2673" s="110"/>
      <c r="L2673" s="110"/>
      <c r="M2673" s="110"/>
      <c r="N2673" s="110"/>
      <c r="O2673" s="110"/>
      <c r="P2673" s="110"/>
      <c r="Q2673" s="110"/>
      <c r="R2673" s="110"/>
      <c r="S2673" s="110"/>
      <c r="T2673" s="110"/>
      <c r="U2673" s="110"/>
      <c r="V2673" s="110"/>
    </row>
    <row r="2674" spans="1:22" ht="15" customHeight="1">
      <c r="A2674" s="110"/>
      <c r="B2674" s="109"/>
      <c r="C2674" s="110"/>
      <c r="D2674" s="110"/>
      <c r="E2674" s="110"/>
      <c r="F2674" s="110"/>
      <c r="G2674" s="110"/>
      <c r="H2674" s="110"/>
      <c r="I2674" s="110"/>
      <c r="J2674" s="109"/>
      <c r="K2674" s="110"/>
      <c r="L2674" s="110"/>
      <c r="M2674" s="110"/>
      <c r="N2674" s="110"/>
      <c r="O2674" s="110"/>
      <c r="P2674" s="110"/>
      <c r="Q2674" s="110"/>
      <c r="R2674" s="110"/>
      <c r="S2674" s="110"/>
      <c r="T2674" s="110"/>
      <c r="U2674" s="110"/>
      <c r="V2674" s="110"/>
    </row>
    <row r="2675" spans="1:22" ht="15" customHeight="1">
      <c r="A2675" s="110"/>
      <c r="B2675" s="109"/>
      <c r="C2675" s="110"/>
      <c r="D2675" s="110"/>
      <c r="E2675" s="110"/>
      <c r="F2675" s="110"/>
      <c r="G2675" s="110"/>
      <c r="H2675" s="110"/>
      <c r="I2675" s="110"/>
      <c r="J2675" s="109"/>
      <c r="K2675" s="110"/>
      <c r="L2675" s="110"/>
      <c r="M2675" s="110"/>
      <c r="N2675" s="110"/>
      <c r="O2675" s="110"/>
      <c r="P2675" s="110"/>
      <c r="Q2675" s="110"/>
      <c r="R2675" s="110"/>
      <c r="S2675" s="110"/>
      <c r="T2675" s="110"/>
      <c r="U2675" s="110"/>
      <c r="V2675" s="110"/>
    </row>
    <row r="2676" spans="1:22" ht="15" customHeight="1">
      <c r="A2676" s="110"/>
      <c r="B2676" s="109"/>
      <c r="C2676" s="110"/>
      <c r="D2676" s="110"/>
      <c r="E2676" s="110"/>
      <c r="F2676" s="110"/>
      <c r="G2676" s="110"/>
      <c r="H2676" s="110"/>
      <c r="I2676" s="110"/>
      <c r="J2676" s="109"/>
      <c r="K2676" s="110"/>
      <c r="L2676" s="110"/>
      <c r="M2676" s="110"/>
      <c r="N2676" s="110"/>
      <c r="O2676" s="110"/>
      <c r="P2676" s="110"/>
      <c r="Q2676" s="110"/>
      <c r="R2676" s="110"/>
      <c r="S2676" s="110"/>
      <c r="T2676" s="110"/>
      <c r="U2676" s="110"/>
      <c r="V2676" s="110"/>
    </row>
    <row r="2677" spans="1:22" ht="15" customHeight="1">
      <c r="A2677" s="110"/>
      <c r="B2677" s="109"/>
      <c r="C2677" s="110"/>
      <c r="D2677" s="110"/>
      <c r="E2677" s="110"/>
      <c r="F2677" s="110"/>
      <c r="G2677" s="110"/>
      <c r="H2677" s="110"/>
      <c r="I2677" s="110"/>
      <c r="J2677" s="109"/>
      <c r="K2677" s="110"/>
      <c r="L2677" s="110"/>
      <c r="M2677" s="110"/>
      <c r="N2677" s="110"/>
      <c r="O2677" s="110"/>
      <c r="P2677" s="110"/>
      <c r="Q2677" s="110"/>
      <c r="R2677" s="110"/>
      <c r="S2677" s="110"/>
      <c r="T2677" s="110"/>
      <c r="U2677" s="110"/>
      <c r="V2677" s="110"/>
    </row>
    <row r="2678" spans="1:22" ht="15" customHeight="1">
      <c r="A2678" s="110"/>
      <c r="B2678" s="109"/>
      <c r="C2678" s="110"/>
      <c r="D2678" s="110"/>
      <c r="E2678" s="110"/>
      <c r="F2678" s="110"/>
      <c r="G2678" s="110"/>
      <c r="H2678" s="110"/>
      <c r="I2678" s="110"/>
      <c r="J2678" s="109"/>
      <c r="K2678" s="110"/>
      <c r="L2678" s="110"/>
      <c r="M2678" s="110"/>
      <c r="N2678" s="110"/>
      <c r="O2678" s="110"/>
      <c r="P2678" s="110"/>
      <c r="Q2678" s="110"/>
      <c r="R2678" s="110"/>
      <c r="S2678" s="110"/>
      <c r="T2678" s="110"/>
      <c r="U2678" s="110"/>
      <c r="V2678" s="110"/>
    </row>
    <row r="2679" spans="1:22" ht="15" customHeight="1">
      <c r="A2679" s="110"/>
      <c r="B2679" s="109"/>
      <c r="C2679" s="110"/>
      <c r="D2679" s="110"/>
      <c r="E2679" s="110"/>
      <c r="F2679" s="110"/>
      <c r="G2679" s="110"/>
      <c r="H2679" s="110"/>
      <c r="I2679" s="110"/>
      <c r="J2679" s="109"/>
      <c r="K2679" s="110"/>
      <c r="L2679" s="110"/>
      <c r="M2679" s="110"/>
      <c r="N2679" s="110"/>
      <c r="O2679" s="110"/>
      <c r="P2679" s="110"/>
      <c r="Q2679" s="110"/>
      <c r="R2679" s="110"/>
      <c r="S2679" s="110"/>
      <c r="T2679" s="110"/>
      <c r="U2679" s="110"/>
      <c r="V2679" s="110"/>
    </row>
    <row r="2680" spans="1:22" ht="15" customHeight="1">
      <c r="A2680" s="110"/>
      <c r="B2680" s="109"/>
      <c r="C2680" s="110"/>
      <c r="D2680" s="110"/>
      <c r="E2680" s="110"/>
      <c r="F2680" s="110"/>
      <c r="G2680" s="110"/>
      <c r="H2680" s="110"/>
      <c r="I2680" s="110"/>
      <c r="J2680" s="109"/>
      <c r="K2680" s="110"/>
      <c r="L2680" s="110"/>
      <c r="M2680" s="110"/>
      <c r="N2680" s="110"/>
      <c r="O2680" s="110"/>
      <c r="P2680" s="110"/>
      <c r="Q2680" s="110"/>
      <c r="R2680" s="110"/>
      <c r="S2680" s="110"/>
      <c r="T2680" s="110"/>
      <c r="U2680" s="110"/>
      <c r="V2680" s="110"/>
    </row>
    <row r="2681" spans="1:22" ht="15" customHeight="1">
      <c r="A2681" s="110"/>
      <c r="B2681" s="109"/>
      <c r="C2681" s="110"/>
      <c r="D2681" s="110"/>
      <c r="E2681" s="110"/>
      <c r="F2681" s="110"/>
      <c r="G2681" s="110"/>
      <c r="H2681" s="110"/>
      <c r="I2681" s="110"/>
      <c r="J2681" s="109"/>
      <c r="K2681" s="110"/>
      <c r="L2681" s="110"/>
      <c r="M2681" s="110"/>
      <c r="N2681" s="110"/>
      <c r="O2681" s="110"/>
      <c r="P2681" s="110"/>
      <c r="Q2681" s="110"/>
      <c r="R2681" s="110"/>
      <c r="S2681" s="110"/>
      <c r="T2681" s="110"/>
      <c r="U2681" s="110"/>
      <c r="V2681" s="110"/>
    </row>
    <row r="2682" spans="1:22" ht="15" customHeight="1">
      <c r="A2682" s="110"/>
      <c r="B2682" s="109"/>
      <c r="C2682" s="110"/>
      <c r="D2682" s="110"/>
      <c r="E2682" s="110"/>
      <c r="F2682" s="110"/>
      <c r="G2682" s="110"/>
      <c r="H2682" s="110"/>
      <c r="I2682" s="110"/>
      <c r="J2682" s="109"/>
      <c r="K2682" s="110"/>
      <c r="L2682" s="110"/>
      <c r="M2682" s="110"/>
      <c r="N2682" s="110"/>
      <c r="O2682" s="110"/>
      <c r="P2682" s="110"/>
      <c r="Q2682" s="110"/>
      <c r="R2682" s="110"/>
      <c r="S2682" s="110"/>
      <c r="T2682" s="110"/>
      <c r="U2682" s="110"/>
      <c r="V2682" s="110"/>
    </row>
    <row r="2683" spans="1:22" ht="15" customHeight="1">
      <c r="A2683" s="110"/>
      <c r="B2683" s="109"/>
      <c r="C2683" s="110"/>
      <c r="D2683" s="110"/>
      <c r="E2683" s="110"/>
      <c r="F2683" s="110"/>
      <c r="G2683" s="110"/>
      <c r="H2683" s="110"/>
      <c r="I2683" s="110"/>
      <c r="J2683" s="109"/>
      <c r="K2683" s="110"/>
      <c r="L2683" s="110"/>
      <c r="M2683" s="110"/>
      <c r="N2683" s="110"/>
      <c r="O2683" s="110"/>
      <c r="P2683" s="110"/>
      <c r="Q2683" s="110"/>
      <c r="R2683" s="110"/>
      <c r="S2683" s="110"/>
      <c r="T2683" s="110"/>
      <c r="U2683" s="110"/>
      <c r="V2683" s="110"/>
    </row>
    <row r="2684" spans="1:22" ht="15" customHeight="1">
      <c r="A2684" s="110"/>
      <c r="B2684" s="109"/>
      <c r="C2684" s="110"/>
      <c r="D2684" s="110"/>
      <c r="E2684" s="110"/>
      <c r="F2684" s="110"/>
      <c r="G2684" s="110"/>
      <c r="H2684" s="110"/>
      <c r="I2684" s="110"/>
      <c r="J2684" s="109"/>
      <c r="K2684" s="110"/>
      <c r="L2684" s="110"/>
      <c r="M2684" s="110"/>
      <c r="N2684" s="110"/>
      <c r="O2684" s="110"/>
      <c r="P2684" s="110"/>
      <c r="Q2684" s="110"/>
      <c r="R2684" s="110"/>
      <c r="S2684" s="110"/>
      <c r="T2684" s="110"/>
      <c r="U2684" s="110"/>
      <c r="V2684" s="110"/>
    </row>
    <row r="2685" spans="1:22" ht="15" customHeight="1">
      <c r="A2685" s="110"/>
      <c r="B2685" s="109"/>
      <c r="C2685" s="110"/>
      <c r="D2685" s="110"/>
      <c r="E2685" s="110"/>
      <c r="F2685" s="110"/>
      <c r="G2685" s="110"/>
      <c r="H2685" s="110"/>
      <c r="I2685" s="110"/>
      <c r="J2685" s="109"/>
      <c r="K2685" s="110"/>
      <c r="L2685" s="110"/>
      <c r="M2685" s="110"/>
      <c r="N2685" s="110"/>
      <c r="O2685" s="110"/>
      <c r="P2685" s="110"/>
      <c r="Q2685" s="110"/>
      <c r="R2685" s="110"/>
      <c r="S2685" s="110"/>
      <c r="T2685" s="110"/>
      <c r="U2685" s="110"/>
      <c r="V2685" s="110"/>
    </row>
    <row r="2686" spans="1:22" ht="15" customHeight="1">
      <c r="A2686" s="110"/>
      <c r="B2686" s="109"/>
      <c r="C2686" s="110"/>
      <c r="D2686" s="110"/>
      <c r="E2686" s="110"/>
      <c r="F2686" s="110"/>
      <c r="G2686" s="110"/>
      <c r="H2686" s="110"/>
      <c r="I2686" s="110"/>
      <c r="J2686" s="109"/>
      <c r="K2686" s="110"/>
      <c r="L2686" s="110"/>
      <c r="M2686" s="110"/>
      <c r="N2686" s="110"/>
      <c r="O2686" s="110"/>
      <c r="P2686" s="110"/>
      <c r="Q2686" s="110"/>
      <c r="R2686" s="110"/>
      <c r="S2686" s="110"/>
      <c r="T2686" s="110"/>
      <c r="U2686" s="110"/>
      <c r="V2686" s="110"/>
    </row>
    <row r="2687" spans="1:22" ht="15" customHeight="1">
      <c r="A2687" s="110"/>
      <c r="B2687" s="109"/>
      <c r="C2687" s="110"/>
      <c r="D2687" s="110"/>
      <c r="E2687" s="110"/>
      <c r="F2687" s="110"/>
      <c r="G2687" s="110"/>
      <c r="H2687" s="110"/>
      <c r="I2687" s="110"/>
      <c r="J2687" s="109"/>
      <c r="K2687" s="110"/>
      <c r="L2687" s="110"/>
      <c r="M2687" s="110"/>
      <c r="N2687" s="110"/>
      <c r="O2687" s="110"/>
      <c r="P2687" s="110"/>
      <c r="Q2687" s="110"/>
      <c r="R2687" s="110"/>
      <c r="S2687" s="110"/>
      <c r="T2687" s="110"/>
      <c r="U2687" s="110"/>
      <c r="V2687" s="110"/>
    </row>
    <row r="2688" spans="1:22" ht="15" customHeight="1">
      <c r="A2688" s="110"/>
      <c r="B2688" s="109"/>
      <c r="C2688" s="110"/>
      <c r="D2688" s="110"/>
      <c r="E2688" s="110"/>
      <c r="F2688" s="110"/>
      <c r="G2688" s="110"/>
      <c r="H2688" s="110"/>
      <c r="I2688" s="110"/>
      <c r="J2688" s="109"/>
      <c r="K2688" s="110"/>
      <c r="L2688" s="110"/>
      <c r="M2688" s="110"/>
      <c r="N2688" s="110"/>
      <c r="O2688" s="110"/>
      <c r="P2688" s="110"/>
      <c r="Q2688" s="110"/>
      <c r="R2688" s="110"/>
      <c r="S2688" s="110"/>
      <c r="T2688" s="110"/>
      <c r="U2688" s="110"/>
      <c r="V2688" s="110"/>
    </row>
    <row r="2689" spans="1:22" ht="15" customHeight="1">
      <c r="A2689" s="110"/>
      <c r="B2689" s="109"/>
      <c r="C2689" s="110"/>
      <c r="D2689" s="110"/>
      <c r="E2689" s="110"/>
      <c r="F2689" s="110"/>
      <c r="G2689" s="110"/>
      <c r="H2689" s="110"/>
      <c r="I2689" s="110"/>
      <c r="J2689" s="109"/>
      <c r="K2689" s="110"/>
      <c r="L2689" s="110"/>
      <c r="M2689" s="110"/>
      <c r="N2689" s="110"/>
      <c r="O2689" s="110"/>
      <c r="P2689" s="110"/>
      <c r="Q2689" s="110"/>
      <c r="R2689" s="110"/>
      <c r="S2689" s="110"/>
      <c r="T2689" s="110"/>
      <c r="U2689" s="110"/>
      <c r="V2689" s="110"/>
    </row>
    <row r="2690" spans="1:22" ht="15" customHeight="1">
      <c r="A2690" s="110"/>
      <c r="B2690" s="109"/>
      <c r="C2690" s="110"/>
      <c r="D2690" s="110"/>
      <c r="E2690" s="110"/>
      <c r="F2690" s="110"/>
      <c r="G2690" s="110"/>
      <c r="H2690" s="110"/>
      <c r="I2690" s="110"/>
      <c r="J2690" s="109"/>
      <c r="K2690" s="110"/>
      <c r="L2690" s="110"/>
      <c r="M2690" s="110"/>
      <c r="N2690" s="110"/>
      <c r="O2690" s="110"/>
      <c r="P2690" s="110"/>
      <c r="Q2690" s="110"/>
      <c r="R2690" s="110"/>
      <c r="S2690" s="110"/>
      <c r="T2690" s="110"/>
      <c r="U2690" s="110"/>
      <c r="V2690" s="110"/>
    </row>
    <row r="2691" spans="1:22" ht="15" customHeight="1">
      <c r="A2691" s="110"/>
      <c r="B2691" s="109"/>
      <c r="C2691" s="110"/>
      <c r="D2691" s="110"/>
      <c r="E2691" s="110"/>
      <c r="F2691" s="110"/>
      <c r="G2691" s="110"/>
      <c r="H2691" s="110"/>
      <c r="I2691" s="110"/>
      <c r="J2691" s="109"/>
      <c r="K2691" s="110"/>
      <c r="L2691" s="110"/>
      <c r="M2691" s="110"/>
      <c r="N2691" s="110"/>
      <c r="O2691" s="110"/>
      <c r="P2691" s="110"/>
      <c r="Q2691" s="110"/>
      <c r="R2691" s="110"/>
      <c r="S2691" s="110"/>
      <c r="T2691" s="110"/>
      <c r="U2691" s="110"/>
      <c r="V2691" s="110"/>
    </row>
    <row r="2692" spans="1:22" ht="15" customHeight="1">
      <c r="A2692" s="110"/>
      <c r="B2692" s="109"/>
      <c r="C2692" s="110"/>
      <c r="D2692" s="110"/>
      <c r="E2692" s="110"/>
      <c r="F2692" s="110"/>
      <c r="G2692" s="110"/>
      <c r="H2692" s="110"/>
      <c r="I2692" s="110"/>
      <c r="J2692" s="109"/>
      <c r="K2692" s="110"/>
      <c r="L2692" s="110"/>
      <c r="M2692" s="110"/>
      <c r="N2692" s="110"/>
      <c r="O2692" s="110"/>
      <c r="P2692" s="110"/>
      <c r="Q2692" s="110"/>
      <c r="R2692" s="110"/>
      <c r="S2692" s="110"/>
      <c r="T2692" s="110"/>
      <c r="U2692" s="110"/>
      <c r="V2692" s="110"/>
    </row>
    <row r="2693" spans="1:22" ht="15" customHeight="1">
      <c r="A2693" s="110"/>
      <c r="B2693" s="109"/>
      <c r="C2693" s="110"/>
      <c r="D2693" s="110"/>
      <c r="E2693" s="110"/>
      <c r="F2693" s="110"/>
      <c r="G2693" s="110"/>
      <c r="H2693" s="110"/>
      <c r="I2693" s="110"/>
      <c r="J2693" s="109"/>
      <c r="K2693" s="110"/>
      <c r="L2693" s="110"/>
      <c r="M2693" s="110"/>
      <c r="N2693" s="110"/>
      <c r="O2693" s="110"/>
      <c r="P2693" s="110"/>
      <c r="Q2693" s="110"/>
      <c r="R2693" s="110"/>
      <c r="S2693" s="110"/>
      <c r="T2693" s="110"/>
      <c r="U2693" s="110"/>
      <c r="V2693" s="110"/>
    </row>
    <row r="2694" spans="1:22" ht="15" customHeight="1">
      <c r="A2694" s="110"/>
      <c r="B2694" s="109"/>
      <c r="C2694" s="110"/>
      <c r="D2694" s="110"/>
      <c r="E2694" s="110"/>
      <c r="F2694" s="110"/>
      <c r="G2694" s="110"/>
      <c r="H2694" s="110"/>
      <c r="I2694" s="110"/>
      <c r="J2694" s="109"/>
      <c r="K2694" s="110"/>
      <c r="L2694" s="110"/>
      <c r="M2694" s="110"/>
      <c r="N2694" s="110"/>
      <c r="O2694" s="110"/>
      <c r="P2694" s="110"/>
      <c r="Q2694" s="110"/>
      <c r="R2694" s="110"/>
      <c r="S2694" s="110"/>
      <c r="T2694" s="110"/>
      <c r="U2694" s="110"/>
      <c r="V2694" s="110"/>
    </row>
    <row r="2695" spans="1:22" ht="15" customHeight="1">
      <c r="A2695" s="110"/>
      <c r="B2695" s="109"/>
      <c r="C2695" s="110"/>
      <c r="D2695" s="110"/>
      <c r="E2695" s="110"/>
      <c r="F2695" s="110"/>
      <c r="G2695" s="110"/>
      <c r="H2695" s="110"/>
      <c r="I2695" s="110"/>
      <c r="J2695" s="109"/>
      <c r="K2695" s="110"/>
      <c r="L2695" s="110"/>
      <c r="M2695" s="110"/>
      <c r="N2695" s="110"/>
      <c r="O2695" s="110"/>
      <c r="P2695" s="110"/>
      <c r="Q2695" s="110"/>
      <c r="R2695" s="110"/>
      <c r="S2695" s="110"/>
      <c r="T2695" s="110"/>
      <c r="U2695" s="110"/>
      <c r="V2695" s="110"/>
    </row>
    <row r="2696" spans="1:22" ht="15" customHeight="1">
      <c r="A2696" s="110"/>
      <c r="B2696" s="109"/>
      <c r="C2696" s="110"/>
      <c r="D2696" s="110"/>
      <c r="E2696" s="110"/>
      <c r="F2696" s="110"/>
      <c r="G2696" s="110"/>
      <c r="H2696" s="110"/>
      <c r="I2696" s="110"/>
      <c r="J2696" s="109"/>
      <c r="K2696" s="110"/>
      <c r="L2696" s="110"/>
      <c r="M2696" s="110"/>
      <c r="N2696" s="110"/>
      <c r="O2696" s="110"/>
      <c r="P2696" s="110"/>
      <c r="Q2696" s="110"/>
      <c r="R2696" s="110"/>
      <c r="S2696" s="110"/>
      <c r="T2696" s="110"/>
      <c r="U2696" s="110"/>
      <c r="V2696" s="110"/>
    </row>
    <row r="2697" spans="1:22" ht="15" customHeight="1">
      <c r="A2697" s="110"/>
      <c r="B2697" s="109"/>
      <c r="C2697" s="110"/>
      <c r="D2697" s="110"/>
      <c r="E2697" s="110"/>
      <c r="F2697" s="110"/>
      <c r="G2697" s="110"/>
      <c r="H2697" s="110"/>
      <c r="I2697" s="110"/>
      <c r="J2697" s="109"/>
      <c r="K2697" s="110"/>
      <c r="L2697" s="110"/>
      <c r="M2697" s="110"/>
      <c r="N2697" s="110"/>
      <c r="O2697" s="110"/>
      <c r="P2697" s="110"/>
      <c r="Q2697" s="110"/>
      <c r="R2697" s="110"/>
      <c r="S2697" s="110"/>
      <c r="T2697" s="110"/>
      <c r="U2697" s="110"/>
      <c r="V2697" s="110"/>
    </row>
    <row r="2698" spans="1:22" ht="15" customHeight="1">
      <c r="A2698" s="110"/>
      <c r="B2698" s="109"/>
      <c r="C2698" s="110"/>
      <c r="D2698" s="110"/>
      <c r="E2698" s="110"/>
      <c r="F2698" s="110"/>
      <c r="G2698" s="110"/>
      <c r="H2698" s="110"/>
      <c r="I2698" s="110"/>
      <c r="J2698" s="109"/>
      <c r="K2698" s="110"/>
      <c r="L2698" s="110"/>
      <c r="M2698" s="110"/>
      <c r="N2698" s="110"/>
      <c r="O2698" s="110"/>
      <c r="P2698" s="110"/>
      <c r="Q2698" s="110"/>
      <c r="R2698" s="110"/>
      <c r="S2698" s="110"/>
      <c r="T2698" s="110"/>
      <c r="U2698" s="110"/>
      <c r="V2698" s="110"/>
    </row>
    <row r="2699" spans="1:22" ht="15" customHeight="1">
      <c r="A2699" s="110"/>
      <c r="B2699" s="109"/>
      <c r="C2699" s="110"/>
      <c r="D2699" s="110"/>
      <c r="E2699" s="110"/>
      <c r="F2699" s="110"/>
      <c r="G2699" s="110"/>
      <c r="H2699" s="110"/>
      <c r="I2699" s="110"/>
      <c r="J2699" s="109"/>
      <c r="K2699" s="110"/>
      <c r="L2699" s="110"/>
      <c r="M2699" s="110"/>
      <c r="N2699" s="110"/>
      <c r="O2699" s="110"/>
      <c r="P2699" s="110"/>
      <c r="Q2699" s="110"/>
      <c r="R2699" s="110"/>
      <c r="S2699" s="110"/>
      <c r="T2699" s="110"/>
      <c r="U2699" s="110"/>
      <c r="V2699" s="110"/>
    </row>
    <row r="2700" spans="1:22" ht="15" customHeight="1">
      <c r="A2700" s="110"/>
      <c r="B2700" s="109"/>
      <c r="C2700" s="110"/>
      <c r="D2700" s="110"/>
      <c r="E2700" s="110"/>
      <c r="F2700" s="110"/>
      <c r="G2700" s="110"/>
      <c r="H2700" s="110"/>
      <c r="I2700" s="110"/>
      <c r="J2700" s="109"/>
      <c r="K2700" s="110"/>
      <c r="L2700" s="110"/>
      <c r="M2700" s="110"/>
      <c r="N2700" s="110"/>
      <c r="O2700" s="110"/>
      <c r="P2700" s="110"/>
      <c r="Q2700" s="110"/>
      <c r="R2700" s="110"/>
      <c r="S2700" s="110"/>
      <c r="T2700" s="110"/>
      <c r="U2700" s="110"/>
      <c r="V2700" s="110"/>
    </row>
    <row r="2701" spans="1:22" ht="15" customHeight="1">
      <c r="A2701" s="110"/>
      <c r="B2701" s="109"/>
      <c r="C2701" s="110"/>
      <c r="D2701" s="110"/>
      <c r="E2701" s="110"/>
      <c r="F2701" s="110"/>
      <c r="G2701" s="110"/>
      <c r="H2701" s="110"/>
      <c r="I2701" s="110"/>
      <c r="J2701" s="109"/>
      <c r="K2701" s="110"/>
      <c r="L2701" s="110"/>
      <c r="M2701" s="110"/>
      <c r="N2701" s="110"/>
      <c r="O2701" s="110"/>
      <c r="P2701" s="110"/>
      <c r="Q2701" s="110"/>
      <c r="R2701" s="110"/>
      <c r="S2701" s="110"/>
      <c r="T2701" s="110"/>
      <c r="U2701" s="110"/>
      <c r="V2701" s="110"/>
    </row>
    <row r="2702" spans="1:22" ht="15" customHeight="1">
      <c r="A2702" s="110"/>
      <c r="B2702" s="109"/>
      <c r="C2702" s="110"/>
      <c r="D2702" s="110"/>
      <c r="E2702" s="110"/>
      <c r="F2702" s="110"/>
      <c r="G2702" s="110"/>
      <c r="H2702" s="110"/>
      <c r="I2702" s="110"/>
      <c r="J2702" s="109"/>
      <c r="K2702" s="110"/>
      <c r="L2702" s="110"/>
      <c r="M2702" s="110"/>
      <c r="N2702" s="110"/>
      <c r="O2702" s="110"/>
      <c r="P2702" s="110"/>
      <c r="Q2702" s="110"/>
      <c r="R2702" s="110"/>
      <c r="S2702" s="110"/>
      <c r="T2702" s="110"/>
      <c r="U2702" s="110"/>
      <c r="V2702" s="110"/>
    </row>
    <row r="2703" spans="1:22" ht="15" customHeight="1">
      <c r="A2703" s="110"/>
      <c r="B2703" s="109"/>
      <c r="C2703" s="110"/>
      <c r="D2703" s="110"/>
      <c r="E2703" s="110"/>
      <c r="F2703" s="110"/>
      <c r="G2703" s="110"/>
      <c r="H2703" s="110"/>
      <c r="I2703" s="110"/>
      <c r="J2703" s="109"/>
      <c r="K2703" s="110"/>
      <c r="L2703" s="110"/>
      <c r="M2703" s="110"/>
      <c r="N2703" s="110"/>
      <c r="O2703" s="110"/>
      <c r="P2703" s="110"/>
      <c r="Q2703" s="110"/>
      <c r="R2703" s="110"/>
      <c r="S2703" s="110"/>
      <c r="T2703" s="110"/>
      <c r="U2703" s="110"/>
      <c r="V2703" s="110"/>
    </row>
    <row r="2704" spans="1:22" ht="15" customHeight="1">
      <c r="A2704" s="110"/>
      <c r="B2704" s="109"/>
      <c r="C2704" s="110"/>
      <c r="D2704" s="110"/>
      <c r="E2704" s="110"/>
      <c r="F2704" s="110"/>
      <c r="G2704" s="110"/>
      <c r="H2704" s="110"/>
      <c r="I2704" s="110"/>
      <c r="J2704" s="109"/>
      <c r="K2704" s="110"/>
      <c r="L2704" s="110"/>
      <c r="M2704" s="110"/>
      <c r="N2704" s="110"/>
      <c r="O2704" s="110"/>
      <c r="P2704" s="110"/>
      <c r="Q2704" s="110"/>
      <c r="R2704" s="110"/>
      <c r="S2704" s="110"/>
      <c r="T2704" s="110"/>
      <c r="U2704" s="110"/>
      <c r="V2704" s="110"/>
    </row>
    <row r="2705" spans="1:22" ht="15" customHeight="1">
      <c r="A2705" s="110"/>
      <c r="B2705" s="109"/>
      <c r="C2705" s="110"/>
      <c r="D2705" s="110"/>
      <c r="E2705" s="110"/>
      <c r="F2705" s="110"/>
      <c r="G2705" s="110"/>
      <c r="H2705" s="110"/>
      <c r="I2705" s="110"/>
      <c r="J2705" s="109"/>
      <c r="K2705" s="110"/>
      <c r="L2705" s="110"/>
      <c r="M2705" s="110"/>
      <c r="N2705" s="110"/>
      <c r="O2705" s="110"/>
      <c r="P2705" s="110"/>
      <c r="Q2705" s="110"/>
      <c r="R2705" s="110"/>
      <c r="S2705" s="110"/>
      <c r="T2705" s="110"/>
      <c r="U2705" s="110"/>
      <c r="V2705" s="110"/>
    </row>
    <row r="2706" spans="1:22" ht="15" customHeight="1">
      <c r="A2706" s="110"/>
      <c r="B2706" s="109"/>
      <c r="C2706" s="110"/>
      <c r="D2706" s="110"/>
      <c r="E2706" s="110"/>
      <c r="F2706" s="110"/>
      <c r="G2706" s="110"/>
      <c r="H2706" s="110"/>
      <c r="I2706" s="110"/>
      <c r="J2706" s="109"/>
      <c r="K2706" s="110"/>
      <c r="L2706" s="110"/>
      <c r="M2706" s="110"/>
      <c r="N2706" s="110"/>
      <c r="O2706" s="110"/>
      <c r="P2706" s="110"/>
      <c r="Q2706" s="110"/>
      <c r="R2706" s="110"/>
      <c r="S2706" s="110"/>
      <c r="T2706" s="110"/>
      <c r="U2706" s="110"/>
      <c r="V2706" s="110"/>
    </row>
    <row r="2707" spans="1:22" ht="15" customHeight="1">
      <c r="A2707" s="110"/>
      <c r="B2707" s="109"/>
      <c r="C2707" s="110"/>
      <c r="D2707" s="110"/>
      <c r="E2707" s="110"/>
      <c r="F2707" s="110"/>
      <c r="G2707" s="110"/>
      <c r="H2707" s="110"/>
      <c r="I2707" s="110"/>
      <c r="J2707" s="109"/>
      <c r="K2707" s="110"/>
      <c r="L2707" s="110"/>
      <c r="M2707" s="110"/>
      <c r="N2707" s="110"/>
      <c r="O2707" s="110"/>
      <c r="P2707" s="110"/>
      <c r="Q2707" s="110"/>
      <c r="R2707" s="110"/>
      <c r="S2707" s="110"/>
      <c r="T2707" s="110"/>
      <c r="U2707" s="110"/>
      <c r="V2707" s="110"/>
    </row>
    <row r="2708" spans="1:22" ht="15" customHeight="1">
      <c r="A2708" s="110"/>
      <c r="B2708" s="109"/>
      <c r="C2708" s="110"/>
      <c r="D2708" s="110"/>
      <c r="E2708" s="110"/>
      <c r="F2708" s="110"/>
      <c r="G2708" s="110"/>
      <c r="H2708" s="110"/>
      <c r="I2708" s="110"/>
      <c r="J2708" s="109"/>
      <c r="K2708" s="110"/>
      <c r="L2708" s="110"/>
      <c r="M2708" s="110"/>
      <c r="N2708" s="110"/>
      <c r="O2708" s="110"/>
      <c r="P2708" s="110"/>
      <c r="Q2708" s="110"/>
      <c r="R2708" s="110"/>
      <c r="S2708" s="110"/>
      <c r="T2708" s="110"/>
      <c r="U2708" s="110"/>
      <c r="V2708" s="110"/>
    </row>
    <row r="2709" spans="1:22" ht="15" customHeight="1">
      <c r="A2709" s="110"/>
      <c r="B2709" s="109"/>
      <c r="C2709" s="110"/>
      <c r="D2709" s="110"/>
      <c r="E2709" s="110"/>
      <c r="F2709" s="110"/>
      <c r="G2709" s="110"/>
      <c r="H2709" s="110"/>
      <c r="I2709" s="110"/>
      <c r="J2709" s="109"/>
      <c r="K2709" s="110"/>
      <c r="L2709" s="110"/>
      <c r="M2709" s="110"/>
      <c r="N2709" s="110"/>
      <c r="O2709" s="110"/>
      <c r="P2709" s="110"/>
      <c r="Q2709" s="110"/>
      <c r="R2709" s="110"/>
      <c r="S2709" s="110"/>
      <c r="T2709" s="110"/>
      <c r="U2709" s="110"/>
      <c r="V2709" s="110"/>
    </row>
    <row r="2710" spans="1:22" ht="15" customHeight="1">
      <c r="A2710" s="110"/>
      <c r="B2710" s="109"/>
      <c r="C2710" s="110"/>
      <c r="D2710" s="110"/>
      <c r="E2710" s="110"/>
      <c r="F2710" s="110"/>
      <c r="G2710" s="110"/>
      <c r="H2710" s="110"/>
      <c r="I2710" s="110"/>
      <c r="J2710" s="109"/>
      <c r="K2710" s="110"/>
      <c r="L2710" s="110"/>
      <c r="M2710" s="110"/>
      <c r="N2710" s="110"/>
      <c r="O2710" s="110"/>
      <c r="P2710" s="110"/>
      <c r="Q2710" s="110"/>
      <c r="R2710" s="110"/>
      <c r="S2710" s="110"/>
      <c r="T2710" s="110"/>
      <c r="U2710" s="110"/>
      <c r="V2710" s="110"/>
    </row>
    <row r="2711" spans="1:22" ht="15" customHeight="1">
      <c r="A2711" s="110"/>
      <c r="B2711" s="109"/>
      <c r="C2711" s="110"/>
      <c r="D2711" s="110"/>
      <c r="E2711" s="110"/>
      <c r="F2711" s="110"/>
      <c r="G2711" s="110"/>
      <c r="H2711" s="110"/>
      <c r="I2711" s="110"/>
      <c r="J2711" s="109"/>
      <c r="K2711" s="110"/>
      <c r="L2711" s="110"/>
      <c r="M2711" s="110"/>
      <c r="N2711" s="110"/>
      <c r="O2711" s="110"/>
      <c r="P2711" s="110"/>
      <c r="Q2711" s="110"/>
      <c r="R2711" s="110"/>
      <c r="S2711" s="110"/>
      <c r="T2711" s="110"/>
      <c r="U2711" s="110"/>
      <c r="V2711" s="110"/>
    </row>
    <row r="2712" spans="1:22" ht="15" customHeight="1">
      <c r="A2712" s="110"/>
      <c r="B2712" s="109"/>
      <c r="C2712" s="110"/>
      <c r="D2712" s="110"/>
      <c r="E2712" s="110"/>
      <c r="F2712" s="110"/>
      <c r="G2712" s="110"/>
      <c r="H2712" s="110"/>
      <c r="I2712" s="110"/>
      <c r="J2712" s="109"/>
      <c r="K2712" s="110"/>
      <c r="L2712" s="110"/>
      <c r="M2712" s="110"/>
      <c r="N2712" s="110"/>
      <c r="O2712" s="110"/>
      <c r="P2712" s="110"/>
      <c r="Q2712" s="110"/>
      <c r="R2712" s="110"/>
      <c r="S2712" s="110"/>
      <c r="T2712" s="110"/>
      <c r="U2712" s="110"/>
      <c r="V2712" s="110"/>
    </row>
    <row r="2713" spans="1:22" ht="15" customHeight="1">
      <c r="A2713" s="110"/>
      <c r="B2713" s="109"/>
      <c r="C2713" s="110"/>
      <c r="D2713" s="110"/>
      <c r="E2713" s="110"/>
      <c r="F2713" s="110"/>
      <c r="G2713" s="110"/>
      <c r="H2713" s="110"/>
      <c r="I2713" s="110"/>
      <c r="J2713" s="109"/>
      <c r="K2713" s="110"/>
      <c r="L2713" s="110"/>
      <c r="M2713" s="110"/>
      <c r="N2713" s="110"/>
      <c r="O2713" s="110"/>
      <c r="P2713" s="110"/>
      <c r="Q2713" s="110"/>
      <c r="R2713" s="110"/>
      <c r="S2713" s="110"/>
      <c r="T2713" s="110"/>
      <c r="U2713" s="110"/>
      <c r="V2713" s="110"/>
    </row>
    <row r="2714" spans="1:22" ht="15" customHeight="1">
      <c r="A2714" s="110"/>
      <c r="B2714" s="109"/>
      <c r="C2714" s="110"/>
      <c r="D2714" s="110"/>
      <c r="E2714" s="110"/>
      <c r="F2714" s="110"/>
      <c r="G2714" s="110"/>
      <c r="H2714" s="110"/>
      <c r="I2714" s="110"/>
      <c r="J2714" s="109"/>
      <c r="K2714" s="110"/>
      <c r="L2714" s="110"/>
      <c r="M2714" s="110"/>
      <c r="N2714" s="110"/>
      <c r="O2714" s="110"/>
      <c r="P2714" s="110"/>
      <c r="Q2714" s="110"/>
      <c r="R2714" s="110"/>
      <c r="S2714" s="110"/>
      <c r="T2714" s="110"/>
      <c r="U2714" s="110"/>
      <c r="V2714" s="110"/>
    </row>
    <row r="2715" spans="1:22" ht="15" customHeight="1">
      <c r="A2715" s="110"/>
      <c r="B2715" s="109"/>
      <c r="C2715" s="110"/>
      <c r="D2715" s="110"/>
      <c r="E2715" s="110"/>
      <c r="F2715" s="110"/>
      <c r="G2715" s="110"/>
      <c r="H2715" s="110"/>
      <c r="I2715" s="110"/>
      <c r="J2715" s="109"/>
      <c r="K2715" s="110"/>
      <c r="L2715" s="110"/>
      <c r="M2715" s="110"/>
      <c r="N2715" s="110"/>
      <c r="O2715" s="110"/>
      <c r="P2715" s="110"/>
      <c r="Q2715" s="110"/>
      <c r="R2715" s="110"/>
      <c r="S2715" s="110"/>
      <c r="T2715" s="110"/>
      <c r="U2715" s="110"/>
      <c r="V2715" s="110"/>
    </row>
    <row r="2716" spans="1:22" ht="15" customHeight="1">
      <c r="A2716" s="110"/>
      <c r="B2716" s="109"/>
      <c r="C2716" s="110"/>
      <c r="D2716" s="110"/>
      <c r="E2716" s="110"/>
      <c r="F2716" s="110"/>
      <c r="G2716" s="110"/>
      <c r="H2716" s="110"/>
      <c r="I2716" s="110"/>
      <c r="J2716" s="109"/>
      <c r="K2716" s="110"/>
      <c r="L2716" s="110"/>
      <c r="M2716" s="110"/>
      <c r="N2716" s="110"/>
      <c r="O2716" s="110"/>
      <c r="P2716" s="110"/>
      <c r="Q2716" s="110"/>
      <c r="R2716" s="110"/>
      <c r="S2716" s="110"/>
      <c r="T2716" s="110"/>
      <c r="U2716" s="110"/>
      <c r="V2716" s="110"/>
    </row>
    <row r="2717" spans="1:22" ht="15" customHeight="1">
      <c r="A2717" s="110"/>
      <c r="B2717" s="109"/>
      <c r="C2717" s="110"/>
      <c r="D2717" s="110"/>
      <c r="E2717" s="110"/>
      <c r="F2717" s="110"/>
      <c r="G2717" s="110"/>
      <c r="H2717" s="110"/>
      <c r="I2717" s="110"/>
      <c r="J2717" s="109"/>
      <c r="K2717" s="110"/>
      <c r="L2717" s="110"/>
      <c r="M2717" s="110"/>
      <c r="N2717" s="110"/>
      <c r="O2717" s="110"/>
      <c r="P2717" s="110"/>
      <c r="Q2717" s="110"/>
      <c r="R2717" s="110"/>
      <c r="S2717" s="110"/>
      <c r="T2717" s="110"/>
      <c r="U2717" s="110"/>
      <c r="V2717" s="110"/>
    </row>
    <row r="2718" spans="1:22" ht="15" customHeight="1">
      <c r="A2718" s="110"/>
      <c r="B2718" s="109"/>
      <c r="C2718" s="110"/>
      <c r="D2718" s="110"/>
      <c r="E2718" s="110"/>
      <c r="F2718" s="110"/>
      <c r="G2718" s="110"/>
      <c r="H2718" s="110"/>
      <c r="I2718" s="110"/>
      <c r="J2718" s="109"/>
      <c r="K2718" s="110"/>
      <c r="L2718" s="110"/>
      <c r="M2718" s="110"/>
      <c r="N2718" s="110"/>
      <c r="O2718" s="110"/>
      <c r="P2718" s="110"/>
      <c r="Q2718" s="110"/>
      <c r="R2718" s="110"/>
      <c r="S2718" s="110"/>
      <c r="T2718" s="110"/>
      <c r="U2718" s="110"/>
      <c r="V2718" s="110"/>
    </row>
    <row r="2719" spans="1:22" ht="15" customHeight="1">
      <c r="A2719" s="110"/>
      <c r="B2719" s="109"/>
      <c r="C2719" s="110"/>
      <c r="D2719" s="110"/>
      <c r="E2719" s="110"/>
      <c r="F2719" s="110"/>
      <c r="G2719" s="110"/>
      <c r="H2719" s="110"/>
      <c r="I2719" s="110"/>
      <c r="J2719" s="109"/>
      <c r="K2719" s="110"/>
      <c r="L2719" s="110"/>
      <c r="M2719" s="110"/>
      <c r="N2719" s="110"/>
      <c r="O2719" s="110"/>
      <c r="P2719" s="110"/>
      <c r="Q2719" s="110"/>
      <c r="R2719" s="110"/>
      <c r="S2719" s="110"/>
      <c r="T2719" s="110"/>
      <c r="U2719" s="110"/>
      <c r="V2719" s="110"/>
    </row>
    <row r="2720" spans="1:22" ht="15" customHeight="1">
      <c r="A2720" s="110"/>
      <c r="B2720" s="109"/>
      <c r="C2720" s="110"/>
      <c r="D2720" s="110"/>
      <c r="E2720" s="110"/>
      <c r="F2720" s="110"/>
      <c r="G2720" s="110"/>
      <c r="H2720" s="110"/>
      <c r="I2720" s="110"/>
      <c r="J2720" s="109"/>
      <c r="K2720" s="110"/>
      <c r="L2720" s="110"/>
      <c r="M2720" s="110"/>
      <c r="N2720" s="110"/>
      <c r="O2720" s="110"/>
      <c r="P2720" s="110"/>
      <c r="Q2720" s="110"/>
      <c r="R2720" s="110"/>
      <c r="S2720" s="110"/>
      <c r="T2720" s="110"/>
      <c r="U2720" s="110"/>
      <c r="V2720" s="110"/>
    </row>
    <row r="2721" spans="1:22" ht="15" customHeight="1">
      <c r="A2721" s="110"/>
      <c r="B2721" s="109"/>
      <c r="C2721" s="110"/>
      <c r="D2721" s="110"/>
      <c r="E2721" s="110"/>
      <c r="F2721" s="110"/>
      <c r="G2721" s="110"/>
      <c r="H2721" s="110"/>
      <c r="I2721" s="110"/>
      <c r="J2721" s="109"/>
      <c r="K2721" s="110"/>
      <c r="L2721" s="110"/>
      <c r="M2721" s="110"/>
      <c r="N2721" s="110"/>
      <c r="O2721" s="110"/>
      <c r="P2721" s="110"/>
      <c r="Q2721" s="110"/>
      <c r="R2721" s="110"/>
      <c r="S2721" s="110"/>
      <c r="T2721" s="110"/>
      <c r="U2721" s="110"/>
      <c r="V2721" s="110"/>
    </row>
    <row r="2722" spans="1:22" ht="15" customHeight="1">
      <c r="A2722" s="110"/>
      <c r="B2722" s="109"/>
      <c r="C2722" s="110"/>
      <c r="D2722" s="110"/>
      <c r="E2722" s="110"/>
      <c r="F2722" s="110"/>
      <c r="G2722" s="110"/>
      <c r="H2722" s="110"/>
      <c r="I2722" s="110"/>
      <c r="J2722" s="109"/>
      <c r="K2722" s="110"/>
      <c r="L2722" s="110"/>
      <c r="M2722" s="110"/>
      <c r="N2722" s="110"/>
      <c r="O2722" s="110"/>
      <c r="P2722" s="110"/>
      <c r="Q2722" s="110"/>
      <c r="R2722" s="110"/>
      <c r="S2722" s="110"/>
      <c r="T2722" s="110"/>
      <c r="U2722" s="110"/>
      <c r="V2722" s="110"/>
    </row>
    <row r="2723" spans="1:22" ht="15" customHeight="1">
      <c r="A2723" s="110"/>
      <c r="B2723" s="109"/>
      <c r="C2723" s="110"/>
      <c r="D2723" s="110"/>
      <c r="E2723" s="110"/>
      <c r="F2723" s="110"/>
      <c r="G2723" s="110"/>
      <c r="H2723" s="110"/>
      <c r="I2723" s="110"/>
      <c r="J2723" s="109"/>
      <c r="K2723" s="110"/>
      <c r="L2723" s="110"/>
      <c r="M2723" s="110"/>
      <c r="N2723" s="110"/>
      <c r="O2723" s="110"/>
      <c r="P2723" s="110"/>
      <c r="Q2723" s="110"/>
      <c r="R2723" s="110"/>
      <c r="S2723" s="110"/>
      <c r="T2723" s="110"/>
      <c r="U2723" s="110"/>
      <c r="V2723" s="110"/>
    </row>
    <row r="2724" spans="1:22" ht="15" customHeight="1">
      <c r="A2724" s="110"/>
      <c r="B2724" s="109"/>
      <c r="C2724" s="110"/>
      <c r="D2724" s="110"/>
      <c r="E2724" s="110"/>
      <c r="F2724" s="110"/>
      <c r="G2724" s="110"/>
      <c r="H2724" s="110"/>
      <c r="I2724" s="110"/>
      <c r="J2724" s="109"/>
      <c r="K2724" s="110"/>
      <c r="L2724" s="110"/>
      <c r="M2724" s="110"/>
      <c r="N2724" s="110"/>
      <c r="O2724" s="110"/>
      <c r="P2724" s="110"/>
      <c r="Q2724" s="110"/>
      <c r="R2724" s="110"/>
      <c r="S2724" s="110"/>
      <c r="T2724" s="110"/>
      <c r="U2724" s="110"/>
      <c r="V2724" s="110"/>
    </row>
    <row r="2725" spans="1:22" ht="15" customHeight="1">
      <c r="A2725" s="110"/>
      <c r="B2725" s="109"/>
      <c r="C2725" s="110"/>
      <c r="D2725" s="110"/>
      <c r="E2725" s="110"/>
      <c r="F2725" s="110"/>
      <c r="G2725" s="110"/>
      <c r="H2725" s="110"/>
      <c r="I2725" s="110"/>
      <c r="J2725" s="109"/>
      <c r="K2725" s="110"/>
      <c r="L2725" s="110"/>
      <c r="M2725" s="110"/>
      <c r="N2725" s="110"/>
      <c r="O2725" s="110"/>
      <c r="P2725" s="110"/>
      <c r="Q2725" s="110"/>
      <c r="R2725" s="110"/>
      <c r="S2725" s="110"/>
      <c r="T2725" s="110"/>
      <c r="U2725" s="110"/>
      <c r="V2725" s="110"/>
    </row>
    <row r="2726" spans="1:22" ht="15" customHeight="1">
      <c r="A2726" s="110"/>
      <c r="B2726" s="109"/>
      <c r="C2726" s="110"/>
      <c r="D2726" s="110"/>
      <c r="E2726" s="110"/>
      <c r="F2726" s="110"/>
      <c r="G2726" s="110"/>
      <c r="H2726" s="110"/>
      <c r="I2726" s="110"/>
      <c r="J2726" s="109"/>
      <c r="K2726" s="110"/>
      <c r="L2726" s="110"/>
      <c r="M2726" s="110"/>
      <c r="N2726" s="110"/>
      <c r="O2726" s="110"/>
      <c r="P2726" s="110"/>
      <c r="Q2726" s="110"/>
      <c r="R2726" s="110"/>
      <c r="S2726" s="110"/>
      <c r="T2726" s="110"/>
      <c r="U2726" s="110"/>
      <c r="V2726" s="110"/>
    </row>
    <row r="2727" spans="1:22" ht="15" customHeight="1">
      <c r="A2727" s="110"/>
      <c r="B2727" s="109"/>
      <c r="C2727" s="110"/>
      <c r="D2727" s="110"/>
      <c r="E2727" s="110"/>
      <c r="F2727" s="110"/>
      <c r="G2727" s="110"/>
      <c r="H2727" s="110"/>
      <c r="I2727" s="110"/>
      <c r="J2727" s="109"/>
      <c r="K2727" s="110"/>
      <c r="L2727" s="110"/>
      <c r="M2727" s="110"/>
      <c r="N2727" s="110"/>
      <c r="O2727" s="110"/>
      <c r="P2727" s="110"/>
      <c r="Q2727" s="110"/>
      <c r="R2727" s="110"/>
      <c r="S2727" s="110"/>
      <c r="T2727" s="110"/>
      <c r="U2727" s="110"/>
      <c r="V2727" s="110"/>
    </row>
    <row r="2728" spans="1:22" ht="15" customHeight="1">
      <c r="A2728" s="110"/>
      <c r="B2728" s="109"/>
      <c r="C2728" s="110"/>
      <c r="D2728" s="110"/>
      <c r="E2728" s="110"/>
      <c r="F2728" s="110"/>
      <c r="G2728" s="110"/>
      <c r="H2728" s="110"/>
      <c r="I2728" s="110"/>
      <c r="J2728" s="109"/>
      <c r="K2728" s="110"/>
      <c r="L2728" s="110"/>
      <c r="M2728" s="110"/>
      <c r="N2728" s="110"/>
      <c r="O2728" s="110"/>
      <c r="P2728" s="110"/>
      <c r="Q2728" s="110"/>
      <c r="R2728" s="110"/>
      <c r="S2728" s="110"/>
      <c r="T2728" s="110"/>
      <c r="U2728" s="110"/>
      <c r="V2728" s="110"/>
    </row>
    <row r="2729" spans="1:22" ht="15" customHeight="1">
      <c r="A2729" s="110"/>
      <c r="B2729" s="109"/>
      <c r="C2729" s="110"/>
      <c r="D2729" s="110"/>
      <c r="E2729" s="110"/>
      <c r="F2729" s="110"/>
      <c r="G2729" s="110"/>
      <c r="H2729" s="110"/>
      <c r="I2729" s="110"/>
      <c r="J2729" s="109"/>
      <c r="K2729" s="110"/>
      <c r="L2729" s="110"/>
      <c r="M2729" s="110"/>
      <c r="N2729" s="110"/>
      <c r="O2729" s="110"/>
      <c r="P2729" s="110"/>
      <c r="Q2729" s="110"/>
      <c r="R2729" s="110"/>
      <c r="S2729" s="110"/>
      <c r="T2729" s="110"/>
      <c r="U2729" s="110"/>
      <c r="V2729" s="110"/>
    </row>
    <row r="2730" spans="1:22" ht="15" customHeight="1">
      <c r="A2730" s="110"/>
      <c r="B2730" s="109"/>
      <c r="C2730" s="110"/>
      <c r="D2730" s="110"/>
      <c r="E2730" s="110"/>
      <c r="F2730" s="110"/>
      <c r="G2730" s="110"/>
      <c r="H2730" s="110"/>
      <c r="I2730" s="110"/>
      <c r="J2730" s="109"/>
      <c r="K2730" s="110"/>
      <c r="L2730" s="110"/>
      <c r="M2730" s="110"/>
      <c r="N2730" s="110"/>
      <c r="O2730" s="110"/>
      <c r="P2730" s="110"/>
      <c r="Q2730" s="110"/>
      <c r="R2730" s="110"/>
      <c r="S2730" s="110"/>
      <c r="T2730" s="110"/>
      <c r="U2730" s="110"/>
      <c r="V2730" s="110"/>
    </row>
    <row r="2731" spans="1:22" ht="15" customHeight="1">
      <c r="A2731" s="110"/>
      <c r="B2731" s="109"/>
      <c r="C2731" s="110"/>
      <c r="D2731" s="110"/>
      <c r="E2731" s="110"/>
      <c r="F2731" s="110"/>
      <c r="G2731" s="110"/>
      <c r="H2731" s="110"/>
      <c r="I2731" s="110"/>
      <c r="J2731" s="109"/>
      <c r="K2731" s="110"/>
      <c r="L2731" s="110"/>
      <c r="M2731" s="110"/>
      <c r="N2731" s="110"/>
      <c r="O2731" s="110"/>
      <c r="P2731" s="110"/>
      <c r="Q2731" s="110"/>
      <c r="R2731" s="110"/>
      <c r="S2731" s="110"/>
      <c r="T2731" s="110"/>
      <c r="U2731" s="110"/>
      <c r="V2731" s="110"/>
    </row>
    <row r="2732" spans="1:22" ht="15" customHeight="1">
      <c r="A2732" s="110"/>
      <c r="B2732" s="109"/>
      <c r="C2732" s="110"/>
      <c r="D2732" s="110"/>
      <c r="E2732" s="110"/>
      <c r="F2732" s="110"/>
      <c r="G2732" s="110"/>
      <c r="H2732" s="110"/>
      <c r="I2732" s="110"/>
      <c r="J2732" s="109"/>
      <c r="K2732" s="110"/>
      <c r="L2732" s="110"/>
      <c r="M2732" s="110"/>
      <c r="N2732" s="110"/>
      <c r="O2732" s="110"/>
      <c r="P2732" s="110"/>
      <c r="Q2732" s="110"/>
      <c r="R2732" s="110"/>
      <c r="S2732" s="110"/>
      <c r="T2732" s="110"/>
      <c r="U2732" s="110"/>
      <c r="V2732" s="110"/>
    </row>
    <row r="2733" spans="1:22" ht="15" customHeight="1">
      <c r="A2733" s="110"/>
      <c r="B2733" s="109"/>
      <c r="C2733" s="110"/>
      <c r="D2733" s="110"/>
      <c r="E2733" s="110"/>
      <c r="F2733" s="110"/>
      <c r="G2733" s="110"/>
      <c r="H2733" s="110"/>
      <c r="I2733" s="110"/>
      <c r="J2733" s="109"/>
      <c r="K2733" s="110"/>
      <c r="L2733" s="110"/>
      <c r="M2733" s="110"/>
      <c r="N2733" s="110"/>
      <c r="O2733" s="110"/>
      <c r="P2733" s="110"/>
      <c r="Q2733" s="110"/>
      <c r="R2733" s="110"/>
      <c r="S2733" s="110"/>
      <c r="T2733" s="110"/>
      <c r="U2733" s="110"/>
      <c r="V2733" s="110"/>
    </row>
    <row r="2734" spans="1:22" ht="15" customHeight="1">
      <c r="A2734" s="110"/>
      <c r="B2734" s="109"/>
      <c r="C2734" s="110"/>
      <c r="D2734" s="110"/>
      <c r="E2734" s="110"/>
      <c r="F2734" s="110"/>
      <c r="G2734" s="110"/>
      <c r="H2734" s="110"/>
      <c r="I2734" s="110"/>
      <c r="J2734" s="109"/>
      <c r="K2734" s="110"/>
      <c r="L2734" s="110"/>
      <c r="M2734" s="110"/>
      <c r="N2734" s="110"/>
      <c r="O2734" s="110"/>
      <c r="P2734" s="110"/>
      <c r="Q2734" s="110"/>
      <c r="R2734" s="110"/>
      <c r="S2734" s="110"/>
      <c r="T2734" s="110"/>
      <c r="U2734" s="110"/>
      <c r="V2734" s="110"/>
    </row>
    <row r="2735" spans="1:22" ht="15" customHeight="1">
      <c r="A2735" s="110"/>
      <c r="B2735" s="109"/>
      <c r="C2735" s="110"/>
      <c r="D2735" s="110"/>
      <c r="E2735" s="110"/>
      <c r="F2735" s="110"/>
      <c r="G2735" s="110"/>
      <c r="H2735" s="110"/>
      <c r="I2735" s="110"/>
      <c r="J2735" s="109"/>
      <c r="K2735" s="110"/>
      <c r="L2735" s="110"/>
      <c r="M2735" s="110"/>
      <c r="N2735" s="110"/>
      <c r="O2735" s="110"/>
      <c r="P2735" s="110"/>
      <c r="Q2735" s="110"/>
      <c r="R2735" s="110"/>
      <c r="S2735" s="110"/>
      <c r="T2735" s="110"/>
      <c r="U2735" s="110"/>
      <c r="V2735" s="110"/>
    </row>
    <row r="2736" spans="1:22" ht="15" customHeight="1">
      <c r="A2736" s="110"/>
      <c r="B2736" s="109"/>
      <c r="C2736" s="110"/>
      <c r="D2736" s="110"/>
      <c r="E2736" s="110"/>
      <c r="F2736" s="110"/>
      <c r="G2736" s="110"/>
      <c r="H2736" s="110"/>
      <c r="I2736" s="110"/>
      <c r="J2736" s="109"/>
      <c r="K2736" s="110"/>
      <c r="L2736" s="110"/>
      <c r="M2736" s="110"/>
      <c r="N2736" s="110"/>
      <c r="O2736" s="110"/>
      <c r="P2736" s="110"/>
      <c r="Q2736" s="110"/>
      <c r="R2736" s="110"/>
      <c r="S2736" s="110"/>
      <c r="T2736" s="110"/>
      <c r="U2736" s="110"/>
      <c r="V2736" s="110"/>
    </row>
    <row r="2737" spans="1:22" ht="15" customHeight="1">
      <c r="A2737" s="110"/>
      <c r="B2737" s="109"/>
      <c r="C2737" s="110"/>
      <c r="D2737" s="110"/>
      <c r="E2737" s="110"/>
      <c r="F2737" s="110"/>
      <c r="G2737" s="110"/>
      <c r="H2737" s="110"/>
      <c r="I2737" s="110"/>
      <c r="J2737" s="109"/>
      <c r="K2737" s="110"/>
      <c r="L2737" s="110"/>
      <c r="M2737" s="110"/>
      <c r="N2737" s="110"/>
      <c r="O2737" s="110"/>
      <c r="P2737" s="110"/>
      <c r="Q2737" s="110"/>
      <c r="R2737" s="110"/>
      <c r="S2737" s="110"/>
      <c r="T2737" s="110"/>
      <c r="U2737" s="110"/>
      <c r="V2737" s="110"/>
    </row>
    <row r="2738" spans="1:22" ht="15" customHeight="1">
      <c r="A2738" s="110"/>
      <c r="B2738" s="109"/>
      <c r="C2738" s="110"/>
      <c r="D2738" s="110"/>
      <c r="E2738" s="110"/>
      <c r="F2738" s="110"/>
      <c r="G2738" s="110"/>
      <c r="H2738" s="110"/>
      <c r="I2738" s="110"/>
      <c r="J2738" s="109"/>
      <c r="K2738" s="110"/>
      <c r="L2738" s="110"/>
      <c r="M2738" s="110"/>
      <c r="N2738" s="110"/>
      <c r="O2738" s="110"/>
      <c r="P2738" s="110"/>
      <c r="Q2738" s="110"/>
      <c r="R2738" s="110"/>
      <c r="S2738" s="110"/>
      <c r="T2738" s="110"/>
      <c r="U2738" s="110"/>
      <c r="V2738" s="110"/>
    </row>
    <row r="2739" spans="1:22" ht="15" customHeight="1">
      <c r="A2739" s="110"/>
      <c r="B2739" s="109"/>
      <c r="C2739" s="110"/>
      <c r="D2739" s="110"/>
      <c r="E2739" s="110"/>
      <c r="F2739" s="110"/>
      <c r="G2739" s="110"/>
      <c r="H2739" s="110"/>
      <c r="I2739" s="110"/>
      <c r="J2739" s="109"/>
      <c r="K2739" s="110"/>
      <c r="L2739" s="110"/>
      <c r="M2739" s="110"/>
      <c r="N2739" s="110"/>
      <c r="O2739" s="110"/>
      <c r="P2739" s="110"/>
      <c r="Q2739" s="110"/>
      <c r="R2739" s="110"/>
      <c r="S2739" s="110"/>
      <c r="T2739" s="110"/>
      <c r="U2739" s="110"/>
      <c r="V2739" s="110"/>
    </row>
    <row r="2740" spans="1:22" ht="15" customHeight="1">
      <c r="A2740" s="110"/>
      <c r="B2740" s="109"/>
      <c r="C2740" s="110"/>
      <c r="D2740" s="110"/>
      <c r="E2740" s="110"/>
      <c r="F2740" s="110"/>
      <c r="G2740" s="110"/>
      <c r="H2740" s="110"/>
      <c r="I2740" s="110"/>
      <c r="J2740" s="109"/>
      <c r="K2740" s="110"/>
      <c r="L2740" s="110"/>
      <c r="M2740" s="110"/>
      <c r="N2740" s="110"/>
      <c r="O2740" s="110"/>
      <c r="P2740" s="110"/>
      <c r="Q2740" s="110"/>
      <c r="R2740" s="110"/>
      <c r="S2740" s="110"/>
      <c r="T2740" s="110"/>
      <c r="U2740" s="110"/>
      <c r="V2740" s="110"/>
    </row>
    <row r="2741" spans="1:22" ht="15" customHeight="1">
      <c r="A2741" s="110"/>
      <c r="B2741" s="109"/>
      <c r="C2741" s="110"/>
      <c r="D2741" s="110"/>
      <c r="E2741" s="110"/>
      <c r="F2741" s="110"/>
      <c r="G2741" s="110"/>
      <c r="H2741" s="110"/>
      <c r="I2741" s="110"/>
      <c r="J2741" s="109"/>
      <c r="K2741" s="110"/>
      <c r="L2741" s="110"/>
      <c r="M2741" s="110"/>
      <c r="N2741" s="110"/>
      <c r="O2741" s="110"/>
      <c r="P2741" s="110"/>
      <c r="Q2741" s="110"/>
      <c r="R2741" s="110"/>
      <c r="S2741" s="110"/>
      <c r="T2741" s="110"/>
      <c r="U2741" s="110"/>
      <c r="V2741" s="110"/>
    </row>
    <row r="2742" spans="1:22" ht="15" customHeight="1">
      <c r="A2742" s="110"/>
      <c r="B2742" s="109"/>
      <c r="C2742" s="110"/>
      <c r="D2742" s="110"/>
      <c r="E2742" s="110"/>
      <c r="F2742" s="110"/>
      <c r="G2742" s="110"/>
      <c r="H2742" s="110"/>
      <c r="I2742" s="110"/>
      <c r="J2742" s="109"/>
      <c r="K2742" s="110"/>
      <c r="L2742" s="110"/>
      <c r="M2742" s="110"/>
      <c r="N2742" s="110"/>
      <c r="O2742" s="110"/>
      <c r="P2742" s="110"/>
      <c r="Q2742" s="110"/>
      <c r="R2742" s="110"/>
      <c r="S2742" s="110"/>
      <c r="T2742" s="110"/>
      <c r="U2742" s="110"/>
      <c r="V2742" s="110"/>
    </row>
    <row r="2743" spans="1:22" ht="15" customHeight="1">
      <c r="A2743" s="110"/>
      <c r="B2743" s="109"/>
      <c r="C2743" s="110"/>
      <c r="D2743" s="110"/>
      <c r="E2743" s="110"/>
      <c r="F2743" s="110"/>
      <c r="G2743" s="110"/>
      <c r="H2743" s="110"/>
      <c r="I2743" s="110"/>
      <c r="J2743" s="109"/>
      <c r="K2743" s="110"/>
      <c r="L2743" s="110"/>
      <c r="M2743" s="110"/>
      <c r="N2743" s="110"/>
      <c r="O2743" s="110"/>
      <c r="P2743" s="110"/>
      <c r="Q2743" s="110"/>
      <c r="R2743" s="110"/>
      <c r="S2743" s="110"/>
      <c r="T2743" s="110"/>
      <c r="U2743" s="110"/>
      <c r="V2743" s="110"/>
    </row>
    <row r="2744" spans="1:22" ht="15" customHeight="1">
      <c r="A2744" s="110"/>
      <c r="B2744" s="109"/>
      <c r="C2744" s="110"/>
      <c r="D2744" s="110"/>
      <c r="E2744" s="110"/>
      <c r="F2744" s="110"/>
      <c r="G2744" s="110"/>
      <c r="H2744" s="110"/>
      <c r="I2744" s="110"/>
      <c r="J2744" s="109"/>
      <c r="K2744" s="110"/>
      <c r="L2744" s="110"/>
      <c r="M2744" s="110"/>
      <c r="N2744" s="110"/>
      <c r="O2744" s="110"/>
      <c r="P2744" s="110"/>
      <c r="Q2744" s="110"/>
      <c r="R2744" s="110"/>
      <c r="S2744" s="110"/>
      <c r="T2744" s="110"/>
      <c r="U2744" s="110"/>
      <c r="V2744" s="110"/>
    </row>
    <row r="2745" spans="1:22" ht="15" customHeight="1">
      <c r="A2745" s="110"/>
      <c r="B2745" s="109"/>
      <c r="C2745" s="110"/>
      <c r="D2745" s="110"/>
      <c r="E2745" s="110"/>
      <c r="F2745" s="110"/>
      <c r="G2745" s="110"/>
      <c r="H2745" s="110"/>
      <c r="I2745" s="110"/>
      <c r="J2745" s="109"/>
      <c r="K2745" s="110"/>
      <c r="L2745" s="110"/>
      <c r="M2745" s="110"/>
      <c r="N2745" s="110"/>
      <c r="O2745" s="110"/>
      <c r="P2745" s="110"/>
      <c r="Q2745" s="110"/>
      <c r="R2745" s="110"/>
      <c r="S2745" s="110"/>
      <c r="T2745" s="110"/>
      <c r="U2745" s="110"/>
      <c r="V2745" s="110"/>
    </row>
    <row r="2746" spans="1:22" ht="15" customHeight="1">
      <c r="A2746" s="110"/>
      <c r="B2746" s="109"/>
      <c r="C2746" s="110"/>
      <c r="D2746" s="110"/>
      <c r="E2746" s="110"/>
      <c r="F2746" s="110"/>
      <c r="G2746" s="110"/>
      <c r="H2746" s="110"/>
      <c r="I2746" s="110"/>
      <c r="J2746" s="109"/>
      <c r="K2746" s="110"/>
      <c r="L2746" s="110"/>
      <c r="M2746" s="110"/>
      <c r="N2746" s="110"/>
      <c r="O2746" s="110"/>
      <c r="P2746" s="110"/>
      <c r="Q2746" s="110"/>
      <c r="R2746" s="110"/>
      <c r="S2746" s="110"/>
      <c r="T2746" s="110"/>
      <c r="U2746" s="110"/>
      <c r="V2746" s="110"/>
    </row>
    <row r="2747" spans="1:22" ht="15" customHeight="1">
      <c r="A2747" s="110"/>
      <c r="B2747" s="109"/>
      <c r="C2747" s="110"/>
      <c r="D2747" s="110"/>
      <c r="E2747" s="110"/>
      <c r="F2747" s="110"/>
      <c r="G2747" s="110"/>
      <c r="H2747" s="110"/>
      <c r="I2747" s="110"/>
      <c r="J2747" s="109"/>
      <c r="K2747" s="110"/>
      <c r="L2747" s="110"/>
      <c r="M2747" s="110"/>
      <c r="N2747" s="110"/>
      <c r="O2747" s="110"/>
      <c r="P2747" s="110"/>
      <c r="Q2747" s="110"/>
      <c r="R2747" s="110"/>
      <c r="S2747" s="110"/>
      <c r="T2747" s="110"/>
      <c r="U2747" s="110"/>
      <c r="V2747" s="110"/>
    </row>
    <row r="2748" spans="1:22" ht="15" customHeight="1">
      <c r="A2748" s="110"/>
      <c r="B2748" s="109"/>
      <c r="C2748" s="110"/>
      <c r="D2748" s="110"/>
      <c r="E2748" s="110"/>
      <c r="F2748" s="110"/>
      <c r="G2748" s="110"/>
      <c r="H2748" s="110"/>
      <c r="I2748" s="110"/>
      <c r="J2748" s="109"/>
      <c r="K2748" s="110"/>
      <c r="L2748" s="110"/>
      <c r="M2748" s="110"/>
      <c r="N2748" s="110"/>
      <c r="O2748" s="110"/>
      <c r="P2748" s="110"/>
      <c r="Q2748" s="110"/>
      <c r="R2748" s="110"/>
      <c r="S2748" s="110"/>
      <c r="T2748" s="110"/>
      <c r="U2748" s="110"/>
      <c r="V2748" s="110"/>
    </row>
    <row r="2749" spans="1:22" ht="15" customHeight="1">
      <c r="A2749" s="110"/>
      <c r="B2749" s="109"/>
      <c r="C2749" s="110"/>
      <c r="D2749" s="110"/>
      <c r="E2749" s="110"/>
      <c r="F2749" s="110"/>
      <c r="G2749" s="110"/>
      <c r="H2749" s="110"/>
      <c r="I2749" s="110"/>
      <c r="J2749" s="109"/>
      <c r="K2749" s="110"/>
      <c r="L2749" s="110"/>
      <c r="M2749" s="110"/>
      <c r="N2749" s="110"/>
      <c r="O2749" s="110"/>
      <c r="P2749" s="110"/>
      <c r="Q2749" s="110"/>
      <c r="R2749" s="110"/>
      <c r="S2749" s="110"/>
      <c r="T2749" s="110"/>
      <c r="U2749" s="110"/>
      <c r="V2749" s="110"/>
    </row>
    <row r="2750" spans="1:22" ht="15" customHeight="1">
      <c r="A2750" s="110"/>
      <c r="B2750" s="109"/>
      <c r="C2750" s="110"/>
      <c r="D2750" s="110"/>
      <c r="E2750" s="110"/>
      <c r="F2750" s="110"/>
      <c r="G2750" s="110"/>
      <c r="H2750" s="110"/>
      <c r="I2750" s="110"/>
      <c r="J2750" s="109"/>
      <c r="K2750" s="110"/>
      <c r="L2750" s="110"/>
      <c r="M2750" s="110"/>
      <c r="N2750" s="110"/>
      <c r="O2750" s="110"/>
      <c r="P2750" s="110"/>
      <c r="Q2750" s="110"/>
      <c r="R2750" s="110"/>
      <c r="S2750" s="110"/>
      <c r="T2750" s="110"/>
      <c r="U2750" s="110"/>
      <c r="V2750" s="110"/>
    </row>
    <row r="2751" spans="1:22" ht="15" customHeight="1">
      <c r="A2751" s="110"/>
      <c r="B2751" s="109"/>
      <c r="C2751" s="110"/>
      <c r="D2751" s="110"/>
      <c r="E2751" s="110"/>
      <c r="F2751" s="110"/>
      <c r="G2751" s="110"/>
      <c r="H2751" s="110"/>
      <c r="I2751" s="110"/>
      <c r="J2751" s="109"/>
      <c r="K2751" s="110"/>
      <c r="L2751" s="110"/>
      <c r="M2751" s="110"/>
      <c r="N2751" s="110"/>
      <c r="O2751" s="110"/>
      <c r="P2751" s="110"/>
      <c r="Q2751" s="110"/>
      <c r="R2751" s="110"/>
      <c r="S2751" s="110"/>
      <c r="T2751" s="110"/>
      <c r="U2751" s="110"/>
      <c r="V2751" s="110"/>
    </row>
    <row r="2752" spans="1:22" ht="15" customHeight="1">
      <c r="A2752" s="110"/>
      <c r="B2752" s="109"/>
      <c r="C2752" s="110"/>
      <c r="D2752" s="110"/>
      <c r="E2752" s="110"/>
      <c r="F2752" s="110"/>
      <c r="G2752" s="110"/>
      <c r="H2752" s="110"/>
      <c r="I2752" s="110"/>
      <c r="J2752" s="109"/>
      <c r="K2752" s="110"/>
      <c r="L2752" s="110"/>
      <c r="M2752" s="110"/>
      <c r="N2752" s="110"/>
      <c r="O2752" s="110"/>
      <c r="P2752" s="110"/>
      <c r="Q2752" s="110"/>
      <c r="R2752" s="110"/>
      <c r="S2752" s="110"/>
      <c r="T2752" s="110"/>
      <c r="U2752" s="110"/>
      <c r="V2752" s="110"/>
    </row>
    <row r="2753" spans="1:22" ht="15" customHeight="1">
      <c r="A2753" s="110"/>
      <c r="B2753" s="109"/>
      <c r="C2753" s="110"/>
      <c r="D2753" s="110"/>
      <c r="E2753" s="110"/>
      <c r="F2753" s="110"/>
      <c r="G2753" s="110"/>
      <c r="H2753" s="110"/>
      <c r="I2753" s="110"/>
      <c r="J2753" s="109"/>
      <c r="K2753" s="110"/>
      <c r="L2753" s="110"/>
      <c r="M2753" s="110"/>
      <c r="N2753" s="110"/>
      <c r="O2753" s="110"/>
      <c r="P2753" s="110"/>
      <c r="Q2753" s="110"/>
      <c r="R2753" s="110"/>
      <c r="S2753" s="110"/>
      <c r="T2753" s="110"/>
      <c r="U2753" s="110"/>
      <c r="V2753" s="110"/>
    </row>
    <row r="2754" spans="1:22" ht="15" customHeight="1">
      <c r="A2754" s="110"/>
      <c r="B2754" s="109"/>
      <c r="C2754" s="110"/>
      <c r="D2754" s="110"/>
      <c r="E2754" s="110"/>
      <c r="F2754" s="110"/>
      <c r="G2754" s="110"/>
      <c r="H2754" s="110"/>
      <c r="I2754" s="110"/>
      <c r="J2754" s="109"/>
      <c r="K2754" s="110"/>
      <c r="L2754" s="110"/>
      <c r="M2754" s="110"/>
      <c r="N2754" s="110"/>
      <c r="O2754" s="110"/>
      <c r="P2754" s="110"/>
      <c r="Q2754" s="110"/>
      <c r="R2754" s="110"/>
      <c r="S2754" s="110"/>
      <c r="T2754" s="110"/>
      <c r="U2754" s="110"/>
      <c r="V2754" s="110"/>
    </row>
    <row r="2755" spans="1:22" ht="15" customHeight="1">
      <c r="A2755" s="110"/>
      <c r="B2755" s="109"/>
      <c r="C2755" s="110"/>
      <c r="D2755" s="110"/>
      <c r="E2755" s="110"/>
      <c r="F2755" s="110"/>
      <c r="G2755" s="110"/>
      <c r="H2755" s="110"/>
      <c r="I2755" s="110"/>
      <c r="J2755" s="109"/>
      <c r="K2755" s="110"/>
      <c r="L2755" s="110"/>
      <c r="M2755" s="110"/>
      <c r="N2755" s="110"/>
      <c r="O2755" s="110"/>
      <c r="P2755" s="110"/>
      <c r="Q2755" s="110"/>
      <c r="R2755" s="110"/>
      <c r="S2755" s="110"/>
      <c r="T2755" s="110"/>
      <c r="U2755" s="110"/>
      <c r="V2755" s="110"/>
    </row>
    <row r="2756" spans="1:22" ht="15" customHeight="1">
      <c r="A2756" s="110"/>
      <c r="B2756" s="109"/>
      <c r="C2756" s="110"/>
      <c r="D2756" s="110"/>
      <c r="E2756" s="110"/>
      <c r="F2756" s="110"/>
      <c r="G2756" s="110"/>
      <c r="H2756" s="110"/>
      <c r="I2756" s="110"/>
      <c r="J2756" s="109"/>
      <c r="K2756" s="110"/>
      <c r="L2756" s="110"/>
      <c r="M2756" s="110"/>
      <c r="N2756" s="110"/>
      <c r="O2756" s="110"/>
      <c r="P2756" s="110"/>
      <c r="Q2756" s="110"/>
      <c r="R2756" s="110"/>
      <c r="S2756" s="110"/>
      <c r="T2756" s="110"/>
      <c r="U2756" s="110"/>
      <c r="V2756" s="110"/>
    </row>
    <row r="2757" spans="1:22" ht="15" customHeight="1">
      <c r="A2757" s="110"/>
      <c r="B2757" s="109"/>
      <c r="C2757" s="110"/>
      <c r="D2757" s="110"/>
      <c r="E2757" s="110"/>
      <c r="F2757" s="110"/>
      <c r="G2757" s="110"/>
      <c r="H2757" s="110"/>
      <c r="I2757" s="110"/>
      <c r="J2757" s="109"/>
      <c r="K2757" s="110"/>
      <c r="L2757" s="110"/>
      <c r="M2757" s="110"/>
      <c r="N2757" s="110"/>
      <c r="O2757" s="110"/>
      <c r="P2757" s="110"/>
      <c r="Q2757" s="110"/>
      <c r="R2757" s="110"/>
      <c r="S2757" s="110"/>
      <c r="T2757" s="110"/>
      <c r="U2757" s="110"/>
      <c r="V2757" s="110"/>
    </row>
    <row r="2758" spans="1:22" ht="15" customHeight="1">
      <c r="A2758" s="110"/>
      <c r="B2758" s="109"/>
      <c r="C2758" s="110"/>
      <c r="D2758" s="110"/>
      <c r="E2758" s="110"/>
      <c r="F2758" s="110"/>
      <c r="G2758" s="110"/>
      <c r="H2758" s="110"/>
      <c r="I2758" s="110"/>
      <c r="J2758" s="109"/>
      <c r="K2758" s="110"/>
      <c r="L2758" s="110"/>
      <c r="M2758" s="110"/>
      <c r="N2758" s="110"/>
      <c r="O2758" s="110"/>
      <c r="P2758" s="110"/>
      <c r="Q2758" s="110"/>
      <c r="R2758" s="110"/>
      <c r="S2758" s="110"/>
      <c r="T2758" s="110"/>
      <c r="U2758" s="110"/>
      <c r="V2758" s="110"/>
    </row>
    <row r="2759" spans="1:22" ht="15" customHeight="1">
      <c r="A2759" s="110"/>
      <c r="B2759" s="109"/>
      <c r="C2759" s="110"/>
      <c r="D2759" s="110"/>
      <c r="E2759" s="110"/>
      <c r="F2759" s="110"/>
      <c r="G2759" s="110"/>
      <c r="H2759" s="110"/>
      <c r="I2759" s="110"/>
      <c r="J2759" s="109"/>
      <c r="K2759" s="110"/>
      <c r="L2759" s="110"/>
      <c r="M2759" s="110"/>
      <c r="N2759" s="110"/>
      <c r="O2759" s="110"/>
      <c r="P2759" s="110"/>
      <c r="Q2759" s="110"/>
      <c r="R2759" s="110"/>
      <c r="S2759" s="110"/>
      <c r="T2759" s="110"/>
      <c r="U2759" s="110"/>
      <c r="V2759" s="110"/>
    </row>
    <row r="2760" spans="1:22" ht="15" customHeight="1">
      <c r="A2760" s="110"/>
      <c r="B2760" s="109"/>
      <c r="C2760" s="110"/>
      <c r="D2760" s="110"/>
      <c r="E2760" s="110"/>
      <c r="F2760" s="110"/>
      <c r="G2760" s="110"/>
      <c r="H2760" s="110"/>
      <c r="I2760" s="110"/>
      <c r="J2760" s="109"/>
      <c r="K2760" s="110"/>
      <c r="L2760" s="110"/>
      <c r="M2760" s="110"/>
      <c r="N2760" s="110"/>
      <c r="O2760" s="110"/>
      <c r="P2760" s="110"/>
      <c r="Q2760" s="110"/>
      <c r="R2760" s="110"/>
      <c r="S2760" s="110"/>
      <c r="T2760" s="110"/>
      <c r="U2760" s="110"/>
      <c r="V2760" s="110"/>
    </row>
    <row r="2761" spans="1:22" ht="15" customHeight="1">
      <c r="A2761" s="110"/>
      <c r="B2761" s="109"/>
      <c r="C2761" s="110"/>
      <c r="D2761" s="110"/>
      <c r="E2761" s="110"/>
      <c r="F2761" s="110"/>
      <c r="G2761" s="110"/>
      <c r="H2761" s="110"/>
      <c r="I2761" s="110"/>
      <c r="J2761" s="109"/>
      <c r="K2761" s="110"/>
      <c r="L2761" s="110"/>
      <c r="M2761" s="110"/>
      <c r="N2761" s="110"/>
      <c r="O2761" s="110"/>
      <c r="P2761" s="110"/>
      <c r="Q2761" s="110"/>
      <c r="R2761" s="110"/>
      <c r="S2761" s="110"/>
      <c r="T2761" s="110"/>
      <c r="U2761" s="110"/>
      <c r="V2761" s="110"/>
    </row>
    <row r="2762" spans="1:22" ht="15" customHeight="1">
      <c r="A2762" s="110"/>
      <c r="B2762" s="109"/>
      <c r="C2762" s="110"/>
      <c r="D2762" s="110"/>
      <c r="E2762" s="110"/>
      <c r="F2762" s="110"/>
      <c r="G2762" s="110"/>
      <c r="H2762" s="110"/>
      <c r="I2762" s="110"/>
      <c r="J2762" s="109"/>
      <c r="K2762" s="110"/>
      <c r="L2762" s="110"/>
      <c r="M2762" s="110"/>
      <c r="N2762" s="110"/>
      <c r="O2762" s="110"/>
      <c r="P2762" s="110"/>
      <c r="Q2762" s="110"/>
      <c r="R2762" s="110"/>
      <c r="S2762" s="110"/>
      <c r="T2762" s="110"/>
      <c r="U2762" s="110"/>
      <c r="V2762" s="110"/>
    </row>
    <row r="2763" spans="1:22" ht="15" customHeight="1">
      <c r="A2763" s="110"/>
      <c r="B2763" s="109"/>
      <c r="C2763" s="110"/>
      <c r="D2763" s="110"/>
      <c r="E2763" s="110"/>
      <c r="F2763" s="110"/>
      <c r="G2763" s="110"/>
      <c r="H2763" s="110"/>
      <c r="I2763" s="110"/>
      <c r="J2763" s="109"/>
      <c r="K2763" s="110"/>
      <c r="L2763" s="110"/>
      <c r="M2763" s="110"/>
      <c r="N2763" s="110"/>
      <c r="O2763" s="110"/>
      <c r="P2763" s="110"/>
      <c r="Q2763" s="110"/>
      <c r="R2763" s="110"/>
      <c r="S2763" s="110"/>
      <c r="T2763" s="110"/>
      <c r="U2763" s="110"/>
      <c r="V2763" s="110"/>
    </row>
    <row r="2764" spans="1:22" ht="15" customHeight="1">
      <c r="A2764" s="110"/>
      <c r="B2764" s="109"/>
      <c r="C2764" s="110"/>
      <c r="D2764" s="110"/>
      <c r="E2764" s="110"/>
      <c r="F2764" s="110"/>
      <c r="G2764" s="110"/>
      <c r="H2764" s="110"/>
      <c r="I2764" s="110"/>
      <c r="J2764" s="109"/>
      <c r="K2764" s="110"/>
      <c r="L2764" s="110"/>
      <c r="M2764" s="110"/>
      <c r="N2764" s="110"/>
      <c r="O2764" s="110"/>
      <c r="P2764" s="110"/>
      <c r="Q2764" s="110"/>
      <c r="R2764" s="110"/>
      <c r="S2764" s="110"/>
      <c r="T2764" s="110"/>
      <c r="U2764" s="110"/>
      <c r="V2764" s="110"/>
    </row>
    <row r="2765" spans="1:22" ht="15" customHeight="1">
      <c r="A2765" s="110"/>
      <c r="B2765" s="109"/>
      <c r="C2765" s="110"/>
      <c r="D2765" s="110"/>
      <c r="E2765" s="110"/>
      <c r="F2765" s="110"/>
      <c r="G2765" s="110"/>
      <c r="H2765" s="110"/>
      <c r="I2765" s="110"/>
      <c r="J2765" s="109"/>
      <c r="K2765" s="110"/>
      <c r="L2765" s="110"/>
      <c r="M2765" s="110"/>
      <c r="N2765" s="110"/>
      <c r="O2765" s="110"/>
      <c r="P2765" s="110"/>
      <c r="Q2765" s="110"/>
      <c r="R2765" s="110"/>
      <c r="S2765" s="110"/>
      <c r="T2765" s="110"/>
      <c r="U2765" s="110"/>
      <c r="V2765" s="110"/>
    </row>
    <row r="2766" spans="1:22" ht="15" customHeight="1">
      <c r="A2766" s="110"/>
      <c r="B2766" s="109"/>
      <c r="C2766" s="110"/>
      <c r="D2766" s="110"/>
      <c r="E2766" s="110"/>
      <c r="F2766" s="110"/>
      <c r="G2766" s="110"/>
      <c r="H2766" s="110"/>
      <c r="I2766" s="110"/>
      <c r="J2766" s="109"/>
      <c r="K2766" s="110"/>
      <c r="L2766" s="110"/>
      <c r="M2766" s="110"/>
      <c r="N2766" s="110"/>
      <c r="O2766" s="110"/>
      <c r="P2766" s="110"/>
      <c r="Q2766" s="110"/>
      <c r="R2766" s="110"/>
      <c r="S2766" s="110"/>
      <c r="T2766" s="110"/>
      <c r="U2766" s="110"/>
      <c r="V2766" s="110"/>
    </row>
    <row r="2767" spans="1:22" ht="15" customHeight="1">
      <c r="A2767" s="110"/>
      <c r="B2767" s="109"/>
      <c r="C2767" s="110"/>
      <c r="D2767" s="110"/>
      <c r="E2767" s="110"/>
      <c r="F2767" s="110"/>
      <c r="G2767" s="110"/>
      <c r="H2767" s="110"/>
      <c r="I2767" s="110"/>
      <c r="J2767" s="109"/>
      <c r="K2767" s="110"/>
      <c r="L2767" s="110"/>
      <c r="M2767" s="110"/>
      <c r="N2767" s="110"/>
      <c r="O2767" s="110"/>
      <c r="P2767" s="110"/>
      <c r="Q2767" s="110"/>
      <c r="R2767" s="110"/>
      <c r="S2767" s="110"/>
      <c r="T2767" s="110"/>
      <c r="U2767" s="110"/>
      <c r="V2767" s="110"/>
    </row>
    <row r="2768" spans="1:22" ht="15" customHeight="1">
      <c r="A2768" s="110"/>
      <c r="B2768" s="109"/>
      <c r="C2768" s="110"/>
      <c r="D2768" s="110"/>
      <c r="E2768" s="110"/>
      <c r="F2768" s="110"/>
      <c r="G2768" s="110"/>
      <c r="H2768" s="110"/>
      <c r="I2768" s="110"/>
      <c r="J2768" s="109"/>
      <c r="K2768" s="110"/>
      <c r="L2768" s="110"/>
      <c r="M2768" s="110"/>
      <c r="N2768" s="110"/>
      <c r="O2768" s="110"/>
      <c r="P2768" s="110"/>
      <c r="Q2768" s="110"/>
      <c r="R2768" s="110"/>
      <c r="S2768" s="110"/>
      <c r="T2768" s="110"/>
      <c r="U2768" s="110"/>
      <c r="V2768" s="110"/>
    </row>
    <row r="2769" spans="1:22" ht="15" customHeight="1">
      <c r="A2769" s="110"/>
      <c r="B2769" s="109"/>
      <c r="C2769" s="110"/>
      <c r="D2769" s="110"/>
      <c r="E2769" s="110"/>
      <c r="F2769" s="110"/>
      <c r="G2769" s="110"/>
      <c r="H2769" s="110"/>
      <c r="I2769" s="110"/>
      <c r="J2769" s="109"/>
      <c r="K2769" s="110"/>
      <c r="L2769" s="110"/>
      <c r="M2769" s="110"/>
      <c r="N2769" s="110"/>
      <c r="O2769" s="110"/>
      <c r="P2769" s="110"/>
      <c r="Q2769" s="110"/>
      <c r="R2769" s="110"/>
      <c r="S2769" s="110"/>
      <c r="T2769" s="110"/>
      <c r="U2769" s="110"/>
      <c r="V2769" s="110"/>
    </row>
    <row r="2770" spans="1:22" ht="15" customHeight="1">
      <c r="A2770" s="110"/>
      <c r="B2770" s="109"/>
      <c r="C2770" s="110"/>
      <c r="D2770" s="110"/>
      <c r="E2770" s="110"/>
      <c r="F2770" s="110"/>
      <c r="G2770" s="110"/>
      <c r="H2770" s="110"/>
      <c r="I2770" s="110"/>
      <c r="J2770" s="109"/>
      <c r="K2770" s="110"/>
      <c r="L2770" s="110"/>
      <c r="M2770" s="110"/>
      <c r="N2770" s="110"/>
      <c r="O2770" s="110"/>
      <c r="P2770" s="110"/>
      <c r="Q2770" s="110"/>
      <c r="R2770" s="110"/>
      <c r="S2770" s="110"/>
      <c r="T2770" s="110"/>
      <c r="U2770" s="110"/>
      <c r="V2770" s="110"/>
    </row>
    <row r="2771" spans="1:22" ht="15" customHeight="1">
      <c r="A2771" s="110"/>
      <c r="B2771" s="109"/>
      <c r="C2771" s="110"/>
      <c r="D2771" s="110"/>
      <c r="E2771" s="110"/>
      <c r="F2771" s="110"/>
      <c r="G2771" s="110"/>
      <c r="H2771" s="110"/>
      <c r="I2771" s="110"/>
      <c r="J2771" s="109"/>
      <c r="K2771" s="110"/>
      <c r="L2771" s="110"/>
      <c r="M2771" s="110"/>
      <c r="N2771" s="110"/>
      <c r="O2771" s="110"/>
      <c r="P2771" s="110"/>
      <c r="Q2771" s="110"/>
      <c r="R2771" s="110"/>
      <c r="S2771" s="110"/>
      <c r="T2771" s="110"/>
      <c r="U2771" s="110"/>
      <c r="V2771" s="110"/>
    </row>
    <row r="2772" spans="1:22" ht="15" customHeight="1">
      <c r="A2772" s="110"/>
      <c r="B2772" s="109"/>
      <c r="C2772" s="110"/>
      <c r="D2772" s="110"/>
      <c r="E2772" s="110"/>
      <c r="F2772" s="110"/>
      <c r="G2772" s="110"/>
      <c r="H2772" s="110"/>
      <c r="I2772" s="110"/>
      <c r="J2772" s="109"/>
      <c r="K2772" s="110"/>
      <c r="L2772" s="110"/>
      <c r="M2772" s="110"/>
      <c r="N2772" s="110"/>
      <c r="O2772" s="110"/>
      <c r="P2772" s="110"/>
      <c r="Q2772" s="110"/>
      <c r="R2772" s="110"/>
      <c r="S2772" s="110"/>
      <c r="T2772" s="110"/>
      <c r="U2772" s="110"/>
      <c r="V2772" s="110"/>
    </row>
    <row r="2773" spans="1:22" ht="15" customHeight="1">
      <c r="A2773" s="110"/>
      <c r="B2773" s="109"/>
      <c r="C2773" s="110"/>
      <c r="D2773" s="110"/>
      <c r="E2773" s="110"/>
      <c r="F2773" s="110"/>
      <c r="G2773" s="110"/>
      <c r="H2773" s="110"/>
      <c r="I2773" s="110"/>
      <c r="J2773" s="109"/>
      <c r="K2773" s="110"/>
      <c r="L2773" s="110"/>
      <c r="M2773" s="110"/>
      <c r="N2773" s="110"/>
      <c r="O2773" s="110"/>
      <c r="P2773" s="110"/>
      <c r="Q2773" s="110"/>
      <c r="R2773" s="110"/>
      <c r="S2773" s="110"/>
      <c r="T2773" s="110"/>
      <c r="U2773" s="110"/>
      <c r="V2773" s="110"/>
    </row>
    <row r="2774" spans="1:22" ht="15" customHeight="1">
      <c r="A2774" s="110"/>
      <c r="B2774" s="109"/>
      <c r="C2774" s="110"/>
      <c r="D2774" s="110"/>
      <c r="E2774" s="110"/>
      <c r="F2774" s="110"/>
      <c r="G2774" s="110"/>
      <c r="H2774" s="110"/>
      <c r="I2774" s="110"/>
      <c r="J2774" s="109"/>
      <c r="K2774" s="110"/>
      <c r="L2774" s="110"/>
      <c r="M2774" s="110"/>
      <c r="N2774" s="110"/>
      <c r="O2774" s="110"/>
      <c r="P2774" s="110"/>
      <c r="Q2774" s="110"/>
      <c r="R2774" s="110"/>
      <c r="S2774" s="110"/>
      <c r="T2774" s="110"/>
      <c r="U2774" s="110"/>
      <c r="V2774" s="110"/>
    </row>
    <row r="2775" spans="1:22" ht="15" customHeight="1">
      <c r="A2775" s="110"/>
      <c r="B2775" s="109"/>
      <c r="C2775" s="110"/>
      <c r="D2775" s="110"/>
      <c r="E2775" s="110"/>
      <c r="F2775" s="110"/>
      <c r="G2775" s="110"/>
      <c r="H2775" s="110"/>
      <c r="I2775" s="110"/>
      <c r="J2775" s="109"/>
      <c r="K2775" s="110"/>
      <c r="L2775" s="110"/>
      <c r="M2775" s="110"/>
      <c r="N2775" s="110"/>
      <c r="O2775" s="110"/>
      <c r="P2775" s="110"/>
      <c r="Q2775" s="110"/>
      <c r="R2775" s="110"/>
      <c r="S2775" s="110"/>
      <c r="T2775" s="110"/>
      <c r="U2775" s="110"/>
      <c r="V2775" s="110"/>
    </row>
    <row r="2776" spans="1:22" ht="15" customHeight="1">
      <c r="A2776" s="110"/>
      <c r="B2776" s="109"/>
      <c r="C2776" s="110"/>
      <c r="D2776" s="110"/>
      <c r="E2776" s="110"/>
      <c r="F2776" s="110"/>
      <c r="G2776" s="110"/>
      <c r="H2776" s="110"/>
      <c r="I2776" s="110"/>
      <c r="J2776" s="109"/>
      <c r="K2776" s="110"/>
      <c r="L2776" s="110"/>
      <c r="M2776" s="110"/>
      <c r="N2776" s="110"/>
      <c r="O2776" s="110"/>
      <c r="P2776" s="110"/>
      <c r="Q2776" s="110"/>
      <c r="R2776" s="110"/>
      <c r="S2776" s="110"/>
      <c r="T2776" s="110"/>
      <c r="U2776" s="110"/>
      <c r="V2776" s="110"/>
    </row>
    <row r="2777" spans="1:22" ht="15" customHeight="1">
      <c r="A2777" s="110"/>
      <c r="B2777" s="109"/>
      <c r="C2777" s="110"/>
      <c r="D2777" s="110"/>
      <c r="E2777" s="110"/>
      <c r="F2777" s="110"/>
      <c r="G2777" s="110"/>
      <c r="H2777" s="110"/>
      <c r="I2777" s="110"/>
      <c r="J2777" s="109"/>
      <c r="K2777" s="110"/>
      <c r="L2777" s="110"/>
      <c r="M2777" s="110"/>
      <c r="N2777" s="110"/>
      <c r="O2777" s="110"/>
      <c r="P2777" s="110"/>
      <c r="Q2777" s="110"/>
      <c r="R2777" s="110"/>
      <c r="S2777" s="110"/>
      <c r="T2777" s="110"/>
      <c r="U2777" s="110"/>
      <c r="V2777" s="110"/>
    </row>
    <row r="2778" spans="1:22" ht="15" customHeight="1">
      <c r="A2778" s="110"/>
      <c r="B2778" s="109"/>
      <c r="C2778" s="110"/>
      <c r="D2778" s="110"/>
      <c r="E2778" s="110"/>
      <c r="F2778" s="110"/>
      <c r="G2778" s="110"/>
      <c r="H2778" s="110"/>
      <c r="I2778" s="110"/>
      <c r="J2778" s="109"/>
      <c r="K2778" s="110"/>
      <c r="L2778" s="110"/>
      <c r="M2778" s="110"/>
      <c r="N2778" s="110"/>
      <c r="O2778" s="110"/>
      <c r="P2778" s="110"/>
      <c r="Q2778" s="110"/>
      <c r="R2778" s="110"/>
      <c r="S2778" s="110"/>
      <c r="T2778" s="110"/>
      <c r="U2778" s="110"/>
      <c r="V2778" s="110"/>
    </row>
    <row r="2779" spans="1:22" ht="15" customHeight="1">
      <c r="A2779" s="110"/>
      <c r="B2779" s="109"/>
      <c r="C2779" s="110"/>
      <c r="D2779" s="110"/>
      <c r="E2779" s="110"/>
      <c r="F2779" s="110"/>
      <c r="G2779" s="110"/>
      <c r="H2779" s="110"/>
      <c r="I2779" s="110"/>
      <c r="J2779" s="109"/>
      <c r="K2779" s="110"/>
      <c r="L2779" s="110"/>
      <c r="M2779" s="110"/>
      <c r="N2779" s="110"/>
      <c r="O2779" s="110"/>
      <c r="P2779" s="110"/>
      <c r="Q2779" s="110"/>
      <c r="R2779" s="110"/>
      <c r="S2779" s="110"/>
      <c r="T2779" s="110"/>
      <c r="U2779" s="110"/>
      <c r="V2779" s="110"/>
    </row>
    <row r="2780" spans="1:22" ht="15" customHeight="1">
      <c r="A2780" s="110"/>
      <c r="B2780" s="109"/>
      <c r="C2780" s="110"/>
      <c r="D2780" s="110"/>
      <c r="E2780" s="110"/>
      <c r="F2780" s="110"/>
      <c r="G2780" s="110"/>
      <c r="H2780" s="110"/>
      <c r="I2780" s="110"/>
      <c r="J2780" s="109"/>
      <c r="K2780" s="110"/>
      <c r="L2780" s="110"/>
      <c r="M2780" s="110"/>
      <c r="N2780" s="110"/>
      <c r="O2780" s="110"/>
      <c r="P2780" s="110"/>
      <c r="Q2780" s="110"/>
      <c r="R2780" s="110"/>
      <c r="S2780" s="110"/>
      <c r="T2780" s="110"/>
      <c r="U2780" s="110"/>
      <c r="V2780" s="110"/>
    </row>
    <row r="2781" spans="1:22" ht="15" customHeight="1">
      <c r="A2781" s="110"/>
      <c r="B2781" s="109"/>
      <c r="C2781" s="110"/>
      <c r="D2781" s="110"/>
      <c r="E2781" s="110"/>
      <c r="F2781" s="110"/>
      <c r="G2781" s="110"/>
      <c r="H2781" s="110"/>
      <c r="I2781" s="110"/>
      <c r="J2781" s="109"/>
      <c r="K2781" s="110"/>
      <c r="L2781" s="110"/>
      <c r="M2781" s="110"/>
      <c r="N2781" s="110"/>
      <c r="O2781" s="110"/>
      <c r="P2781" s="110"/>
      <c r="Q2781" s="110"/>
      <c r="R2781" s="110"/>
      <c r="S2781" s="110"/>
      <c r="T2781" s="110"/>
      <c r="U2781" s="110"/>
      <c r="V2781" s="110"/>
    </row>
    <row r="2782" spans="1:22" ht="15" customHeight="1">
      <c r="A2782" s="110"/>
      <c r="B2782" s="109"/>
      <c r="C2782" s="110"/>
      <c r="D2782" s="110"/>
      <c r="E2782" s="110"/>
      <c r="F2782" s="110"/>
      <c r="G2782" s="110"/>
      <c r="H2782" s="110"/>
      <c r="I2782" s="110"/>
      <c r="J2782" s="109"/>
      <c r="K2782" s="110"/>
      <c r="L2782" s="110"/>
      <c r="M2782" s="110"/>
      <c r="N2782" s="110"/>
      <c r="O2782" s="110"/>
      <c r="P2782" s="110"/>
      <c r="Q2782" s="110"/>
      <c r="R2782" s="110"/>
      <c r="S2782" s="110"/>
      <c r="T2782" s="110"/>
      <c r="U2782" s="110"/>
      <c r="V2782" s="110"/>
    </row>
    <row r="2783" spans="1:22" ht="15" customHeight="1">
      <c r="A2783" s="110"/>
      <c r="B2783" s="109"/>
      <c r="C2783" s="110"/>
      <c r="D2783" s="110"/>
      <c r="E2783" s="110"/>
      <c r="F2783" s="110"/>
      <c r="G2783" s="110"/>
      <c r="H2783" s="110"/>
      <c r="I2783" s="110"/>
      <c r="J2783" s="109"/>
      <c r="K2783" s="110"/>
      <c r="L2783" s="110"/>
      <c r="M2783" s="110"/>
      <c r="N2783" s="110"/>
      <c r="O2783" s="110"/>
      <c r="P2783" s="110"/>
      <c r="Q2783" s="110"/>
      <c r="R2783" s="110"/>
      <c r="S2783" s="110"/>
      <c r="T2783" s="110"/>
      <c r="U2783" s="110"/>
      <c r="V2783" s="110"/>
    </row>
    <row r="2784" spans="1:22" ht="15" customHeight="1">
      <c r="A2784" s="110"/>
      <c r="B2784" s="109"/>
      <c r="C2784" s="110"/>
      <c r="D2784" s="110"/>
      <c r="E2784" s="110"/>
      <c r="F2784" s="110"/>
      <c r="G2784" s="110"/>
      <c r="H2784" s="110"/>
      <c r="I2784" s="110"/>
      <c r="J2784" s="109"/>
      <c r="K2784" s="110"/>
      <c r="L2784" s="110"/>
      <c r="M2784" s="110"/>
      <c r="N2784" s="110"/>
      <c r="O2784" s="110"/>
      <c r="P2784" s="110"/>
      <c r="Q2784" s="110"/>
      <c r="R2784" s="110"/>
      <c r="S2784" s="110"/>
      <c r="T2784" s="110"/>
      <c r="U2784" s="110"/>
      <c r="V2784" s="110"/>
    </row>
    <row r="2785" spans="1:22" ht="15" customHeight="1">
      <c r="A2785" s="110"/>
      <c r="B2785" s="109"/>
      <c r="C2785" s="110"/>
      <c r="D2785" s="110"/>
      <c r="E2785" s="110"/>
      <c r="F2785" s="110"/>
      <c r="G2785" s="110"/>
      <c r="H2785" s="110"/>
      <c r="I2785" s="110"/>
      <c r="J2785" s="109"/>
      <c r="K2785" s="110"/>
      <c r="L2785" s="110"/>
      <c r="M2785" s="110"/>
      <c r="N2785" s="110"/>
      <c r="O2785" s="110"/>
      <c r="P2785" s="110"/>
      <c r="Q2785" s="110"/>
      <c r="R2785" s="110"/>
      <c r="S2785" s="110"/>
      <c r="T2785" s="110"/>
      <c r="U2785" s="110"/>
      <c r="V2785" s="110"/>
    </row>
    <row r="2786" spans="1:22" ht="15" customHeight="1">
      <c r="A2786" s="110"/>
      <c r="B2786" s="109"/>
      <c r="C2786" s="110"/>
      <c r="D2786" s="110"/>
      <c r="E2786" s="110"/>
      <c r="F2786" s="110"/>
      <c r="G2786" s="110"/>
      <c r="H2786" s="110"/>
      <c r="I2786" s="110"/>
      <c r="J2786" s="109"/>
      <c r="K2786" s="110"/>
      <c r="L2786" s="110"/>
      <c r="M2786" s="110"/>
      <c r="N2786" s="110"/>
      <c r="O2786" s="110"/>
      <c r="P2786" s="110"/>
      <c r="Q2786" s="110"/>
      <c r="R2786" s="110"/>
      <c r="S2786" s="110"/>
      <c r="T2786" s="110"/>
      <c r="U2786" s="110"/>
      <c r="V2786" s="110"/>
    </row>
    <row r="2787" spans="1:22" ht="15" customHeight="1">
      <c r="A2787" s="110"/>
      <c r="B2787" s="109"/>
      <c r="C2787" s="110"/>
      <c r="D2787" s="110"/>
      <c r="E2787" s="110"/>
      <c r="F2787" s="110"/>
      <c r="G2787" s="110"/>
      <c r="H2787" s="110"/>
      <c r="I2787" s="110"/>
      <c r="J2787" s="109"/>
      <c r="K2787" s="110"/>
      <c r="L2787" s="110"/>
      <c r="M2787" s="110"/>
      <c r="N2787" s="110"/>
      <c r="O2787" s="110"/>
      <c r="P2787" s="110"/>
      <c r="Q2787" s="110"/>
      <c r="R2787" s="110"/>
      <c r="S2787" s="110"/>
      <c r="T2787" s="110"/>
      <c r="U2787" s="110"/>
      <c r="V2787" s="110"/>
    </row>
    <row r="2788" spans="1:22" ht="15" customHeight="1">
      <c r="A2788" s="110"/>
      <c r="B2788" s="109"/>
      <c r="C2788" s="110"/>
      <c r="D2788" s="110"/>
      <c r="E2788" s="110"/>
      <c r="F2788" s="110"/>
      <c r="G2788" s="110"/>
      <c r="H2788" s="110"/>
      <c r="I2788" s="110"/>
      <c r="J2788" s="109"/>
      <c r="K2788" s="110"/>
      <c r="L2788" s="110"/>
      <c r="M2788" s="110"/>
      <c r="N2788" s="110"/>
      <c r="O2788" s="110"/>
      <c r="P2788" s="110"/>
      <c r="Q2788" s="110"/>
      <c r="R2788" s="110"/>
      <c r="S2788" s="110"/>
      <c r="T2788" s="110"/>
      <c r="U2788" s="110"/>
      <c r="V2788" s="110"/>
    </row>
    <row r="2789" spans="1:22" ht="15" customHeight="1">
      <c r="A2789" s="110"/>
      <c r="B2789" s="109"/>
      <c r="C2789" s="110"/>
      <c r="D2789" s="110"/>
      <c r="E2789" s="110"/>
      <c r="F2789" s="110"/>
      <c r="G2789" s="110"/>
      <c r="H2789" s="110"/>
      <c r="I2789" s="110"/>
      <c r="J2789" s="109"/>
      <c r="K2789" s="110"/>
      <c r="L2789" s="110"/>
      <c r="M2789" s="110"/>
      <c r="N2789" s="110"/>
      <c r="O2789" s="110"/>
      <c r="P2789" s="110"/>
      <c r="Q2789" s="110"/>
      <c r="R2789" s="110"/>
      <c r="S2789" s="110"/>
      <c r="T2789" s="110"/>
      <c r="U2789" s="110"/>
      <c r="V2789" s="110"/>
    </row>
    <row r="2790" spans="1:22" ht="15" customHeight="1">
      <c r="A2790" s="110"/>
      <c r="B2790" s="109"/>
      <c r="C2790" s="110"/>
      <c r="D2790" s="110"/>
      <c r="E2790" s="110"/>
      <c r="F2790" s="110"/>
      <c r="G2790" s="110"/>
      <c r="H2790" s="110"/>
      <c r="I2790" s="110"/>
      <c r="J2790" s="109"/>
      <c r="K2790" s="110"/>
      <c r="L2790" s="110"/>
      <c r="M2790" s="110"/>
      <c r="N2790" s="110"/>
      <c r="O2790" s="110"/>
      <c r="P2790" s="110"/>
      <c r="Q2790" s="110"/>
      <c r="R2790" s="110"/>
      <c r="S2790" s="110"/>
      <c r="T2790" s="110"/>
      <c r="U2790" s="110"/>
      <c r="V2790" s="110"/>
    </row>
    <row r="2791" spans="1:22" ht="15" customHeight="1">
      <c r="A2791" s="110"/>
      <c r="B2791" s="109"/>
      <c r="C2791" s="110"/>
      <c r="D2791" s="110"/>
      <c r="E2791" s="110"/>
      <c r="F2791" s="110"/>
      <c r="G2791" s="110"/>
      <c r="H2791" s="110"/>
      <c r="I2791" s="110"/>
      <c r="J2791" s="109"/>
      <c r="K2791" s="110"/>
      <c r="L2791" s="110"/>
      <c r="M2791" s="110"/>
      <c r="N2791" s="110"/>
      <c r="O2791" s="110"/>
      <c r="P2791" s="110"/>
      <c r="Q2791" s="110"/>
      <c r="R2791" s="110"/>
      <c r="S2791" s="110"/>
      <c r="T2791" s="110"/>
      <c r="U2791" s="110"/>
      <c r="V2791" s="110"/>
    </row>
    <row r="2792" spans="1:22" ht="15" customHeight="1">
      <c r="A2792" s="110"/>
      <c r="B2792" s="109"/>
      <c r="C2792" s="110"/>
      <c r="D2792" s="110"/>
      <c r="E2792" s="110"/>
      <c r="F2792" s="110"/>
      <c r="G2792" s="110"/>
      <c r="H2792" s="110"/>
      <c r="I2792" s="110"/>
      <c r="J2792" s="109"/>
      <c r="K2792" s="110"/>
      <c r="L2792" s="110"/>
      <c r="M2792" s="110"/>
      <c r="N2792" s="110"/>
      <c r="O2792" s="110"/>
      <c r="P2792" s="110"/>
      <c r="Q2792" s="110"/>
      <c r="R2792" s="110"/>
      <c r="S2792" s="110"/>
      <c r="T2792" s="110"/>
      <c r="U2792" s="110"/>
      <c r="V2792" s="110"/>
    </row>
    <row r="2793" spans="1:22" ht="15" customHeight="1">
      <c r="A2793" s="110"/>
      <c r="B2793" s="109"/>
      <c r="C2793" s="110"/>
      <c r="D2793" s="110"/>
      <c r="E2793" s="110"/>
      <c r="F2793" s="110"/>
      <c r="G2793" s="110"/>
      <c r="H2793" s="110"/>
      <c r="I2793" s="110"/>
      <c r="J2793" s="109"/>
      <c r="K2793" s="110"/>
      <c r="L2793" s="110"/>
      <c r="M2793" s="110"/>
      <c r="N2793" s="110"/>
      <c r="O2793" s="110"/>
      <c r="P2793" s="110"/>
      <c r="Q2793" s="110"/>
      <c r="R2793" s="110"/>
      <c r="S2793" s="110"/>
      <c r="T2793" s="110"/>
      <c r="U2793" s="110"/>
      <c r="V2793" s="110"/>
    </row>
    <row r="2794" spans="1:22" ht="15" customHeight="1">
      <c r="A2794" s="110"/>
      <c r="B2794" s="109"/>
      <c r="C2794" s="110"/>
      <c r="D2794" s="110"/>
      <c r="E2794" s="110"/>
      <c r="F2794" s="110"/>
      <c r="G2794" s="110"/>
      <c r="H2794" s="110"/>
      <c r="I2794" s="110"/>
      <c r="J2794" s="109"/>
      <c r="K2794" s="110"/>
      <c r="L2794" s="110"/>
      <c r="M2794" s="110"/>
      <c r="N2794" s="110"/>
      <c r="O2794" s="110"/>
      <c r="P2794" s="110"/>
      <c r="Q2794" s="110"/>
      <c r="R2794" s="110"/>
      <c r="S2794" s="110"/>
      <c r="T2794" s="110"/>
      <c r="U2794" s="110"/>
      <c r="V2794" s="110"/>
    </row>
    <row r="2795" spans="1:22" ht="15" customHeight="1">
      <c r="A2795" s="110"/>
      <c r="B2795" s="109"/>
      <c r="C2795" s="110"/>
      <c r="D2795" s="110"/>
      <c r="E2795" s="110"/>
      <c r="F2795" s="110"/>
      <c r="G2795" s="110"/>
      <c r="H2795" s="110"/>
      <c r="I2795" s="110"/>
      <c r="J2795" s="109"/>
      <c r="K2795" s="110"/>
      <c r="L2795" s="110"/>
      <c r="M2795" s="110"/>
      <c r="N2795" s="110"/>
      <c r="O2795" s="110"/>
      <c r="P2795" s="110"/>
      <c r="Q2795" s="110"/>
      <c r="R2795" s="110"/>
      <c r="S2795" s="110"/>
      <c r="T2795" s="110"/>
      <c r="U2795" s="110"/>
      <c r="V2795" s="110"/>
    </row>
    <row r="2796" spans="1:22" ht="15" customHeight="1">
      <c r="A2796" s="110"/>
      <c r="B2796" s="109"/>
      <c r="C2796" s="110"/>
      <c r="D2796" s="110"/>
      <c r="E2796" s="110"/>
      <c r="F2796" s="110"/>
      <c r="G2796" s="110"/>
      <c r="H2796" s="110"/>
      <c r="I2796" s="110"/>
      <c r="J2796" s="109"/>
      <c r="K2796" s="110"/>
      <c r="L2796" s="110"/>
      <c r="M2796" s="110"/>
      <c r="N2796" s="110"/>
      <c r="O2796" s="110"/>
      <c r="P2796" s="110"/>
      <c r="Q2796" s="110"/>
      <c r="R2796" s="110"/>
      <c r="S2796" s="110"/>
      <c r="T2796" s="110"/>
      <c r="U2796" s="110"/>
      <c r="V2796" s="110"/>
    </row>
    <row r="2797" spans="1:22" ht="15" customHeight="1">
      <c r="A2797" s="110"/>
      <c r="B2797" s="109"/>
      <c r="C2797" s="110"/>
      <c r="D2797" s="110"/>
      <c r="E2797" s="110"/>
      <c r="F2797" s="110"/>
      <c r="G2797" s="110"/>
      <c r="H2797" s="110"/>
      <c r="I2797" s="110"/>
      <c r="J2797" s="109"/>
      <c r="K2797" s="110"/>
      <c r="L2797" s="110"/>
      <c r="M2797" s="110"/>
      <c r="N2797" s="110"/>
      <c r="O2797" s="110"/>
      <c r="P2797" s="110"/>
      <c r="Q2797" s="110"/>
      <c r="R2797" s="110"/>
      <c r="S2797" s="110"/>
      <c r="T2797" s="110"/>
      <c r="U2797" s="110"/>
      <c r="V2797" s="110"/>
    </row>
    <row r="2798" spans="1:22" ht="15" customHeight="1">
      <c r="A2798" s="110"/>
      <c r="B2798" s="109"/>
      <c r="C2798" s="110"/>
      <c r="D2798" s="110"/>
      <c r="E2798" s="110"/>
      <c r="F2798" s="110"/>
      <c r="G2798" s="110"/>
      <c r="H2798" s="110"/>
      <c r="I2798" s="110"/>
      <c r="J2798" s="109"/>
      <c r="K2798" s="110"/>
      <c r="L2798" s="110"/>
      <c r="M2798" s="110"/>
      <c r="N2798" s="110"/>
      <c r="O2798" s="110"/>
      <c r="P2798" s="110"/>
      <c r="Q2798" s="110"/>
      <c r="R2798" s="110"/>
      <c r="S2798" s="110"/>
      <c r="T2798" s="110"/>
      <c r="U2798" s="110"/>
      <c r="V2798" s="110"/>
    </row>
    <row r="2799" spans="1:22" ht="15" customHeight="1">
      <c r="A2799" s="110"/>
      <c r="B2799" s="109"/>
      <c r="C2799" s="110"/>
      <c r="D2799" s="110"/>
      <c r="E2799" s="110"/>
      <c r="F2799" s="110"/>
      <c r="G2799" s="110"/>
      <c r="H2799" s="110"/>
      <c r="I2799" s="110"/>
      <c r="J2799" s="109"/>
      <c r="K2799" s="110"/>
      <c r="L2799" s="110"/>
      <c r="M2799" s="110"/>
      <c r="N2799" s="110"/>
      <c r="O2799" s="110"/>
      <c r="P2799" s="110"/>
      <c r="Q2799" s="110"/>
      <c r="R2799" s="110"/>
      <c r="S2799" s="110"/>
      <c r="T2799" s="110"/>
      <c r="U2799" s="110"/>
      <c r="V2799" s="110"/>
    </row>
    <row r="2800" spans="1:22" ht="15" customHeight="1">
      <c r="A2800" s="110"/>
      <c r="B2800" s="109"/>
      <c r="C2800" s="110"/>
      <c r="D2800" s="110"/>
      <c r="E2800" s="110"/>
      <c r="F2800" s="110"/>
      <c r="G2800" s="110"/>
      <c r="H2800" s="110"/>
      <c r="I2800" s="110"/>
      <c r="J2800" s="109"/>
      <c r="K2800" s="110"/>
      <c r="L2800" s="110"/>
      <c r="M2800" s="110"/>
      <c r="N2800" s="110"/>
      <c r="O2800" s="110"/>
      <c r="P2800" s="110"/>
      <c r="Q2800" s="110"/>
      <c r="R2800" s="110"/>
      <c r="S2800" s="110"/>
      <c r="T2800" s="110"/>
      <c r="U2800" s="110"/>
      <c r="V2800" s="110"/>
    </row>
    <row r="2801" spans="1:22" ht="15" customHeight="1">
      <c r="A2801" s="110"/>
      <c r="B2801" s="109"/>
      <c r="C2801" s="110"/>
      <c r="D2801" s="110"/>
      <c r="E2801" s="110"/>
      <c r="F2801" s="110"/>
      <c r="G2801" s="110"/>
      <c r="H2801" s="110"/>
      <c r="I2801" s="110"/>
      <c r="J2801" s="109"/>
      <c r="K2801" s="110"/>
      <c r="L2801" s="110"/>
      <c r="M2801" s="110"/>
      <c r="N2801" s="110"/>
      <c r="O2801" s="110"/>
      <c r="P2801" s="110"/>
      <c r="Q2801" s="110"/>
      <c r="R2801" s="110"/>
      <c r="S2801" s="110"/>
      <c r="T2801" s="110"/>
      <c r="U2801" s="110"/>
      <c r="V2801" s="110"/>
    </row>
    <row r="2802" spans="1:22" ht="15" customHeight="1">
      <c r="A2802" s="110"/>
      <c r="B2802" s="109"/>
      <c r="C2802" s="110"/>
      <c r="D2802" s="110"/>
      <c r="E2802" s="110"/>
      <c r="F2802" s="110"/>
      <c r="G2802" s="110"/>
      <c r="H2802" s="110"/>
      <c r="I2802" s="110"/>
      <c r="J2802" s="109"/>
      <c r="K2802" s="110"/>
      <c r="L2802" s="110"/>
      <c r="M2802" s="110"/>
      <c r="N2802" s="110"/>
      <c r="O2802" s="110"/>
      <c r="P2802" s="110"/>
      <c r="Q2802" s="110"/>
      <c r="R2802" s="110"/>
      <c r="S2802" s="110"/>
      <c r="T2802" s="110"/>
      <c r="U2802" s="110"/>
      <c r="V2802" s="110"/>
    </row>
    <row r="2803" spans="1:22" ht="15" customHeight="1">
      <c r="A2803" s="110"/>
      <c r="B2803" s="109"/>
      <c r="C2803" s="110"/>
      <c r="D2803" s="110"/>
      <c r="E2803" s="110"/>
      <c r="F2803" s="110"/>
      <c r="G2803" s="110"/>
      <c r="H2803" s="110"/>
      <c r="I2803" s="110"/>
      <c r="J2803" s="109"/>
      <c r="K2803" s="110"/>
      <c r="L2803" s="110"/>
      <c r="M2803" s="110"/>
      <c r="N2803" s="110"/>
      <c r="O2803" s="110"/>
      <c r="P2803" s="110"/>
      <c r="Q2803" s="110"/>
      <c r="R2803" s="110"/>
      <c r="S2803" s="110"/>
      <c r="T2803" s="110"/>
      <c r="U2803" s="110"/>
      <c r="V2803" s="110"/>
    </row>
    <row r="2804" spans="1:22" ht="15" customHeight="1">
      <c r="A2804" s="110"/>
      <c r="B2804" s="109"/>
      <c r="C2804" s="110"/>
      <c r="D2804" s="110"/>
      <c r="E2804" s="110"/>
      <c r="F2804" s="110"/>
      <c r="G2804" s="110"/>
      <c r="H2804" s="110"/>
      <c r="I2804" s="110"/>
      <c r="J2804" s="109"/>
      <c r="K2804" s="110"/>
      <c r="L2804" s="110"/>
      <c r="M2804" s="110"/>
      <c r="N2804" s="110"/>
      <c r="O2804" s="110"/>
      <c r="P2804" s="110"/>
      <c r="Q2804" s="110"/>
      <c r="R2804" s="110"/>
      <c r="S2804" s="110"/>
      <c r="T2804" s="110"/>
      <c r="U2804" s="110"/>
      <c r="V2804" s="110"/>
    </row>
    <row r="2805" spans="1:22" ht="15" customHeight="1">
      <c r="A2805" s="110"/>
      <c r="B2805" s="109"/>
      <c r="C2805" s="110"/>
      <c r="D2805" s="110"/>
      <c r="E2805" s="110"/>
      <c r="F2805" s="110"/>
      <c r="G2805" s="110"/>
      <c r="H2805" s="110"/>
      <c r="I2805" s="110"/>
      <c r="J2805" s="109"/>
      <c r="K2805" s="110"/>
      <c r="L2805" s="110"/>
      <c r="M2805" s="110"/>
      <c r="N2805" s="110"/>
      <c r="O2805" s="110"/>
      <c r="P2805" s="110"/>
      <c r="Q2805" s="110"/>
      <c r="R2805" s="110"/>
      <c r="S2805" s="110"/>
      <c r="T2805" s="110"/>
      <c r="U2805" s="110"/>
      <c r="V2805" s="110"/>
    </row>
    <row r="2806" spans="1:22" ht="15" customHeight="1">
      <c r="A2806" s="110"/>
      <c r="B2806" s="109"/>
      <c r="C2806" s="110"/>
      <c r="D2806" s="110"/>
      <c r="E2806" s="110"/>
      <c r="F2806" s="110"/>
      <c r="G2806" s="110"/>
      <c r="H2806" s="110"/>
      <c r="I2806" s="110"/>
      <c r="J2806" s="109"/>
      <c r="K2806" s="110"/>
      <c r="L2806" s="110"/>
      <c r="M2806" s="110"/>
      <c r="N2806" s="110"/>
      <c r="O2806" s="110"/>
      <c r="P2806" s="110"/>
      <c r="Q2806" s="110"/>
      <c r="R2806" s="110"/>
      <c r="S2806" s="110"/>
      <c r="T2806" s="110"/>
      <c r="U2806" s="110"/>
      <c r="V2806" s="110"/>
    </row>
    <row r="2807" spans="1:22" ht="15" customHeight="1">
      <c r="A2807" s="110"/>
      <c r="B2807" s="109"/>
      <c r="C2807" s="110"/>
      <c r="D2807" s="110"/>
      <c r="E2807" s="110"/>
      <c r="F2807" s="110"/>
      <c r="G2807" s="110"/>
      <c r="H2807" s="110"/>
      <c r="I2807" s="110"/>
      <c r="J2807" s="109"/>
      <c r="K2807" s="110"/>
      <c r="L2807" s="110"/>
      <c r="M2807" s="110"/>
      <c r="N2807" s="110"/>
      <c r="O2807" s="110"/>
      <c r="P2807" s="110"/>
      <c r="Q2807" s="110"/>
      <c r="R2807" s="110"/>
      <c r="S2807" s="110"/>
      <c r="T2807" s="110"/>
      <c r="U2807" s="110"/>
      <c r="V2807" s="110"/>
    </row>
    <row r="2808" spans="1:22" ht="15" customHeight="1">
      <c r="A2808" s="110"/>
      <c r="B2808" s="109"/>
      <c r="C2808" s="110"/>
      <c r="D2808" s="110"/>
      <c r="E2808" s="110"/>
      <c r="F2808" s="110"/>
      <c r="G2808" s="110"/>
      <c r="H2808" s="110"/>
      <c r="I2808" s="110"/>
      <c r="J2808" s="109"/>
      <c r="K2808" s="110"/>
      <c r="L2808" s="110"/>
      <c r="M2808" s="110"/>
      <c r="N2808" s="110"/>
      <c r="O2808" s="110"/>
      <c r="P2808" s="110"/>
      <c r="Q2808" s="110"/>
      <c r="R2808" s="110"/>
      <c r="S2808" s="110"/>
      <c r="T2808" s="110"/>
      <c r="U2808" s="110"/>
      <c r="V2808" s="110"/>
    </row>
    <row r="2809" spans="1:22" ht="15" customHeight="1">
      <c r="A2809" s="110"/>
      <c r="B2809" s="109"/>
      <c r="C2809" s="110"/>
      <c r="D2809" s="110"/>
      <c r="E2809" s="110"/>
      <c r="F2809" s="110"/>
      <c r="G2809" s="110"/>
      <c r="H2809" s="110"/>
      <c r="I2809" s="110"/>
      <c r="J2809" s="109"/>
      <c r="K2809" s="110"/>
      <c r="L2809" s="110"/>
      <c r="M2809" s="110"/>
      <c r="N2809" s="110"/>
      <c r="O2809" s="110"/>
      <c r="P2809" s="110"/>
      <c r="Q2809" s="110"/>
      <c r="R2809" s="110"/>
      <c r="S2809" s="110"/>
      <c r="T2809" s="110"/>
      <c r="U2809" s="110"/>
      <c r="V2809" s="110"/>
    </row>
    <row r="2810" spans="1:22" ht="15" customHeight="1">
      <c r="A2810" s="110"/>
      <c r="B2810" s="109"/>
      <c r="C2810" s="110"/>
      <c r="D2810" s="110"/>
      <c r="E2810" s="110"/>
      <c r="F2810" s="110"/>
      <c r="G2810" s="110"/>
      <c r="H2810" s="110"/>
      <c r="I2810" s="110"/>
      <c r="J2810" s="109"/>
      <c r="K2810" s="110"/>
      <c r="L2810" s="110"/>
      <c r="M2810" s="110"/>
      <c r="N2810" s="110"/>
      <c r="O2810" s="110"/>
      <c r="P2810" s="110"/>
      <c r="Q2810" s="110"/>
      <c r="R2810" s="110"/>
      <c r="S2810" s="110"/>
      <c r="T2810" s="110"/>
      <c r="U2810" s="110"/>
      <c r="V2810" s="110"/>
    </row>
    <row r="2811" spans="1:22" ht="15" customHeight="1">
      <c r="A2811" s="110"/>
      <c r="B2811" s="109"/>
      <c r="C2811" s="110"/>
      <c r="D2811" s="110"/>
      <c r="E2811" s="110"/>
      <c r="F2811" s="110"/>
      <c r="G2811" s="110"/>
      <c r="H2811" s="110"/>
      <c r="I2811" s="110"/>
      <c r="J2811" s="109"/>
      <c r="K2811" s="110"/>
      <c r="L2811" s="110"/>
      <c r="M2811" s="110"/>
      <c r="N2811" s="110"/>
      <c r="O2811" s="110"/>
      <c r="P2811" s="110"/>
      <c r="Q2811" s="110"/>
      <c r="R2811" s="110"/>
      <c r="S2811" s="110"/>
      <c r="T2811" s="110"/>
      <c r="U2811" s="110"/>
      <c r="V2811" s="110"/>
    </row>
    <row r="2812" spans="1:22" ht="15" customHeight="1">
      <c r="A2812" s="110"/>
      <c r="B2812" s="109"/>
      <c r="C2812" s="110"/>
      <c r="D2812" s="110"/>
      <c r="E2812" s="110"/>
      <c r="F2812" s="110"/>
      <c r="G2812" s="110"/>
      <c r="H2812" s="110"/>
      <c r="I2812" s="110"/>
      <c r="J2812" s="109"/>
      <c r="K2812" s="110"/>
      <c r="L2812" s="110"/>
      <c r="M2812" s="110"/>
      <c r="N2812" s="110"/>
      <c r="O2812" s="110"/>
      <c r="P2812" s="110"/>
      <c r="Q2812" s="110"/>
      <c r="R2812" s="110"/>
      <c r="S2812" s="110"/>
      <c r="T2812" s="110"/>
      <c r="U2812" s="110"/>
      <c r="V2812" s="110"/>
    </row>
    <row r="2813" spans="1:22" ht="15" customHeight="1">
      <c r="A2813" s="110"/>
      <c r="B2813" s="109"/>
      <c r="C2813" s="110"/>
      <c r="D2813" s="110"/>
      <c r="E2813" s="110"/>
      <c r="F2813" s="110"/>
      <c r="G2813" s="110"/>
      <c r="H2813" s="110"/>
      <c r="I2813" s="110"/>
      <c r="J2813" s="109"/>
      <c r="K2813" s="110"/>
      <c r="L2813" s="110"/>
      <c r="M2813" s="110"/>
      <c r="N2813" s="110"/>
      <c r="O2813" s="110"/>
      <c r="P2813" s="110"/>
      <c r="Q2813" s="110"/>
      <c r="R2813" s="110"/>
      <c r="S2813" s="110"/>
      <c r="T2813" s="110"/>
      <c r="U2813" s="110"/>
      <c r="V2813" s="110"/>
    </row>
    <row r="2814" spans="1:22" ht="15" customHeight="1">
      <c r="A2814" s="110"/>
      <c r="B2814" s="109"/>
      <c r="C2814" s="110"/>
      <c r="D2814" s="110"/>
      <c r="E2814" s="110"/>
      <c r="F2814" s="110"/>
      <c r="G2814" s="110"/>
      <c r="H2814" s="110"/>
      <c r="I2814" s="110"/>
      <c r="J2814" s="109"/>
      <c r="K2814" s="110"/>
      <c r="L2814" s="110"/>
      <c r="M2814" s="110"/>
      <c r="N2814" s="110"/>
      <c r="O2814" s="110"/>
      <c r="P2814" s="110"/>
      <c r="Q2814" s="110"/>
      <c r="R2814" s="110"/>
      <c r="S2814" s="110"/>
      <c r="T2814" s="110"/>
      <c r="U2814" s="110"/>
      <c r="V2814" s="110"/>
    </row>
    <row r="2815" spans="1:22" ht="15" customHeight="1">
      <c r="A2815" s="110"/>
      <c r="B2815" s="109"/>
      <c r="C2815" s="110"/>
      <c r="D2815" s="110"/>
      <c r="E2815" s="110"/>
      <c r="F2815" s="110"/>
      <c r="G2815" s="110"/>
      <c r="H2815" s="110"/>
      <c r="I2815" s="110"/>
      <c r="J2815" s="109"/>
      <c r="K2815" s="110"/>
      <c r="L2815" s="110"/>
      <c r="M2815" s="110"/>
      <c r="N2815" s="110"/>
      <c r="O2815" s="110"/>
      <c r="P2815" s="110"/>
      <c r="Q2815" s="110"/>
      <c r="R2815" s="110"/>
      <c r="S2815" s="110"/>
      <c r="T2815" s="110"/>
      <c r="U2815" s="110"/>
      <c r="V2815" s="110"/>
    </row>
    <row r="2816" spans="1:22" ht="15" customHeight="1">
      <c r="A2816" s="110"/>
      <c r="B2816" s="109"/>
      <c r="C2816" s="110"/>
      <c r="D2816" s="110"/>
      <c r="E2816" s="110"/>
      <c r="F2816" s="110"/>
      <c r="G2816" s="110"/>
      <c r="H2816" s="110"/>
      <c r="I2816" s="110"/>
      <c r="J2816" s="109"/>
      <c r="K2816" s="110"/>
      <c r="L2816" s="110"/>
      <c r="M2816" s="110"/>
      <c r="N2816" s="110"/>
      <c r="O2816" s="110"/>
      <c r="P2816" s="110"/>
      <c r="Q2816" s="110"/>
      <c r="R2816" s="110"/>
      <c r="S2816" s="110"/>
      <c r="T2816" s="110"/>
      <c r="U2816" s="110"/>
      <c r="V2816" s="110"/>
    </row>
    <row r="2817" spans="1:22" ht="15" customHeight="1">
      <c r="A2817" s="110"/>
      <c r="B2817" s="109"/>
      <c r="C2817" s="110"/>
      <c r="D2817" s="110"/>
      <c r="E2817" s="110"/>
      <c r="F2817" s="110"/>
      <c r="G2817" s="110"/>
      <c r="H2817" s="110"/>
      <c r="I2817" s="110"/>
      <c r="J2817" s="109"/>
      <c r="K2817" s="110"/>
      <c r="L2817" s="110"/>
      <c r="M2817" s="110"/>
      <c r="N2817" s="110"/>
      <c r="O2817" s="110"/>
      <c r="P2817" s="110"/>
      <c r="Q2817" s="110"/>
      <c r="R2817" s="110"/>
      <c r="S2817" s="110"/>
      <c r="T2817" s="110"/>
      <c r="U2817" s="110"/>
      <c r="V2817" s="110"/>
    </row>
    <row r="2818" spans="1:22" ht="15" customHeight="1">
      <c r="A2818" s="110"/>
      <c r="B2818" s="109"/>
      <c r="C2818" s="110"/>
      <c r="D2818" s="110"/>
      <c r="E2818" s="110"/>
      <c r="F2818" s="110"/>
      <c r="G2818" s="110"/>
      <c r="H2818" s="110"/>
      <c r="I2818" s="110"/>
      <c r="J2818" s="109"/>
      <c r="K2818" s="110"/>
      <c r="L2818" s="110"/>
      <c r="M2818" s="110"/>
      <c r="N2818" s="110"/>
      <c r="O2818" s="110"/>
      <c r="P2818" s="110"/>
      <c r="Q2818" s="110"/>
      <c r="R2818" s="110"/>
      <c r="S2818" s="110"/>
      <c r="T2818" s="110"/>
      <c r="U2818" s="110"/>
      <c r="V2818" s="110"/>
    </row>
    <row r="2819" spans="1:22" ht="15" customHeight="1">
      <c r="A2819" s="110"/>
      <c r="B2819" s="109"/>
      <c r="C2819" s="110"/>
      <c r="D2819" s="110"/>
      <c r="E2819" s="110"/>
      <c r="F2819" s="110"/>
      <c r="G2819" s="110"/>
      <c r="H2819" s="110"/>
      <c r="I2819" s="110"/>
      <c r="J2819" s="109"/>
      <c r="K2819" s="110"/>
      <c r="L2819" s="110"/>
      <c r="M2819" s="110"/>
      <c r="N2819" s="110"/>
      <c r="O2819" s="110"/>
      <c r="P2819" s="110"/>
      <c r="Q2819" s="110"/>
      <c r="R2819" s="110"/>
      <c r="S2819" s="110"/>
      <c r="T2819" s="110"/>
      <c r="U2819" s="110"/>
      <c r="V2819" s="110"/>
    </row>
    <row r="2820" spans="1:22" ht="15" customHeight="1">
      <c r="A2820" s="110"/>
      <c r="B2820" s="109"/>
      <c r="C2820" s="110"/>
      <c r="D2820" s="110"/>
      <c r="E2820" s="110"/>
      <c r="F2820" s="110"/>
      <c r="G2820" s="110"/>
      <c r="H2820" s="110"/>
      <c r="I2820" s="110"/>
      <c r="J2820" s="109"/>
      <c r="K2820" s="110"/>
      <c r="L2820" s="110"/>
      <c r="M2820" s="110"/>
      <c r="N2820" s="110"/>
      <c r="O2820" s="110"/>
      <c r="P2820" s="110"/>
      <c r="Q2820" s="110"/>
      <c r="R2820" s="110"/>
      <c r="S2820" s="110"/>
      <c r="T2820" s="110"/>
      <c r="U2820" s="110"/>
      <c r="V2820" s="110"/>
    </row>
    <row r="2821" spans="1:22" ht="15" customHeight="1">
      <c r="A2821" s="110"/>
      <c r="B2821" s="109"/>
      <c r="C2821" s="110"/>
      <c r="D2821" s="110"/>
      <c r="E2821" s="110"/>
      <c r="F2821" s="110"/>
      <c r="G2821" s="110"/>
      <c r="H2821" s="110"/>
      <c r="I2821" s="110"/>
      <c r="J2821" s="109"/>
      <c r="K2821" s="110"/>
      <c r="L2821" s="110"/>
      <c r="M2821" s="110"/>
      <c r="N2821" s="110"/>
      <c r="O2821" s="110"/>
      <c r="P2821" s="110"/>
      <c r="Q2821" s="110"/>
      <c r="R2821" s="110"/>
      <c r="S2821" s="110"/>
      <c r="T2821" s="110"/>
      <c r="U2821" s="110"/>
      <c r="V2821" s="110"/>
    </row>
    <row r="2822" spans="1:22" ht="15" customHeight="1">
      <c r="A2822" s="110"/>
      <c r="B2822" s="109"/>
      <c r="C2822" s="110"/>
      <c r="D2822" s="110"/>
      <c r="E2822" s="110"/>
      <c r="F2822" s="110"/>
      <c r="G2822" s="110"/>
      <c r="H2822" s="110"/>
      <c r="I2822" s="110"/>
      <c r="J2822" s="109"/>
      <c r="K2822" s="110"/>
      <c r="L2822" s="110"/>
      <c r="M2822" s="110"/>
      <c r="N2822" s="110"/>
      <c r="O2822" s="110"/>
      <c r="P2822" s="110"/>
      <c r="Q2822" s="110"/>
      <c r="R2822" s="110"/>
      <c r="S2822" s="110"/>
      <c r="T2822" s="110"/>
      <c r="U2822" s="110"/>
      <c r="V2822" s="110"/>
    </row>
    <row r="2823" spans="1:22" ht="15" customHeight="1">
      <c r="A2823" s="110"/>
      <c r="B2823" s="109"/>
      <c r="C2823" s="110"/>
      <c r="D2823" s="110"/>
      <c r="E2823" s="110"/>
      <c r="F2823" s="110"/>
      <c r="G2823" s="110"/>
      <c r="H2823" s="110"/>
      <c r="I2823" s="110"/>
      <c r="J2823" s="109"/>
      <c r="K2823" s="110"/>
      <c r="L2823" s="110"/>
      <c r="M2823" s="110"/>
      <c r="N2823" s="110"/>
      <c r="O2823" s="110"/>
      <c r="P2823" s="110"/>
      <c r="Q2823" s="110"/>
      <c r="R2823" s="110"/>
      <c r="S2823" s="110"/>
      <c r="T2823" s="110"/>
      <c r="U2823" s="110"/>
      <c r="V2823" s="110"/>
    </row>
    <row r="2824" spans="1:22" ht="15" customHeight="1">
      <c r="A2824" s="110"/>
      <c r="B2824" s="109"/>
      <c r="C2824" s="110"/>
      <c r="D2824" s="110"/>
      <c r="E2824" s="110"/>
      <c r="F2824" s="110"/>
      <c r="G2824" s="110"/>
      <c r="H2824" s="110"/>
      <c r="I2824" s="110"/>
      <c r="J2824" s="109"/>
      <c r="K2824" s="110"/>
      <c r="L2824" s="110"/>
      <c r="M2824" s="110"/>
      <c r="N2824" s="110"/>
      <c r="O2824" s="110"/>
      <c r="P2824" s="110"/>
      <c r="Q2824" s="110"/>
      <c r="R2824" s="110"/>
      <c r="S2824" s="110"/>
      <c r="T2824" s="110"/>
      <c r="U2824" s="110"/>
      <c r="V2824" s="110"/>
    </row>
    <row r="2825" spans="1:22" ht="15" customHeight="1">
      <c r="A2825" s="110"/>
      <c r="B2825" s="109"/>
      <c r="C2825" s="110"/>
      <c r="D2825" s="110"/>
      <c r="E2825" s="110"/>
      <c r="F2825" s="110"/>
      <c r="G2825" s="110"/>
      <c r="H2825" s="110"/>
      <c r="I2825" s="110"/>
      <c r="J2825" s="109"/>
      <c r="K2825" s="110"/>
      <c r="L2825" s="110"/>
      <c r="M2825" s="110"/>
      <c r="N2825" s="110"/>
      <c r="O2825" s="110"/>
      <c r="P2825" s="110"/>
      <c r="Q2825" s="110"/>
      <c r="R2825" s="110"/>
      <c r="S2825" s="110"/>
      <c r="T2825" s="110"/>
      <c r="U2825" s="110"/>
      <c r="V2825" s="110"/>
    </row>
    <row r="2826" spans="1:22" ht="15" customHeight="1">
      <c r="A2826" s="110"/>
      <c r="B2826" s="109"/>
      <c r="C2826" s="110"/>
      <c r="D2826" s="110"/>
      <c r="E2826" s="110"/>
      <c r="F2826" s="110"/>
      <c r="G2826" s="110"/>
      <c r="H2826" s="110"/>
      <c r="I2826" s="110"/>
      <c r="J2826" s="109"/>
      <c r="K2826" s="110"/>
      <c r="L2826" s="110"/>
      <c r="M2826" s="110"/>
      <c r="N2826" s="110"/>
      <c r="O2826" s="110"/>
      <c r="P2826" s="110"/>
      <c r="Q2826" s="110"/>
      <c r="R2826" s="110"/>
      <c r="S2826" s="110"/>
      <c r="T2826" s="110"/>
      <c r="U2826" s="110"/>
      <c r="V2826" s="110"/>
    </row>
    <row r="2827" spans="1:22" ht="15" customHeight="1">
      <c r="A2827" s="110"/>
      <c r="B2827" s="109"/>
      <c r="C2827" s="110"/>
      <c r="D2827" s="110"/>
      <c r="E2827" s="110"/>
      <c r="F2827" s="110"/>
      <c r="G2827" s="110"/>
      <c r="H2827" s="110"/>
      <c r="I2827" s="110"/>
      <c r="J2827" s="109"/>
      <c r="K2827" s="110"/>
      <c r="L2827" s="110"/>
      <c r="M2827" s="110"/>
      <c r="N2827" s="110"/>
      <c r="O2827" s="110"/>
      <c r="P2827" s="110"/>
      <c r="Q2827" s="110"/>
      <c r="R2827" s="110"/>
      <c r="S2827" s="110"/>
      <c r="T2827" s="110"/>
      <c r="U2827" s="110"/>
      <c r="V2827" s="110"/>
    </row>
    <row r="2828" spans="1:22" ht="15" customHeight="1">
      <c r="A2828" s="110"/>
      <c r="B2828" s="109"/>
      <c r="C2828" s="110"/>
      <c r="D2828" s="110"/>
      <c r="E2828" s="110"/>
      <c r="F2828" s="110"/>
      <c r="G2828" s="110"/>
      <c r="H2828" s="110"/>
      <c r="I2828" s="110"/>
      <c r="J2828" s="109"/>
      <c r="K2828" s="110"/>
      <c r="L2828" s="110"/>
      <c r="M2828" s="110"/>
      <c r="N2828" s="110"/>
      <c r="O2828" s="110"/>
      <c r="P2828" s="110"/>
      <c r="Q2828" s="110"/>
      <c r="R2828" s="110"/>
      <c r="S2828" s="110"/>
      <c r="T2828" s="110"/>
      <c r="U2828" s="110"/>
      <c r="V2828" s="110"/>
    </row>
    <row r="2829" spans="1:22" ht="15" customHeight="1">
      <c r="A2829" s="110"/>
      <c r="B2829" s="109"/>
      <c r="C2829" s="110"/>
      <c r="D2829" s="110"/>
      <c r="E2829" s="110"/>
      <c r="F2829" s="110"/>
      <c r="G2829" s="110"/>
      <c r="H2829" s="110"/>
      <c r="I2829" s="110"/>
      <c r="J2829" s="109"/>
      <c r="K2829" s="110"/>
      <c r="L2829" s="110"/>
      <c r="M2829" s="110"/>
      <c r="N2829" s="110"/>
      <c r="O2829" s="110"/>
      <c r="P2829" s="110"/>
      <c r="Q2829" s="110"/>
      <c r="R2829" s="110"/>
      <c r="S2829" s="110"/>
      <c r="T2829" s="110"/>
      <c r="U2829" s="110"/>
      <c r="V2829" s="110"/>
    </row>
    <row r="2830" spans="1:22" ht="15" customHeight="1">
      <c r="A2830" s="110"/>
      <c r="B2830" s="109"/>
      <c r="C2830" s="110"/>
      <c r="D2830" s="110"/>
      <c r="E2830" s="110"/>
      <c r="F2830" s="110"/>
      <c r="G2830" s="110"/>
      <c r="H2830" s="110"/>
      <c r="I2830" s="110"/>
      <c r="J2830" s="109"/>
      <c r="K2830" s="110"/>
      <c r="L2830" s="110"/>
      <c r="M2830" s="110"/>
      <c r="N2830" s="110"/>
      <c r="O2830" s="110"/>
      <c r="P2830" s="110"/>
      <c r="Q2830" s="110"/>
      <c r="R2830" s="110"/>
      <c r="S2830" s="110"/>
      <c r="T2830" s="110"/>
      <c r="U2830" s="110"/>
      <c r="V2830" s="110"/>
    </row>
    <row r="2831" spans="1:22" ht="15" customHeight="1">
      <c r="A2831" s="110"/>
      <c r="B2831" s="109"/>
      <c r="C2831" s="110"/>
      <c r="D2831" s="110"/>
      <c r="E2831" s="110"/>
      <c r="F2831" s="110"/>
      <c r="G2831" s="110"/>
      <c r="H2831" s="110"/>
      <c r="I2831" s="110"/>
      <c r="J2831" s="109"/>
      <c r="K2831" s="110"/>
      <c r="L2831" s="110"/>
      <c r="M2831" s="110"/>
      <c r="N2831" s="110"/>
      <c r="O2831" s="110"/>
      <c r="P2831" s="110"/>
      <c r="Q2831" s="110"/>
      <c r="R2831" s="110"/>
      <c r="S2831" s="110"/>
      <c r="T2831" s="110"/>
      <c r="U2831" s="110"/>
      <c r="V2831" s="110"/>
    </row>
    <row r="2832" spans="1:22" ht="15" customHeight="1">
      <c r="A2832" s="110"/>
      <c r="B2832" s="109"/>
      <c r="C2832" s="110"/>
      <c r="D2832" s="110"/>
      <c r="E2832" s="110"/>
      <c r="F2832" s="110"/>
      <c r="G2832" s="110"/>
      <c r="H2832" s="110"/>
      <c r="I2832" s="110"/>
      <c r="J2832" s="109"/>
      <c r="K2832" s="110"/>
      <c r="L2832" s="110"/>
      <c r="M2832" s="110"/>
      <c r="N2832" s="110"/>
      <c r="O2832" s="110"/>
      <c r="P2832" s="110"/>
      <c r="Q2832" s="110"/>
      <c r="R2832" s="110"/>
      <c r="S2832" s="110"/>
      <c r="T2832" s="110"/>
      <c r="U2832" s="110"/>
      <c r="V2832" s="110"/>
    </row>
    <row r="2833" spans="1:22" ht="15" customHeight="1">
      <c r="A2833" s="110"/>
      <c r="B2833" s="109"/>
      <c r="C2833" s="110"/>
      <c r="D2833" s="110"/>
      <c r="E2833" s="110"/>
      <c r="F2833" s="110"/>
      <c r="G2833" s="110"/>
      <c r="H2833" s="110"/>
      <c r="I2833" s="110"/>
      <c r="J2833" s="109"/>
      <c r="K2833" s="110"/>
      <c r="L2833" s="110"/>
      <c r="M2833" s="110"/>
      <c r="N2833" s="110"/>
      <c r="O2833" s="110"/>
      <c r="P2833" s="110"/>
      <c r="Q2833" s="110"/>
      <c r="R2833" s="110"/>
      <c r="S2833" s="110"/>
      <c r="T2833" s="110"/>
      <c r="U2833" s="110"/>
      <c r="V2833" s="110"/>
    </row>
    <row r="2834" spans="1:22" ht="15" customHeight="1">
      <c r="A2834" s="110"/>
      <c r="B2834" s="109"/>
      <c r="C2834" s="110"/>
      <c r="D2834" s="110"/>
      <c r="E2834" s="110"/>
      <c r="F2834" s="110"/>
      <c r="G2834" s="110"/>
      <c r="H2834" s="110"/>
      <c r="I2834" s="110"/>
      <c r="J2834" s="109"/>
      <c r="K2834" s="110"/>
      <c r="L2834" s="110"/>
      <c r="M2834" s="110"/>
      <c r="N2834" s="110"/>
      <c r="O2834" s="110"/>
      <c r="P2834" s="110"/>
      <c r="Q2834" s="110"/>
      <c r="R2834" s="110"/>
      <c r="S2834" s="110"/>
      <c r="T2834" s="110"/>
      <c r="U2834" s="110"/>
      <c r="V2834" s="110"/>
    </row>
    <row r="2835" spans="1:22" ht="15" customHeight="1">
      <c r="A2835" s="110"/>
      <c r="B2835" s="109"/>
      <c r="C2835" s="110"/>
      <c r="D2835" s="110"/>
      <c r="E2835" s="110"/>
      <c r="F2835" s="110"/>
      <c r="G2835" s="110"/>
      <c r="H2835" s="110"/>
      <c r="I2835" s="110"/>
      <c r="J2835" s="109"/>
      <c r="K2835" s="110"/>
      <c r="L2835" s="110"/>
      <c r="M2835" s="110"/>
      <c r="N2835" s="110"/>
      <c r="O2835" s="110"/>
      <c r="P2835" s="110"/>
      <c r="Q2835" s="110"/>
      <c r="R2835" s="110"/>
      <c r="S2835" s="110"/>
      <c r="T2835" s="110"/>
      <c r="U2835" s="110"/>
      <c r="V2835" s="110"/>
    </row>
    <row r="2836" spans="1:22" ht="15" customHeight="1">
      <c r="A2836" s="110"/>
      <c r="B2836" s="109"/>
      <c r="C2836" s="110"/>
      <c r="D2836" s="110"/>
      <c r="E2836" s="110"/>
      <c r="F2836" s="110"/>
      <c r="G2836" s="110"/>
      <c r="H2836" s="110"/>
      <c r="I2836" s="110"/>
      <c r="J2836" s="109"/>
      <c r="K2836" s="110"/>
      <c r="L2836" s="110"/>
      <c r="M2836" s="110"/>
      <c r="N2836" s="110"/>
      <c r="O2836" s="110"/>
      <c r="P2836" s="110"/>
      <c r="Q2836" s="110"/>
      <c r="R2836" s="110"/>
      <c r="S2836" s="110"/>
      <c r="T2836" s="110"/>
      <c r="U2836" s="110"/>
      <c r="V2836" s="110"/>
    </row>
    <row r="2837" spans="1:22" ht="15" customHeight="1">
      <c r="A2837" s="110"/>
      <c r="B2837" s="109"/>
      <c r="C2837" s="110"/>
      <c r="D2837" s="110"/>
      <c r="E2837" s="110"/>
      <c r="F2837" s="110"/>
      <c r="G2837" s="110"/>
      <c r="H2837" s="110"/>
      <c r="I2837" s="110"/>
      <c r="J2837" s="109"/>
      <c r="K2837" s="110"/>
      <c r="L2837" s="110"/>
      <c r="M2837" s="110"/>
      <c r="N2837" s="110"/>
      <c r="O2837" s="110"/>
      <c r="P2837" s="110"/>
      <c r="Q2837" s="110"/>
      <c r="R2837" s="110"/>
      <c r="S2837" s="110"/>
      <c r="T2837" s="110"/>
      <c r="U2837" s="110"/>
      <c r="V2837" s="110"/>
    </row>
    <row r="2838" spans="1:22" ht="15" customHeight="1">
      <c r="A2838" s="110"/>
      <c r="B2838" s="109"/>
      <c r="C2838" s="110"/>
      <c r="D2838" s="110"/>
      <c r="E2838" s="110"/>
      <c r="F2838" s="110"/>
      <c r="G2838" s="110"/>
      <c r="H2838" s="110"/>
      <c r="I2838" s="110"/>
      <c r="J2838" s="109"/>
      <c r="K2838" s="110"/>
      <c r="L2838" s="110"/>
      <c r="M2838" s="110"/>
      <c r="N2838" s="110"/>
      <c r="O2838" s="110"/>
      <c r="P2838" s="110"/>
      <c r="Q2838" s="110"/>
      <c r="R2838" s="110"/>
      <c r="S2838" s="110"/>
      <c r="T2838" s="110"/>
      <c r="U2838" s="110"/>
      <c r="V2838" s="110"/>
    </row>
    <row r="2839" spans="1:22" ht="15" customHeight="1">
      <c r="A2839" s="110"/>
      <c r="B2839" s="109"/>
      <c r="C2839" s="110"/>
      <c r="D2839" s="110"/>
      <c r="E2839" s="110"/>
      <c r="F2839" s="110"/>
      <c r="G2839" s="110"/>
      <c r="H2839" s="110"/>
      <c r="I2839" s="110"/>
      <c r="J2839" s="109"/>
      <c r="K2839" s="110"/>
      <c r="L2839" s="110"/>
      <c r="M2839" s="110"/>
      <c r="N2839" s="110"/>
      <c r="O2839" s="110"/>
      <c r="P2839" s="110"/>
      <c r="Q2839" s="110"/>
      <c r="R2839" s="110"/>
      <c r="S2839" s="110"/>
      <c r="T2839" s="110"/>
      <c r="U2839" s="110"/>
      <c r="V2839" s="110"/>
    </row>
    <row r="2840" spans="1:22" ht="15" customHeight="1">
      <c r="A2840" s="110"/>
      <c r="B2840" s="109"/>
      <c r="C2840" s="110"/>
      <c r="D2840" s="110"/>
      <c r="E2840" s="110"/>
      <c r="F2840" s="110"/>
      <c r="G2840" s="110"/>
      <c r="H2840" s="110"/>
      <c r="I2840" s="110"/>
      <c r="J2840" s="109"/>
      <c r="K2840" s="110"/>
      <c r="L2840" s="110"/>
      <c r="M2840" s="110"/>
      <c r="N2840" s="110"/>
      <c r="O2840" s="110"/>
      <c r="P2840" s="110"/>
      <c r="Q2840" s="110"/>
      <c r="R2840" s="110"/>
      <c r="S2840" s="110"/>
      <c r="T2840" s="110"/>
      <c r="U2840" s="110"/>
      <c r="V2840" s="110"/>
    </row>
    <row r="2841" spans="1:22" ht="15" customHeight="1">
      <c r="A2841" s="110"/>
      <c r="B2841" s="109"/>
      <c r="C2841" s="110"/>
      <c r="D2841" s="110"/>
      <c r="E2841" s="110"/>
      <c r="F2841" s="110"/>
      <c r="G2841" s="110"/>
      <c r="H2841" s="110"/>
      <c r="I2841" s="110"/>
      <c r="J2841" s="109"/>
      <c r="K2841" s="110"/>
      <c r="L2841" s="110"/>
      <c r="M2841" s="110"/>
      <c r="N2841" s="110"/>
      <c r="O2841" s="110"/>
      <c r="P2841" s="110"/>
      <c r="Q2841" s="110"/>
      <c r="R2841" s="110"/>
      <c r="S2841" s="110"/>
      <c r="T2841" s="110"/>
      <c r="U2841" s="110"/>
      <c r="V2841" s="110"/>
    </row>
    <row r="2842" spans="1:22" ht="15" customHeight="1">
      <c r="A2842" s="110"/>
      <c r="B2842" s="109"/>
      <c r="C2842" s="110"/>
      <c r="D2842" s="110"/>
      <c r="E2842" s="110"/>
      <c r="F2842" s="110"/>
      <c r="G2842" s="110"/>
      <c r="H2842" s="110"/>
      <c r="I2842" s="110"/>
      <c r="J2842" s="109"/>
      <c r="K2842" s="110"/>
      <c r="L2842" s="110"/>
      <c r="M2842" s="110"/>
      <c r="N2842" s="110"/>
      <c r="O2842" s="110"/>
      <c r="P2842" s="110"/>
      <c r="Q2842" s="110"/>
      <c r="R2842" s="110"/>
      <c r="S2842" s="110"/>
      <c r="T2842" s="110"/>
      <c r="U2842" s="110"/>
      <c r="V2842" s="110"/>
    </row>
    <row r="2843" spans="1:22" ht="15" customHeight="1">
      <c r="A2843" s="110"/>
      <c r="B2843" s="109"/>
      <c r="C2843" s="110"/>
      <c r="D2843" s="110"/>
      <c r="E2843" s="110"/>
      <c r="F2843" s="110"/>
      <c r="G2843" s="110"/>
      <c r="H2843" s="110"/>
      <c r="I2843" s="110"/>
      <c r="J2843" s="109"/>
      <c r="K2843" s="110"/>
      <c r="L2843" s="110"/>
      <c r="M2843" s="110"/>
      <c r="N2843" s="110"/>
      <c r="O2843" s="110"/>
      <c r="P2843" s="110"/>
      <c r="Q2843" s="110"/>
      <c r="R2843" s="110"/>
      <c r="S2843" s="110"/>
      <c r="T2843" s="110"/>
      <c r="U2843" s="110"/>
      <c r="V2843" s="110"/>
    </row>
    <row r="2844" spans="1:22" ht="15" customHeight="1">
      <c r="A2844" s="110"/>
      <c r="B2844" s="109"/>
      <c r="C2844" s="110"/>
      <c r="D2844" s="110"/>
      <c r="E2844" s="110"/>
      <c r="F2844" s="110"/>
      <c r="G2844" s="110"/>
      <c r="H2844" s="110"/>
      <c r="I2844" s="110"/>
      <c r="J2844" s="109"/>
      <c r="K2844" s="110"/>
      <c r="L2844" s="110"/>
      <c r="M2844" s="110"/>
      <c r="N2844" s="110"/>
      <c r="O2844" s="110"/>
      <c r="P2844" s="110"/>
      <c r="Q2844" s="110"/>
      <c r="R2844" s="110"/>
      <c r="S2844" s="110"/>
      <c r="T2844" s="110"/>
      <c r="U2844" s="110"/>
      <c r="V2844" s="110"/>
    </row>
    <row r="2845" spans="1:22" ht="15" customHeight="1">
      <c r="A2845" s="110"/>
      <c r="B2845" s="109"/>
      <c r="C2845" s="110"/>
      <c r="D2845" s="110"/>
      <c r="E2845" s="110"/>
      <c r="F2845" s="110"/>
      <c r="G2845" s="110"/>
      <c r="H2845" s="110"/>
      <c r="I2845" s="110"/>
      <c r="J2845" s="109"/>
      <c r="K2845" s="110"/>
      <c r="L2845" s="110"/>
      <c r="M2845" s="110"/>
      <c r="N2845" s="110"/>
      <c r="O2845" s="110"/>
      <c r="P2845" s="110"/>
      <c r="Q2845" s="110"/>
      <c r="R2845" s="110"/>
      <c r="S2845" s="110"/>
      <c r="T2845" s="110"/>
      <c r="U2845" s="110"/>
      <c r="V2845" s="110"/>
    </row>
    <row r="2846" spans="1:22" ht="15" customHeight="1">
      <c r="A2846" s="110"/>
      <c r="B2846" s="109"/>
      <c r="C2846" s="110"/>
      <c r="D2846" s="110"/>
      <c r="E2846" s="110"/>
      <c r="F2846" s="110"/>
      <c r="G2846" s="110"/>
      <c r="H2846" s="110"/>
      <c r="I2846" s="110"/>
      <c r="J2846" s="109"/>
      <c r="K2846" s="110"/>
      <c r="L2846" s="110"/>
      <c r="M2846" s="110"/>
      <c r="N2846" s="110"/>
      <c r="O2846" s="110"/>
      <c r="P2846" s="110"/>
      <c r="Q2846" s="110"/>
      <c r="R2846" s="110"/>
      <c r="S2846" s="110"/>
      <c r="T2846" s="110"/>
      <c r="U2846" s="110"/>
      <c r="V2846" s="110"/>
    </row>
    <row r="2847" spans="1:22" ht="15" customHeight="1">
      <c r="A2847" s="110"/>
      <c r="B2847" s="109"/>
      <c r="C2847" s="110"/>
      <c r="D2847" s="110"/>
      <c r="E2847" s="110"/>
      <c r="F2847" s="110"/>
      <c r="G2847" s="110"/>
      <c r="H2847" s="110"/>
      <c r="I2847" s="110"/>
      <c r="J2847" s="109"/>
      <c r="K2847" s="110"/>
      <c r="L2847" s="110"/>
      <c r="M2847" s="110"/>
      <c r="N2847" s="110"/>
      <c r="O2847" s="110"/>
      <c r="P2847" s="110"/>
      <c r="Q2847" s="110"/>
      <c r="R2847" s="110"/>
      <c r="S2847" s="110"/>
      <c r="T2847" s="110"/>
      <c r="U2847" s="110"/>
      <c r="V2847" s="110"/>
    </row>
    <row r="2848" spans="1:22" ht="15" customHeight="1">
      <c r="A2848" s="110"/>
      <c r="B2848" s="109"/>
      <c r="C2848" s="110"/>
      <c r="D2848" s="110"/>
      <c r="E2848" s="110"/>
      <c r="F2848" s="110"/>
      <c r="G2848" s="110"/>
      <c r="H2848" s="110"/>
      <c r="I2848" s="110"/>
      <c r="J2848" s="109"/>
      <c r="K2848" s="110"/>
      <c r="L2848" s="110"/>
      <c r="M2848" s="110"/>
      <c r="N2848" s="110"/>
      <c r="O2848" s="110"/>
      <c r="P2848" s="110"/>
      <c r="Q2848" s="110"/>
      <c r="R2848" s="110"/>
      <c r="S2848" s="110"/>
      <c r="T2848" s="110"/>
      <c r="U2848" s="110"/>
      <c r="V2848" s="110"/>
    </row>
    <row r="2849" spans="1:22" ht="15" customHeight="1">
      <c r="A2849" s="110"/>
      <c r="B2849" s="109"/>
      <c r="C2849" s="110"/>
      <c r="D2849" s="110"/>
      <c r="E2849" s="110"/>
      <c r="F2849" s="110"/>
      <c r="G2849" s="110"/>
      <c r="H2849" s="110"/>
      <c r="I2849" s="110"/>
      <c r="J2849" s="109"/>
      <c r="K2849" s="110"/>
      <c r="L2849" s="110"/>
      <c r="M2849" s="110"/>
      <c r="N2849" s="110"/>
      <c r="O2849" s="110"/>
      <c r="P2849" s="110"/>
      <c r="Q2849" s="110"/>
      <c r="R2849" s="110"/>
      <c r="S2849" s="110"/>
      <c r="T2849" s="110"/>
      <c r="U2849" s="110"/>
      <c r="V2849" s="110"/>
    </row>
    <row r="2850" spans="1:22" ht="15" customHeight="1">
      <c r="A2850" s="110"/>
      <c r="B2850" s="109"/>
      <c r="C2850" s="110"/>
      <c r="D2850" s="110"/>
      <c r="E2850" s="110"/>
      <c r="F2850" s="110"/>
      <c r="G2850" s="110"/>
      <c r="H2850" s="110"/>
      <c r="I2850" s="110"/>
      <c r="J2850" s="109"/>
      <c r="K2850" s="110"/>
      <c r="L2850" s="110"/>
      <c r="M2850" s="110"/>
      <c r="N2850" s="110"/>
      <c r="O2850" s="110"/>
      <c r="P2850" s="110"/>
      <c r="Q2850" s="110"/>
      <c r="R2850" s="110"/>
      <c r="S2850" s="110"/>
      <c r="T2850" s="110"/>
      <c r="U2850" s="110"/>
      <c r="V2850" s="110"/>
    </row>
    <row r="2851" spans="1:22" ht="15" customHeight="1">
      <c r="A2851" s="110"/>
      <c r="B2851" s="109"/>
      <c r="C2851" s="110"/>
      <c r="D2851" s="110"/>
      <c r="E2851" s="110"/>
      <c r="F2851" s="110"/>
      <c r="G2851" s="110"/>
      <c r="H2851" s="110"/>
      <c r="I2851" s="110"/>
      <c r="J2851" s="109"/>
      <c r="K2851" s="110"/>
      <c r="L2851" s="110"/>
      <c r="M2851" s="110"/>
      <c r="N2851" s="110"/>
      <c r="O2851" s="110"/>
      <c r="P2851" s="110"/>
      <c r="Q2851" s="110"/>
      <c r="R2851" s="110"/>
      <c r="S2851" s="110"/>
      <c r="T2851" s="110"/>
      <c r="U2851" s="110"/>
      <c r="V2851" s="110"/>
    </row>
    <row r="2852" spans="1:22" ht="15" customHeight="1">
      <c r="A2852" s="110"/>
      <c r="B2852" s="109"/>
      <c r="C2852" s="110"/>
      <c r="D2852" s="110"/>
      <c r="E2852" s="110"/>
      <c r="F2852" s="110"/>
      <c r="G2852" s="110"/>
      <c r="H2852" s="110"/>
      <c r="I2852" s="110"/>
      <c r="J2852" s="109"/>
      <c r="K2852" s="110"/>
      <c r="L2852" s="110"/>
      <c r="M2852" s="110"/>
      <c r="N2852" s="110"/>
      <c r="O2852" s="110"/>
      <c r="P2852" s="110"/>
      <c r="Q2852" s="110"/>
      <c r="R2852" s="110"/>
      <c r="S2852" s="110"/>
      <c r="T2852" s="110"/>
      <c r="U2852" s="110"/>
      <c r="V2852" s="110"/>
    </row>
    <row r="2853" spans="1:22" ht="15" customHeight="1">
      <c r="A2853" s="110"/>
      <c r="B2853" s="109"/>
      <c r="C2853" s="110"/>
      <c r="D2853" s="110"/>
      <c r="E2853" s="110"/>
      <c r="F2853" s="110"/>
      <c r="G2853" s="110"/>
      <c r="H2853" s="110"/>
      <c r="I2853" s="110"/>
      <c r="J2853" s="109"/>
      <c r="K2853" s="110"/>
      <c r="L2853" s="110"/>
      <c r="M2853" s="110"/>
      <c r="N2853" s="110"/>
      <c r="O2853" s="110"/>
      <c r="P2853" s="110"/>
      <c r="Q2853" s="110"/>
      <c r="R2853" s="110"/>
      <c r="S2853" s="110"/>
      <c r="T2853" s="110"/>
      <c r="U2853" s="110"/>
      <c r="V2853" s="110"/>
    </row>
    <row r="2854" spans="1:22" ht="15" customHeight="1">
      <c r="A2854" s="110"/>
      <c r="B2854" s="109"/>
      <c r="C2854" s="110"/>
      <c r="D2854" s="110"/>
      <c r="E2854" s="110"/>
      <c r="F2854" s="110"/>
      <c r="G2854" s="110"/>
      <c r="H2854" s="110"/>
      <c r="I2854" s="110"/>
      <c r="J2854" s="109"/>
      <c r="K2854" s="110"/>
      <c r="L2854" s="110"/>
      <c r="M2854" s="110"/>
      <c r="N2854" s="110"/>
      <c r="O2854" s="110"/>
      <c r="P2854" s="110"/>
      <c r="Q2854" s="110"/>
      <c r="R2854" s="110"/>
      <c r="S2854" s="110"/>
      <c r="T2854" s="110"/>
      <c r="U2854" s="110"/>
      <c r="V2854" s="110"/>
    </row>
    <row r="2855" spans="1:22" ht="15" customHeight="1">
      <c r="A2855" s="110"/>
      <c r="B2855" s="109"/>
      <c r="C2855" s="110"/>
      <c r="D2855" s="110"/>
      <c r="E2855" s="110"/>
      <c r="F2855" s="110"/>
      <c r="G2855" s="110"/>
      <c r="H2855" s="110"/>
      <c r="I2855" s="110"/>
      <c r="J2855" s="109"/>
      <c r="K2855" s="110"/>
      <c r="L2855" s="110"/>
      <c r="M2855" s="110"/>
      <c r="N2855" s="110"/>
      <c r="O2855" s="110"/>
      <c r="P2855" s="110"/>
      <c r="Q2855" s="110"/>
      <c r="R2855" s="110"/>
      <c r="S2855" s="110"/>
      <c r="T2855" s="110"/>
      <c r="U2855" s="110"/>
      <c r="V2855" s="110"/>
    </row>
    <row r="2856" spans="1:22" ht="15" customHeight="1">
      <c r="A2856" s="110"/>
      <c r="B2856" s="109"/>
      <c r="C2856" s="110"/>
      <c r="D2856" s="110"/>
      <c r="E2856" s="110"/>
      <c r="F2856" s="110"/>
      <c r="G2856" s="110"/>
      <c r="H2856" s="110"/>
      <c r="I2856" s="110"/>
      <c r="J2856" s="109"/>
      <c r="K2856" s="110"/>
      <c r="L2856" s="110"/>
      <c r="M2856" s="110"/>
      <c r="N2856" s="110"/>
      <c r="O2856" s="110"/>
      <c r="P2856" s="110"/>
      <c r="Q2856" s="110"/>
      <c r="R2856" s="110"/>
      <c r="S2856" s="110"/>
      <c r="T2856" s="110"/>
      <c r="U2856" s="110"/>
      <c r="V2856" s="110"/>
    </row>
    <row r="2857" spans="1:22" ht="15" customHeight="1">
      <c r="A2857" s="110"/>
      <c r="B2857" s="109"/>
      <c r="C2857" s="110"/>
      <c r="D2857" s="110"/>
      <c r="E2857" s="110"/>
      <c r="F2857" s="110"/>
      <c r="G2857" s="110"/>
      <c r="H2857" s="110"/>
      <c r="I2857" s="110"/>
      <c r="J2857" s="109"/>
      <c r="K2857" s="110"/>
      <c r="L2857" s="110"/>
      <c r="M2857" s="110"/>
      <c r="N2857" s="110"/>
      <c r="O2857" s="110"/>
      <c r="P2857" s="110"/>
      <c r="Q2857" s="110"/>
      <c r="R2857" s="110"/>
      <c r="S2857" s="110"/>
      <c r="T2857" s="110"/>
      <c r="U2857" s="110"/>
      <c r="V2857" s="110"/>
    </row>
    <row r="2858" spans="1:22" ht="15" customHeight="1">
      <c r="A2858" s="110"/>
      <c r="B2858" s="109"/>
      <c r="C2858" s="110"/>
      <c r="D2858" s="110"/>
      <c r="E2858" s="110"/>
      <c r="F2858" s="110"/>
      <c r="G2858" s="110"/>
      <c r="H2858" s="110"/>
      <c r="I2858" s="110"/>
      <c r="J2858" s="109"/>
      <c r="K2858" s="110"/>
      <c r="L2858" s="110"/>
      <c r="M2858" s="110"/>
      <c r="N2858" s="110"/>
      <c r="O2858" s="110"/>
      <c r="P2858" s="110"/>
      <c r="Q2858" s="110"/>
      <c r="R2858" s="110"/>
      <c r="S2858" s="110"/>
      <c r="T2858" s="110"/>
      <c r="U2858" s="110"/>
      <c r="V2858" s="110"/>
    </row>
    <row r="2859" spans="1:22" ht="15" customHeight="1">
      <c r="A2859" s="110"/>
      <c r="B2859" s="109"/>
      <c r="C2859" s="110"/>
      <c r="D2859" s="110"/>
      <c r="E2859" s="110"/>
      <c r="F2859" s="110"/>
      <c r="G2859" s="110"/>
      <c r="H2859" s="110"/>
      <c r="I2859" s="110"/>
      <c r="J2859" s="109"/>
      <c r="K2859" s="110"/>
      <c r="L2859" s="110"/>
      <c r="M2859" s="110"/>
      <c r="N2859" s="110"/>
      <c r="O2859" s="110"/>
      <c r="P2859" s="110"/>
      <c r="Q2859" s="110"/>
      <c r="R2859" s="110"/>
      <c r="S2859" s="110"/>
      <c r="T2859" s="110"/>
      <c r="U2859" s="110"/>
      <c r="V2859" s="110"/>
    </row>
    <row r="2860" spans="1:22" ht="15" customHeight="1">
      <c r="A2860" s="110"/>
      <c r="B2860" s="109"/>
      <c r="C2860" s="110"/>
      <c r="D2860" s="110"/>
      <c r="E2860" s="110"/>
      <c r="F2860" s="110"/>
      <c r="G2860" s="110"/>
      <c r="H2860" s="110"/>
      <c r="I2860" s="110"/>
      <c r="J2860" s="109"/>
      <c r="K2860" s="110"/>
      <c r="L2860" s="110"/>
      <c r="M2860" s="110"/>
      <c r="N2860" s="110"/>
      <c r="O2860" s="110"/>
      <c r="P2860" s="110"/>
      <c r="Q2860" s="110"/>
      <c r="R2860" s="110"/>
      <c r="S2860" s="110"/>
      <c r="T2860" s="110"/>
      <c r="U2860" s="110"/>
      <c r="V2860" s="110"/>
    </row>
    <row r="2861" spans="1:22" ht="15" customHeight="1">
      <c r="A2861" s="110"/>
      <c r="B2861" s="109"/>
      <c r="C2861" s="110"/>
      <c r="D2861" s="110"/>
      <c r="E2861" s="110"/>
      <c r="F2861" s="110"/>
      <c r="G2861" s="110"/>
      <c r="H2861" s="110"/>
      <c r="I2861" s="110"/>
      <c r="J2861" s="109"/>
      <c r="K2861" s="110"/>
      <c r="L2861" s="110"/>
      <c r="M2861" s="110"/>
      <c r="N2861" s="110"/>
      <c r="O2861" s="110"/>
      <c r="P2861" s="110"/>
      <c r="Q2861" s="110"/>
      <c r="R2861" s="110"/>
      <c r="S2861" s="110"/>
      <c r="T2861" s="110"/>
      <c r="U2861" s="110"/>
      <c r="V2861" s="110"/>
    </row>
    <row r="2862" spans="1:22" ht="15" customHeight="1">
      <c r="A2862" s="110"/>
      <c r="B2862" s="109"/>
      <c r="C2862" s="110"/>
      <c r="D2862" s="110"/>
      <c r="E2862" s="110"/>
      <c r="F2862" s="110"/>
      <c r="G2862" s="110"/>
      <c r="H2862" s="110"/>
      <c r="I2862" s="110"/>
      <c r="J2862" s="109"/>
      <c r="K2862" s="110"/>
      <c r="L2862" s="110"/>
      <c r="M2862" s="110"/>
      <c r="N2862" s="110"/>
      <c r="O2862" s="110"/>
      <c r="P2862" s="110"/>
      <c r="Q2862" s="110"/>
      <c r="R2862" s="110"/>
      <c r="S2862" s="110"/>
      <c r="T2862" s="110"/>
      <c r="U2862" s="110"/>
      <c r="V2862" s="110"/>
    </row>
    <row r="2863" spans="1:22" ht="15" customHeight="1">
      <c r="A2863" s="110"/>
      <c r="B2863" s="109"/>
      <c r="C2863" s="110"/>
      <c r="D2863" s="110"/>
      <c r="E2863" s="110"/>
      <c r="F2863" s="110"/>
      <c r="G2863" s="110"/>
      <c r="H2863" s="110"/>
      <c r="I2863" s="110"/>
      <c r="J2863" s="109"/>
      <c r="K2863" s="110"/>
      <c r="L2863" s="110"/>
      <c r="M2863" s="110"/>
      <c r="N2863" s="110"/>
      <c r="O2863" s="110"/>
      <c r="P2863" s="110"/>
      <c r="Q2863" s="110"/>
      <c r="R2863" s="110"/>
      <c r="S2863" s="110"/>
      <c r="T2863" s="110"/>
      <c r="U2863" s="110"/>
      <c r="V2863" s="110"/>
    </row>
    <row r="2864" spans="1:22" ht="15" customHeight="1">
      <c r="A2864" s="110"/>
      <c r="B2864" s="109"/>
      <c r="C2864" s="110"/>
      <c r="D2864" s="110"/>
      <c r="E2864" s="110"/>
      <c r="F2864" s="110"/>
      <c r="G2864" s="110"/>
      <c r="H2864" s="110"/>
      <c r="I2864" s="110"/>
      <c r="J2864" s="109"/>
      <c r="K2864" s="110"/>
      <c r="L2864" s="110"/>
      <c r="M2864" s="110"/>
      <c r="N2864" s="110"/>
      <c r="O2864" s="110"/>
      <c r="P2864" s="110"/>
      <c r="Q2864" s="110"/>
      <c r="R2864" s="110"/>
      <c r="S2864" s="110"/>
      <c r="T2864" s="110"/>
      <c r="U2864" s="110"/>
      <c r="V2864" s="110"/>
    </row>
    <row r="2865" spans="1:22" ht="15" customHeight="1">
      <c r="A2865" s="110"/>
      <c r="B2865" s="109"/>
      <c r="C2865" s="110"/>
      <c r="D2865" s="110"/>
      <c r="E2865" s="110"/>
      <c r="F2865" s="110"/>
      <c r="G2865" s="110"/>
      <c r="H2865" s="110"/>
      <c r="I2865" s="110"/>
      <c r="J2865" s="109"/>
      <c r="K2865" s="110"/>
      <c r="L2865" s="110"/>
      <c r="M2865" s="110"/>
      <c r="N2865" s="110"/>
      <c r="O2865" s="110"/>
      <c r="P2865" s="110"/>
      <c r="Q2865" s="110"/>
      <c r="R2865" s="110"/>
      <c r="S2865" s="110"/>
      <c r="T2865" s="110"/>
      <c r="U2865" s="110"/>
      <c r="V2865" s="110"/>
    </row>
    <row r="2866" spans="1:22" ht="15" customHeight="1">
      <c r="A2866" s="110"/>
      <c r="B2866" s="109"/>
      <c r="C2866" s="110"/>
      <c r="D2866" s="110"/>
      <c r="E2866" s="110"/>
      <c r="F2866" s="110"/>
      <c r="G2866" s="110"/>
      <c r="H2866" s="110"/>
      <c r="I2866" s="110"/>
      <c r="J2866" s="109"/>
      <c r="K2866" s="110"/>
      <c r="L2866" s="110"/>
      <c r="M2866" s="110"/>
      <c r="N2866" s="110"/>
      <c r="O2866" s="110"/>
      <c r="P2866" s="110"/>
      <c r="Q2866" s="110"/>
      <c r="R2866" s="110"/>
      <c r="S2866" s="110"/>
      <c r="T2866" s="110"/>
      <c r="U2866" s="110"/>
      <c r="V2866" s="110"/>
    </row>
    <row r="2867" spans="1:22" ht="15" customHeight="1">
      <c r="A2867" s="110"/>
      <c r="B2867" s="109"/>
      <c r="C2867" s="110"/>
      <c r="D2867" s="110"/>
      <c r="E2867" s="110"/>
      <c r="F2867" s="110"/>
      <c r="G2867" s="110"/>
      <c r="H2867" s="110"/>
      <c r="I2867" s="110"/>
      <c r="J2867" s="109"/>
      <c r="K2867" s="110"/>
      <c r="L2867" s="110"/>
      <c r="M2867" s="110"/>
      <c r="N2867" s="110"/>
      <c r="O2867" s="110"/>
      <c r="P2867" s="110"/>
      <c r="Q2867" s="110"/>
      <c r="R2867" s="110"/>
      <c r="S2867" s="110"/>
      <c r="T2867" s="110"/>
      <c r="U2867" s="110"/>
      <c r="V2867" s="110"/>
    </row>
    <row r="2868" spans="1:22" ht="15" customHeight="1">
      <c r="A2868" s="110"/>
      <c r="B2868" s="109"/>
      <c r="C2868" s="110"/>
      <c r="D2868" s="110"/>
      <c r="E2868" s="110"/>
      <c r="F2868" s="110"/>
      <c r="G2868" s="110"/>
      <c r="H2868" s="110"/>
      <c r="I2868" s="110"/>
      <c r="J2868" s="109"/>
      <c r="K2868" s="110"/>
      <c r="L2868" s="110"/>
      <c r="M2868" s="110"/>
      <c r="N2868" s="110"/>
      <c r="O2868" s="110"/>
      <c r="P2868" s="110"/>
      <c r="Q2868" s="110"/>
      <c r="R2868" s="110"/>
      <c r="S2868" s="110"/>
      <c r="T2868" s="110"/>
      <c r="U2868" s="110"/>
      <c r="V2868" s="110"/>
    </row>
    <row r="2869" spans="1:22" ht="15" customHeight="1">
      <c r="A2869" s="110"/>
      <c r="B2869" s="109"/>
      <c r="C2869" s="110"/>
      <c r="D2869" s="110"/>
      <c r="E2869" s="110"/>
      <c r="F2869" s="110"/>
      <c r="G2869" s="110"/>
      <c r="H2869" s="110"/>
      <c r="I2869" s="110"/>
      <c r="J2869" s="109"/>
      <c r="K2869" s="110"/>
      <c r="L2869" s="110"/>
      <c r="M2869" s="110"/>
      <c r="N2869" s="110"/>
      <c r="O2869" s="110"/>
      <c r="P2869" s="110"/>
      <c r="Q2869" s="110"/>
      <c r="R2869" s="110"/>
      <c r="S2869" s="110"/>
      <c r="T2869" s="110"/>
      <c r="U2869" s="110"/>
      <c r="V2869" s="110"/>
    </row>
    <row r="2870" spans="1:22" ht="15" customHeight="1">
      <c r="A2870" s="110"/>
      <c r="B2870" s="109"/>
      <c r="C2870" s="110"/>
      <c r="D2870" s="110"/>
      <c r="E2870" s="110"/>
      <c r="F2870" s="110"/>
      <c r="G2870" s="110"/>
      <c r="H2870" s="110"/>
      <c r="I2870" s="110"/>
      <c r="J2870" s="109"/>
      <c r="K2870" s="110"/>
      <c r="L2870" s="110"/>
      <c r="M2870" s="110"/>
      <c r="N2870" s="110"/>
      <c r="O2870" s="110"/>
      <c r="P2870" s="110"/>
      <c r="Q2870" s="110"/>
      <c r="R2870" s="110"/>
      <c r="S2870" s="110"/>
      <c r="T2870" s="110"/>
      <c r="U2870" s="110"/>
      <c r="V2870" s="110"/>
    </row>
    <row r="2871" spans="1:22" ht="15" customHeight="1">
      <c r="A2871" s="110"/>
      <c r="B2871" s="109"/>
      <c r="C2871" s="110"/>
      <c r="D2871" s="110"/>
      <c r="E2871" s="110"/>
      <c r="F2871" s="110"/>
      <c r="G2871" s="110"/>
      <c r="H2871" s="110"/>
      <c r="I2871" s="110"/>
      <c r="J2871" s="109"/>
      <c r="K2871" s="110"/>
      <c r="L2871" s="110"/>
      <c r="M2871" s="110"/>
      <c r="N2871" s="110"/>
      <c r="O2871" s="110"/>
      <c r="P2871" s="110"/>
      <c r="Q2871" s="110"/>
      <c r="R2871" s="110"/>
      <c r="S2871" s="110"/>
      <c r="T2871" s="110"/>
      <c r="U2871" s="110"/>
      <c r="V2871" s="110"/>
    </row>
    <row r="2872" spans="1:22" ht="15" customHeight="1">
      <c r="A2872" s="110"/>
      <c r="B2872" s="109"/>
      <c r="C2872" s="110"/>
      <c r="D2872" s="110"/>
      <c r="E2872" s="110"/>
      <c r="F2872" s="110"/>
      <c r="G2872" s="110"/>
      <c r="H2872" s="110"/>
      <c r="I2872" s="110"/>
      <c r="J2872" s="109"/>
      <c r="K2872" s="110"/>
      <c r="L2872" s="110"/>
      <c r="M2872" s="110"/>
      <c r="N2872" s="110"/>
      <c r="O2872" s="110"/>
      <c r="P2872" s="110"/>
      <c r="Q2872" s="110"/>
      <c r="R2872" s="110"/>
      <c r="S2872" s="110"/>
      <c r="T2872" s="110"/>
      <c r="U2872" s="110"/>
      <c r="V2872" s="110"/>
    </row>
    <row r="2873" spans="1:22" ht="15" customHeight="1">
      <c r="A2873" s="110"/>
      <c r="B2873" s="109"/>
      <c r="C2873" s="110"/>
      <c r="D2873" s="110"/>
      <c r="E2873" s="110"/>
      <c r="F2873" s="110"/>
      <c r="G2873" s="110"/>
      <c r="H2873" s="110"/>
      <c r="I2873" s="110"/>
      <c r="J2873" s="109"/>
      <c r="K2873" s="110"/>
      <c r="L2873" s="110"/>
      <c r="M2873" s="110"/>
      <c r="N2873" s="110"/>
      <c r="O2873" s="110"/>
      <c r="P2873" s="110"/>
      <c r="Q2873" s="110"/>
      <c r="R2873" s="110"/>
      <c r="S2873" s="110"/>
      <c r="T2873" s="110"/>
      <c r="U2873" s="110"/>
      <c r="V2873" s="110"/>
    </row>
    <row r="2874" spans="1:22" ht="15" customHeight="1">
      <c r="A2874" s="110"/>
      <c r="B2874" s="109"/>
      <c r="C2874" s="110"/>
      <c r="D2874" s="110"/>
      <c r="E2874" s="110"/>
      <c r="F2874" s="110"/>
      <c r="G2874" s="110"/>
      <c r="H2874" s="110"/>
      <c r="I2874" s="110"/>
      <c r="J2874" s="109"/>
      <c r="K2874" s="110"/>
      <c r="L2874" s="110"/>
      <c r="M2874" s="110"/>
      <c r="N2874" s="110"/>
      <c r="O2874" s="110"/>
      <c r="P2874" s="110"/>
      <c r="Q2874" s="110"/>
      <c r="R2874" s="110"/>
      <c r="S2874" s="110"/>
      <c r="T2874" s="110"/>
      <c r="U2874" s="110"/>
      <c r="V2874" s="110"/>
    </row>
    <row r="2875" spans="1:22" ht="15" customHeight="1">
      <c r="A2875" s="110"/>
      <c r="B2875" s="109"/>
      <c r="C2875" s="110"/>
      <c r="D2875" s="110"/>
      <c r="E2875" s="110"/>
      <c r="F2875" s="110"/>
      <c r="G2875" s="110"/>
      <c r="H2875" s="110"/>
      <c r="I2875" s="110"/>
      <c r="J2875" s="109"/>
      <c r="K2875" s="110"/>
      <c r="L2875" s="110"/>
      <c r="M2875" s="110"/>
      <c r="N2875" s="110"/>
      <c r="O2875" s="110"/>
      <c r="P2875" s="110"/>
      <c r="Q2875" s="110"/>
      <c r="R2875" s="110"/>
      <c r="S2875" s="110"/>
      <c r="T2875" s="110"/>
      <c r="U2875" s="110"/>
      <c r="V2875" s="110"/>
    </row>
    <row r="2876" spans="1:22" ht="15" customHeight="1">
      <c r="A2876" s="110"/>
      <c r="B2876" s="109"/>
      <c r="C2876" s="110"/>
      <c r="D2876" s="110"/>
      <c r="E2876" s="110"/>
      <c r="F2876" s="110"/>
      <c r="G2876" s="110"/>
      <c r="H2876" s="110"/>
      <c r="I2876" s="110"/>
      <c r="J2876" s="109"/>
      <c r="K2876" s="110"/>
      <c r="L2876" s="110"/>
      <c r="M2876" s="110"/>
      <c r="N2876" s="110"/>
      <c r="O2876" s="110"/>
      <c r="P2876" s="110"/>
      <c r="Q2876" s="110"/>
      <c r="R2876" s="110"/>
      <c r="S2876" s="110"/>
      <c r="T2876" s="110"/>
      <c r="U2876" s="110"/>
      <c r="V2876" s="110"/>
    </row>
    <row r="2877" spans="1:22" ht="15" customHeight="1">
      <c r="A2877" s="110"/>
      <c r="B2877" s="109"/>
      <c r="C2877" s="110"/>
      <c r="D2877" s="110"/>
      <c r="E2877" s="110"/>
      <c r="F2877" s="110"/>
      <c r="G2877" s="110"/>
      <c r="H2877" s="110"/>
      <c r="I2877" s="110"/>
      <c r="J2877" s="109"/>
      <c r="K2877" s="110"/>
      <c r="L2877" s="110"/>
      <c r="M2877" s="110"/>
      <c r="N2877" s="110"/>
      <c r="O2877" s="110"/>
      <c r="P2877" s="110"/>
      <c r="Q2877" s="110"/>
      <c r="R2877" s="110"/>
      <c r="S2877" s="110"/>
      <c r="T2877" s="110"/>
      <c r="U2877" s="110"/>
      <c r="V2877" s="110"/>
    </row>
    <row r="2878" spans="1:22" ht="15" customHeight="1">
      <c r="A2878" s="110"/>
      <c r="B2878" s="109"/>
      <c r="C2878" s="110"/>
      <c r="D2878" s="110"/>
      <c r="E2878" s="110"/>
      <c r="F2878" s="110"/>
      <c r="G2878" s="110"/>
      <c r="H2878" s="110"/>
      <c r="I2878" s="110"/>
      <c r="J2878" s="109"/>
      <c r="K2878" s="110"/>
      <c r="L2878" s="110"/>
      <c r="M2878" s="110"/>
      <c r="N2878" s="110"/>
      <c r="O2878" s="110"/>
      <c r="P2878" s="110"/>
      <c r="Q2878" s="110"/>
      <c r="R2878" s="110"/>
      <c r="S2878" s="110"/>
      <c r="T2878" s="110"/>
      <c r="U2878" s="110"/>
      <c r="V2878" s="110"/>
    </row>
    <row r="2879" spans="1:22" ht="15" customHeight="1">
      <c r="A2879" s="110"/>
      <c r="B2879" s="109"/>
      <c r="C2879" s="110"/>
      <c r="D2879" s="110"/>
      <c r="E2879" s="110"/>
      <c r="F2879" s="110"/>
      <c r="G2879" s="110"/>
      <c r="H2879" s="110"/>
      <c r="I2879" s="110"/>
      <c r="J2879" s="109"/>
      <c r="K2879" s="110"/>
      <c r="L2879" s="110"/>
      <c r="M2879" s="110"/>
      <c r="N2879" s="110"/>
      <c r="O2879" s="110"/>
      <c r="P2879" s="110"/>
      <c r="Q2879" s="110"/>
      <c r="R2879" s="110"/>
      <c r="S2879" s="110"/>
      <c r="T2879" s="110"/>
      <c r="U2879" s="110"/>
      <c r="V2879" s="110"/>
    </row>
    <row r="2880" spans="1:22" ht="15" customHeight="1">
      <c r="A2880" s="110"/>
      <c r="B2880" s="109"/>
      <c r="C2880" s="110"/>
      <c r="D2880" s="110"/>
      <c r="E2880" s="110"/>
      <c r="F2880" s="110"/>
      <c r="G2880" s="110"/>
      <c r="H2880" s="110"/>
      <c r="I2880" s="110"/>
      <c r="J2880" s="109"/>
      <c r="K2880" s="110"/>
      <c r="L2880" s="110"/>
      <c r="M2880" s="110"/>
      <c r="N2880" s="110"/>
      <c r="O2880" s="110"/>
      <c r="P2880" s="110"/>
      <c r="Q2880" s="110"/>
      <c r="R2880" s="110"/>
      <c r="S2880" s="110"/>
      <c r="T2880" s="110"/>
      <c r="U2880" s="110"/>
      <c r="V2880" s="110"/>
    </row>
    <row r="2881" spans="1:22" ht="15" customHeight="1">
      <c r="A2881" s="110"/>
      <c r="B2881" s="109"/>
      <c r="C2881" s="110"/>
      <c r="D2881" s="110"/>
      <c r="E2881" s="110"/>
      <c r="F2881" s="110"/>
      <c r="G2881" s="110"/>
      <c r="H2881" s="110"/>
      <c r="I2881" s="110"/>
      <c r="J2881" s="109"/>
      <c r="K2881" s="110"/>
      <c r="L2881" s="110"/>
      <c r="M2881" s="110"/>
      <c r="N2881" s="110"/>
      <c r="O2881" s="110"/>
      <c r="P2881" s="110"/>
      <c r="Q2881" s="110"/>
      <c r="R2881" s="110"/>
      <c r="S2881" s="110"/>
      <c r="T2881" s="110"/>
      <c r="U2881" s="110"/>
      <c r="V2881" s="110"/>
    </row>
    <row r="2882" spans="1:22" ht="15" customHeight="1">
      <c r="A2882" s="110"/>
      <c r="B2882" s="109"/>
      <c r="C2882" s="110"/>
      <c r="D2882" s="110"/>
      <c r="E2882" s="110"/>
      <c r="F2882" s="110"/>
      <c r="G2882" s="110"/>
      <c r="H2882" s="110"/>
      <c r="I2882" s="110"/>
      <c r="J2882" s="109"/>
      <c r="K2882" s="110"/>
      <c r="L2882" s="110"/>
      <c r="M2882" s="110"/>
      <c r="N2882" s="110"/>
      <c r="O2882" s="110"/>
      <c r="P2882" s="110"/>
      <c r="Q2882" s="110"/>
      <c r="R2882" s="110"/>
      <c r="S2882" s="110"/>
      <c r="T2882" s="110"/>
      <c r="U2882" s="110"/>
      <c r="V2882" s="110"/>
    </row>
    <row r="2883" spans="1:22" ht="15" customHeight="1">
      <c r="A2883" s="110"/>
      <c r="B2883" s="109"/>
      <c r="C2883" s="110"/>
      <c r="D2883" s="110"/>
      <c r="E2883" s="110"/>
      <c r="F2883" s="110"/>
      <c r="G2883" s="110"/>
      <c r="H2883" s="110"/>
      <c r="I2883" s="110"/>
      <c r="J2883" s="109"/>
      <c r="K2883" s="110"/>
      <c r="L2883" s="110"/>
      <c r="M2883" s="110"/>
      <c r="N2883" s="110"/>
      <c r="O2883" s="110"/>
      <c r="P2883" s="110"/>
      <c r="Q2883" s="110"/>
      <c r="R2883" s="110"/>
      <c r="S2883" s="110"/>
      <c r="T2883" s="110"/>
      <c r="U2883" s="110"/>
      <c r="V2883" s="110"/>
    </row>
    <row r="2884" spans="1:22" ht="15" customHeight="1">
      <c r="A2884" s="110"/>
      <c r="B2884" s="109"/>
      <c r="C2884" s="110"/>
      <c r="D2884" s="110"/>
      <c r="E2884" s="110"/>
      <c r="F2884" s="110"/>
      <c r="G2884" s="110"/>
      <c r="H2884" s="110"/>
      <c r="I2884" s="110"/>
      <c r="J2884" s="109"/>
      <c r="K2884" s="110"/>
      <c r="L2884" s="110"/>
      <c r="M2884" s="110"/>
      <c r="N2884" s="110"/>
      <c r="O2884" s="110"/>
      <c r="P2884" s="110"/>
      <c r="Q2884" s="110"/>
      <c r="R2884" s="110"/>
      <c r="S2884" s="110"/>
      <c r="T2884" s="110"/>
      <c r="U2884" s="110"/>
      <c r="V2884" s="110"/>
    </row>
    <row r="2885" spans="1:22" ht="15" customHeight="1">
      <c r="A2885" s="110"/>
      <c r="B2885" s="109"/>
      <c r="C2885" s="110"/>
      <c r="D2885" s="110"/>
      <c r="E2885" s="110"/>
      <c r="F2885" s="110"/>
      <c r="G2885" s="110"/>
      <c r="H2885" s="110"/>
      <c r="I2885" s="110"/>
      <c r="J2885" s="109"/>
      <c r="K2885" s="110"/>
      <c r="L2885" s="110"/>
      <c r="M2885" s="110"/>
      <c r="N2885" s="110"/>
      <c r="O2885" s="110"/>
      <c r="P2885" s="110"/>
      <c r="Q2885" s="110"/>
      <c r="R2885" s="110"/>
      <c r="S2885" s="110"/>
      <c r="T2885" s="110"/>
      <c r="U2885" s="110"/>
      <c r="V2885" s="110"/>
    </row>
    <row r="2886" spans="1:22" ht="15" customHeight="1">
      <c r="A2886" s="110"/>
      <c r="B2886" s="109"/>
      <c r="C2886" s="110"/>
      <c r="D2886" s="110"/>
      <c r="E2886" s="110"/>
      <c r="F2886" s="110"/>
      <c r="G2886" s="110"/>
      <c r="H2886" s="110"/>
      <c r="I2886" s="110"/>
      <c r="J2886" s="109"/>
      <c r="K2886" s="110"/>
      <c r="L2886" s="110"/>
      <c r="M2886" s="110"/>
      <c r="N2886" s="110"/>
      <c r="O2886" s="110"/>
      <c r="P2886" s="110"/>
      <c r="Q2886" s="110"/>
      <c r="R2886" s="110"/>
      <c r="S2886" s="110"/>
      <c r="T2886" s="110"/>
      <c r="U2886" s="110"/>
      <c r="V2886" s="110"/>
    </row>
    <row r="2887" spans="1:22" ht="15" customHeight="1">
      <c r="A2887" s="110"/>
      <c r="B2887" s="109"/>
      <c r="C2887" s="110"/>
      <c r="D2887" s="110"/>
      <c r="E2887" s="110"/>
      <c r="F2887" s="110"/>
      <c r="G2887" s="110"/>
      <c r="H2887" s="110"/>
      <c r="I2887" s="110"/>
      <c r="J2887" s="109"/>
      <c r="K2887" s="110"/>
      <c r="L2887" s="110"/>
      <c r="M2887" s="110"/>
      <c r="N2887" s="110"/>
      <c r="O2887" s="110"/>
      <c r="P2887" s="110"/>
      <c r="Q2887" s="110"/>
      <c r="R2887" s="110"/>
      <c r="S2887" s="110"/>
      <c r="T2887" s="110"/>
      <c r="U2887" s="110"/>
      <c r="V2887" s="110"/>
    </row>
    <row r="2888" spans="1:22" ht="15" customHeight="1">
      <c r="A2888" s="110"/>
      <c r="B2888" s="109"/>
      <c r="C2888" s="110"/>
      <c r="D2888" s="110"/>
      <c r="E2888" s="110"/>
      <c r="F2888" s="110"/>
      <c r="G2888" s="110"/>
      <c r="H2888" s="110"/>
      <c r="I2888" s="110"/>
      <c r="J2888" s="109"/>
      <c r="K2888" s="110"/>
      <c r="L2888" s="110"/>
      <c r="M2888" s="110"/>
      <c r="N2888" s="110"/>
      <c r="O2888" s="110"/>
      <c r="P2888" s="110"/>
      <c r="Q2888" s="110"/>
      <c r="R2888" s="110"/>
      <c r="S2888" s="110"/>
      <c r="T2888" s="110"/>
      <c r="U2888" s="110"/>
      <c r="V2888" s="110"/>
    </row>
    <row r="2889" spans="1:22" ht="15" customHeight="1">
      <c r="A2889" s="110"/>
      <c r="B2889" s="109"/>
      <c r="C2889" s="110"/>
      <c r="D2889" s="110"/>
      <c r="E2889" s="110"/>
      <c r="F2889" s="110"/>
      <c r="G2889" s="110"/>
      <c r="H2889" s="110"/>
      <c r="I2889" s="110"/>
      <c r="J2889" s="109"/>
      <c r="K2889" s="110"/>
      <c r="L2889" s="110"/>
      <c r="M2889" s="110"/>
      <c r="N2889" s="110"/>
      <c r="O2889" s="110"/>
      <c r="P2889" s="110"/>
      <c r="Q2889" s="110"/>
      <c r="R2889" s="110"/>
      <c r="S2889" s="110"/>
      <c r="T2889" s="110"/>
      <c r="U2889" s="110"/>
      <c r="V2889" s="110"/>
    </row>
    <row r="2890" spans="1:22" ht="15" customHeight="1">
      <c r="A2890" s="110"/>
      <c r="B2890" s="109"/>
      <c r="C2890" s="110"/>
      <c r="D2890" s="110"/>
      <c r="E2890" s="110"/>
      <c r="F2890" s="110"/>
      <c r="G2890" s="110"/>
      <c r="H2890" s="110"/>
      <c r="I2890" s="110"/>
      <c r="J2890" s="109"/>
      <c r="K2890" s="110"/>
      <c r="L2890" s="110"/>
      <c r="M2890" s="110"/>
      <c r="N2890" s="110"/>
      <c r="O2890" s="110"/>
      <c r="P2890" s="110"/>
      <c r="Q2890" s="110"/>
      <c r="R2890" s="110"/>
      <c r="S2890" s="110"/>
      <c r="T2890" s="110"/>
      <c r="U2890" s="110"/>
      <c r="V2890" s="110"/>
    </row>
    <row r="2891" spans="1:22" ht="15" customHeight="1">
      <c r="A2891" s="110"/>
      <c r="B2891" s="109"/>
      <c r="C2891" s="110"/>
      <c r="D2891" s="110"/>
      <c r="E2891" s="110"/>
      <c r="F2891" s="110"/>
      <c r="G2891" s="110"/>
      <c r="H2891" s="110"/>
      <c r="I2891" s="110"/>
      <c r="J2891" s="109"/>
      <c r="K2891" s="110"/>
      <c r="L2891" s="110"/>
      <c r="M2891" s="110"/>
      <c r="N2891" s="110"/>
      <c r="O2891" s="110"/>
      <c r="P2891" s="110"/>
      <c r="Q2891" s="110"/>
      <c r="R2891" s="110"/>
      <c r="S2891" s="110"/>
      <c r="T2891" s="110"/>
      <c r="U2891" s="110"/>
      <c r="V2891" s="110"/>
    </row>
    <row r="2892" spans="1:22" ht="15" customHeight="1">
      <c r="A2892" s="110"/>
      <c r="B2892" s="109"/>
      <c r="C2892" s="110"/>
      <c r="D2892" s="110"/>
      <c r="E2892" s="110"/>
      <c r="F2892" s="110"/>
      <c r="G2892" s="110"/>
      <c r="H2892" s="110"/>
      <c r="I2892" s="110"/>
      <c r="J2892" s="109"/>
      <c r="K2892" s="110"/>
      <c r="L2892" s="110"/>
      <c r="M2892" s="110"/>
      <c r="N2892" s="110"/>
      <c r="O2892" s="110"/>
      <c r="P2892" s="110"/>
      <c r="Q2892" s="110"/>
      <c r="R2892" s="110"/>
      <c r="S2892" s="110"/>
      <c r="T2892" s="110"/>
      <c r="U2892" s="110"/>
      <c r="V2892" s="110"/>
    </row>
    <row r="2893" spans="1:22" ht="15" customHeight="1">
      <c r="A2893" s="110"/>
      <c r="B2893" s="109"/>
      <c r="C2893" s="110"/>
      <c r="D2893" s="110"/>
      <c r="E2893" s="110"/>
      <c r="F2893" s="110"/>
      <c r="G2893" s="110"/>
      <c r="H2893" s="110"/>
      <c r="I2893" s="110"/>
      <c r="J2893" s="109"/>
      <c r="K2893" s="110"/>
      <c r="L2893" s="110"/>
      <c r="M2893" s="110"/>
      <c r="N2893" s="110"/>
      <c r="O2893" s="110"/>
      <c r="P2893" s="110"/>
      <c r="Q2893" s="110"/>
      <c r="R2893" s="110"/>
      <c r="S2893" s="110"/>
      <c r="T2893" s="110"/>
      <c r="U2893" s="110"/>
      <c r="V2893" s="110"/>
    </row>
    <row r="2894" spans="1:22" ht="15" customHeight="1">
      <c r="A2894" s="110"/>
      <c r="B2894" s="109"/>
      <c r="C2894" s="110"/>
      <c r="D2894" s="110"/>
      <c r="E2894" s="110"/>
      <c r="F2894" s="110"/>
      <c r="G2894" s="110"/>
      <c r="H2894" s="110"/>
      <c r="I2894" s="110"/>
      <c r="J2894" s="109"/>
      <c r="K2894" s="110"/>
      <c r="L2894" s="110"/>
      <c r="M2894" s="110"/>
      <c r="N2894" s="110"/>
      <c r="O2894" s="110"/>
      <c r="P2894" s="110"/>
      <c r="Q2894" s="110"/>
      <c r="R2894" s="110"/>
      <c r="S2894" s="110"/>
      <c r="T2894" s="110"/>
      <c r="U2894" s="110"/>
      <c r="V2894" s="110"/>
    </row>
    <row r="2895" spans="1:22" ht="15" customHeight="1">
      <c r="A2895" s="110"/>
      <c r="B2895" s="109"/>
      <c r="C2895" s="110"/>
      <c r="D2895" s="110"/>
      <c r="E2895" s="110"/>
      <c r="F2895" s="110"/>
      <c r="G2895" s="110"/>
      <c r="H2895" s="110"/>
      <c r="I2895" s="110"/>
      <c r="J2895" s="109"/>
      <c r="K2895" s="110"/>
      <c r="L2895" s="110"/>
      <c r="M2895" s="110"/>
      <c r="N2895" s="110"/>
      <c r="O2895" s="110"/>
      <c r="P2895" s="110"/>
      <c r="Q2895" s="110"/>
      <c r="R2895" s="110"/>
      <c r="S2895" s="110"/>
      <c r="T2895" s="110"/>
      <c r="U2895" s="110"/>
      <c r="V2895" s="110"/>
    </row>
    <row r="2896" spans="1:22" ht="15" customHeight="1">
      <c r="A2896" s="110"/>
      <c r="B2896" s="109"/>
      <c r="C2896" s="110"/>
      <c r="D2896" s="110"/>
      <c r="E2896" s="110"/>
      <c r="F2896" s="110"/>
      <c r="G2896" s="110"/>
      <c r="H2896" s="110"/>
      <c r="I2896" s="110"/>
      <c r="J2896" s="109"/>
      <c r="K2896" s="110"/>
      <c r="L2896" s="110"/>
      <c r="M2896" s="110"/>
      <c r="N2896" s="110"/>
      <c r="O2896" s="110"/>
      <c r="P2896" s="110"/>
      <c r="Q2896" s="110"/>
      <c r="R2896" s="110"/>
      <c r="S2896" s="110"/>
      <c r="T2896" s="110"/>
      <c r="U2896" s="110"/>
      <c r="V2896" s="110"/>
    </row>
    <row r="2897" spans="1:22" ht="15" customHeight="1">
      <c r="A2897" s="110"/>
      <c r="B2897" s="109"/>
      <c r="C2897" s="110"/>
      <c r="D2897" s="110"/>
      <c r="E2897" s="110"/>
      <c r="F2897" s="110"/>
      <c r="G2897" s="110"/>
      <c r="H2897" s="110"/>
      <c r="I2897" s="110"/>
      <c r="J2897" s="109"/>
      <c r="K2897" s="110"/>
      <c r="L2897" s="110"/>
      <c r="M2897" s="110"/>
      <c r="N2897" s="110"/>
      <c r="O2897" s="110"/>
      <c r="P2897" s="110"/>
      <c r="Q2897" s="110"/>
      <c r="R2897" s="110"/>
      <c r="S2897" s="110"/>
      <c r="T2897" s="110"/>
      <c r="U2897" s="110"/>
      <c r="V2897" s="110"/>
    </row>
    <row r="2898" spans="1:22" ht="15" customHeight="1">
      <c r="A2898" s="110"/>
      <c r="B2898" s="109"/>
      <c r="C2898" s="110"/>
      <c r="D2898" s="110"/>
      <c r="E2898" s="110"/>
      <c r="F2898" s="110"/>
      <c r="G2898" s="110"/>
      <c r="H2898" s="110"/>
      <c r="I2898" s="110"/>
      <c r="J2898" s="109"/>
      <c r="K2898" s="110"/>
      <c r="L2898" s="110"/>
      <c r="M2898" s="110"/>
      <c r="N2898" s="110"/>
      <c r="O2898" s="110"/>
      <c r="P2898" s="110"/>
      <c r="Q2898" s="110"/>
      <c r="R2898" s="110"/>
      <c r="S2898" s="110"/>
      <c r="T2898" s="110"/>
      <c r="U2898" s="110"/>
      <c r="V2898" s="110"/>
    </row>
    <row r="2899" spans="1:22" ht="15" customHeight="1">
      <c r="A2899" s="110"/>
      <c r="B2899" s="109"/>
      <c r="C2899" s="110"/>
      <c r="D2899" s="110"/>
      <c r="E2899" s="110"/>
      <c r="F2899" s="110"/>
      <c r="G2899" s="110"/>
      <c r="H2899" s="110"/>
      <c r="I2899" s="110"/>
      <c r="J2899" s="109"/>
      <c r="K2899" s="110"/>
      <c r="L2899" s="110"/>
      <c r="M2899" s="110"/>
      <c r="N2899" s="110"/>
      <c r="O2899" s="110"/>
      <c r="P2899" s="110"/>
      <c r="Q2899" s="110"/>
      <c r="R2899" s="110"/>
      <c r="S2899" s="110"/>
      <c r="T2899" s="110"/>
      <c r="U2899" s="110"/>
      <c r="V2899" s="110"/>
    </row>
    <row r="2900" spans="1:22" ht="15" customHeight="1">
      <c r="A2900" s="110"/>
      <c r="B2900" s="109"/>
      <c r="C2900" s="110"/>
      <c r="D2900" s="110"/>
      <c r="E2900" s="110"/>
      <c r="F2900" s="110"/>
      <c r="G2900" s="110"/>
      <c r="H2900" s="110"/>
      <c r="I2900" s="110"/>
      <c r="J2900" s="109"/>
      <c r="K2900" s="110"/>
      <c r="L2900" s="110"/>
      <c r="M2900" s="110"/>
      <c r="N2900" s="110"/>
      <c r="O2900" s="110"/>
      <c r="P2900" s="110"/>
      <c r="Q2900" s="110"/>
      <c r="R2900" s="110"/>
      <c r="S2900" s="110"/>
      <c r="T2900" s="110"/>
      <c r="U2900" s="110"/>
      <c r="V2900" s="110"/>
    </row>
    <row r="2901" spans="1:22" ht="15" customHeight="1">
      <c r="A2901" s="110"/>
      <c r="B2901" s="109"/>
      <c r="C2901" s="110"/>
      <c r="D2901" s="110"/>
      <c r="E2901" s="110"/>
      <c r="F2901" s="110"/>
      <c r="G2901" s="110"/>
      <c r="H2901" s="110"/>
      <c r="I2901" s="110"/>
      <c r="J2901" s="109"/>
      <c r="K2901" s="110"/>
      <c r="L2901" s="110"/>
      <c r="M2901" s="110"/>
      <c r="N2901" s="110"/>
      <c r="O2901" s="110"/>
      <c r="P2901" s="110"/>
      <c r="Q2901" s="110"/>
      <c r="R2901" s="110"/>
      <c r="S2901" s="110"/>
      <c r="T2901" s="110"/>
      <c r="U2901" s="110"/>
      <c r="V2901" s="110"/>
    </row>
    <row r="2902" spans="1:22" ht="15" customHeight="1">
      <c r="A2902" s="110"/>
      <c r="B2902" s="109"/>
      <c r="C2902" s="110"/>
      <c r="D2902" s="110"/>
      <c r="E2902" s="110"/>
      <c r="F2902" s="110"/>
      <c r="G2902" s="110"/>
      <c r="H2902" s="110"/>
      <c r="I2902" s="110"/>
      <c r="J2902" s="109"/>
      <c r="K2902" s="110"/>
      <c r="L2902" s="110"/>
      <c r="M2902" s="110"/>
      <c r="N2902" s="110"/>
      <c r="O2902" s="110"/>
      <c r="P2902" s="110"/>
      <c r="Q2902" s="110"/>
      <c r="R2902" s="110"/>
      <c r="S2902" s="110"/>
      <c r="T2902" s="110"/>
      <c r="U2902" s="110"/>
      <c r="V2902" s="110"/>
    </row>
    <row r="2903" spans="1:22" ht="15" customHeight="1">
      <c r="A2903" s="110"/>
      <c r="B2903" s="109"/>
      <c r="C2903" s="110"/>
      <c r="D2903" s="110"/>
      <c r="E2903" s="110"/>
      <c r="F2903" s="110"/>
      <c r="G2903" s="110"/>
      <c r="H2903" s="110"/>
      <c r="I2903" s="110"/>
      <c r="J2903" s="109"/>
      <c r="K2903" s="110"/>
      <c r="L2903" s="110"/>
      <c r="M2903" s="110"/>
      <c r="N2903" s="110"/>
      <c r="O2903" s="110"/>
      <c r="P2903" s="110"/>
      <c r="Q2903" s="110"/>
      <c r="R2903" s="110"/>
      <c r="S2903" s="110"/>
      <c r="T2903" s="110"/>
      <c r="U2903" s="110"/>
      <c r="V2903" s="110"/>
    </row>
    <row r="2904" spans="1:22" ht="15" customHeight="1">
      <c r="A2904" s="110"/>
      <c r="B2904" s="109"/>
      <c r="C2904" s="110"/>
      <c r="D2904" s="110"/>
      <c r="E2904" s="110"/>
      <c r="F2904" s="110"/>
      <c r="G2904" s="110"/>
      <c r="H2904" s="110"/>
      <c r="I2904" s="110"/>
      <c r="J2904" s="109"/>
      <c r="K2904" s="110"/>
      <c r="L2904" s="110"/>
      <c r="M2904" s="110"/>
      <c r="N2904" s="110"/>
      <c r="O2904" s="110"/>
      <c r="P2904" s="110"/>
      <c r="Q2904" s="110"/>
      <c r="R2904" s="110"/>
      <c r="S2904" s="110"/>
      <c r="T2904" s="110"/>
      <c r="U2904" s="110"/>
      <c r="V2904" s="110"/>
    </row>
    <row r="2905" spans="1:22" ht="15" customHeight="1">
      <c r="A2905" s="110"/>
      <c r="B2905" s="109"/>
      <c r="C2905" s="110"/>
      <c r="D2905" s="110"/>
      <c r="E2905" s="110"/>
      <c r="F2905" s="110"/>
      <c r="G2905" s="110"/>
      <c r="H2905" s="110"/>
      <c r="I2905" s="110"/>
      <c r="J2905" s="109"/>
      <c r="K2905" s="110"/>
      <c r="L2905" s="110"/>
      <c r="M2905" s="110"/>
      <c r="N2905" s="110"/>
      <c r="O2905" s="110"/>
      <c r="P2905" s="110"/>
      <c r="Q2905" s="110"/>
      <c r="R2905" s="110"/>
      <c r="S2905" s="110"/>
      <c r="T2905" s="110"/>
      <c r="U2905" s="110"/>
      <c r="V2905" s="110"/>
    </row>
    <row r="2906" spans="1:22" ht="15" customHeight="1">
      <c r="A2906" s="110"/>
      <c r="B2906" s="109"/>
      <c r="C2906" s="110"/>
      <c r="D2906" s="110"/>
      <c r="E2906" s="110"/>
      <c r="F2906" s="110"/>
      <c r="G2906" s="110"/>
      <c r="H2906" s="110"/>
      <c r="I2906" s="110"/>
      <c r="J2906" s="109"/>
      <c r="K2906" s="110"/>
      <c r="L2906" s="110"/>
      <c r="M2906" s="110"/>
      <c r="N2906" s="110"/>
      <c r="O2906" s="110"/>
      <c r="P2906" s="110"/>
      <c r="Q2906" s="110"/>
      <c r="R2906" s="110"/>
      <c r="S2906" s="110"/>
      <c r="T2906" s="110"/>
      <c r="U2906" s="110"/>
      <c r="V2906" s="110"/>
    </row>
    <row r="2907" spans="1:22" ht="15" customHeight="1">
      <c r="A2907" s="110"/>
      <c r="B2907" s="109"/>
      <c r="C2907" s="110"/>
      <c r="D2907" s="110"/>
      <c r="E2907" s="110"/>
      <c r="F2907" s="110"/>
      <c r="G2907" s="110"/>
      <c r="H2907" s="110"/>
      <c r="I2907" s="110"/>
      <c r="J2907" s="109"/>
      <c r="K2907" s="110"/>
      <c r="L2907" s="110"/>
      <c r="M2907" s="110"/>
      <c r="N2907" s="110"/>
      <c r="O2907" s="110"/>
      <c r="P2907" s="110"/>
      <c r="Q2907" s="110"/>
      <c r="R2907" s="110"/>
      <c r="S2907" s="110"/>
      <c r="T2907" s="110"/>
      <c r="U2907" s="110"/>
      <c r="V2907" s="110"/>
    </row>
    <row r="2908" spans="1:22" ht="15" customHeight="1">
      <c r="A2908" s="110"/>
      <c r="B2908" s="109"/>
      <c r="C2908" s="110"/>
      <c r="D2908" s="110"/>
      <c r="E2908" s="110"/>
      <c r="F2908" s="110"/>
      <c r="G2908" s="110"/>
      <c r="H2908" s="110"/>
      <c r="I2908" s="110"/>
      <c r="J2908" s="109"/>
      <c r="K2908" s="110"/>
      <c r="L2908" s="110"/>
      <c r="M2908" s="110"/>
      <c r="N2908" s="110"/>
      <c r="O2908" s="110"/>
      <c r="P2908" s="110"/>
      <c r="Q2908" s="110"/>
      <c r="R2908" s="110"/>
      <c r="S2908" s="110"/>
      <c r="T2908" s="110"/>
      <c r="U2908" s="110"/>
      <c r="V2908" s="110"/>
    </row>
    <row r="2909" spans="1:22" ht="15" customHeight="1">
      <c r="A2909" s="110"/>
      <c r="B2909" s="109"/>
      <c r="C2909" s="110"/>
      <c r="D2909" s="110"/>
      <c r="E2909" s="110"/>
      <c r="F2909" s="110"/>
      <c r="G2909" s="110"/>
      <c r="H2909" s="110"/>
      <c r="I2909" s="110"/>
      <c r="J2909" s="109"/>
      <c r="K2909" s="110"/>
      <c r="L2909" s="110"/>
      <c r="M2909" s="110"/>
      <c r="N2909" s="110"/>
      <c r="O2909" s="110"/>
      <c r="P2909" s="110"/>
      <c r="Q2909" s="110"/>
      <c r="R2909" s="110"/>
      <c r="S2909" s="110"/>
      <c r="T2909" s="110"/>
      <c r="U2909" s="110"/>
      <c r="V2909" s="110"/>
    </row>
    <row r="2910" spans="1:22" ht="15" customHeight="1">
      <c r="A2910" s="110"/>
      <c r="B2910" s="109"/>
      <c r="C2910" s="110"/>
      <c r="D2910" s="110"/>
      <c r="E2910" s="110"/>
      <c r="F2910" s="110"/>
      <c r="G2910" s="110"/>
      <c r="H2910" s="110"/>
      <c r="I2910" s="110"/>
      <c r="J2910" s="109"/>
      <c r="K2910" s="110"/>
      <c r="L2910" s="110"/>
      <c r="M2910" s="110"/>
      <c r="N2910" s="110"/>
      <c r="O2910" s="110"/>
      <c r="P2910" s="110"/>
      <c r="Q2910" s="110"/>
      <c r="R2910" s="110"/>
      <c r="S2910" s="110"/>
      <c r="T2910" s="110"/>
      <c r="U2910" s="110"/>
      <c r="V2910" s="110"/>
    </row>
    <row r="2911" spans="1:22" ht="15" customHeight="1">
      <c r="A2911" s="110"/>
      <c r="B2911" s="109"/>
      <c r="C2911" s="110"/>
      <c r="D2911" s="110"/>
      <c r="E2911" s="110"/>
      <c r="F2911" s="110"/>
      <c r="G2911" s="110"/>
      <c r="H2911" s="110"/>
      <c r="I2911" s="110"/>
      <c r="J2911" s="109"/>
      <c r="K2911" s="110"/>
      <c r="L2911" s="110"/>
      <c r="M2911" s="110"/>
      <c r="N2911" s="110"/>
      <c r="O2911" s="110"/>
      <c r="P2911" s="110"/>
      <c r="Q2911" s="110"/>
      <c r="R2911" s="110"/>
      <c r="S2911" s="110"/>
      <c r="T2911" s="110"/>
      <c r="U2911" s="110"/>
      <c r="V2911" s="110"/>
    </row>
    <row r="2912" spans="1:22" ht="15" customHeight="1">
      <c r="A2912" s="110"/>
      <c r="B2912" s="109"/>
      <c r="C2912" s="110"/>
      <c r="D2912" s="110"/>
      <c r="E2912" s="110"/>
      <c r="F2912" s="110"/>
      <c r="G2912" s="110"/>
      <c r="H2912" s="110"/>
      <c r="I2912" s="110"/>
      <c r="J2912" s="109"/>
      <c r="K2912" s="110"/>
      <c r="L2912" s="110"/>
      <c r="M2912" s="110"/>
      <c r="N2912" s="110"/>
      <c r="O2912" s="110"/>
      <c r="P2912" s="110"/>
      <c r="Q2912" s="110"/>
      <c r="R2912" s="110"/>
      <c r="S2912" s="110"/>
      <c r="T2912" s="110"/>
      <c r="U2912" s="110"/>
      <c r="V2912" s="110"/>
    </row>
    <row r="2913" spans="1:22" ht="15" customHeight="1">
      <c r="A2913" s="110"/>
      <c r="B2913" s="109"/>
      <c r="C2913" s="110"/>
      <c r="D2913" s="110"/>
      <c r="E2913" s="110"/>
      <c r="F2913" s="110"/>
      <c r="G2913" s="110"/>
      <c r="H2913" s="110"/>
      <c r="I2913" s="110"/>
      <c r="J2913" s="109"/>
      <c r="K2913" s="110"/>
      <c r="L2913" s="110"/>
      <c r="M2913" s="110"/>
      <c r="N2913" s="110"/>
      <c r="O2913" s="110"/>
      <c r="P2913" s="110"/>
      <c r="Q2913" s="110"/>
      <c r="R2913" s="110"/>
      <c r="S2913" s="110"/>
      <c r="T2913" s="110"/>
      <c r="U2913" s="110"/>
      <c r="V2913" s="110"/>
    </row>
    <row r="2914" spans="1:22" ht="15" customHeight="1">
      <c r="A2914" s="110"/>
      <c r="B2914" s="109"/>
      <c r="C2914" s="110"/>
      <c r="D2914" s="110"/>
      <c r="E2914" s="110"/>
      <c r="F2914" s="110"/>
      <c r="G2914" s="110"/>
      <c r="H2914" s="110"/>
      <c r="I2914" s="110"/>
      <c r="J2914" s="109"/>
      <c r="K2914" s="110"/>
      <c r="L2914" s="110"/>
      <c r="M2914" s="110"/>
      <c r="N2914" s="110"/>
      <c r="O2914" s="110"/>
      <c r="P2914" s="110"/>
      <c r="Q2914" s="110"/>
      <c r="R2914" s="110"/>
      <c r="S2914" s="110"/>
      <c r="T2914" s="110"/>
      <c r="U2914" s="110"/>
      <c r="V2914" s="110"/>
    </row>
    <row r="2915" spans="1:22" ht="15" customHeight="1">
      <c r="A2915" s="110"/>
      <c r="B2915" s="109"/>
      <c r="C2915" s="110"/>
      <c r="D2915" s="110"/>
      <c r="E2915" s="110"/>
      <c r="F2915" s="110"/>
      <c r="G2915" s="110"/>
      <c r="H2915" s="110"/>
      <c r="I2915" s="110"/>
      <c r="J2915" s="109"/>
      <c r="K2915" s="110"/>
      <c r="L2915" s="110"/>
      <c r="M2915" s="110"/>
      <c r="N2915" s="110"/>
      <c r="O2915" s="110"/>
      <c r="P2915" s="110"/>
      <c r="Q2915" s="110"/>
      <c r="R2915" s="110"/>
      <c r="S2915" s="110"/>
      <c r="T2915" s="110"/>
      <c r="U2915" s="110"/>
      <c r="V2915" s="110"/>
    </row>
    <row r="2916" spans="1:22" ht="15" customHeight="1">
      <c r="A2916" s="110"/>
      <c r="B2916" s="109"/>
      <c r="C2916" s="110"/>
      <c r="D2916" s="110"/>
      <c r="E2916" s="110"/>
      <c r="F2916" s="110"/>
      <c r="G2916" s="110"/>
      <c r="H2916" s="110"/>
      <c r="I2916" s="110"/>
      <c r="J2916" s="109"/>
      <c r="K2916" s="110"/>
      <c r="L2916" s="110"/>
      <c r="M2916" s="110"/>
      <c r="N2916" s="110"/>
      <c r="O2916" s="110"/>
      <c r="P2916" s="110"/>
      <c r="Q2916" s="110"/>
      <c r="R2916" s="110"/>
      <c r="S2916" s="110"/>
      <c r="T2916" s="110"/>
      <c r="U2916" s="110"/>
      <c r="V2916" s="110"/>
    </row>
    <row r="2917" spans="1:22" ht="15" customHeight="1">
      <c r="A2917" s="110"/>
      <c r="B2917" s="109"/>
      <c r="C2917" s="110"/>
      <c r="D2917" s="110"/>
      <c r="E2917" s="110"/>
      <c r="F2917" s="110"/>
      <c r="G2917" s="110"/>
      <c r="H2917" s="110"/>
      <c r="I2917" s="110"/>
      <c r="J2917" s="109"/>
      <c r="K2917" s="110"/>
      <c r="L2917" s="110"/>
      <c r="M2917" s="110"/>
      <c r="N2917" s="110"/>
      <c r="O2917" s="110"/>
      <c r="P2917" s="110"/>
      <c r="Q2917" s="110"/>
      <c r="R2917" s="110"/>
      <c r="S2917" s="110"/>
      <c r="T2917" s="110"/>
      <c r="U2917" s="110"/>
      <c r="V2917" s="110"/>
    </row>
    <row r="2918" spans="1:22" ht="15" customHeight="1">
      <c r="A2918" s="110"/>
      <c r="B2918" s="109"/>
      <c r="C2918" s="110"/>
      <c r="D2918" s="110"/>
      <c r="E2918" s="110"/>
      <c r="F2918" s="110"/>
      <c r="G2918" s="110"/>
      <c r="H2918" s="110"/>
      <c r="I2918" s="110"/>
      <c r="J2918" s="109"/>
      <c r="K2918" s="110"/>
      <c r="L2918" s="110"/>
      <c r="M2918" s="110"/>
      <c r="N2918" s="110"/>
      <c r="O2918" s="110"/>
      <c r="P2918" s="110"/>
      <c r="Q2918" s="110"/>
      <c r="R2918" s="110"/>
      <c r="S2918" s="110"/>
      <c r="T2918" s="110"/>
      <c r="U2918" s="110"/>
      <c r="V2918" s="110"/>
    </row>
    <row r="2919" spans="1:22" ht="15" customHeight="1">
      <c r="A2919" s="110"/>
      <c r="B2919" s="109"/>
      <c r="C2919" s="110"/>
      <c r="D2919" s="110"/>
      <c r="E2919" s="110"/>
      <c r="F2919" s="110"/>
      <c r="G2919" s="110"/>
      <c r="H2919" s="110"/>
      <c r="I2919" s="110"/>
      <c r="J2919" s="109"/>
      <c r="K2919" s="110"/>
      <c r="L2919" s="110"/>
      <c r="M2919" s="110"/>
      <c r="N2919" s="110"/>
      <c r="O2919" s="110"/>
      <c r="P2919" s="110"/>
      <c r="Q2919" s="110"/>
      <c r="R2919" s="110"/>
      <c r="S2919" s="110"/>
      <c r="T2919" s="110"/>
      <c r="U2919" s="110"/>
      <c r="V2919" s="110"/>
    </row>
    <row r="2920" spans="1:22" ht="15" customHeight="1">
      <c r="A2920" s="110"/>
      <c r="B2920" s="109"/>
      <c r="C2920" s="110"/>
      <c r="D2920" s="110"/>
      <c r="E2920" s="110"/>
      <c r="F2920" s="110"/>
      <c r="G2920" s="110"/>
      <c r="H2920" s="110"/>
      <c r="I2920" s="110"/>
      <c r="J2920" s="109"/>
      <c r="K2920" s="110"/>
      <c r="L2920" s="110"/>
      <c r="M2920" s="110"/>
      <c r="N2920" s="110"/>
      <c r="O2920" s="110"/>
      <c r="P2920" s="110"/>
      <c r="Q2920" s="110"/>
      <c r="R2920" s="110"/>
      <c r="S2920" s="110"/>
      <c r="T2920" s="110"/>
      <c r="U2920" s="110"/>
      <c r="V2920" s="110"/>
    </row>
    <row r="2921" spans="1:22" ht="15" customHeight="1">
      <c r="A2921" s="110"/>
      <c r="B2921" s="109"/>
      <c r="C2921" s="110"/>
      <c r="D2921" s="110"/>
      <c r="E2921" s="110"/>
      <c r="F2921" s="110"/>
      <c r="G2921" s="110"/>
      <c r="H2921" s="110"/>
      <c r="I2921" s="110"/>
      <c r="J2921" s="109"/>
      <c r="K2921" s="110"/>
      <c r="L2921" s="110"/>
      <c r="M2921" s="110"/>
      <c r="N2921" s="110"/>
      <c r="O2921" s="110"/>
      <c r="P2921" s="110"/>
      <c r="Q2921" s="110"/>
      <c r="R2921" s="110"/>
      <c r="S2921" s="110"/>
      <c r="T2921" s="110"/>
      <c r="U2921" s="110"/>
      <c r="V2921" s="110"/>
    </row>
    <row r="2922" spans="1:22" ht="15" customHeight="1">
      <c r="A2922" s="110"/>
      <c r="B2922" s="109"/>
      <c r="C2922" s="110"/>
      <c r="D2922" s="110"/>
      <c r="E2922" s="110"/>
      <c r="F2922" s="110"/>
      <c r="G2922" s="110"/>
      <c r="H2922" s="110"/>
      <c r="I2922" s="110"/>
      <c r="J2922" s="109"/>
      <c r="K2922" s="110"/>
      <c r="L2922" s="110"/>
      <c r="M2922" s="110"/>
      <c r="N2922" s="110"/>
      <c r="O2922" s="110"/>
      <c r="P2922" s="110"/>
      <c r="Q2922" s="110"/>
      <c r="R2922" s="110"/>
      <c r="S2922" s="110"/>
      <c r="T2922" s="110"/>
      <c r="U2922" s="110"/>
      <c r="V2922" s="110"/>
    </row>
    <row r="2923" spans="1:22" ht="15" customHeight="1">
      <c r="A2923" s="110"/>
      <c r="B2923" s="109"/>
      <c r="C2923" s="110"/>
      <c r="D2923" s="110"/>
      <c r="E2923" s="110"/>
      <c r="F2923" s="110"/>
      <c r="G2923" s="110"/>
      <c r="H2923" s="110"/>
      <c r="I2923" s="110"/>
      <c r="J2923" s="109"/>
      <c r="K2923" s="110"/>
      <c r="L2923" s="110"/>
      <c r="M2923" s="110"/>
      <c r="N2923" s="110"/>
      <c r="O2923" s="110"/>
      <c r="P2923" s="110"/>
      <c r="Q2923" s="110"/>
      <c r="R2923" s="110"/>
      <c r="S2923" s="110"/>
      <c r="T2923" s="110"/>
      <c r="U2923" s="110"/>
      <c r="V2923" s="110"/>
    </row>
    <row r="2924" spans="1:22" ht="15" customHeight="1">
      <c r="A2924" s="110"/>
      <c r="B2924" s="109"/>
      <c r="C2924" s="110"/>
      <c r="D2924" s="110"/>
      <c r="E2924" s="110"/>
      <c r="F2924" s="110"/>
      <c r="G2924" s="110"/>
      <c r="H2924" s="110"/>
      <c r="I2924" s="110"/>
      <c r="J2924" s="109"/>
      <c r="K2924" s="110"/>
      <c r="L2924" s="110"/>
      <c r="M2924" s="110"/>
      <c r="N2924" s="110"/>
      <c r="O2924" s="110"/>
      <c r="P2924" s="110"/>
      <c r="Q2924" s="110"/>
      <c r="R2924" s="110"/>
      <c r="S2924" s="110"/>
      <c r="T2924" s="110"/>
      <c r="U2924" s="110"/>
      <c r="V2924" s="110"/>
    </row>
    <row r="2925" spans="1:22" ht="15" customHeight="1">
      <c r="A2925" s="110"/>
      <c r="B2925" s="109"/>
      <c r="C2925" s="110"/>
      <c r="D2925" s="110"/>
      <c r="E2925" s="110"/>
      <c r="F2925" s="110"/>
      <c r="G2925" s="110"/>
      <c r="H2925" s="110"/>
      <c r="I2925" s="110"/>
      <c r="J2925" s="109"/>
      <c r="K2925" s="110"/>
      <c r="L2925" s="110"/>
      <c r="M2925" s="110"/>
      <c r="N2925" s="110"/>
      <c r="O2925" s="110"/>
      <c r="P2925" s="110"/>
      <c r="Q2925" s="110"/>
      <c r="R2925" s="110"/>
      <c r="S2925" s="110"/>
      <c r="T2925" s="110"/>
      <c r="U2925" s="110"/>
      <c r="V2925" s="110"/>
    </row>
    <row r="2926" spans="1:22" ht="15" customHeight="1">
      <c r="A2926" s="110"/>
      <c r="B2926" s="109"/>
      <c r="C2926" s="110"/>
      <c r="D2926" s="110"/>
      <c r="E2926" s="110"/>
      <c r="F2926" s="110"/>
      <c r="G2926" s="110"/>
      <c r="H2926" s="110"/>
      <c r="I2926" s="110"/>
      <c r="J2926" s="109"/>
      <c r="K2926" s="110"/>
      <c r="L2926" s="110"/>
      <c r="M2926" s="110"/>
      <c r="N2926" s="110"/>
      <c r="O2926" s="110"/>
      <c r="P2926" s="110"/>
      <c r="Q2926" s="110"/>
      <c r="R2926" s="110"/>
      <c r="S2926" s="110"/>
      <c r="T2926" s="110"/>
      <c r="U2926" s="110"/>
      <c r="V2926" s="110"/>
    </row>
    <row r="2927" spans="1:22" ht="15" customHeight="1">
      <c r="A2927" s="110"/>
      <c r="B2927" s="109"/>
      <c r="C2927" s="110"/>
      <c r="D2927" s="110"/>
      <c r="E2927" s="110"/>
      <c r="F2927" s="110"/>
      <c r="G2927" s="110"/>
      <c r="H2927" s="110"/>
      <c r="I2927" s="110"/>
      <c r="J2927" s="109"/>
      <c r="K2927" s="110"/>
      <c r="L2927" s="110"/>
      <c r="M2927" s="110"/>
      <c r="N2927" s="110"/>
      <c r="O2927" s="110"/>
      <c r="P2927" s="110"/>
      <c r="Q2927" s="110"/>
      <c r="R2927" s="110"/>
      <c r="S2927" s="110"/>
      <c r="T2927" s="110"/>
      <c r="U2927" s="110"/>
      <c r="V2927" s="110"/>
    </row>
    <row r="2928" spans="1:22" ht="15" customHeight="1">
      <c r="A2928" s="110"/>
      <c r="B2928" s="109"/>
      <c r="C2928" s="110"/>
      <c r="D2928" s="110"/>
      <c r="E2928" s="110"/>
      <c r="F2928" s="110"/>
      <c r="G2928" s="110"/>
      <c r="H2928" s="110"/>
      <c r="I2928" s="110"/>
      <c r="J2928" s="109"/>
      <c r="K2928" s="110"/>
      <c r="L2928" s="110"/>
      <c r="M2928" s="110"/>
      <c r="N2928" s="110"/>
      <c r="O2928" s="110"/>
      <c r="P2928" s="110"/>
      <c r="Q2928" s="110"/>
      <c r="R2928" s="110"/>
      <c r="S2928" s="110"/>
      <c r="T2928" s="110"/>
      <c r="U2928" s="110"/>
      <c r="V2928" s="110"/>
    </row>
    <row r="2929" spans="1:22" ht="15" customHeight="1">
      <c r="A2929" s="110"/>
      <c r="B2929" s="109"/>
      <c r="C2929" s="110"/>
      <c r="D2929" s="110"/>
      <c r="E2929" s="110"/>
      <c r="F2929" s="110"/>
      <c r="G2929" s="110"/>
      <c r="H2929" s="110"/>
      <c r="I2929" s="110"/>
      <c r="J2929" s="109"/>
      <c r="K2929" s="110"/>
      <c r="L2929" s="110"/>
      <c r="M2929" s="110"/>
      <c r="N2929" s="110"/>
      <c r="O2929" s="110"/>
      <c r="P2929" s="110"/>
      <c r="Q2929" s="110"/>
      <c r="R2929" s="110"/>
      <c r="S2929" s="110"/>
      <c r="T2929" s="110"/>
      <c r="U2929" s="110"/>
      <c r="V2929" s="110"/>
    </row>
    <row r="2930" spans="1:22" ht="15" customHeight="1">
      <c r="A2930" s="110"/>
      <c r="B2930" s="109"/>
      <c r="C2930" s="110"/>
      <c r="D2930" s="110"/>
      <c r="E2930" s="110"/>
      <c r="F2930" s="110"/>
      <c r="G2930" s="110"/>
      <c r="H2930" s="110"/>
      <c r="I2930" s="110"/>
      <c r="J2930" s="109"/>
      <c r="K2930" s="110"/>
      <c r="L2930" s="110"/>
      <c r="M2930" s="110"/>
      <c r="N2930" s="110"/>
      <c r="O2930" s="110"/>
      <c r="P2930" s="110"/>
      <c r="Q2930" s="110"/>
      <c r="R2930" s="110"/>
      <c r="S2930" s="110"/>
      <c r="T2930" s="110"/>
      <c r="U2930" s="110"/>
      <c r="V2930" s="110"/>
    </row>
    <row r="2931" spans="1:22" ht="15" customHeight="1">
      <c r="A2931" s="110"/>
      <c r="B2931" s="109"/>
      <c r="C2931" s="110"/>
      <c r="D2931" s="110"/>
      <c r="E2931" s="110"/>
      <c r="F2931" s="110"/>
      <c r="G2931" s="110"/>
      <c r="H2931" s="110"/>
      <c r="I2931" s="110"/>
      <c r="J2931" s="109"/>
      <c r="K2931" s="110"/>
      <c r="L2931" s="110"/>
      <c r="M2931" s="110"/>
      <c r="N2931" s="110"/>
      <c r="O2931" s="110"/>
      <c r="P2931" s="110"/>
      <c r="Q2931" s="110"/>
      <c r="R2931" s="110"/>
      <c r="S2931" s="110"/>
      <c r="T2931" s="110"/>
      <c r="U2931" s="110"/>
      <c r="V2931" s="110"/>
    </row>
    <row r="2932" spans="1:22" ht="15" customHeight="1">
      <c r="A2932" s="110"/>
      <c r="B2932" s="109"/>
      <c r="C2932" s="110"/>
      <c r="D2932" s="110"/>
      <c r="E2932" s="110"/>
      <c r="F2932" s="110"/>
      <c r="G2932" s="110"/>
      <c r="H2932" s="110"/>
      <c r="I2932" s="110"/>
      <c r="J2932" s="109"/>
      <c r="K2932" s="110"/>
      <c r="L2932" s="110"/>
      <c r="M2932" s="110"/>
      <c r="N2932" s="110"/>
      <c r="O2932" s="110"/>
      <c r="P2932" s="110"/>
      <c r="Q2932" s="110"/>
      <c r="R2932" s="110"/>
      <c r="S2932" s="110"/>
      <c r="T2932" s="110"/>
      <c r="U2932" s="110"/>
      <c r="V2932" s="110"/>
    </row>
    <row r="2933" spans="1:22" ht="15" customHeight="1">
      <c r="A2933" s="110"/>
      <c r="B2933" s="109"/>
      <c r="C2933" s="110"/>
      <c r="D2933" s="110"/>
      <c r="E2933" s="110"/>
      <c r="F2933" s="110"/>
      <c r="G2933" s="110"/>
      <c r="H2933" s="110"/>
      <c r="I2933" s="110"/>
      <c r="J2933" s="109"/>
      <c r="K2933" s="110"/>
      <c r="L2933" s="110"/>
      <c r="M2933" s="110"/>
      <c r="N2933" s="110"/>
      <c r="O2933" s="110"/>
      <c r="P2933" s="110"/>
      <c r="Q2933" s="110"/>
      <c r="R2933" s="110"/>
      <c r="S2933" s="110"/>
      <c r="T2933" s="110"/>
      <c r="U2933" s="110"/>
      <c r="V2933" s="110"/>
    </row>
    <row r="2934" spans="1:22" ht="15" customHeight="1">
      <c r="A2934" s="110"/>
      <c r="B2934" s="109"/>
      <c r="C2934" s="110"/>
      <c r="D2934" s="110"/>
      <c r="E2934" s="110"/>
      <c r="F2934" s="110"/>
      <c r="G2934" s="110"/>
      <c r="H2934" s="110"/>
      <c r="I2934" s="110"/>
      <c r="J2934" s="109"/>
      <c r="K2934" s="110"/>
      <c r="L2934" s="110"/>
      <c r="M2934" s="110"/>
      <c r="N2934" s="110"/>
      <c r="O2934" s="110"/>
      <c r="P2934" s="110"/>
      <c r="Q2934" s="110"/>
      <c r="R2934" s="110"/>
      <c r="S2934" s="110"/>
      <c r="T2934" s="110"/>
      <c r="U2934" s="110"/>
      <c r="V2934" s="110"/>
    </row>
    <row r="2935" spans="1:22" ht="15" customHeight="1">
      <c r="A2935" s="110"/>
      <c r="B2935" s="109"/>
      <c r="C2935" s="110"/>
      <c r="D2935" s="110"/>
      <c r="E2935" s="110"/>
      <c r="F2935" s="110"/>
      <c r="G2935" s="110"/>
      <c r="H2935" s="110"/>
      <c r="I2935" s="110"/>
      <c r="J2935" s="109"/>
      <c r="K2935" s="110"/>
      <c r="L2935" s="110"/>
      <c r="M2935" s="110"/>
      <c r="N2935" s="110"/>
      <c r="O2935" s="110"/>
      <c r="P2935" s="110"/>
      <c r="Q2935" s="110"/>
      <c r="R2935" s="110"/>
      <c r="S2935" s="110"/>
      <c r="T2935" s="110"/>
      <c r="U2935" s="110"/>
      <c r="V2935" s="110"/>
    </row>
    <row r="2936" spans="1:22" ht="15" customHeight="1">
      <c r="A2936" s="110"/>
      <c r="B2936" s="109"/>
      <c r="C2936" s="110"/>
      <c r="D2936" s="110"/>
      <c r="E2936" s="110"/>
      <c r="F2936" s="110"/>
      <c r="G2936" s="110"/>
      <c r="H2936" s="110"/>
      <c r="I2936" s="110"/>
      <c r="J2936" s="109"/>
      <c r="K2936" s="110"/>
      <c r="L2936" s="110"/>
      <c r="M2936" s="110"/>
      <c r="N2936" s="110"/>
      <c r="O2936" s="110"/>
      <c r="P2936" s="110"/>
      <c r="Q2936" s="110"/>
      <c r="R2936" s="110"/>
      <c r="S2936" s="110"/>
      <c r="T2936" s="110"/>
      <c r="U2936" s="110"/>
      <c r="V2936" s="110"/>
    </row>
    <row r="2937" spans="1:22" ht="15" customHeight="1">
      <c r="A2937" s="110"/>
      <c r="B2937" s="109"/>
      <c r="C2937" s="110"/>
      <c r="D2937" s="110"/>
      <c r="E2937" s="110"/>
      <c r="F2937" s="110"/>
      <c r="G2937" s="110"/>
      <c r="H2937" s="110"/>
      <c r="I2937" s="110"/>
      <c r="J2937" s="109"/>
      <c r="K2937" s="110"/>
      <c r="L2937" s="110"/>
      <c r="M2937" s="110"/>
      <c r="N2937" s="110"/>
      <c r="O2937" s="110"/>
      <c r="P2937" s="110"/>
      <c r="Q2937" s="110"/>
      <c r="R2937" s="110"/>
      <c r="S2937" s="110"/>
      <c r="T2937" s="110"/>
      <c r="U2937" s="110"/>
      <c r="V2937" s="110"/>
    </row>
    <row r="2938" spans="1:22" ht="15" customHeight="1">
      <c r="A2938" s="110"/>
      <c r="B2938" s="109"/>
      <c r="C2938" s="110"/>
      <c r="D2938" s="110"/>
      <c r="E2938" s="110"/>
      <c r="F2938" s="110"/>
      <c r="G2938" s="110"/>
      <c r="H2938" s="110"/>
      <c r="I2938" s="110"/>
      <c r="J2938" s="109"/>
      <c r="K2938" s="110"/>
      <c r="L2938" s="110"/>
      <c r="M2938" s="110"/>
      <c r="N2938" s="110"/>
      <c r="O2938" s="110"/>
      <c r="P2938" s="110"/>
      <c r="Q2938" s="110"/>
      <c r="R2938" s="110"/>
      <c r="S2938" s="110"/>
      <c r="T2938" s="110"/>
      <c r="U2938" s="110"/>
      <c r="V2938" s="110"/>
    </row>
    <row r="2939" spans="1:22" ht="15" customHeight="1">
      <c r="A2939" s="110"/>
      <c r="B2939" s="109"/>
      <c r="C2939" s="110"/>
      <c r="D2939" s="110"/>
      <c r="E2939" s="110"/>
      <c r="F2939" s="110"/>
      <c r="G2939" s="110"/>
      <c r="H2939" s="110"/>
      <c r="I2939" s="110"/>
      <c r="J2939" s="109"/>
      <c r="K2939" s="110"/>
      <c r="L2939" s="110"/>
      <c r="M2939" s="110"/>
      <c r="N2939" s="110"/>
      <c r="O2939" s="110"/>
      <c r="P2939" s="110"/>
      <c r="Q2939" s="110"/>
      <c r="R2939" s="110"/>
      <c r="S2939" s="110"/>
      <c r="T2939" s="110"/>
      <c r="U2939" s="110"/>
      <c r="V2939" s="110"/>
    </row>
    <row r="2940" spans="1:22" ht="15" customHeight="1">
      <c r="A2940" s="110"/>
      <c r="B2940" s="109"/>
      <c r="C2940" s="110"/>
      <c r="D2940" s="110"/>
      <c r="E2940" s="110"/>
      <c r="F2940" s="110"/>
      <c r="G2940" s="110"/>
      <c r="H2940" s="110"/>
      <c r="I2940" s="110"/>
      <c r="J2940" s="109"/>
      <c r="K2940" s="110"/>
      <c r="L2940" s="110"/>
      <c r="M2940" s="110"/>
      <c r="N2940" s="110"/>
      <c r="O2940" s="110"/>
      <c r="P2940" s="110"/>
      <c r="Q2940" s="110"/>
      <c r="R2940" s="110"/>
      <c r="S2940" s="110"/>
      <c r="T2940" s="110"/>
      <c r="U2940" s="110"/>
      <c r="V2940" s="110"/>
    </row>
    <row r="2941" spans="1:22" ht="15" customHeight="1">
      <c r="A2941" s="110"/>
      <c r="B2941" s="109"/>
      <c r="C2941" s="110"/>
      <c r="D2941" s="110"/>
      <c r="E2941" s="110"/>
      <c r="F2941" s="110"/>
      <c r="G2941" s="110"/>
      <c r="H2941" s="110"/>
      <c r="I2941" s="110"/>
      <c r="J2941" s="109"/>
      <c r="K2941" s="110"/>
      <c r="L2941" s="110"/>
      <c r="M2941" s="110"/>
      <c r="N2941" s="110"/>
      <c r="O2941" s="110"/>
      <c r="P2941" s="110"/>
      <c r="Q2941" s="110"/>
      <c r="R2941" s="110"/>
      <c r="S2941" s="110"/>
      <c r="T2941" s="110"/>
      <c r="U2941" s="110"/>
      <c r="V2941" s="110"/>
    </row>
    <row r="2942" spans="1:22" ht="15" customHeight="1">
      <c r="A2942" s="110"/>
      <c r="B2942" s="109"/>
      <c r="C2942" s="110"/>
      <c r="D2942" s="110"/>
      <c r="E2942" s="110"/>
      <c r="F2942" s="110"/>
      <c r="G2942" s="110"/>
      <c r="H2942" s="110"/>
      <c r="I2942" s="110"/>
      <c r="J2942" s="109"/>
      <c r="K2942" s="110"/>
      <c r="L2942" s="110"/>
      <c r="M2942" s="110"/>
      <c r="N2942" s="110"/>
      <c r="O2942" s="110"/>
      <c r="P2942" s="110"/>
      <c r="Q2942" s="110"/>
      <c r="R2942" s="110"/>
      <c r="S2942" s="110"/>
      <c r="T2942" s="110"/>
      <c r="U2942" s="110"/>
      <c r="V2942" s="110"/>
    </row>
    <row r="2943" spans="1:22" ht="15" customHeight="1">
      <c r="A2943" s="110"/>
      <c r="B2943" s="109"/>
      <c r="C2943" s="110"/>
      <c r="D2943" s="110"/>
      <c r="E2943" s="110"/>
      <c r="F2943" s="110"/>
      <c r="G2943" s="110"/>
      <c r="H2943" s="110"/>
      <c r="I2943" s="110"/>
      <c r="J2943" s="109"/>
      <c r="K2943" s="110"/>
      <c r="L2943" s="110"/>
      <c r="M2943" s="110"/>
      <c r="N2943" s="110"/>
      <c r="O2943" s="110"/>
      <c r="P2943" s="110"/>
      <c r="Q2943" s="110"/>
      <c r="R2943" s="110"/>
      <c r="S2943" s="110"/>
      <c r="T2943" s="110"/>
      <c r="U2943" s="110"/>
      <c r="V2943" s="110"/>
    </row>
    <row r="2944" spans="1:22" ht="15" customHeight="1">
      <c r="A2944" s="110"/>
      <c r="B2944" s="109"/>
      <c r="C2944" s="110"/>
      <c r="D2944" s="110"/>
      <c r="E2944" s="110"/>
      <c r="F2944" s="110"/>
      <c r="G2944" s="110"/>
      <c r="H2944" s="110"/>
      <c r="I2944" s="110"/>
      <c r="J2944" s="109"/>
      <c r="K2944" s="110"/>
      <c r="L2944" s="110"/>
      <c r="M2944" s="110"/>
      <c r="N2944" s="110"/>
      <c r="O2944" s="110"/>
      <c r="P2944" s="110"/>
      <c r="Q2944" s="110"/>
      <c r="R2944" s="110"/>
      <c r="S2944" s="110"/>
      <c r="T2944" s="110"/>
      <c r="U2944" s="110"/>
      <c r="V2944" s="110"/>
    </row>
    <row r="2945" spans="1:22" ht="15" customHeight="1">
      <c r="A2945" s="110"/>
      <c r="B2945" s="109"/>
      <c r="C2945" s="110"/>
      <c r="D2945" s="110"/>
      <c r="E2945" s="110"/>
      <c r="F2945" s="110"/>
      <c r="G2945" s="110"/>
      <c r="H2945" s="110"/>
      <c r="I2945" s="110"/>
      <c r="J2945" s="109"/>
      <c r="K2945" s="110"/>
      <c r="L2945" s="110"/>
      <c r="M2945" s="110"/>
      <c r="N2945" s="110"/>
      <c r="O2945" s="110"/>
      <c r="P2945" s="110"/>
      <c r="Q2945" s="110"/>
      <c r="R2945" s="110"/>
      <c r="S2945" s="110"/>
      <c r="T2945" s="110"/>
      <c r="U2945" s="110"/>
      <c r="V2945" s="110"/>
    </row>
    <row r="2946" spans="1:22" ht="15" customHeight="1">
      <c r="A2946" s="110"/>
      <c r="B2946" s="109"/>
      <c r="C2946" s="110"/>
      <c r="D2946" s="110"/>
      <c r="E2946" s="110"/>
      <c r="F2946" s="110"/>
      <c r="G2946" s="110"/>
      <c r="H2946" s="110"/>
      <c r="I2946" s="110"/>
      <c r="J2946" s="109"/>
      <c r="K2946" s="110"/>
      <c r="L2946" s="110"/>
      <c r="M2946" s="110"/>
      <c r="N2946" s="110"/>
      <c r="O2946" s="110"/>
      <c r="P2946" s="110"/>
      <c r="Q2946" s="110"/>
      <c r="R2946" s="110"/>
      <c r="S2946" s="110"/>
      <c r="T2946" s="110"/>
      <c r="U2946" s="110"/>
      <c r="V2946" s="110"/>
    </row>
    <row r="2947" spans="1:22" ht="15" customHeight="1">
      <c r="A2947" s="110"/>
      <c r="B2947" s="109"/>
      <c r="C2947" s="110"/>
      <c r="D2947" s="110"/>
      <c r="E2947" s="110"/>
      <c r="F2947" s="110"/>
      <c r="G2947" s="110"/>
      <c r="H2947" s="110"/>
      <c r="I2947" s="110"/>
      <c r="J2947" s="109"/>
      <c r="K2947" s="110"/>
      <c r="L2947" s="110"/>
      <c r="M2947" s="110"/>
      <c r="N2947" s="110"/>
      <c r="O2947" s="110"/>
      <c r="P2947" s="110"/>
      <c r="Q2947" s="110"/>
      <c r="R2947" s="110"/>
      <c r="S2947" s="110"/>
      <c r="T2947" s="110"/>
      <c r="U2947" s="110"/>
      <c r="V2947" s="110"/>
    </row>
    <row r="2948" spans="1:22" ht="15" customHeight="1">
      <c r="A2948" s="110"/>
      <c r="B2948" s="109"/>
      <c r="C2948" s="110"/>
      <c r="D2948" s="110"/>
      <c r="E2948" s="110"/>
      <c r="F2948" s="110"/>
      <c r="G2948" s="110"/>
      <c r="H2948" s="110"/>
      <c r="I2948" s="110"/>
      <c r="J2948" s="109"/>
      <c r="K2948" s="110"/>
      <c r="L2948" s="110"/>
      <c r="M2948" s="110"/>
      <c r="N2948" s="110"/>
      <c r="O2948" s="110"/>
      <c r="P2948" s="110"/>
      <c r="Q2948" s="110"/>
      <c r="R2948" s="110"/>
      <c r="S2948" s="110"/>
      <c r="T2948" s="110"/>
      <c r="U2948" s="110"/>
      <c r="V2948" s="110"/>
    </row>
    <row r="2949" spans="1:22" ht="15" customHeight="1">
      <c r="A2949" s="110"/>
      <c r="B2949" s="109"/>
      <c r="C2949" s="110"/>
      <c r="D2949" s="110"/>
      <c r="E2949" s="110"/>
      <c r="F2949" s="110"/>
      <c r="G2949" s="110"/>
      <c r="H2949" s="110"/>
      <c r="I2949" s="110"/>
      <c r="J2949" s="109"/>
      <c r="K2949" s="110"/>
      <c r="L2949" s="110"/>
      <c r="M2949" s="110"/>
      <c r="N2949" s="110"/>
      <c r="O2949" s="110"/>
      <c r="P2949" s="110"/>
      <c r="Q2949" s="110"/>
      <c r="R2949" s="110"/>
      <c r="S2949" s="110"/>
      <c r="T2949" s="110"/>
      <c r="U2949" s="110"/>
      <c r="V2949" s="110"/>
    </row>
    <row r="2950" spans="1:22" ht="15" customHeight="1">
      <c r="A2950" s="110"/>
      <c r="B2950" s="109"/>
      <c r="C2950" s="110"/>
      <c r="D2950" s="110"/>
      <c r="E2950" s="110"/>
      <c r="F2950" s="110"/>
      <c r="G2950" s="110"/>
      <c r="H2950" s="110"/>
      <c r="I2950" s="110"/>
      <c r="J2950" s="109"/>
      <c r="K2950" s="110"/>
      <c r="L2950" s="110"/>
      <c r="M2950" s="110"/>
      <c r="N2950" s="110"/>
      <c r="O2950" s="110"/>
      <c r="P2950" s="110"/>
      <c r="Q2950" s="110"/>
      <c r="R2950" s="110"/>
      <c r="S2950" s="110"/>
      <c r="T2950" s="110"/>
      <c r="U2950" s="110"/>
      <c r="V2950" s="110"/>
    </row>
    <row r="2951" spans="1:22" ht="15" customHeight="1">
      <c r="A2951" s="110"/>
      <c r="B2951" s="109"/>
      <c r="C2951" s="110"/>
      <c r="D2951" s="110"/>
      <c r="E2951" s="110"/>
      <c r="F2951" s="110"/>
      <c r="G2951" s="110"/>
      <c r="H2951" s="110"/>
      <c r="I2951" s="110"/>
      <c r="J2951" s="109"/>
      <c r="K2951" s="110"/>
      <c r="L2951" s="110"/>
      <c r="M2951" s="110"/>
      <c r="N2951" s="110"/>
      <c r="O2951" s="110"/>
      <c r="P2951" s="110"/>
      <c r="Q2951" s="110"/>
      <c r="R2951" s="110"/>
      <c r="S2951" s="110"/>
      <c r="T2951" s="110"/>
      <c r="U2951" s="110"/>
      <c r="V2951" s="110"/>
    </row>
    <row r="2952" spans="1:22" ht="15" customHeight="1">
      <c r="A2952" s="110"/>
      <c r="B2952" s="109"/>
      <c r="C2952" s="110"/>
      <c r="D2952" s="110"/>
      <c r="E2952" s="110"/>
      <c r="F2952" s="110"/>
      <c r="G2952" s="110"/>
      <c r="H2952" s="110"/>
      <c r="I2952" s="110"/>
      <c r="J2952" s="109"/>
      <c r="K2952" s="110"/>
      <c r="L2952" s="110"/>
      <c r="M2952" s="110"/>
      <c r="N2952" s="110"/>
      <c r="O2952" s="110"/>
      <c r="P2952" s="110"/>
      <c r="Q2952" s="110"/>
      <c r="R2952" s="110"/>
      <c r="S2952" s="110"/>
      <c r="T2952" s="110"/>
      <c r="U2952" s="110"/>
      <c r="V2952" s="110"/>
    </row>
    <row r="2953" spans="1:22" ht="15" customHeight="1">
      <c r="A2953" s="110"/>
      <c r="B2953" s="109"/>
      <c r="C2953" s="110"/>
      <c r="D2953" s="110"/>
      <c r="E2953" s="110"/>
      <c r="F2953" s="110"/>
      <c r="G2953" s="110"/>
      <c r="H2953" s="110"/>
      <c r="I2953" s="110"/>
      <c r="J2953" s="109"/>
      <c r="K2953" s="110"/>
      <c r="L2953" s="110"/>
      <c r="M2953" s="110"/>
      <c r="N2953" s="110"/>
      <c r="O2953" s="110"/>
      <c r="P2953" s="110"/>
      <c r="Q2953" s="110"/>
      <c r="R2953" s="110"/>
      <c r="S2953" s="110"/>
      <c r="T2953" s="110"/>
      <c r="U2953" s="110"/>
      <c r="V2953" s="110"/>
    </row>
    <row r="2954" spans="1:22" ht="15" customHeight="1">
      <c r="A2954" s="110"/>
      <c r="B2954" s="109"/>
      <c r="C2954" s="110"/>
      <c r="D2954" s="110"/>
      <c r="E2954" s="110"/>
      <c r="F2954" s="110"/>
      <c r="G2954" s="110"/>
      <c r="H2954" s="110"/>
      <c r="I2954" s="110"/>
      <c r="J2954" s="109"/>
      <c r="K2954" s="110"/>
      <c r="L2954" s="110"/>
      <c r="M2954" s="110"/>
      <c r="N2954" s="110"/>
      <c r="O2954" s="110"/>
      <c r="P2954" s="110"/>
      <c r="Q2954" s="110"/>
      <c r="R2954" s="110"/>
      <c r="S2954" s="110"/>
      <c r="T2954" s="110"/>
      <c r="U2954" s="110"/>
      <c r="V2954" s="110"/>
    </row>
    <row r="2955" spans="1:22" ht="15" customHeight="1">
      <c r="A2955" s="110"/>
      <c r="B2955" s="109"/>
      <c r="C2955" s="110"/>
      <c r="D2955" s="110"/>
      <c r="E2955" s="110"/>
      <c r="F2955" s="110"/>
      <c r="G2955" s="110"/>
      <c r="H2955" s="110"/>
      <c r="I2955" s="110"/>
      <c r="J2955" s="109"/>
      <c r="K2955" s="110"/>
      <c r="L2955" s="110"/>
      <c r="M2955" s="110"/>
      <c r="N2955" s="110"/>
      <c r="O2955" s="110"/>
      <c r="P2955" s="110"/>
      <c r="Q2955" s="110"/>
      <c r="R2955" s="110"/>
      <c r="S2955" s="110"/>
      <c r="T2955" s="110"/>
      <c r="U2955" s="110"/>
      <c r="V2955" s="110"/>
    </row>
    <row r="2956" spans="1:22" ht="15" customHeight="1">
      <c r="A2956" s="110"/>
      <c r="B2956" s="109"/>
      <c r="C2956" s="110"/>
      <c r="D2956" s="110"/>
      <c r="E2956" s="110"/>
      <c r="F2956" s="110"/>
      <c r="G2956" s="110"/>
      <c r="H2956" s="110"/>
      <c r="I2956" s="110"/>
      <c r="J2956" s="109"/>
      <c r="K2956" s="110"/>
      <c r="L2956" s="110"/>
      <c r="M2956" s="110"/>
      <c r="N2956" s="110"/>
      <c r="O2956" s="110"/>
      <c r="P2956" s="110"/>
      <c r="Q2956" s="110"/>
      <c r="R2956" s="110"/>
      <c r="S2956" s="110"/>
      <c r="T2956" s="110"/>
      <c r="U2956" s="110"/>
      <c r="V2956" s="110"/>
    </row>
    <row r="2957" spans="1:22" ht="15" customHeight="1">
      <c r="A2957" s="110"/>
      <c r="B2957" s="109"/>
      <c r="C2957" s="110"/>
      <c r="D2957" s="110"/>
      <c r="E2957" s="110"/>
      <c r="F2957" s="110"/>
      <c r="G2957" s="110"/>
      <c r="H2957" s="110"/>
      <c r="I2957" s="110"/>
      <c r="J2957" s="109"/>
      <c r="K2957" s="110"/>
      <c r="L2957" s="110"/>
      <c r="M2957" s="110"/>
      <c r="N2957" s="110"/>
      <c r="O2957" s="110"/>
      <c r="P2957" s="110"/>
      <c r="Q2957" s="110"/>
      <c r="R2957" s="110"/>
      <c r="S2957" s="110"/>
      <c r="T2957" s="110"/>
      <c r="U2957" s="110"/>
      <c r="V2957" s="110"/>
    </row>
    <row r="2958" spans="1:22" ht="15" customHeight="1">
      <c r="A2958" s="110"/>
      <c r="B2958" s="109"/>
      <c r="C2958" s="110"/>
      <c r="D2958" s="110"/>
      <c r="E2958" s="110"/>
      <c r="F2958" s="110"/>
      <c r="G2958" s="110"/>
      <c r="H2958" s="110"/>
      <c r="I2958" s="110"/>
      <c r="J2958" s="109"/>
      <c r="K2958" s="110"/>
      <c r="L2958" s="110"/>
      <c r="M2958" s="110"/>
      <c r="N2958" s="110"/>
      <c r="O2958" s="110"/>
      <c r="P2958" s="110"/>
      <c r="Q2958" s="110"/>
      <c r="R2958" s="110"/>
      <c r="S2958" s="110"/>
      <c r="T2958" s="110"/>
      <c r="U2958" s="110"/>
      <c r="V2958" s="110"/>
    </row>
    <row r="2959" spans="1:22" ht="15" customHeight="1">
      <c r="A2959" s="110"/>
      <c r="B2959" s="109"/>
      <c r="C2959" s="110"/>
      <c r="D2959" s="110"/>
      <c r="E2959" s="110"/>
      <c r="F2959" s="110"/>
      <c r="G2959" s="110"/>
      <c r="H2959" s="110"/>
      <c r="I2959" s="110"/>
      <c r="J2959" s="109"/>
      <c r="K2959" s="110"/>
      <c r="L2959" s="110"/>
      <c r="M2959" s="110"/>
      <c r="N2959" s="110"/>
      <c r="O2959" s="110"/>
      <c r="P2959" s="110"/>
      <c r="Q2959" s="110"/>
      <c r="R2959" s="110"/>
      <c r="S2959" s="110"/>
      <c r="T2959" s="110"/>
      <c r="U2959" s="110"/>
      <c r="V2959" s="110"/>
    </row>
    <row r="2960" spans="1:22" ht="15" customHeight="1">
      <c r="A2960" s="110"/>
      <c r="B2960" s="109"/>
      <c r="C2960" s="110"/>
      <c r="D2960" s="110"/>
      <c r="E2960" s="110"/>
      <c r="F2960" s="110"/>
      <c r="G2960" s="110"/>
      <c r="H2960" s="110"/>
      <c r="I2960" s="110"/>
      <c r="J2960" s="109"/>
      <c r="K2960" s="110"/>
      <c r="L2960" s="110"/>
      <c r="M2960" s="110"/>
      <c r="N2960" s="110"/>
      <c r="O2960" s="110"/>
      <c r="P2960" s="110"/>
      <c r="Q2960" s="110"/>
      <c r="R2960" s="110"/>
      <c r="S2960" s="110"/>
      <c r="T2960" s="110"/>
      <c r="U2960" s="110"/>
      <c r="V2960" s="110"/>
    </row>
    <row r="2961" spans="1:22" ht="15" customHeight="1">
      <c r="A2961" s="110"/>
      <c r="B2961" s="109"/>
      <c r="C2961" s="110"/>
      <c r="D2961" s="110"/>
      <c r="E2961" s="110"/>
      <c r="F2961" s="110"/>
      <c r="G2961" s="110"/>
      <c r="H2961" s="110"/>
      <c r="I2961" s="110"/>
      <c r="J2961" s="109"/>
      <c r="K2961" s="110"/>
      <c r="L2961" s="110"/>
      <c r="M2961" s="110"/>
      <c r="N2961" s="110"/>
      <c r="O2961" s="110"/>
      <c r="P2961" s="110"/>
      <c r="Q2961" s="110"/>
      <c r="R2961" s="110"/>
      <c r="S2961" s="110"/>
      <c r="T2961" s="110"/>
      <c r="U2961" s="110"/>
      <c r="V2961" s="110"/>
    </row>
    <row r="2962" spans="1:22" ht="15" customHeight="1">
      <c r="A2962" s="110"/>
      <c r="B2962" s="109"/>
      <c r="C2962" s="110"/>
      <c r="D2962" s="110"/>
      <c r="E2962" s="110"/>
      <c r="F2962" s="110"/>
      <c r="G2962" s="110"/>
      <c r="H2962" s="110"/>
      <c r="I2962" s="110"/>
      <c r="J2962" s="109"/>
      <c r="K2962" s="110"/>
      <c r="L2962" s="110"/>
      <c r="M2962" s="110"/>
      <c r="N2962" s="110"/>
      <c r="O2962" s="110"/>
      <c r="P2962" s="110"/>
      <c r="Q2962" s="110"/>
      <c r="R2962" s="110"/>
      <c r="S2962" s="110"/>
      <c r="T2962" s="110"/>
      <c r="U2962" s="110"/>
      <c r="V2962" s="110"/>
    </row>
    <row r="2963" spans="1:22" ht="15" customHeight="1">
      <c r="A2963" s="110"/>
      <c r="B2963" s="109"/>
      <c r="C2963" s="110"/>
      <c r="D2963" s="110"/>
      <c r="E2963" s="110"/>
      <c r="F2963" s="110"/>
      <c r="G2963" s="110"/>
      <c r="H2963" s="110"/>
      <c r="I2963" s="110"/>
      <c r="J2963" s="109"/>
      <c r="K2963" s="110"/>
      <c r="L2963" s="110"/>
      <c r="M2963" s="110"/>
      <c r="N2963" s="110"/>
      <c r="O2963" s="110"/>
      <c r="P2963" s="110"/>
      <c r="Q2963" s="110"/>
      <c r="R2963" s="110"/>
      <c r="S2963" s="110"/>
      <c r="T2963" s="110"/>
      <c r="U2963" s="110"/>
      <c r="V2963" s="110"/>
    </row>
    <row r="2964" spans="1:22" ht="15" customHeight="1">
      <c r="A2964" s="110"/>
      <c r="B2964" s="109"/>
      <c r="C2964" s="110"/>
      <c r="D2964" s="110"/>
      <c r="E2964" s="110"/>
      <c r="F2964" s="110"/>
      <c r="G2964" s="110"/>
      <c r="H2964" s="110"/>
      <c r="I2964" s="110"/>
      <c r="J2964" s="109"/>
      <c r="K2964" s="110"/>
      <c r="L2964" s="110"/>
      <c r="M2964" s="110"/>
      <c r="N2964" s="110"/>
      <c r="O2964" s="110"/>
      <c r="P2964" s="110"/>
      <c r="Q2964" s="110"/>
      <c r="R2964" s="110"/>
      <c r="S2964" s="110"/>
      <c r="T2964" s="110"/>
      <c r="U2964" s="110"/>
      <c r="V2964" s="110"/>
    </row>
    <row r="2965" spans="1:22" ht="15" customHeight="1">
      <c r="A2965" s="110"/>
      <c r="B2965" s="109"/>
      <c r="C2965" s="110"/>
      <c r="D2965" s="110"/>
      <c r="E2965" s="110"/>
      <c r="F2965" s="110"/>
      <c r="G2965" s="110"/>
      <c r="H2965" s="110"/>
      <c r="I2965" s="110"/>
      <c r="J2965" s="109"/>
      <c r="K2965" s="110"/>
      <c r="L2965" s="110"/>
      <c r="M2965" s="110"/>
      <c r="N2965" s="110"/>
      <c r="O2965" s="110"/>
      <c r="P2965" s="110"/>
      <c r="Q2965" s="110"/>
      <c r="R2965" s="110"/>
      <c r="S2965" s="110"/>
      <c r="T2965" s="110"/>
      <c r="U2965" s="110"/>
      <c r="V2965" s="110"/>
    </row>
    <row r="2966" spans="1:22" ht="15" customHeight="1">
      <c r="A2966" s="110"/>
      <c r="B2966" s="109"/>
      <c r="C2966" s="110"/>
      <c r="D2966" s="110"/>
      <c r="E2966" s="110"/>
      <c r="F2966" s="110"/>
      <c r="G2966" s="110"/>
      <c r="H2966" s="110"/>
      <c r="I2966" s="110"/>
      <c r="J2966" s="109"/>
      <c r="K2966" s="110"/>
      <c r="L2966" s="110"/>
      <c r="M2966" s="110"/>
      <c r="N2966" s="110"/>
      <c r="O2966" s="110"/>
      <c r="P2966" s="110"/>
      <c r="Q2966" s="110"/>
      <c r="R2966" s="110"/>
      <c r="S2966" s="110"/>
      <c r="T2966" s="110"/>
      <c r="U2966" s="110"/>
      <c r="V2966" s="110"/>
    </row>
    <row r="2967" spans="1:22" ht="15" customHeight="1">
      <c r="A2967" s="110"/>
      <c r="B2967" s="109"/>
      <c r="C2967" s="110"/>
      <c r="D2967" s="110"/>
      <c r="E2967" s="110"/>
      <c r="F2967" s="110"/>
      <c r="G2967" s="110"/>
      <c r="H2967" s="110"/>
      <c r="I2967" s="110"/>
      <c r="J2967" s="109"/>
      <c r="K2967" s="110"/>
      <c r="L2967" s="110"/>
      <c r="M2967" s="110"/>
      <c r="N2967" s="110"/>
      <c r="O2967" s="110"/>
      <c r="P2967" s="110"/>
      <c r="Q2967" s="110"/>
      <c r="R2967" s="110"/>
      <c r="S2967" s="110"/>
      <c r="T2967" s="110"/>
      <c r="U2967" s="110"/>
      <c r="V2967" s="110"/>
    </row>
    <row r="2968" spans="1:22" ht="15" customHeight="1">
      <c r="A2968" s="110"/>
      <c r="B2968" s="109"/>
      <c r="C2968" s="110"/>
      <c r="D2968" s="110"/>
      <c r="E2968" s="110"/>
      <c r="F2968" s="110"/>
      <c r="G2968" s="110"/>
      <c r="H2968" s="110"/>
      <c r="I2968" s="110"/>
      <c r="J2968" s="109"/>
      <c r="K2968" s="110"/>
      <c r="L2968" s="110"/>
      <c r="M2968" s="110"/>
      <c r="N2968" s="110"/>
      <c r="O2968" s="110"/>
      <c r="P2968" s="110"/>
      <c r="Q2968" s="110"/>
      <c r="R2968" s="110"/>
      <c r="S2968" s="110"/>
      <c r="T2968" s="110"/>
      <c r="U2968" s="110"/>
      <c r="V2968" s="110"/>
    </row>
    <row r="2969" spans="1:22" ht="15" customHeight="1">
      <c r="A2969" s="110"/>
      <c r="B2969" s="109"/>
      <c r="C2969" s="110"/>
      <c r="D2969" s="110"/>
      <c r="E2969" s="110"/>
      <c r="F2969" s="110"/>
      <c r="G2969" s="110"/>
      <c r="H2969" s="110"/>
      <c r="I2969" s="110"/>
      <c r="J2969" s="109"/>
      <c r="K2969" s="110"/>
      <c r="L2969" s="110"/>
      <c r="M2969" s="110"/>
      <c r="N2969" s="110"/>
      <c r="O2969" s="110"/>
      <c r="P2969" s="110"/>
      <c r="Q2969" s="110"/>
      <c r="R2969" s="110"/>
      <c r="S2969" s="110"/>
      <c r="T2969" s="110"/>
      <c r="U2969" s="110"/>
      <c r="V2969" s="110"/>
    </row>
    <row r="2970" spans="1:22" ht="15" customHeight="1">
      <c r="A2970" s="110"/>
      <c r="B2970" s="109"/>
      <c r="C2970" s="110"/>
      <c r="D2970" s="110"/>
      <c r="E2970" s="110"/>
      <c r="F2970" s="110"/>
      <c r="G2970" s="110"/>
      <c r="H2970" s="110"/>
      <c r="I2970" s="110"/>
      <c r="J2970" s="109"/>
      <c r="K2970" s="110"/>
      <c r="L2970" s="110"/>
      <c r="M2970" s="110"/>
      <c r="N2970" s="110"/>
      <c r="O2970" s="110"/>
      <c r="P2970" s="110"/>
      <c r="Q2970" s="110"/>
      <c r="R2970" s="110"/>
      <c r="S2970" s="110"/>
      <c r="T2970" s="110"/>
      <c r="U2970" s="110"/>
      <c r="V2970" s="110"/>
    </row>
    <row r="2971" spans="1:22" ht="15" customHeight="1">
      <c r="A2971" s="110"/>
      <c r="B2971" s="109"/>
      <c r="C2971" s="110"/>
      <c r="D2971" s="110"/>
      <c r="E2971" s="110"/>
      <c r="F2971" s="110"/>
      <c r="G2971" s="110"/>
      <c r="H2971" s="110"/>
      <c r="I2971" s="110"/>
      <c r="J2971" s="109"/>
      <c r="K2971" s="110"/>
      <c r="L2971" s="110"/>
      <c r="M2971" s="110"/>
      <c r="N2971" s="110"/>
      <c r="O2971" s="110"/>
      <c r="P2971" s="110"/>
      <c r="Q2971" s="110"/>
      <c r="R2971" s="110"/>
      <c r="S2971" s="110"/>
      <c r="T2971" s="110"/>
      <c r="U2971" s="110"/>
      <c r="V2971" s="110"/>
    </row>
    <row r="2972" spans="1:22" ht="15" customHeight="1">
      <c r="A2972" s="110"/>
      <c r="B2972" s="109"/>
      <c r="C2972" s="110"/>
      <c r="D2972" s="110"/>
      <c r="E2972" s="110"/>
      <c r="F2972" s="110"/>
      <c r="G2972" s="110"/>
      <c r="H2972" s="110"/>
      <c r="I2972" s="110"/>
      <c r="J2972" s="109"/>
      <c r="K2972" s="110"/>
      <c r="L2972" s="110"/>
      <c r="M2972" s="110"/>
      <c r="N2972" s="110"/>
      <c r="O2972" s="110"/>
      <c r="P2972" s="110"/>
      <c r="Q2972" s="110"/>
      <c r="R2972" s="110"/>
      <c r="S2972" s="110"/>
      <c r="T2972" s="110"/>
      <c r="U2972" s="110"/>
      <c r="V2972" s="110"/>
    </row>
    <row r="2973" spans="1:22" ht="15" customHeight="1">
      <c r="A2973" s="110"/>
      <c r="B2973" s="109"/>
      <c r="C2973" s="110"/>
      <c r="D2973" s="110"/>
      <c r="E2973" s="110"/>
      <c r="F2973" s="110"/>
      <c r="G2973" s="110"/>
      <c r="H2973" s="110"/>
      <c r="I2973" s="110"/>
      <c r="J2973" s="109"/>
      <c r="K2973" s="110"/>
      <c r="L2973" s="110"/>
      <c r="M2973" s="110"/>
      <c r="N2973" s="110"/>
      <c r="O2973" s="110"/>
      <c r="P2973" s="110"/>
      <c r="Q2973" s="110"/>
      <c r="R2973" s="110"/>
      <c r="S2973" s="110"/>
      <c r="T2973" s="110"/>
      <c r="U2973" s="110"/>
      <c r="V2973" s="110"/>
    </row>
    <row r="2974" spans="1:22" ht="15" customHeight="1">
      <c r="A2974" s="110"/>
      <c r="B2974" s="109"/>
      <c r="C2974" s="110"/>
      <c r="D2974" s="110"/>
      <c r="E2974" s="110"/>
      <c r="F2974" s="110"/>
      <c r="G2974" s="110"/>
      <c r="H2974" s="110"/>
      <c r="I2974" s="110"/>
      <c r="J2974" s="109"/>
      <c r="K2974" s="110"/>
      <c r="L2974" s="110"/>
      <c r="M2974" s="110"/>
      <c r="N2974" s="110"/>
      <c r="O2974" s="110"/>
      <c r="P2974" s="110"/>
      <c r="Q2974" s="110"/>
      <c r="R2974" s="110"/>
      <c r="S2974" s="110"/>
      <c r="T2974" s="110"/>
      <c r="U2974" s="110"/>
      <c r="V2974" s="110"/>
    </row>
    <row r="2975" spans="1:22" ht="15" customHeight="1">
      <c r="A2975" s="110"/>
      <c r="B2975" s="109"/>
      <c r="C2975" s="110"/>
      <c r="D2975" s="110"/>
      <c r="E2975" s="110"/>
      <c r="F2975" s="110"/>
      <c r="G2975" s="110"/>
      <c r="H2975" s="110"/>
      <c r="I2975" s="110"/>
      <c r="J2975" s="109"/>
      <c r="K2975" s="110"/>
      <c r="L2975" s="110"/>
      <c r="M2975" s="110"/>
      <c r="N2975" s="110"/>
      <c r="O2975" s="110"/>
      <c r="P2975" s="110"/>
      <c r="Q2975" s="110"/>
      <c r="R2975" s="110"/>
      <c r="S2975" s="110"/>
      <c r="T2975" s="110"/>
      <c r="U2975" s="110"/>
      <c r="V2975" s="110"/>
    </row>
    <row r="2976" spans="1:22" ht="15" customHeight="1">
      <c r="A2976" s="110"/>
      <c r="B2976" s="109"/>
      <c r="C2976" s="110"/>
      <c r="D2976" s="110"/>
      <c r="E2976" s="110"/>
      <c r="F2976" s="110"/>
      <c r="G2976" s="110"/>
      <c r="H2976" s="110"/>
      <c r="I2976" s="110"/>
      <c r="J2976" s="109"/>
      <c r="K2976" s="110"/>
      <c r="L2976" s="110"/>
      <c r="M2976" s="110"/>
      <c r="N2976" s="110"/>
      <c r="O2976" s="110"/>
      <c r="P2976" s="110"/>
      <c r="Q2976" s="110"/>
      <c r="R2976" s="110"/>
      <c r="S2976" s="110"/>
      <c r="T2976" s="110"/>
      <c r="U2976" s="110"/>
      <c r="V2976" s="110"/>
    </row>
    <row r="2977" spans="1:22" ht="15" customHeight="1">
      <c r="A2977" s="110"/>
      <c r="B2977" s="109"/>
      <c r="C2977" s="110"/>
      <c r="D2977" s="110"/>
      <c r="E2977" s="110"/>
      <c r="F2977" s="110"/>
      <c r="G2977" s="110"/>
      <c r="H2977" s="110"/>
      <c r="I2977" s="110"/>
      <c r="J2977" s="109"/>
      <c r="K2977" s="110"/>
      <c r="L2977" s="110"/>
      <c r="M2977" s="110"/>
      <c r="N2977" s="110"/>
      <c r="O2977" s="110"/>
      <c r="P2977" s="110"/>
      <c r="Q2977" s="110"/>
      <c r="R2977" s="110"/>
      <c r="S2977" s="110"/>
      <c r="T2977" s="110"/>
      <c r="U2977" s="110"/>
      <c r="V2977" s="110"/>
    </row>
    <row r="2978" spans="1:22" ht="15" customHeight="1">
      <c r="A2978" s="110"/>
      <c r="B2978" s="109"/>
      <c r="C2978" s="110"/>
      <c r="D2978" s="110"/>
      <c r="E2978" s="110"/>
      <c r="F2978" s="110"/>
      <c r="G2978" s="110"/>
      <c r="H2978" s="110"/>
      <c r="I2978" s="110"/>
      <c r="J2978" s="109"/>
      <c r="K2978" s="110"/>
      <c r="L2978" s="110"/>
      <c r="M2978" s="110"/>
      <c r="N2978" s="110"/>
      <c r="O2978" s="110"/>
      <c r="P2978" s="110"/>
      <c r="Q2978" s="110"/>
      <c r="R2978" s="110"/>
      <c r="S2978" s="110"/>
      <c r="T2978" s="110"/>
      <c r="U2978" s="110"/>
      <c r="V2978" s="110"/>
    </row>
    <row r="2979" spans="1:22" ht="15" customHeight="1">
      <c r="A2979" s="110"/>
      <c r="B2979" s="109"/>
      <c r="C2979" s="110"/>
      <c r="D2979" s="110"/>
      <c r="E2979" s="110"/>
      <c r="F2979" s="110"/>
      <c r="G2979" s="110"/>
      <c r="H2979" s="110"/>
      <c r="I2979" s="110"/>
      <c r="J2979" s="109"/>
      <c r="K2979" s="110"/>
      <c r="L2979" s="110"/>
      <c r="M2979" s="110"/>
      <c r="N2979" s="110"/>
      <c r="O2979" s="110"/>
      <c r="P2979" s="110"/>
      <c r="Q2979" s="110"/>
      <c r="R2979" s="110"/>
      <c r="S2979" s="110"/>
      <c r="T2979" s="110"/>
      <c r="U2979" s="110"/>
      <c r="V2979" s="110"/>
    </row>
    <row r="2980" spans="1:22" ht="15" customHeight="1">
      <c r="A2980" s="110"/>
      <c r="B2980" s="109"/>
      <c r="C2980" s="110"/>
      <c r="D2980" s="110"/>
      <c r="E2980" s="110"/>
      <c r="F2980" s="110"/>
      <c r="G2980" s="110"/>
      <c r="H2980" s="110"/>
      <c r="I2980" s="110"/>
      <c r="J2980" s="109"/>
      <c r="K2980" s="110"/>
      <c r="L2980" s="110"/>
      <c r="M2980" s="110"/>
      <c r="N2980" s="110"/>
      <c r="O2980" s="110"/>
      <c r="P2980" s="110"/>
      <c r="Q2980" s="110"/>
      <c r="R2980" s="110"/>
      <c r="S2980" s="110"/>
      <c r="T2980" s="110"/>
      <c r="U2980" s="110"/>
      <c r="V2980" s="110"/>
    </row>
    <row r="2981" spans="1:22" ht="15" customHeight="1">
      <c r="A2981" s="110"/>
      <c r="B2981" s="109"/>
      <c r="C2981" s="110"/>
      <c r="D2981" s="110"/>
      <c r="E2981" s="110"/>
      <c r="F2981" s="110"/>
      <c r="G2981" s="110"/>
      <c r="H2981" s="110"/>
      <c r="I2981" s="110"/>
      <c r="J2981" s="109"/>
      <c r="K2981" s="110"/>
      <c r="L2981" s="110"/>
      <c r="M2981" s="110"/>
      <c r="N2981" s="110"/>
      <c r="O2981" s="110"/>
      <c r="P2981" s="110"/>
      <c r="Q2981" s="110"/>
      <c r="R2981" s="110"/>
      <c r="S2981" s="110"/>
      <c r="T2981" s="110"/>
      <c r="U2981" s="110"/>
      <c r="V2981" s="110"/>
    </row>
    <row r="2982" spans="1:22" ht="15" customHeight="1">
      <c r="A2982" s="110"/>
      <c r="B2982" s="109"/>
      <c r="C2982" s="110"/>
      <c r="D2982" s="110"/>
      <c r="E2982" s="110"/>
      <c r="F2982" s="110"/>
      <c r="G2982" s="110"/>
      <c r="H2982" s="110"/>
      <c r="I2982" s="110"/>
      <c r="J2982" s="109"/>
      <c r="K2982" s="110"/>
      <c r="L2982" s="110"/>
      <c r="M2982" s="110"/>
      <c r="N2982" s="110"/>
      <c r="O2982" s="110"/>
      <c r="P2982" s="110"/>
      <c r="Q2982" s="110"/>
      <c r="R2982" s="110"/>
      <c r="S2982" s="110"/>
      <c r="T2982" s="110"/>
      <c r="U2982" s="110"/>
      <c r="V2982" s="110"/>
    </row>
    <row r="2983" spans="1:22" ht="15" customHeight="1">
      <c r="A2983" s="110"/>
      <c r="B2983" s="109"/>
      <c r="C2983" s="110"/>
      <c r="D2983" s="110"/>
      <c r="E2983" s="110"/>
      <c r="F2983" s="110"/>
      <c r="G2983" s="110"/>
      <c r="H2983" s="110"/>
      <c r="I2983" s="110"/>
      <c r="J2983" s="109"/>
      <c r="K2983" s="110"/>
      <c r="L2983" s="110"/>
      <c r="M2983" s="110"/>
      <c r="N2983" s="110"/>
      <c r="O2983" s="110"/>
      <c r="P2983" s="110"/>
      <c r="Q2983" s="110"/>
      <c r="R2983" s="110"/>
      <c r="S2983" s="110"/>
      <c r="T2983" s="110"/>
      <c r="U2983" s="110"/>
      <c r="V2983" s="110"/>
    </row>
    <row r="2984" spans="1:22" ht="15" customHeight="1">
      <c r="A2984" s="110"/>
      <c r="B2984" s="109"/>
      <c r="C2984" s="110"/>
      <c r="D2984" s="110"/>
      <c r="E2984" s="110"/>
      <c r="F2984" s="110"/>
      <c r="G2984" s="110"/>
      <c r="H2984" s="110"/>
      <c r="I2984" s="110"/>
      <c r="J2984" s="109"/>
      <c r="K2984" s="110"/>
      <c r="L2984" s="110"/>
      <c r="M2984" s="110"/>
      <c r="N2984" s="110"/>
      <c r="O2984" s="110"/>
      <c r="P2984" s="110"/>
      <c r="Q2984" s="110"/>
      <c r="R2984" s="110"/>
      <c r="S2984" s="110"/>
      <c r="T2984" s="110"/>
      <c r="U2984" s="110"/>
      <c r="V2984" s="110"/>
    </row>
    <row r="2985" spans="1:22" ht="15" customHeight="1">
      <c r="A2985" s="110"/>
      <c r="B2985" s="109"/>
      <c r="C2985" s="110"/>
      <c r="D2985" s="110"/>
      <c r="E2985" s="110"/>
      <c r="F2985" s="110"/>
      <c r="G2985" s="110"/>
      <c r="H2985" s="110"/>
      <c r="I2985" s="110"/>
      <c r="J2985" s="109"/>
      <c r="K2985" s="110"/>
      <c r="L2985" s="110"/>
      <c r="M2985" s="110"/>
      <c r="N2985" s="110"/>
      <c r="O2985" s="110"/>
      <c r="P2985" s="110"/>
      <c r="Q2985" s="110"/>
      <c r="R2985" s="110"/>
      <c r="S2985" s="110"/>
      <c r="T2985" s="110"/>
      <c r="U2985" s="110"/>
      <c r="V2985" s="110"/>
    </row>
    <row r="2986" spans="1:22" ht="15" customHeight="1">
      <c r="A2986" s="110"/>
      <c r="B2986" s="109"/>
      <c r="C2986" s="110"/>
      <c r="D2986" s="110"/>
      <c r="E2986" s="110"/>
      <c r="F2986" s="110"/>
      <c r="G2986" s="110"/>
      <c r="H2986" s="110"/>
      <c r="I2986" s="110"/>
      <c r="J2986" s="109"/>
      <c r="K2986" s="110"/>
      <c r="L2986" s="110"/>
      <c r="M2986" s="110"/>
      <c r="N2986" s="110"/>
      <c r="O2986" s="110"/>
      <c r="P2986" s="110"/>
      <c r="Q2986" s="110"/>
      <c r="R2986" s="110"/>
      <c r="S2986" s="110"/>
      <c r="T2986" s="110"/>
      <c r="U2986" s="110"/>
      <c r="V2986" s="110"/>
    </row>
    <row r="2987" spans="1:22" ht="15" customHeight="1">
      <c r="A2987" s="110"/>
      <c r="B2987" s="109"/>
      <c r="C2987" s="110"/>
      <c r="D2987" s="110"/>
      <c r="E2987" s="110"/>
      <c r="F2987" s="110"/>
      <c r="G2987" s="110"/>
      <c r="H2987" s="110"/>
      <c r="I2987" s="110"/>
      <c r="J2987" s="109"/>
      <c r="K2987" s="110"/>
      <c r="L2987" s="110"/>
      <c r="M2987" s="110"/>
      <c r="N2987" s="110"/>
      <c r="O2987" s="110"/>
      <c r="P2987" s="110"/>
      <c r="Q2987" s="110"/>
      <c r="R2987" s="110"/>
      <c r="S2987" s="110"/>
      <c r="T2987" s="110"/>
      <c r="U2987" s="110"/>
      <c r="V2987" s="110"/>
    </row>
    <row r="2988" spans="1:22" ht="15" customHeight="1">
      <c r="A2988" s="110"/>
      <c r="B2988" s="109"/>
      <c r="C2988" s="110"/>
      <c r="D2988" s="110"/>
      <c r="E2988" s="110"/>
      <c r="F2988" s="110"/>
      <c r="G2988" s="110"/>
      <c r="H2988" s="110"/>
      <c r="I2988" s="110"/>
      <c r="J2988" s="109"/>
      <c r="K2988" s="110"/>
      <c r="L2988" s="110"/>
      <c r="M2988" s="110"/>
      <c r="N2988" s="110"/>
      <c r="O2988" s="110"/>
      <c r="P2988" s="110"/>
      <c r="Q2988" s="110"/>
      <c r="R2988" s="110"/>
      <c r="S2988" s="110"/>
      <c r="T2988" s="110"/>
      <c r="U2988" s="110"/>
      <c r="V2988" s="110"/>
    </row>
    <row r="2989" spans="1:22" ht="15" customHeight="1">
      <c r="A2989" s="110"/>
      <c r="B2989" s="109"/>
      <c r="C2989" s="110"/>
      <c r="D2989" s="110"/>
      <c r="E2989" s="110"/>
      <c r="F2989" s="110"/>
      <c r="G2989" s="110"/>
      <c r="H2989" s="110"/>
      <c r="I2989" s="110"/>
      <c r="J2989" s="109"/>
      <c r="K2989" s="110"/>
      <c r="L2989" s="110"/>
      <c r="M2989" s="110"/>
      <c r="N2989" s="110"/>
      <c r="O2989" s="110"/>
      <c r="P2989" s="110"/>
      <c r="Q2989" s="110"/>
      <c r="R2989" s="110"/>
      <c r="S2989" s="110"/>
      <c r="T2989" s="110"/>
      <c r="U2989" s="110"/>
      <c r="V2989" s="110"/>
    </row>
    <row r="2990" spans="1:22" ht="15" customHeight="1">
      <c r="A2990" s="110"/>
      <c r="B2990" s="109"/>
      <c r="C2990" s="110"/>
      <c r="D2990" s="110"/>
      <c r="E2990" s="110"/>
      <c r="F2990" s="110"/>
      <c r="G2990" s="110"/>
      <c r="H2990" s="110"/>
      <c r="I2990" s="110"/>
      <c r="J2990" s="109"/>
      <c r="K2990" s="110"/>
      <c r="L2990" s="110"/>
      <c r="M2990" s="110"/>
      <c r="N2990" s="110"/>
      <c r="O2990" s="110"/>
      <c r="P2990" s="110"/>
      <c r="Q2990" s="110"/>
      <c r="R2990" s="110"/>
      <c r="S2990" s="110"/>
      <c r="T2990" s="110"/>
      <c r="U2990" s="110"/>
      <c r="V2990" s="110"/>
    </row>
    <row r="2991" spans="1:22" ht="15" customHeight="1">
      <c r="A2991" s="110"/>
      <c r="B2991" s="109"/>
      <c r="C2991" s="110"/>
      <c r="D2991" s="110"/>
      <c r="E2991" s="110"/>
      <c r="F2991" s="110"/>
      <c r="G2991" s="110"/>
      <c r="H2991" s="110"/>
      <c r="I2991" s="110"/>
      <c r="J2991" s="109"/>
      <c r="K2991" s="110"/>
      <c r="L2991" s="110"/>
      <c r="M2991" s="110"/>
      <c r="N2991" s="110"/>
      <c r="O2991" s="110"/>
      <c r="P2991" s="110"/>
      <c r="Q2991" s="110"/>
      <c r="R2991" s="110"/>
      <c r="S2991" s="110"/>
      <c r="T2991" s="110"/>
      <c r="U2991" s="110"/>
      <c r="V2991" s="110"/>
    </row>
    <row r="2992" spans="1:22" ht="15" customHeight="1">
      <c r="A2992" s="110"/>
      <c r="B2992" s="109"/>
      <c r="C2992" s="110"/>
      <c r="D2992" s="110"/>
      <c r="E2992" s="110"/>
      <c r="F2992" s="110"/>
      <c r="G2992" s="110"/>
      <c r="H2992" s="110"/>
      <c r="I2992" s="110"/>
      <c r="J2992" s="109"/>
      <c r="K2992" s="110"/>
      <c r="L2992" s="110"/>
      <c r="M2992" s="110"/>
      <c r="N2992" s="110"/>
      <c r="O2992" s="110"/>
      <c r="P2992" s="110"/>
      <c r="Q2992" s="110"/>
      <c r="R2992" s="110"/>
      <c r="S2992" s="110"/>
      <c r="T2992" s="110"/>
      <c r="U2992" s="110"/>
      <c r="V2992" s="110"/>
    </row>
    <row r="2993" spans="1:22" ht="15" customHeight="1">
      <c r="A2993" s="110"/>
      <c r="B2993" s="109"/>
      <c r="C2993" s="110"/>
      <c r="D2993" s="110"/>
      <c r="E2993" s="110"/>
      <c r="F2993" s="110"/>
      <c r="G2993" s="110"/>
      <c r="H2993" s="110"/>
      <c r="I2993" s="110"/>
      <c r="J2993" s="109"/>
      <c r="K2993" s="110"/>
      <c r="L2993" s="110"/>
      <c r="M2993" s="110"/>
      <c r="N2993" s="110"/>
      <c r="O2993" s="110"/>
      <c r="P2993" s="110"/>
      <c r="Q2993" s="110"/>
      <c r="R2993" s="110"/>
      <c r="S2993" s="110"/>
      <c r="T2993" s="110"/>
      <c r="U2993" s="110"/>
      <c r="V2993" s="110"/>
    </row>
    <row r="2994" spans="1:22" ht="15" customHeight="1">
      <c r="A2994" s="110"/>
      <c r="B2994" s="109"/>
      <c r="C2994" s="110"/>
      <c r="D2994" s="110"/>
      <c r="E2994" s="110"/>
      <c r="F2994" s="110"/>
      <c r="G2994" s="110"/>
      <c r="H2994" s="110"/>
      <c r="I2994" s="110"/>
      <c r="J2994" s="109"/>
      <c r="K2994" s="110"/>
      <c r="L2994" s="110"/>
      <c r="M2994" s="110"/>
      <c r="N2994" s="110"/>
      <c r="O2994" s="110"/>
      <c r="P2994" s="110"/>
      <c r="Q2994" s="110"/>
      <c r="R2994" s="110"/>
      <c r="S2994" s="110"/>
      <c r="T2994" s="110"/>
      <c r="U2994" s="110"/>
      <c r="V2994" s="110"/>
    </row>
    <row r="2995" spans="1:22" ht="15" customHeight="1">
      <c r="A2995" s="110"/>
      <c r="B2995" s="109"/>
      <c r="C2995" s="110"/>
      <c r="D2995" s="110"/>
      <c r="E2995" s="110"/>
      <c r="F2995" s="110"/>
      <c r="G2995" s="110"/>
      <c r="H2995" s="110"/>
      <c r="I2995" s="110"/>
      <c r="J2995" s="109"/>
      <c r="K2995" s="110"/>
      <c r="L2995" s="110"/>
      <c r="M2995" s="110"/>
      <c r="N2995" s="110"/>
      <c r="O2995" s="110"/>
      <c r="P2995" s="110"/>
      <c r="Q2995" s="110"/>
      <c r="R2995" s="110"/>
      <c r="S2995" s="110"/>
      <c r="T2995" s="110"/>
      <c r="U2995" s="110"/>
      <c r="V2995" s="110"/>
    </row>
    <row r="2996" spans="1:22" ht="15" customHeight="1">
      <c r="A2996" s="110"/>
      <c r="B2996" s="109"/>
      <c r="C2996" s="110"/>
      <c r="D2996" s="110"/>
      <c r="E2996" s="110"/>
      <c r="F2996" s="110"/>
      <c r="G2996" s="110"/>
      <c r="H2996" s="110"/>
      <c r="I2996" s="110"/>
      <c r="J2996" s="109"/>
      <c r="K2996" s="110"/>
      <c r="L2996" s="110"/>
      <c r="M2996" s="110"/>
      <c r="N2996" s="110"/>
      <c r="O2996" s="110"/>
      <c r="P2996" s="110"/>
      <c r="Q2996" s="110"/>
      <c r="R2996" s="110"/>
      <c r="S2996" s="110"/>
      <c r="T2996" s="110"/>
      <c r="U2996" s="110"/>
      <c r="V2996" s="110"/>
    </row>
    <row r="2997" spans="1:22" ht="15" customHeight="1">
      <c r="A2997" s="110"/>
      <c r="B2997" s="109"/>
      <c r="C2997" s="110"/>
      <c r="D2997" s="110"/>
      <c r="E2997" s="110"/>
      <c r="F2997" s="110"/>
      <c r="G2997" s="110"/>
      <c r="H2997" s="110"/>
      <c r="I2997" s="110"/>
      <c r="J2997" s="109"/>
      <c r="K2997" s="110"/>
      <c r="L2997" s="110"/>
      <c r="M2997" s="110"/>
      <c r="N2997" s="110"/>
      <c r="O2997" s="110"/>
      <c r="P2997" s="110"/>
      <c r="Q2997" s="110"/>
      <c r="R2997" s="110"/>
      <c r="S2997" s="110"/>
      <c r="T2997" s="110"/>
      <c r="U2997" s="110"/>
      <c r="V2997" s="110"/>
    </row>
    <row r="2998" spans="1:22" ht="15" customHeight="1">
      <c r="A2998" s="110"/>
      <c r="B2998" s="109"/>
      <c r="C2998" s="110"/>
      <c r="D2998" s="110"/>
      <c r="E2998" s="110"/>
      <c r="F2998" s="110"/>
      <c r="G2998" s="110"/>
      <c r="H2998" s="110"/>
      <c r="I2998" s="110"/>
      <c r="J2998" s="109"/>
      <c r="K2998" s="110"/>
      <c r="L2998" s="110"/>
      <c r="M2998" s="110"/>
      <c r="N2998" s="110"/>
      <c r="O2998" s="110"/>
      <c r="P2998" s="110"/>
      <c r="Q2998" s="110"/>
      <c r="R2998" s="110"/>
      <c r="S2998" s="110"/>
      <c r="T2998" s="110"/>
      <c r="U2998" s="110"/>
      <c r="V2998" s="110"/>
    </row>
    <row r="2999" spans="1:22" ht="15" customHeight="1">
      <c r="A2999" s="110"/>
      <c r="B2999" s="109"/>
      <c r="C2999" s="110"/>
      <c r="D2999" s="110"/>
      <c r="E2999" s="110"/>
      <c r="F2999" s="110"/>
      <c r="G2999" s="110"/>
      <c r="H2999" s="110"/>
      <c r="I2999" s="110"/>
      <c r="J2999" s="109"/>
      <c r="K2999" s="110"/>
      <c r="L2999" s="110"/>
      <c r="M2999" s="110"/>
      <c r="N2999" s="110"/>
      <c r="O2999" s="110"/>
      <c r="P2999" s="110"/>
      <c r="Q2999" s="110"/>
      <c r="R2999" s="110"/>
      <c r="S2999" s="110"/>
      <c r="T2999" s="110"/>
      <c r="U2999" s="110"/>
      <c r="V2999" s="110"/>
    </row>
    <row r="3000" spans="1:22" ht="15" customHeight="1">
      <c r="A3000" s="110"/>
      <c r="B3000" s="109"/>
      <c r="C3000" s="110"/>
      <c r="D3000" s="110"/>
      <c r="E3000" s="110"/>
      <c r="F3000" s="110"/>
      <c r="G3000" s="110"/>
      <c r="H3000" s="110"/>
      <c r="I3000" s="110"/>
      <c r="J3000" s="109"/>
      <c r="K3000" s="110"/>
      <c r="L3000" s="110"/>
      <c r="M3000" s="110"/>
      <c r="N3000" s="110"/>
      <c r="O3000" s="110"/>
      <c r="P3000" s="110"/>
      <c r="Q3000" s="110"/>
      <c r="R3000" s="110"/>
      <c r="S3000" s="110"/>
      <c r="T3000" s="110"/>
      <c r="U3000" s="110"/>
      <c r="V3000" s="110"/>
    </row>
    <row r="3001" spans="1:22" ht="15" customHeight="1">
      <c r="A3001" s="110"/>
      <c r="B3001" s="109"/>
      <c r="C3001" s="110"/>
      <c r="D3001" s="110"/>
      <c r="E3001" s="110"/>
      <c r="F3001" s="110"/>
      <c r="G3001" s="110"/>
      <c r="H3001" s="110"/>
      <c r="I3001" s="110"/>
      <c r="J3001" s="109"/>
      <c r="K3001" s="110"/>
      <c r="L3001" s="110"/>
      <c r="M3001" s="110"/>
      <c r="N3001" s="110"/>
      <c r="O3001" s="110"/>
      <c r="P3001" s="110"/>
      <c r="Q3001" s="110"/>
      <c r="R3001" s="110"/>
      <c r="S3001" s="110"/>
      <c r="T3001" s="110"/>
      <c r="U3001" s="110"/>
      <c r="V3001" s="110"/>
    </row>
    <row r="3002" spans="1:22" ht="15" customHeight="1">
      <c r="A3002" s="110"/>
      <c r="B3002" s="109"/>
      <c r="C3002" s="110"/>
      <c r="D3002" s="110"/>
      <c r="E3002" s="110"/>
      <c r="F3002" s="110"/>
      <c r="G3002" s="110"/>
      <c r="H3002" s="110"/>
      <c r="I3002" s="110"/>
      <c r="J3002" s="109"/>
      <c r="K3002" s="110"/>
      <c r="L3002" s="110"/>
      <c r="M3002" s="110"/>
      <c r="N3002" s="110"/>
      <c r="O3002" s="110"/>
      <c r="P3002" s="110"/>
      <c r="Q3002" s="110"/>
      <c r="R3002" s="110"/>
      <c r="S3002" s="110"/>
      <c r="T3002" s="110"/>
      <c r="U3002" s="110"/>
      <c r="V3002" s="110"/>
    </row>
    <row r="3003" spans="1:22" ht="15" customHeight="1">
      <c r="A3003" s="110"/>
      <c r="B3003" s="109"/>
      <c r="C3003" s="110"/>
      <c r="D3003" s="110"/>
      <c r="E3003" s="110"/>
      <c r="F3003" s="110"/>
      <c r="G3003" s="110"/>
      <c r="H3003" s="110"/>
      <c r="I3003" s="110"/>
      <c r="J3003" s="109"/>
      <c r="K3003" s="110"/>
      <c r="L3003" s="110"/>
      <c r="M3003" s="110"/>
      <c r="N3003" s="110"/>
      <c r="O3003" s="110"/>
      <c r="P3003" s="110"/>
      <c r="Q3003" s="110"/>
      <c r="R3003" s="110"/>
      <c r="S3003" s="110"/>
      <c r="T3003" s="110"/>
      <c r="U3003" s="110"/>
      <c r="V3003" s="110"/>
    </row>
    <row r="3004" spans="1:22" ht="15" customHeight="1">
      <c r="A3004" s="110"/>
      <c r="B3004" s="109"/>
      <c r="C3004" s="110"/>
      <c r="D3004" s="110"/>
      <c r="E3004" s="110"/>
      <c r="F3004" s="110"/>
      <c r="G3004" s="110"/>
      <c r="H3004" s="110"/>
      <c r="I3004" s="110"/>
      <c r="J3004" s="109"/>
      <c r="K3004" s="110"/>
      <c r="L3004" s="110"/>
      <c r="M3004" s="110"/>
      <c r="N3004" s="110"/>
      <c r="O3004" s="110"/>
      <c r="P3004" s="110"/>
      <c r="Q3004" s="110"/>
      <c r="R3004" s="110"/>
      <c r="S3004" s="110"/>
      <c r="T3004" s="110"/>
      <c r="U3004" s="110"/>
      <c r="V3004" s="110"/>
    </row>
    <row r="3005" spans="1:22" ht="15" customHeight="1">
      <c r="A3005" s="110"/>
      <c r="B3005" s="109"/>
      <c r="C3005" s="110"/>
      <c r="D3005" s="110"/>
      <c r="E3005" s="110"/>
      <c r="F3005" s="110"/>
      <c r="G3005" s="110"/>
      <c r="H3005" s="110"/>
      <c r="I3005" s="110"/>
      <c r="J3005" s="109"/>
      <c r="K3005" s="110"/>
      <c r="L3005" s="110"/>
      <c r="M3005" s="110"/>
      <c r="N3005" s="110"/>
      <c r="O3005" s="110"/>
      <c r="P3005" s="110"/>
      <c r="Q3005" s="110"/>
      <c r="R3005" s="110"/>
      <c r="S3005" s="110"/>
      <c r="T3005" s="110"/>
      <c r="U3005" s="110"/>
      <c r="V3005" s="110"/>
    </row>
    <row r="3006" spans="1:22" ht="15" customHeight="1">
      <c r="A3006" s="110"/>
      <c r="B3006" s="109"/>
      <c r="C3006" s="110"/>
      <c r="D3006" s="110"/>
      <c r="E3006" s="110"/>
      <c r="F3006" s="110"/>
      <c r="G3006" s="110"/>
      <c r="H3006" s="110"/>
      <c r="I3006" s="110"/>
      <c r="J3006" s="109"/>
      <c r="K3006" s="110"/>
      <c r="L3006" s="110"/>
      <c r="M3006" s="110"/>
      <c r="N3006" s="110"/>
      <c r="O3006" s="110"/>
      <c r="P3006" s="110"/>
      <c r="Q3006" s="110"/>
      <c r="R3006" s="110"/>
      <c r="S3006" s="110"/>
      <c r="T3006" s="110"/>
      <c r="U3006" s="110"/>
      <c r="V3006" s="110"/>
    </row>
    <row r="3007" spans="1:22" ht="15" customHeight="1">
      <c r="A3007" s="110"/>
      <c r="B3007" s="109"/>
      <c r="C3007" s="110"/>
      <c r="D3007" s="110"/>
      <c r="E3007" s="110"/>
      <c r="F3007" s="110"/>
      <c r="G3007" s="110"/>
      <c r="H3007" s="110"/>
      <c r="I3007" s="110"/>
      <c r="J3007" s="109"/>
      <c r="K3007" s="110"/>
      <c r="L3007" s="110"/>
      <c r="M3007" s="110"/>
      <c r="N3007" s="110"/>
      <c r="O3007" s="110"/>
      <c r="P3007" s="110"/>
      <c r="Q3007" s="110"/>
      <c r="R3007" s="110"/>
      <c r="S3007" s="110"/>
      <c r="T3007" s="110"/>
      <c r="U3007" s="110"/>
      <c r="V3007" s="110"/>
    </row>
    <row r="3008" spans="1:22" ht="15" customHeight="1">
      <c r="A3008" s="110"/>
      <c r="B3008" s="109"/>
      <c r="C3008" s="110"/>
      <c r="D3008" s="110"/>
      <c r="E3008" s="110"/>
      <c r="F3008" s="110"/>
      <c r="G3008" s="110"/>
      <c r="H3008" s="110"/>
      <c r="I3008" s="110"/>
      <c r="J3008" s="109"/>
      <c r="K3008" s="110"/>
      <c r="L3008" s="110"/>
      <c r="M3008" s="110"/>
      <c r="N3008" s="110"/>
      <c r="O3008" s="110"/>
      <c r="P3008" s="110"/>
      <c r="Q3008" s="110"/>
      <c r="R3008" s="110"/>
      <c r="S3008" s="110"/>
      <c r="T3008" s="110"/>
      <c r="U3008" s="110"/>
      <c r="V3008" s="110"/>
    </row>
    <row r="3009" spans="1:22" ht="15" customHeight="1">
      <c r="A3009" s="110"/>
      <c r="B3009" s="109"/>
      <c r="C3009" s="110"/>
      <c r="D3009" s="110"/>
      <c r="E3009" s="110"/>
      <c r="F3009" s="110"/>
      <c r="G3009" s="110"/>
      <c r="H3009" s="110"/>
      <c r="I3009" s="110"/>
      <c r="J3009" s="109"/>
      <c r="K3009" s="110"/>
      <c r="L3009" s="110"/>
      <c r="M3009" s="110"/>
      <c r="N3009" s="110"/>
      <c r="O3009" s="110"/>
      <c r="P3009" s="110"/>
      <c r="Q3009" s="110"/>
      <c r="R3009" s="110"/>
      <c r="S3009" s="110"/>
      <c r="T3009" s="110"/>
      <c r="U3009" s="110"/>
      <c r="V3009" s="110"/>
    </row>
    <row r="3010" spans="1:22" ht="15" customHeight="1">
      <c r="A3010" s="110"/>
      <c r="B3010" s="109"/>
      <c r="C3010" s="110"/>
      <c r="D3010" s="110"/>
      <c r="E3010" s="110"/>
      <c r="F3010" s="110"/>
      <c r="G3010" s="110"/>
      <c r="H3010" s="110"/>
      <c r="I3010" s="110"/>
      <c r="J3010" s="109"/>
      <c r="K3010" s="110"/>
      <c r="L3010" s="110"/>
      <c r="M3010" s="110"/>
      <c r="N3010" s="110"/>
      <c r="O3010" s="110"/>
      <c r="P3010" s="110"/>
      <c r="Q3010" s="110"/>
      <c r="R3010" s="110"/>
      <c r="S3010" s="110"/>
      <c r="T3010" s="110"/>
      <c r="U3010" s="110"/>
      <c r="V3010" s="110"/>
    </row>
    <row r="3011" spans="1:22" ht="15" customHeight="1">
      <c r="A3011" s="110"/>
      <c r="B3011" s="109"/>
      <c r="C3011" s="110"/>
      <c r="D3011" s="110"/>
      <c r="E3011" s="110"/>
      <c r="F3011" s="110"/>
      <c r="G3011" s="110"/>
      <c r="H3011" s="110"/>
      <c r="I3011" s="110"/>
      <c r="J3011" s="109"/>
      <c r="K3011" s="110"/>
      <c r="L3011" s="110"/>
      <c r="M3011" s="110"/>
      <c r="N3011" s="110"/>
      <c r="O3011" s="110"/>
      <c r="P3011" s="110"/>
      <c r="Q3011" s="110"/>
      <c r="R3011" s="110"/>
      <c r="S3011" s="110"/>
      <c r="T3011" s="110"/>
      <c r="U3011" s="110"/>
      <c r="V3011" s="110"/>
    </row>
    <row r="3012" spans="1:22" ht="15" customHeight="1">
      <c r="A3012" s="110"/>
      <c r="B3012" s="109"/>
      <c r="C3012" s="110"/>
      <c r="D3012" s="110"/>
      <c r="E3012" s="110"/>
      <c r="F3012" s="110"/>
      <c r="G3012" s="110"/>
      <c r="H3012" s="110"/>
      <c r="I3012" s="110"/>
      <c r="J3012" s="109"/>
      <c r="K3012" s="110"/>
      <c r="L3012" s="110"/>
      <c r="M3012" s="110"/>
      <c r="N3012" s="110"/>
      <c r="O3012" s="110"/>
      <c r="P3012" s="110"/>
      <c r="Q3012" s="110"/>
      <c r="R3012" s="110"/>
      <c r="S3012" s="110"/>
      <c r="T3012" s="110"/>
      <c r="U3012" s="110"/>
      <c r="V3012" s="110"/>
    </row>
    <row r="3013" spans="1:22" ht="15" customHeight="1">
      <c r="A3013" s="110"/>
      <c r="B3013" s="109"/>
      <c r="C3013" s="110"/>
      <c r="D3013" s="110"/>
      <c r="E3013" s="110"/>
      <c r="F3013" s="110"/>
      <c r="G3013" s="110"/>
      <c r="H3013" s="110"/>
      <c r="I3013" s="110"/>
      <c r="J3013" s="109"/>
      <c r="K3013" s="110"/>
      <c r="L3013" s="110"/>
      <c r="M3013" s="110"/>
      <c r="N3013" s="110"/>
      <c r="O3013" s="110"/>
      <c r="P3013" s="110"/>
      <c r="Q3013" s="110"/>
      <c r="R3013" s="110"/>
      <c r="S3013" s="110"/>
      <c r="T3013" s="110"/>
      <c r="U3013" s="110"/>
      <c r="V3013" s="110"/>
    </row>
    <row r="3014" spans="1:22" ht="15" customHeight="1">
      <c r="A3014" s="110"/>
      <c r="B3014" s="109"/>
      <c r="C3014" s="110"/>
      <c r="D3014" s="110"/>
      <c r="E3014" s="110"/>
      <c r="F3014" s="110"/>
      <c r="G3014" s="110"/>
      <c r="H3014" s="110"/>
      <c r="I3014" s="110"/>
      <c r="J3014" s="109"/>
      <c r="K3014" s="110"/>
      <c r="L3014" s="110"/>
      <c r="M3014" s="110"/>
      <c r="N3014" s="110"/>
      <c r="O3014" s="110"/>
      <c r="P3014" s="110"/>
      <c r="Q3014" s="110"/>
      <c r="R3014" s="110"/>
      <c r="S3014" s="110"/>
      <c r="T3014" s="110"/>
      <c r="U3014" s="110"/>
      <c r="V3014" s="110"/>
    </row>
    <row r="3015" spans="1:22" ht="15" customHeight="1">
      <c r="A3015" s="110"/>
      <c r="B3015" s="109"/>
      <c r="C3015" s="110"/>
      <c r="D3015" s="110"/>
      <c r="E3015" s="110"/>
      <c r="F3015" s="110"/>
      <c r="G3015" s="110"/>
      <c r="H3015" s="110"/>
      <c r="I3015" s="110"/>
      <c r="J3015" s="109"/>
      <c r="K3015" s="110"/>
      <c r="L3015" s="110"/>
      <c r="M3015" s="110"/>
      <c r="N3015" s="110"/>
      <c r="O3015" s="110"/>
      <c r="P3015" s="110"/>
      <c r="Q3015" s="110"/>
      <c r="R3015" s="110"/>
      <c r="S3015" s="110"/>
      <c r="T3015" s="110"/>
      <c r="U3015" s="110"/>
      <c r="V3015" s="110"/>
    </row>
    <row r="3016" spans="1:22" ht="15" customHeight="1">
      <c r="A3016" s="110"/>
      <c r="B3016" s="109"/>
      <c r="C3016" s="110"/>
      <c r="D3016" s="110"/>
      <c r="E3016" s="110"/>
      <c r="F3016" s="110"/>
      <c r="G3016" s="110"/>
      <c r="H3016" s="110"/>
      <c r="I3016" s="110"/>
      <c r="J3016" s="109"/>
      <c r="K3016" s="110"/>
      <c r="L3016" s="110"/>
      <c r="M3016" s="110"/>
      <c r="N3016" s="110"/>
      <c r="O3016" s="110"/>
      <c r="P3016" s="110"/>
      <c r="Q3016" s="110"/>
      <c r="R3016" s="110"/>
      <c r="S3016" s="110"/>
      <c r="T3016" s="110"/>
      <c r="U3016" s="110"/>
      <c r="V3016" s="110"/>
    </row>
    <row r="3017" spans="1:22" ht="15" customHeight="1">
      <c r="A3017" s="110"/>
      <c r="B3017" s="109"/>
      <c r="C3017" s="110"/>
      <c r="D3017" s="110"/>
      <c r="E3017" s="110"/>
      <c r="F3017" s="110"/>
      <c r="G3017" s="110"/>
      <c r="H3017" s="110"/>
      <c r="I3017" s="110"/>
      <c r="J3017" s="109"/>
      <c r="K3017" s="110"/>
      <c r="L3017" s="110"/>
      <c r="M3017" s="110"/>
      <c r="N3017" s="110"/>
      <c r="O3017" s="110"/>
      <c r="P3017" s="110"/>
      <c r="Q3017" s="110"/>
      <c r="R3017" s="110"/>
      <c r="S3017" s="110"/>
      <c r="T3017" s="110"/>
      <c r="U3017" s="110"/>
      <c r="V3017" s="110"/>
    </row>
    <row r="3018" spans="1:22" ht="15" customHeight="1">
      <c r="A3018" s="110"/>
      <c r="B3018" s="109"/>
      <c r="C3018" s="110"/>
      <c r="D3018" s="110"/>
      <c r="E3018" s="110"/>
      <c r="F3018" s="110"/>
      <c r="G3018" s="110"/>
      <c r="H3018" s="110"/>
      <c r="I3018" s="110"/>
      <c r="J3018" s="109"/>
      <c r="K3018" s="110"/>
      <c r="L3018" s="110"/>
      <c r="M3018" s="110"/>
      <c r="N3018" s="110"/>
      <c r="O3018" s="110"/>
      <c r="P3018" s="110"/>
      <c r="Q3018" s="110"/>
      <c r="R3018" s="110"/>
      <c r="S3018" s="110"/>
      <c r="T3018" s="110"/>
      <c r="U3018" s="110"/>
      <c r="V3018" s="110"/>
    </row>
    <row r="3019" spans="1:22" ht="15" customHeight="1">
      <c r="A3019" s="110"/>
      <c r="B3019" s="109"/>
      <c r="C3019" s="110"/>
      <c r="D3019" s="110"/>
      <c r="E3019" s="110"/>
      <c r="F3019" s="110"/>
      <c r="G3019" s="110"/>
      <c r="H3019" s="110"/>
      <c r="I3019" s="110"/>
      <c r="J3019" s="109"/>
      <c r="K3019" s="110"/>
      <c r="L3019" s="110"/>
      <c r="M3019" s="110"/>
      <c r="N3019" s="110"/>
      <c r="O3019" s="110"/>
      <c r="P3019" s="110"/>
      <c r="Q3019" s="110"/>
      <c r="R3019" s="110"/>
      <c r="S3019" s="110"/>
      <c r="T3019" s="110"/>
      <c r="U3019" s="110"/>
      <c r="V3019" s="110"/>
    </row>
    <row r="3020" spans="1:22" ht="15" customHeight="1">
      <c r="A3020" s="110"/>
      <c r="B3020" s="109"/>
      <c r="C3020" s="110"/>
      <c r="D3020" s="110"/>
      <c r="E3020" s="110"/>
      <c r="F3020" s="110"/>
      <c r="G3020" s="110"/>
      <c r="H3020" s="110"/>
      <c r="I3020" s="110"/>
      <c r="J3020" s="109"/>
      <c r="K3020" s="110"/>
      <c r="L3020" s="110"/>
      <c r="M3020" s="110"/>
      <c r="N3020" s="110"/>
      <c r="O3020" s="110"/>
      <c r="P3020" s="110"/>
      <c r="Q3020" s="110"/>
      <c r="R3020" s="110"/>
      <c r="S3020" s="110"/>
      <c r="T3020" s="110"/>
      <c r="U3020" s="110"/>
      <c r="V3020" s="110"/>
    </row>
    <row r="3021" spans="1:22" ht="15" customHeight="1">
      <c r="A3021" s="110"/>
      <c r="B3021" s="109"/>
      <c r="C3021" s="110"/>
      <c r="D3021" s="110"/>
      <c r="E3021" s="110"/>
      <c r="F3021" s="110"/>
      <c r="G3021" s="110"/>
      <c r="H3021" s="110"/>
      <c r="I3021" s="110"/>
      <c r="J3021" s="109"/>
      <c r="K3021" s="110"/>
      <c r="L3021" s="110"/>
      <c r="M3021" s="110"/>
      <c r="N3021" s="110"/>
      <c r="O3021" s="110"/>
      <c r="P3021" s="110"/>
      <c r="Q3021" s="110"/>
      <c r="R3021" s="110"/>
      <c r="S3021" s="110"/>
      <c r="T3021" s="110"/>
      <c r="U3021" s="110"/>
      <c r="V3021" s="110"/>
    </row>
    <row r="3022" spans="1:22" ht="15" customHeight="1">
      <c r="A3022" s="110"/>
      <c r="B3022" s="109"/>
      <c r="C3022" s="110"/>
      <c r="D3022" s="110"/>
      <c r="E3022" s="110"/>
      <c r="F3022" s="110"/>
      <c r="G3022" s="110"/>
      <c r="H3022" s="110"/>
      <c r="I3022" s="110"/>
      <c r="J3022" s="109"/>
      <c r="K3022" s="110"/>
      <c r="L3022" s="110"/>
      <c r="M3022" s="110"/>
      <c r="N3022" s="110"/>
      <c r="O3022" s="110"/>
      <c r="P3022" s="110"/>
      <c r="Q3022" s="110"/>
      <c r="R3022" s="110"/>
      <c r="S3022" s="110"/>
      <c r="T3022" s="110"/>
      <c r="U3022" s="110"/>
      <c r="V3022" s="110"/>
    </row>
    <row r="3023" spans="1:22" ht="15" customHeight="1">
      <c r="A3023" s="110"/>
      <c r="B3023" s="109"/>
      <c r="C3023" s="110"/>
      <c r="D3023" s="110"/>
      <c r="E3023" s="110"/>
      <c r="F3023" s="110"/>
      <c r="G3023" s="110"/>
      <c r="H3023" s="110"/>
      <c r="I3023" s="110"/>
      <c r="J3023" s="109"/>
      <c r="K3023" s="110"/>
      <c r="L3023" s="110"/>
      <c r="M3023" s="110"/>
      <c r="N3023" s="110"/>
      <c r="O3023" s="110"/>
      <c r="P3023" s="110"/>
      <c r="Q3023" s="110"/>
      <c r="R3023" s="110"/>
      <c r="S3023" s="110"/>
      <c r="T3023" s="110"/>
      <c r="U3023" s="110"/>
      <c r="V3023" s="110"/>
    </row>
    <row r="3024" spans="1:22" ht="15" customHeight="1">
      <c r="A3024" s="110"/>
      <c r="B3024" s="109"/>
      <c r="C3024" s="110"/>
      <c r="D3024" s="110"/>
      <c r="E3024" s="110"/>
      <c r="F3024" s="110"/>
      <c r="G3024" s="110"/>
      <c r="H3024" s="110"/>
      <c r="I3024" s="110"/>
      <c r="J3024" s="109"/>
      <c r="K3024" s="110"/>
      <c r="L3024" s="110"/>
      <c r="M3024" s="110"/>
      <c r="N3024" s="110"/>
      <c r="O3024" s="110"/>
      <c r="P3024" s="110"/>
      <c r="Q3024" s="110"/>
      <c r="R3024" s="110"/>
      <c r="S3024" s="110"/>
      <c r="T3024" s="110"/>
      <c r="U3024" s="110"/>
      <c r="V3024" s="110"/>
    </row>
    <row r="3025" spans="1:22" ht="15" customHeight="1">
      <c r="A3025" s="110"/>
      <c r="B3025" s="109"/>
      <c r="C3025" s="110"/>
      <c r="D3025" s="110"/>
      <c r="E3025" s="110"/>
      <c r="F3025" s="110"/>
      <c r="G3025" s="110"/>
      <c r="H3025" s="110"/>
      <c r="I3025" s="110"/>
      <c r="J3025" s="109"/>
      <c r="K3025" s="110"/>
      <c r="L3025" s="110"/>
      <c r="M3025" s="110"/>
      <c r="N3025" s="110"/>
      <c r="O3025" s="110"/>
      <c r="P3025" s="110"/>
      <c r="Q3025" s="110"/>
      <c r="R3025" s="110"/>
      <c r="S3025" s="110"/>
      <c r="T3025" s="110"/>
      <c r="U3025" s="110"/>
      <c r="V3025" s="110"/>
    </row>
    <row r="3026" spans="1:22" ht="15" customHeight="1">
      <c r="A3026" s="110"/>
      <c r="B3026" s="109"/>
      <c r="C3026" s="110"/>
      <c r="D3026" s="110"/>
      <c r="E3026" s="110"/>
      <c r="F3026" s="110"/>
      <c r="G3026" s="110"/>
      <c r="H3026" s="110"/>
      <c r="I3026" s="110"/>
      <c r="J3026" s="109"/>
      <c r="K3026" s="110"/>
      <c r="L3026" s="110"/>
      <c r="M3026" s="110"/>
      <c r="N3026" s="110"/>
      <c r="O3026" s="110"/>
      <c r="P3026" s="110"/>
      <c r="Q3026" s="110"/>
      <c r="R3026" s="110"/>
      <c r="S3026" s="110"/>
      <c r="T3026" s="110"/>
      <c r="U3026" s="110"/>
      <c r="V3026" s="110"/>
    </row>
    <row r="3027" spans="1:22" ht="15" customHeight="1">
      <c r="A3027" s="110"/>
      <c r="B3027" s="109"/>
      <c r="C3027" s="110"/>
      <c r="D3027" s="110"/>
      <c r="E3027" s="110"/>
      <c r="F3027" s="110"/>
      <c r="G3027" s="110"/>
      <c r="H3027" s="110"/>
      <c r="I3027" s="110"/>
      <c r="J3027" s="109"/>
      <c r="K3027" s="110"/>
      <c r="L3027" s="110"/>
      <c r="M3027" s="110"/>
      <c r="N3027" s="110"/>
      <c r="O3027" s="110"/>
      <c r="P3027" s="110"/>
      <c r="Q3027" s="110"/>
      <c r="R3027" s="110"/>
      <c r="S3027" s="110"/>
      <c r="T3027" s="110"/>
      <c r="U3027" s="110"/>
      <c r="V3027" s="110"/>
    </row>
    <row r="3028" spans="1:22" ht="15" customHeight="1">
      <c r="A3028" s="110"/>
      <c r="B3028" s="109"/>
      <c r="C3028" s="110"/>
      <c r="D3028" s="110"/>
      <c r="E3028" s="110"/>
      <c r="F3028" s="110"/>
      <c r="G3028" s="110"/>
      <c r="H3028" s="110"/>
      <c r="I3028" s="110"/>
      <c r="J3028" s="109"/>
      <c r="K3028" s="110"/>
      <c r="L3028" s="110"/>
      <c r="M3028" s="110"/>
      <c r="N3028" s="110"/>
      <c r="O3028" s="110"/>
      <c r="P3028" s="110"/>
      <c r="Q3028" s="110"/>
      <c r="R3028" s="110"/>
      <c r="S3028" s="110"/>
      <c r="T3028" s="110"/>
      <c r="U3028" s="110"/>
      <c r="V3028" s="110"/>
    </row>
    <row r="3029" spans="1:22" ht="15" customHeight="1">
      <c r="A3029" s="110"/>
      <c r="B3029" s="109"/>
      <c r="C3029" s="110"/>
      <c r="D3029" s="110"/>
      <c r="E3029" s="110"/>
      <c r="F3029" s="110"/>
      <c r="G3029" s="110"/>
      <c r="H3029" s="110"/>
      <c r="I3029" s="110"/>
      <c r="J3029" s="109"/>
      <c r="K3029" s="110"/>
      <c r="L3029" s="110"/>
      <c r="M3029" s="110"/>
      <c r="N3029" s="110"/>
      <c r="O3029" s="110"/>
      <c r="P3029" s="110"/>
      <c r="Q3029" s="110"/>
      <c r="R3029" s="110"/>
      <c r="S3029" s="110"/>
      <c r="T3029" s="110"/>
      <c r="U3029" s="110"/>
      <c r="V3029" s="110"/>
    </row>
    <row r="3030" spans="1:22" ht="15" customHeight="1">
      <c r="A3030" s="110"/>
      <c r="B3030" s="109"/>
      <c r="C3030" s="110"/>
      <c r="D3030" s="110"/>
      <c r="E3030" s="110"/>
      <c r="F3030" s="110"/>
      <c r="G3030" s="110"/>
      <c r="H3030" s="110"/>
      <c r="I3030" s="110"/>
      <c r="J3030" s="109"/>
      <c r="K3030" s="110"/>
      <c r="L3030" s="110"/>
      <c r="M3030" s="110"/>
      <c r="N3030" s="110"/>
      <c r="O3030" s="110"/>
      <c r="P3030" s="110"/>
      <c r="Q3030" s="110"/>
      <c r="R3030" s="110"/>
      <c r="S3030" s="110"/>
      <c r="T3030" s="110"/>
      <c r="U3030" s="110"/>
      <c r="V3030" s="110"/>
    </row>
    <row r="3031" spans="1:22" ht="15" customHeight="1">
      <c r="A3031" s="110"/>
      <c r="B3031" s="109"/>
      <c r="C3031" s="110"/>
      <c r="D3031" s="110"/>
      <c r="E3031" s="110"/>
      <c r="F3031" s="110"/>
      <c r="G3031" s="110"/>
      <c r="H3031" s="110"/>
      <c r="I3031" s="110"/>
      <c r="J3031" s="109"/>
      <c r="K3031" s="110"/>
      <c r="L3031" s="110"/>
      <c r="M3031" s="110"/>
      <c r="N3031" s="110"/>
      <c r="O3031" s="110"/>
      <c r="P3031" s="110"/>
      <c r="Q3031" s="110"/>
      <c r="R3031" s="110"/>
      <c r="S3031" s="110"/>
      <c r="T3031" s="110"/>
      <c r="U3031" s="110"/>
      <c r="V3031" s="110"/>
    </row>
    <row r="3032" spans="1:22" ht="15" customHeight="1">
      <c r="A3032" s="110"/>
      <c r="B3032" s="109"/>
      <c r="C3032" s="110"/>
      <c r="D3032" s="110"/>
      <c r="E3032" s="110"/>
      <c r="F3032" s="110"/>
      <c r="G3032" s="110"/>
      <c r="H3032" s="110"/>
      <c r="I3032" s="110"/>
      <c r="J3032" s="109"/>
      <c r="K3032" s="110"/>
      <c r="L3032" s="110"/>
      <c r="M3032" s="110"/>
      <c r="N3032" s="110"/>
      <c r="O3032" s="110"/>
      <c r="P3032" s="110"/>
      <c r="Q3032" s="110"/>
      <c r="R3032" s="110"/>
      <c r="S3032" s="110"/>
      <c r="T3032" s="110"/>
      <c r="U3032" s="110"/>
      <c r="V3032" s="110"/>
    </row>
    <row r="3033" spans="1:22" ht="15" customHeight="1">
      <c r="A3033" s="110"/>
      <c r="B3033" s="109"/>
      <c r="C3033" s="110"/>
      <c r="D3033" s="110"/>
      <c r="E3033" s="110"/>
      <c r="F3033" s="110"/>
      <c r="G3033" s="110"/>
      <c r="H3033" s="110"/>
      <c r="I3033" s="110"/>
      <c r="J3033" s="109"/>
      <c r="K3033" s="110"/>
      <c r="L3033" s="110"/>
      <c r="M3033" s="110"/>
      <c r="N3033" s="110"/>
      <c r="O3033" s="110"/>
      <c r="P3033" s="110"/>
      <c r="Q3033" s="110"/>
      <c r="R3033" s="110"/>
      <c r="S3033" s="110"/>
      <c r="T3033" s="110"/>
      <c r="U3033" s="110"/>
      <c r="V3033" s="110"/>
    </row>
    <row r="3034" spans="1:22" ht="15" customHeight="1">
      <c r="A3034" s="110"/>
      <c r="B3034" s="109"/>
      <c r="C3034" s="110"/>
      <c r="D3034" s="110"/>
      <c r="E3034" s="110"/>
      <c r="F3034" s="110"/>
      <c r="G3034" s="110"/>
      <c r="H3034" s="110"/>
      <c r="I3034" s="110"/>
      <c r="J3034" s="109"/>
      <c r="K3034" s="110"/>
      <c r="L3034" s="110"/>
      <c r="M3034" s="110"/>
      <c r="N3034" s="110"/>
      <c r="O3034" s="110"/>
      <c r="P3034" s="110"/>
      <c r="Q3034" s="110"/>
      <c r="R3034" s="110"/>
      <c r="S3034" s="110"/>
      <c r="T3034" s="110"/>
      <c r="U3034" s="110"/>
      <c r="V3034" s="110"/>
    </row>
    <row r="3035" spans="1:22" ht="15" customHeight="1">
      <c r="A3035" s="110"/>
      <c r="B3035" s="109"/>
      <c r="C3035" s="110"/>
      <c r="D3035" s="110"/>
      <c r="E3035" s="110"/>
      <c r="F3035" s="110"/>
      <c r="G3035" s="110"/>
      <c r="H3035" s="110"/>
      <c r="I3035" s="110"/>
      <c r="J3035" s="109"/>
      <c r="K3035" s="110"/>
      <c r="L3035" s="110"/>
      <c r="M3035" s="110"/>
      <c r="N3035" s="110"/>
      <c r="O3035" s="110"/>
      <c r="P3035" s="110"/>
      <c r="Q3035" s="110"/>
      <c r="R3035" s="110"/>
      <c r="S3035" s="110"/>
      <c r="T3035" s="110"/>
      <c r="U3035" s="110"/>
      <c r="V3035" s="110"/>
    </row>
    <row r="3036" spans="1:22" ht="15" customHeight="1">
      <c r="A3036" s="110"/>
      <c r="B3036" s="109"/>
      <c r="C3036" s="110"/>
      <c r="D3036" s="110"/>
      <c r="E3036" s="110"/>
      <c r="F3036" s="110"/>
      <c r="G3036" s="110"/>
      <c r="H3036" s="110"/>
      <c r="I3036" s="110"/>
      <c r="J3036" s="109"/>
      <c r="K3036" s="110"/>
      <c r="L3036" s="110"/>
      <c r="M3036" s="110"/>
      <c r="N3036" s="110"/>
      <c r="O3036" s="110"/>
      <c r="P3036" s="110"/>
      <c r="Q3036" s="110"/>
      <c r="R3036" s="110"/>
      <c r="S3036" s="110"/>
      <c r="T3036" s="110"/>
      <c r="U3036" s="110"/>
      <c r="V3036" s="110"/>
    </row>
    <row r="3037" spans="1:22" ht="15" customHeight="1">
      <c r="A3037" s="110"/>
      <c r="B3037" s="109"/>
      <c r="C3037" s="110"/>
      <c r="D3037" s="110"/>
      <c r="E3037" s="110"/>
      <c r="F3037" s="110"/>
      <c r="G3037" s="110"/>
      <c r="H3037" s="110"/>
      <c r="I3037" s="110"/>
      <c r="J3037" s="109"/>
      <c r="K3037" s="110"/>
      <c r="L3037" s="110"/>
      <c r="M3037" s="110"/>
      <c r="N3037" s="110"/>
      <c r="O3037" s="110"/>
      <c r="P3037" s="110"/>
      <c r="Q3037" s="110"/>
      <c r="R3037" s="110"/>
      <c r="S3037" s="110"/>
      <c r="T3037" s="110"/>
      <c r="U3037" s="110"/>
      <c r="V3037" s="110"/>
    </row>
    <row r="3038" spans="1:22" ht="15" customHeight="1">
      <c r="A3038" s="110"/>
      <c r="B3038" s="109"/>
      <c r="C3038" s="110"/>
      <c r="D3038" s="110"/>
      <c r="E3038" s="110"/>
      <c r="F3038" s="110"/>
      <c r="G3038" s="110"/>
      <c r="H3038" s="110"/>
      <c r="I3038" s="110"/>
      <c r="J3038" s="109"/>
      <c r="K3038" s="110"/>
      <c r="L3038" s="110"/>
      <c r="M3038" s="110"/>
      <c r="N3038" s="110"/>
      <c r="O3038" s="110"/>
      <c r="P3038" s="110"/>
      <c r="Q3038" s="110"/>
      <c r="R3038" s="110"/>
      <c r="S3038" s="110"/>
      <c r="T3038" s="110"/>
      <c r="U3038" s="110"/>
      <c r="V3038" s="110"/>
    </row>
    <row r="3039" spans="1:22" ht="15" customHeight="1">
      <c r="A3039" s="110"/>
      <c r="B3039" s="109"/>
      <c r="C3039" s="110"/>
      <c r="D3039" s="110"/>
      <c r="E3039" s="110"/>
      <c r="F3039" s="110"/>
      <c r="G3039" s="110"/>
      <c r="H3039" s="110"/>
      <c r="I3039" s="110"/>
      <c r="J3039" s="109"/>
      <c r="K3039" s="110"/>
      <c r="L3039" s="110"/>
      <c r="M3039" s="110"/>
      <c r="N3039" s="110"/>
      <c r="O3039" s="110"/>
      <c r="P3039" s="110"/>
      <c r="Q3039" s="110"/>
      <c r="R3039" s="110"/>
      <c r="S3039" s="110"/>
      <c r="T3039" s="110"/>
      <c r="U3039" s="110"/>
      <c r="V3039" s="110"/>
    </row>
    <row r="3040" spans="1:22" ht="15" customHeight="1">
      <c r="A3040" s="110"/>
      <c r="B3040" s="109"/>
      <c r="C3040" s="110"/>
      <c r="D3040" s="110"/>
      <c r="E3040" s="110"/>
      <c r="F3040" s="110"/>
      <c r="G3040" s="110"/>
      <c r="H3040" s="110"/>
      <c r="I3040" s="110"/>
      <c r="J3040" s="109"/>
      <c r="K3040" s="110"/>
      <c r="L3040" s="110"/>
      <c r="M3040" s="110"/>
      <c r="N3040" s="110"/>
      <c r="O3040" s="110"/>
      <c r="P3040" s="110"/>
      <c r="Q3040" s="110"/>
      <c r="R3040" s="110"/>
      <c r="S3040" s="110"/>
      <c r="T3040" s="110"/>
      <c r="U3040" s="110"/>
      <c r="V3040" s="110"/>
    </row>
    <row r="3041" spans="1:22" ht="15" customHeight="1">
      <c r="A3041" s="110"/>
      <c r="B3041" s="109"/>
      <c r="C3041" s="110"/>
      <c r="D3041" s="110"/>
      <c r="E3041" s="110"/>
      <c r="F3041" s="110"/>
      <c r="G3041" s="110"/>
      <c r="H3041" s="110"/>
      <c r="I3041" s="110"/>
      <c r="J3041" s="109"/>
      <c r="K3041" s="110"/>
      <c r="L3041" s="110"/>
      <c r="M3041" s="110"/>
      <c r="N3041" s="110"/>
      <c r="O3041" s="110"/>
      <c r="P3041" s="110"/>
      <c r="Q3041" s="110"/>
      <c r="R3041" s="110"/>
      <c r="S3041" s="110"/>
      <c r="T3041" s="110"/>
      <c r="U3041" s="110"/>
      <c r="V3041" s="110"/>
    </row>
    <row r="3042" spans="1:22" ht="15" customHeight="1">
      <c r="A3042" s="110"/>
      <c r="B3042" s="109"/>
      <c r="C3042" s="110"/>
      <c r="D3042" s="110"/>
      <c r="E3042" s="110"/>
      <c r="F3042" s="110"/>
      <c r="G3042" s="110"/>
      <c r="H3042" s="110"/>
      <c r="I3042" s="110"/>
      <c r="J3042" s="109"/>
      <c r="K3042" s="110"/>
      <c r="L3042" s="110"/>
      <c r="M3042" s="110"/>
      <c r="N3042" s="110"/>
      <c r="O3042" s="110"/>
      <c r="P3042" s="110"/>
      <c r="Q3042" s="110"/>
      <c r="R3042" s="110"/>
      <c r="S3042" s="110"/>
      <c r="T3042" s="110"/>
      <c r="U3042" s="110"/>
      <c r="V3042" s="110"/>
    </row>
    <row r="3043" spans="1:22" ht="15" customHeight="1">
      <c r="A3043" s="110"/>
      <c r="B3043" s="109"/>
      <c r="C3043" s="110"/>
      <c r="D3043" s="110"/>
      <c r="E3043" s="110"/>
      <c r="F3043" s="110"/>
      <c r="G3043" s="110"/>
      <c r="H3043" s="110"/>
      <c r="I3043" s="110"/>
      <c r="J3043" s="109"/>
      <c r="K3043" s="110"/>
      <c r="L3043" s="110"/>
      <c r="M3043" s="110"/>
      <c r="N3043" s="110"/>
      <c r="O3043" s="110"/>
      <c r="P3043" s="110"/>
      <c r="Q3043" s="110"/>
      <c r="R3043" s="110"/>
      <c r="S3043" s="110"/>
      <c r="T3043" s="110"/>
      <c r="U3043" s="110"/>
      <c r="V3043" s="110"/>
    </row>
    <row r="3044" spans="1:22" ht="15" customHeight="1">
      <c r="A3044" s="110"/>
      <c r="B3044" s="109"/>
      <c r="C3044" s="110"/>
      <c r="D3044" s="110"/>
      <c r="E3044" s="110"/>
      <c r="F3044" s="110"/>
      <c r="G3044" s="110"/>
      <c r="H3044" s="110"/>
      <c r="I3044" s="110"/>
      <c r="J3044" s="109"/>
      <c r="K3044" s="110"/>
      <c r="L3044" s="110"/>
      <c r="M3044" s="110"/>
      <c r="N3044" s="110"/>
      <c r="O3044" s="110"/>
      <c r="P3044" s="110"/>
      <c r="Q3044" s="110"/>
      <c r="R3044" s="110"/>
      <c r="S3044" s="110"/>
      <c r="T3044" s="110"/>
      <c r="U3044" s="110"/>
      <c r="V3044" s="110"/>
    </row>
    <row r="3045" spans="1:22" ht="15" customHeight="1">
      <c r="A3045" s="110"/>
      <c r="B3045" s="109"/>
      <c r="C3045" s="110"/>
      <c r="D3045" s="110"/>
      <c r="E3045" s="110"/>
      <c r="F3045" s="110"/>
      <c r="G3045" s="110"/>
      <c r="H3045" s="110"/>
      <c r="I3045" s="110"/>
      <c r="J3045" s="109"/>
      <c r="K3045" s="110"/>
      <c r="L3045" s="110"/>
      <c r="M3045" s="110"/>
      <c r="N3045" s="110"/>
      <c r="O3045" s="110"/>
      <c r="P3045" s="110"/>
      <c r="Q3045" s="110"/>
      <c r="R3045" s="110"/>
      <c r="S3045" s="110"/>
      <c r="T3045" s="110"/>
      <c r="U3045" s="110"/>
      <c r="V3045" s="110"/>
    </row>
    <row r="3046" spans="1:22" ht="15" customHeight="1">
      <c r="A3046" s="110"/>
      <c r="B3046" s="109"/>
      <c r="C3046" s="110"/>
      <c r="D3046" s="110"/>
      <c r="E3046" s="110"/>
      <c r="F3046" s="110"/>
      <c r="G3046" s="110"/>
      <c r="H3046" s="110"/>
      <c r="I3046" s="110"/>
      <c r="J3046" s="109"/>
      <c r="K3046" s="110"/>
      <c r="L3046" s="110"/>
      <c r="M3046" s="110"/>
      <c r="N3046" s="110"/>
      <c r="O3046" s="110"/>
      <c r="P3046" s="110"/>
      <c r="Q3046" s="110"/>
      <c r="R3046" s="110"/>
      <c r="S3046" s="110"/>
      <c r="T3046" s="110"/>
      <c r="U3046" s="110"/>
      <c r="V3046" s="110"/>
    </row>
    <row r="3047" spans="1:22" ht="15" customHeight="1">
      <c r="A3047" s="110"/>
      <c r="B3047" s="109"/>
      <c r="C3047" s="110"/>
      <c r="D3047" s="110"/>
      <c r="E3047" s="110"/>
      <c r="F3047" s="110"/>
      <c r="G3047" s="110"/>
      <c r="H3047" s="110"/>
      <c r="I3047" s="110"/>
      <c r="J3047" s="109"/>
      <c r="K3047" s="110"/>
      <c r="L3047" s="110"/>
      <c r="M3047" s="110"/>
      <c r="N3047" s="110"/>
      <c r="O3047" s="110"/>
      <c r="P3047" s="110"/>
      <c r="Q3047" s="110"/>
      <c r="R3047" s="110"/>
      <c r="S3047" s="110"/>
      <c r="T3047" s="110"/>
      <c r="U3047" s="110"/>
      <c r="V3047" s="110"/>
    </row>
    <row r="3048" spans="1:22" ht="15" customHeight="1">
      <c r="A3048" s="110"/>
      <c r="B3048" s="109"/>
      <c r="C3048" s="110"/>
      <c r="D3048" s="110"/>
      <c r="E3048" s="110"/>
      <c r="F3048" s="110"/>
      <c r="G3048" s="110"/>
      <c r="H3048" s="110"/>
      <c r="I3048" s="110"/>
      <c r="J3048" s="109"/>
      <c r="K3048" s="110"/>
      <c r="L3048" s="110"/>
      <c r="M3048" s="110"/>
      <c r="N3048" s="110"/>
      <c r="O3048" s="110"/>
      <c r="P3048" s="110"/>
      <c r="Q3048" s="110"/>
      <c r="R3048" s="110"/>
      <c r="S3048" s="110"/>
      <c r="T3048" s="110"/>
      <c r="U3048" s="110"/>
      <c r="V3048" s="110"/>
    </row>
    <row r="3049" spans="1:22" ht="15" customHeight="1">
      <c r="A3049" s="110"/>
      <c r="B3049" s="109"/>
      <c r="C3049" s="110"/>
      <c r="D3049" s="110"/>
      <c r="E3049" s="110"/>
      <c r="F3049" s="110"/>
      <c r="G3049" s="110"/>
      <c r="H3049" s="110"/>
      <c r="I3049" s="110"/>
      <c r="J3049" s="109"/>
      <c r="K3049" s="110"/>
      <c r="L3049" s="110"/>
      <c r="M3049" s="110"/>
      <c r="N3049" s="110"/>
      <c r="O3049" s="110"/>
      <c r="P3049" s="110"/>
      <c r="Q3049" s="110"/>
      <c r="R3049" s="110"/>
      <c r="S3049" s="110"/>
      <c r="T3049" s="110"/>
      <c r="U3049" s="110"/>
      <c r="V3049" s="110"/>
    </row>
    <row r="3050" spans="1:22" ht="15" customHeight="1">
      <c r="A3050" s="110"/>
      <c r="B3050" s="109"/>
      <c r="C3050" s="110"/>
      <c r="D3050" s="110"/>
      <c r="E3050" s="110"/>
      <c r="F3050" s="110"/>
      <c r="G3050" s="110"/>
      <c r="H3050" s="110"/>
      <c r="I3050" s="110"/>
      <c r="J3050" s="109"/>
      <c r="K3050" s="110"/>
      <c r="L3050" s="110"/>
      <c r="M3050" s="110"/>
      <c r="N3050" s="110"/>
      <c r="O3050" s="110"/>
      <c r="P3050" s="110"/>
      <c r="Q3050" s="110"/>
      <c r="R3050" s="110"/>
      <c r="S3050" s="110"/>
      <c r="T3050" s="110"/>
      <c r="U3050" s="110"/>
      <c r="V3050" s="110"/>
    </row>
    <row r="3051" spans="1:22" ht="15" customHeight="1">
      <c r="A3051" s="110"/>
      <c r="B3051" s="109"/>
      <c r="C3051" s="110"/>
      <c r="D3051" s="110"/>
      <c r="E3051" s="110"/>
      <c r="F3051" s="110"/>
      <c r="G3051" s="110"/>
      <c r="H3051" s="110"/>
      <c r="I3051" s="110"/>
      <c r="J3051" s="109"/>
      <c r="K3051" s="110"/>
      <c r="L3051" s="110"/>
      <c r="M3051" s="110"/>
      <c r="N3051" s="110"/>
      <c r="O3051" s="110"/>
      <c r="P3051" s="110"/>
      <c r="Q3051" s="110"/>
      <c r="R3051" s="110"/>
      <c r="S3051" s="110"/>
      <c r="T3051" s="110"/>
      <c r="U3051" s="110"/>
      <c r="V3051" s="110"/>
    </row>
    <row r="3052" spans="1:22" ht="15" customHeight="1">
      <c r="A3052" s="110"/>
      <c r="B3052" s="109"/>
      <c r="C3052" s="110"/>
      <c r="D3052" s="110"/>
      <c r="E3052" s="110"/>
      <c r="F3052" s="110"/>
      <c r="G3052" s="110"/>
      <c r="H3052" s="110"/>
      <c r="I3052" s="110"/>
      <c r="J3052" s="109"/>
      <c r="K3052" s="110"/>
      <c r="L3052" s="110"/>
      <c r="M3052" s="110"/>
      <c r="N3052" s="110"/>
      <c r="O3052" s="110"/>
      <c r="P3052" s="110"/>
      <c r="Q3052" s="110"/>
      <c r="R3052" s="110"/>
      <c r="S3052" s="110"/>
      <c r="T3052" s="110"/>
      <c r="U3052" s="110"/>
      <c r="V3052" s="110"/>
    </row>
    <row r="3053" spans="1:22" ht="15" customHeight="1">
      <c r="A3053" s="110"/>
      <c r="B3053" s="109"/>
      <c r="C3053" s="110"/>
      <c r="D3053" s="110"/>
      <c r="E3053" s="110"/>
      <c r="F3053" s="110"/>
      <c r="G3053" s="110"/>
      <c r="H3053" s="110"/>
      <c r="I3053" s="110"/>
      <c r="J3053" s="109"/>
      <c r="K3053" s="110"/>
      <c r="L3053" s="110"/>
      <c r="M3053" s="110"/>
      <c r="N3053" s="110"/>
      <c r="O3053" s="110"/>
      <c r="P3053" s="110"/>
      <c r="Q3053" s="110"/>
      <c r="R3053" s="110"/>
      <c r="S3053" s="110"/>
      <c r="T3053" s="110"/>
      <c r="U3053" s="110"/>
      <c r="V3053" s="110"/>
    </row>
    <row r="3054" spans="1:22" ht="15" customHeight="1">
      <c r="A3054" s="110"/>
      <c r="B3054" s="109"/>
      <c r="C3054" s="110"/>
      <c r="D3054" s="110"/>
      <c r="E3054" s="110"/>
      <c r="F3054" s="110"/>
      <c r="G3054" s="110"/>
      <c r="H3054" s="110"/>
      <c r="I3054" s="110"/>
      <c r="J3054" s="109"/>
      <c r="K3054" s="110"/>
      <c r="L3054" s="110"/>
      <c r="M3054" s="110"/>
      <c r="N3054" s="110"/>
      <c r="O3054" s="110"/>
      <c r="P3054" s="110"/>
      <c r="Q3054" s="110"/>
      <c r="R3054" s="110"/>
      <c r="S3054" s="110"/>
      <c r="T3054" s="110"/>
      <c r="U3054" s="110"/>
      <c r="V3054" s="110"/>
    </row>
    <row r="3055" spans="1:22" ht="15" customHeight="1">
      <c r="A3055" s="110"/>
      <c r="B3055" s="109"/>
      <c r="C3055" s="110"/>
      <c r="D3055" s="110"/>
      <c r="E3055" s="110"/>
      <c r="F3055" s="110"/>
      <c r="G3055" s="110"/>
      <c r="H3055" s="110"/>
      <c r="I3055" s="110"/>
      <c r="J3055" s="109"/>
      <c r="K3055" s="110"/>
      <c r="L3055" s="110"/>
      <c r="M3055" s="110"/>
      <c r="N3055" s="110"/>
      <c r="O3055" s="110"/>
      <c r="P3055" s="110"/>
      <c r="Q3055" s="110"/>
      <c r="R3055" s="110"/>
      <c r="S3055" s="110"/>
      <c r="T3055" s="110"/>
      <c r="U3055" s="110"/>
      <c r="V3055" s="110"/>
    </row>
    <row r="3056" spans="1:22" ht="15" customHeight="1">
      <c r="A3056" s="110"/>
      <c r="B3056" s="109"/>
      <c r="C3056" s="110"/>
      <c r="D3056" s="110"/>
      <c r="E3056" s="110"/>
      <c r="F3056" s="110"/>
      <c r="G3056" s="110"/>
      <c r="H3056" s="110"/>
      <c r="I3056" s="110"/>
      <c r="J3056" s="109"/>
      <c r="K3056" s="110"/>
      <c r="L3056" s="110"/>
      <c r="M3056" s="110"/>
      <c r="N3056" s="110"/>
      <c r="O3056" s="110"/>
      <c r="P3056" s="110"/>
      <c r="Q3056" s="110"/>
      <c r="R3056" s="110"/>
      <c r="S3056" s="110"/>
      <c r="T3056" s="110"/>
      <c r="U3056" s="110"/>
      <c r="V3056" s="110"/>
    </row>
    <row r="3057" spans="1:22" ht="15" customHeight="1">
      <c r="A3057" s="110"/>
      <c r="B3057" s="109"/>
      <c r="C3057" s="110"/>
      <c r="D3057" s="110"/>
      <c r="E3057" s="110"/>
      <c r="F3057" s="110"/>
      <c r="G3057" s="110"/>
      <c r="H3057" s="110"/>
      <c r="I3057" s="110"/>
      <c r="J3057" s="109"/>
      <c r="K3057" s="110"/>
      <c r="L3057" s="110"/>
      <c r="M3057" s="110"/>
      <c r="N3057" s="110"/>
      <c r="O3057" s="110"/>
      <c r="P3057" s="110"/>
      <c r="Q3057" s="110"/>
      <c r="R3057" s="110"/>
      <c r="S3057" s="110"/>
      <c r="T3057" s="110"/>
      <c r="U3057" s="110"/>
      <c r="V3057" s="110"/>
    </row>
    <row r="3058" spans="1:22" ht="15" customHeight="1">
      <c r="A3058" s="110"/>
      <c r="B3058" s="109"/>
      <c r="C3058" s="110"/>
      <c r="D3058" s="110"/>
      <c r="E3058" s="110"/>
      <c r="F3058" s="110"/>
      <c r="G3058" s="110"/>
      <c r="H3058" s="110"/>
      <c r="I3058" s="110"/>
      <c r="J3058" s="109"/>
      <c r="K3058" s="110"/>
      <c r="L3058" s="110"/>
      <c r="M3058" s="110"/>
      <c r="N3058" s="110"/>
      <c r="O3058" s="110"/>
      <c r="P3058" s="110"/>
      <c r="Q3058" s="110"/>
      <c r="R3058" s="110"/>
      <c r="S3058" s="110"/>
      <c r="T3058" s="110"/>
      <c r="U3058" s="110"/>
      <c r="V3058" s="110"/>
    </row>
    <row r="3059" spans="1:22" ht="15" customHeight="1">
      <c r="A3059" s="110"/>
      <c r="B3059" s="109"/>
      <c r="C3059" s="110"/>
      <c r="D3059" s="110"/>
      <c r="E3059" s="110"/>
      <c r="F3059" s="110"/>
      <c r="G3059" s="110"/>
      <c r="H3059" s="110"/>
      <c r="I3059" s="110"/>
      <c r="J3059" s="109"/>
      <c r="K3059" s="110"/>
      <c r="L3059" s="110"/>
      <c r="M3059" s="110"/>
      <c r="N3059" s="110"/>
      <c r="O3059" s="110"/>
      <c r="P3059" s="110"/>
      <c r="Q3059" s="110"/>
      <c r="R3059" s="110"/>
      <c r="S3059" s="110"/>
      <c r="T3059" s="110"/>
      <c r="U3059" s="110"/>
      <c r="V3059" s="110"/>
    </row>
    <row r="3060" spans="1:22" ht="15" customHeight="1">
      <c r="A3060" s="110"/>
      <c r="B3060" s="109"/>
      <c r="C3060" s="110"/>
      <c r="D3060" s="110"/>
      <c r="E3060" s="110"/>
      <c r="F3060" s="110"/>
      <c r="G3060" s="110"/>
      <c r="H3060" s="110"/>
      <c r="I3060" s="110"/>
      <c r="J3060" s="109"/>
      <c r="K3060" s="110"/>
      <c r="L3060" s="110"/>
      <c r="M3060" s="110"/>
      <c r="N3060" s="110"/>
      <c r="O3060" s="110"/>
      <c r="P3060" s="110"/>
      <c r="Q3060" s="110"/>
      <c r="R3060" s="110"/>
      <c r="S3060" s="110"/>
      <c r="T3060" s="110"/>
      <c r="U3060" s="110"/>
      <c r="V3060" s="110"/>
    </row>
    <row r="3061" spans="1:22" ht="15" customHeight="1">
      <c r="A3061" s="110"/>
      <c r="B3061" s="109"/>
      <c r="C3061" s="110"/>
      <c r="D3061" s="110"/>
      <c r="E3061" s="110"/>
      <c r="F3061" s="110"/>
      <c r="G3061" s="110"/>
      <c r="H3061" s="110"/>
      <c r="I3061" s="110"/>
      <c r="J3061" s="109"/>
      <c r="K3061" s="110"/>
      <c r="L3061" s="110"/>
      <c r="M3061" s="110"/>
      <c r="N3061" s="110"/>
      <c r="O3061" s="110"/>
      <c r="P3061" s="110"/>
      <c r="Q3061" s="110"/>
      <c r="R3061" s="110"/>
      <c r="S3061" s="110"/>
      <c r="T3061" s="110"/>
      <c r="U3061" s="110"/>
      <c r="V3061" s="110"/>
    </row>
    <row r="3062" spans="1:22" ht="15" customHeight="1">
      <c r="A3062" s="110"/>
      <c r="B3062" s="109"/>
      <c r="C3062" s="110"/>
      <c r="D3062" s="110"/>
      <c r="E3062" s="110"/>
      <c r="F3062" s="110"/>
      <c r="G3062" s="110"/>
      <c r="H3062" s="110"/>
      <c r="I3062" s="110"/>
      <c r="J3062" s="109"/>
      <c r="K3062" s="110"/>
      <c r="L3062" s="110"/>
      <c r="M3062" s="110"/>
      <c r="N3062" s="110"/>
      <c r="O3062" s="110"/>
      <c r="P3062" s="110"/>
      <c r="Q3062" s="110"/>
      <c r="R3062" s="110"/>
      <c r="S3062" s="110"/>
      <c r="T3062" s="110"/>
      <c r="U3062" s="110"/>
      <c r="V3062" s="110"/>
    </row>
    <row r="3063" spans="1:22" ht="15" customHeight="1">
      <c r="A3063" s="110"/>
      <c r="B3063" s="109"/>
      <c r="C3063" s="110"/>
      <c r="D3063" s="110"/>
      <c r="E3063" s="110"/>
      <c r="F3063" s="110"/>
      <c r="G3063" s="110"/>
      <c r="H3063" s="110"/>
      <c r="I3063" s="110"/>
      <c r="J3063" s="109"/>
      <c r="K3063" s="110"/>
      <c r="L3063" s="110"/>
      <c r="M3063" s="110"/>
      <c r="N3063" s="110"/>
      <c r="O3063" s="110"/>
      <c r="P3063" s="110"/>
      <c r="Q3063" s="110"/>
      <c r="R3063" s="110"/>
      <c r="S3063" s="110"/>
      <c r="T3063" s="110"/>
      <c r="U3063" s="110"/>
      <c r="V3063" s="110"/>
    </row>
    <row r="3064" spans="1:22" ht="15" customHeight="1">
      <c r="A3064" s="110"/>
      <c r="B3064" s="109"/>
      <c r="C3064" s="110"/>
      <c r="D3064" s="110"/>
      <c r="E3064" s="110"/>
      <c r="F3064" s="110"/>
      <c r="G3064" s="110"/>
      <c r="H3064" s="110"/>
      <c r="I3064" s="110"/>
      <c r="J3064" s="109"/>
      <c r="K3064" s="110"/>
      <c r="L3064" s="110"/>
      <c r="M3064" s="110"/>
      <c r="N3064" s="110"/>
      <c r="O3064" s="110"/>
      <c r="P3064" s="110"/>
      <c r="Q3064" s="110"/>
      <c r="R3064" s="110"/>
      <c r="S3064" s="110"/>
      <c r="T3064" s="110"/>
      <c r="U3064" s="110"/>
      <c r="V3064" s="110"/>
    </row>
    <row r="3065" spans="1:22" ht="15" customHeight="1">
      <c r="A3065" s="110"/>
      <c r="B3065" s="109"/>
      <c r="C3065" s="110"/>
      <c r="D3065" s="110"/>
      <c r="E3065" s="110"/>
      <c r="F3065" s="110"/>
      <c r="G3065" s="110"/>
      <c r="H3065" s="110"/>
      <c r="I3065" s="110"/>
      <c r="J3065" s="109"/>
      <c r="K3065" s="110"/>
      <c r="L3065" s="110"/>
      <c r="M3065" s="110"/>
      <c r="N3065" s="110"/>
      <c r="O3065" s="110"/>
      <c r="P3065" s="110"/>
      <c r="Q3065" s="110"/>
      <c r="R3065" s="110"/>
      <c r="S3065" s="110"/>
      <c r="T3065" s="110"/>
      <c r="U3065" s="110"/>
      <c r="V3065" s="110"/>
    </row>
    <row r="3066" spans="1:22" ht="15" customHeight="1">
      <c r="A3066" s="110"/>
      <c r="B3066" s="109"/>
      <c r="C3066" s="110"/>
      <c r="D3066" s="110"/>
      <c r="E3066" s="110"/>
      <c r="F3066" s="110"/>
      <c r="G3066" s="110"/>
      <c r="H3066" s="110"/>
      <c r="I3066" s="110"/>
      <c r="J3066" s="109"/>
      <c r="K3066" s="110"/>
      <c r="L3066" s="110"/>
      <c r="M3066" s="110"/>
      <c r="N3066" s="110"/>
      <c r="O3066" s="110"/>
      <c r="P3066" s="110"/>
      <c r="Q3066" s="110"/>
      <c r="R3066" s="110"/>
      <c r="S3066" s="110"/>
      <c r="T3066" s="110"/>
      <c r="U3066" s="110"/>
      <c r="V3066" s="110"/>
    </row>
    <row r="3067" spans="1:22" ht="15" customHeight="1">
      <c r="A3067" s="110"/>
      <c r="B3067" s="109"/>
      <c r="C3067" s="110"/>
      <c r="D3067" s="110"/>
      <c r="E3067" s="110"/>
      <c r="F3067" s="110"/>
      <c r="G3067" s="110"/>
      <c r="H3067" s="110"/>
      <c r="I3067" s="110"/>
      <c r="J3067" s="109"/>
      <c r="K3067" s="110"/>
      <c r="L3067" s="110"/>
      <c r="M3067" s="110"/>
      <c r="N3067" s="110"/>
      <c r="O3067" s="110"/>
      <c r="P3067" s="110"/>
      <c r="Q3067" s="110"/>
      <c r="R3067" s="110"/>
      <c r="S3067" s="110"/>
      <c r="T3067" s="110"/>
      <c r="U3067" s="110"/>
      <c r="V3067" s="110"/>
    </row>
    <row r="3068" spans="1:22" ht="15" customHeight="1">
      <c r="A3068" s="110"/>
      <c r="B3068" s="109"/>
      <c r="C3068" s="110"/>
      <c r="D3068" s="110"/>
      <c r="E3068" s="110"/>
      <c r="F3068" s="110"/>
      <c r="G3068" s="110"/>
      <c r="H3068" s="110"/>
      <c r="I3068" s="110"/>
      <c r="J3068" s="109"/>
      <c r="K3068" s="110"/>
      <c r="L3068" s="110"/>
      <c r="M3068" s="110"/>
      <c r="N3068" s="110"/>
      <c r="O3068" s="110"/>
      <c r="P3068" s="110"/>
      <c r="Q3068" s="110"/>
      <c r="R3068" s="110"/>
      <c r="S3068" s="110"/>
      <c r="T3068" s="110"/>
      <c r="U3068" s="110"/>
      <c r="V3068" s="110"/>
    </row>
    <row r="3069" spans="1:22" ht="15" customHeight="1">
      <c r="A3069" s="110"/>
      <c r="B3069" s="109"/>
      <c r="C3069" s="110"/>
      <c r="D3069" s="110"/>
      <c r="E3069" s="110"/>
      <c r="F3069" s="110"/>
      <c r="G3069" s="110"/>
      <c r="H3069" s="110"/>
      <c r="I3069" s="110"/>
      <c r="J3069" s="109"/>
      <c r="K3069" s="110"/>
      <c r="L3069" s="110"/>
      <c r="M3069" s="110"/>
      <c r="N3069" s="110"/>
      <c r="O3069" s="110"/>
      <c r="P3069" s="110"/>
      <c r="Q3069" s="110"/>
      <c r="R3069" s="110"/>
      <c r="S3069" s="110"/>
      <c r="T3069" s="110"/>
      <c r="U3069" s="110"/>
      <c r="V3069" s="110"/>
    </row>
    <row r="3070" spans="1:22" ht="15" customHeight="1">
      <c r="A3070" s="110"/>
      <c r="B3070" s="109"/>
      <c r="C3070" s="110"/>
      <c r="D3070" s="110"/>
      <c r="E3070" s="110"/>
      <c r="F3070" s="110"/>
      <c r="G3070" s="110"/>
      <c r="H3070" s="110"/>
      <c r="I3070" s="110"/>
      <c r="J3070" s="109"/>
      <c r="K3070" s="110"/>
      <c r="L3070" s="110"/>
      <c r="M3070" s="110"/>
      <c r="N3070" s="110"/>
      <c r="O3070" s="110"/>
      <c r="P3070" s="110"/>
      <c r="Q3070" s="110"/>
      <c r="R3070" s="110"/>
      <c r="S3070" s="110"/>
      <c r="T3070" s="110"/>
      <c r="U3070" s="110"/>
      <c r="V3070" s="110"/>
    </row>
    <row r="3071" spans="1:22" ht="15" customHeight="1">
      <c r="A3071" s="110"/>
      <c r="B3071" s="109"/>
      <c r="C3071" s="110"/>
      <c r="D3071" s="110"/>
      <c r="E3071" s="110"/>
      <c r="F3071" s="110"/>
      <c r="G3071" s="110"/>
      <c r="H3071" s="110"/>
      <c r="I3071" s="110"/>
      <c r="J3071" s="109"/>
      <c r="K3071" s="110"/>
      <c r="L3071" s="110"/>
      <c r="M3071" s="110"/>
      <c r="N3071" s="110"/>
      <c r="O3071" s="110"/>
      <c r="P3071" s="110"/>
      <c r="Q3071" s="110"/>
      <c r="R3071" s="110"/>
      <c r="S3071" s="110"/>
      <c r="T3071" s="110"/>
      <c r="U3071" s="110"/>
      <c r="V3071" s="110"/>
    </row>
    <row r="3072" spans="1:22" ht="15" customHeight="1">
      <c r="A3072" s="110"/>
      <c r="B3072" s="109"/>
      <c r="C3072" s="110"/>
      <c r="D3072" s="110"/>
      <c r="E3072" s="110"/>
      <c r="F3072" s="110"/>
      <c r="G3072" s="110"/>
      <c r="H3072" s="110"/>
      <c r="I3072" s="110"/>
      <c r="J3072" s="109"/>
      <c r="K3072" s="110"/>
      <c r="L3072" s="110"/>
      <c r="M3072" s="110"/>
      <c r="N3072" s="110"/>
      <c r="O3072" s="110"/>
      <c r="P3072" s="110"/>
      <c r="Q3072" s="110"/>
      <c r="R3072" s="110"/>
      <c r="S3072" s="110"/>
      <c r="T3072" s="110"/>
      <c r="U3072" s="110"/>
      <c r="V3072" s="110"/>
    </row>
    <row r="3073" spans="1:22" ht="15" customHeight="1">
      <c r="A3073" s="110"/>
      <c r="B3073" s="109"/>
      <c r="C3073" s="110"/>
      <c r="D3073" s="110"/>
      <c r="E3073" s="110"/>
      <c r="F3073" s="110"/>
      <c r="G3073" s="110"/>
      <c r="H3073" s="110"/>
      <c r="I3073" s="110"/>
      <c r="J3073" s="109"/>
      <c r="K3073" s="110"/>
      <c r="L3073" s="110"/>
      <c r="M3073" s="110"/>
      <c r="N3073" s="110"/>
      <c r="O3073" s="110"/>
      <c r="P3073" s="110"/>
      <c r="Q3073" s="110"/>
      <c r="R3073" s="110"/>
      <c r="S3073" s="110"/>
      <c r="T3073" s="110"/>
      <c r="U3073" s="110"/>
      <c r="V3073" s="110"/>
    </row>
    <row r="3074" spans="1:22" ht="15" customHeight="1">
      <c r="A3074" s="110"/>
      <c r="B3074" s="109"/>
      <c r="C3074" s="110"/>
      <c r="D3074" s="110"/>
      <c r="E3074" s="110"/>
      <c r="F3074" s="110"/>
      <c r="G3074" s="110"/>
      <c r="H3074" s="110"/>
      <c r="I3074" s="110"/>
      <c r="J3074" s="109"/>
      <c r="K3074" s="110"/>
      <c r="L3074" s="110"/>
      <c r="M3074" s="110"/>
      <c r="N3074" s="110"/>
      <c r="O3074" s="110"/>
      <c r="P3074" s="110"/>
      <c r="Q3074" s="110"/>
      <c r="R3074" s="110"/>
      <c r="S3074" s="110"/>
      <c r="T3074" s="110"/>
      <c r="U3074" s="110"/>
      <c r="V3074" s="110"/>
    </row>
    <row r="3075" spans="1:22" ht="15" customHeight="1">
      <c r="A3075" s="110"/>
      <c r="B3075" s="109"/>
      <c r="C3075" s="110"/>
      <c r="D3075" s="110"/>
      <c r="E3075" s="110"/>
      <c r="F3075" s="110"/>
      <c r="G3075" s="110"/>
      <c r="H3075" s="110"/>
      <c r="I3075" s="110"/>
      <c r="J3075" s="109"/>
      <c r="K3075" s="110"/>
      <c r="L3075" s="110"/>
      <c r="M3075" s="110"/>
      <c r="N3075" s="110"/>
      <c r="O3075" s="110"/>
      <c r="P3075" s="110"/>
      <c r="Q3075" s="110"/>
      <c r="R3075" s="110"/>
      <c r="S3075" s="110"/>
      <c r="T3075" s="110"/>
      <c r="U3075" s="110"/>
      <c r="V3075" s="110"/>
    </row>
    <row r="3076" spans="1:22" ht="15" customHeight="1">
      <c r="A3076" s="110"/>
      <c r="B3076" s="109"/>
      <c r="C3076" s="110"/>
      <c r="D3076" s="110"/>
      <c r="E3076" s="110"/>
      <c r="F3076" s="110"/>
      <c r="G3076" s="110"/>
      <c r="H3076" s="110"/>
      <c r="I3076" s="110"/>
      <c r="J3076" s="109"/>
      <c r="K3076" s="110"/>
      <c r="L3076" s="110"/>
      <c r="M3076" s="110"/>
      <c r="N3076" s="110"/>
      <c r="O3076" s="110"/>
      <c r="P3076" s="110"/>
      <c r="Q3076" s="110"/>
      <c r="R3076" s="110"/>
      <c r="S3076" s="110"/>
      <c r="T3076" s="110"/>
      <c r="U3076" s="110"/>
      <c r="V3076" s="110"/>
    </row>
    <row r="3077" spans="1:22" ht="15" customHeight="1">
      <c r="A3077" s="110"/>
      <c r="B3077" s="109"/>
      <c r="C3077" s="110"/>
      <c r="D3077" s="110"/>
      <c r="E3077" s="110"/>
      <c r="F3077" s="110"/>
      <c r="G3077" s="110"/>
      <c r="H3077" s="110"/>
      <c r="I3077" s="110"/>
      <c r="J3077" s="109"/>
      <c r="K3077" s="110"/>
      <c r="L3077" s="110"/>
      <c r="M3077" s="110"/>
      <c r="N3077" s="110"/>
      <c r="O3077" s="110"/>
      <c r="P3077" s="110"/>
      <c r="Q3077" s="110"/>
      <c r="R3077" s="110"/>
      <c r="S3077" s="110"/>
      <c r="T3077" s="110"/>
      <c r="U3077" s="110"/>
      <c r="V3077" s="110"/>
    </row>
    <row r="3078" spans="1:22" ht="15" customHeight="1">
      <c r="A3078" s="110"/>
      <c r="B3078" s="109"/>
      <c r="C3078" s="110"/>
      <c r="D3078" s="110"/>
      <c r="E3078" s="110"/>
      <c r="F3078" s="110"/>
      <c r="G3078" s="110"/>
      <c r="H3078" s="110"/>
      <c r="I3078" s="110"/>
      <c r="J3078" s="109"/>
      <c r="K3078" s="110"/>
      <c r="L3078" s="110"/>
      <c r="M3078" s="110"/>
      <c r="N3078" s="110"/>
      <c r="O3078" s="110"/>
      <c r="P3078" s="110"/>
      <c r="Q3078" s="110"/>
      <c r="R3078" s="110"/>
      <c r="S3078" s="110"/>
      <c r="T3078" s="110"/>
      <c r="U3078" s="110"/>
      <c r="V3078" s="110"/>
    </row>
    <row r="3079" spans="1:22" ht="15" customHeight="1">
      <c r="A3079" s="110"/>
      <c r="B3079" s="109"/>
      <c r="C3079" s="110"/>
      <c r="D3079" s="110"/>
      <c r="E3079" s="110"/>
      <c r="F3079" s="110"/>
      <c r="G3079" s="110"/>
      <c r="H3079" s="110"/>
      <c r="I3079" s="110"/>
      <c r="J3079" s="109"/>
      <c r="K3079" s="110"/>
      <c r="L3079" s="110"/>
      <c r="M3079" s="110"/>
      <c r="N3079" s="110"/>
      <c r="O3079" s="110"/>
      <c r="P3079" s="110"/>
      <c r="Q3079" s="110"/>
      <c r="R3079" s="110"/>
      <c r="S3079" s="110"/>
      <c r="T3079" s="110"/>
      <c r="U3079" s="110"/>
      <c r="V3079" s="110"/>
    </row>
    <row r="3080" spans="1:22" ht="15" customHeight="1">
      <c r="A3080" s="110"/>
      <c r="B3080" s="109"/>
      <c r="C3080" s="110"/>
      <c r="D3080" s="110"/>
      <c r="E3080" s="110"/>
      <c r="F3080" s="110"/>
      <c r="G3080" s="110"/>
      <c r="H3080" s="110"/>
      <c r="I3080" s="110"/>
      <c r="J3080" s="109"/>
      <c r="K3080" s="110"/>
      <c r="L3080" s="110"/>
      <c r="M3080" s="110"/>
      <c r="N3080" s="110"/>
      <c r="O3080" s="110"/>
      <c r="P3080" s="110"/>
      <c r="Q3080" s="110"/>
      <c r="R3080" s="110"/>
      <c r="S3080" s="110"/>
      <c r="T3080" s="110"/>
      <c r="U3080" s="110"/>
      <c r="V3080" s="110"/>
    </row>
    <row r="3081" spans="1:22" ht="15" customHeight="1">
      <c r="A3081" s="110"/>
      <c r="B3081" s="109"/>
      <c r="C3081" s="110"/>
      <c r="D3081" s="110"/>
      <c r="E3081" s="110"/>
      <c r="F3081" s="110"/>
      <c r="G3081" s="110"/>
      <c r="H3081" s="110"/>
      <c r="I3081" s="110"/>
      <c r="J3081" s="109"/>
      <c r="K3081" s="110"/>
      <c r="L3081" s="110"/>
      <c r="M3081" s="110"/>
      <c r="N3081" s="110"/>
      <c r="O3081" s="110"/>
      <c r="P3081" s="110"/>
      <c r="Q3081" s="110"/>
      <c r="R3081" s="110"/>
      <c r="S3081" s="110"/>
      <c r="T3081" s="110"/>
      <c r="U3081" s="110"/>
      <c r="V3081" s="110"/>
    </row>
    <row r="3082" spans="1:22" ht="15" customHeight="1">
      <c r="A3082" s="110"/>
      <c r="B3082" s="109"/>
      <c r="C3082" s="110"/>
      <c r="D3082" s="110"/>
      <c r="E3082" s="110"/>
      <c r="F3082" s="110"/>
      <c r="G3082" s="110"/>
      <c r="H3082" s="110"/>
      <c r="I3082" s="110"/>
      <c r="J3082" s="109"/>
      <c r="K3082" s="110"/>
      <c r="L3082" s="110"/>
      <c r="M3082" s="110"/>
      <c r="N3082" s="110"/>
      <c r="O3082" s="110"/>
      <c r="P3082" s="110"/>
      <c r="Q3082" s="110"/>
      <c r="R3082" s="110"/>
      <c r="S3082" s="110"/>
      <c r="T3082" s="110"/>
      <c r="U3082" s="110"/>
      <c r="V3082" s="110"/>
    </row>
    <row r="3083" spans="1:22" ht="15" customHeight="1">
      <c r="A3083" s="110"/>
      <c r="B3083" s="109"/>
      <c r="C3083" s="110"/>
      <c r="D3083" s="110"/>
      <c r="E3083" s="110"/>
      <c r="F3083" s="110"/>
      <c r="G3083" s="110"/>
      <c r="H3083" s="110"/>
      <c r="I3083" s="110"/>
      <c r="J3083" s="109"/>
      <c r="K3083" s="110"/>
      <c r="L3083" s="110"/>
      <c r="M3083" s="110"/>
      <c r="N3083" s="110"/>
      <c r="O3083" s="110"/>
      <c r="P3083" s="110"/>
      <c r="Q3083" s="110"/>
      <c r="R3083" s="110"/>
      <c r="S3083" s="110"/>
      <c r="T3083" s="110"/>
      <c r="U3083" s="110"/>
      <c r="V3083" s="110"/>
    </row>
    <row r="3084" spans="1:22" ht="15" customHeight="1">
      <c r="A3084" s="110"/>
      <c r="B3084" s="109"/>
      <c r="C3084" s="110"/>
      <c r="D3084" s="110"/>
      <c r="E3084" s="110"/>
      <c r="F3084" s="110"/>
      <c r="G3084" s="110"/>
      <c r="H3084" s="110"/>
      <c r="I3084" s="110"/>
      <c r="J3084" s="109"/>
      <c r="K3084" s="110"/>
      <c r="L3084" s="110"/>
      <c r="M3084" s="110"/>
      <c r="N3084" s="110"/>
      <c r="O3084" s="110"/>
      <c r="P3084" s="110"/>
      <c r="Q3084" s="110"/>
      <c r="R3084" s="110"/>
      <c r="S3084" s="110"/>
      <c r="T3084" s="110"/>
      <c r="U3084" s="110"/>
      <c r="V3084" s="110"/>
    </row>
    <row r="3085" spans="1:22" ht="15" customHeight="1">
      <c r="A3085" s="110"/>
      <c r="B3085" s="109"/>
      <c r="C3085" s="110"/>
      <c r="D3085" s="110"/>
      <c r="E3085" s="110"/>
      <c r="F3085" s="110"/>
      <c r="G3085" s="110"/>
      <c r="H3085" s="110"/>
      <c r="I3085" s="110"/>
      <c r="J3085" s="109"/>
      <c r="K3085" s="110"/>
      <c r="L3085" s="110"/>
      <c r="M3085" s="110"/>
      <c r="N3085" s="110"/>
      <c r="O3085" s="110"/>
      <c r="P3085" s="110"/>
      <c r="Q3085" s="110"/>
      <c r="R3085" s="110"/>
      <c r="S3085" s="110"/>
      <c r="T3085" s="110"/>
      <c r="U3085" s="110"/>
      <c r="V3085" s="110"/>
    </row>
    <row r="3086" spans="1:22" ht="15" customHeight="1">
      <c r="A3086" s="110"/>
      <c r="B3086" s="109"/>
      <c r="C3086" s="110"/>
      <c r="D3086" s="110"/>
      <c r="E3086" s="110"/>
      <c r="F3086" s="110"/>
      <c r="G3086" s="110"/>
      <c r="H3086" s="110"/>
      <c r="I3086" s="110"/>
      <c r="J3086" s="109"/>
      <c r="K3086" s="110"/>
      <c r="L3086" s="110"/>
      <c r="M3086" s="110"/>
      <c r="N3086" s="110"/>
      <c r="O3086" s="110"/>
      <c r="P3086" s="110"/>
      <c r="Q3086" s="110"/>
      <c r="R3086" s="110"/>
      <c r="S3086" s="110"/>
      <c r="T3086" s="110"/>
      <c r="U3086" s="110"/>
      <c r="V3086" s="110"/>
    </row>
    <row r="3087" spans="1:22" ht="15" customHeight="1">
      <c r="A3087" s="110"/>
      <c r="B3087" s="109"/>
      <c r="C3087" s="110"/>
      <c r="D3087" s="110"/>
      <c r="E3087" s="110"/>
      <c r="F3087" s="110"/>
      <c r="G3087" s="110"/>
      <c r="H3087" s="110"/>
      <c r="I3087" s="110"/>
      <c r="J3087" s="109"/>
      <c r="K3087" s="110"/>
      <c r="L3087" s="110"/>
      <c r="M3087" s="110"/>
      <c r="N3087" s="110"/>
      <c r="O3087" s="110"/>
      <c r="P3087" s="110"/>
      <c r="Q3087" s="110"/>
      <c r="R3087" s="110"/>
      <c r="S3087" s="110"/>
      <c r="T3087" s="110"/>
      <c r="U3087" s="110"/>
      <c r="V3087" s="110"/>
    </row>
    <row r="3088" spans="1:22" ht="15" customHeight="1">
      <c r="A3088" s="110"/>
      <c r="B3088" s="109"/>
      <c r="C3088" s="110"/>
      <c r="D3088" s="110"/>
      <c r="E3088" s="110"/>
      <c r="F3088" s="110"/>
      <c r="G3088" s="110"/>
      <c r="H3088" s="110"/>
      <c r="I3088" s="110"/>
      <c r="J3088" s="109"/>
      <c r="K3088" s="110"/>
      <c r="L3088" s="110"/>
      <c r="M3088" s="110"/>
      <c r="N3088" s="110"/>
      <c r="O3088" s="110"/>
      <c r="P3088" s="110"/>
      <c r="Q3088" s="110"/>
      <c r="R3088" s="110"/>
      <c r="S3088" s="110"/>
      <c r="T3088" s="110"/>
      <c r="U3088" s="110"/>
      <c r="V3088" s="110"/>
    </row>
    <row r="3089" spans="1:22" ht="15" customHeight="1">
      <c r="A3089" s="110"/>
      <c r="B3089" s="109"/>
      <c r="C3089" s="110"/>
      <c r="D3089" s="110"/>
      <c r="E3089" s="110"/>
      <c r="F3089" s="110"/>
      <c r="G3089" s="110"/>
      <c r="H3089" s="110"/>
      <c r="I3089" s="110"/>
      <c r="J3089" s="109"/>
      <c r="K3089" s="110"/>
      <c r="L3089" s="110"/>
      <c r="M3089" s="110"/>
      <c r="N3089" s="110"/>
      <c r="O3089" s="110"/>
      <c r="P3089" s="110"/>
      <c r="Q3089" s="110"/>
      <c r="R3089" s="110"/>
      <c r="S3089" s="110"/>
      <c r="T3089" s="110"/>
      <c r="U3089" s="110"/>
      <c r="V3089" s="110"/>
    </row>
    <row r="3090" spans="1:22" ht="15" customHeight="1">
      <c r="A3090" s="110"/>
      <c r="B3090" s="109"/>
      <c r="C3090" s="110"/>
      <c r="D3090" s="110"/>
      <c r="E3090" s="110"/>
      <c r="F3090" s="110"/>
      <c r="G3090" s="110"/>
      <c r="H3090" s="110"/>
      <c r="I3090" s="110"/>
      <c r="J3090" s="109"/>
      <c r="K3090" s="110"/>
      <c r="L3090" s="110"/>
      <c r="M3090" s="110"/>
      <c r="N3090" s="110"/>
      <c r="O3090" s="110"/>
      <c r="P3090" s="110"/>
      <c r="Q3090" s="110"/>
      <c r="R3090" s="110"/>
      <c r="S3090" s="110"/>
      <c r="T3090" s="110"/>
      <c r="U3090" s="110"/>
      <c r="V3090" s="110"/>
    </row>
    <row r="3091" spans="1:22" ht="15" customHeight="1">
      <c r="A3091" s="110"/>
      <c r="B3091" s="109"/>
      <c r="C3091" s="110"/>
      <c r="D3091" s="110"/>
      <c r="E3091" s="110"/>
      <c r="F3091" s="110"/>
      <c r="G3091" s="110"/>
      <c r="H3091" s="110"/>
      <c r="I3091" s="110"/>
      <c r="J3091" s="109"/>
      <c r="K3091" s="110"/>
      <c r="L3091" s="110"/>
      <c r="M3091" s="110"/>
      <c r="N3091" s="110"/>
      <c r="O3091" s="110"/>
      <c r="P3091" s="110"/>
      <c r="Q3091" s="110"/>
      <c r="R3091" s="110"/>
      <c r="S3091" s="110"/>
      <c r="T3091" s="110"/>
      <c r="U3091" s="110"/>
      <c r="V3091" s="110"/>
    </row>
    <row r="3092" spans="1:22" ht="15" customHeight="1">
      <c r="A3092" s="110"/>
      <c r="B3092" s="109"/>
      <c r="C3092" s="110"/>
      <c r="D3092" s="110"/>
      <c r="E3092" s="110"/>
      <c r="F3092" s="110"/>
      <c r="G3092" s="110"/>
      <c r="H3092" s="110"/>
      <c r="I3092" s="110"/>
      <c r="J3092" s="109"/>
      <c r="K3092" s="110"/>
      <c r="L3092" s="110"/>
      <c r="M3092" s="110"/>
      <c r="N3092" s="110"/>
      <c r="O3092" s="110"/>
      <c r="P3092" s="110"/>
      <c r="Q3092" s="110"/>
      <c r="R3092" s="110"/>
      <c r="S3092" s="110"/>
      <c r="T3092" s="110"/>
      <c r="U3092" s="110"/>
      <c r="V3092" s="110"/>
    </row>
    <row r="3093" spans="1:22" ht="15" customHeight="1">
      <c r="A3093" s="110"/>
      <c r="B3093" s="109"/>
      <c r="C3093" s="110"/>
      <c r="D3093" s="110"/>
      <c r="E3093" s="110"/>
      <c r="F3093" s="110"/>
      <c r="G3093" s="110"/>
      <c r="H3093" s="110"/>
      <c r="I3093" s="110"/>
      <c r="J3093" s="109"/>
      <c r="K3093" s="110"/>
      <c r="L3093" s="110"/>
      <c r="M3093" s="110"/>
      <c r="N3093" s="110"/>
      <c r="O3093" s="110"/>
      <c r="P3093" s="110"/>
      <c r="Q3093" s="110"/>
      <c r="R3093" s="110"/>
      <c r="S3093" s="110"/>
      <c r="T3093" s="110"/>
      <c r="U3093" s="110"/>
      <c r="V3093" s="110"/>
    </row>
    <row r="3094" spans="1:22" ht="15" customHeight="1">
      <c r="A3094" s="110"/>
      <c r="B3094" s="109"/>
      <c r="C3094" s="110"/>
      <c r="D3094" s="110"/>
      <c r="E3094" s="110"/>
      <c r="F3094" s="110"/>
      <c r="G3094" s="110"/>
      <c r="H3094" s="110"/>
      <c r="I3094" s="110"/>
      <c r="J3094" s="109"/>
      <c r="K3094" s="110"/>
      <c r="L3094" s="110"/>
      <c r="M3094" s="110"/>
      <c r="N3094" s="110"/>
      <c r="O3094" s="110"/>
      <c r="P3094" s="110"/>
      <c r="Q3094" s="110"/>
      <c r="R3094" s="110"/>
      <c r="S3094" s="110"/>
      <c r="T3094" s="110"/>
      <c r="U3094" s="110"/>
      <c r="V3094" s="110"/>
    </row>
    <row r="3095" spans="1:22" ht="15" customHeight="1">
      <c r="A3095" s="110"/>
      <c r="B3095" s="109"/>
      <c r="C3095" s="110"/>
      <c r="D3095" s="110"/>
      <c r="E3095" s="110"/>
      <c r="F3095" s="110"/>
      <c r="G3095" s="110"/>
      <c r="H3095" s="110"/>
      <c r="I3095" s="110"/>
      <c r="J3095" s="109"/>
      <c r="K3095" s="110"/>
      <c r="L3095" s="110"/>
      <c r="M3095" s="110"/>
      <c r="N3095" s="110"/>
      <c r="O3095" s="110"/>
      <c r="P3095" s="110"/>
      <c r="Q3095" s="110"/>
      <c r="R3095" s="110"/>
      <c r="S3095" s="110"/>
      <c r="T3095" s="110"/>
      <c r="U3095" s="110"/>
      <c r="V3095" s="110"/>
    </row>
    <row r="3096" spans="1:22" ht="15" customHeight="1">
      <c r="A3096" s="110"/>
      <c r="B3096" s="109"/>
      <c r="C3096" s="110"/>
      <c r="D3096" s="110"/>
      <c r="E3096" s="110"/>
      <c r="F3096" s="110"/>
      <c r="G3096" s="110"/>
      <c r="H3096" s="110"/>
      <c r="I3096" s="110"/>
      <c r="J3096" s="109"/>
      <c r="K3096" s="110"/>
      <c r="L3096" s="110"/>
      <c r="M3096" s="110"/>
      <c r="N3096" s="110"/>
      <c r="O3096" s="110"/>
      <c r="P3096" s="110"/>
      <c r="Q3096" s="110"/>
      <c r="R3096" s="110"/>
      <c r="S3096" s="110"/>
      <c r="T3096" s="110"/>
      <c r="U3096" s="110"/>
      <c r="V3096" s="110"/>
    </row>
    <row r="3097" spans="1:22" ht="15" customHeight="1">
      <c r="A3097" s="110"/>
      <c r="B3097" s="109"/>
      <c r="C3097" s="110"/>
      <c r="D3097" s="110"/>
      <c r="E3097" s="110"/>
      <c r="F3097" s="110"/>
      <c r="G3097" s="110"/>
      <c r="H3097" s="110"/>
      <c r="I3097" s="110"/>
      <c r="J3097" s="109"/>
      <c r="K3097" s="110"/>
      <c r="L3097" s="110"/>
      <c r="M3097" s="110"/>
      <c r="N3097" s="110"/>
      <c r="O3097" s="110"/>
      <c r="P3097" s="110"/>
      <c r="Q3097" s="110"/>
      <c r="R3097" s="110"/>
      <c r="S3097" s="110"/>
      <c r="T3097" s="110"/>
      <c r="U3097" s="110"/>
      <c r="V3097" s="110"/>
    </row>
    <row r="3098" spans="1:22" ht="15" customHeight="1">
      <c r="A3098" s="110"/>
      <c r="B3098" s="109"/>
      <c r="C3098" s="110"/>
      <c r="D3098" s="110"/>
      <c r="E3098" s="110"/>
      <c r="F3098" s="110"/>
      <c r="G3098" s="110"/>
      <c r="H3098" s="110"/>
      <c r="I3098" s="110"/>
      <c r="J3098" s="109"/>
      <c r="K3098" s="110"/>
      <c r="L3098" s="110"/>
      <c r="M3098" s="110"/>
      <c r="N3098" s="110"/>
      <c r="O3098" s="110"/>
      <c r="P3098" s="110"/>
      <c r="Q3098" s="110"/>
      <c r="R3098" s="110"/>
      <c r="S3098" s="110"/>
      <c r="T3098" s="110"/>
      <c r="U3098" s="110"/>
      <c r="V3098" s="110"/>
    </row>
    <row r="3099" spans="1:22" ht="15" customHeight="1">
      <c r="A3099" s="110"/>
      <c r="B3099" s="109"/>
      <c r="C3099" s="110"/>
      <c r="D3099" s="110"/>
      <c r="E3099" s="110"/>
      <c r="F3099" s="110"/>
      <c r="G3099" s="110"/>
      <c r="H3099" s="110"/>
      <c r="I3099" s="110"/>
      <c r="J3099" s="109"/>
      <c r="K3099" s="110"/>
      <c r="L3099" s="110"/>
      <c r="M3099" s="110"/>
      <c r="N3099" s="110"/>
      <c r="O3099" s="110"/>
      <c r="P3099" s="110"/>
      <c r="Q3099" s="110"/>
      <c r="R3099" s="110"/>
      <c r="S3099" s="110"/>
      <c r="T3099" s="110"/>
      <c r="U3099" s="110"/>
      <c r="V3099" s="110"/>
    </row>
    <row r="3100" spans="1:22" ht="15" customHeight="1">
      <c r="A3100" s="110"/>
      <c r="B3100" s="109"/>
      <c r="C3100" s="110"/>
      <c r="D3100" s="110"/>
      <c r="E3100" s="110"/>
      <c r="F3100" s="110"/>
      <c r="G3100" s="110"/>
      <c r="H3100" s="110"/>
      <c r="I3100" s="110"/>
      <c r="J3100" s="109"/>
      <c r="K3100" s="110"/>
      <c r="L3100" s="110"/>
      <c r="M3100" s="110"/>
      <c r="N3100" s="110"/>
      <c r="O3100" s="110"/>
      <c r="P3100" s="110"/>
      <c r="Q3100" s="110"/>
      <c r="R3100" s="110"/>
      <c r="S3100" s="110"/>
      <c r="T3100" s="110"/>
      <c r="U3100" s="110"/>
      <c r="V3100" s="110"/>
    </row>
    <row r="3101" spans="1:22" ht="15" customHeight="1">
      <c r="A3101" s="110"/>
      <c r="B3101" s="109"/>
      <c r="C3101" s="110"/>
      <c r="D3101" s="110"/>
      <c r="E3101" s="110"/>
      <c r="F3101" s="110"/>
      <c r="G3101" s="110"/>
      <c r="H3101" s="110"/>
      <c r="I3101" s="110"/>
      <c r="J3101" s="109"/>
      <c r="K3101" s="110"/>
      <c r="L3101" s="110"/>
      <c r="M3101" s="110"/>
      <c r="N3101" s="110"/>
      <c r="O3101" s="110"/>
      <c r="P3101" s="110"/>
      <c r="Q3101" s="110"/>
      <c r="R3101" s="110"/>
      <c r="S3101" s="110"/>
      <c r="T3101" s="110"/>
      <c r="U3101" s="110"/>
      <c r="V3101" s="110"/>
    </row>
    <row r="3102" spans="1:22" ht="15" customHeight="1">
      <c r="A3102" s="110"/>
      <c r="B3102" s="109"/>
      <c r="C3102" s="110"/>
      <c r="D3102" s="110"/>
      <c r="E3102" s="110"/>
      <c r="F3102" s="110"/>
      <c r="G3102" s="110"/>
      <c r="H3102" s="110"/>
      <c r="I3102" s="110"/>
      <c r="J3102" s="109"/>
      <c r="K3102" s="110"/>
      <c r="L3102" s="110"/>
      <c r="M3102" s="110"/>
      <c r="N3102" s="110"/>
      <c r="O3102" s="110"/>
      <c r="P3102" s="110"/>
      <c r="Q3102" s="110"/>
      <c r="R3102" s="110"/>
      <c r="S3102" s="110"/>
      <c r="T3102" s="110"/>
      <c r="U3102" s="110"/>
      <c r="V3102" s="110"/>
    </row>
    <row r="3103" spans="1:22" ht="15" customHeight="1">
      <c r="A3103" s="110"/>
      <c r="B3103" s="109"/>
      <c r="C3103" s="110"/>
      <c r="D3103" s="110"/>
      <c r="E3103" s="110"/>
      <c r="F3103" s="110"/>
      <c r="G3103" s="110"/>
      <c r="H3103" s="110"/>
      <c r="I3103" s="110"/>
      <c r="J3103" s="109"/>
      <c r="K3103" s="110"/>
      <c r="L3103" s="110"/>
      <c r="M3103" s="110"/>
      <c r="N3103" s="110"/>
      <c r="O3103" s="110"/>
      <c r="P3103" s="110"/>
      <c r="Q3103" s="110"/>
      <c r="R3103" s="110"/>
      <c r="S3103" s="110"/>
      <c r="T3103" s="110"/>
      <c r="U3103" s="110"/>
      <c r="V3103" s="110"/>
    </row>
    <row r="3104" spans="1:22" ht="15" customHeight="1">
      <c r="A3104" s="110"/>
      <c r="B3104" s="109"/>
      <c r="C3104" s="110"/>
      <c r="D3104" s="110"/>
      <c r="E3104" s="110"/>
      <c r="F3104" s="110"/>
      <c r="G3104" s="110"/>
      <c r="H3104" s="110"/>
      <c r="I3104" s="110"/>
      <c r="J3104" s="109"/>
      <c r="K3104" s="110"/>
      <c r="L3104" s="110"/>
      <c r="M3104" s="110"/>
      <c r="N3104" s="110"/>
      <c r="O3104" s="110"/>
      <c r="P3104" s="110"/>
      <c r="Q3104" s="110"/>
      <c r="R3104" s="110"/>
      <c r="S3104" s="110"/>
      <c r="T3104" s="110"/>
      <c r="U3104" s="110"/>
      <c r="V3104" s="110"/>
    </row>
    <row r="3105" spans="1:22" ht="15" customHeight="1">
      <c r="A3105" s="110"/>
      <c r="B3105" s="109"/>
      <c r="C3105" s="110"/>
      <c r="D3105" s="110"/>
      <c r="E3105" s="110"/>
      <c r="F3105" s="110"/>
      <c r="G3105" s="110"/>
      <c r="H3105" s="110"/>
      <c r="I3105" s="110"/>
      <c r="J3105" s="109"/>
      <c r="K3105" s="110"/>
      <c r="L3105" s="110"/>
      <c r="M3105" s="110"/>
      <c r="N3105" s="110"/>
      <c r="O3105" s="110"/>
      <c r="P3105" s="110"/>
      <c r="Q3105" s="110"/>
      <c r="R3105" s="110"/>
      <c r="S3105" s="110"/>
      <c r="T3105" s="110"/>
      <c r="U3105" s="110"/>
      <c r="V3105" s="110"/>
    </row>
    <row r="3106" spans="1:22" ht="15" customHeight="1">
      <c r="A3106" s="110"/>
      <c r="B3106" s="109"/>
      <c r="C3106" s="110"/>
      <c r="D3106" s="110"/>
      <c r="E3106" s="110"/>
      <c r="F3106" s="110"/>
      <c r="G3106" s="110"/>
      <c r="H3106" s="110"/>
      <c r="I3106" s="110"/>
      <c r="J3106" s="109"/>
      <c r="K3106" s="110"/>
      <c r="L3106" s="110"/>
      <c r="M3106" s="110"/>
      <c r="N3106" s="110"/>
      <c r="O3106" s="110"/>
      <c r="P3106" s="110"/>
      <c r="Q3106" s="110"/>
      <c r="R3106" s="110"/>
      <c r="S3106" s="110"/>
      <c r="T3106" s="110"/>
      <c r="U3106" s="110"/>
      <c r="V3106" s="110"/>
    </row>
    <row r="3107" spans="1:22" ht="15" customHeight="1">
      <c r="A3107" s="110"/>
      <c r="B3107" s="109"/>
      <c r="C3107" s="110"/>
      <c r="D3107" s="110"/>
      <c r="E3107" s="110"/>
      <c r="F3107" s="110"/>
      <c r="G3107" s="110"/>
      <c r="H3107" s="110"/>
      <c r="I3107" s="110"/>
      <c r="J3107" s="109"/>
      <c r="K3107" s="110"/>
      <c r="L3107" s="110"/>
      <c r="M3107" s="110"/>
      <c r="N3107" s="110"/>
      <c r="O3107" s="110"/>
      <c r="P3107" s="110"/>
      <c r="Q3107" s="110"/>
      <c r="R3107" s="110"/>
      <c r="S3107" s="110"/>
      <c r="T3107" s="110"/>
      <c r="U3107" s="110"/>
      <c r="V3107" s="110"/>
    </row>
    <row r="3108" spans="1:22" ht="15" customHeight="1">
      <c r="A3108" s="110"/>
      <c r="B3108" s="109"/>
      <c r="C3108" s="110"/>
      <c r="D3108" s="110"/>
      <c r="E3108" s="110"/>
      <c r="F3108" s="110"/>
      <c r="G3108" s="110"/>
      <c r="H3108" s="110"/>
      <c r="I3108" s="110"/>
      <c r="J3108" s="109"/>
      <c r="K3108" s="110"/>
      <c r="L3108" s="110"/>
      <c r="M3108" s="110"/>
      <c r="N3108" s="110"/>
      <c r="O3108" s="110"/>
      <c r="P3108" s="110"/>
      <c r="Q3108" s="110"/>
      <c r="R3108" s="110"/>
      <c r="S3108" s="110"/>
      <c r="T3108" s="110"/>
      <c r="U3108" s="110"/>
      <c r="V3108" s="110"/>
    </row>
    <row r="3109" spans="1:22" ht="15" customHeight="1">
      <c r="A3109" s="110"/>
      <c r="B3109" s="109"/>
      <c r="C3109" s="110"/>
      <c r="D3109" s="110"/>
      <c r="E3109" s="110"/>
      <c r="F3109" s="110"/>
      <c r="G3109" s="110"/>
      <c r="H3109" s="110"/>
      <c r="I3109" s="110"/>
      <c r="J3109" s="109"/>
      <c r="K3109" s="110"/>
      <c r="L3109" s="110"/>
      <c r="M3109" s="110"/>
      <c r="N3109" s="110"/>
      <c r="O3109" s="110"/>
      <c r="P3109" s="110"/>
      <c r="Q3109" s="110"/>
      <c r="R3109" s="110"/>
      <c r="S3109" s="110"/>
      <c r="T3109" s="110"/>
      <c r="U3109" s="110"/>
      <c r="V3109" s="110"/>
    </row>
    <row r="3110" spans="1:22" ht="15" customHeight="1">
      <c r="A3110" s="110"/>
      <c r="B3110" s="109"/>
      <c r="C3110" s="110"/>
      <c r="D3110" s="110"/>
      <c r="E3110" s="110"/>
      <c r="F3110" s="110"/>
      <c r="G3110" s="110"/>
      <c r="H3110" s="110"/>
      <c r="I3110" s="110"/>
      <c r="J3110" s="109"/>
      <c r="K3110" s="110"/>
      <c r="L3110" s="110"/>
      <c r="M3110" s="110"/>
      <c r="N3110" s="110"/>
      <c r="O3110" s="110"/>
      <c r="P3110" s="110"/>
      <c r="Q3110" s="110"/>
      <c r="R3110" s="110"/>
      <c r="S3110" s="110"/>
      <c r="T3110" s="110"/>
      <c r="U3110" s="110"/>
      <c r="V3110" s="110"/>
    </row>
    <row r="3111" spans="1:22" ht="15" customHeight="1">
      <c r="A3111" s="110"/>
      <c r="B3111" s="109"/>
      <c r="C3111" s="110"/>
      <c r="D3111" s="110"/>
      <c r="E3111" s="110"/>
      <c r="F3111" s="110"/>
      <c r="G3111" s="110"/>
      <c r="H3111" s="110"/>
      <c r="I3111" s="110"/>
      <c r="J3111" s="109"/>
      <c r="K3111" s="110"/>
      <c r="L3111" s="110"/>
      <c r="M3111" s="110"/>
      <c r="N3111" s="110"/>
      <c r="O3111" s="110"/>
      <c r="P3111" s="110"/>
      <c r="Q3111" s="110"/>
      <c r="R3111" s="110"/>
      <c r="S3111" s="110"/>
      <c r="T3111" s="110"/>
      <c r="U3111" s="110"/>
      <c r="V3111" s="110"/>
    </row>
    <row r="3112" spans="1:22" ht="15" customHeight="1">
      <c r="A3112" s="110"/>
      <c r="B3112" s="109"/>
      <c r="C3112" s="110"/>
      <c r="D3112" s="110"/>
      <c r="E3112" s="110"/>
      <c r="F3112" s="110"/>
      <c r="G3112" s="110"/>
      <c r="H3112" s="110"/>
      <c r="I3112" s="110"/>
      <c r="J3112" s="109"/>
      <c r="K3112" s="110"/>
      <c r="L3112" s="110"/>
      <c r="M3112" s="110"/>
      <c r="N3112" s="110"/>
      <c r="O3112" s="110"/>
      <c r="P3112" s="110"/>
      <c r="Q3112" s="110"/>
      <c r="R3112" s="110"/>
      <c r="S3112" s="110"/>
      <c r="T3112" s="110"/>
      <c r="U3112" s="110"/>
      <c r="V3112" s="110"/>
    </row>
    <row r="3113" spans="1:22" ht="15" customHeight="1">
      <c r="A3113" s="110"/>
      <c r="B3113" s="109"/>
      <c r="C3113" s="110"/>
      <c r="D3113" s="110"/>
      <c r="E3113" s="110"/>
      <c r="F3113" s="110"/>
      <c r="G3113" s="110"/>
      <c r="H3113" s="110"/>
      <c r="I3113" s="110"/>
      <c r="J3113" s="109"/>
      <c r="K3113" s="110"/>
      <c r="L3113" s="110"/>
      <c r="M3113" s="110"/>
      <c r="N3113" s="110"/>
      <c r="O3113" s="110"/>
      <c r="P3113" s="110"/>
      <c r="Q3113" s="110"/>
      <c r="R3113" s="110"/>
      <c r="S3113" s="110"/>
      <c r="T3113" s="110"/>
      <c r="U3113" s="110"/>
      <c r="V3113" s="110"/>
    </row>
    <row r="3114" spans="1:22" ht="15" customHeight="1">
      <c r="A3114" s="110"/>
      <c r="B3114" s="109"/>
      <c r="C3114" s="110"/>
      <c r="D3114" s="110"/>
      <c r="E3114" s="110"/>
      <c r="F3114" s="110"/>
      <c r="G3114" s="110"/>
      <c r="H3114" s="110"/>
      <c r="I3114" s="110"/>
      <c r="J3114" s="109"/>
      <c r="K3114" s="110"/>
      <c r="L3114" s="110"/>
      <c r="M3114" s="110"/>
      <c r="N3114" s="110"/>
      <c r="O3114" s="110"/>
      <c r="P3114" s="110"/>
      <c r="Q3114" s="110"/>
      <c r="R3114" s="110"/>
      <c r="S3114" s="110"/>
      <c r="T3114" s="110"/>
      <c r="U3114" s="110"/>
      <c r="V3114" s="110"/>
    </row>
    <row r="3115" spans="1:22" ht="15" customHeight="1">
      <c r="A3115" s="110"/>
      <c r="B3115" s="109"/>
      <c r="C3115" s="110"/>
      <c r="D3115" s="110"/>
      <c r="E3115" s="110"/>
      <c r="F3115" s="110"/>
      <c r="G3115" s="110"/>
      <c r="H3115" s="110"/>
      <c r="I3115" s="110"/>
      <c r="J3115" s="109"/>
      <c r="K3115" s="110"/>
      <c r="L3115" s="110"/>
      <c r="M3115" s="110"/>
      <c r="N3115" s="110"/>
      <c r="O3115" s="110"/>
      <c r="P3115" s="110"/>
      <c r="Q3115" s="110"/>
      <c r="R3115" s="110"/>
      <c r="S3115" s="110"/>
      <c r="T3115" s="110"/>
      <c r="U3115" s="110"/>
      <c r="V3115" s="110"/>
    </row>
    <row r="3116" spans="1:22" ht="15" customHeight="1">
      <c r="A3116" s="110"/>
      <c r="B3116" s="109"/>
      <c r="C3116" s="110"/>
      <c r="D3116" s="110"/>
      <c r="E3116" s="110"/>
      <c r="F3116" s="110"/>
      <c r="G3116" s="110"/>
      <c r="H3116" s="110"/>
      <c r="I3116" s="110"/>
      <c r="J3116" s="109"/>
      <c r="K3116" s="110"/>
      <c r="L3116" s="110"/>
      <c r="M3116" s="110"/>
      <c r="N3116" s="110"/>
      <c r="O3116" s="110"/>
      <c r="P3116" s="110"/>
      <c r="Q3116" s="110"/>
      <c r="R3116" s="110"/>
      <c r="S3116" s="110"/>
      <c r="T3116" s="110"/>
      <c r="U3116" s="110"/>
      <c r="V3116" s="110"/>
    </row>
    <row r="3117" spans="1:22" ht="15" customHeight="1">
      <c r="A3117" s="110"/>
      <c r="B3117" s="109"/>
      <c r="C3117" s="110"/>
      <c r="D3117" s="110"/>
      <c r="E3117" s="110"/>
      <c r="F3117" s="110"/>
      <c r="G3117" s="110"/>
      <c r="H3117" s="110"/>
      <c r="I3117" s="110"/>
      <c r="J3117" s="109"/>
      <c r="K3117" s="110"/>
      <c r="L3117" s="110"/>
      <c r="M3117" s="110"/>
      <c r="N3117" s="110"/>
      <c r="O3117" s="110"/>
      <c r="P3117" s="110"/>
      <c r="Q3117" s="110"/>
      <c r="R3117" s="110"/>
      <c r="S3117" s="110"/>
      <c r="T3117" s="110"/>
      <c r="U3117" s="110"/>
      <c r="V3117" s="110"/>
    </row>
    <row r="3118" spans="1:22" ht="15" customHeight="1">
      <c r="A3118" s="110"/>
      <c r="B3118" s="109"/>
      <c r="C3118" s="110"/>
      <c r="D3118" s="110"/>
      <c r="E3118" s="110"/>
      <c r="F3118" s="110"/>
      <c r="G3118" s="110"/>
      <c r="H3118" s="110"/>
      <c r="I3118" s="110"/>
      <c r="J3118" s="109"/>
      <c r="K3118" s="110"/>
      <c r="L3118" s="110"/>
      <c r="M3118" s="110"/>
      <c r="N3118" s="110"/>
      <c r="O3118" s="110"/>
      <c r="P3118" s="110"/>
      <c r="Q3118" s="110"/>
      <c r="R3118" s="110"/>
      <c r="S3118" s="110"/>
      <c r="T3118" s="110"/>
      <c r="U3118" s="110"/>
      <c r="V3118" s="110"/>
    </row>
    <row r="3119" spans="1:22" ht="15" customHeight="1">
      <c r="A3119" s="110"/>
      <c r="B3119" s="109"/>
      <c r="C3119" s="110"/>
      <c r="D3119" s="110"/>
      <c r="E3119" s="110"/>
      <c r="F3119" s="110"/>
      <c r="G3119" s="110"/>
      <c r="H3119" s="110"/>
      <c r="I3119" s="110"/>
      <c r="J3119" s="109"/>
      <c r="K3119" s="110"/>
      <c r="L3119" s="110"/>
      <c r="M3119" s="110"/>
      <c r="N3119" s="110"/>
      <c r="O3119" s="110"/>
      <c r="P3119" s="110"/>
      <c r="Q3119" s="110"/>
      <c r="R3119" s="110"/>
      <c r="S3119" s="110"/>
      <c r="T3119" s="110"/>
      <c r="U3119" s="110"/>
      <c r="V3119" s="110"/>
    </row>
    <row r="3120" spans="1:22" ht="15" customHeight="1">
      <c r="A3120" s="110"/>
      <c r="B3120" s="109"/>
      <c r="C3120" s="110"/>
      <c r="D3120" s="110"/>
      <c r="E3120" s="110"/>
      <c r="F3120" s="110"/>
      <c r="G3120" s="110"/>
      <c r="H3120" s="110"/>
      <c r="I3120" s="110"/>
      <c r="J3120" s="109"/>
      <c r="K3120" s="110"/>
      <c r="L3120" s="110"/>
      <c r="M3120" s="110"/>
      <c r="N3120" s="110"/>
      <c r="O3120" s="110"/>
      <c r="P3120" s="110"/>
      <c r="Q3120" s="110"/>
      <c r="R3120" s="110"/>
      <c r="S3120" s="110"/>
      <c r="T3120" s="110"/>
      <c r="U3120" s="110"/>
      <c r="V3120" s="110"/>
    </row>
    <row r="3121" spans="1:22" ht="15" customHeight="1">
      <c r="A3121" s="110"/>
      <c r="B3121" s="109"/>
      <c r="C3121" s="110"/>
      <c r="D3121" s="110"/>
      <c r="E3121" s="110"/>
      <c r="F3121" s="110"/>
      <c r="G3121" s="110"/>
      <c r="H3121" s="110"/>
      <c r="I3121" s="110"/>
      <c r="J3121" s="109"/>
      <c r="K3121" s="110"/>
      <c r="L3121" s="110"/>
      <c r="M3121" s="110"/>
      <c r="N3121" s="110"/>
      <c r="O3121" s="110"/>
      <c r="P3121" s="110"/>
      <c r="Q3121" s="110"/>
      <c r="R3121" s="110"/>
      <c r="S3121" s="110"/>
      <c r="T3121" s="110"/>
      <c r="U3121" s="110"/>
      <c r="V3121" s="110"/>
    </row>
    <row r="3122" spans="1:22" ht="15" customHeight="1">
      <c r="A3122" s="110"/>
      <c r="B3122" s="109"/>
      <c r="C3122" s="110"/>
      <c r="D3122" s="110"/>
      <c r="E3122" s="110"/>
      <c r="F3122" s="110"/>
      <c r="G3122" s="110"/>
      <c r="H3122" s="110"/>
      <c r="I3122" s="110"/>
      <c r="J3122" s="109"/>
      <c r="K3122" s="110"/>
      <c r="L3122" s="110"/>
      <c r="M3122" s="110"/>
      <c r="N3122" s="110"/>
      <c r="O3122" s="110"/>
      <c r="P3122" s="110"/>
      <c r="Q3122" s="110"/>
      <c r="R3122" s="110"/>
      <c r="S3122" s="110"/>
      <c r="T3122" s="110"/>
      <c r="U3122" s="110"/>
      <c r="V3122" s="110"/>
    </row>
    <row r="3123" spans="1:22" ht="15" customHeight="1">
      <c r="A3123" s="110"/>
      <c r="B3123" s="109"/>
      <c r="C3123" s="110"/>
      <c r="D3123" s="110"/>
      <c r="E3123" s="110"/>
      <c r="F3123" s="110"/>
      <c r="G3123" s="110"/>
      <c r="H3123" s="110"/>
      <c r="I3123" s="110"/>
      <c r="J3123" s="109"/>
      <c r="K3123" s="110"/>
      <c r="L3123" s="110"/>
      <c r="M3123" s="110"/>
      <c r="N3123" s="110"/>
      <c r="O3123" s="110"/>
      <c r="P3123" s="110"/>
      <c r="Q3123" s="110"/>
      <c r="R3123" s="110"/>
      <c r="S3123" s="110"/>
      <c r="T3123" s="110"/>
      <c r="U3123" s="110"/>
      <c r="V3123" s="110"/>
    </row>
    <row r="3124" spans="1:22" ht="15" customHeight="1">
      <c r="A3124" s="110"/>
      <c r="B3124" s="109"/>
      <c r="C3124" s="110"/>
      <c r="D3124" s="110"/>
      <c r="E3124" s="110"/>
      <c r="F3124" s="110"/>
      <c r="G3124" s="110"/>
      <c r="H3124" s="110"/>
      <c r="I3124" s="110"/>
      <c r="J3124" s="109"/>
      <c r="K3124" s="110"/>
      <c r="L3124" s="110"/>
      <c r="M3124" s="110"/>
      <c r="N3124" s="110"/>
      <c r="O3124" s="110"/>
      <c r="P3124" s="110"/>
      <c r="Q3124" s="110"/>
      <c r="R3124" s="110"/>
      <c r="S3124" s="110"/>
      <c r="T3124" s="110"/>
      <c r="U3124" s="110"/>
      <c r="V3124" s="110"/>
    </row>
    <row r="3125" spans="1:22" ht="15" customHeight="1">
      <c r="A3125" s="110"/>
      <c r="B3125" s="109"/>
      <c r="C3125" s="110"/>
      <c r="D3125" s="110"/>
      <c r="E3125" s="110"/>
      <c r="F3125" s="110"/>
      <c r="G3125" s="110"/>
      <c r="H3125" s="110"/>
      <c r="I3125" s="110"/>
      <c r="J3125" s="109"/>
      <c r="K3125" s="110"/>
      <c r="L3125" s="110"/>
      <c r="M3125" s="110"/>
      <c r="N3125" s="110"/>
      <c r="O3125" s="110"/>
      <c r="P3125" s="110"/>
      <c r="Q3125" s="110"/>
      <c r="R3125" s="110"/>
      <c r="S3125" s="110"/>
      <c r="T3125" s="110"/>
      <c r="U3125" s="110"/>
      <c r="V3125" s="110"/>
    </row>
    <row r="3126" spans="1:22" ht="15" customHeight="1">
      <c r="A3126" s="110"/>
      <c r="B3126" s="109"/>
      <c r="C3126" s="110"/>
      <c r="D3126" s="110"/>
      <c r="E3126" s="110"/>
      <c r="F3126" s="110"/>
      <c r="G3126" s="110"/>
      <c r="H3126" s="110"/>
      <c r="I3126" s="110"/>
      <c r="J3126" s="109"/>
      <c r="K3126" s="110"/>
      <c r="L3126" s="110"/>
      <c r="M3126" s="110"/>
      <c r="N3126" s="110"/>
      <c r="O3126" s="110"/>
      <c r="P3126" s="110"/>
      <c r="Q3126" s="110"/>
      <c r="R3126" s="110"/>
      <c r="S3126" s="110"/>
      <c r="T3126" s="110"/>
      <c r="U3126" s="110"/>
      <c r="V3126" s="110"/>
    </row>
    <row r="3127" spans="1:22" ht="15" customHeight="1">
      <c r="A3127" s="110"/>
      <c r="B3127" s="109"/>
      <c r="C3127" s="110"/>
      <c r="D3127" s="110"/>
      <c r="E3127" s="110"/>
      <c r="F3127" s="110"/>
      <c r="G3127" s="110"/>
      <c r="H3127" s="110"/>
      <c r="I3127" s="110"/>
      <c r="J3127" s="109"/>
      <c r="K3127" s="110"/>
      <c r="L3127" s="110"/>
      <c r="M3127" s="110"/>
      <c r="N3127" s="110"/>
      <c r="O3127" s="110"/>
      <c r="P3127" s="110"/>
      <c r="Q3127" s="110"/>
      <c r="R3127" s="110"/>
      <c r="S3127" s="110"/>
      <c r="T3127" s="110"/>
      <c r="U3127" s="110"/>
      <c r="V3127" s="110"/>
    </row>
    <row r="3128" spans="1:22" ht="15" customHeight="1">
      <c r="A3128" s="110"/>
      <c r="B3128" s="109"/>
      <c r="C3128" s="110"/>
      <c r="D3128" s="110"/>
      <c r="E3128" s="110"/>
      <c r="F3128" s="110"/>
      <c r="G3128" s="110"/>
      <c r="H3128" s="110"/>
      <c r="I3128" s="110"/>
      <c r="J3128" s="109"/>
      <c r="K3128" s="110"/>
      <c r="L3128" s="110"/>
      <c r="M3128" s="110"/>
      <c r="N3128" s="110"/>
      <c r="O3128" s="110"/>
      <c r="P3128" s="110"/>
      <c r="Q3128" s="110"/>
      <c r="R3128" s="110"/>
      <c r="S3128" s="110"/>
      <c r="T3128" s="110"/>
      <c r="U3128" s="110"/>
      <c r="V3128" s="110"/>
    </row>
    <row r="3129" spans="1:22" ht="15" customHeight="1">
      <c r="A3129" s="110"/>
      <c r="B3129" s="109"/>
      <c r="C3129" s="110"/>
      <c r="D3129" s="110"/>
      <c r="E3129" s="110"/>
      <c r="F3129" s="110"/>
      <c r="G3129" s="110"/>
      <c r="H3129" s="110"/>
      <c r="I3129" s="110"/>
      <c r="J3129" s="109"/>
      <c r="K3129" s="110"/>
      <c r="L3129" s="110"/>
      <c r="M3129" s="110"/>
      <c r="N3129" s="110"/>
      <c r="O3129" s="110"/>
      <c r="P3129" s="110"/>
      <c r="Q3129" s="110"/>
      <c r="R3129" s="110"/>
      <c r="S3129" s="110"/>
      <c r="T3129" s="110"/>
      <c r="U3129" s="110"/>
      <c r="V3129" s="110"/>
    </row>
    <row r="3130" spans="1:22" ht="15" customHeight="1">
      <c r="A3130" s="110"/>
      <c r="B3130" s="109"/>
      <c r="C3130" s="110"/>
      <c r="D3130" s="110"/>
      <c r="E3130" s="110"/>
      <c r="F3130" s="110"/>
      <c r="G3130" s="110"/>
      <c r="H3130" s="110"/>
      <c r="I3130" s="110"/>
      <c r="J3130" s="109"/>
      <c r="K3130" s="110"/>
      <c r="L3130" s="110"/>
      <c r="M3130" s="110"/>
      <c r="N3130" s="110"/>
      <c r="O3130" s="110"/>
      <c r="P3130" s="110"/>
      <c r="Q3130" s="110"/>
      <c r="R3130" s="110"/>
      <c r="S3130" s="110"/>
      <c r="T3130" s="110"/>
      <c r="U3130" s="110"/>
      <c r="V3130" s="110"/>
    </row>
    <row r="3131" spans="1:22" ht="15" customHeight="1">
      <c r="A3131" s="110"/>
      <c r="B3131" s="109"/>
      <c r="C3131" s="110"/>
      <c r="D3131" s="110"/>
      <c r="E3131" s="110"/>
      <c r="F3131" s="110"/>
      <c r="G3131" s="110"/>
      <c r="H3131" s="110"/>
      <c r="I3131" s="110"/>
      <c r="J3131" s="109"/>
      <c r="K3131" s="110"/>
      <c r="L3131" s="110"/>
      <c r="M3131" s="110"/>
      <c r="N3131" s="110"/>
      <c r="O3131" s="110"/>
      <c r="P3131" s="110"/>
      <c r="Q3131" s="110"/>
      <c r="R3131" s="110"/>
      <c r="S3131" s="110"/>
      <c r="T3131" s="110"/>
      <c r="U3131" s="110"/>
      <c r="V3131" s="110"/>
    </row>
    <row r="3132" spans="1:22" ht="15" customHeight="1">
      <c r="A3132" s="110"/>
      <c r="B3132" s="109"/>
      <c r="C3132" s="110"/>
      <c r="D3132" s="110"/>
      <c r="E3132" s="110"/>
      <c r="F3132" s="110"/>
      <c r="G3132" s="110"/>
      <c r="H3132" s="110"/>
      <c r="I3132" s="110"/>
      <c r="J3132" s="109"/>
      <c r="K3132" s="110"/>
      <c r="L3132" s="110"/>
      <c r="M3132" s="110"/>
      <c r="N3132" s="110"/>
      <c r="O3132" s="110"/>
      <c r="P3132" s="110"/>
      <c r="Q3132" s="110"/>
      <c r="R3132" s="110"/>
      <c r="S3132" s="110"/>
      <c r="T3132" s="110"/>
      <c r="U3132" s="110"/>
      <c r="V3132" s="110"/>
    </row>
    <row r="3133" spans="1:22" ht="15" customHeight="1">
      <c r="A3133" s="110"/>
      <c r="B3133" s="109"/>
      <c r="C3133" s="110"/>
      <c r="D3133" s="110"/>
      <c r="E3133" s="110"/>
      <c r="F3133" s="110"/>
      <c r="G3133" s="110"/>
      <c r="H3133" s="110"/>
      <c r="I3133" s="110"/>
      <c r="J3133" s="109"/>
      <c r="K3133" s="110"/>
      <c r="L3133" s="110"/>
      <c r="M3133" s="110"/>
      <c r="N3133" s="110"/>
      <c r="O3133" s="110"/>
      <c r="P3133" s="110"/>
      <c r="Q3133" s="110"/>
      <c r="R3133" s="110"/>
      <c r="S3133" s="110"/>
      <c r="T3133" s="110"/>
      <c r="U3133" s="110"/>
      <c r="V3133" s="110"/>
    </row>
    <row r="3134" spans="1:22" ht="15" customHeight="1">
      <c r="A3134" s="110"/>
      <c r="B3134" s="109"/>
      <c r="C3134" s="110"/>
      <c r="D3134" s="110"/>
      <c r="E3134" s="110"/>
      <c r="F3134" s="110"/>
      <c r="G3134" s="110"/>
      <c r="H3134" s="110"/>
      <c r="I3134" s="110"/>
      <c r="J3134" s="109"/>
      <c r="K3134" s="110"/>
      <c r="L3134" s="110"/>
      <c r="M3134" s="110"/>
      <c r="N3134" s="110"/>
      <c r="O3134" s="110"/>
      <c r="P3134" s="110"/>
      <c r="Q3134" s="110"/>
      <c r="R3134" s="110"/>
      <c r="S3134" s="110"/>
      <c r="T3134" s="110"/>
      <c r="U3134" s="110"/>
      <c r="V3134" s="110"/>
    </row>
    <row r="3135" spans="1:22" ht="15" customHeight="1">
      <c r="A3135" s="110"/>
      <c r="B3135" s="109"/>
      <c r="C3135" s="110"/>
      <c r="D3135" s="110"/>
      <c r="E3135" s="110"/>
      <c r="F3135" s="110"/>
      <c r="G3135" s="110"/>
      <c r="H3135" s="110"/>
      <c r="I3135" s="110"/>
      <c r="J3135" s="109"/>
      <c r="K3135" s="110"/>
      <c r="L3135" s="110"/>
      <c r="M3135" s="110"/>
      <c r="N3135" s="110"/>
      <c r="O3135" s="110"/>
      <c r="P3135" s="110"/>
      <c r="Q3135" s="110"/>
      <c r="R3135" s="110"/>
      <c r="S3135" s="110"/>
      <c r="T3135" s="110"/>
      <c r="U3135" s="110"/>
      <c r="V3135" s="110"/>
    </row>
    <row r="3136" spans="1:22" ht="15" customHeight="1">
      <c r="A3136" s="110"/>
      <c r="B3136" s="109"/>
      <c r="C3136" s="110"/>
      <c r="D3136" s="110"/>
      <c r="E3136" s="110"/>
      <c r="F3136" s="110"/>
      <c r="G3136" s="110"/>
      <c r="H3136" s="110"/>
      <c r="I3136" s="110"/>
      <c r="J3136" s="109"/>
      <c r="K3136" s="110"/>
      <c r="L3136" s="110"/>
      <c r="M3136" s="110"/>
      <c r="N3136" s="110"/>
      <c r="O3136" s="110"/>
      <c r="P3136" s="110"/>
      <c r="Q3136" s="110"/>
      <c r="R3136" s="110"/>
      <c r="S3136" s="110"/>
      <c r="T3136" s="110"/>
      <c r="U3136" s="110"/>
      <c r="V3136" s="110"/>
    </row>
    <row r="3137" spans="1:22" ht="15" customHeight="1">
      <c r="A3137" s="110"/>
      <c r="B3137" s="109"/>
      <c r="C3137" s="110"/>
      <c r="D3137" s="110"/>
      <c r="E3137" s="110"/>
      <c r="F3137" s="110"/>
      <c r="G3137" s="110"/>
      <c r="H3137" s="110"/>
      <c r="I3137" s="110"/>
      <c r="J3137" s="109"/>
      <c r="K3137" s="110"/>
      <c r="L3137" s="110"/>
      <c r="M3137" s="110"/>
      <c r="N3137" s="110"/>
      <c r="O3137" s="110"/>
      <c r="P3137" s="110"/>
      <c r="Q3137" s="110"/>
      <c r="R3137" s="110"/>
      <c r="S3137" s="110"/>
      <c r="T3137" s="110"/>
      <c r="U3137" s="110"/>
      <c r="V3137" s="110"/>
    </row>
    <row r="3138" spans="1:22" ht="15" customHeight="1">
      <c r="A3138" s="110"/>
      <c r="B3138" s="109"/>
      <c r="C3138" s="110"/>
      <c r="D3138" s="110"/>
      <c r="E3138" s="110"/>
      <c r="F3138" s="110"/>
      <c r="G3138" s="110"/>
      <c r="H3138" s="110"/>
      <c r="I3138" s="110"/>
      <c r="J3138" s="109"/>
      <c r="K3138" s="110"/>
      <c r="L3138" s="110"/>
      <c r="M3138" s="110"/>
      <c r="N3138" s="110"/>
      <c r="O3138" s="110"/>
      <c r="P3138" s="110"/>
      <c r="Q3138" s="110"/>
      <c r="R3138" s="110"/>
      <c r="S3138" s="110"/>
      <c r="T3138" s="110"/>
      <c r="U3138" s="110"/>
      <c r="V3138" s="110"/>
    </row>
    <row r="3139" spans="1:22" ht="15" customHeight="1">
      <c r="A3139" s="110"/>
      <c r="B3139" s="109"/>
      <c r="C3139" s="110"/>
      <c r="D3139" s="110"/>
      <c r="E3139" s="110"/>
      <c r="F3139" s="110"/>
      <c r="G3139" s="110"/>
      <c r="H3139" s="110"/>
      <c r="I3139" s="110"/>
      <c r="J3139" s="109"/>
      <c r="K3139" s="110"/>
      <c r="L3139" s="110"/>
      <c r="M3139" s="110"/>
      <c r="N3139" s="110"/>
      <c r="O3139" s="110"/>
      <c r="P3139" s="110"/>
      <c r="Q3139" s="110"/>
      <c r="R3139" s="110"/>
      <c r="S3139" s="110"/>
      <c r="T3139" s="110"/>
      <c r="U3139" s="110"/>
      <c r="V3139" s="110"/>
    </row>
    <row r="3140" spans="1:22" ht="15" customHeight="1">
      <c r="A3140" s="110"/>
      <c r="B3140" s="109"/>
      <c r="C3140" s="110"/>
      <c r="D3140" s="110"/>
      <c r="E3140" s="110"/>
      <c r="F3140" s="110"/>
      <c r="G3140" s="110"/>
      <c r="H3140" s="110"/>
      <c r="I3140" s="110"/>
      <c r="J3140" s="109"/>
      <c r="K3140" s="110"/>
      <c r="L3140" s="110"/>
      <c r="M3140" s="110"/>
      <c r="N3140" s="110"/>
      <c r="O3140" s="110"/>
      <c r="P3140" s="110"/>
      <c r="Q3140" s="110"/>
      <c r="R3140" s="110"/>
      <c r="S3140" s="110"/>
      <c r="T3140" s="110"/>
      <c r="U3140" s="110"/>
      <c r="V3140" s="110"/>
    </row>
    <row r="3141" spans="1:22" ht="15" customHeight="1">
      <c r="A3141" s="110"/>
      <c r="B3141" s="109"/>
      <c r="C3141" s="110"/>
      <c r="D3141" s="110"/>
      <c r="E3141" s="110"/>
      <c r="F3141" s="110"/>
      <c r="G3141" s="110"/>
      <c r="H3141" s="110"/>
      <c r="I3141" s="110"/>
      <c r="J3141" s="109"/>
      <c r="K3141" s="110"/>
      <c r="L3141" s="110"/>
      <c r="M3141" s="110"/>
      <c r="N3141" s="110"/>
      <c r="O3141" s="110"/>
      <c r="P3141" s="110"/>
      <c r="Q3141" s="110"/>
      <c r="R3141" s="110"/>
      <c r="S3141" s="110"/>
      <c r="T3141" s="110"/>
      <c r="U3141" s="110"/>
      <c r="V3141" s="110"/>
    </row>
    <row r="3142" spans="1:22" ht="15" customHeight="1">
      <c r="A3142" s="110"/>
      <c r="B3142" s="109"/>
      <c r="C3142" s="110"/>
      <c r="D3142" s="110"/>
      <c r="E3142" s="110"/>
      <c r="F3142" s="110"/>
      <c r="G3142" s="110"/>
      <c r="H3142" s="110"/>
      <c r="I3142" s="110"/>
      <c r="J3142" s="109"/>
      <c r="K3142" s="110"/>
      <c r="L3142" s="110"/>
      <c r="M3142" s="110"/>
      <c r="N3142" s="110"/>
      <c r="O3142" s="110"/>
      <c r="P3142" s="110"/>
      <c r="Q3142" s="110"/>
      <c r="R3142" s="110"/>
      <c r="S3142" s="110"/>
      <c r="T3142" s="110"/>
      <c r="U3142" s="110"/>
      <c r="V3142" s="110"/>
    </row>
    <row r="3143" spans="1:22" ht="15" customHeight="1">
      <c r="A3143" s="110"/>
      <c r="B3143" s="109"/>
      <c r="C3143" s="110"/>
      <c r="D3143" s="110"/>
      <c r="E3143" s="110"/>
      <c r="F3143" s="110"/>
      <c r="G3143" s="110"/>
      <c r="H3143" s="110"/>
      <c r="I3143" s="110"/>
      <c r="J3143" s="109"/>
      <c r="K3143" s="110"/>
      <c r="L3143" s="110"/>
      <c r="M3143" s="110"/>
      <c r="N3143" s="110"/>
      <c r="O3143" s="110"/>
      <c r="P3143" s="110"/>
      <c r="Q3143" s="110"/>
      <c r="R3143" s="110"/>
      <c r="S3143" s="110"/>
      <c r="T3143" s="110"/>
      <c r="U3143" s="110"/>
      <c r="V3143" s="110"/>
    </row>
    <row r="3144" spans="1:22" ht="15" customHeight="1">
      <c r="A3144" s="110"/>
      <c r="B3144" s="109"/>
      <c r="C3144" s="110"/>
      <c r="D3144" s="110"/>
      <c r="E3144" s="110"/>
      <c r="F3144" s="110"/>
      <c r="G3144" s="110"/>
      <c r="H3144" s="110"/>
      <c r="I3144" s="110"/>
      <c r="J3144" s="109"/>
      <c r="K3144" s="110"/>
      <c r="L3144" s="110"/>
      <c r="M3144" s="110"/>
      <c r="N3144" s="110"/>
      <c r="O3144" s="110"/>
      <c r="P3144" s="110"/>
      <c r="Q3144" s="110"/>
      <c r="R3144" s="110"/>
      <c r="S3144" s="110"/>
      <c r="T3144" s="110"/>
      <c r="U3144" s="110"/>
      <c r="V3144" s="110"/>
    </row>
    <row r="3145" spans="1:22" ht="15" customHeight="1">
      <c r="A3145" s="110"/>
      <c r="B3145" s="109"/>
      <c r="C3145" s="110"/>
      <c r="D3145" s="110"/>
      <c r="E3145" s="110"/>
      <c r="F3145" s="110"/>
      <c r="G3145" s="110"/>
      <c r="H3145" s="110"/>
      <c r="I3145" s="110"/>
      <c r="J3145" s="109"/>
      <c r="K3145" s="110"/>
      <c r="L3145" s="110"/>
      <c r="M3145" s="110"/>
      <c r="N3145" s="110"/>
      <c r="O3145" s="110"/>
      <c r="P3145" s="110"/>
      <c r="Q3145" s="110"/>
      <c r="R3145" s="110"/>
      <c r="S3145" s="110"/>
      <c r="T3145" s="110"/>
      <c r="U3145" s="110"/>
      <c r="V3145" s="110"/>
    </row>
    <row r="3146" spans="1:22" ht="15" customHeight="1">
      <c r="A3146" s="110"/>
      <c r="B3146" s="109"/>
      <c r="C3146" s="110"/>
      <c r="D3146" s="110"/>
      <c r="E3146" s="110"/>
      <c r="F3146" s="110"/>
      <c r="G3146" s="110"/>
      <c r="H3146" s="110"/>
      <c r="I3146" s="110"/>
      <c r="J3146" s="109"/>
      <c r="K3146" s="110"/>
      <c r="L3146" s="110"/>
      <c r="M3146" s="110"/>
      <c r="N3146" s="110"/>
      <c r="O3146" s="110"/>
      <c r="P3146" s="110"/>
      <c r="Q3146" s="110"/>
      <c r="R3146" s="110"/>
      <c r="S3146" s="110"/>
      <c r="T3146" s="110"/>
      <c r="U3146" s="110"/>
      <c r="V3146" s="110"/>
    </row>
    <row r="3147" spans="1:22" ht="15" customHeight="1">
      <c r="A3147" s="110"/>
      <c r="B3147" s="109"/>
      <c r="C3147" s="110"/>
      <c r="D3147" s="110"/>
      <c r="E3147" s="110"/>
      <c r="F3147" s="110"/>
      <c r="G3147" s="110"/>
      <c r="H3147" s="110"/>
      <c r="I3147" s="110"/>
      <c r="J3147" s="109"/>
      <c r="K3147" s="110"/>
      <c r="L3147" s="110"/>
      <c r="M3147" s="110"/>
      <c r="N3147" s="110"/>
      <c r="O3147" s="110"/>
      <c r="P3147" s="110"/>
      <c r="Q3147" s="110"/>
      <c r="R3147" s="110"/>
      <c r="S3147" s="110"/>
      <c r="T3147" s="110"/>
      <c r="U3147" s="110"/>
      <c r="V3147" s="110"/>
    </row>
    <row r="3148" spans="1:22" ht="15" customHeight="1">
      <c r="A3148" s="110"/>
      <c r="B3148" s="109"/>
      <c r="C3148" s="110"/>
      <c r="D3148" s="110"/>
      <c r="E3148" s="110"/>
      <c r="F3148" s="110"/>
      <c r="G3148" s="110"/>
      <c r="H3148" s="110"/>
      <c r="I3148" s="110"/>
      <c r="J3148" s="109"/>
      <c r="K3148" s="110"/>
      <c r="L3148" s="110"/>
      <c r="M3148" s="110"/>
      <c r="N3148" s="110"/>
      <c r="O3148" s="110"/>
      <c r="P3148" s="110"/>
      <c r="Q3148" s="110"/>
      <c r="R3148" s="110"/>
      <c r="S3148" s="110"/>
      <c r="T3148" s="110"/>
      <c r="U3148" s="110"/>
      <c r="V3148" s="110"/>
    </row>
    <row r="3149" spans="1:22" ht="15" customHeight="1">
      <c r="A3149" s="110"/>
      <c r="B3149" s="109"/>
      <c r="C3149" s="110"/>
      <c r="D3149" s="110"/>
      <c r="E3149" s="110"/>
      <c r="F3149" s="110"/>
      <c r="G3149" s="110"/>
      <c r="H3149" s="110"/>
      <c r="I3149" s="110"/>
      <c r="J3149" s="109"/>
      <c r="K3149" s="110"/>
      <c r="L3149" s="110"/>
      <c r="M3149" s="110"/>
      <c r="N3149" s="110"/>
      <c r="O3149" s="110"/>
      <c r="P3149" s="110"/>
      <c r="Q3149" s="110"/>
      <c r="R3149" s="110"/>
      <c r="S3149" s="110"/>
      <c r="T3149" s="110"/>
      <c r="U3149" s="110"/>
      <c r="V3149" s="110"/>
    </row>
    <row r="3150" spans="1:22" ht="15" customHeight="1">
      <c r="A3150" s="110"/>
      <c r="B3150" s="109"/>
      <c r="C3150" s="110"/>
      <c r="D3150" s="110"/>
      <c r="E3150" s="110"/>
      <c r="F3150" s="110"/>
      <c r="G3150" s="110"/>
      <c r="H3150" s="110"/>
      <c r="I3150" s="110"/>
      <c r="J3150" s="109"/>
      <c r="K3150" s="110"/>
      <c r="L3150" s="110"/>
      <c r="M3150" s="110"/>
      <c r="N3150" s="110"/>
      <c r="O3150" s="110"/>
      <c r="P3150" s="110"/>
      <c r="Q3150" s="110"/>
      <c r="R3150" s="110"/>
      <c r="S3150" s="110"/>
      <c r="T3150" s="110"/>
      <c r="U3150" s="110"/>
      <c r="V3150" s="110"/>
    </row>
    <row r="3151" spans="1:22" ht="15" customHeight="1">
      <c r="A3151" s="110"/>
      <c r="B3151" s="109"/>
      <c r="C3151" s="110"/>
      <c r="D3151" s="110"/>
      <c r="E3151" s="110"/>
      <c r="F3151" s="110"/>
      <c r="G3151" s="110"/>
      <c r="H3151" s="110"/>
      <c r="I3151" s="110"/>
      <c r="J3151" s="109"/>
      <c r="K3151" s="110"/>
      <c r="L3151" s="110"/>
      <c r="M3151" s="110"/>
      <c r="N3151" s="110"/>
      <c r="O3151" s="110"/>
      <c r="P3151" s="110"/>
      <c r="Q3151" s="110"/>
      <c r="R3151" s="110"/>
      <c r="S3151" s="110"/>
      <c r="T3151" s="110"/>
      <c r="U3151" s="110"/>
      <c r="V3151" s="110"/>
    </row>
    <row r="3152" spans="1:22" ht="15" customHeight="1">
      <c r="A3152" s="110"/>
      <c r="B3152" s="109"/>
      <c r="C3152" s="110"/>
      <c r="D3152" s="110"/>
      <c r="E3152" s="110"/>
      <c r="F3152" s="110"/>
      <c r="G3152" s="110"/>
      <c r="H3152" s="110"/>
      <c r="I3152" s="110"/>
      <c r="J3152" s="109"/>
      <c r="K3152" s="110"/>
      <c r="L3152" s="110"/>
      <c r="M3152" s="110"/>
      <c r="N3152" s="110"/>
      <c r="O3152" s="110"/>
      <c r="P3152" s="110"/>
      <c r="Q3152" s="110"/>
      <c r="R3152" s="110"/>
      <c r="S3152" s="110"/>
      <c r="T3152" s="110"/>
      <c r="U3152" s="110"/>
      <c r="V3152" s="110"/>
    </row>
    <row r="3153" spans="1:22" ht="15" customHeight="1">
      <c r="A3153" s="110"/>
      <c r="B3153" s="109"/>
      <c r="C3153" s="110"/>
      <c r="D3153" s="110"/>
      <c r="E3153" s="110"/>
      <c r="F3153" s="110"/>
      <c r="G3153" s="110"/>
      <c r="H3153" s="110"/>
      <c r="I3153" s="110"/>
      <c r="J3153" s="109"/>
      <c r="K3153" s="110"/>
      <c r="L3153" s="110"/>
      <c r="M3153" s="110"/>
      <c r="N3153" s="110"/>
      <c r="O3153" s="110"/>
      <c r="P3153" s="110"/>
      <c r="Q3153" s="110"/>
      <c r="R3153" s="110"/>
      <c r="S3153" s="110"/>
      <c r="T3153" s="110"/>
      <c r="U3153" s="110"/>
      <c r="V3153" s="110"/>
    </row>
    <row r="3154" spans="1:22" ht="15" customHeight="1">
      <c r="A3154" s="110"/>
      <c r="B3154" s="109"/>
      <c r="C3154" s="110"/>
      <c r="D3154" s="110"/>
      <c r="E3154" s="110"/>
      <c r="F3154" s="110"/>
      <c r="G3154" s="110"/>
      <c r="H3154" s="110"/>
      <c r="I3154" s="110"/>
      <c r="J3154" s="109"/>
      <c r="K3154" s="110"/>
      <c r="L3154" s="110"/>
      <c r="M3154" s="110"/>
      <c r="N3154" s="110"/>
      <c r="O3154" s="110"/>
      <c r="P3154" s="110"/>
      <c r="Q3154" s="110"/>
      <c r="R3154" s="110"/>
      <c r="S3154" s="110"/>
      <c r="T3154" s="110"/>
      <c r="U3154" s="110"/>
      <c r="V3154" s="110"/>
    </row>
    <row r="3155" spans="1:22" ht="15" customHeight="1">
      <c r="A3155" s="110"/>
      <c r="B3155" s="109"/>
      <c r="C3155" s="110"/>
      <c r="D3155" s="110"/>
      <c r="E3155" s="110"/>
      <c r="F3155" s="110"/>
      <c r="G3155" s="110"/>
      <c r="H3155" s="110"/>
      <c r="I3155" s="110"/>
      <c r="J3155" s="109"/>
      <c r="K3155" s="110"/>
      <c r="L3155" s="110"/>
      <c r="M3155" s="110"/>
      <c r="N3155" s="110"/>
      <c r="O3155" s="110"/>
      <c r="P3155" s="110"/>
      <c r="Q3155" s="110"/>
      <c r="R3155" s="110"/>
      <c r="S3155" s="110"/>
      <c r="T3155" s="110"/>
      <c r="U3155" s="110"/>
      <c r="V3155" s="110"/>
    </row>
    <row r="3156" spans="1:22" ht="15" customHeight="1">
      <c r="A3156" s="110"/>
      <c r="B3156" s="109"/>
      <c r="C3156" s="110"/>
      <c r="D3156" s="110"/>
      <c r="E3156" s="110"/>
      <c r="F3156" s="110"/>
      <c r="G3156" s="110"/>
      <c r="H3156" s="110"/>
      <c r="I3156" s="110"/>
      <c r="J3156" s="109"/>
      <c r="K3156" s="110"/>
      <c r="L3156" s="110"/>
      <c r="M3156" s="110"/>
      <c r="N3156" s="110"/>
      <c r="O3156" s="110"/>
      <c r="P3156" s="110"/>
      <c r="Q3156" s="110"/>
      <c r="R3156" s="110"/>
      <c r="S3156" s="110"/>
      <c r="T3156" s="110"/>
      <c r="U3156" s="110"/>
      <c r="V3156" s="110"/>
    </row>
    <row r="3157" spans="1:22" ht="15" customHeight="1">
      <c r="A3157" s="110"/>
      <c r="B3157" s="109"/>
      <c r="C3157" s="110"/>
      <c r="D3157" s="110"/>
      <c r="E3157" s="110"/>
      <c r="F3157" s="110"/>
      <c r="G3157" s="110"/>
      <c r="H3157" s="110"/>
      <c r="I3157" s="110"/>
      <c r="J3157" s="109"/>
      <c r="K3157" s="110"/>
      <c r="L3157" s="110"/>
      <c r="M3157" s="110"/>
      <c r="N3157" s="110"/>
      <c r="O3157" s="110"/>
      <c r="P3157" s="110"/>
      <c r="Q3157" s="110"/>
      <c r="R3157" s="110"/>
      <c r="S3157" s="110"/>
      <c r="T3157" s="110"/>
      <c r="U3157" s="110"/>
      <c r="V3157" s="110"/>
    </row>
    <row r="3158" spans="1:22" ht="15" customHeight="1">
      <c r="A3158" s="110"/>
      <c r="B3158" s="109"/>
      <c r="C3158" s="110"/>
      <c r="D3158" s="110"/>
      <c r="E3158" s="110"/>
      <c r="F3158" s="110"/>
      <c r="G3158" s="110"/>
      <c r="H3158" s="110"/>
      <c r="I3158" s="110"/>
      <c r="J3158" s="109"/>
      <c r="K3158" s="110"/>
      <c r="L3158" s="110"/>
      <c r="M3158" s="110"/>
      <c r="N3158" s="110"/>
      <c r="O3158" s="110"/>
      <c r="P3158" s="110"/>
      <c r="Q3158" s="110"/>
      <c r="R3158" s="110"/>
      <c r="S3158" s="110"/>
      <c r="T3158" s="110"/>
      <c r="U3158" s="110"/>
      <c r="V3158" s="110"/>
    </row>
    <row r="3159" spans="1:22" ht="15" customHeight="1">
      <c r="A3159" s="110"/>
      <c r="B3159" s="109"/>
      <c r="C3159" s="110"/>
      <c r="D3159" s="110"/>
      <c r="E3159" s="110"/>
      <c r="F3159" s="110"/>
      <c r="G3159" s="110"/>
      <c r="H3159" s="110"/>
      <c r="I3159" s="110"/>
      <c r="J3159" s="109"/>
      <c r="K3159" s="110"/>
      <c r="L3159" s="110"/>
      <c r="M3159" s="110"/>
      <c r="N3159" s="110"/>
      <c r="O3159" s="110"/>
      <c r="P3159" s="110"/>
      <c r="Q3159" s="110"/>
      <c r="R3159" s="110"/>
      <c r="S3159" s="110"/>
      <c r="T3159" s="110"/>
      <c r="U3159" s="110"/>
      <c r="V3159" s="110"/>
    </row>
    <row r="3160" spans="1:22" ht="15" customHeight="1">
      <c r="A3160" s="110"/>
      <c r="B3160" s="109"/>
      <c r="C3160" s="110"/>
      <c r="D3160" s="110"/>
      <c r="E3160" s="110"/>
      <c r="F3160" s="110"/>
      <c r="G3160" s="110"/>
      <c r="H3160" s="110"/>
      <c r="I3160" s="110"/>
      <c r="J3160" s="109"/>
      <c r="K3160" s="110"/>
      <c r="L3160" s="110"/>
      <c r="M3160" s="110"/>
      <c r="N3160" s="110"/>
      <c r="O3160" s="110"/>
      <c r="P3160" s="110"/>
      <c r="Q3160" s="110"/>
      <c r="R3160" s="110"/>
      <c r="S3160" s="110"/>
      <c r="T3160" s="110"/>
      <c r="U3160" s="110"/>
      <c r="V3160" s="110"/>
    </row>
    <row r="3161" spans="1:22" ht="15" customHeight="1">
      <c r="A3161" s="110"/>
      <c r="B3161" s="109"/>
      <c r="C3161" s="110"/>
      <c r="D3161" s="110"/>
      <c r="E3161" s="110"/>
      <c r="F3161" s="110"/>
      <c r="G3161" s="110"/>
      <c r="H3161" s="110"/>
      <c r="I3161" s="110"/>
      <c r="J3161" s="109"/>
      <c r="K3161" s="110"/>
      <c r="L3161" s="110"/>
      <c r="M3161" s="110"/>
      <c r="N3161" s="110"/>
      <c r="O3161" s="110"/>
      <c r="P3161" s="110"/>
      <c r="Q3161" s="110"/>
      <c r="R3161" s="110"/>
      <c r="S3161" s="110"/>
      <c r="T3161" s="110"/>
      <c r="U3161" s="110"/>
      <c r="V3161" s="110"/>
    </row>
    <row r="3162" spans="1:22" ht="15" customHeight="1">
      <c r="A3162" s="110"/>
      <c r="B3162" s="109"/>
      <c r="C3162" s="110"/>
      <c r="D3162" s="110"/>
      <c r="E3162" s="110"/>
      <c r="F3162" s="110"/>
      <c r="G3162" s="110"/>
      <c r="H3162" s="110"/>
      <c r="I3162" s="110"/>
      <c r="J3162" s="109"/>
      <c r="K3162" s="110"/>
      <c r="L3162" s="110"/>
      <c r="M3162" s="110"/>
      <c r="N3162" s="110"/>
      <c r="O3162" s="110"/>
      <c r="P3162" s="110"/>
      <c r="Q3162" s="110"/>
      <c r="R3162" s="110"/>
      <c r="S3162" s="110"/>
      <c r="T3162" s="110"/>
      <c r="U3162" s="110"/>
      <c r="V3162" s="110"/>
    </row>
    <row r="3163" spans="1:22" ht="15" customHeight="1">
      <c r="A3163" s="110"/>
      <c r="B3163" s="109"/>
      <c r="C3163" s="110"/>
      <c r="D3163" s="110"/>
      <c r="E3163" s="110"/>
      <c r="F3163" s="110"/>
      <c r="G3163" s="110"/>
      <c r="H3163" s="110"/>
      <c r="I3163" s="110"/>
      <c r="J3163" s="109"/>
      <c r="K3163" s="110"/>
      <c r="L3163" s="110"/>
      <c r="M3163" s="110"/>
      <c r="N3163" s="110"/>
      <c r="O3163" s="110"/>
      <c r="P3163" s="110"/>
      <c r="Q3163" s="110"/>
      <c r="R3163" s="110"/>
      <c r="S3163" s="110"/>
      <c r="T3163" s="110"/>
      <c r="U3163" s="110"/>
      <c r="V3163" s="110"/>
    </row>
    <row r="3164" spans="1:22" ht="15" customHeight="1">
      <c r="A3164" s="110"/>
      <c r="B3164" s="109"/>
      <c r="C3164" s="110"/>
      <c r="D3164" s="110"/>
      <c r="E3164" s="110"/>
      <c r="F3164" s="110"/>
      <c r="G3164" s="110"/>
      <c r="H3164" s="110"/>
      <c r="I3164" s="110"/>
      <c r="J3164" s="109"/>
      <c r="K3164" s="110"/>
      <c r="L3164" s="110"/>
      <c r="M3164" s="110"/>
      <c r="N3164" s="110"/>
      <c r="O3164" s="110"/>
      <c r="P3164" s="110"/>
      <c r="Q3164" s="110"/>
      <c r="R3164" s="110"/>
      <c r="S3164" s="110"/>
      <c r="T3164" s="110"/>
      <c r="U3164" s="110"/>
      <c r="V3164" s="110"/>
    </row>
    <row r="3165" spans="1:22" ht="15" customHeight="1">
      <c r="A3165" s="110"/>
      <c r="B3165" s="109"/>
      <c r="C3165" s="110"/>
      <c r="D3165" s="110"/>
      <c r="E3165" s="110"/>
      <c r="F3165" s="110"/>
      <c r="G3165" s="110"/>
      <c r="H3165" s="110"/>
      <c r="I3165" s="110"/>
      <c r="J3165" s="109"/>
      <c r="K3165" s="110"/>
      <c r="L3165" s="110"/>
      <c r="M3165" s="110"/>
      <c r="N3165" s="110"/>
      <c r="O3165" s="110"/>
      <c r="P3165" s="110"/>
      <c r="Q3165" s="110"/>
      <c r="R3165" s="110"/>
      <c r="S3165" s="110"/>
      <c r="T3165" s="110"/>
      <c r="U3165" s="110"/>
      <c r="V3165" s="110"/>
    </row>
    <row r="3166" spans="1:22" ht="15" customHeight="1">
      <c r="A3166" s="110"/>
      <c r="B3166" s="109"/>
      <c r="C3166" s="110"/>
      <c r="D3166" s="110"/>
      <c r="E3166" s="110"/>
      <c r="F3166" s="110"/>
      <c r="G3166" s="110"/>
      <c r="H3166" s="110"/>
      <c r="I3166" s="110"/>
      <c r="J3166" s="109"/>
      <c r="K3166" s="110"/>
      <c r="L3166" s="110"/>
      <c r="M3166" s="110"/>
      <c r="N3166" s="110"/>
      <c r="O3166" s="110"/>
      <c r="P3166" s="110"/>
      <c r="Q3166" s="110"/>
      <c r="R3166" s="110"/>
      <c r="S3166" s="110"/>
      <c r="T3166" s="110"/>
      <c r="U3166" s="110"/>
      <c r="V3166" s="110"/>
    </row>
    <row r="3167" spans="1:22" ht="15" customHeight="1">
      <c r="A3167" s="110"/>
      <c r="B3167" s="109"/>
      <c r="C3167" s="110"/>
      <c r="D3167" s="110"/>
      <c r="E3167" s="110"/>
      <c r="F3167" s="110"/>
      <c r="G3167" s="110"/>
      <c r="H3167" s="110"/>
      <c r="I3167" s="110"/>
      <c r="J3167" s="109"/>
      <c r="K3167" s="110"/>
      <c r="L3167" s="110"/>
      <c r="M3167" s="110"/>
      <c r="N3167" s="110"/>
      <c r="O3167" s="110"/>
      <c r="P3167" s="110"/>
      <c r="Q3167" s="110"/>
      <c r="R3167" s="110"/>
      <c r="S3167" s="110"/>
      <c r="T3167" s="110"/>
      <c r="U3167" s="110"/>
      <c r="V3167" s="110"/>
    </row>
    <row r="3168" spans="1:22" ht="15" customHeight="1">
      <c r="A3168" s="110"/>
      <c r="B3168" s="109"/>
      <c r="C3168" s="110"/>
      <c r="D3168" s="110"/>
      <c r="E3168" s="110"/>
      <c r="F3168" s="110"/>
      <c r="G3168" s="110"/>
      <c r="H3168" s="110"/>
      <c r="I3168" s="110"/>
      <c r="J3168" s="109"/>
      <c r="K3168" s="110"/>
      <c r="L3168" s="110"/>
      <c r="M3168" s="110"/>
      <c r="N3168" s="110"/>
      <c r="O3168" s="110"/>
      <c r="P3168" s="110"/>
      <c r="Q3168" s="110"/>
      <c r="R3168" s="110"/>
      <c r="S3168" s="110"/>
      <c r="T3168" s="110"/>
      <c r="U3168" s="110"/>
      <c r="V3168" s="110"/>
    </row>
    <row r="3169" spans="1:22" ht="15" customHeight="1">
      <c r="A3169" s="110"/>
      <c r="B3169" s="109"/>
      <c r="C3169" s="110"/>
      <c r="D3169" s="110"/>
      <c r="E3169" s="110"/>
      <c r="F3169" s="110"/>
      <c r="G3169" s="110"/>
      <c r="H3169" s="110"/>
      <c r="I3169" s="110"/>
      <c r="J3169" s="109"/>
      <c r="K3169" s="110"/>
      <c r="L3169" s="110"/>
      <c r="M3169" s="110"/>
      <c r="N3169" s="110"/>
      <c r="O3169" s="110"/>
      <c r="P3169" s="110"/>
      <c r="Q3169" s="110"/>
      <c r="R3169" s="110"/>
      <c r="S3169" s="110"/>
      <c r="T3169" s="110"/>
      <c r="U3169" s="110"/>
      <c r="V3169" s="110"/>
    </row>
    <row r="3170" spans="1:22" ht="15" customHeight="1">
      <c r="A3170" s="110"/>
      <c r="B3170" s="109"/>
      <c r="C3170" s="110"/>
      <c r="D3170" s="110"/>
      <c r="E3170" s="110"/>
      <c r="F3170" s="110"/>
      <c r="G3170" s="110"/>
      <c r="H3170" s="110"/>
      <c r="I3170" s="110"/>
      <c r="J3170" s="109"/>
      <c r="K3170" s="110"/>
      <c r="L3170" s="110"/>
      <c r="M3170" s="110"/>
      <c r="N3170" s="110"/>
      <c r="O3170" s="110"/>
      <c r="P3170" s="110"/>
      <c r="Q3170" s="110"/>
      <c r="R3170" s="110"/>
      <c r="S3170" s="110"/>
      <c r="T3170" s="110"/>
      <c r="U3170" s="110"/>
      <c r="V3170" s="110"/>
    </row>
    <row r="3171" spans="1:22" ht="15" customHeight="1">
      <c r="A3171" s="110"/>
      <c r="B3171" s="109"/>
      <c r="C3171" s="110"/>
      <c r="D3171" s="110"/>
      <c r="E3171" s="110"/>
      <c r="F3171" s="110"/>
      <c r="G3171" s="110"/>
      <c r="H3171" s="110"/>
      <c r="I3171" s="110"/>
      <c r="J3171" s="109"/>
      <c r="K3171" s="110"/>
      <c r="L3171" s="110"/>
      <c r="M3171" s="110"/>
      <c r="N3171" s="110"/>
      <c r="O3171" s="110"/>
      <c r="P3171" s="110"/>
      <c r="Q3171" s="110"/>
      <c r="R3171" s="110"/>
      <c r="S3171" s="110"/>
      <c r="T3171" s="110"/>
      <c r="U3171" s="110"/>
      <c r="V3171" s="110"/>
    </row>
    <row r="3172" spans="1:22" ht="15" customHeight="1">
      <c r="A3172" s="110"/>
      <c r="B3172" s="109"/>
      <c r="C3172" s="110"/>
      <c r="D3172" s="110"/>
      <c r="E3172" s="110"/>
      <c r="F3172" s="110"/>
      <c r="G3172" s="110"/>
      <c r="H3172" s="110"/>
      <c r="I3172" s="110"/>
      <c r="J3172" s="109"/>
      <c r="K3172" s="110"/>
      <c r="L3172" s="110"/>
      <c r="M3172" s="110"/>
      <c r="N3172" s="110"/>
      <c r="O3172" s="110"/>
      <c r="P3172" s="110"/>
      <c r="Q3172" s="110"/>
      <c r="R3172" s="110"/>
      <c r="S3172" s="110"/>
      <c r="T3172" s="110"/>
      <c r="U3172" s="110"/>
      <c r="V3172" s="110"/>
    </row>
    <row r="3173" spans="1:22" ht="15" customHeight="1">
      <c r="A3173" s="110"/>
      <c r="B3173" s="109"/>
      <c r="C3173" s="110"/>
      <c r="D3173" s="110"/>
      <c r="E3173" s="110"/>
      <c r="F3173" s="110"/>
      <c r="G3173" s="110"/>
      <c r="H3173" s="110"/>
      <c r="I3173" s="110"/>
      <c r="J3173" s="109"/>
      <c r="K3173" s="110"/>
      <c r="L3173" s="110"/>
      <c r="M3173" s="110"/>
      <c r="N3173" s="110"/>
      <c r="O3173" s="110"/>
      <c r="P3173" s="110"/>
      <c r="Q3173" s="110"/>
      <c r="R3173" s="110"/>
      <c r="S3173" s="110"/>
      <c r="T3173" s="110"/>
      <c r="U3173" s="110"/>
      <c r="V3173" s="110"/>
    </row>
    <row r="3174" spans="1:22" ht="15" customHeight="1">
      <c r="A3174" s="110"/>
      <c r="B3174" s="109"/>
      <c r="C3174" s="110"/>
      <c r="D3174" s="110"/>
      <c r="E3174" s="110"/>
      <c r="F3174" s="110"/>
      <c r="G3174" s="110"/>
      <c r="H3174" s="110"/>
      <c r="I3174" s="110"/>
      <c r="J3174" s="109"/>
      <c r="K3174" s="110"/>
      <c r="L3174" s="110"/>
      <c r="M3174" s="110"/>
      <c r="N3174" s="110"/>
      <c r="O3174" s="110"/>
      <c r="P3174" s="110"/>
      <c r="Q3174" s="110"/>
      <c r="R3174" s="110"/>
      <c r="S3174" s="110"/>
      <c r="T3174" s="110"/>
      <c r="U3174" s="110"/>
      <c r="V3174" s="110"/>
    </row>
    <row r="3175" spans="1:22" ht="15" customHeight="1">
      <c r="A3175" s="110"/>
      <c r="B3175" s="109"/>
      <c r="C3175" s="110"/>
      <c r="D3175" s="110"/>
      <c r="E3175" s="110"/>
      <c r="F3175" s="110"/>
      <c r="G3175" s="110"/>
      <c r="H3175" s="110"/>
      <c r="I3175" s="110"/>
      <c r="J3175" s="109"/>
      <c r="K3175" s="110"/>
      <c r="L3175" s="110"/>
      <c r="M3175" s="110"/>
      <c r="N3175" s="110"/>
      <c r="O3175" s="110"/>
      <c r="P3175" s="110"/>
      <c r="Q3175" s="110"/>
      <c r="R3175" s="110"/>
      <c r="S3175" s="110"/>
      <c r="T3175" s="110"/>
      <c r="U3175" s="110"/>
      <c r="V3175" s="110"/>
    </row>
    <row r="3176" spans="1:22" ht="15" customHeight="1">
      <c r="A3176" s="110"/>
      <c r="B3176" s="109"/>
      <c r="C3176" s="110"/>
      <c r="D3176" s="110"/>
      <c r="E3176" s="110"/>
      <c r="F3176" s="110"/>
      <c r="G3176" s="110"/>
      <c r="H3176" s="110"/>
      <c r="I3176" s="110"/>
      <c r="J3176" s="109"/>
      <c r="K3176" s="110"/>
      <c r="L3176" s="110"/>
      <c r="M3176" s="110"/>
      <c r="N3176" s="110"/>
      <c r="O3176" s="110"/>
      <c r="P3176" s="110"/>
      <c r="Q3176" s="110"/>
      <c r="R3176" s="110"/>
      <c r="S3176" s="110"/>
      <c r="T3176" s="110"/>
      <c r="U3176" s="110"/>
      <c r="V3176" s="110"/>
    </row>
    <row r="3177" spans="1:22" ht="15" customHeight="1">
      <c r="A3177" s="110"/>
      <c r="B3177" s="109"/>
      <c r="C3177" s="110"/>
      <c r="D3177" s="110"/>
      <c r="E3177" s="110"/>
      <c r="F3177" s="110"/>
      <c r="G3177" s="110"/>
      <c r="H3177" s="110"/>
      <c r="I3177" s="110"/>
      <c r="J3177" s="109"/>
      <c r="K3177" s="110"/>
      <c r="L3177" s="110"/>
      <c r="M3177" s="110"/>
      <c r="N3177" s="110"/>
      <c r="O3177" s="110"/>
      <c r="P3177" s="110"/>
      <c r="Q3177" s="110"/>
      <c r="R3177" s="110"/>
      <c r="S3177" s="110"/>
      <c r="T3177" s="110"/>
      <c r="U3177" s="110"/>
      <c r="V3177" s="110"/>
    </row>
    <row r="3178" spans="1:22" ht="15" customHeight="1">
      <c r="A3178" s="110"/>
      <c r="B3178" s="109"/>
      <c r="C3178" s="110"/>
      <c r="D3178" s="110"/>
      <c r="E3178" s="110"/>
      <c r="F3178" s="110"/>
      <c r="G3178" s="110"/>
      <c r="H3178" s="110"/>
      <c r="I3178" s="110"/>
      <c r="J3178" s="109"/>
      <c r="K3178" s="110"/>
      <c r="L3178" s="110"/>
      <c r="M3178" s="110"/>
      <c r="N3178" s="110"/>
      <c r="O3178" s="110"/>
      <c r="P3178" s="110"/>
      <c r="Q3178" s="110"/>
      <c r="R3178" s="110"/>
      <c r="S3178" s="110"/>
      <c r="T3178" s="110"/>
      <c r="U3178" s="110"/>
      <c r="V3178" s="110"/>
    </row>
    <row r="3179" spans="1:22" ht="15" customHeight="1">
      <c r="A3179" s="110"/>
      <c r="B3179" s="109"/>
      <c r="C3179" s="110"/>
      <c r="D3179" s="110"/>
      <c r="E3179" s="110"/>
      <c r="F3179" s="110"/>
      <c r="G3179" s="110"/>
      <c r="H3179" s="110"/>
      <c r="I3179" s="110"/>
      <c r="J3179" s="109"/>
      <c r="K3179" s="110"/>
      <c r="L3179" s="110"/>
      <c r="M3179" s="110"/>
      <c r="N3179" s="110"/>
      <c r="O3179" s="110"/>
      <c r="P3179" s="110"/>
      <c r="Q3179" s="110"/>
      <c r="R3179" s="110"/>
      <c r="S3179" s="110"/>
      <c r="T3179" s="110"/>
      <c r="U3179" s="110"/>
      <c r="V3179" s="110"/>
    </row>
    <row r="3180" spans="1:22" ht="15" customHeight="1">
      <c r="A3180" s="110"/>
      <c r="B3180" s="109"/>
      <c r="C3180" s="110"/>
      <c r="D3180" s="110"/>
      <c r="E3180" s="110"/>
      <c r="F3180" s="110"/>
      <c r="G3180" s="110"/>
      <c r="H3180" s="110"/>
      <c r="I3180" s="110"/>
      <c r="J3180" s="109"/>
      <c r="K3180" s="110"/>
      <c r="L3180" s="110"/>
      <c r="M3180" s="110"/>
      <c r="N3180" s="110"/>
      <c r="O3180" s="110"/>
      <c r="P3180" s="110"/>
      <c r="Q3180" s="110"/>
      <c r="R3180" s="110"/>
      <c r="S3180" s="110"/>
      <c r="T3180" s="110"/>
      <c r="U3180" s="110"/>
      <c r="V3180" s="110"/>
    </row>
    <row r="3181" spans="1:22" ht="15" customHeight="1">
      <c r="A3181" s="110"/>
      <c r="B3181" s="109"/>
      <c r="C3181" s="110"/>
      <c r="D3181" s="110"/>
      <c r="E3181" s="110"/>
      <c r="F3181" s="110"/>
      <c r="G3181" s="110"/>
      <c r="H3181" s="110"/>
      <c r="I3181" s="110"/>
      <c r="J3181" s="109"/>
      <c r="K3181" s="110"/>
      <c r="L3181" s="110"/>
      <c r="M3181" s="110"/>
      <c r="N3181" s="110"/>
      <c r="O3181" s="110"/>
      <c r="P3181" s="110"/>
      <c r="Q3181" s="110"/>
      <c r="R3181" s="110"/>
      <c r="S3181" s="110"/>
      <c r="T3181" s="110"/>
      <c r="U3181" s="110"/>
      <c r="V3181" s="110"/>
    </row>
    <row r="3182" spans="1:22" ht="15" customHeight="1">
      <c r="A3182" s="110"/>
      <c r="B3182" s="109"/>
      <c r="C3182" s="110"/>
      <c r="D3182" s="110"/>
      <c r="E3182" s="110"/>
      <c r="F3182" s="110"/>
      <c r="G3182" s="110"/>
      <c r="H3182" s="110"/>
      <c r="I3182" s="110"/>
      <c r="J3182" s="109"/>
      <c r="K3182" s="110"/>
      <c r="L3182" s="110"/>
      <c r="M3182" s="110"/>
      <c r="N3182" s="110"/>
      <c r="O3182" s="110"/>
      <c r="P3182" s="110"/>
      <c r="Q3182" s="110"/>
      <c r="R3182" s="110"/>
      <c r="S3182" s="110"/>
      <c r="T3182" s="110"/>
      <c r="U3182" s="110"/>
      <c r="V3182" s="110"/>
    </row>
    <row r="3183" spans="1:22" ht="15" customHeight="1">
      <c r="A3183" s="110"/>
      <c r="B3183" s="109"/>
      <c r="C3183" s="110"/>
      <c r="D3183" s="110"/>
      <c r="E3183" s="110"/>
      <c r="F3183" s="110"/>
      <c r="G3183" s="110"/>
      <c r="H3183" s="110"/>
      <c r="I3183" s="110"/>
      <c r="J3183" s="109"/>
      <c r="K3183" s="110"/>
      <c r="L3183" s="110"/>
      <c r="M3183" s="110"/>
      <c r="N3183" s="110"/>
      <c r="O3183" s="110"/>
      <c r="P3183" s="110"/>
      <c r="Q3183" s="110"/>
      <c r="R3183" s="110"/>
      <c r="S3183" s="110"/>
      <c r="T3183" s="110"/>
      <c r="U3183" s="110"/>
      <c r="V3183" s="110"/>
    </row>
    <row r="3184" spans="1:22" ht="15" customHeight="1">
      <c r="A3184" s="110"/>
      <c r="B3184" s="109"/>
      <c r="C3184" s="110"/>
      <c r="D3184" s="110"/>
      <c r="E3184" s="110"/>
      <c r="F3184" s="110"/>
      <c r="G3184" s="110"/>
      <c r="H3184" s="110"/>
      <c r="I3184" s="110"/>
      <c r="J3184" s="109"/>
      <c r="K3184" s="110"/>
      <c r="L3184" s="110"/>
      <c r="M3184" s="110"/>
      <c r="N3184" s="110"/>
      <c r="O3184" s="110"/>
      <c r="P3184" s="110"/>
      <c r="Q3184" s="110"/>
      <c r="R3184" s="110"/>
      <c r="S3184" s="110"/>
      <c r="T3184" s="110"/>
      <c r="U3184" s="110"/>
      <c r="V3184" s="110"/>
    </row>
    <row r="3185" spans="1:22" ht="15" customHeight="1">
      <c r="A3185" s="110"/>
      <c r="B3185" s="109"/>
      <c r="C3185" s="110"/>
      <c r="D3185" s="110"/>
      <c r="E3185" s="110"/>
      <c r="F3185" s="110"/>
      <c r="G3185" s="110"/>
      <c r="H3185" s="110"/>
      <c r="I3185" s="110"/>
      <c r="J3185" s="109"/>
      <c r="K3185" s="110"/>
      <c r="L3185" s="110"/>
      <c r="M3185" s="110"/>
      <c r="N3185" s="110"/>
      <c r="O3185" s="110"/>
      <c r="P3185" s="110"/>
      <c r="Q3185" s="110"/>
      <c r="R3185" s="110"/>
      <c r="S3185" s="110"/>
      <c r="T3185" s="110"/>
      <c r="U3185" s="110"/>
      <c r="V3185" s="110"/>
    </row>
    <row r="3186" spans="1:22" ht="15" customHeight="1">
      <c r="A3186" s="110"/>
      <c r="B3186" s="109"/>
      <c r="C3186" s="110"/>
      <c r="D3186" s="110"/>
      <c r="E3186" s="110"/>
      <c r="F3186" s="110"/>
      <c r="G3186" s="110"/>
      <c r="H3186" s="110"/>
      <c r="I3186" s="110"/>
      <c r="J3186" s="109"/>
      <c r="K3186" s="110"/>
      <c r="L3186" s="110"/>
      <c r="M3186" s="110"/>
      <c r="N3186" s="110"/>
      <c r="O3186" s="110"/>
      <c r="P3186" s="110"/>
      <c r="Q3186" s="110"/>
      <c r="R3186" s="110"/>
      <c r="S3186" s="110"/>
      <c r="T3186" s="110"/>
      <c r="U3186" s="110"/>
      <c r="V3186" s="110"/>
    </row>
    <row r="3187" spans="1:22" ht="15" customHeight="1">
      <c r="A3187" s="110"/>
      <c r="B3187" s="109"/>
      <c r="C3187" s="110"/>
      <c r="D3187" s="110"/>
      <c r="E3187" s="110"/>
      <c r="F3187" s="110"/>
      <c r="G3187" s="110"/>
      <c r="H3187" s="110"/>
      <c r="I3187" s="110"/>
      <c r="J3187" s="109"/>
      <c r="K3187" s="110"/>
      <c r="L3187" s="110"/>
      <c r="M3187" s="110"/>
      <c r="N3187" s="110"/>
      <c r="O3187" s="110"/>
      <c r="P3187" s="110"/>
      <c r="Q3187" s="110"/>
      <c r="R3187" s="110"/>
      <c r="S3187" s="110"/>
      <c r="T3187" s="110"/>
      <c r="U3187" s="110"/>
      <c r="V3187" s="110"/>
    </row>
    <row r="3188" spans="1:22" ht="15" customHeight="1">
      <c r="A3188" s="110"/>
      <c r="B3188" s="109"/>
      <c r="C3188" s="110"/>
      <c r="D3188" s="110"/>
      <c r="E3188" s="110"/>
      <c r="F3188" s="110"/>
      <c r="G3188" s="110"/>
      <c r="H3188" s="110"/>
      <c r="I3188" s="110"/>
      <c r="J3188" s="109"/>
      <c r="K3188" s="110"/>
      <c r="L3188" s="110"/>
      <c r="M3188" s="110"/>
      <c r="N3188" s="110"/>
      <c r="O3188" s="110"/>
      <c r="P3188" s="110"/>
      <c r="Q3188" s="110"/>
      <c r="R3188" s="110"/>
      <c r="S3188" s="110"/>
      <c r="T3188" s="110"/>
      <c r="U3188" s="110"/>
      <c r="V3188" s="110"/>
    </row>
    <row r="3189" spans="1:22" ht="15" customHeight="1">
      <c r="A3189" s="110"/>
      <c r="B3189" s="109"/>
      <c r="C3189" s="110"/>
      <c r="D3189" s="110"/>
      <c r="E3189" s="110"/>
      <c r="F3189" s="110"/>
      <c r="G3189" s="110"/>
      <c r="H3189" s="110"/>
      <c r="I3189" s="110"/>
      <c r="J3189" s="109"/>
      <c r="K3189" s="110"/>
      <c r="L3189" s="110"/>
      <c r="M3189" s="110"/>
      <c r="N3189" s="110"/>
      <c r="O3189" s="110"/>
      <c r="P3189" s="110"/>
      <c r="Q3189" s="110"/>
      <c r="R3189" s="110"/>
      <c r="S3189" s="110"/>
      <c r="T3189" s="110"/>
      <c r="U3189" s="110"/>
      <c r="V3189" s="110"/>
    </row>
    <row r="3190" spans="1:22" ht="15" customHeight="1">
      <c r="A3190" s="110"/>
      <c r="B3190" s="109"/>
      <c r="C3190" s="110"/>
      <c r="D3190" s="110"/>
      <c r="E3190" s="110"/>
      <c r="F3190" s="110"/>
      <c r="G3190" s="110"/>
      <c r="H3190" s="110"/>
      <c r="I3190" s="110"/>
      <c r="J3190" s="109"/>
      <c r="K3190" s="110"/>
      <c r="L3190" s="110"/>
      <c r="M3190" s="110"/>
      <c r="N3190" s="110"/>
      <c r="O3190" s="110"/>
      <c r="P3190" s="110"/>
      <c r="Q3190" s="110"/>
      <c r="R3190" s="110"/>
      <c r="S3190" s="110"/>
      <c r="T3190" s="110"/>
      <c r="U3190" s="110"/>
      <c r="V3190" s="110"/>
    </row>
    <row r="3191" spans="1:22" ht="15" customHeight="1">
      <c r="A3191" s="110"/>
      <c r="B3191" s="109"/>
      <c r="C3191" s="110"/>
      <c r="D3191" s="110"/>
      <c r="E3191" s="110"/>
      <c r="F3191" s="110"/>
      <c r="G3191" s="110"/>
      <c r="H3191" s="110"/>
      <c r="I3191" s="110"/>
      <c r="J3191" s="109"/>
      <c r="K3191" s="110"/>
      <c r="L3191" s="110"/>
      <c r="M3191" s="110"/>
      <c r="N3191" s="110"/>
      <c r="O3191" s="110"/>
      <c r="P3191" s="110"/>
      <c r="Q3191" s="110"/>
      <c r="R3191" s="110"/>
      <c r="S3191" s="110"/>
      <c r="T3191" s="110"/>
      <c r="U3191" s="110"/>
      <c r="V3191" s="110"/>
    </row>
    <row r="3192" spans="1:22" ht="15" customHeight="1">
      <c r="A3192" s="110"/>
      <c r="B3192" s="109"/>
      <c r="C3192" s="110"/>
      <c r="D3192" s="110"/>
      <c r="E3192" s="110"/>
      <c r="F3192" s="110"/>
      <c r="G3192" s="110"/>
      <c r="H3192" s="110"/>
      <c r="I3192" s="110"/>
      <c r="J3192" s="109"/>
      <c r="K3192" s="110"/>
      <c r="L3192" s="110"/>
      <c r="M3192" s="110"/>
      <c r="N3192" s="110"/>
      <c r="O3192" s="110"/>
      <c r="P3192" s="110"/>
      <c r="Q3192" s="110"/>
      <c r="R3192" s="110"/>
      <c r="S3192" s="110"/>
      <c r="T3192" s="110"/>
      <c r="U3192" s="110"/>
      <c r="V3192" s="110"/>
    </row>
    <row r="3193" spans="1:22" ht="15" customHeight="1">
      <c r="A3193" s="110"/>
      <c r="B3193" s="109"/>
      <c r="C3193" s="110"/>
      <c r="D3193" s="110"/>
      <c r="E3193" s="110"/>
      <c r="F3193" s="110"/>
      <c r="G3193" s="110"/>
      <c r="H3193" s="110"/>
      <c r="I3193" s="110"/>
      <c r="J3193" s="109"/>
      <c r="K3193" s="110"/>
      <c r="L3193" s="110"/>
      <c r="M3193" s="110"/>
      <c r="N3193" s="110"/>
      <c r="O3193" s="110"/>
      <c r="P3193" s="110"/>
      <c r="Q3193" s="110"/>
      <c r="R3193" s="110"/>
      <c r="S3193" s="110"/>
      <c r="T3193" s="110"/>
      <c r="U3193" s="110"/>
      <c r="V3193" s="110"/>
    </row>
    <row r="3194" spans="1:22" ht="15" customHeight="1">
      <c r="A3194" s="110"/>
      <c r="B3194" s="109"/>
      <c r="C3194" s="110"/>
      <c r="D3194" s="110"/>
      <c r="E3194" s="110"/>
      <c r="F3194" s="110"/>
      <c r="G3194" s="110"/>
      <c r="H3194" s="110"/>
      <c r="I3194" s="110"/>
      <c r="J3194" s="109"/>
      <c r="K3194" s="110"/>
      <c r="L3194" s="110"/>
      <c r="M3194" s="110"/>
      <c r="N3194" s="110"/>
      <c r="O3194" s="110"/>
      <c r="P3194" s="110"/>
      <c r="Q3194" s="110"/>
      <c r="R3194" s="110"/>
      <c r="S3194" s="110"/>
      <c r="T3194" s="110"/>
      <c r="U3194" s="110"/>
      <c r="V3194" s="110"/>
    </row>
    <row r="3195" spans="1:22" ht="15" customHeight="1">
      <c r="A3195" s="110"/>
      <c r="B3195" s="109"/>
      <c r="C3195" s="110"/>
      <c r="D3195" s="110"/>
      <c r="E3195" s="110"/>
      <c r="F3195" s="110"/>
      <c r="G3195" s="110"/>
      <c r="H3195" s="110"/>
      <c r="I3195" s="110"/>
      <c r="J3195" s="109"/>
      <c r="K3195" s="110"/>
      <c r="L3195" s="110"/>
      <c r="M3195" s="110"/>
      <c r="N3195" s="110"/>
      <c r="O3195" s="110"/>
      <c r="P3195" s="110"/>
      <c r="Q3195" s="110"/>
      <c r="R3195" s="110"/>
      <c r="S3195" s="110"/>
      <c r="T3195" s="110"/>
      <c r="U3195" s="110"/>
      <c r="V3195" s="110"/>
    </row>
    <row r="3196" spans="1:22" ht="15" customHeight="1">
      <c r="A3196" s="110"/>
      <c r="B3196" s="109"/>
      <c r="C3196" s="110"/>
      <c r="D3196" s="110"/>
      <c r="E3196" s="110"/>
      <c r="F3196" s="110"/>
      <c r="G3196" s="110"/>
      <c r="H3196" s="110"/>
      <c r="I3196" s="110"/>
      <c r="J3196" s="109"/>
      <c r="K3196" s="110"/>
      <c r="L3196" s="110"/>
      <c r="M3196" s="110"/>
      <c r="N3196" s="110"/>
      <c r="O3196" s="110"/>
      <c r="P3196" s="110"/>
      <c r="Q3196" s="110"/>
      <c r="R3196" s="110"/>
      <c r="S3196" s="110"/>
      <c r="T3196" s="110"/>
      <c r="U3196" s="110"/>
      <c r="V3196" s="110"/>
    </row>
    <row r="3197" spans="1:22" ht="15" customHeight="1">
      <c r="A3197" s="110"/>
      <c r="B3197" s="109"/>
      <c r="C3197" s="110"/>
      <c r="D3197" s="110"/>
      <c r="E3197" s="110"/>
      <c r="F3197" s="110"/>
      <c r="G3197" s="110"/>
      <c r="H3197" s="110"/>
      <c r="I3197" s="110"/>
      <c r="J3197" s="109"/>
      <c r="K3197" s="110"/>
      <c r="L3197" s="110"/>
      <c r="M3197" s="110"/>
      <c r="N3197" s="110"/>
      <c r="O3197" s="110"/>
      <c r="P3197" s="110"/>
      <c r="Q3197" s="110"/>
      <c r="R3197" s="110"/>
      <c r="S3197" s="110"/>
      <c r="T3197" s="110"/>
      <c r="U3197" s="110"/>
      <c r="V3197" s="110"/>
    </row>
    <row r="3198" spans="1:22" ht="15" customHeight="1">
      <c r="A3198" s="110"/>
      <c r="B3198" s="109"/>
      <c r="C3198" s="110"/>
      <c r="D3198" s="110"/>
      <c r="E3198" s="110"/>
      <c r="F3198" s="110"/>
      <c r="G3198" s="110"/>
      <c r="H3198" s="110"/>
      <c r="I3198" s="110"/>
      <c r="J3198" s="109"/>
      <c r="K3198" s="110"/>
      <c r="L3198" s="110"/>
      <c r="M3198" s="110"/>
      <c r="N3198" s="110"/>
      <c r="O3198" s="110"/>
      <c r="P3198" s="110"/>
      <c r="Q3198" s="110"/>
      <c r="R3198" s="110"/>
      <c r="S3198" s="110"/>
      <c r="T3198" s="110"/>
      <c r="U3198" s="110"/>
      <c r="V3198" s="110"/>
    </row>
    <row r="3199" spans="1:22" ht="15" customHeight="1">
      <c r="A3199" s="110"/>
      <c r="B3199" s="109"/>
      <c r="C3199" s="110"/>
      <c r="D3199" s="110"/>
      <c r="E3199" s="110"/>
      <c r="F3199" s="110"/>
      <c r="G3199" s="110"/>
      <c r="H3199" s="110"/>
      <c r="I3199" s="110"/>
      <c r="J3199" s="109"/>
      <c r="K3199" s="110"/>
      <c r="L3199" s="110"/>
      <c r="M3199" s="110"/>
      <c r="N3199" s="110"/>
      <c r="O3199" s="110"/>
      <c r="P3199" s="110"/>
      <c r="Q3199" s="110"/>
      <c r="R3199" s="110"/>
      <c r="S3199" s="110"/>
      <c r="T3199" s="110"/>
      <c r="U3199" s="110"/>
      <c r="V3199" s="110"/>
    </row>
    <row r="3200" spans="1:22" ht="15" customHeight="1">
      <c r="A3200" s="110"/>
      <c r="B3200" s="109"/>
      <c r="C3200" s="110"/>
      <c r="D3200" s="110"/>
      <c r="E3200" s="110"/>
      <c r="F3200" s="110"/>
      <c r="G3200" s="110"/>
      <c r="H3200" s="110"/>
      <c r="I3200" s="110"/>
      <c r="J3200" s="109"/>
      <c r="K3200" s="110"/>
      <c r="L3200" s="110"/>
      <c r="M3200" s="110"/>
      <c r="N3200" s="110"/>
      <c r="O3200" s="110"/>
      <c r="P3200" s="110"/>
      <c r="Q3200" s="110"/>
      <c r="R3200" s="110"/>
      <c r="S3200" s="110"/>
      <c r="T3200" s="110"/>
      <c r="U3200" s="110"/>
      <c r="V3200" s="110"/>
    </row>
    <row r="3201" spans="1:22" ht="15" customHeight="1">
      <c r="A3201" s="110"/>
      <c r="B3201" s="109"/>
      <c r="C3201" s="110"/>
      <c r="D3201" s="110"/>
      <c r="E3201" s="110"/>
      <c r="F3201" s="110"/>
      <c r="G3201" s="110"/>
      <c r="H3201" s="110"/>
      <c r="I3201" s="110"/>
      <c r="J3201" s="109"/>
      <c r="K3201" s="110"/>
      <c r="L3201" s="110"/>
      <c r="M3201" s="110"/>
      <c r="N3201" s="110"/>
      <c r="O3201" s="110"/>
      <c r="P3201" s="110"/>
      <c r="Q3201" s="110"/>
      <c r="R3201" s="110"/>
      <c r="S3201" s="110"/>
      <c r="T3201" s="110"/>
      <c r="U3201" s="110"/>
      <c r="V3201" s="110"/>
    </row>
    <row r="3202" spans="1:22" ht="15" customHeight="1">
      <c r="A3202" s="110"/>
      <c r="B3202" s="109"/>
      <c r="C3202" s="110"/>
      <c r="D3202" s="110"/>
      <c r="E3202" s="110"/>
      <c r="F3202" s="110"/>
      <c r="G3202" s="110"/>
      <c r="H3202" s="110"/>
      <c r="I3202" s="110"/>
      <c r="J3202" s="109"/>
      <c r="K3202" s="110"/>
      <c r="L3202" s="110"/>
      <c r="M3202" s="110"/>
      <c r="N3202" s="110"/>
      <c r="O3202" s="110"/>
      <c r="P3202" s="110"/>
      <c r="Q3202" s="110"/>
      <c r="R3202" s="110"/>
      <c r="S3202" s="110"/>
      <c r="T3202" s="110"/>
      <c r="U3202" s="110"/>
      <c r="V3202" s="110"/>
    </row>
    <row r="3203" spans="1:22" ht="15" customHeight="1">
      <c r="A3203" s="110"/>
      <c r="B3203" s="109"/>
      <c r="C3203" s="110"/>
      <c r="D3203" s="110"/>
      <c r="E3203" s="110"/>
      <c r="F3203" s="110"/>
      <c r="G3203" s="110"/>
      <c r="H3203" s="110"/>
      <c r="I3203" s="110"/>
      <c r="J3203" s="109"/>
      <c r="K3203" s="110"/>
      <c r="L3203" s="110"/>
      <c r="M3203" s="110"/>
      <c r="N3203" s="110"/>
      <c r="O3203" s="110"/>
      <c r="P3203" s="110"/>
      <c r="Q3203" s="110"/>
      <c r="R3203" s="110"/>
      <c r="S3203" s="110"/>
      <c r="T3203" s="110"/>
      <c r="U3203" s="110"/>
      <c r="V3203" s="110"/>
    </row>
    <row r="3204" spans="1:22" ht="15" customHeight="1">
      <c r="A3204" s="110"/>
      <c r="B3204" s="109"/>
      <c r="C3204" s="110"/>
      <c r="D3204" s="110"/>
      <c r="E3204" s="110"/>
      <c r="F3204" s="110"/>
      <c r="G3204" s="110"/>
      <c r="H3204" s="110"/>
      <c r="I3204" s="110"/>
      <c r="J3204" s="109"/>
      <c r="K3204" s="110"/>
      <c r="L3204" s="110"/>
      <c r="M3204" s="110"/>
      <c r="N3204" s="110"/>
      <c r="O3204" s="110"/>
      <c r="P3204" s="110"/>
      <c r="Q3204" s="110"/>
      <c r="R3204" s="110"/>
      <c r="S3204" s="110"/>
      <c r="T3204" s="110"/>
      <c r="U3204" s="110"/>
      <c r="V3204" s="110"/>
    </row>
    <row r="3205" spans="1:22" ht="15" customHeight="1">
      <c r="A3205" s="110"/>
      <c r="B3205" s="109"/>
      <c r="C3205" s="110"/>
      <c r="D3205" s="110"/>
      <c r="E3205" s="110"/>
      <c r="F3205" s="110"/>
      <c r="G3205" s="110"/>
      <c r="H3205" s="110"/>
      <c r="I3205" s="110"/>
      <c r="J3205" s="109"/>
      <c r="K3205" s="110"/>
      <c r="L3205" s="110"/>
      <c r="M3205" s="110"/>
      <c r="N3205" s="110"/>
      <c r="O3205" s="110"/>
      <c r="P3205" s="110"/>
      <c r="Q3205" s="110"/>
      <c r="R3205" s="110"/>
      <c r="S3205" s="110"/>
      <c r="T3205" s="110"/>
      <c r="U3205" s="110"/>
      <c r="V3205" s="110"/>
    </row>
    <row r="3206" spans="1:22" ht="15" customHeight="1">
      <c r="A3206" s="110"/>
      <c r="B3206" s="109"/>
      <c r="C3206" s="110"/>
      <c r="D3206" s="110"/>
      <c r="E3206" s="110"/>
      <c r="F3206" s="110"/>
      <c r="G3206" s="110"/>
      <c r="H3206" s="110"/>
      <c r="I3206" s="110"/>
      <c r="J3206" s="109"/>
      <c r="K3206" s="110"/>
      <c r="L3206" s="110"/>
      <c r="M3206" s="110"/>
      <c r="N3206" s="110"/>
      <c r="O3206" s="110"/>
      <c r="P3206" s="110"/>
      <c r="Q3206" s="110"/>
      <c r="R3206" s="110"/>
      <c r="S3206" s="110"/>
      <c r="T3206" s="110"/>
      <c r="U3206" s="110"/>
      <c r="V3206" s="110"/>
    </row>
    <row r="3207" spans="1:22" ht="15" customHeight="1">
      <c r="A3207" s="110"/>
      <c r="B3207" s="109"/>
      <c r="C3207" s="110"/>
      <c r="D3207" s="110"/>
      <c r="E3207" s="110"/>
      <c r="F3207" s="110"/>
      <c r="G3207" s="110"/>
      <c r="H3207" s="110"/>
      <c r="I3207" s="110"/>
      <c r="J3207" s="109"/>
      <c r="K3207" s="110"/>
      <c r="L3207" s="110"/>
      <c r="M3207" s="110"/>
      <c r="N3207" s="110"/>
      <c r="O3207" s="110"/>
      <c r="P3207" s="110"/>
      <c r="Q3207" s="110"/>
      <c r="R3207" s="110"/>
      <c r="S3207" s="110"/>
      <c r="T3207" s="110"/>
      <c r="U3207" s="110"/>
      <c r="V3207" s="110"/>
    </row>
    <row r="3208" spans="1:22" ht="15" customHeight="1">
      <c r="A3208" s="110"/>
      <c r="B3208" s="109"/>
      <c r="C3208" s="110"/>
      <c r="D3208" s="110"/>
      <c r="E3208" s="110"/>
      <c r="F3208" s="110"/>
      <c r="G3208" s="110"/>
      <c r="H3208" s="110"/>
      <c r="I3208" s="110"/>
      <c r="J3208" s="109"/>
      <c r="K3208" s="110"/>
      <c r="L3208" s="110"/>
      <c r="M3208" s="110"/>
      <c r="N3208" s="110"/>
      <c r="O3208" s="110"/>
      <c r="P3208" s="110"/>
      <c r="Q3208" s="110"/>
      <c r="R3208" s="110"/>
      <c r="S3208" s="110"/>
      <c r="T3208" s="110"/>
      <c r="U3208" s="110"/>
      <c r="V3208" s="110"/>
    </row>
    <row r="3209" spans="1:22" ht="15" customHeight="1">
      <c r="A3209" s="110"/>
      <c r="B3209" s="109"/>
      <c r="C3209" s="110"/>
      <c r="D3209" s="110"/>
      <c r="E3209" s="110"/>
      <c r="F3209" s="110"/>
      <c r="G3209" s="110"/>
      <c r="H3209" s="110"/>
      <c r="I3209" s="110"/>
      <c r="J3209" s="109"/>
      <c r="K3209" s="110"/>
      <c r="L3209" s="110"/>
      <c r="M3209" s="110"/>
      <c r="N3209" s="110"/>
      <c r="O3209" s="110"/>
      <c r="P3209" s="110"/>
      <c r="Q3209" s="110"/>
      <c r="R3209" s="110"/>
      <c r="S3209" s="110"/>
      <c r="T3209" s="110"/>
      <c r="U3209" s="110"/>
      <c r="V3209" s="110"/>
    </row>
    <row r="3210" spans="1:22" ht="15" customHeight="1">
      <c r="A3210" s="110"/>
      <c r="B3210" s="109"/>
      <c r="C3210" s="110"/>
      <c r="D3210" s="110"/>
      <c r="E3210" s="110"/>
      <c r="F3210" s="110"/>
      <c r="G3210" s="110"/>
      <c r="H3210" s="110"/>
      <c r="I3210" s="110"/>
      <c r="J3210" s="109"/>
      <c r="K3210" s="110"/>
      <c r="L3210" s="110"/>
      <c r="M3210" s="110"/>
      <c r="N3210" s="110"/>
      <c r="O3210" s="110"/>
      <c r="P3210" s="110"/>
      <c r="Q3210" s="110"/>
      <c r="R3210" s="110"/>
      <c r="S3210" s="110"/>
      <c r="T3210" s="110"/>
      <c r="U3210" s="110"/>
      <c r="V3210" s="110"/>
    </row>
    <row r="3211" spans="1:22" ht="15" customHeight="1">
      <c r="A3211" s="110"/>
      <c r="B3211" s="109"/>
      <c r="C3211" s="110"/>
      <c r="D3211" s="110"/>
      <c r="E3211" s="110"/>
      <c r="F3211" s="110"/>
      <c r="G3211" s="110"/>
      <c r="H3211" s="110"/>
      <c r="I3211" s="110"/>
      <c r="J3211" s="109"/>
      <c r="K3211" s="110"/>
      <c r="L3211" s="110"/>
      <c r="M3211" s="110"/>
      <c r="N3211" s="110"/>
      <c r="O3211" s="110"/>
      <c r="P3211" s="110"/>
      <c r="Q3211" s="110"/>
      <c r="R3211" s="110"/>
      <c r="S3211" s="110"/>
      <c r="T3211" s="110"/>
      <c r="U3211" s="110"/>
      <c r="V3211" s="110"/>
    </row>
    <row r="3212" spans="1:22" ht="15" customHeight="1">
      <c r="A3212" s="110"/>
      <c r="B3212" s="109"/>
      <c r="C3212" s="110"/>
      <c r="D3212" s="110"/>
      <c r="E3212" s="110"/>
      <c r="F3212" s="110"/>
      <c r="G3212" s="110"/>
      <c r="H3212" s="110"/>
      <c r="I3212" s="110"/>
      <c r="J3212" s="109"/>
      <c r="K3212" s="110"/>
      <c r="L3212" s="110"/>
      <c r="M3212" s="110"/>
      <c r="N3212" s="110"/>
      <c r="O3212" s="110"/>
      <c r="P3212" s="110"/>
      <c r="Q3212" s="110"/>
      <c r="R3212" s="110"/>
      <c r="S3212" s="110"/>
      <c r="T3212" s="110"/>
      <c r="U3212" s="110"/>
      <c r="V3212" s="110"/>
    </row>
    <row r="3213" spans="1:22" ht="15" customHeight="1">
      <c r="A3213" s="110"/>
      <c r="B3213" s="109"/>
      <c r="C3213" s="110"/>
      <c r="D3213" s="110"/>
      <c r="E3213" s="110"/>
      <c r="F3213" s="110"/>
      <c r="G3213" s="110"/>
      <c r="H3213" s="110"/>
      <c r="I3213" s="110"/>
      <c r="J3213" s="109"/>
      <c r="K3213" s="110"/>
      <c r="L3213" s="110"/>
      <c r="M3213" s="110"/>
      <c r="N3213" s="110"/>
      <c r="O3213" s="110"/>
      <c r="P3213" s="110"/>
      <c r="Q3213" s="110"/>
      <c r="R3213" s="110"/>
      <c r="S3213" s="110"/>
      <c r="T3213" s="110"/>
      <c r="U3213" s="110"/>
      <c r="V3213" s="110"/>
    </row>
    <row r="3214" spans="1:22" ht="15" customHeight="1">
      <c r="A3214" s="110"/>
      <c r="B3214" s="109"/>
      <c r="C3214" s="110"/>
      <c r="D3214" s="110"/>
      <c r="E3214" s="110"/>
      <c r="F3214" s="110"/>
      <c r="G3214" s="110"/>
      <c r="H3214" s="110"/>
      <c r="I3214" s="110"/>
      <c r="J3214" s="109"/>
      <c r="K3214" s="110"/>
      <c r="L3214" s="110"/>
      <c r="M3214" s="110"/>
      <c r="N3214" s="110"/>
      <c r="O3214" s="110"/>
      <c r="P3214" s="110"/>
      <c r="Q3214" s="110"/>
      <c r="R3214" s="110"/>
      <c r="S3214" s="110"/>
      <c r="T3214" s="110"/>
      <c r="U3214" s="110"/>
      <c r="V3214" s="110"/>
    </row>
    <row r="3215" spans="1:22" ht="15" customHeight="1">
      <c r="A3215" s="110"/>
      <c r="B3215" s="109"/>
      <c r="C3215" s="110"/>
      <c r="D3215" s="110"/>
      <c r="E3215" s="110"/>
      <c r="F3215" s="110"/>
      <c r="G3215" s="110"/>
      <c r="H3215" s="110"/>
      <c r="I3215" s="110"/>
      <c r="J3215" s="109"/>
      <c r="K3215" s="110"/>
      <c r="L3215" s="110"/>
      <c r="M3215" s="110"/>
      <c r="N3215" s="110"/>
      <c r="O3215" s="110"/>
      <c r="P3215" s="110"/>
      <c r="Q3215" s="110"/>
      <c r="R3215" s="110"/>
      <c r="S3215" s="110"/>
      <c r="T3215" s="110"/>
      <c r="U3215" s="110"/>
      <c r="V3215" s="110"/>
    </row>
    <row r="3216" spans="1:22" ht="15" customHeight="1">
      <c r="A3216" s="110"/>
      <c r="B3216" s="109"/>
      <c r="C3216" s="110"/>
      <c r="D3216" s="110"/>
      <c r="E3216" s="110"/>
      <c r="F3216" s="110"/>
      <c r="G3216" s="110"/>
      <c r="H3216" s="110"/>
      <c r="I3216" s="110"/>
      <c r="J3216" s="109"/>
      <c r="K3216" s="110"/>
      <c r="L3216" s="110"/>
      <c r="M3216" s="110"/>
      <c r="N3216" s="110"/>
      <c r="O3216" s="110"/>
      <c r="P3216" s="110"/>
      <c r="Q3216" s="110"/>
      <c r="R3216" s="110"/>
      <c r="S3216" s="110"/>
      <c r="T3216" s="110"/>
      <c r="U3216" s="110"/>
      <c r="V3216" s="110"/>
    </row>
    <row r="3217" spans="1:22" ht="15" customHeight="1">
      <c r="A3217" s="110"/>
      <c r="B3217" s="109"/>
      <c r="C3217" s="110"/>
      <c r="D3217" s="110"/>
      <c r="E3217" s="110"/>
      <c r="F3217" s="110"/>
      <c r="G3217" s="110"/>
      <c r="H3217" s="110"/>
      <c r="I3217" s="110"/>
      <c r="J3217" s="109"/>
      <c r="K3217" s="110"/>
      <c r="L3217" s="110"/>
      <c r="M3217" s="110"/>
      <c r="N3217" s="110"/>
      <c r="O3217" s="110"/>
      <c r="P3217" s="110"/>
      <c r="Q3217" s="110"/>
      <c r="R3217" s="110"/>
      <c r="S3217" s="110"/>
      <c r="T3217" s="110"/>
      <c r="U3217" s="110"/>
      <c r="V3217" s="110"/>
    </row>
    <row r="3218" spans="1:22" ht="15" customHeight="1">
      <c r="A3218" s="110"/>
      <c r="B3218" s="109"/>
      <c r="C3218" s="110"/>
      <c r="D3218" s="110"/>
      <c r="E3218" s="110"/>
      <c r="F3218" s="110"/>
      <c r="G3218" s="110"/>
      <c r="H3218" s="110"/>
      <c r="I3218" s="110"/>
      <c r="J3218" s="109"/>
      <c r="K3218" s="110"/>
      <c r="L3218" s="110"/>
      <c r="M3218" s="110"/>
      <c r="N3218" s="110"/>
      <c r="O3218" s="110"/>
      <c r="P3218" s="110"/>
      <c r="Q3218" s="110"/>
      <c r="R3218" s="110"/>
      <c r="S3218" s="110"/>
      <c r="T3218" s="110"/>
      <c r="U3218" s="110"/>
      <c r="V3218" s="110"/>
    </row>
    <row r="3219" spans="1:22" ht="15" customHeight="1">
      <c r="A3219" s="110"/>
      <c r="B3219" s="109"/>
      <c r="C3219" s="110"/>
      <c r="D3219" s="110"/>
      <c r="E3219" s="110"/>
      <c r="F3219" s="110"/>
      <c r="G3219" s="110"/>
      <c r="H3219" s="110"/>
      <c r="I3219" s="110"/>
      <c r="J3219" s="109"/>
      <c r="K3219" s="110"/>
      <c r="L3219" s="110"/>
      <c r="M3219" s="110"/>
      <c r="N3219" s="110"/>
      <c r="O3219" s="110"/>
      <c r="P3219" s="110"/>
      <c r="Q3219" s="110"/>
      <c r="R3219" s="110"/>
      <c r="S3219" s="110"/>
      <c r="T3219" s="110"/>
      <c r="U3219" s="110"/>
      <c r="V3219" s="110"/>
    </row>
    <row r="3220" spans="1:22" ht="15" customHeight="1">
      <c r="A3220" s="110"/>
      <c r="B3220" s="109"/>
      <c r="C3220" s="110"/>
      <c r="D3220" s="110"/>
      <c r="E3220" s="110"/>
      <c r="F3220" s="110"/>
      <c r="G3220" s="110"/>
      <c r="H3220" s="110"/>
      <c r="I3220" s="110"/>
      <c r="J3220" s="109"/>
      <c r="K3220" s="110"/>
      <c r="L3220" s="110"/>
      <c r="M3220" s="110"/>
      <c r="N3220" s="110"/>
      <c r="O3220" s="110"/>
      <c r="P3220" s="110"/>
      <c r="Q3220" s="110"/>
      <c r="R3220" s="110"/>
      <c r="S3220" s="110"/>
      <c r="T3220" s="110"/>
      <c r="U3220" s="110"/>
      <c r="V3220" s="110"/>
    </row>
    <row r="3221" spans="1:22" ht="15" customHeight="1">
      <c r="A3221" s="110"/>
      <c r="B3221" s="109"/>
      <c r="C3221" s="110"/>
      <c r="D3221" s="110"/>
      <c r="E3221" s="110"/>
      <c r="F3221" s="110"/>
      <c r="G3221" s="110"/>
      <c r="H3221" s="110"/>
      <c r="I3221" s="110"/>
      <c r="J3221" s="109"/>
      <c r="K3221" s="110"/>
      <c r="L3221" s="110"/>
      <c r="M3221" s="110"/>
      <c r="N3221" s="110"/>
      <c r="O3221" s="110"/>
      <c r="P3221" s="110"/>
      <c r="Q3221" s="110"/>
      <c r="R3221" s="110"/>
      <c r="S3221" s="110"/>
      <c r="T3221" s="110"/>
      <c r="U3221" s="110"/>
      <c r="V3221" s="110"/>
    </row>
    <row r="3222" spans="1:22" ht="15" customHeight="1">
      <c r="A3222" s="110"/>
      <c r="B3222" s="109"/>
      <c r="C3222" s="110"/>
      <c r="D3222" s="110"/>
      <c r="E3222" s="110"/>
      <c r="F3222" s="110"/>
      <c r="G3222" s="110"/>
      <c r="H3222" s="110"/>
      <c r="I3222" s="110"/>
      <c r="J3222" s="109"/>
      <c r="K3222" s="110"/>
      <c r="L3222" s="110"/>
      <c r="M3222" s="110"/>
      <c r="N3222" s="110"/>
      <c r="O3222" s="110"/>
      <c r="P3222" s="110"/>
      <c r="Q3222" s="110"/>
      <c r="R3222" s="110"/>
      <c r="S3222" s="110"/>
      <c r="T3222" s="110"/>
      <c r="U3222" s="110"/>
      <c r="V3222" s="110"/>
    </row>
    <row r="3223" spans="1:22" ht="15" customHeight="1">
      <c r="A3223" s="110"/>
      <c r="B3223" s="109"/>
      <c r="C3223" s="110"/>
      <c r="D3223" s="110"/>
      <c r="E3223" s="110"/>
      <c r="F3223" s="110"/>
      <c r="G3223" s="110"/>
      <c r="H3223" s="110"/>
      <c r="I3223" s="110"/>
      <c r="J3223" s="109"/>
      <c r="K3223" s="110"/>
      <c r="L3223" s="110"/>
      <c r="M3223" s="110"/>
      <c r="N3223" s="110"/>
      <c r="O3223" s="110"/>
      <c r="P3223" s="110"/>
      <c r="Q3223" s="110"/>
      <c r="R3223" s="110"/>
      <c r="S3223" s="110"/>
      <c r="T3223" s="110"/>
      <c r="U3223" s="110"/>
      <c r="V3223" s="110"/>
    </row>
    <row r="3224" spans="1:22" ht="15" customHeight="1">
      <c r="A3224" s="110"/>
      <c r="B3224" s="109"/>
      <c r="C3224" s="110"/>
      <c r="D3224" s="110"/>
      <c r="E3224" s="110"/>
      <c r="F3224" s="110"/>
      <c r="G3224" s="110"/>
      <c r="H3224" s="110"/>
      <c r="I3224" s="110"/>
      <c r="J3224" s="109"/>
      <c r="K3224" s="110"/>
      <c r="L3224" s="110"/>
      <c r="M3224" s="110"/>
      <c r="N3224" s="110"/>
      <c r="O3224" s="110"/>
      <c r="P3224" s="110"/>
      <c r="Q3224" s="110"/>
      <c r="R3224" s="110"/>
      <c r="S3224" s="110"/>
      <c r="T3224" s="110"/>
      <c r="U3224" s="110"/>
      <c r="V3224" s="110"/>
    </row>
    <row r="3225" spans="1:22" ht="15" customHeight="1">
      <c r="A3225" s="110"/>
      <c r="B3225" s="109"/>
      <c r="C3225" s="110"/>
      <c r="D3225" s="110"/>
      <c r="E3225" s="110"/>
      <c r="F3225" s="110"/>
      <c r="G3225" s="110"/>
      <c r="H3225" s="110"/>
      <c r="I3225" s="110"/>
      <c r="J3225" s="109"/>
      <c r="K3225" s="110"/>
      <c r="L3225" s="110"/>
      <c r="M3225" s="110"/>
      <c r="N3225" s="110"/>
      <c r="O3225" s="110"/>
      <c r="P3225" s="110"/>
      <c r="Q3225" s="110"/>
      <c r="R3225" s="110"/>
      <c r="S3225" s="110"/>
      <c r="T3225" s="110"/>
      <c r="U3225" s="110"/>
      <c r="V3225" s="110"/>
    </row>
    <row r="3226" spans="1:22" ht="15" customHeight="1">
      <c r="A3226" s="110"/>
      <c r="B3226" s="109"/>
      <c r="C3226" s="110"/>
      <c r="D3226" s="110"/>
      <c r="E3226" s="110"/>
      <c r="F3226" s="110"/>
      <c r="G3226" s="110"/>
      <c r="H3226" s="110"/>
      <c r="I3226" s="110"/>
      <c r="J3226" s="109"/>
      <c r="K3226" s="110"/>
      <c r="L3226" s="110"/>
      <c r="M3226" s="110"/>
      <c r="N3226" s="110"/>
      <c r="O3226" s="110"/>
      <c r="P3226" s="110"/>
      <c r="Q3226" s="110"/>
      <c r="R3226" s="110"/>
      <c r="S3226" s="110"/>
      <c r="T3226" s="110"/>
      <c r="U3226" s="110"/>
      <c r="V3226" s="110"/>
    </row>
    <row r="3227" spans="1:22" ht="15" customHeight="1">
      <c r="A3227" s="110"/>
      <c r="B3227" s="109"/>
      <c r="C3227" s="110"/>
      <c r="D3227" s="110"/>
      <c r="E3227" s="110"/>
      <c r="F3227" s="110"/>
      <c r="G3227" s="110"/>
      <c r="H3227" s="110"/>
      <c r="I3227" s="110"/>
      <c r="J3227" s="109"/>
      <c r="K3227" s="110"/>
      <c r="L3227" s="110"/>
      <c r="M3227" s="110"/>
      <c r="N3227" s="110"/>
      <c r="O3227" s="110"/>
      <c r="P3227" s="110"/>
      <c r="Q3227" s="110"/>
      <c r="R3227" s="110"/>
      <c r="S3227" s="110"/>
      <c r="T3227" s="110"/>
      <c r="U3227" s="110"/>
      <c r="V3227" s="110"/>
    </row>
    <row r="3228" spans="1:22" ht="15" customHeight="1">
      <c r="A3228" s="110"/>
      <c r="B3228" s="109"/>
      <c r="C3228" s="110"/>
      <c r="D3228" s="110"/>
      <c r="E3228" s="110"/>
      <c r="F3228" s="110"/>
      <c r="G3228" s="110"/>
      <c r="H3228" s="110"/>
      <c r="I3228" s="110"/>
      <c r="J3228" s="109"/>
      <c r="K3228" s="110"/>
      <c r="L3228" s="110"/>
      <c r="M3228" s="110"/>
      <c r="N3228" s="110"/>
      <c r="O3228" s="110"/>
      <c r="P3228" s="110"/>
      <c r="Q3228" s="110"/>
      <c r="R3228" s="110"/>
      <c r="S3228" s="110"/>
      <c r="T3228" s="110"/>
      <c r="U3228" s="110"/>
      <c r="V3228" s="110"/>
    </row>
    <row r="3229" spans="1:22" ht="15" customHeight="1">
      <c r="A3229" s="110"/>
      <c r="B3229" s="109"/>
      <c r="C3229" s="110"/>
      <c r="D3229" s="110"/>
      <c r="E3229" s="110"/>
      <c r="F3229" s="110"/>
      <c r="G3229" s="110"/>
      <c r="H3229" s="110"/>
      <c r="I3229" s="110"/>
      <c r="J3229" s="109"/>
      <c r="K3229" s="110"/>
      <c r="L3229" s="110"/>
      <c r="M3229" s="110"/>
      <c r="N3229" s="110"/>
      <c r="O3229" s="110"/>
      <c r="P3229" s="110"/>
      <c r="Q3229" s="110"/>
      <c r="R3229" s="110"/>
      <c r="S3229" s="110"/>
      <c r="T3229" s="110"/>
      <c r="U3229" s="110"/>
      <c r="V3229" s="110"/>
    </row>
    <row r="3230" spans="1:22" ht="15" customHeight="1">
      <c r="A3230" s="110"/>
      <c r="B3230" s="109"/>
      <c r="C3230" s="110"/>
      <c r="D3230" s="110"/>
      <c r="E3230" s="110"/>
      <c r="F3230" s="110"/>
      <c r="G3230" s="110"/>
      <c r="H3230" s="110"/>
      <c r="I3230" s="110"/>
      <c r="J3230" s="109"/>
      <c r="K3230" s="110"/>
      <c r="L3230" s="110"/>
      <c r="M3230" s="110"/>
      <c r="N3230" s="110"/>
      <c r="O3230" s="110"/>
      <c r="P3230" s="110"/>
      <c r="Q3230" s="110"/>
      <c r="R3230" s="110"/>
      <c r="S3230" s="110"/>
      <c r="T3230" s="110"/>
      <c r="U3230" s="110"/>
      <c r="V3230" s="110"/>
    </row>
    <row r="3231" spans="1:22" ht="15" customHeight="1">
      <c r="A3231" s="110"/>
      <c r="B3231" s="109"/>
      <c r="C3231" s="110"/>
      <c r="D3231" s="110"/>
      <c r="E3231" s="110"/>
      <c r="F3231" s="110"/>
      <c r="G3231" s="110"/>
      <c r="H3231" s="110"/>
      <c r="I3231" s="110"/>
      <c r="J3231" s="109"/>
      <c r="K3231" s="110"/>
      <c r="L3231" s="110"/>
      <c r="M3231" s="110"/>
      <c r="N3231" s="110"/>
      <c r="O3231" s="110"/>
      <c r="P3231" s="110"/>
      <c r="Q3231" s="110"/>
      <c r="R3231" s="110"/>
      <c r="S3231" s="110"/>
      <c r="T3231" s="110"/>
      <c r="U3231" s="110"/>
      <c r="V3231" s="110"/>
    </row>
    <row r="3232" spans="1:22" ht="15" customHeight="1">
      <c r="A3232" s="110"/>
      <c r="B3232" s="109"/>
      <c r="C3232" s="110"/>
      <c r="D3232" s="110"/>
      <c r="E3232" s="110"/>
      <c r="F3232" s="110"/>
      <c r="G3232" s="110"/>
      <c r="H3232" s="110"/>
      <c r="I3232" s="110"/>
      <c r="J3232" s="109"/>
      <c r="K3232" s="110"/>
      <c r="L3232" s="110"/>
      <c r="M3232" s="110"/>
      <c r="N3232" s="110"/>
      <c r="O3232" s="110"/>
      <c r="P3232" s="110"/>
      <c r="Q3232" s="110"/>
      <c r="R3232" s="110"/>
      <c r="S3232" s="110"/>
      <c r="T3232" s="110"/>
      <c r="U3232" s="110"/>
      <c r="V3232" s="110"/>
    </row>
    <row r="3233" spans="1:22" ht="15" customHeight="1">
      <c r="A3233" s="110"/>
      <c r="B3233" s="109"/>
      <c r="C3233" s="110"/>
      <c r="D3233" s="110"/>
      <c r="E3233" s="110"/>
      <c r="F3233" s="110"/>
      <c r="G3233" s="110"/>
      <c r="H3233" s="110"/>
      <c r="I3233" s="110"/>
      <c r="J3233" s="109"/>
      <c r="K3233" s="110"/>
      <c r="L3233" s="110"/>
      <c r="M3233" s="110"/>
      <c r="N3233" s="110"/>
      <c r="O3233" s="110"/>
      <c r="P3233" s="110"/>
      <c r="Q3233" s="110"/>
      <c r="R3233" s="110"/>
      <c r="S3233" s="110"/>
      <c r="T3233" s="110"/>
      <c r="U3233" s="110"/>
      <c r="V3233" s="110"/>
    </row>
    <row r="3234" spans="1:22" ht="15" customHeight="1">
      <c r="A3234" s="110"/>
      <c r="B3234" s="109"/>
      <c r="C3234" s="110"/>
      <c r="D3234" s="110"/>
      <c r="E3234" s="110"/>
      <c r="F3234" s="110"/>
      <c r="G3234" s="110"/>
      <c r="H3234" s="110"/>
      <c r="I3234" s="110"/>
      <c r="J3234" s="109"/>
      <c r="K3234" s="110"/>
      <c r="L3234" s="110"/>
      <c r="M3234" s="110"/>
      <c r="N3234" s="110"/>
      <c r="O3234" s="110"/>
      <c r="P3234" s="110"/>
      <c r="Q3234" s="110"/>
      <c r="R3234" s="110"/>
      <c r="S3234" s="110"/>
      <c r="T3234" s="110"/>
      <c r="U3234" s="110"/>
      <c r="V3234" s="110"/>
    </row>
    <row r="3235" spans="1:22" ht="15" customHeight="1">
      <c r="A3235" s="110"/>
      <c r="B3235" s="109"/>
      <c r="C3235" s="110"/>
      <c r="D3235" s="110"/>
      <c r="E3235" s="110"/>
      <c r="F3235" s="110"/>
      <c r="G3235" s="110"/>
      <c r="H3235" s="110"/>
      <c r="I3235" s="110"/>
      <c r="J3235" s="109"/>
      <c r="K3235" s="110"/>
      <c r="L3235" s="110"/>
      <c r="M3235" s="110"/>
      <c r="N3235" s="110"/>
      <c r="O3235" s="110"/>
      <c r="P3235" s="110"/>
      <c r="Q3235" s="110"/>
      <c r="R3235" s="110"/>
      <c r="S3235" s="110"/>
      <c r="T3235" s="110"/>
      <c r="U3235" s="110"/>
      <c r="V3235" s="110"/>
    </row>
    <row r="3236" spans="1:22" ht="15" customHeight="1">
      <c r="A3236" s="110"/>
      <c r="B3236" s="109"/>
      <c r="C3236" s="110"/>
      <c r="D3236" s="110"/>
      <c r="E3236" s="110"/>
      <c r="F3236" s="110"/>
      <c r="G3236" s="110"/>
      <c r="H3236" s="110"/>
      <c r="I3236" s="110"/>
      <c r="J3236" s="109"/>
      <c r="K3236" s="110"/>
      <c r="L3236" s="110"/>
      <c r="M3236" s="110"/>
      <c r="N3236" s="110"/>
      <c r="O3236" s="110"/>
      <c r="P3236" s="110"/>
      <c r="Q3236" s="110"/>
      <c r="R3236" s="110"/>
      <c r="S3236" s="110"/>
      <c r="T3236" s="110"/>
      <c r="U3236" s="110"/>
      <c r="V3236" s="110"/>
    </row>
    <row r="3237" spans="1:22" ht="15" customHeight="1">
      <c r="A3237" s="110"/>
      <c r="B3237" s="109"/>
      <c r="C3237" s="110"/>
      <c r="D3237" s="110"/>
      <c r="E3237" s="110"/>
      <c r="F3237" s="110"/>
      <c r="G3237" s="110"/>
      <c r="H3237" s="110"/>
      <c r="I3237" s="110"/>
      <c r="J3237" s="109"/>
      <c r="K3237" s="110"/>
      <c r="L3237" s="110"/>
      <c r="M3237" s="110"/>
      <c r="N3237" s="110"/>
      <c r="O3237" s="110"/>
      <c r="P3237" s="110"/>
      <c r="Q3237" s="110"/>
      <c r="R3237" s="110"/>
      <c r="S3237" s="110"/>
      <c r="T3237" s="110"/>
      <c r="U3237" s="110"/>
      <c r="V3237" s="110"/>
    </row>
    <row r="3238" spans="1:22" ht="15" customHeight="1">
      <c r="A3238" s="110"/>
      <c r="B3238" s="109"/>
      <c r="C3238" s="110"/>
      <c r="D3238" s="110"/>
      <c r="E3238" s="110"/>
      <c r="F3238" s="110"/>
      <c r="G3238" s="110"/>
      <c r="H3238" s="110"/>
      <c r="I3238" s="110"/>
      <c r="J3238" s="109"/>
      <c r="K3238" s="110"/>
      <c r="L3238" s="110"/>
      <c r="M3238" s="110"/>
      <c r="N3238" s="110"/>
      <c r="O3238" s="110"/>
      <c r="P3238" s="110"/>
      <c r="Q3238" s="110"/>
      <c r="R3238" s="110"/>
      <c r="S3238" s="110"/>
      <c r="T3238" s="110"/>
      <c r="U3238" s="110"/>
      <c r="V3238" s="110"/>
    </row>
    <row r="3239" spans="1:22" ht="15" customHeight="1">
      <c r="A3239" s="110"/>
      <c r="B3239" s="109"/>
      <c r="C3239" s="110"/>
      <c r="D3239" s="110"/>
      <c r="E3239" s="110"/>
      <c r="F3239" s="110"/>
      <c r="G3239" s="110"/>
      <c r="H3239" s="110"/>
      <c r="I3239" s="110"/>
      <c r="J3239" s="109"/>
      <c r="K3239" s="110"/>
      <c r="L3239" s="110"/>
      <c r="M3239" s="110"/>
      <c r="N3239" s="110"/>
      <c r="O3239" s="110"/>
      <c r="P3239" s="110"/>
      <c r="Q3239" s="110"/>
      <c r="R3239" s="110"/>
      <c r="S3239" s="110"/>
      <c r="T3239" s="110"/>
      <c r="U3239" s="110"/>
      <c r="V3239" s="110"/>
    </row>
    <row r="3240" spans="1:22" ht="15" customHeight="1">
      <c r="A3240" s="110"/>
      <c r="B3240" s="109"/>
      <c r="C3240" s="110"/>
      <c r="D3240" s="110"/>
      <c r="E3240" s="110"/>
      <c r="F3240" s="110"/>
      <c r="G3240" s="110"/>
      <c r="H3240" s="110"/>
      <c r="I3240" s="110"/>
      <c r="J3240" s="109"/>
      <c r="K3240" s="110"/>
      <c r="L3240" s="110"/>
      <c r="M3240" s="110"/>
      <c r="N3240" s="110"/>
      <c r="O3240" s="110"/>
      <c r="P3240" s="110"/>
      <c r="Q3240" s="110"/>
      <c r="R3240" s="110"/>
      <c r="S3240" s="110"/>
      <c r="T3240" s="110"/>
      <c r="U3240" s="110"/>
      <c r="V3240" s="110"/>
    </row>
    <row r="3241" spans="1:22" ht="15" customHeight="1">
      <c r="A3241" s="110"/>
      <c r="B3241" s="109"/>
      <c r="C3241" s="110"/>
      <c r="D3241" s="110"/>
      <c r="E3241" s="110"/>
      <c r="F3241" s="110"/>
      <c r="G3241" s="110"/>
      <c r="H3241" s="110"/>
      <c r="I3241" s="110"/>
      <c r="J3241" s="109"/>
      <c r="K3241" s="110"/>
      <c r="L3241" s="110"/>
      <c r="M3241" s="110"/>
      <c r="N3241" s="110"/>
      <c r="O3241" s="110"/>
      <c r="P3241" s="110"/>
      <c r="Q3241" s="110"/>
      <c r="R3241" s="110"/>
      <c r="S3241" s="110"/>
      <c r="T3241" s="110"/>
      <c r="U3241" s="110"/>
      <c r="V3241" s="110"/>
    </row>
    <row r="3242" spans="1:22" ht="15" customHeight="1">
      <c r="A3242" s="110"/>
      <c r="B3242" s="109"/>
      <c r="C3242" s="110"/>
      <c r="D3242" s="110"/>
      <c r="E3242" s="110"/>
      <c r="F3242" s="110"/>
      <c r="G3242" s="110"/>
      <c r="H3242" s="110"/>
      <c r="I3242" s="110"/>
      <c r="J3242" s="109"/>
      <c r="K3242" s="110"/>
      <c r="L3242" s="110"/>
      <c r="M3242" s="110"/>
      <c r="N3242" s="110"/>
      <c r="O3242" s="110"/>
      <c r="P3242" s="110"/>
      <c r="Q3242" s="110"/>
      <c r="R3242" s="110"/>
      <c r="S3242" s="110"/>
      <c r="T3242" s="110"/>
      <c r="U3242" s="110"/>
      <c r="V3242" s="110"/>
    </row>
    <row r="3243" spans="1:22" ht="15" customHeight="1">
      <c r="A3243" s="110"/>
      <c r="B3243" s="109"/>
      <c r="C3243" s="110"/>
      <c r="D3243" s="110"/>
      <c r="E3243" s="110"/>
      <c r="F3243" s="110"/>
      <c r="G3243" s="110"/>
      <c r="H3243" s="110"/>
      <c r="I3243" s="110"/>
      <c r="J3243" s="109"/>
      <c r="K3243" s="110"/>
      <c r="L3243" s="110"/>
      <c r="M3243" s="110"/>
      <c r="N3243" s="110"/>
      <c r="O3243" s="110"/>
      <c r="P3243" s="110"/>
      <c r="Q3243" s="110"/>
      <c r="R3243" s="110"/>
      <c r="S3243" s="110"/>
      <c r="T3243" s="110"/>
      <c r="U3243" s="110"/>
      <c r="V3243" s="110"/>
    </row>
    <row r="3244" spans="1:22" ht="15" customHeight="1">
      <c r="A3244" s="110"/>
      <c r="B3244" s="109"/>
      <c r="C3244" s="110"/>
      <c r="D3244" s="110"/>
      <c r="E3244" s="110"/>
      <c r="F3244" s="110"/>
      <c r="G3244" s="110"/>
      <c r="H3244" s="110"/>
      <c r="I3244" s="110"/>
      <c r="J3244" s="109"/>
      <c r="K3244" s="110"/>
      <c r="L3244" s="110"/>
      <c r="M3244" s="110"/>
      <c r="N3244" s="110"/>
      <c r="O3244" s="110"/>
      <c r="P3244" s="110"/>
      <c r="Q3244" s="110"/>
      <c r="R3244" s="110"/>
      <c r="S3244" s="110"/>
      <c r="T3244" s="110"/>
      <c r="U3244" s="110"/>
      <c r="V3244" s="110"/>
    </row>
    <row r="3245" spans="1:22" ht="15" customHeight="1">
      <c r="A3245" s="110"/>
      <c r="B3245" s="109"/>
      <c r="C3245" s="110"/>
      <c r="D3245" s="110"/>
      <c r="E3245" s="110"/>
      <c r="F3245" s="110"/>
      <c r="G3245" s="110"/>
      <c r="H3245" s="110"/>
      <c r="I3245" s="110"/>
      <c r="J3245" s="109"/>
      <c r="K3245" s="110"/>
      <c r="L3245" s="110"/>
      <c r="M3245" s="110"/>
      <c r="N3245" s="110"/>
      <c r="O3245" s="110"/>
      <c r="P3245" s="110"/>
      <c r="Q3245" s="110"/>
      <c r="R3245" s="110"/>
      <c r="S3245" s="110"/>
      <c r="T3245" s="110"/>
      <c r="U3245" s="110"/>
      <c r="V3245" s="110"/>
    </row>
    <row r="3246" spans="1:22" ht="15" customHeight="1">
      <c r="A3246" s="110"/>
      <c r="B3246" s="109"/>
      <c r="C3246" s="110"/>
      <c r="D3246" s="110"/>
      <c r="E3246" s="110"/>
      <c r="F3246" s="110"/>
      <c r="G3246" s="110"/>
      <c r="H3246" s="110"/>
      <c r="I3246" s="110"/>
      <c r="J3246" s="109"/>
      <c r="K3246" s="110"/>
      <c r="L3246" s="110"/>
      <c r="M3246" s="110"/>
      <c r="N3246" s="110"/>
      <c r="O3246" s="110"/>
      <c r="P3246" s="110"/>
      <c r="Q3246" s="110"/>
      <c r="R3246" s="110"/>
      <c r="S3246" s="110"/>
      <c r="T3246" s="110"/>
      <c r="U3246" s="110"/>
      <c r="V3246" s="110"/>
    </row>
    <row r="3247" spans="1:22" ht="15" customHeight="1">
      <c r="A3247" s="110"/>
      <c r="B3247" s="109"/>
      <c r="C3247" s="110"/>
      <c r="D3247" s="110"/>
      <c r="E3247" s="110"/>
      <c r="F3247" s="110"/>
      <c r="G3247" s="110"/>
      <c r="H3247" s="110"/>
      <c r="I3247" s="110"/>
      <c r="J3247" s="109"/>
      <c r="K3247" s="110"/>
      <c r="L3247" s="110"/>
      <c r="M3247" s="110"/>
      <c r="N3247" s="110"/>
      <c r="O3247" s="110"/>
      <c r="P3247" s="110"/>
      <c r="Q3247" s="110"/>
      <c r="R3247" s="110"/>
      <c r="S3247" s="110"/>
      <c r="T3247" s="110"/>
      <c r="U3247" s="110"/>
      <c r="V3247" s="110"/>
    </row>
    <row r="3248" spans="1:22" ht="15" customHeight="1">
      <c r="A3248" s="110"/>
      <c r="B3248" s="109"/>
      <c r="C3248" s="110"/>
      <c r="D3248" s="110"/>
      <c r="E3248" s="110"/>
      <c r="F3248" s="110"/>
      <c r="G3248" s="110"/>
      <c r="H3248" s="110"/>
      <c r="I3248" s="110"/>
      <c r="J3248" s="109"/>
      <c r="K3248" s="110"/>
      <c r="L3248" s="110"/>
      <c r="M3248" s="110"/>
      <c r="N3248" s="110"/>
      <c r="O3248" s="110"/>
      <c r="P3248" s="110"/>
      <c r="Q3248" s="110"/>
      <c r="R3248" s="110"/>
      <c r="S3248" s="110"/>
      <c r="T3248" s="110"/>
      <c r="U3248" s="110"/>
      <c r="V3248" s="110"/>
    </row>
    <row r="3249" spans="1:22" ht="15" customHeight="1">
      <c r="A3249" s="110"/>
      <c r="B3249" s="109"/>
      <c r="C3249" s="110"/>
      <c r="D3249" s="110"/>
      <c r="E3249" s="110"/>
      <c r="F3249" s="110"/>
      <c r="G3249" s="110"/>
      <c r="H3249" s="110"/>
      <c r="I3249" s="110"/>
      <c r="J3249" s="109"/>
      <c r="K3249" s="110"/>
      <c r="L3249" s="110"/>
      <c r="M3249" s="110"/>
      <c r="N3249" s="110"/>
      <c r="O3249" s="110"/>
      <c r="P3249" s="110"/>
      <c r="Q3249" s="110"/>
      <c r="R3249" s="110"/>
      <c r="S3249" s="110"/>
      <c r="T3249" s="110"/>
      <c r="U3249" s="110"/>
      <c r="V3249" s="110"/>
    </row>
    <row r="3250" spans="1:22" ht="15" customHeight="1">
      <c r="A3250" s="110"/>
      <c r="B3250" s="109"/>
      <c r="C3250" s="110"/>
      <c r="D3250" s="110"/>
      <c r="E3250" s="110"/>
      <c r="F3250" s="110"/>
      <c r="G3250" s="110"/>
      <c r="H3250" s="110"/>
      <c r="I3250" s="110"/>
      <c r="J3250" s="109"/>
      <c r="K3250" s="110"/>
      <c r="L3250" s="110"/>
      <c r="M3250" s="110"/>
      <c r="N3250" s="110"/>
      <c r="O3250" s="110"/>
      <c r="P3250" s="110"/>
      <c r="Q3250" s="110"/>
      <c r="R3250" s="110"/>
      <c r="S3250" s="110"/>
      <c r="T3250" s="110"/>
      <c r="U3250" s="110"/>
      <c r="V3250" s="110"/>
    </row>
    <row r="3251" spans="1:22" ht="15" customHeight="1">
      <c r="A3251" s="110"/>
      <c r="B3251" s="109"/>
      <c r="C3251" s="110"/>
      <c r="D3251" s="110"/>
      <c r="E3251" s="110"/>
      <c r="F3251" s="110"/>
      <c r="G3251" s="110"/>
      <c r="H3251" s="110"/>
      <c r="I3251" s="110"/>
      <c r="J3251" s="109"/>
      <c r="K3251" s="110"/>
      <c r="L3251" s="110"/>
      <c r="M3251" s="110"/>
      <c r="N3251" s="110"/>
      <c r="O3251" s="110"/>
      <c r="P3251" s="110"/>
      <c r="Q3251" s="110"/>
      <c r="R3251" s="110"/>
      <c r="S3251" s="110"/>
      <c r="T3251" s="110"/>
      <c r="U3251" s="110"/>
      <c r="V3251" s="110"/>
    </row>
    <row r="3252" spans="1:22" ht="15" customHeight="1">
      <c r="A3252" s="110"/>
      <c r="B3252" s="109"/>
      <c r="C3252" s="110"/>
      <c r="D3252" s="110"/>
      <c r="E3252" s="110"/>
      <c r="F3252" s="110"/>
      <c r="G3252" s="110"/>
      <c r="H3252" s="110"/>
      <c r="I3252" s="110"/>
      <c r="J3252" s="109"/>
      <c r="K3252" s="110"/>
      <c r="L3252" s="110"/>
      <c r="M3252" s="110"/>
      <c r="N3252" s="110"/>
      <c r="O3252" s="110"/>
      <c r="P3252" s="110"/>
      <c r="Q3252" s="110"/>
      <c r="R3252" s="110"/>
      <c r="S3252" s="110"/>
      <c r="T3252" s="110"/>
      <c r="U3252" s="110"/>
      <c r="V3252" s="110"/>
    </row>
    <row r="3253" spans="1:22" ht="15" customHeight="1">
      <c r="A3253" s="110"/>
      <c r="B3253" s="109"/>
      <c r="C3253" s="110"/>
      <c r="D3253" s="110"/>
      <c r="E3253" s="110"/>
      <c r="F3253" s="110"/>
      <c r="G3253" s="110"/>
      <c r="H3253" s="110"/>
      <c r="I3253" s="110"/>
      <c r="J3253" s="109"/>
      <c r="K3253" s="110"/>
      <c r="L3253" s="110"/>
      <c r="M3253" s="110"/>
      <c r="N3253" s="110"/>
      <c r="O3253" s="110"/>
      <c r="P3253" s="110"/>
      <c r="Q3253" s="110"/>
      <c r="R3253" s="110"/>
      <c r="S3253" s="110"/>
      <c r="T3253" s="110"/>
      <c r="U3253" s="110"/>
      <c r="V3253" s="110"/>
    </row>
    <row r="3254" spans="1:22" ht="15" customHeight="1">
      <c r="A3254" s="110"/>
      <c r="B3254" s="109"/>
      <c r="C3254" s="110"/>
      <c r="D3254" s="110"/>
      <c r="E3254" s="110"/>
      <c r="F3254" s="110"/>
      <c r="G3254" s="110"/>
      <c r="H3254" s="110"/>
      <c r="I3254" s="110"/>
      <c r="J3254" s="109"/>
      <c r="K3254" s="110"/>
      <c r="L3254" s="110"/>
      <c r="M3254" s="110"/>
      <c r="N3254" s="110"/>
      <c r="O3254" s="110"/>
      <c r="P3254" s="110"/>
      <c r="Q3254" s="110"/>
      <c r="R3254" s="110"/>
      <c r="S3254" s="110"/>
      <c r="T3254" s="110"/>
      <c r="U3254" s="110"/>
      <c r="V3254" s="110"/>
    </row>
    <row r="3255" spans="1:22" ht="15" customHeight="1">
      <c r="A3255" s="110"/>
      <c r="B3255" s="109"/>
      <c r="C3255" s="110"/>
      <c r="D3255" s="110"/>
      <c r="E3255" s="110"/>
      <c r="F3255" s="110"/>
      <c r="G3255" s="110"/>
      <c r="H3255" s="110"/>
      <c r="I3255" s="110"/>
      <c r="J3255" s="109"/>
      <c r="K3255" s="110"/>
      <c r="L3255" s="110"/>
      <c r="M3255" s="110"/>
      <c r="N3255" s="110"/>
      <c r="O3255" s="110"/>
      <c r="P3255" s="110"/>
      <c r="Q3255" s="110"/>
      <c r="R3255" s="110"/>
      <c r="S3255" s="110"/>
      <c r="T3255" s="110"/>
      <c r="U3255" s="110"/>
      <c r="V3255" s="110"/>
    </row>
    <row r="3256" spans="1:22" ht="15" customHeight="1">
      <c r="A3256" s="110"/>
      <c r="B3256" s="109"/>
      <c r="C3256" s="110"/>
      <c r="D3256" s="110"/>
      <c r="E3256" s="110"/>
      <c r="F3256" s="110"/>
      <c r="G3256" s="110"/>
      <c r="H3256" s="110"/>
      <c r="I3256" s="110"/>
      <c r="J3256" s="109"/>
      <c r="K3256" s="110"/>
      <c r="L3256" s="110"/>
      <c r="M3256" s="110"/>
      <c r="N3256" s="110"/>
      <c r="O3256" s="110"/>
      <c r="P3256" s="110"/>
      <c r="Q3256" s="110"/>
      <c r="R3256" s="110"/>
      <c r="S3256" s="110"/>
      <c r="T3256" s="110"/>
      <c r="U3256" s="110"/>
      <c r="V3256" s="110"/>
    </row>
    <row r="3257" spans="1:22" ht="15" customHeight="1">
      <c r="A3257" s="110"/>
      <c r="B3257" s="109"/>
      <c r="C3257" s="110"/>
      <c r="D3257" s="110"/>
      <c r="E3257" s="110"/>
      <c r="F3257" s="110"/>
      <c r="G3257" s="110"/>
      <c r="H3257" s="110"/>
      <c r="I3257" s="110"/>
      <c r="J3257" s="109"/>
      <c r="K3257" s="110"/>
      <c r="L3257" s="110"/>
      <c r="M3257" s="110"/>
      <c r="N3257" s="110"/>
      <c r="O3257" s="110"/>
      <c r="P3257" s="110"/>
      <c r="Q3257" s="110"/>
      <c r="R3257" s="110"/>
      <c r="S3257" s="110"/>
      <c r="T3257" s="110"/>
      <c r="U3257" s="110"/>
      <c r="V3257" s="110"/>
    </row>
    <row r="3258" spans="1:22" ht="15" customHeight="1">
      <c r="A3258" s="110"/>
      <c r="B3258" s="109"/>
      <c r="C3258" s="110"/>
      <c r="D3258" s="110"/>
      <c r="E3258" s="110"/>
      <c r="F3258" s="110"/>
      <c r="G3258" s="110"/>
      <c r="H3258" s="110"/>
      <c r="I3258" s="110"/>
      <c r="J3258" s="109"/>
      <c r="K3258" s="110"/>
      <c r="L3258" s="110"/>
      <c r="M3258" s="110"/>
      <c r="N3258" s="110"/>
      <c r="O3258" s="110"/>
      <c r="P3258" s="110"/>
      <c r="Q3258" s="110"/>
      <c r="R3258" s="110"/>
      <c r="S3258" s="110"/>
      <c r="T3258" s="110"/>
      <c r="U3258" s="110"/>
      <c r="V3258" s="110"/>
    </row>
    <row r="3259" spans="1:22" ht="15" customHeight="1">
      <c r="A3259" s="110"/>
      <c r="B3259" s="109"/>
      <c r="C3259" s="110"/>
      <c r="D3259" s="110"/>
      <c r="E3259" s="110"/>
      <c r="F3259" s="110"/>
      <c r="G3259" s="110"/>
      <c r="H3259" s="110"/>
      <c r="I3259" s="110"/>
      <c r="J3259" s="109"/>
      <c r="K3259" s="110"/>
      <c r="L3259" s="110"/>
      <c r="M3259" s="110"/>
      <c r="N3259" s="110"/>
      <c r="O3259" s="110"/>
      <c r="P3259" s="110"/>
      <c r="Q3259" s="110"/>
      <c r="R3259" s="110"/>
      <c r="S3259" s="110"/>
      <c r="T3259" s="110"/>
      <c r="U3259" s="110"/>
      <c r="V3259" s="110"/>
    </row>
    <row r="3260" spans="1:22" ht="15" customHeight="1">
      <c r="A3260" s="110"/>
      <c r="B3260" s="109"/>
      <c r="C3260" s="110"/>
      <c r="D3260" s="110"/>
      <c r="E3260" s="110"/>
      <c r="F3260" s="110"/>
      <c r="G3260" s="110"/>
      <c r="H3260" s="110"/>
      <c r="I3260" s="110"/>
      <c r="J3260" s="109"/>
      <c r="K3260" s="110"/>
      <c r="L3260" s="110"/>
      <c r="M3260" s="110"/>
      <c r="N3260" s="110"/>
      <c r="O3260" s="110"/>
      <c r="P3260" s="110"/>
      <c r="Q3260" s="110"/>
      <c r="R3260" s="110"/>
      <c r="S3260" s="110"/>
      <c r="T3260" s="110"/>
      <c r="U3260" s="110"/>
      <c r="V3260" s="110"/>
    </row>
    <row r="3261" spans="1:22" ht="15" customHeight="1">
      <c r="A3261" s="110"/>
      <c r="B3261" s="109"/>
      <c r="C3261" s="110"/>
      <c r="D3261" s="110"/>
      <c r="E3261" s="110"/>
      <c r="F3261" s="110"/>
      <c r="G3261" s="110"/>
      <c r="H3261" s="110"/>
      <c r="I3261" s="110"/>
      <c r="J3261" s="109"/>
      <c r="K3261" s="110"/>
      <c r="L3261" s="110"/>
      <c r="M3261" s="110"/>
      <c r="N3261" s="110"/>
      <c r="O3261" s="110"/>
      <c r="P3261" s="110"/>
      <c r="Q3261" s="110"/>
      <c r="R3261" s="110"/>
      <c r="S3261" s="110"/>
      <c r="T3261" s="110"/>
      <c r="U3261" s="110"/>
      <c r="V3261" s="110"/>
    </row>
    <row r="3262" spans="1:22" ht="15" customHeight="1">
      <c r="A3262" s="110"/>
      <c r="B3262" s="109"/>
      <c r="C3262" s="110"/>
      <c r="D3262" s="110"/>
      <c r="E3262" s="110"/>
      <c r="F3262" s="110"/>
      <c r="G3262" s="110"/>
      <c r="H3262" s="110"/>
      <c r="I3262" s="110"/>
      <c r="J3262" s="109"/>
      <c r="K3262" s="110"/>
      <c r="L3262" s="110"/>
      <c r="M3262" s="110"/>
      <c r="N3262" s="110"/>
      <c r="O3262" s="110"/>
      <c r="P3262" s="110"/>
      <c r="Q3262" s="110"/>
      <c r="R3262" s="110"/>
      <c r="S3262" s="110"/>
      <c r="T3262" s="110"/>
      <c r="U3262" s="110"/>
      <c r="V3262" s="110"/>
    </row>
    <row r="3263" spans="1:22" ht="15" customHeight="1">
      <c r="A3263" s="110"/>
      <c r="B3263" s="109"/>
      <c r="C3263" s="110"/>
      <c r="D3263" s="110"/>
      <c r="E3263" s="110"/>
      <c r="F3263" s="110"/>
      <c r="G3263" s="110"/>
      <c r="H3263" s="110"/>
      <c r="I3263" s="110"/>
      <c r="J3263" s="109"/>
      <c r="K3263" s="110"/>
      <c r="L3263" s="110"/>
      <c r="M3263" s="110"/>
      <c r="N3263" s="110"/>
      <c r="O3263" s="110"/>
      <c r="P3263" s="110"/>
      <c r="Q3263" s="110"/>
      <c r="R3263" s="110"/>
      <c r="S3263" s="110"/>
      <c r="T3263" s="110"/>
      <c r="U3263" s="110"/>
      <c r="V3263" s="110"/>
    </row>
    <row r="3264" spans="1:22" ht="15" customHeight="1">
      <c r="A3264" s="110"/>
      <c r="B3264" s="109"/>
      <c r="C3264" s="110"/>
      <c r="D3264" s="110"/>
      <c r="E3264" s="110"/>
      <c r="F3264" s="110"/>
      <c r="G3264" s="110"/>
      <c r="H3264" s="110"/>
      <c r="I3264" s="110"/>
      <c r="J3264" s="109"/>
      <c r="K3264" s="110"/>
      <c r="L3264" s="110"/>
      <c r="M3264" s="110"/>
      <c r="N3264" s="110"/>
      <c r="O3264" s="110"/>
      <c r="P3264" s="110"/>
      <c r="Q3264" s="110"/>
      <c r="R3264" s="110"/>
      <c r="S3264" s="110"/>
      <c r="T3264" s="110"/>
      <c r="U3264" s="110"/>
      <c r="V3264" s="110"/>
    </row>
    <row r="3265" spans="1:22" ht="15" customHeight="1">
      <c r="A3265" s="110"/>
      <c r="B3265" s="109"/>
      <c r="C3265" s="110"/>
      <c r="D3265" s="110"/>
      <c r="E3265" s="110"/>
      <c r="F3265" s="110"/>
      <c r="G3265" s="110"/>
      <c r="H3265" s="110"/>
      <c r="I3265" s="110"/>
      <c r="J3265" s="109"/>
      <c r="K3265" s="110"/>
      <c r="L3265" s="110"/>
      <c r="M3265" s="110"/>
      <c r="N3265" s="110"/>
      <c r="O3265" s="110"/>
      <c r="P3265" s="110"/>
      <c r="Q3265" s="110"/>
      <c r="R3265" s="110"/>
      <c r="S3265" s="110"/>
      <c r="T3265" s="110"/>
      <c r="U3265" s="110"/>
      <c r="V3265" s="110"/>
    </row>
    <row r="3266" spans="1:22" ht="15" customHeight="1">
      <c r="A3266" s="110"/>
      <c r="B3266" s="109"/>
      <c r="C3266" s="110"/>
      <c r="D3266" s="110"/>
      <c r="E3266" s="110"/>
      <c r="F3266" s="110"/>
      <c r="G3266" s="110"/>
      <c r="H3266" s="110"/>
      <c r="I3266" s="110"/>
      <c r="J3266" s="109"/>
      <c r="K3266" s="110"/>
      <c r="L3266" s="110"/>
      <c r="M3266" s="110"/>
      <c r="N3266" s="110"/>
      <c r="O3266" s="110"/>
      <c r="P3266" s="110"/>
      <c r="Q3266" s="110"/>
      <c r="R3266" s="110"/>
      <c r="S3266" s="110"/>
      <c r="T3266" s="110"/>
      <c r="U3266" s="110"/>
      <c r="V3266" s="110"/>
    </row>
    <row r="3267" spans="1:22" ht="15" customHeight="1">
      <c r="A3267" s="110"/>
      <c r="B3267" s="109"/>
      <c r="C3267" s="110"/>
      <c r="D3267" s="110"/>
      <c r="E3267" s="110"/>
      <c r="F3267" s="110"/>
      <c r="G3267" s="110"/>
      <c r="H3267" s="110"/>
      <c r="I3267" s="110"/>
      <c r="J3267" s="109"/>
      <c r="K3267" s="110"/>
      <c r="L3267" s="110"/>
      <c r="M3267" s="110"/>
      <c r="N3267" s="110"/>
      <c r="O3267" s="110"/>
      <c r="P3267" s="110"/>
      <c r="Q3267" s="110"/>
      <c r="R3267" s="110"/>
      <c r="S3267" s="110"/>
      <c r="T3267" s="110"/>
      <c r="U3267" s="110"/>
      <c r="V3267" s="110"/>
    </row>
    <row r="3268" spans="1:22" ht="15" customHeight="1">
      <c r="A3268" s="110"/>
      <c r="B3268" s="109"/>
      <c r="C3268" s="110"/>
      <c r="D3268" s="110"/>
      <c r="E3268" s="110"/>
      <c r="F3268" s="110"/>
      <c r="G3268" s="110"/>
      <c r="H3268" s="110"/>
      <c r="I3268" s="110"/>
      <c r="J3268" s="109"/>
      <c r="K3268" s="110"/>
      <c r="L3268" s="110"/>
      <c r="M3268" s="110"/>
      <c r="N3268" s="110"/>
      <c r="O3268" s="110"/>
      <c r="P3268" s="110"/>
      <c r="Q3268" s="110"/>
      <c r="R3268" s="110"/>
      <c r="S3268" s="110"/>
      <c r="T3268" s="110"/>
      <c r="U3268" s="110"/>
      <c r="V3268" s="110"/>
    </row>
    <row r="3269" spans="1:22" ht="15" customHeight="1">
      <c r="A3269" s="110"/>
      <c r="B3269" s="109"/>
      <c r="C3269" s="110"/>
      <c r="D3269" s="110"/>
      <c r="E3269" s="110"/>
      <c r="F3269" s="110"/>
      <c r="G3269" s="110"/>
      <c r="H3269" s="110"/>
      <c r="I3269" s="110"/>
      <c r="J3269" s="109"/>
      <c r="K3269" s="110"/>
      <c r="L3269" s="110"/>
      <c r="M3269" s="110"/>
      <c r="N3269" s="110"/>
      <c r="O3269" s="110"/>
      <c r="P3269" s="110"/>
      <c r="Q3269" s="110"/>
      <c r="R3269" s="110"/>
      <c r="S3269" s="110"/>
      <c r="T3269" s="110"/>
      <c r="U3269" s="110"/>
      <c r="V3269" s="110"/>
    </row>
    <row r="3270" spans="1:22" ht="15" customHeight="1">
      <c r="A3270" s="110"/>
      <c r="B3270" s="109"/>
      <c r="C3270" s="110"/>
      <c r="D3270" s="110"/>
      <c r="E3270" s="110"/>
      <c r="F3270" s="110"/>
      <c r="G3270" s="110"/>
      <c r="H3270" s="110"/>
      <c r="I3270" s="110"/>
      <c r="J3270" s="109"/>
      <c r="K3270" s="110"/>
      <c r="L3270" s="110"/>
      <c r="M3270" s="110"/>
      <c r="N3270" s="110"/>
      <c r="O3270" s="110"/>
      <c r="P3270" s="110"/>
      <c r="Q3270" s="110"/>
      <c r="R3270" s="110"/>
      <c r="S3270" s="110"/>
      <c r="T3270" s="110"/>
      <c r="U3270" s="110"/>
      <c r="V3270" s="110"/>
    </row>
    <row r="3271" spans="1:22" ht="15" customHeight="1">
      <c r="A3271" s="110"/>
      <c r="B3271" s="109"/>
      <c r="C3271" s="110"/>
      <c r="D3271" s="110"/>
      <c r="E3271" s="110"/>
      <c r="F3271" s="110"/>
      <c r="G3271" s="110"/>
      <c r="H3271" s="110"/>
      <c r="I3271" s="110"/>
      <c r="J3271" s="109"/>
      <c r="K3271" s="110"/>
      <c r="L3271" s="110"/>
      <c r="M3271" s="110"/>
      <c r="N3271" s="110"/>
      <c r="O3271" s="110"/>
      <c r="P3271" s="110"/>
      <c r="Q3271" s="110"/>
      <c r="R3271" s="110"/>
      <c r="S3271" s="110"/>
      <c r="T3271" s="110"/>
      <c r="U3271" s="110"/>
      <c r="V3271" s="110"/>
    </row>
    <row r="3272" spans="1:22" ht="15" customHeight="1">
      <c r="A3272" s="110"/>
      <c r="B3272" s="109"/>
      <c r="C3272" s="110"/>
      <c r="D3272" s="110"/>
      <c r="E3272" s="110"/>
      <c r="F3272" s="110"/>
      <c r="G3272" s="110"/>
      <c r="H3272" s="110"/>
      <c r="I3272" s="110"/>
      <c r="J3272" s="109"/>
      <c r="K3272" s="110"/>
      <c r="L3272" s="110"/>
      <c r="M3272" s="110"/>
      <c r="N3272" s="110"/>
      <c r="O3272" s="110"/>
      <c r="P3272" s="110"/>
      <c r="Q3272" s="110"/>
      <c r="R3272" s="110"/>
      <c r="S3272" s="110"/>
      <c r="T3272" s="110"/>
      <c r="U3272" s="110"/>
      <c r="V3272" s="110"/>
    </row>
    <row r="3273" spans="1:22" ht="15" customHeight="1">
      <c r="A3273" s="110"/>
      <c r="B3273" s="109"/>
      <c r="C3273" s="110"/>
      <c r="D3273" s="110"/>
      <c r="E3273" s="110"/>
      <c r="F3273" s="110"/>
      <c r="G3273" s="110"/>
      <c r="H3273" s="110"/>
      <c r="I3273" s="110"/>
      <c r="J3273" s="109"/>
      <c r="K3273" s="110"/>
      <c r="L3273" s="110"/>
      <c r="M3273" s="110"/>
      <c r="N3273" s="110"/>
      <c r="O3273" s="110"/>
      <c r="P3273" s="110"/>
      <c r="Q3273" s="110"/>
      <c r="R3273" s="110"/>
      <c r="S3273" s="110"/>
      <c r="T3273" s="110"/>
      <c r="U3273" s="110"/>
      <c r="V3273" s="110"/>
    </row>
    <row r="3274" spans="1:22" ht="15" customHeight="1">
      <c r="A3274" s="110"/>
      <c r="B3274" s="109"/>
      <c r="C3274" s="110"/>
      <c r="D3274" s="110"/>
      <c r="E3274" s="110"/>
      <c r="F3274" s="110"/>
      <c r="G3274" s="110"/>
      <c r="H3274" s="110"/>
      <c r="I3274" s="110"/>
      <c r="J3274" s="109"/>
      <c r="K3274" s="110"/>
      <c r="L3274" s="110"/>
      <c r="M3274" s="110"/>
      <c r="N3274" s="110"/>
      <c r="O3274" s="110"/>
      <c r="P3274" s="110"/>
      <c r="Q3274" s="110"/>
      <c r="R3274" s="110"/>
      <c r="S3274" s="110"/>
      <c r="T3274" s="110"/>
      <c r="U3274" s="110"/>
      <c r="V3274" s="110"/>
    </row>
    <row r="3275" spans="1:22" ht="15" customHeight="1">
      <c r="A3275" s="110"/>
      <c r="B3275" s="109"/>
      <c r="C3275" s="110"/>
      <c r="D3275" s="110"/>
      <c r="E3275" s="110"/>
      <c r="F3275" s="110"/>
      <c r="G3275" s="110"/>
      <c r="H3275" s="110"/>
      <c r="I3275" s="110"/>
      <c r="J3275" s="109"/>
      <c r="K3275" s="110"/>
      <c r="L3275" s="110"/>
      <c r="M3275" s="110"/>
      <c r="N3275" s="110"/>
      <c r="O3275" s="110"/>
      <c r="P3275" s="110"/>
      <c r="Q3275" s="110"/>
      <c r="R3275" s="110"/>
      <c r="S3275" s="110"/>
      <c r="T3275" s="110"/>
      <c r="U3275" s="110"/>
      <c r="V3275" s="110"/>
    </row>
    <row r="3276" spans="1:22" ht="15" customHeight="1">
      <c r="A3276" s="110"/>
      <c r="B3276" s="109"/>
      <c r="C3276" s="110"/>
      <c r="D3276" s="110"/>
      <c r="E3276" s="110"/>
      <c r="F3276" s="110"/>
      <c r="G3276" s="110"/>
      <c r="H3276" s="110"/>
      <c r="I3276" s="110"/>
      <c r="J3276" s="109"/>
      <c r="K3276" s="110"/>
      <c r="L3276" s="110"/>
      <c r="M3276" s="110"/>
      <c r="N3276" s="110"/>
      <c r="O3276" s="110"/>
      <c r="P3276" s="110"/>
      <c r="Q3276" s="110"/>
      <c r="R3276" s="110"/>
      <c r="S3276" s="110"/>
      <c r="T3276" s="110"/>
      <c r="U3276" s="110"/>
      <c r="V3276" s="110"/>
    </row>
    <row r="3277" spans="1:22" ht="15" customHeight="1">
      <c r="A3277" s="110"/>
      <c r="B3277" s="109"/>
      <c r="C3277" s="110"/>
      <c r="D3277" s="110"/>
      <c r="E3277" s="110"/>
      <c r="F3277" s="110"/>
      <c r="G3277" s="110"/>
      <c r="H3277" s="110"/>
      <c r="I3277" s="110"/>
      <c r="J3277" s="109"/>
      <c r="K3277" s="110"/>
      <c r="L3277" s="110"/>
      <c r="M3277" s="110"/>
      <c r="N3277" s="110"/>
      <c r="O3277" s="110"/>
      <c r="P3277" s="110"/>
      <c r="Q3277" s="110"/>
      <c r="R3277" s="110"/>
      <c r="S3277" s="110"/>
      <c r="T3277" s="110"/>
      <c r="U3277" s="110"/>
      <c r="V3277" s="110"/>
    </row>
    <row r="3278" spans="1:22" ht="15" customHeight="1">
      <c r="A3278" s="110"/>
      <c r="B3278" s="109"/>
      <c r="C3278" s="110"/>
      <c r="D3278" s="110"/>
      <c r="E3278" s="110"/>
      <c r="F3278" s="110"/>
      <c r="G3278" s="110"/>
      <c r="H3278" s="110"/>
      <c r="I3278" s="110"/>
      <c r="J3278" s="109"/>
      <c r="K3278" s="110"/>
      <c r="L3278" s="110"/>
      <c r="M3278" s="110"/>
      <c r="N3278" s="110"/>
      <c r="O3278" s="110"/>
      <c r="P3278" s="110"/>
      <c r="Q3278" s="110"/>
      <c r="R3278" s="110"/>
      <c r="S3278" s="110"/>
      <c r="T3278" s="110"/>
      <c r="U3278" s="110"/>
      <c r="V3278" s="110"/>
    </row>
    <row r="3279" spans="1:22" ht="15" customHeight="1">
      <c r="A3279" s="110"/>
      <c r="B3279" s="109"/>
      <c r="C3279" s="110"/>
      <c r="D3279" s="110"/>
      <c r="E3279" s="110"/>
      <c r="F3279" s="110"/>
      <c r="G3279" s="110"/>
      <c r="H3279" s="110"/>
      <c r="I3279" s="110"/>
      <c r="J3279" s="109"/>
      <c r="K3279" s="110"/>
      <c r="L3279" s="110"/>
      <c r="M3279" s="110"/>
      <c r="N3279" s="110"/>
      <c r="O3279" s="110"/>
      <c r="P3279" s="110"/>
      <c r="Q3279" s="110"/>
      <c r="R3279" s="110"/>
      <c r="S3279" s="110"/>
      <c r="T3279" s="110"/>
      <c r="U3279" s="110"/>
      <c r="V3279" s="110"/>
    </row>
    <row r="3280" spans="1:22" ht="15" customHeight="1">
      <c r="A3280" s="110"/>
      <c r="B3280" s="109"/>
      <c r="C3280" s="110"/>
      <c r="D3280" s="110"/>
      <c r="E3280" s="110"/>
      <c r="F3280" s="110"/>
      <c r="G3280" s="110"/>
      <c r="H3280" s="110"/>
      <c r="I3280" s="110"/>
      <c r="J3280" s="109"/>
      <c r="K3280" s="110"/>
      <c r="L3280" s="110"/>
      <c r="M3280" s="110"/>
      <c r="N3280" s="110"/>
      <c r="O3280" s="110"/>
      <c r="P3280" s="110"/>
      <c r="Q3280" s="110"/>
      <c r="R3280" s="110"/>
      <c r="S3280" s="110"/>
      <c r="T3280" s="110"/>
      <c r="U3280" s="110"/>
      <c r="V3280" s="110"/>
    </row>
    <row r="3281" spans="1:22" ht="15" customHeight="1">
      <c r="A3281" s="110"/>
      <c r="B3281" s="109"/>
      <c r="C3281" s="110"/>
      <c r="D3281" s="110"/>
      <c r="E3281" s="110"/>
      <c r="F3281" s="110"/>
      <c r="G3281" s="110"/>
      <c r="H3281" s="110"/>
      <c r="I3281" s="110"/>
      <c r="J3281" s="109"/>
      <c r="K3281" s="110"/>
      <c r="L3281" s="110"/>
      <c r="M3281" s="110"/>
      <c r="N3281" s="110"/>
      <c r="O3281" s="110"/>
      <c r="P3281" s="110"/>
      <c r="Q3281" s="110"/>
      <c r="R3281" s="110"/>
      <c r="S3281" s="110"/>
      <c r="T3281" s="110"/>
      <c r="U3281" s="110"/>
      <c r="V3281" s="110"/>
    </row>
    <row r="3282" spans="1:22" ht="15" customHeight="1">
      <c r="A3282" s="110"/>
      <c r="B3282" s="109"/>
      <c r="C3282" s="110"/>
      <c r="D3282" s="110"/>
      <c r="E3282" s="110"/>
      <c r="F3282" s="110"/>
      <c r="G3282" s="110"/>
      <c r="H3282" s="110"/>
      <c r="I3282" s="110"/>
      <c r="J3282" s="109"/>
      <c r="K3282" s="110"/>
      <c r="L3282" s="110"/>
      <c r="M3282" s="110"/>
      <c r="N3282" s="110"/>
      <c r="O3282" s="110"/>
      <c r="P3282" s="110"/>
      <c r="Q3282" s="110"/>
      <c r="R3282" s="110"/>
      <c r="S3282" s="110"/>
      <c r="T3282" s="110"/>
      <c r="U3282" s="110"/>
      <c r="V3282" s="110"/>
    </row>
    <row r="3283" spans="1:22" ht="15" customHeight="1">
      <c r="A3283" s="110"/>
      <c r="B3283" s="109"/>
      <c r="C3283" s="110"/>
      <c r="D3283" s="110"/>
      <c r="E3283" s="110"/>
      <c r="F3283" s="110"/>
      <c r="G3283" s="110"/>
      <c r="H3283" s="110"/>
      <c r="I3283" s="110"/>
      <c r="J3283" s="109"/>
      <c r="K3283" s="110"/>
      <c r="L3283" s="110"/>
      <c r="M3283" s="110"/>
      <c r="N3283" s="110"/>
      <c r="O3283" s="110"/>
      <c r="P3283" s="110"/>
      <c r="Q3283" s="110"/>
      <c r="R3283" s="110"/>
      <c r="S3283" s="110"/>
      <c r="T3283" s="110"/>
      <c r="U3283" s="110"/>
      <c r="V3283" s="110"/>
    </row>
    <row r="3284" spans="1:22" ht="15" customHeight="1">
      <c r="A3284" s="110"/>
      <c r="B3284" s="109"/>
      <c r="C3284" s="110"/>
      <c r="D3284" s="110"/>
      <c r="E3284" s="110"/>
      <c r="F3284" s="110"/>
      <c r="G3284" s="110"/>
      <c r="H3284" s="110"/>
      <c r="I3284" s="110"/>
      <c r="J3284" s="109"/>
      <c r="K3284" s="110"/>
      <c r="L3284" s="110"/>
      <c r="M3284" s="110"/>
      <c r="N3284" s="110"/>
      <c r="O3284" s="110"/>
      <c r="P3284" s="110"/>
      <c r="Q3284" s="110"/>
      <c r="R3284" s="110"/>
      <c r="S3284" s="110"/>
      <c r="T3284" s="110"/>
      <c r="U3284" s="110"/>
      <c r="V3284" s="110"/>
    </row>
    <row r="3285" spans="1:22" ht="15" customHeight="1">
      <c r="A3285" s="110"/>
      <c r="B3285" s="109"/>
      <c r="C3285" s="110"/>
      <c r="D3285" s="110"/>
      <c r="E3285" s="110"/>
      <c r="F3285" s="110"/>
      <c r="G3285" s="110"/>
      <c r="H3285" s="110"/>
      <c r="I3285" s="110"/>
      <c r="J3285" s="109"/>
      <c r="K3285" s="110"/>
      <c r="L3285" s="110"/>
      <c r="M3285" s="110"/>
      <c r="N3285" s="110"/>
      <c r="O3285" s="110"/>
      <c r="P3285" s="110"/>
      <c r="Q3285" s="110"/>
      <c r="R3285" s="110"/>
      <c r="S3285" s="110"/>
      <c r="T3285" s="110"/>
      <c r="U3285" s="110"/>
      <c r="V3285" s="110"/>
    </row>
    <row r="3286" spans="1:22" ht="15" customHeight="1">
      <c r="A3286" s="110"/>
      <c r="B3286" s="109"/>
      <c r="C3286" s="110"/>
      <c r="D3286" s="110"/>
      <c r="E3286" s="110"/>
      <c r="F3286" s="110"/>
      <c r="G3286" s="110"/>
      <c r="H3286" s="110"/>
      <c r="I3286" s="110"/>
      <c r="J3286" s="109"/>
      <c r="K3286" s="110"/>
      <c r="L3286" s="110"/>
      <c r="M3286" s="110"/>
      <c r="N3286" s="110"/>
      <c r="O3286" s="110"/>
      <c r="P3286" s="110"/>
      <c r="Q3286" s="110"/>
      <c r="R3286" s="110"/>
      <c r="S3286" s="110"/>
      <c r="T3286" s="110"/>
      <c r="U3286" s="110"/>
      <c r="V3286" s="110"/>
    </row>
    <row r="3287" spans="1:22" ht="15" customHeight="1">
      <c r="A3287" s="110"/>
      <c r="B3287" s="109"/>
      <c r="C3287" s="110"/>
      <c r="D3287" s="110"/>
      <c r="E3287" s="110"/>
      <c r="F3287" s="110"/>
      <c r="G3287" s="110"/>
      <c r="H3287" s="110"/>
      <c r="I3287" s="110"/>
      <c r="J3287" s="109"/>
      <c r="K3287" s="110"/>
      <c r="L3287" s="110"/>
      <c r="M3287" s="110"/>
      <c r="N3287" s="110"/>
      <c r="O3287" s="110"/>
      <c r="P3287" s="110"/>
      <c r="Q3287" s="110"/>
      <c r="R3287" s="110"/>
      <c r="S3287" s="110"/>
      <c r="T3287" s="110"/>
      <c r="U3287" s="110"/>
      <c r="V3287" s="110"/>
    </row>
    <row r="3288" spans="1:22" ht="15" customHeight="1">
      <c r="A3288" s="110"/>
      <c r="B3288" s="109"/>
      <c r="C3288" s="110"/>
      <c r="D3288" s="110"/>
      <c r="E3288" s="110"/>
      <c r="F3288" s="110"/>
      <c r="G3288" s="110"/>
      <c r="H3288" s="110"/>
      <c r="I3288" s="110"/>
      <c r="J3288" s="109"/>
      <c r="K3288" s="110"/>
      <c r="L3288" s="110"/>
      <c r="M3288" s="110"/>
      <c r="N3288" s="110"/>
      <c r="O3288" s="110"/>
      <c r="P3288" s="110"/>
      <c r="Q3288" s="110"/>
      <c r="R3288" s="110"/>
      <c r="S3288" s="110"/>
      <c r="T3288" s="110"/>
      <c r="U3288" s="110"/>
      <c r="V3288" s="110"/>
    </row>
    <row r="3289" spans="1:22" ht="15" customHeight="1">
      <c r="A3289" s="110"/>
      <c r="B3289" s="109"/>
      <c r="C3289" s="110"/>
      <c r="D3289" s="110"/>
      <c r="E3289" s="110"/>
      <c r="F3289" s="110"/>
      <c r="G3289" s="110"/>
      <c r="H3289" s="110"/>
      <c r="I3289" s="110"/>
      <c r="J3289" s="109"/>
      <c r="K3289" s="110"/>
      <c r="L3289" s="110"/>
      <c r="M3289" s="110"/>
      <c r="N3289" s="110"/>
      <c r="O3289" s="110"/>
      <c r="P3289" s="110"/>
      <c r="Q3289" s="110"/>
      <c r="R3289" s="110"/>
      <c r="S3289" s="110"/>
      <c r="T3289" s="110"/>
      <c r="U3289" s="110"/>
      <c r="V3289" s="110"/>
    </row>
    <row r="3290" spans="1:22" ht="15" customHeight="1">
      <c r="A3290" s="110"/>
      <c r="B3290" s="109"/>
      <c r="C3290" s="110"/>
      <c r="D3290" s="110"/>
      <c r="E3290" s="110"/>
      <c r="F3290" s="110"/>
      <c r="G3290" s="110"/>
      <c r="H3290" s="110"/>
      <c r="I3290" s="110"/>
      <c r="J3290" s="109"/>
      <c r="K3290" s="110"/>
      <c r="L3290" s="110"/>
      <c r="M3290" s="110"/>
      <c r="N3290" s="110"/>
      <c r="O3290" s="110"/>
      <c r="P3290" s="110"/>
      <c r="Q3290" s="110"/>
      <c r="R3290" s="110"/>
      <c r="S3290" s="110"/>
      <c r="T3290" s="110"/>
      <c r="U3290" s="110"/>
      <c r="V3290" s="110"/>
    </row>
    <row r="3291" spans="1:22" ht="15" customHeight="1">
      <c r="A3291" s="110"/>
      <c r="B3291" s="109"/>
      <c r="C3291" s="110"/>
      <c r="D3291" s="110"/>
      <c r="E3291" s="110"/>
      <c r="F3291" s="110"/>
      <c r="G3291" s="110"/>
      <c r="H3291" s="110"/>
      <c r="I3291" s="110"/>
      <c r="J3291" s="109"/>
      <c r="K3291" s="110"/>
      <c r="L3291" s="110"/>
      <c r="M3291" s="110"/>
      <c r="N3291" s="110"/>
      <c r="O3291" s="110"/>
      <c r="P3291" s="110"/>
      <c r="Q3291" s="110"/>
      <c r="R3291" s="110"/>
      <c r="S3291" s="110"/>
      <c r="T3291" s="110"/>
      <c r="U3291" s="110"/>
      <c r="V3291" s="110"/>
    </row>
    <row r="3292" spans="1:22" ht="15" customHeight="1">
      <c r="A3292" s="110"/>
      <c r="B3292" s="109"/>
      <c r="C3292" s="110"/>
      <c r="D3292" s="110"/>
      <c r="E3292" s="110"/>
      <c r="F3292" s="110"/>
      <c r="G3292" s="110"/>
      <c r="H3292" s="110"/>
      <c r="I3292" s="110"/>
      <c r="J3292" s="109"/>
      <c r="K3292" s="110"/>
      <c r="L3292" s="110"/>
      <c r="M3292" s="110"/>
      <c r="N3292" s="110"/>
      <c r="O3292" s="110"/>
      <c r="P3292" s="110"/>
      <c r="Q3292" s="110"/>
      <c r="R3292" s="110"/>
      <c r="S3292" s="110"/>
      <c r="T3292" s="110"/>
      <c r="U3292" s="110"/>
      <c r="V3292" s="110"/>
    </row>
    <row r="3293" spans="1:22" ht="15" customHeight="1">
      <c r="A3293" s="110"/>
      <c r="B3293" s="109"/>
      <c r="C3293" s="110"/>
      <c r="D3293" s="110"/>
      <c r="E3293" s="110"/>
      <c r="F3293" s="110"/>
      <c r="G3293" s="110"/>
      <c r="H3293" s="110"/>
      <c r="I3293" s="110"/>
      <c r="J3293" s="109"/>
      <c r="K3293" s="110"/>
      <c r="L3293" s="110"/>
      <c r="M3293" s="110"/>
      <c r="N3293" s="110"/>
      <c r="O3293" s="110"/>
      <c r="P3293" s="110"/>
      <c r="Q3293" s="110"/>
      <c r="R3293" s="110"/>
      <c r="S3293" s="110"/>
      <c r="T3293" s="110"/>
      <c r="U3293" s="110"/>
      <c r="V3293" s="110"/>
    </row>
    <row r="3294" spans="1:22" ht="15" customHeight="1">
      <c r="A3294" s="110"/>
      <c r="B3294" s="109"/>
      <c r="C3294" s="110"/>
      <c r="D3294" s="110"/>
      <c r="E3294" s="110"/>
      <c r="F3294" s="110"/>
      <c r="G3294" s="110"/>
      <c r="H3294" s="110"/>
      <c r="I3294" s="110"/>
      <c r="J3294" s="109"/>
      <c r="K3294" s="110"/>
      <c r="L3294" s="110"/>
      <c r="M3294" s="110"/>
      <c r="N3294" s="110"/>
      <c r="O3294" s="110"/>
      <c r="P3294" s="110"/>
      <c r="Q3294" s="110"/>
      <c r="R3294" s="110"/>
      <c r="S3294" s="110"/>
      <c r="T3294" s="110"/>
      <c r="U3294" s="110"/>
      <c r="V3294" s="110"/>
    </row>
    <row r="3295" spans="1:22" ht="15" customHeight="1">
      <c r="A3295" s="110"/>
      <c r="B3295" s="109"/>
      <c r="C3295" s="110"/>
      <c r="D3295" s="110"/>
      <c r="E3295" s="110"/>
      <c r="F3295" s="110"/>
      <c r="G3295" s="110"/>
      <c r="H3295" s="110"/>
      <c r="I3295" s="110"/>
      <c r="J3295" s="109"/>
      <c r="K3295" s="110"/>
      <c r="L3295" s="110"/>
      <c r="M3295" s="110"/>
      <c r="N3295" s="110"/>
      <c r="O3295" s="110"/>
      <c r="P3295" s="110"/>
      <c r="Q3295" s="110"/>
      <c r="R3295" s="110"/>
      <c r="S3295" s="110"/>
      <c r="T3295" s="110"/>
      <c r="U3295" s="110"/>
      <c r="V3295" s="110"/>
    </row>
    <row r="3296" spans="1:22" ht="15" customHeight="1">
      <c r="A3296" s="110"/>
      <c r="B3296" s="109"/>
      <c r="C3296" s="110"/>
      <c r="D3296" s="110"/>
      <c r="E3296" s="110"/>
      <c r="F3296" s="110"/>
      <c r="G3296" s="110"/>
      <c r="H3296" s="110"/>
      <c r="I3296" s="110"/>
      <c r="J3296" s="109"/>
      <c r="K3296" s="110"/>
      <c r="L3296" s="110"/>
      <c r="M3296" s="110"/>
      <c r="N3296" s="110"/>
      <c r="O3296" s="110"/>
      <c r="P3296" s="110"/>
      <c r="Q3296" s="110"/>
      <c r="R3296" s="110"/>
      <c r="S3296" s="110"/>
      <c r="T3296" s="110"/>
      <c r="U3296" s="110"/>
      <c r="V3296" s="110"/>
    </row>
    <row r="3297" spans="1:22" ht="15" customHeight="1">
      <c r="A3297" s="110"/>
      <c r="B3297" s="109"/>
      <c r="C3297" s="110"/>
      <c r="D3297" s="110"/>
      <c r="E3297" s="110"/>
      <c r="F3297" s="110"/>
      <c r="G3297" s="110"/>
      <c r="H3297" s="110"/>
      <c r="I3297" s="110"/>
      <c r="J3297" s="109"/>
      <c r="K3297" s="110"/>
      <c r="L3297" s="110"/>
      <c r="M3297" s="110"/>
      <c r="N3297" s="110"/>
      <c r="O3297" s="110"/>
      <c r="P3297" s="110"/>
      <c r="Q3297" s="110"/>
      <c r="R3297" s="110"/>
      <c r="S3297" s="110"/>
      <c r="T3297" s="110"/>
      <c r="U3297" s="110"/>
      <c r="V3297" s="110"/>
    </row>
    <row r="3298" spans="1:22" ht="15" customHeight="1">
      <c r="A3298" s="110"/>
      <c r="B3298" s="109"/>
      <c r="C3298" s="110"/>
      <c r="D3298" s="110"/>
      <c r="E3298" s="110"/>
      <c r="F3298" s="110"/>
      <c r="G3298" s="110"/>
      <c r="H3298" s="110"/>
      <c r="I3298" s="110"/>
      <c r="J3298" s="109"/>
      <c r="K3298" s="110"/>
      <c r="L3298" s="110"/>
      <c r="M3298" s="110"/>
      <c r="N3298" s="110"/>
      <c r="O3298" s="110"/>
      <c r="P3298" s="110"/>
      <c r="Q3298" s="110"/>
      <c r="R3298" s="110"/>
      <c r="S3298" s="110"/>
      <c r="T3298" s="110"/>
      <c r="U3298" s="110"/>
      <c r="V3298" s="110"/>
    </row>
    <row r="3299" spans="1:22" ht="15" customHeight="1">
      <c r="A3299" s="110"/>
      <c r="B3299" s="109"/>
      <c r="C3299" s="110"/>
      <c r="D3299" s="110"/>
      <c r="E3299" s="110"/>
      <c r="F3299" s="110"/>
      <c r="G3299" s="110"/>
      <c r="H3299" s="110"/>
      <c r="I3299" s="110"/>
      <c r="J3299" s="109"/>
      <c r="K3299" s="110"/>
      <c r="L3299" s="110"/>
      <c r="M3299" s="110"/>
      <c r="N3299" s="110"/>
      <c r="O3299" s="110"/>
      <c r="P3299" s="110"/>
      <c r="Q3299" s="110"/>
      <c r="R3299" s="110"/>
      <c r="S3299" s="110"/>
      <c r="T3299" s="110"/>
      <c r="U3299" s="110"/>
      <c r="V3299" s="110"/>
    </row>
    <row r="3300" spans="1:22" ht="15" customHeight="1">
      <c r="A3300" s="110"/>
      <c r="B3300" s="109"/>
      <c r="C3300" s="110"/>
      <c r="D3300" s="110"/>
      <c r="E3300" s="110"/>
      <c r="F3300" s="110"/>
      <c r="G3300" s="110"/>
      <c r="H3300" s="110"/>
      <c r="I3300" s="110"/>
      <c r="J3300" s="109"/>
      <c r="K3300" s="110"/>
      <c r="L3300" s="110"/>
      <c r="M3300" s="110"/>
      <c r="N3300" s="110"/>
      <c r="O3300" s="110"/>
      <c r="P3300" s="110"/>
      <c r="Q3300" s="110"/>
      <c r="R3300" s="110"/>
      <c r="S3300" s="110"/>
      <c r="T3300" s="110"/>
      <c r="U3300" s="110"/>
      <c r="V3300" s="110"/>
    </row>
    <row r="3301" spans="1:22" ht="15" customHeight="1">
      <c r="A3301" s="110"/>
      <c r="B3301" s="109"/>
      <c r="C3301" s="110"/>
      <c r="D3301" s="110"/>
      <c r="E3301" s="110"/>
      <c r="F3301" s="110"/>
      <c r="G3301" s="110"/>
      <c r="H3301" s="110"/>
      <c r="I3301" s="110"/>
      <c r="J3301" s="109"/>
      <c r="K3301" s="110"/>
      <c r="L3301" s="110"/>
      <c r="M3301" s="110"/>
      <c r="N3301" s="110"/>
      <c r="O3301" s="110"/>
      <c r="P3301" s="110"/>
      <c r="Q3301" s="110"/>
      <c r="R3301" s="110"/>
      <c r="S3301" s="110"/>
      <c r="T3301" s="110"/>
      <c r="U3301" s="110"/>
      <c r="V3301" s="110"/>
    </row>
    <row r="3302" spans="1:22" ht="15" customHeight="1">
      <c r="A3302" s="110"/>
      <c r="B3302" s="109"/>
      <c r="C3302" s="110"/>
      <c r="D3302" s="110"/>
      <c r="E3302" s="110"/>
      <c r="F3302" s="110"/>
      <c r="G3302" s="110"/>
      <c r="H3302" s="110"/>
      <c r="I3302" s="110"/>
      <c r="J3302" s="109"/>
      <c r="K3302" s="110"/>
      <c r="L3302" s="110"/>
      <c r="M3302" s="110"/>
      <c r="N3302" s="110"/>
      <c r="O3302" s="110"/>
      <c r="P3302" s="110"/>
      <c r="Q3302" s="110"/>
      <c r="R3302" s="110"/>
      <c r="S3302" s="110"/>
      <c r="T3302" s="110"/>
      <c r="U3302" s="110"/>
      <c r="V3302" s="110"/>
    </row>
    <row r="3303" spans="1:22" ht="15" customHeight="1">
      <c r="A3303" s="110"/>
      <c r="B3303" s="109"/>
      <c r="C3303" s="110"/>
      <c r="D3303" s="110"/>
      <c r="E3303" s="110"/>
      <c r="F3303" s="110"/>
      <c r="G3303" s="110"/>
      <c r="H3303" s="110"/>
      <c r="I3303" s="110"/>
      <c r="J3303" s="109"/>
      <c r="K3303" s="110"/>
      <c r="L3303" s="110"/>
      <c r="M3303" s="110"/>
      <c r="N3303" s="110"/>
      <c r="O3303" s="110"/>
      <c r="P3303" s="110"/>
      <c r="Q3303" s="110"/>
      <c r="R3303" s="110"/>
      <c r="S3303" s="110"/>
      <c r="T3303" s="110"/>
      <c r="U3303" s="110"/>
      <c r="V3303" s="110"/>
    </row>
    <row r="3304" spans="1:22" ht="15" customHeight="1">
      <c r="A3304" s="110"/>
      <c r="B3304" s="109"/>
      <c r="C3304" s="110"/>
      <c r="D3304" s="110"/>
      <c r="E3304" s="110"/>
      <c r="F3304" s="110"/>
      <c r="G3304" s="110"/>
      <c r="H3304" s="110"/>
      <c r="I3304" s="110"/>
      <c r="J3304" s="109"/>
      <c r="K3304" s="110"/>
      <c r="L3304" s="110"/>
      <c r="M3304" s="110"/>
      <c r="N3304" s="110"/>
      <c r="O3304" s="110"/>
      <c r="P3304" s="110"/>
      <c r="Q3304" s="110"/>
      <c r="R3304" s="110"/>
      <c r="S3304" s="110"/>
      <c r="T3304" s="110"/>
      <c r="U3304" s="110"/>
      <c r="V3304" s="110"/>
    </row>
    <row r="3305" spans="1:22" ht="15" customHeight="1">
      <c r="A3305" s="110"/>
      <c r="B3305" s="109"/>
      <c r="C3305" s="110"/>
      <c r="D3305" s="110"/>
      <c r="E3305" s="110"/>
      <c r="F3305" s="110"/>
      <c r="G3305" s="110"/>
      <c r="H3305" s="110"/>
      <c r="I3305" s="110"/>
      <c r="J3305" s="109"/>
      <c r="K3305" s="110"/>
      <c r="L3305" s="110"/>
      <c r="M3305" s="110"/>
      <c r="N3305" s="110"/>
      <c r="O3305" s="110"/>
      <c r="P3305" s="110"/>
      <c r="Q3305" s="110"/>
      <c r="R3305" s="110"/>
      <c r="S3305" s="110"/>
      <c r="T3305" s="110"/>
      <c r="U3305" s="110"/>
      <c r="V3305" s="110"/>
    </row>
    <row r="3306" spans="1:22" ht="15" customHeight="1">
      <c r="A3306" s="110"/>
      <c r="B3306" s="109"/>
      <c r="C3306" s="110"/>
      <c r="D3306" s="110"/>
      <c r="E3306" s="110"/>
      <c r="F3306" s="110"/>
      <c r="G3306" s="110"/>
      <c r="H3306" s="110"/>
      <c r="I3306" s="110"/>
      <c r="J3306" s="109"/>
      <c r="K3306" s="110"/>
      <c r="L3306" s="110"/>
      <c r="M3306" s="110"/>
      <c r="N3306" s="110"/>
      <c r="O3306" s="110"/>
      <c r="P3306" s="110"/>
      <c r="Q3306" s="110"/>
      <c r="R3306" s="110"/>
      <c r="S3306" s="110"/>
      <c r="T3306" s="110"/>
      <c r="U3306" s="110"/>
      <c r="V3306" s="110"/>
    </row>
    <row r="3307" spans="1:22" ht="15" customHeight="1">
      <c r="A3307" s="110"/>
      <c r="B3307" s="109"/>
      <c r="C3307" s="110"/>
      <c r="D3307" s="110"/>
      <c r="E3307" s="110"/>
      <c r="F3307" s="110"/>
      <c r="G3307" s="110"/>
      <c r="H3307" s="110"/>
      <c r="I3307" s="110"/>
      <c r="J3307" s="109"/>
      <c r="K3307" s="110"/>
      <c r="L3307" s="110"/>
      <c r="M3307" s="110"/>
      <c r="N3307" s="110"/>
      <c r="O3307" s="110"/>
      <c r="P3307" s="110"/>
      <c r="Q3307" s="110"/>
      <c r="R3307" s="110"/>
      <c r="S3307" s="110"/>
      <c r="T3307" s="110"/>
      <c r="U3307" s="110"/>
      <c r="V3307" s="110"/>
    </row>
    <row r="3308" spans="1:22" ht="15" customHeight="1">
      <c r="A3308" s="110"/>
      <c r="B3308" s="109"/>
      <c r="C3308" s="110"/>
      <c r="D3308" s="110"/>
      <c r="E3308" s="110"/>
      <c r="F3308" s="110"/>
      <c r="G3308" s="110"/>
      <c r="H3308" s="110"/>
      <c r="I3308" s="110"/>
      <c r="J3308" s="109"/>
      <c r="K3308" s="110"/>
      <c r="L3308" s="110"/>
      <c r="M3308" s="110"/>
      <c r="N3308" s="110"/>
      <c r="O3308" s="110"/>
      <c r="P3308" s="110"/>
      <c r="Q3308" s="110"/>
      <c r="R3308" s="110"/>
      <c r="S3308" s="110"/>
      <c r="T3308" s="110"/>
      <c r="U3308" s="110"/>
      <c r="V3308" s="110"/>
    </row>
    <row r="3309" spans="1:22" ht="15" customHeight="1">
      <c r="A3309" s="110"/>
      <c r="B3309" s="109"/>
      <c r="C3309" s="110"/>
      <c r="D3309" s="110"/>
      <c r="E3309" s="110"/>
      <c r="F3309" s="110"/>
      <c r="G3309" s="110"/>
      <c r="H3309" s="110"/>
      <c r="I3309" s="110"/>
      <c r="J3309" s="109"/>
      <c r="K3309" s="110"/>
      <c r="L3309" s="110"/>
      <c r="M3309" s="110"/>
      <c r="N3309" s="110"/>
      <c r="O3309" s="110"/>
      <c r="P3309" s="110"/>
      <c r="Q3309" s="110"/>
      <c r="R3309" s="110"/>
      <c r="S3309" s="110"/>
      <c r="T3309" s="110"/>
      <c r="U3309" s="110"/>
      <c r="V3309" s="110"/>
    </row>
    <row r="3310" spans="1:22" ht="15" customHeight="1">
      <c r="A3310" s="110"/>
      <c r="B3310" s="109"/>
      <c r="C3310" s="110"/>
      <c r="D3310" s="110"/>
      <c r="E3310" s="110"/>
      <c r="F3310" s="110"/>
      <c r="G3310" s="110"/>
      <c r="H3310" s="110"/>
      <c r="I3310" s="110"/>
      <c r="J3310" s="109"/>
      <c r="K3310" s="110"/>
      <c r="L3310" s="110"/>
      <c r="M3310" s="110"/>
      <c r="N3310" s="110"/>
      <c r="O3310" s="110"/>
      <c r="P3310" s="110"/>
      <c r="Q3310" s="110"/>
      <c r="R3310" s="110"/>
      <c r="S3310" s="110"/>
      <c r="T3310" s="110"/>
      <c r="U3310" s="110"/>
      <c r="V3310" s="110"/>
    </row>
    <row r="3311" spans="1:22" ht="15" customHeight="1">
      <c r="A3311" s="110"/>
      <c r="B3311" s="109"/>
      <c r="C3311" s="110"/>
      <c r="D3311" s="110"/>
      <c r="E3311" s="110"/>
      <c r="F3311" s="110"/>
      <c r="G3311" s="110"/>
      <c r="H3311" s="110"/>
      <c r="I3311" s="110"/>
      <c r="J3311" s="109"/>
      <c r="K3311" s="110"/>
      <c r="L3311" s="110"/>
      <c r="M3311" s="110"/>
      <c r="N3311" s="110"/>
      <c r="O3311" s="110"/>
      <c r="P3311" s="110"/>
      <c r="Q3311" s="110"/>
      <c r="R3311" s="110"/>
      <c r="S3311" s="110"/>
      <c r="T3311" s="110"/>
      <c r="U3311" s="110"/>
      <c r="V3311" s="110"/>
    </row>
    <row r="3312" spans="1:22" ht="15" customHeight="1">
      <c r="A3312" s="110"/>
      <c r="B3312" s="109"/>
      <c r="C3312" s="110"/>
      <c r="D3312" s="110"/>
      <c r="E3312" s="110"/>
      <c r="F3312" s="110"/>
      <c r="G3312" s="110"/>
      <c r="H3312" s="110"/>
      <c r="I3312" s="110"/>
      <c r="J3312" s="109"/>
      <c r="K3312" s="110"/>
      <c r="L3312" s="110"/>
      <c r="M3312" s="110"/>
      <c r="N3312" s="110"/>
      <c r="O3312" s="110"/>
      <c r="P3312" s="110"/>
      <c r="Q3312" s="110"/>
      <c r="R3312" s="110"/>
      <c r="S3312" s="110"/>
      <c r="T3312" s="110"/>
      <c r="U3312" s="110"/>
      <c r="V3312" s="110"/>
    </row>
    <row r="3313" spans="1:22" ht="15" customHeight="1">
      <c r="A3313" s="110"/>
      <c r="B3313" s="109"/>
      <c r="C3313" s="110"/>
      <c r="D3313" s="110"/>
      <c r="E3313" s="110"/>
      <c r="F3313" s="110"/>
      <c r="G3313" s="110"/>
      <c r="H3313" s="110"/>
      <c r="I3313" s="110"/>
      <c r="J3313" s="109"/>
      <c r="K3313" s="110"/>
      <c r="L3313" s="110"/>
      <c r="M3313" s="110"/>
      <c r="N3313" s="110"/>
      <c r="O3313" s="110"/>
      <c r="P3313" s="110"/>
      <c r="Q3313" s="110"/>
      <c r="R3313" s="110"/>
      <c r="S3313" s="110"/>
      <c r="T3313" s="110"/>
      <c r="U3313" s="110"/>
      <c r="V3313" s="110"/>
    </row>
    <row r="3314" spans="1:22" ht="15" customHeight="1">
      <c r="A3314" s="110"/>
      <c r="B3314" s="109"/>
      <c r="C3314" s="110"/>
      <c r="D3314" s="110"/>
      <c r="E3314" s="110"/>
      <c r="F3314" s="110"/>
      <c r="G3314" s="110"/>
      <c r="H3314" s="110"/>
      <c r="I3314" s="110"/>
      <c r="J3314" s="109"/>
      <c r="K3314" s="110"/>
      <c r="L3314" s="110"/>
      <c r="M3314" s="110"/>
      <c r="N3314" s="110"/>
      <c r="O3314" s="110"/>
      <c r="P3314" s="110"/>
      <c r="Q3314" s="110"/>
      <c r="R3314" s="110"/>
      <c r="S3314" s="110"/>
      <c r="T3314" s="110"/>
      <c r="U3314" s="110"/>
      <c r="V3314" s="110"/>
    </row>
    <row r="3315" spans="1:22" ht="15" customHeight="1">
      <c r="A3315" s="110"/>
      <c r="B3315" s="109"/>
      <c r="C3315" s="110"/>
      <c r="D3315" s="110"/>
      <c r="E3315" s="110"/>
      <c r="F3315" s="110"/>
      <c r="G3315" s="110"/>
      <c r="H3315" s="110"/>
      <c r="I3315" s="110"/>
      <c r="J3315" s="109"/>
      <c r="K3315" s="110"/>
      <c r="L3315" s="110"/>
      <c r="M3315" s="110"/>
      <c r="N3315" s="110"/>
      <c r="O3315" s="110"/>
      <c r="P3315" s="110"/>
      <c r="Q3315" s="110"/>
      <c r="R3315" s="110"/>
      <c r="S3315" s="110"/>
      <c r="T3315" s="110"/>
      <c r="U3315" s="110"/>
      <c r="V3315" s="110"/>
    </row>
    <row r="3316" spans="1:22" ht="15" customHeight="1">
      <c r="A3316" s="110"/>
      <c r="B3316" s="109"/>
      <c r="C3316" s="110"/>
      <c r="D3316" s="110"/>
      <c r="E3316" s="110"/>
      <c r="F3316" s="110"/>
      <c r="G3316" s="110"/>
      <c r="H3316" s="110"/>
      <c r="I3316" s="110"/>
      <c r="J3316" s="109"/>
      <c r="K3316" s="110"/>
      <c r="L3316" s="110"/>
      <c r="M3316" s="110"/>
      <c r="N3316" s="110"/>
      <c r="O3316" s="110"/>
      <c r="P3316" s="110"/>
      <c r="Q3316" s="110"/>
      <c r="R3316" s="110"/>
      <c r="S3316" s="110"/>
      <c r="T3316" s="110"/>
      <c r="U3316" s="110"/>
      <c r="V3316" s="110"/>
    </row>
    <row r="3317" spans="1:22" ht="15" customHeight="1">
      <c r="A3317" s="110"/>
      <c r="B3317" s="109"/>
      <c r="C3317" s="110"/>
      <c r="D3317" s="110"/>
      <c r="E3317" s="110"/>
      <c r="F3317" s="110"/>
      <c r="G3317" s="110"/>
      <c r="H3317" s="110"/>
      <c r="I3317" s="110"/>
      <c r="J3317" s="109"/>
      <c r="K3317" s="110"/>
      <c r="L3317" s="110"/>
      <c r="M3317" s="110"/>
      <c r="N3317" s="110"/>
      <c r="O3317" s="110"/>
      <c r="P3317" s="110"/>
      <c r="Q3317" s="110"/>
      <c r="R3317" s="110"/>
      <c r="S3317" s="110"/>
      <c r="T3317" s="110"/>
      <c r="U3317" s="110"/>
      <c r="V3317" s="110"/>
    </row>
    <row r="3318" spans="1:22" ht="15" customHeight="1">
      <c r="A3318" s="110"/>
      <c r="B3318" s="109"/>
      <c r="C3318" s="110"/>
      <c r="D3318" s="110"/>
      <c r="E3318" s="110"/>
      <c r="F3318" s="110"/>
      <c r="G3318" s="110"/>
      <c r="H3318" s="110"/>
      <c r="I3318" s="110"/>
      <c r="J3318" s="109"/>
      <c r="K3318" s="110"/>
      <c r="L3318" s="110"/>
      <c r="M3318" s="110"/>
      <c r="N3318" s="110"/>
      <c r="O3318" s="110"/>
      <c r="P3318" s="110"/>
      <c r="Q3318" s="110"/>
      <c r="R3318" s="110"/>
      <c r="S3318" s="110"/>
      <c r="T3318" s="110"/>
      <c r="U3318" s="110"/>
      <c r="V3318" s="110"/>
    </row>
    <row r="3319" spans="1:22" ht="15" customHeight="1">
      <c r="A3319" s="110"/>
      <c r="B3319" s="109"/>
      <c r="C3319" s="110"/>
      <c r="D3319" s="110"/>
      <c r="E3319" s="110"/>
      <c r="F3319" s="110"/>
      <c r="G3319" s="110"/>
      <c r="H3319" s="110"/>
      <c r="I3319" s="110"/>
      <c r="J3319" s="109"/>
      <c r="K3319" s="110"/>
      <c r="L3319" s="110"/>
      <c r="M3319" s="110"/>
      <c r="N3319" s="110"/>
      <c r="O3319" s="110"/>
      <c r="P3319" s="110"/>
      <c r="Q3319" s="110"/>
      <c r="R3319" s="110"/>
      <c r="S3319" s="110"/>
      <c r="T3319" s="110"/>
      <c r="U3319" s="110"/>
      <c r="V3319" s="110"/>
    </row>
    <row r="3320" spans="1:22" ht="15" customHeight="1">
      <c r="A3320" s="110"/>
      <c r="B3320" s="109"/>
      <c r="C3320" s="110"/>
      <c r="D3320" s="110"/>
      <c r="E3320" s="110"/>
      <c r="F3320" s="110"/>
      <c r="G3320" s="110"/>
      <c r="H3320" s="110"/>
      <c r="I3320" s="110"/>
      <c r="J3320" s="109"/>
      <c r="K3320" s="110"/>
      <c r="L3320" s="110"/>
      <c r="M3320" s="110"/>
      <c r="N3320" s="110"/>
      <c r="O3320" s="110"/>
      <c r="P3320" s="110"/>
      <c r="Q3320" s="110"/>
      <c r="R3320" s="110"/>
      <c r="S3320" s="110"/>
      <c r="T3320" s="110"/>
      <c r="U3320" s="110"/>
      <c r="V3320" s="110"/>
    </row>
    <row r="3321" spans="1:22" ht="15" customHeight="1">
      <c r="A3321" s="110"/>
      <c r="B3321" s="109"/>
      <c r="C3321" s="110"/>
      <c r="D3321" s="110"/>
      <c r="E3321" s="110"/>
      <c r="F3321" s="110"/>
      <c r="G3321" s="110"/>
      <c r="H3321" s="110"/>
      <c r="I3321" s="110"/>
      <c r="J3321" s="109"/>
      <c r="K3321" s="110"/>
      <c r="L3321" s="110"/>
      <c r="M3321" s="110"/>
      <c r="N3321" s="110"/>
      <c r="O3321" s="110"/>
      <c r="P3321" s="110"/>
      <c r="Q3321" s="110"/>
      <c r="R3321" s="110"/>
      <c r="S3321" s="110"/>
      <c r="T3321" s="110"/>
      <c r="U3321" s="110"/>
      <c r="V3321" s="110"/>
    </row>
    <row r="3322" spans="1:22" ht="15" customHeight="1">
      <c r="A3322" s="110"/>
      <c r="B3322" s="109"/>
      <c r="C3322" s="110"/>
      <c r="D3322" s="110"/>
      <c r="E3322" s="110"/>
      <c r="F3322" s="110"/>
      <c r="G3322" s="110"/>
      <c r="H3322" s="110"/>
      <c r="I3322" s="110"/>
      <c r="J3322" s="109"/>
      <c r="K3322" s="110"/>
      <c r="L3322" s="110"/>
      <c r="M3322" s="110"/>
      <c r="N3322" s="110"/>
      <c r="O3322" s="110"/>
      <c r="P3322" s="110"/>
      <c r="Q3322" s="110"/>
      <c r="R3322" s="110"/>
      <c r="S3322" s="110"/>
      <c r="T3322" s="110"/>
      <c r="U3322" s="110"/>
      <c r="V3322" s="110"/>
    </row>
    <row r="3323" spans="1:22" ht="15" customHeight="1">
      <c r="A3323" s="110"/>
      <c r="B3323" s="109"/>
      <c r="C3323" s="110"/>
      <c r="D3323" s="110"/>
      <c r="E3323" s="110"/>
      <c r="F3323" s="110"/>
      <c r="G3323" s="110"/>
      <c r="H3323" s="110"/>
      <c r="I3323" s="110"/>
      <c r="J3323" s="109"/>
      <c r="K3323" s="110"/>
      <c r="L3323" s="110"/>
      <c r="M3323" s="110"/>
      <c r="N3323" s="110"/>
      <c r="O3323" s="110"/>
      <c r="P3323" s="110"/>
      <c r="Q3323" s="110"/>
      <c r="R3323" s="110"/>
      <c r="S3323" s="110"/>
      <c r="T3323" s="110"/>
      <c r="U3323" s="110"/>
      <c r="V3323" s="110"/>
    </row>
    <row r="3324" spans="1:22" ht="15" customHeight="1">
      <c r="A3324" s="110"/>
      <c r="B3324" s="109"/>
      <c r="C3324" s="110"/>
      <c r="D3324" s="110"/>
      <c r="E3324" s="110"/>
      <c r="F3324" s="110"/>
      <c r="G3324" s="110"/>
      <c r="H3324" s="110"/>
      <c r="I3324" s="110"/>
      <c r="J3324" s="109"/>
      <c r="K3324" s="110"/>
      <c r="L3324" s="110"/>
      <c r="M3324" s="110"/>
      <c r="N3324" s="110"/>
      <c r="O3324" s="110"/>
      <c r="P3324" s="110"/>
      <c r="Q3324" s="110"/>
      <c r="R3324" s="110"/>
      <c r="S3324" s="110"/>
      <c r="T3324" s="110"/>
      <c r="U3324" s="110"/>
      <c r="V3324" s="110"/>
    </row>
    <row r="3325" spans="1:22" ht="15" customHeight="1">
      <c r="A3325" s="110"/>
      <c r="B3325" s="109"/>
      <c r="C3325" s="110"/>
      <c r="D3325" s="110"/>
      <c r="E3325" s="110"/>
      <c r="F3325" s="110"/>
      <c r="G3325" s="110"/>
      <c r="H3325" s="110"/>
      <c r="I3325" s="110"/>
      <c r="J3325" s="109"/>
      <c r="K3325" s="110"/>
      <c r="L3325" s="110"/>
      <c r="M3325" s="110"/>
      <c r="N3325" s="110"/>
      <c r="O3325" s="110"/>
      <c r="P3325" s="110"/>
      <c r="Q3325" s="110"/>
      <c r="R3325" s="110"/>
      <c r="S3325" s="110"/>
      <c r="T3325" s="110"/>
      <c r="U3325" s="110"/>
      <c r="V3325" s="110"/>
    </row>
    <row r="3326" spans="1:22" ht="15" customHeight="1">
      <c r="A3326" s="110"/>
      <c r="B3326" s="109"/>
      <c r="C3326" s="110"/>
      <c r="D3326" s="110"/>
      <c r="E3326" s="110"/>
      <c r="F3326" s="110"/>
      <c r="G3326" s="110"/>
      <c r="H3326" s="110"/>
      <c r="I3326" s="110"/>
      <c r="J3326" s="109"/>
      <c r="K3326" s="110"/>
      <c r="L3326" s="110"/>
      <c r="M3326" s="110"/>
      <c r="N3326" s="110"/>
      <c r="O3326" s="110"/>
      <c r="P3326" s="110"/>
      <c r="Q3326" s="110"/>
      <c r="R3326" s="110"/>
      <c r="S3326" s="110"/>
      <c r="T3326" s="110"/>
      <c r="U3326" s="110"/>
      <c r="V3326" s="110"/>
    </row>
    <row r="3327" spans="1:22" ht="15" customHeight="1">
      <c r="A3327" s="110"/>
      <c r="B3327" s="109"/>
      <c r="C3327" s="110"/>
      <c r="D3327" s="110"/>
      <c r="E3327" s="110"/>
      <c r="F3327" s="110"/>
      <c r="G3327" s="110"/>
      <c r="H3327" s="110"/>
      <c r="I3327" s="110"/>
      <c r="J3327" s="109"/>
      <c r="K3327" s="110"/>
      <c r="L3327" s="110"/>
      <c r="M3327" s="110"/>
      <c r="N3327" s="110"/>
      <c r="O3327" s="110"/>
      <c r="P3327" s="110"/>
      <c r="Q3327" s="110"/>
      <c r="R3327" s="110"/>
      <c r="S3327" s="110"/>
      <c r="T3327" s="110"/>
      <c r="U3327" s="110"/>
      <c r="V3327" s="110"/>
    </row>
    <row r="3328" spans="1:22" ht="15" customHeight="1">
      <c r="A3328" s="110"/>
      <c r="B3328" s="109"/>
      <c r="C3328" s="110"/>
      <c r="D3328" s="110"/>
      <c r="E3328" s="110"/>
      <c r="F3328" s="110"/>
      <c r="G3328" s="110"/>
      <c r="H3328" s="110"/>
      <c r="I3328" s="110"/>
      <c r="J3328" s="109"/>
      <c r="K3328" s="110"/>
      <c r="L3328" s="110"/>
      <c r="M3328" s="110"/>
      <c r="N3328" s="110"/>
      <c r="O3328" s="110"/>
      <c r="P3328" s="110"/>
      <c r="Q3328" s="110"/>
      <c r="R3328" s="110"/>
      <c r="S3328" s="110"/>
      <c r="T3328" s="110"/>
      <c r="U3328" s="110"/>
      <c r="V3328" s="110"/>
    </row>
    <row r="3329" spans="1:22" ht="15" customHeight="1">
      <c r="A3329" s="110"/>
      <c r="B3329" s="109"/>
      <c r="C3329" s="110"/>
      <c r="D3329" s="110"/>
      <c r="E3329" s="110"/>
      <c r="F3329" s="110"/>
      <c r="G3329" s="110"/>
      <c r="H3329" s="110"/>
      <c r="I3329" s="110"/>
      <c r="J3329" s="109"/>
      <c r="K3329" s="110"/>
      <c r="L3329" s="110"/>
      <c r="M3329" s="110"/>
      <c r="N3329" s="110"/>
      <c r="O3329" s="110"/>
      <c r="P3329" s="110"/>
      <c r="Q3329" s="110"/>
      <c r="R3329" s="110"/>
      <c r="S3329" s="110"/>
      <c r="T3329" s="110"/>
      <c r="U3329" s="110"/>
      <c r="V3329" s="110"/>
    </row>
    <row r="3330" spans="1:22" ht="15" customHeight="1">
      <c r="A3330" s="110"/>
      <c r="B3330" s="109"/>
      <c r="C3330" s="110"/>
      <c r="D3330" s="110"/>
      <c r="E3330" s="110"/>
      <c r="F3330" s="110"/>
      <c r="G3330" s="110"/>
      <c r="H3330" s="110"/>
      <c r="I3330" s="110"/>
      <c r="J3330" s="109"/>
      <c r="K3330" s="110"/>
      <c r="L3330" s="110"/>
      <c r="M3330" s="110"/>
      <c r="N3330" s="110"/>
      <c r="O3330" s="110"/>
      <c r="P3330" s="110"/>
      <c r="Q3330" s="110"/>
      <c r="R3330" s="110"/>
      <c r="S3330" s="110"/>
      <c r="T3330" s="110"/>
      <c r="U3330" s="110"/>
      <c r="V3330" s="110"/>
    </row>
    <row r="3331" spans="1:22" ht="15" customHeight="1">
      <c r="A3331" s="110"/>
      <c r="B3331" s="109"/>
      <c r="C3331" s="110"/>
      <c r="D3331" s="110"/>
      <c r="E3331" s="110"/>
      <c r="F3331" s="110"/>
      <c r="G3331" s="110"/>
      <c r="H3331" s="110"/>
      <c r="I3331" s="110"/>
      <c r="J3331" s="109"/>
      <c r="K3331" s="110"/>
      <c r="L3331" s="110"/>
      <c r="M3331" s="110"/>
      <c r="N3331" s="110"/>
      <c r="O3331" s="110"/>
      <c r="P3331" s="110"/>
      <c r="Q3331" s="110"/>
      <c r="R3331" s="110"/>
      <c r="S3331" s="110"/>
      <c r="T3331" s="110"/>
      <c r="U3331" s="110"/>
      <c r="V3331" s="110"/>
    </row>
    <row r="3332" spans="1:22" ht="15" customHeight="1">
      <c r="A3332" s="110"/>
      <c r="B3332" s="109"/>
      <c r="C3332" s="110"/>
      <c r="D3332" s="110"/>
      <c r="E3332" s="110"/>
      <c r="F3332" s="110"/>
      <c r="G3332" s="110"/>
      <c r="H3332" s="110"/>
      <c r="I3332" s="110"/>
      <c r="J3332" s="109"/>
      <c r="K3332" s="110"/>
      <c r="L3332" s="110"/>
      <c r="M3332" s="110"/>
      <c r="N3332" s="110"/>
      <c r="O3332" s="110"/>
      <c r="P3332" s="110"/>
      <c r="Q3332" s="110"/>
      <c r="R3332" s="110"/>
      <c r="S3332" s="110"/>
      <c r="T3332" s="110"/>
      <c r="U3332" s="110"/>
      <c r="V3332" s="110"/>
    </row>
    <row r="3333" spans="1:22" ht="15" customHeight="1">
      <c r="A3333" s="110"/>
      <c r="B3333" s="109"/>
      <c r="C3333" s="110"/>
      <c r="D3333" s="110"/>
      <c r="E3333" s="110"/>
      <c r="F3333" s="110"/>
      <c r="G3333" s="110"/>
      <c r="H3333" s="110"/>
      <c r="I3333" s="110"/>
      <c r="J3333" s="109"/>
      <c r="K3333" s="110"/>
      <c r="L3333" s="110"/>
      <c r="M3333" s="110"/>
      <c r="N3333" s="110"/>
      <c r="O3333" s="110"/>
      <c r="P3333" s="110"/>
      <c r="Q3333" s="110"/>
      <c r="R3333" s="110"/>
      <c r="S3333" s="110"/>
      <c r="T3333" s="110"/>
      <c r="U3333" s="110"/>
      <c r="V3333" s="110"/>
    </row>
    <row r="3334" spans="1:22" ht="15" customHeight="1">
      <c r="A3334" s="110"/>
      <c r="B3334" s="109"/>
      <c r="C3334" s="110"/>
      <c r="D3334" s="110"/>
      <c r="E3334" s="110"/>
      <c r="F3334" s="110"/>
      <c r="G3334" s="110"/>
      <c r="H3334" s="110"/>
      <c r="I3334" s="110"/>
      <c r="J3334" s="109"/>
      <c r="K3334" s="110"/>
      <c r="L3334" s="110"/>
      <c r="M3334" s="110"/>
      <c r="N3334" s="110"/>
      <c r="O3334" s="110"/>
      <c r="P3334" s="110"/>
      <c r="Q3334" s="110"/>
      <c r="R3334" s="110"/>
      <c r="S3334" s="110"/>
      <c r="T3334" s="110"/>
      <c r="U3334" s="110"/>
      <c r="V3334" s="110"/>
    </row>
    <row r="3335" spans="1:22" ht="15" customHeight="1">
      <c r="A3335" s="110"/>
      <c r="B3335" s="109"/>
      <c r="C3335" s="110"/>
      <c r="D3335" s="110"/>
      <c r="E3335" s="110"/>
      <c r="F3335" s="110"/>
      <c r="G3335" s="110"/>
      <c r="H3335" s="110"/>
      <c r="I3335" s="110"/>
      <c r="J3335" s="109"/>
      <c r="K3335" s="110"/>
      <c r="L3335" s="110"/>
      <c r="M3335" s="110"/>
      <c r="N3335" s="110"/>
      <c r="O3335" s="110"/>
      <c r="P3335" s="110"/>
      <c r="Q3335" s="110"/>
      <c r="R3335" s="110"/>
      <c r="S3335" s="110"/>
      <c r="T3335" s="110"/>
      <c r="U3335" s="110"/>
      <c r="V3335" s="110"/>
    </row>
    <row r="3336" spans="1:22" ht="15" customHeight="1">
      <c r="A3336" s="110"/>
      <c r="B3336" s="109"/>
      <c r="C3336" s="110"/>
      <c r="D3336" s="110"/>
      <c r="E3336" s="110"/>
      <c r="F3336" s="110"/>
      <c r="G3336" s="110"/>
      <c r="H3336" s="110"/>
      <c r="I3336" s="110"/>
      <c r="J3336" s="109"/>
      <c r="K3336" s="110"/>
      <c r="L3336" s="110"/>
      <c r="M3336" s="110"/>
      <c r="N3336" s="110"/>
      <c r="O3336" s="110"/>
      <c r="P3336" s="110"/>
      <c r="Q3336" s="110"/>
      <c r="R3336" s="110"/>
      <c r="S3336" s="110"/>
      <c r="T3336" s="110"/>
      <c r="U3336" s="110"/>
      <c r="V3336" s="110"/>
    </row>
    <row r="3337" spans="1:22" ht="15" customHeight="1">
      <c r="A3337" s="110"/>
      <c r="B3337" s="109"/>
      <c r="C3337" s="110"/>
      <c r="D3337" s="110"/>
      <c r="E3337" s="110"/>
      <c r="F3337" s="110"/>
      <c r="G3337" s="110"/>
      <c r="H3337" s="110"/>
      <c r="I3337" s="110"/>
      <c r="J3337" s="109"/>
      <c r="K3337" s="110"/>
      <c r="L3337" s="110"/>
      <c r="M3337" s="110"/>
      <c r="N3337" s="110"/>
      <c r="O3337" s="110"/>
      <c r="P3337" s="110"/>
      <c r="Q3337" s="110"/>
      <c r="R3337" s="110"/>
      <c r="S3337" s="110"/>
      <c r="T3337" s="110"/>
      <c r="U3337" s="110"/>
      <c r="V3337" s="110"/>
    </row>
    <row r="3338" spans="1:22" ht="15" customHeight="1">
      <c r="A3338" s="110"/>
      <c r="B3338" s="109"/>
      <c r="C3338" s="110"/>
      <c r="D3338" s="110"/>
      <c r="E3338" s="110"/>
      <c r="F3338" s="110"/>
      <c r="G3338" s="110"/>
      <c r="H3338" s="110"/>
      <c r="I3338" s="110"/>
      <c r="J3338" s="109"/>
      <c r="K3338" s="110"/>
      <c r="L3338" s="110"/>
      <c r="M3338" s="110"/>
      <c r="N3338" s="110"/>
      <c r="O3338" s="110"/>
      <c r="P3338" s="110"/>
      <c r="Q3338" s="110"/>
      <c r="R3338" s="110"/>
      <c r="S3338" s="110"/>
      <c r="T3338" s="110"/>
      <c r="U3338" s="110"/>
      <c r="V3338" s="110"/>
    </row>
    <row r="3339" spans="1:22" ht="15" customHeight="1">
      <c r="A3339" s="110"/>
      <c r="B3339" s="109"/>
      <c r="C3339" s="110"/>
      <c r="D3339" s="110"/>
      <c r="E3339" s="110"/>
      <c r="F3339" s="110"/>
      <c r="G3339" s="110"/>
      <c r="H3339" s="110"/>
      <c r="I3339" s="110"/>
      <c r="J3339" s="109"/>
      <c r="K3339" s="110"/>
      <c r="L3339" s="110"/>
      <c r="M3339" s="110"/>
      <c r="N3339" s="110"/>
      <c r="O3339" s="110"/>
      <c r="P3339" s="110"/>
      <c r="Q3339" s="110"/>
      <c r="R3339" s="110"/>
      <c r="S3339" s="110"/>
      <c r="T3339" s="110"/>
      <c r="U3339" s="110"/>
      <c r="V3339" s="110"/>
    </row>
    <row r="3340" spans="1:22" ht="15" customHeight="1">
      <c r="A3340" s="110"/>
      <c r="B3340" s="109"/>
      <c r="C3340" s="110"/>
      <c r="D3340" s="110"/>
      <c r="E3340" s="110"/>
      <c r="F3340" s="110"/>
      <c r="G3340" s="110"/>
      <c r="H3340" s="110"/>
      <c r="I3340" s="110"/>
      <c r="J3340" s="109"/>
      <c r="K3340" s="110"/>
      <c r="L3340" s="110"/>
      <c r="M3340" s="110"/>
      <c r="N3340" s="110"/>
      <c r="O3340" s="110"/>
      <c r="P3340" s="110"/>
      <c r="Q3340" s="110"/>
      <c r="R3340" s="110"/>
      <c r="S3340" s="110"/>
      <c r="T3340" s="110"/>
      <c r="U3340" s="110"/>
      <c r="V3340" s="110"/>
    </row>
    <row r="3341" spans="1:22" ht="15" customHeight="1">
      <c r="A3341" s="110"/>
      <c r="B3341" s="109"/>
      <c r="C3341" s="110"/>
      <c r="D3341" s="110"/>
      <c r="E3341" s="110"/>
      <c r="F3341" s="110"/>
      <c r="G3341" s="110"/>
      <c r="H3341" s="110"/>
      <c r="I3341" s="110"/>
      <c r="J3341" s="109"/>
      <c r="K3341" s="110"/>
      <c r="L3341" s="110"/>
      <c r="M3341" s="110"/>
      <c r="N3341" s="110"/>
      <c r="O3341" s="110"/>
      <c r="P3341" s="110"/>
      <c r="Q3341" s="110"/>
      <c r="R3341" s="110"/>
      <c r="S3341" s="110"/>
      <c r="T3341" s="110"/>
      <c r="U3341" s="110"/>
      <c r="V3341" s="110"/>
    </row>
    <row r="3342" spans="1:22" ht="15" customHeight="1">
      <c r="A3342" s="110"/>
      <c r="B3342" s="109"/>
      <c r="C3342" s="110"/>
      <c r="D3342" s="110"/>
      <c r="E3342" s="110"/>
      <c r="F3342" s="110"/>
      <c r="G3342" s="110"/>
      <c r="H3342" s="110"/>
      <c r="I3342" s="110"/>
      <c r="J3342" s="109"/>
      <c r="K3342" s="110"/>
      <c r="L3342" s="110"/>
      <c r="M3342" s="110"/>
      <c r="N3342" s="110"/>
      <c r="O3342" s="110"/>
      <c r="P3342" s="110"/>
      <c r="Q3342" s="110"/>
      <c r="R3342" s="110"/>
      <c r="S3342" s="110"/>
      <c r="T3342" s="110"/>
      <c r="U3342" s="110"/>
      <c r="V3342" s="110"/>
    </row>
    <row r="3343" spans="1:22" ht="15" customHeight="1">
      <c r="A3343" s="110"/>
      <c r="B3343" s="109"/>
      <c r="C3343" s="110"/>
      <c r="D3343" s="110"/>
      <c r="E3343" s="110"/>
      <c r="F3343" s="110"/>
      <c r="G3343" s="110"/>
      <c r="H3343" s="110"/>
      <c r="I3343" s="110"/>
      <c r="J3343" s="109"/>
      <c r="K3343" s="110"/>
      <c r="L3343" s="110"/>
      <c r="M3343" s="110"/>
      <c r="N3343" s="110"/>
      <c r="O3343" s="110"/>
      <c r="P3343" s="110"/>
      <c r="Q3343" s="110"/>
      <c r="R3343" s="110"/>
      <c r="S3343" s="110"/>
      <c r="T3343" s="110"/>
      <c r="U3343" s="110"/>
      <c r="V3343" s="110"/>
    </row>
    <row r="3344" spans="1:22" ht="15" customHeight="1">
      <c r="A3344" s="110"/>
      <c r="B3344" s="109"/>
      <c r="C3344" s="110"/>
      <c r="D3344" s="110"/>
      <c r="E3344" s="110"/>
      <c r="F3344" s="110"/>
      <c r="G3344" s="110"/>
      <c r="H3344" s="110"/>
      <c r="I3344" s="110"/>
      <c r="J3344" s="109"/>
      <c r="K3344" s="110"/>
      <c r="L3344" s="110"/>
      <c r="M3344" s="110"/>
      <c r="N3344" s="110"/>
      <c r="O3344" s="110"/>
      <c r="P3344" s="110"/>
      <c r="Q3344" s="110"/>
      <c r="R3344" s="110"/>
      <c r="S3344" s="110"/>
      <c r="T3344" s="110"/>
      <c r="U3344" s="110"/>
      <c r="V3344" s="110"/>
    </row>
    <row r="3345" spans="1:22" ht="15" customHeight="1">
      <c r="A3345" s="110"/>
      <c r="B3345" s="109"/>
      <c r="C3345" s="110"/>
      <c r="D3345" s="110"/>
      <c r="E3345" s="110"/>
      <c r="F3345" s="110"/>
      <c r="G3345" s="110"/>
      <c r="H3345" s="110"/>
      <c r="I3345" s="110"/>
      <c r="J3345" s="109"/>
      <c r="K3345" s="110"/>
      <c r="L3345" s="110"/>
      <c r="M3345" s="110"/>
      <c r="N3345" s="110"/>
      <c r="O3345" s="110"/>
      <c r="P3345" s="110"/>
      <c r="Q3345" s="110"/>
      <c r="R3345" s="110"/>
      <c r="S3345" s="110"/>
      <c r="T3345" s="110"/>
      <c r="U3345" s="110"/>
      <c r="V3345" s="110"/>
    </row>
    <row r="3346" spans="1:22" ht="15" customHeight="1">
      <c r="A3346" s="110"/>
      <c r="B3346" s="109"/>
      <c r="C3346" s="110"/>
      <c r="D3346" s="110"/>
      <c r="E3346" s="110"/>
      <c r="F3346" s="110"/>
      <c r="G3346" s="110"/>
      <c r="H3346" s="110"/>
      <c r="I3346" s="110"/>
      <c r="J3346" s="109"/>
      <c r="K3346" s="110"/>
      <c r="L3346" s="110"/>
      <c r="M3346" s="110"/>
      <c r="N3346" s="110"/>
      <c r="O3346" s="110"/>
      <c r="P3346" s="110"/>
      <c r="Q3346" s="110"/>
      <c r="R3346" s="110"/>
      <c r="S3346" s="110"/>
      <c r="T3346" s="110"/>
      <c r="U3346" s="110"/>
      <c r="V3346" s="110"/>
    </row>
    <row r="3347" spans="1:22" ht="15" customHeight="1">
      <c r="A3347" s="110"/>
      <c r="B3347" s="109"/>
      <c r="C3347" s="110"/>
      <c r="D3347" s="110"/>
      <c r="E3347" s="110"/>
      <c r="F3347" s="110"/>
      <c r="G3347" s="110"/>
      <c r="H3347" s="110"/>
      <c r="I3347" s="110"/>
      <c r="J3347" s="109"/>
      <c r="K3347" s="110"/>
      <c r="L3347" s="110"/>
      <c r="M3347" s="110"/>
      <c r="N3347" s="110"/>
      <c r="O3347" s="110"/>
      <c r="P3347" s="110"/>
      <c r="Q3347" s="110"/>
      <c r="R3347" s="110"/>
      <c r="S3347" s="110"/>
      <c r="T3347" s="110"/>
      <c r="U3347" s="110"/>
      <c r="V3347" s="110"/>
    </row>
    <row r="3348" spans="1:22" ht="15" customHeight="1">
      <c r="A3348" s="110"/>
      <c r="B3348" s="109"/>
      <c r="C3348" s="110"/>
      <c r="D3348" s="110"/>
      <c r="E3348" s="110"/>
      <c r="F3348" s="110"/>
      <c r="G3348" s="110"/>
      <c r="H3348" s="110"/>
      <c r="I3348" s="110"/>
      <c r="J3348" s="109"/>
      <c r="K3348" s="110"/>
      <c r="L3348" s="110"/>
      <c r="M3348" s="110"/>
      <c r="N3348" s="110"/>
      <c r="O3348" s="110"/>
      <c r="P3348" s="110"/>
      <c r="Q3348" s="110"/>
      <c r="R3348" s="110"/>
      <c r="S3348" s="110"/>
      <c r="T3348" s="110"/>
      <c r="U3348" s="110"/>
      <c r="V3348" s="110"/>
    </row>
    <row r="3349" spans="1:22" ht="15" customHeight="1">
      <c r="A3349" s="110"/>
      <c r="B3349" s="109"/>
      <c r="C3349" s="110"/>
      <c r="D3349" s="110"/>
      <c r="E3349" s="110"/>
      <c r="F3349" s="110"/>
      <c r="G3349" s="110"/>
      <c r="H3349" s="110"/>
      <c r="I3349" s="110"/>
      <c r="J3349" s="109"/>
      <c r="K3349" s="110"/>
      <c r="L3349" s="110"/>
      <c r="M3349" s="110"/>
      <c r="N3349" s="110"/>
      <c r="O3349" s="110"/>
      <c r="P3349" s="110"/>
      <c r="Q3349" s="110"/>
      <c r="R3349" s="110"/>
      <c r="S3349" s="110"/>
      <c r="T3349" s="110"/>
      <c r="U3349" s="110"/>
      <c r="V3349" s="110"/>
    </row>
    <row r="3350" spans="1:22" ht="15" customHeight="1">
      <c r="A3350" s="110"/>
      <c r="B3350" s="109"/>
      <c r="C3350" s="110"/>
      <c r="D3350" s="110"/>
      <c r="E3350" s="110"/>
      <c r="F3350" s="110"/>
      <c r="G3350" s="110"/>
      <c r="H3350" s="110"/>
      <c r="I3350" s="110"/>
      <c r="J3350" s="109"/>
      <c r="K3350" s="110"/>
      <c r="L3350" s="110"/>
      <c r="M3350" s="110"/>
      <c r="N3350" s="110"/>
      <c r="O3350" s="110"/>
      <c r="P3350" s="110"/>
      <c r="Q3350" s="110"/>
      <c r="R3350" s="110"/>
      <c r="S3350" s="110"/>
      <c r="T3350" s="110"/>
      <c r="U3350" s="110"/>
      <c r="V3350" s="110"/>
    </row>
    <row r="3351" spans="1:22" ht="15" customHeight="1">
      <c r="A3351" s="110"/>
      <c r="B3351" s="109"/>
      <c r="C3351" s="110"/>
      <c r="D3351" s="110"/>
      <c r="E3351" s="110"/>
      <c r="F3351" s="110"/>
      <c r="G3351" s="110"/>
      <c r="H3351" s="110"/>
      <c r="I3351" s="110"/>
      <c r="J3351" s="109"/>
      <c r="K3351" s="110"/>
      <c r="L3351" s="110"/>
      <c r="M3351" s="110"/>
      <c r="N3351" s="110"/>
      <c r="O3351" s="110"/>
      <c r="P3351" s="110"/>
      <c r="Q3351" s="110"/>
      <c r="R3351" s="110"/>
      <c r="S3351" s="110"/>
      <c r="T3351" s="110"/>
      <c r="U3351" s="110"/>
      <c r="V3351" s="110"/>
    </row>
    <row r="3352" spans="1:22" ht="15" customHeight="1">
      <c r="A3352" s="110"/>
      <c r="B3352" s="109"/>
      <c r="C3352" s="110"/>
      <c r="D3352" s="110"/>
      <c r="E3352" s="110"/>
      <c r="F3352" s="110"/>
      <c r="G3352" s="110"/>
      <c r="H3352" s="110"/>
      <c r="I3352" s="110"/>
      <c r="J3352" s="109"/>
      <c r="K3352" s="110"/>
      <c r="L3352" s="110"/>
      <c r="M3352" s="110"/>
      <c r="N3352" s="110"/>
      <c r="O3352" s="110"/>
      <c r="P3352" s="110"/>
      <c r="Q3352" s="110"/>
      <c r="R3352" s="110"/>
      <c r="S3352" s="110"/>
      <c r="T3352" s="110"/>
      <c r="U3352" s="110"/>
      <c r="V3352" s="110"/>
    </row>
    <row r="3353" spans="1:22" ht="15" customHeight="1">
      <c r="A3353" s="110"/>
      <c r="B3353" s="109"/>
      <c r="C3353" s="110"/>
      <c r="D3353" s="110"/>
      <c r="E3353" s="110"/>
      <c r="F3353" s="110"/>
      <c r="G3353" s="110"/>
      <c r="H3353" s="110"/>
      <c r="I3353" s="110"/>
      <c r="J3353" s="109"/>
      <c r="K3353" s="110"/>
      <c r="L3353" s="110"/>
      <c r="M3353" s="110"/>
      <c r="N3353" s="110"/>
      <c r="O3353" s="110"/>
      <c r="P3353" s="110"/>
      <c r="Q3353" s="110"/>
      <c r="R3353" s="110"/>
      <c r="S3353" s="110"/>
      <c r="T3353" s="110"/>
      <c r="U3353" s="110"/>
      <c r="V3353" s="110"/>
    </row>
    <row r="3354" spans="1:22" ht="15" customHeight="1">
      <c r="A3354" s="110"/>
      <c r="B3354" s="109"/>
      <c r="C3354" s="110"/>
      <c r="D3354" s="110"/>
      <c r="E3354" s="110"/>
      <c r="F3354" s="110"/>
      <c r="G3354" s="110"/>
      <c r="H3354" s="110"/>
      <c r="I3354" s="110"/>
      <c r="J3354" s="109"/>
      <c r="K3354" s="110"/>
      <c r="L3354" s="110"/>
      <c r="M3354" s="110"/>
      <c r="N3354" s="110"/>
      <c r="O3354" s="110"/>
      <c r="P3354" s="110"/>
      <c r="Q3354" s="110"/>
      <c r="R3354" s="110"/>
      <c r="S3354" s="110"/>
      <c r="T3354" s="110"/>
      <c r="U3354" s="110"/>
      <c r="V3354" s="110"/>
    </row>
    <row r="3355" spans="1:22" ht="15" customHeight="1">
      <c r="A3355" s="110"/>
      <c r="B3355" s="109"/>
      <c r="C3355" s="110"/>
      <c r="D3355" s="110"/>
      <c r="E3355" s="110"/>
      <c r="F3355" s="110"/>
      <c r="G3355" s="110"/>
      <c r="H3355" s="110"/>
      <c r="I3355" s="110"/>
      <c r="J3355" s="109"/>
      <c r="K3355" s="110"/>
      <c r="L3355" s="110"/>
      <c r="M3355" s="110"/>
      <c r="N3355" s="110"/>
      <c r="O3355" s="110"/>
      <c r="P3355" s="110"/>
      <c r="Q3355" s="110"/>
      <c r="R3355" s="110"/>
      <c r="S3355" s="110"/>
      <c r="T3355" s="110"/>
      <c r="U3355" s="110"/>
      <c r="V3355" s="110"/>
    </row>
    <row r="3356" spans="1:22" ht="15" customHeight="1">
      <c r="A3356" s="110"/>
      <c r="B3356" s="109"/>
      <c r="C3356" s="110"/>
      <c r="D3356" s="110"/>
      <c r="E3356" s="110"/>
      <c r="F3356" s="110"/>
      <c r="G3356" s="110"/>
      <c r="H3356" s="110"/>
      <c r="I3356" s="110"/>
      <c r="J3356" s="109"/>
      <c r="K3356" s="110"/>
      <c r="L3356" s="110"/>
      <c r="M3356" s="110"/>
      <c r="N3356" s="110"/>
      <c r="O3356" s="110"/>
      <c r="P3356" s="110"/>
      <c r="Q3356" s="110"/>
      <c r="R3356" s="110"/>
      <c r="S3356" s="110"/>
      <c r="T3356" s="110"/>
      <c r="U3356" s="110"/>
      <c r="V3356" s="110"/>
    </row>
    <row r="3357" spans="1:22" ht="15" customHeight="1">
      <c r="A3357" s="110"/>
      <c r="B3357" s="109"/>
      <c r="C3357" s="110"/>
      <c r="D3357" s="110"/>
      <c r="E3357" s="110"/>
      <c r="F3357" s="110"/>
      <c r="G3357" s="110"/>
      <c r="H3357" s="110"/>
      <c r="I3357" s="110"/>
      <c r="J3357" s="109"/>
      <c r="K3357" s="110"/>
      <c r="L3357" s="110"/>
      <c r="M3357" s="110"/>
      <c r="N3357" s="110"/>
      <c r="O3357" s="110"/>
      <c r="P3357" s="110"/>
      <c r="Q3357" s="110"/>
      <c r="R3357" s="110"/>
      <c r="S3357" s="110"/>
      <c r="T3357" s="110"/>
      <c r="U3357" s="110"/>
      <c r="V3357" s="110"/>
    </row>
    <row r="3358" spans="1:22" ht="15" customHeight="1">
      <c r="A3358" s="110"/>
      <c r="B3358" s="109"/>
      <c r="C3358" s="110"/>
      <c r="D3358" s="110"/>
      <c r="E3358" s="110"/>
      <c r="F3358" s="110"/>
      <c r="G3358" s="110"/>
      <c r="H3358" s="110"/>
      <c r="I3358" s="110"/>
      <c r="J3358" s="109"/>
      <c r="K3358" s="110"/>
      <c r="L3358" s="110"/>
      <c r="M3358" s="110"/>
      <c r="N3358" s="110"/>
      <c r="O3358" s="110"/>
      <c r="P3358" s="110"/>
      <c r="Q3358" s="110"/>
      <c r="R3358" s="110"/>
      <c r="S3358" s="110"/>
      <c r="T3358" s="110"/>
      <c r="U3358" s="110"/>
      <c r="V3358" s="110"/>
    </row>
    <row r="3359" spans="1:22" ht="15" customHeight="1">
      <c r="A3359" s="110"/>
      <c r="B3359" s="109"/>
      <c r="C3359" s="110"/>
      <c r="D3359" s="110"/>
      <c r="E3359" s="110"/>
      <c r="F3359" s="110"/>
      <c r="G3359" s="110"/>
      <c r="H3359" s="110"/>
      <c r="I3359" s="110"/>
      <c r="J3359" s="109"/>
      <c r="K3359" s="110"/>
      <c r="L3359" s="110"/>
      <c r="M3359" s="110"/>
      <c r="N3359" s="110"/>
      <c r="O3359" s="110"/>
      <c r="P3359" s="110"/>
      <c r="Q3359" s="110"/>
      <c r="R3359" s="110"/>
      <c r="S3359" s="110"/>
      <c r="T3359" s="110"/>
      <c r="U3359" s="110"/>
      <c r="V3359" s="110"/>
    </row>
    <row r="3360" spans="1:22" ht="15" customHeight="1">
      <c r="A3360" s="110"/>
      <c r="B3360" s="109"/>
      <c r="C3360" s="110"/>
      <c r="D3360" s="110"/>
      <c r="E3360" s="110"/>
      <c r="F3360" s="110"/>
      <c r="G3360" s="110"/>
      <c r="H3360" s="110"/>
      <c r="I3360" s="110"/>
      <c r="J3360" s="109"/>
      <c r="K3360" s="110"/>
      <c r="L3360" s="110"/>
      <c r="M3360" s="110"/>
      <c r="N3360" s="110"/>
      <c r="O3360" s="110"/>
      <c r="P3360" s="110"/>
      <c r="Q3360" s="110"/>
      <c r="R3360" s="110"/>
      <c r="S3360" s="110"/>
      <c r="T3360" s="110"/>
      <c r="U3360" s="110"/>
      <c r="V3360" s="110"/>
    </row>
    <row r="3361" spans="1:22" ht="15" customHeight="1">
      <c r="A3361" s="110"/>
      <c r="B3361" s="109"/>
      <c r="C3361" s="110"/>
      <c r="D3361" s="110"/>
      <c r="E3361" s="110"/>
      <c r="F3361" s="110"/>
      <c r="G3361" s="110"/>
      <c r="H3361" s="110"/>
      <c r="I3361" s="110"/>
      <c r="J3361" s="109"/>
      <c r="K3361" s="110"/>
      <c r="L3361" s="110"/>
      <c r="M3361" s="110"/>
      <c r="N3361" s="110"/>
      <c r="O3361" s="110"/>
      <c r="P3361" s="110"/>
      <c r="Q3361" s="110"/>
      <c r="R3361" s="110"/>
      <c r="S3361" s="110"/>
      <c r="T3361" s="110"/>
      <c r="U3361" s="110"/>
      <c r="V3361" s="110"/>
    </row>
    <row r="3362" spans="1:22" ht="15" customHeight="1">
      <c r="A3362" s="110"/>
      <c r="B3362" s="109"/>
      <c r="C3362" s="110"/>
      <c r="D3362" s="110"/>
      <c r="E3362" s="110"/>
      <c r="F3362" s="110"/>
      <c r="G3362" s="110"/>
      <c r="H3362" s="110"/>
      <c r="I3362" s="110"/>
      <c r="J3362" s="109"/>
      <c r="K3362" s="110"/>
      <c r="L3362" s="110"/>
      <c r="M3362" s="110"/>
      <c r="N3362" s="110"/>
      <c r="O3362" s="110"/>
      <c r="P3362" s="110"/>
      <c r="Q3362" s="110"/>
      <c r="R3362" s="110"/>
      <c r="S3362" s="110"/>
      <c r="T3362" s="110"/>
      <c r="U3362" s="110"/>
      <c r="V3362" s="110"/>
    </row>
    <row r="3363" spans="1:22" ht="15" customHeight="1">
      <c r="A3363" s="110"/>
      <c r="B3363" s="109"/>
      <c r="C3363" s="110"/>
      <c r="D3363" s="110"/>
      <c r="E3363" s="110"/>
      <c r="F3363" s="110"/>
      <c r="G3363" s="110"/>
      <c r="H3363" s="110"/>
      <c r="I3363" s="110"/>
      <c r="J3363" s="109"/>
      <c r="K3363" s="110"/>
      <c r="L3363" s="110"/>
      <c r="M3363" s="110"/>
      <c r="N3363" s="110"/>
      <c r="O3363" s="110"/>
      <c r="P3363" s="110"/>
      <c r="Q3363" s="110"/>
      <c r="R3363" s="110"/>
      <c r="S3363" s="110"/>
      <c r="T3363" s="110"/>
      <c r="U3363" s="110"/>
      <c r="V3363" s="110"/>
    </row>
    <row r="3364" spans="1:22" ht="15" customHeight="1">
      <c r="A3364" s="110"/>
      <c r="B3364" s="109"/>
      <c r="C3364" s="110"/>
      <c r="D3364" s="110"/>
      <c r="E3364" s="110"/>
      <c r="F3364" s="110"/>
      <c r="G3364" s="110"/>
      <c r="H3364" s="110"/>
      <c r="I3364" s="110"/>
      <c r="J3364" s="109"/>
      <c r="K3364" s="110"/>
      <c r="L3364" s="110"/>
      <c r="M3364" s="110"/>
      <c r="N3364" s="110"/>
      <c r="O3364" s="110"/>
      <c r="P3364" s="110"/>
      <c r="Q3364" s="110"/>
      <c r="R3364" s="110"/>
      <c r="S3364" s="110"/>
      <c r="T3364" s="110"/>
      <c r="U3364" s="110"/>
      <c r="V3364" s="110"/>
    </row>
    <row r="3365" spans="1:22" ht="15" customHeight="1">
      <c r="A3365" s="110"/>
      <c r="B3365" s="109"/>
      <c r="C3365" s="110"/>
      <c r="D3365" s="110"/>
      <c r="E3365" s="110"/>
      <c r="F3365" s="110"/>
      <c r="G3365" s="110"/>
      <c r="H3365" s="110"/>
      <c r="I3365" s="110"/>
      <c r="J3365" s="109"/>
      <c r="K3365" s="110"/>
      <c r="L3365" s="110"/>
      <c r="M3365" s="110"/>
      <c r="N3365" s="110"/>
      <c r="O3365" s="110"/>
      <c r="P3365" s="110"/>
      <c r="Q3365" s="110"/>
      <c r="R3365" s="110"/>
      <c r="S3365" s="110"/>
      <c r="T3365" s="110"/>
      <c r="U3365" s="110"/>
      <c r="V3365" s="110"/>
    </row>
    <row r="3366" spans="1:22" ht="15" customHeight="1">
      <c r="A3366" s="110"/>
      <c r="B3366" s="109"/>
      <c r="C3366" s="110"/>
      <c r="D3366" s="110"/>
      <c r="E3366" s="110"/>
      <c r="F3366" s="110"/>
      <c r="G3366" s="110"/>
      <c r="H3366" s="110"/>
      <c r="I3366" s="110"/>
      <c r="J3366" s="109"/>
      <c r="K3366" s="110"/>
      <c r="L3366" s="110"/>
      <c r="M3366" s="110"/>
      <c r="N3366" s="110"/>
      <c r="O3366" s="110"/>
      <c r="P3366" s="110"/>
      <c r="Q3366" s="110"/>
      <c r="R3366" s="110"/>
      <c r="S3366" s="110"/>
      <c r="T3366" s="110"/>
      <c r="U3366" s="110"/>
      <c r="V3366" s="110"/>
    </row>
    <row r="3367" spans="1:22" ht="15" customHeight="1">
      <c r="A3367" s="110"/>
      <c r="B3367" s="109"/>
      <c r="C3367" s="110"/>
      <c r="D3367" s="110"/>
      <c r="E3367" s="110"/>
      <c r="F3367" s="110"/>
      <c r="G3367" s="110"/>
      <c r="H3367" s="110"/>
      <c r="I3367" s="110"/>
      <c r="J3367" s="109"/>
      <c r="K3367" s="110"/>
      <c r="L3367" s="110"/>
      <c r="M3367" s="110"/>
      <c r="N3367" s="110"/>
      <c r="O3367" s="110"/>
      <c r="P3367" s="110"/>
      <c r="Q3367" s="110"/>
      <c r="R3367" s="110"/>
      <c r="S3367" s="110"/>
      <c r="T3367" s="110"/>
      <c r="U3367" s="110"/>
      <c r="V3367" s="110"/>
    </row>
    <row r="3368" spans="1:22" ht="15" customHeight="1">
      <c r="A3368" s="110"/>
      <c r="B3368" s="109"/>
      <c r="C3368" s="110"/>
      <c r="D3368" s="110"/>
      <c r="E3368" s="110"/>
      <c r="F3368" s="110"/>
      <c r="G3368" s="110"/>
      <c r="H3368" s="110"/>
      <c r="I3368" s="110"/>
      <c r="J3368" s="109"/>
      <c r="K3368" s="110"/>
      <c r="L3368" s="110"/>
      <c r="M3368" s="110"/>
      <c r="N3368" s="110"/>
      <c r="O3368" s="110"/>
      <c r="P3368" s="110"/>
      <c r="Q3368" s="110"/>
      <c r="R3368" s="110"/>
      <c r="S3368" s="110"/>
      <c r="T3368" s="110"/>
      <c r="U3368" s="110"/>
      <c r="V3368" s="110"/>
    </row>
    <row r="3369" spans="1:22" ht="15" customHeight="1">
      <c r="A3369" s="110"/>
      <c r="B3369" s="109"/>
      <c r="C3369" s="110"/>
      <c r="D3369" s="110"/>
      <c r="E3369" s="110"/>
      <c r="F3369" s="110"/>
      <c r="G3369" s="110"/>
      <c r="H3369" s="110"/>
      <c r="I3369" s="110"/>
      <c r="J3369" s="109"/>
      <c r="K3369" s="110"/>
      <c r="L3369" s="110"/>
      <c r="M3369" s="110"/>
      <c r="N3369" s="110"/>
      <c r="O3369" s="110"/>
      <c r="P3369" s="110"/>
      <c r="Q3369" s="110"/>
      <c r="R3369" s="110"/>
      <c r="S3369" s="110"/>
      <c r="T3369" s="110"/>
      <c r="U3369" s="110"/>
      <c r="V3369" s="110"/>
    </row>
    <row r="3370" spans="1:22" ht="15" customHeight="1">
      <c r="A3370" s="110"/>
      <c r="B3370" s="109"/>
      <c r="C3370" s="110"/>
      <c r="D3370" s="110"/>
      <c r="E3370" s="110"/>
      <c r="F3370" s="110"/>
      <c r="G3370" s="110"/>
      <c r="H3370" s="110"/>
      <c r="I3370" s="110"/>
      <c r="J3370" s="109"/>
      <c r="K3370" s="110"/>
      <c r="L3370" s="110"/>
      <c r="M3370" s="110"/>
      <c r="N3370" s="110"/>
      <c r="O3370" s="110"/>
      <c r="P3370" s="110"/>
      <c r="Q3370" s="110"/>
      <c r="R3370" s="110"/>
      <c r="S3370" s="110"/>
      <c r="T3370" s="110"/>
      <c r="U3370" s="110"/>
      <c r="V3370" s="110"/>
    </row>
    <row r="3371" spans="1:22" ht="15" customHeight="1">
      <c r="A3371" s="110"/>
      <c r="B3371" s="109"/>
      <c r="C3371" s="110"/>
      <c r="D3371" s="110"/>
      <c r="E3371" s="110"/>
      <c r="F3371" s="110"/>
      <c r="G3371" s="110"/>
      <c r="H3371" s="110"/>
      <c r="I3371" s="110"/>
      <c r="J3371" s="109"/>
      <c r="K3371" s="110"/>
      <c r="L3371" s="110"/>
      <c r="M3371" s="110"/>
      <c r="N3371" s="110"/>
      <c r="O3371" s="110"/>
      <c r="P3371" s="110"/>
      <c r="Q3371" s="110"/>
      <c r="R3371" s="110"/>
      <c r="S3371" s="110"/>
      <c r="T3371" s="110"/>
      <c r="U3371" s="110"/>
      <c r="V3371" s="110"/>
    </row>
    <row r="3372" spans="1:22" ht="15" customHeight="1">
      <c r="A3372" s="110"/>
      <c r="B3372" s="109"/>
      <c r="C3372" s="110"/>
      <c r="D3372" s="110"/>
      <c r="E3372" s="110"/>
      <c r="F3372" s="110"/>
      <c r="G3372" s="110"/>
      <c r="H3372" s="110"/>
      <c r="I3372" s="110"/>
      <c r="J3372" s="109"/>
      <c r="K3372" s="110"/>
      <c r="L3372" s="110"/>
      <c r="M3372" s="110"/>
      <c r="N3372" s="110"/>
      <c r="O3372" s="110"/>
      <c r="P3372" s="110"/>
      <c r="Q3372" s="110"/>
      <c r="R3372" s="110"/>
      <c r="S3372" s="110"/>
      <c r="T3372" s="110"/>
      <c r="U3372" s="110"/>
      <c r="V3372" s="110"/>
    </row>
    <row r="3373" spans="1:22" ht="15" customHeight="1">
      <c r="A3373" s="110"/>
      <c r="B3373" s="109"/>
      <c r="C3373" s="110"/>
      <c r="D3373" s="110"/>
      <c r="E3373" s="110"/>
      <c r="F3373" s="110"/>
      <c r="G3373" s="110"/>
      <c r="H3373" s="110"/>
      <c r="I3373" s="110"/>
      <c r="J3373" s="109"/>
      <c r="K3373" s="110"/>
      <c r="L3373" s="110"/>
      <c r="M3373" s="110"/>
      <c r="N3373" s="110"/>
      <c r="O3373" s="110"/>
      <c r="P3373" s="110"/>
      <c r="Q3373" s="110"/>
      <c r="R3373" s="110"/>
      <c r="S3373" s="110"/>
      <c r="T3373" s="110"/>
      <c r="U3373" s="110"/>
      <c r="V3373" s="110"/>
    </row>
    <row r="3374" spans="1:22" ht="15" customHeight="1">
      <c r="A3374" s="110"/>
      <c r="B3374" s="109"/>
      <c r="C3374" s="110"/>
      <c r="D3374" s="110"/>
      <c r="E3374" s="110"/>
      <c r="F3374" s="110"/>
      <c r="G3374" s="110"/>
      <c r="H3374" s="110"/>
      <c r="I3374" s="110"/>
      <c r="J3374" s="109"/>
      <c r="K3374" s="110"/>
      <c r="L3374" s="110"/>
      <c r="M3374" s="110"/>
      <c r="N3374" s="110"/>
      <c r="O3374" s="110"/>
      <c r="P3374" s="110"/>
      <c r="Q3374" s="110"/>
      <c r="R3374" s="110"/>
      <c r="S3374" s="110"/>
      <c r="T3374" s="110"/>
      <c r="U3374" s="110"/>
      <c r="V3374" s="110"/>
    </row>
    <row r="3375" spans="1:22" ht="15" customHeight="1">
      <c r="A3375" s="110"/>
      <c r="B3375" s="109"/>
      <c r="C3375" s="110"/>
      <c r="D3375" s="110"/>
      <c r="E3375" s="110"/>
      <c r="F3375" s="110"/>
      <c r="G3375" s="110"/>
      <c r="H3375" s="110"/>
      <c r="I3375" s="110"/>
      <c r="J3375" s="109"/>
      <c r="K3375" s="110"/>
      <c r="L3375" s="110"/>
      <c r="M3375" s="110"/>
      <c r="N3375" s="110"/>
      <c r="O3375" s="110"/>
      <c r="P3375" s="110"/>
      <c r="Q3375" s="110"/>
      <c r="R3375" s="110"/>
      <c r="S3375" s="110"/>
      <c r="T3375" s="110"/>
      <c r="U3375" s="110"/>
      <c r="V3375" s="110"/>
    </row>
    <row r="3376" spans="1:22" ht="15" customHeight="1">
      <c r="A3376" s="110"/>
      <c r="B3376" s="109"/>
      <c r="C3376" s="110"/>
      <c r="D3376" s="110"/>
      <c r="E3376" s="110"/>
      <c r="F3376" s="110"/>
      <c r="G3376" s="110"/>
      <c r="H3376" s="110"/>
      <c r="I3376" s="110"/>
      <c r="J3376" s="109"/>
      <c r="K3376" s="110"/>
      <c r="L3376" s="110"/>
      <c r="M3376" s="110"/>
      <c r="N3376" s="110"/>
      <c r="O3376" s="110"/>
      <c r="P3376" s="110"/>
      <c r="Q3376" s="110"/>
      <c r="R3376" s="110"/>
      <c r="S3376" s="110"/>
      <c r="T3376" s="110"/>
      <c r="U3376" s="110"/>
      <c r="V3376" s="110"/>
    </row>
    <row r="3377" spans="1:22" ht="15" customHeight="1">
      <c r="A3377" s="110"/>
      <c r="B3377" s="109"/>
      <c r="C3377" s="110"/>
      <c r="D3377" s="110"/>
      <c r="E3377" s="110"/>
      <c r="F3377" s="110"/>
      <c r="G3377" s="110"/>
      <c r="H3377" s="110"/>
      <c r="I3377" s="110"/>
      <c r="J3377" s="109"/>
      <c r="K3377" s="110"/>
      <c r="L3377" s="110"/>
      <c r="M3377" s="110"/>
      <c r="N3377" s="110"/>
      <c r="O3377" s="110"/>
      <c r="P3377" s="110"/>
      <c r="Q3377" s="110"/>
      <c r="R3377" s="110"/>
      <c r="S3377" s="110"/>
      <c r="T3377" s="110"/>
      <c r="U3377" s="110"/>
      <c r="V3377" s="110"/>
    </row>
    <row r="3378" spans="1:22" ht="15" customHeight="1">
      <c r="A3378" s="110"/>
      <c r="B3378" s="109"/>
      <c r="C3378" s="110"/>
      <c r="D3378" s="110"/>
      <c r="E3378" s="110"/>
      <c r="F3378" s="110"/>
      <c r="G3378" s="110"/>
      <c r="H3378" s="110"/>
      <c r="I3378" s="110"/>
      <c r="J3378" s="109"/>
      <c r="K3378" s="110"/>
      <c r="L3378" s="110"/>
      <c r="M3378" s="110"/>
      <c r="N3378" s="110"/>
      <c r="O3378" s="110"/>
      <c r="P3378" s="110"/>
      <c r="Q3378" s="110"/>
      <c r="R3378" s="110"/>
      <c r="S3378" s="110"/>
      <c r="T3378" s="110"/>
      <c r="U3378" s="110"/>
      <c r="V3378" s="110"/>
    </row>
    <row r="3379" spans="1:22" ht="15" customHeight="1">
      <c r="A3379" s="110"/>
      <c r="B3379" s="109"/>
      <c r="C3379" s="110"/>
      <c r="D3379" s="110"/>
      <c r="E3379" s="110"/>
      <c r="F3379" s="110"/>
      <c r="G3379" s="110"/>
      <c r="H3379" s="110"/>
      <c r="I3379" s="110"/>
      <c r="J3379" s="109"/>
      <c r="K3379" s="110"/>
      <c r="L3379" s="110"/>
      <c r="M3379" s="110"/>
      <c r="N3379" s="110"/>
      <c r="O3379" s="110"/>
      <c r="P3379" s="110"/>
      <c r="Q3379" s="110"/>
      <c r="R3379" s="110"/>
      <c r="S3379" s="110"/>
      <c r="T3379" s="110"/>
      <c r="U3379" s="110"/>
      <c r="V3379" s="110"/>
    </row>
    <row r="3380" spans="1:22" ht="15" customHeight="1">
      <c r="A3380" s="110"/>
      <c r="B3380" s="109"/>
      <c r="C3380" s="110"/>
      <c r="D3380" s="110"/>
      <c r="E3380" s="110"/>
      <c r="F3380" s="110"/>
      <c r="G3380" s="110"/>
      <c r="H3380" s="110"/>
      <c r="I3380" s="110"/>
      <c r="J3380" s="109"/>
      <c r="K3380" s="110"/>
      <c r="L3380" s="110"/>
      <c r="M3380" s="110"/>
      <c r="N3380" s="110"/>
      <c r="O3380" s="110"/>
      <c r="P3380" s="110"/>
      <c r="Q3380" s="110"/>
      <c r="R3380" s="110"/>
      <c r="S3380" s="110"/>
      <c r="T3380" s="110"/>
      <c r="U3380" s="110"/>
      <c r="V3380" s="110"/>
    </row>
    <row r="3381" spans="1:22" ht="15" customHeight="1">
      <c r="A3381" s="110"/>
      <c r="B3381" s="109"/>
      <c r="C3381" s="110"/>
      <c r="D3381" s="110"/>
      <c r="E3381" s="110"/>
      <c r="F3381" s="110"/>
      <c r="G3381" s="110"/>
      <c r="H3381" s="110"/>
      <c r="I3381" s="110"/>
      <c r="J3381" s="109"/>
      <c r="K3381" s="110"/>
      <c r="L3381" s="110"/>
      <c r="M3381" s="110"/>
      <c r="N3381" s="110"/>
      <c r="O3381" s="110"/>
      <c r="P3381" s="110"/>
      <c r="Q3381" s="110"/>
      <c r="R3381" s="110"/>
      <c r="S3381" s="110"/>
      <c r="T3381" s="110"/>
      <c r="U3381" s="110"/>
      <c r="V3381" s="110"/>
    </row>
    <row r="3382" spans="1:22" ht="15" customHeight="1">
      <c r="A3382" s="110"/>
      <c r="B3382" s="109"/>
      <c r="C3382" s="110"/>
      <c r="D3382" s="110"/>
      <c r="E3382" s="110"/>
      <c r="F3382" s="110"/>
      <c r="G3382" s="110"/>
      <c r="H3382" s="110"/>
      <c r="I3382" s="110"/>
      <c r="J3382" s="109"/>
      <c r="K3382" s="110"/>
      <c r="L3382" s="110"/>
      <c r="M3382" s="110"/>
      <c r="N3382" s="110"/>
      <c r="O3382" s="110"/>
      <c r="P3382" s="110"/>
      <c r="Q3382" s="110"/>
      <c r="R3382" s="110"/>
      <c r="S3382" s="110"/>
      <c r="T3382" s="110"/>
      <c r="U3382" s="110"/>
      <c r="V3382" s="110"/>
    </row>
    <row r="3383" spans="1:22" ht="15" customHeight="1">
      <c r="A3383" s="110"/>
      <c r="B3383" s="109"/>
      <c r="C3383" s="110"/>
      <c r="D3383" s="110"/>
      <c r="E3383" s="110"/>
      <c r="F3383" s="110"/>
      <c r="G3383" s="110"/>
      <c r="H3383" s="110"/>
      <c r="I3383" s="110"/>
      <c r="J3383" s="109"/>
      <c r="K3383" s="110"/>
      <c r="L3383" s="110"/>
      <c r="M3383" s="110"/>
      <c r="N3383" s="110"/>
      <c r="O3383" s="110"/>
      <c r="P3383" s="110"/>
      <c r="Q3383" s="110"/>
      <c r="R3383" s="110"/>
      <c r="S3383" s="110"/>
      <c r="T3383" s="110"/>
      <c r="U3383" s="110"/>
      <c r="V3383" s="110"/>
    </row>
    <row r="3384" spans="1:22" ht="15" customHeight="1">
      <c r="A3384" s="110"/>
      <c r="B3384" s="109"/>
      <c r="C3384" s="110"/>
      <c r="D3384" s="110"/>
      <c r="E3384" s="110"/>
      <c r="F3384" s="110"/>
      <c r="G3384" s="110"/>
      <c r="H3384" s="110"/>
      <c r="I3384" s="110"/>
      <c r="J3384" s="109"/>
      <c r="K3384" s="110"/>
      <c r="L3384" s="110"/>
      <c r="M3384" s="110"/>
      <c r="N3384" s="110"/>
      <c r="O3384" s="110"/>
      <c r="P3384" s="110"/>
      <c r="Q3384" s="110"/>
      <c r="R3384" s="110"/>
      <c r="S3384" s="110"/>
      <c r="T3384" s="110"/>
      <c r="U3384" s="110"/>
      <c r="V3384" s="110"/>
    </row>
    <row r="3385" spans="1:22" ht="15" customHeight="1">
      <c r="A3385" s="110"/>
      <c r="B3385" s="109"/>
      <c r="C3385" s="110"/>
      <c r="D3385" s="110"/>
      <c r="E3385" s="110"/>
      <c r="F3385" s="110"/>
      <c r="G3385" s="110"/>
      <c r="H3385" s="110"/>
      <c r="I3385" s="110"/>
      <c r="J3385" s="109"/>
      <c r="K3385" s="110"/>
      <c r="L3385" s="110"/>
      <c r="M3385" s="110"/>
      <c r="N3385" s="110"/>
      <c r="O3385" s="110"/>
      <c r="P3385" s="110"/>
      <c r="Q3385" s="110"/>
      <c r="R3385" s="110"/>
      <c r="S3385" s="110"/>
      <c r="T3385" s="110"/>
      <c r="U3385" s="110"/>
      <c r="V3385" s="110"/>
    </row>
    <row r="3386" spans="1:22" ht="15" customHeight="1">
      <c r="A3386" s="110"/>
      <c r="B3386" s="109"/>
      <c r="C3386" s="110"/>
      <c r="D3386" s="110"/>
      <c r="E3386" s="110"/>
      <c r="F3386" s="110"/>
      <c r="G3386" s="110"/>
      <c r="H3386" s="110"/>
      <c r="I3386" s="110"/>
      <c r="J3386" s="109"/>
      <c r="K3386" s="110"/>
      <c r="L3386" s="110"/>
      <c r="M3386" s="110"/>
      <c r="N3386" s="110"/>
      <c r="O3386" s="110"/>
      <c r="P3386" s="110"/>
      <c r="Q3386" s="110"/>
      <c r="R3386" s="110"/>
      <c r="S3386" s="110"/>
      <c r="T3386" s="110"/>
      <c r="U3386" s="110"/>
      <c r="V3386" s="110"/>
    </row>
    <row r="3387" spans="1:22" ht="15" customHeight="1">
      <c r="A3387" s="110"/>
      <c r="B3387" s="109"/>
      <c r="C3387" s="110"/>
      <c r="D3387" s="110"/>
      <c r="E3387" s="110"/>
      <c r="F3387" s="110"/>
      <c r="G3387" s="110"/>
      <c r="H3387" s="110"/>
      <c r="I3387" s="110"/>
      <c r="J3387" s="109"/>
      <c r="K3387" s="110"/>
      <c r="L3387" s="110"/>
      <c r="M3387" s="110"/>
      <c r="N3387" s="110"/>
      <c r="O3387" s="110"/>
      <c r="P3387" s="110"/>
      <c r="Q3387" s="110"/>
      <c r="R3387" s="110"/>
      <c r="S3387" s="110"/>
      <c r="T3387" s="110"/>
      <c r="U3387" s="110"/>
      <c r="V3387" s="110"/>
    </row>
    <row r="3388" spans="1:22" ht="15" customHeight="1">
      <c r="A3388" s="110"/>
      <c r="B3388" s="109"/>
      <c r="C3388" s="110"/>
      <c r="D3388" s="110"/>
      <c r="E3388" s="110"/>
      <c r="F3388" s="110"/>
      <c r="G3388" s="110"/>
      <c r="H3388" s="110"/>
      <c r="I3388" s="110"/>
      <c r="J3388" s="109"/>
      <c r="K3388" s="110"/>
      <c r="L3388" s="110"/>
      <c r="M3388" s="110"/>
      <c r="N3388" s="110"/>
      <c r="O3388" s="110"/>
      <c r="P3388" s="110"/>
      <c r="Q3388" s="110"/>
      <c r="R3388" s="110"/>
      <c r="S3388" s="110"/>
      <c r="T3388" s="110"/>
      <c r="U3388" s="110"/>
      <c r="V3388" s="110"/>
    </row>
    <row r="3389" spans="1:22" ht="15" customHeight="1">
      <c r="A3389" s="110"/>
      <c r="B3389" s="109"/>
      <c r="C3389" s="110"/>
      <c r="D3389" s="110"/>
      <c r="E3389" s="110"/>
      <c r="F3389" s="110"/>
      <c r="G3389" s="110"/>
      <c r="H3389" s="110"/>
      <c r="I3389" s="110"/>
      <c r="J3389" s="109"/>
      <c r="K3389" s="110"/>
      <c r="L3389" s="110"/>
      <c r="M3389" s="110"/>
      <c r="N3389" s="110"/>
      <c r="O3389" s="110"/>
      <c r="P3389" s="110"/>
      <c r="Q3389" s="110"/>
      <c r="R3389" s="110"/>
      <c r="S3389" s="110"/>
      <c r="T3389" s="110"/>
      <c r="U3389" s="110"/>
      <c r="V3389" s="110"/>
    </row>
    <row r="3390" spans="1:22" ht="15" customHeight="1">
      <c r="A3390" s="110"/>
      <c r="B3390" s="109"/>
      <c r="C3390" s="110"/>
      <c r="D3390" s="110"/>
      <c r="E3390" s="110"/>
      <c r="F3390" s="110"/>
      <c r="G3390" s="110"/>
      <c r="H3390" s="110"/>
      <c r="I3390" s="110"/>
      <c r="J3390" s="109"/>
      <c r="K3390" s="110"/>
      <c r="L3390" s="110"/>
      <c r="M3390" s="110"/>
      <c r="N3390" s="110"/>
      <c r="O3390" s="110"/>
      <c r="P3390" s="110"/>
      <c r="Q3390" s="110"/>
      <c r="R3390" s="110"/>
      <c r="S3390" s="110"/>
      <c r="T3390" s="110"/>
      <c r="U3390" s="110"/>
      <c r="V3390" s="110"/>
    </row>
    <row r="3391" spans="1:22" ht="15" customHeight="1">
      <c r="A3391" s="110"/>
      <c r="B3391" s="109"/>
      <c r="C3391" s="110"/>
      <c r="D3391" s="110"/>
      <c r="E3391" s="110"/>
      <c r="F3391" s="110"/>
      <c r="G3391" s="110"/>
      <c r="H3391" s="110"/>
      <c r="I3391" s="110"/>
      <c r="J3391" s="109"/>
      <c r="K3391" s="110"/>
      <c r="L3391" s="110"/>
      <c r="M3391" s="110"/>
      <c r="N3391" s="110"/>
      <c r="O3391" s="110"/>
      <c r="P3391" s="110"/>
      <c r="Q3391" s="110"/>
      <c r="R3391" s="110"/>
      <c r="S3391" s="110"/>
      <c r="T3391" s="110"/>
      <c r="U3391" s="110"/>
      <c r="V3391" s="110"/>
    </row>
    <row r="3392" spans="1:22" ht="15" customHeight="1">
      <c r="A3392" s="110"/>
      <c r="B3392" s="109"/>
      <c r="C3392" s="110"/>
      <c r="D3392" s="110"/>
      <c r="E3392" s="110"/>
      <c r="F3392" s="110"/>
      <c r="G3392" s="110"/>
      <c r="H3392" s="110"/>
      <c r="I3392" s="110"/>
      <c r="J3392" s="109"/>
      <c r="K3392" s="110"/>
      <c r="L3392" s="110"/>
      <c r="M3392" s="110"/>
      <c r="N3392" s="110"/>
      <c r="O3392" s="110"/>
      <c r="P3392" s="110"/>
      <c r="Q3392" s="110"/>
      <c r="R3392" s="110"/>
      <c r="S3392" s="110"/>
      <c r="T3392" s="110"/>
      <c r="U3392" s="110"/>
      <c r="V3392" s="110"/>
    </row>
    <row r="3393" spans="1:22" ht="15" customHeight="1">
      <c r="A3393" s="110"/>
      <c r="B3393" s="109"/>
      <c r="C3393" s="110"/>
      <c r="D3393" s="110"/>
      <c r="E3393" s="110"/>
      <c r="F3393" s="110"/>
      <c r="G3393" s="110"/>
      <c r="H3393" s="110"/>
      <c r="I3393" s="110"/>
      <c r="J3393" s="109"/>
      <c r="K3393" s="110"/>
      <c r="L3393" s="110"/>
      <c r="M3393" s="110"/>
      <c r="N3393" s="110"/>
      <c r="O3393" s="110"/>
      <c r="P3393" s="110"/>
      <c r="Q3393" s="110"/>
      <c r="R3393" s="110"/>
      <c r="S3393" s="110"/>
      <c r="T3393" s="110"/>
      <c r="U3393" s="110"/>
      <c r="V3393" s="110"/>
    </row>
    <row r="3394" spans="1:22" ht="15" customHeight="1">
      <c r="A3394" s="110"/>
      <c r="B3394" s="109"/>
      <c r="C3394" s="110"/>
      <c r="D3394" s="110"/>
      <c r="E3394" s="110"/>
      <c r="F3394" s="110"/>
      <c r="G3394" s="110"/>
      <c r="H3394" s="110"/>
      <c r="I3394" s="110"/>
      <c r="J3394" s="109"/>
      <c r="K3394" s="110"/>
      <c r="L3394" s="110"/>
      <c r="M3394" s="110"/>
      <c r="N3394" s="110"/>
      <c r="O3394" s="110"/>
      <c r="P3394" s="110"/>
      <c r="Q3394" s="110"/>
      <c r="R3394" s="110"/>
      <c r="S3394" s="110"/>
      <c r="T3394" s="110"/>
      <c r="U3394" s="110"/>
      <c r="V3394" s="110"/>
    </row>
    <row r="3395" spans="1:22" ht="15" customHeight="1">
      <c r="A3395" s="110"/>
      <c r="B3395" s="109"/>
      <c r="C3395" s="110"/>
      <c r="D3395" s="110"/>
      <c r="E3395" s="110"/>
      <c r="F3395" s="110"/>
      <c r="G3395" s="110"/>
      <c r="H3395" s="110"/>
      <c r="I3395" s="110"/>
      <c r="J3395" s="109"/>
      <c r="K3395" s="110"/>
      <c r="L3395" s="110"/>
      <c r="M3395" s="110"/>
      <c r="N3395" s="110"/>
      <c r="O3395" s="110"/>
      <c r="P3395" s="110"/>
      <c r="Q3395" s="110"/>
      <c r="R3395" s="110"/>
      <c r="S3395" s="110"/>
      <c r="T3395" s="110"/>
      <c r="U3395" s="110"/>
      <c r="V3395" s="110"/>
    </row>
    <row r="3396" spans="1:22" ht="15" customHeight="1">
      <c r="A3396" s="110"/>
      <c r="B3396" s="109"/>
      <c r="C3396" s="110"/>
      <c r="D3396" s="110"/>
      <c r="E3396" s="110"/>
      <c r="F3396" s="110"/>
      <c r="G3396" s="110"/>
      <c r="H3396" s="110"/>
      <c r="I3396" s="110"/>
      <c r="J3396" s="109"/>
      <c r="K3396" s="110"/>
      <c r="L3396" s="110"/>
      <c r="M3396" s="110"/>
      <c r="N3396" s="110"/>
      <c r="O3396" s="110"/>
      <c r="P3396" s="110"/>
      <c r="Q3396" s="110"/>
      <c r="R3396" s="110"/>
      <c r="S3396" s="110"/>
      <c r="T3396" s="110"/>
      <c r="U3396" s="110"/>
      <c r="V3396" s="110"/>
    </row>
    <row r="3397" spans="1:22" ht="15" customHeight="1">
      <c r="A3397" s="110"/>
      <c r="B3397" s="109"/>
      <c r="C3397" s="110"/>
      <c r="D3397" s="110"/>
      <c r="E3397" s="110"/>
      <c r="F3397" s="110"/>
      <c r="G3397" s="110"/>
      <c r="H3397" s="110"/>
      <c r="I3397" s="110"/>
      <c r="J3397" s="109"/>
      <c r="K3397" s="110"/>
      <c r="L3397" s="110"/>
      <c r="M3397" s="110"/>
      <c r="N3397" s="110"/>
      <c r="O3397" s="110"/>
      <c r="P3397" s="110"/>
      <c r="Q3397" s="110"/>
      <c r="R3397" s="110"/>
      <c r="S3397" s="110"/>
      <c r="T3397" s="110"/>
      <c r="U3397" s="110"/>
      <c r="V3397" s="110"/>
    </row>
    <row r="3398" spans="1:22" ht="15" customHeight="1">
      <c r="A3398" s="110"/>
      <c r="B3398" s="109"/>
      <c r="C3398" s="110"/>
      <c r="D3398" s="110"/>
      <c r="E3398" s="110"/>
      <c r="F3398" s="110"/>
      <c r="G3398" s="110"/>
      <c r="H3398" s="110"/>
      <c r="I3398" s="110"/>
      <c r="J3398" s="109"/>
      <c r="K3398" s="110"/>
      <c r="L3398" s="110"/>
      <c r="M3398" s="110"/>
      <c r="N3398" s="110"/>
      <c r="O3398" s="110"/>
      <c r="P3398" s="110"/>
      <c r="Q3398" s="110"/>
      <c r="R3398" s="110"/>
      <c r="S3398" s="110"/>
      <c r="T3398" s="110"/>
      <c r="U3398" s="110"/>
      <c r="V3398" s="110"/>
    </row>
    <row r="3399" spans="1:22" ht="15" customHeight="1">
      <c r="A3399" s="110"/>
      <c r="B3399" s="109"/>
      <c r="C3399" s="110"/>
      <c r="D3399" s="110"/>
      <c r="E3399" s="110"/>
      <c r="F3399" s="110"/>
      <c r="G3399" s="110"/>
      <c r="H3399" s="110"/>
      <c r="I3399" s="110"/>
      <c r="J3399" s="109"/>
      <c r="K3399" s="110"/>
      <c r="L3399" s="110"/>
      <c r="M3399" s="110"/>
      <c r="N3399" s="110"/>
      <c r="O3399" s="110"/>
      <c r="P3399" s="110"/>
      <c r="Q3399" s="110"/>
      <c r="R3399" s="110"/>
      <c r="S3399" s="110"/>
      <c r="T3399" s="110"/>
      <c r="U3399" s="110"/>
      <c r="V3399" s="110"/>
    </row>
    <row r="3400" spans="1:22" ht="15" customHeight="1">
      <c r="A3400" s="110"/>
      <c r="B3400" s="109"/>
      <c r="C3400" s="110"/>
      <c r="D3400" s="110"/>
      <c r="E3400" s="110"/>
      <c r="F3400" s="110"/>
      <c r="G3400" s="110"/>
      <c r="H3400" s="110"/>
      <c r="I3400" s="110"/>
      <c r="J3400" s="109"/>
      <c r="K3400" s="110"/>
      <c r="L3400" s="110"/>
      <c r="M3400" s="110"/>
      <c r="N3400" s="110"/>
      <c r="O3400" s="110"/>
      <c r="P3400" s="110"/>
      <c r="Q3400" s="110"/>
      <c r="R3400" s="110"/>
      <c r="S3400" s="110"/>
      <c r="T3400" s="110"/>
      <c r="U3400" s="110"/>
      <c r="V3400" s="110"/>
    </row>
    <row r="3401" spans="1:22" ht="15" customHeight="1">
      <c r="A3401" s="110"/>
      <c r="B3401" s="109"/>
      <c r="C3401" s="110"/>
      <c r="D3401" s="110"/>
      <c r="E3401" s="110"/>
      <c r="F3401" s="110"/>
      <c r="G3401" s="110"/>
      <c r="H3401" s="110"/>
      <c r="I3401" s="110"/>
      <c r="J3401" s="109"/>
      <c r="K3401" s="110"/>
      <c r="L3401" s="110"/>
      <c r="M3401" s="110"/>
      <c r="N3401" s="110"/>
      <c r="O3401" s="110"/>
      <c r="P3401" s="110"/>
      <c r="Q3401" s="110"/>
      <c r="R3401" s="110"/>
      <c r="S3401" s="110"/>
      <c r="T3401" s="110"/>
      <c r="U3401" s="110"/>
      <c r="V3401" s="110"/>
    </row>
    <row r="3402" spans="1:22" ht="15" customHeight="1">
      <c r="A3402" s="110"/>
      <c r="B3402" s="109"/>
      <c r="C3402" s="110"/>
      <c r="D3402" s="110"/>
      <c r="E3402" s="110"/>
      <c r="F3402" s="110"/>
      <c r="G3402" s="110"/>
      <c r="H3402" s="110"/>
      <c r="I3402" s="110"/>
      <c r="J3402" s="109"/>
      <c r="K3402" s="110"/>
      <c r="L3402" s="110"/>
      <c r="M3402" s="110"/>
      <c r="N3402" s="110"/>
      <c r="O3402" s="110"/>
      <c r="P3402" s="110"/>
      <c r="Q3402" s="110"/>
      <c r="R3402" s="110"/>
      <c r="S3402" s="110"/>
      <c r="T3402" s="110"/>
      <c r="U3402" s="110"/>
      <c r="V3402" s="110"/>
    </row>
    <row r="3403" spans="1:22" ht="15" customHeight="1">
      <c r="A3403" s="110"/>
      <c r="B3403" s="109"/>
      <c r="C3403" s="110"/>
      <c r="D3403" s="110"/>
      <c r="E3403" s="110"/>
      <c r="F3403" s="110"/>
      <c r="G3403" s="110"/>
      <c r="H3403" s="110"/>
      <c r="I3403" s="110"/>
      <c r="J3403" s="109"/>
      <c r="K3403" s="110"/>
      <c r="L3403" s="110"/>
      <c r="M3403" s="110"/>
      <c r="N3403" s="110"/>
      <c r="O3403" s="110"/>
      <c r="P3403" s="110"/>
      <c r="Q3403" s="110"/>
      <c r="R3403" s="110"/>
      <c r="S3403" s="110"/>
      <c r="T3403" s="110"/>
      <c r="U3403" s="110"/>
      <c r="V3403" s="110"/>
    </row>
    <row r="3404" spans="1:22" ht="15" customHeight="1">
      <c r="A3404" s="110"/>
      <c r="B3404" s="109"/>
      <c r="C3404" s="110"/>
      <c r="D3404" s="110"/>
      <c r="E3404" s="110"/>
      <c r="F3404" s="110"/>
      <c r="G3404" s="110"/>
      <c r="H3404" s="110"/>
      <c r="I3404" s="110"/>
      <c r="J3404" s="109"/>
      <c r="K3404" s="110"/>
      <c r="L3404" s="110"/>
      <c r="M3404" s="110"/>
      <c r="N3404" s="110"/>
      <c r="O3404" s="110"/>
      <c r="P3404" s="110"/>
      <c r="Q3404" s="110"/>
      <c r="R3404" s="110"/>
      <c r="S3404" s="110"/>
      <c r="T3404" s="110"/>
      <c r="U3404" s="110"/>
      <c r="V3404" s="110"/>
    </row>
    <row r="3405" spans="1:22" ht="15" customHeight="1">
      <c r="A3405" s="110"/>
      <c r="B3405" s="109"/>
      <c r="C3405" s="110"/>
      <c r="D3405" s="110"/>
      <c r="E3405" s="110"/>
      <c r="F3405" s="110"/>
      <c r="G3405" s="110"/>
      <c r="H3405" s="110"/>
      <c r="I3405" s="110"/>
      <c r="J3405" s="109"/>
      <c r="K3405" s="110"/>
      <c r="L3405" s="110"/>
      <c r="M3405" s="110"/>
      <c r="N3405" s="110"/>
      <c r="O3405" s="110"/>
      <c r="P3405" s="110"/>
      <c r="Q3405" s="110"/>
      <c r="R3405" s="110"/>
      <c r="S3405" s="110"/>
      <c r="T3405" s="110"/>
      <c r="U3405" s="110"/>
      <c r="V3405" s="110"/>
    </row>
    <row r="3406" spans="1:22" ht="15" customHeight="1">
      <c r="A3406" s="110"/>
      <c r="B3406" s="109"/>
      <c r="C3406" s="110"/>
      <c r="D3406" s="110"/>
      <c r="E3406" s="110"/>
      <c r="F3406" s="110"/>
      <c r="G3406" s="110"/>
      <c r="H3406" s="110"/>
      <c r="I3406" s="110"/>
      <c r="J3406" s="109"/>
      <c r="K3406" s="110"/>
      <c r="L3406" s="110"/>
      <c r="M3406" s="110"/>
      <c r="N3406" s="110"/>
      <c r="O3406" s="110"/>
      <c r="P3406" s="110"/>
      <c r="Q3406" s="110"/>
      <c r="R3406" s="110"/>
      <c r="S3406" s="110"/>
      <c r="T3406" s="110"/>
      <c r="U3406" s="110"/>
      <c r="V3406" s="110"/>
    </row>
    <row r="3407" spans="1:22" ht="15" customHeight="1">
      <c r="A3407" s="110"/>
      <c r="B3407" s="109"/>
      <c r="C3407" s="110"/>
      <c r="D3407" s="110"/>
      <c r="E3407" s="110"/>
      <c r="F3407" s="110"/>
      <c r="G3407" s="110"/>
      <c r="H3407" s="110"/>
      <c r="I3407" s="110"/>
      <c r="J3407" s="109"/>
      <c r="K3407" s="110"/>
      <c r="L3407" s="110"/>
      <c r="M3407" s="110"/>
      <c r="N3407" s="110"/>
      <c r="O3407" s="110"/>
      <c r="P3407" s="110"/>
      <c r="Q3407" s="110"/>
      <c r="R3407" s="110"/>
      <c r="S3407" s="110"/>
      <c r="T3407" s="110"/>
      <c r="U3407" s="110"/>
      <c r="V3407" s="110"/>
    </row>
    <row r="3408" spans="1:22" ht="15" customHeight="1">
      <c r="A3408" s="110"/>
      <c r="B3408" s="109"/>
      <c r="C3408" s="110"/>
      <c r="D3408" s="110"/>
      <c r="E3408" s="110"/>
      <c r="F3408" s="110"/>
      <c r="G3408" s="110"/>
      <c r="H3408" s="110"/>
      <c r="I3408" s="110"/>
      <c r="J3408" s="109"/>
      <c r="K3408" s="110"/>
      <c r="L3408" s="110"/>
      <c r="M3408" s="110"/>
      <c r="N3408" s="110"/>
      <c r="O3408" s="110"/>
      <c r="P3408" s="110"/>
      <c r="Q3408" s="110"/>
      <c r="R3408" s="110"/>
      <c r="S3408" s="110"/>
      <c r="T3408" s="110"/>
      <c r="U3408" s="110"/>
      <c r="V3408" s="110"/>
    </row>
    <row r="3409" spans="1:22" ht="15" customHeight="1">
      <c r="A3409" s="110"/>
      <c r="B3409" s="109"/>
      <c r="C3409" s="110"/>
      <c r="D3409" s="110"/>
      <c r="E3409" s="110"/>
      <c r="F3409" s="110"/>
      <c r="G3409" s="110"/>
      <c r="H3409" s="110"/>
      <c r="I3409" s="110"/>
      <c r="J3409" s="109"/>
      <c r="K3409" s="110"/>
      <c r="L3409" s="110"/>
      <c r="M3409" s="110"/>
      <c r="N3409" s="110"/>
      <c r="O3409" s="110"/>
      <c r="P3409" s="110"/>
      <c r="Q3409" s="110"/>
      <c r="R3409" s="110"/>
      <c r="S3409" s="110"/>
      <c r="T3409" s="110"/>
      <c r="U3409" s="110"/>
      <c r="V3409" s="110"/>
    </row>
    <row r="3410" spans="1:22" ht="15" customHeight="1">
      <c r="A3410" s="110"/>
      <c r="B3410" s="109"/>
      <c r="C3410" s="110"/>
      <c r="D3410" s="110"/>
      <c r="E3410" s="110"/>
      <c r="F3410" s="110"/>
      <c r="G3410" s="110"/>
      <c r="H3410" s="110"/>
      <c r="I3410" s="110"/>
      <c r="J3410" s="109"/>
      <c r="K3410" s="110"/>
      <c r="L3410" s="110"/>
      <c r="M3410" s="110"/>
      <c r="N3410" s="110"/>
      <c r="O3410" s="110"/>
      <c r="P3410" s="110"/>
      <c r="Q3410" s="110"/>
      <c r="R3410" s="110"/>
      <c r="S3410" s="110"/>
      <c r="T3410" s="110"/>
      <c r="U3410" s="110"/>
      <c r="V3410" s="110"/>
    </row>
    <row r="3411" spans="1:22" ht="15" customHeight="1">
      <c r="A3411" s="110"/>
      <c r="B3411" s="109"/>
      <c r="C3411" s="110"/>
      <c r="D3411" s="110"/>
      <c r="E3411" s="110"/>
      <c r="F3411" s="110"/>
      <c r="G3411" s="110"/>
      <c r="H3411" s="110"/>
      <c r="I3411" s="110"/>
      <c r="J3411" s="109"/>
      <c r="K3411" s="110"/>
      <c r="L3411" s="110"/>
      <c r="M3411" s="110"/>
      <c r="N3411" s="110"/>
      <c r="O3411" s="110"/>
      <c r="P3411" s="110"/>
      <c r="Q3411" s="110"/>
      <c r="R3411" s="110"/>
      <c r="S3411" s="110"/>
      <c r="T3411" s="110"/>
      <c r="U3411" s="110"/>
      <c r="V3411" s="110"/>
    </row>
    <row r="3412" spans="1:22" ht="15" customHeight="1">
      <c r="A3412" s="110"/>
      <c r="B3412" s="109"/>
      <c r="C3412" s="110"/>
      <c r="D3412" s="110"/>
      <c r="E3412" s="110"/>
      <c r="F3412" s="110"/>
      <c r="G3412" s="110"/>
      <c r="H3412" s="110"/>
      <c r="I3412" s="110"/>
      <c r="J3412" s="109"/>
      <c r="K3412" s="110"/>
      <c r="L3412" s="110"/>
      <c r="M3412" s="110"/>
      <c r="N3412" s="110"/>
      <c r="O3412" s="110"/>
      <c r="P3412" s="110"/>
      <c r="Q3412" s="110"/>
      <c r="R3412" s="110"/>
      <c r="S3412" s="110"/>
      <c r="T3412" s="110"/>
      <c r="U3412" s="110"/>
      <c r="V3412" s="110"/>
    </row>
    <row r="3413" spans="1:22" ht="15" customHeight="1">
      <c r="A3413" s="110"/>
      <c r="B3413" s="109"/>
      <c r="C3413" s="110"/>
      <c r="D3413" s="110"/>
      <c r="E3413" s="110"/>
      <c r="F3413" s="110"/>
      <c r="G3413" s="110"/>
      <c r="H3413" s="110"/>
      <c r="I3413" s="110"/>
      <c r="J3413" s="109"/>
      <c r="K3413" s="110"/>
      <c r="L3413" s="110"/>
      <c r="M3413" s="110"/>
      <c r="N3413" s="110"/>
      <c r="O3413" s="110"/>
      <c r="P3413" s="110"/>
      <c r="Q3413" s="110"/>
      <c r="R3413" s="110"/>
      <c r="S3413" s="110"/>
      <c r="T3413" s="110"/>
      <c r="U3413" s="110"/>
      <c r="V3413" s="110"/>
    </row>
    <row r="3414" spans="1:22" ht="15" customHeight="1">
      <c r="A3414" s="110"/>
      <c r="B3414" s="109"/>
      <c r="C3414" s="110"/>
      <c r="D3414" s="110"/>
      <c r="E3414" s="110"/>
      <c r="F3414" s="110"/>
      <c r="G3414" s="110"/>
      <c r="H3414" s="110"/>
      <c r="I3414" s="110"/>
      <c r="J3414" s="109"/>
      <c r="K3414" s="110"/>
      <c r="L3414" s="110"/>
      <c r="M3414" s="110"/>
      <c r="N3414" s="110"/>
      <c r="O3414" s="110"/>
      <c r="P3414" s="110"/>
      <c r="Q3414" s="110"/>
      <c r="R3414" s="110"/>
      <c r="S3414" s="110"/>
      <c r="T3414" s="110"/>
      <c r="U3414" s="110"/>
      <c r="V3414" s="110"/>
    </row>
    <row r="3415" spans="1:22" ht="15" customHeight="1">
      <c r="A3415" s="110"/>
      <c r="B3415" s="109"/>
      <c r="C3415" s="110"/>
      <c r="D3415" s="110"/>
      <c r="E3415" s="110"/>
      <c r="F3415" s="110"/>
      <c r="G3415" s="110"/>
      <c r="H3415" s="110"/>
      <c r="I3415" s="110"/>
      <c r="J3415" s="109"/>
      <c r="K3415" s="110"/>
      <c r="L3415" s="110"/>
      <c r="M3415" s="110"/>
      <c r="N3415" s="110"/>
      <c r="O3415" s="110"/>
      <c r="P3415" s="110"/>
      <c r="Q3415" s="110"/>
      <c r="R3415" s="110"/>
      <c r="S3415" s="110"/>
      <c r="T3415" s="110"/>
      <c r="U3415" s="110"/>
      <c r="V3415" s="110"/>
    </row>
    <row r="3416" spans="1:22" ht="15" customHeight="1">
      <c r="A3416" s="110"/>
      <c r="B3416" s="109"/>
      <c r="C3416" s="110"/>
      <c r="D3416" s="110"/>
      <c r="E3416" s="110"/>
      <c r="F3416" s="110"/>
      <c r="G3416" s="110"/>
      <c r="H3416" s="110"/>
      <c r="I3416" s="110"/>
      <c r="J3416" s="109"/>
      <c r="K3416" s="110"/>
      <c r="L3416" s="110"/>
      <c r="M3416" s="110"/>
      <c r="N3416" s="110"/>
      <c r="O3416" s="110"/>
      <c r="P3416" s="110"/>
      <c r="Q3416" s="110"/>
      <c r="R3416" s="110"/>
      <c r="S3416" s="110"/>
      <c r="T3416" s="110"/>
      <c r="U3416" s="110"/>
      <c r="V3416" s="110"/>
    </row>
    <row r="3417" spans="1:22" ht="15" customHeight="1">
      <c r="A3417" s="110"/>
      <c r="B3417" s="109"/>
      <c r="C3417" s="110"/>
      <c r="D3417" s="110"/>
      <c r="E3417" s="110"/>
      <c r="F3417" s="110"/>
      <c r="G3417" s="110"/>
      <c r="H3417" s="110"/>
      <c r="I3417" s="110"/>
      <c r="J3417" s="109"/>
      <c r="K3417" s="110"/>
      <c r="L3417" s="110"/>
      <c r="M3417" s="110"/>
      <c r="N3417" s="110"/>
      <c r="O3417" s="110"/>
      <c r="P3417" s="110"/>
      <c r="Q3417" s="110"/>
      <c r="R3417" s="110"/>
      <c r="S3417" s="110"/>
      <c r="T3417" s="110"/>
      <c r="U3417" s="110"/>
      <c r="V3417" s="110"/>
    </row>
    <row r="3418" spans="1:22" ht="15" customHeight="1">
      <c r="A3418" s="110"/>
      <c r="B3418" s="109"/>
      <c r="C3418" s="110"/>
      <c r="D3418" s="110"/>
      <c r="E3418" s="110"/>
      <c r="F3418" s="110"/>
      <c r="G3418" s="110"/>
      <c r="H3418" s="110"/>
      <c r="I3418" s="110"/>
      <c r="J3418" s="109"/>
      <c r="K3418" s="110"/>
      <c r="L3418" s="110"/>
      <c r="M3418" s="110"/>
      <c r="N3418" s="110"/>
      <c r="O3418" s="110"/>
      <c r="P3418" s="110"/>
      <c r="Q3418" s="110"/>
      <c r="R3418" s="110"/>
      <c r="S3418" s="110"/>
      <c r="T3418" s="110"/>
      <c r="U3418" s="110"/>
      <c r="V3418" s="110"/>
    </row>
    <row r="3419" spans="1:22" ht="15" customHeight="1">
      <c r="A3419" s="110"/>
      <c r="B3419" s="109"/>
      <c r="C3419" s="110"/>
      <c r="D3419" s="110"/>
      <c r="E3419" s="110"/>
      <c r="F3419" s="110"/>
      <c r="G3419" s="110"/>
      <c r="H3419" s="110"/>
      <c r="I3419" s="110"/>
      <c r="J3419" s="109"/>
      <c r="K3419" s="110"/>
      <c r="L3419" s="110"/>
      <c r="M3419" s="110"/>
      <c r="N3419" s="110"/>
      <c r="O3419" s="110"/>
      <c r="P3419" s="110"/>
      <c r="Q3419" s="110"/>
      <c r="R3419" s="110"/>
      <c r="S3419" s="110"/>
      <c r="T3419" s="110"/>
      <c r="U3419" s="110"/>
      <c r="V3419" s="110"/>
    </row>
    <row r="3420" spans="1:22" ht="15" customHeight="1">
      <c r="A3420" s="110"/>
      <c r="B3420" s="109"/>
      <c r="C3420" s="110"/>
      <c r="D3420" s="110"/>
      <c r="E3420" s="110"/>
      <c r="F3420" s="110"/>
      <c r="G3420" s="110"/>
      <c r="H3420" s="110"/>
      <c r="I3420" s="110"/>
      <c r="J3420" s="109"/>
      <c r="K3420" s="110"/>
      <c r="L3420" s="110"/>
      <c r="M3420" s="110"/>
      <c r="N3420" s="110"/>
      <c r="O3420" s="110"/>
      <c r="P3420" s="110"/>
      <c r="Q3420" s="110"/>
      <c r="R3420" s="110"/>
      <c r="S3420" s="110"/>
      <c r="T3420" s="110"/>
      <c r="U3420" s="110"/>
      <c r="V3420" s="110"/>
    </row>
    <row r="3421" spans="1:22" ht="15" customHeight="1">
      <c r="A3421" s="110"/>
      <c r="B3421" s="109"/>
      <c r="C3421" s="110"/>
      <c r="D3421" s="110"/>
      <c r="E3421" s="110"/>
      <c r="F3421" s="110"/>
      <c r="G3421" s="110"/>
      <c r="H3421" s="110"/>
      <c r="I3421" s="110"/>
      <c r="J3421" s="109"/>
      <c r="K3421" s="110"/>
      <c r="L3421" s="110"/>
      <c r="M3421" s="110"/>
      <c r="N3421" s="110"/>
      <c r="O3421" s="110"/>
      <c r="P3421" s="110"/>
      <c r="Q3421" s="110"/>
      <c r="R3421" s="110"/>
      <c r="S3421" s="110"/>
      <c r="T3421" s="110"/>
      <c r="U3421" s="110"/>
      <c r="V3421" s="110"/>
    </row>
    <row r="3422" spans="1:22" ht="15" customHeight="1">
      <c r="A3422" s="110"/>
      <c r="B3422" s="109"/>
      <c r="C3422" s="110"/>
      <c r="D3422" s="110"/>
      <c r="E3422" s="110"/>
      <c r="F3422" s="110"/>
      <c r="G3422" s="110"/>
      <c r="H3422" s="110"/>
      <c r="I3422" s="110"/>
      <c r="J3422" s="109"/>
      <c r="K3422" s="110"/>
      <c r="L3422" s="110"/>
      <c r="M3422" s="110"/>
      <c r="N3422" s="110"/>
      <c r="O3422" s="110"/>
      <c r="P3422" s="110"/>
      <c r="Q3422" s="110"/>
      <c r="R3422" s="110"/>
      <c r="S3422" s="110"/>
      <c r="T3422" s="110"/>
      <c r="U3422" s="110"/>
      <c r="V3422" s="110"/>
    </row>
    <row r="3423" spans="1:22" ht="15" customHeight="1">
      <c r="A3423" s="110"/>
      <c r="B3423" s="109"/>
      <c r="C3423" s="110"/>
      <c r="D3423" s="110"/>
      <c r="E3423" s="110"/>
      <c r="F3423" s="110"/>
      <c r="G3423" s="110"/>
      <c r="H3423" s="110"/>
      <c r="I3423" s="110"/>
      <c r="J3423" s="109"/>
      <c r="K3423" s="110"/>
      <c r="L3423" s="110"/>
      <c r="M3423" s="110"/>
      <c r="N3423" s="110"/>
      <c r="O3423" s="110"/>
      <c r="P3423" s="110"/>
      <c r="Q3423" s="110"/>
      <c r="R3423" s="110"/>
      <c r="S3423" s="110"/>
      <c r="T3423" s="110"/>
      <c r="U3423" s="110"/>
      <c r="V3423" s="110"/>
    </row>
    <row r="3424" spans="1:22" ht="15" customHeight="1">
      <c r="A3424" s="110"/>
      <c r="B3424" s="109"/>
      <c r="C3424" s="110"/>
      <c r="D3424" s="110"/>
      <c r="E3424" s="110"/>
      <c r="F3424" s="110"/>
      <c r="G3424" s="110"/>
      <c r="H3424" s="110"/>
      <c r="I3424" s="110"/>
      <c r="J3424" s="109"/>
      <c r="K3424" s="110"/>
      <c r="L3424" s="110"/>
      <c r="M3424" s="110"/>
      <c r="N3424" s="110"/>
      <c r="O3424" s="110"/>
      <c r="P3424" s="110"/>
      <c r="Q3424" s="110"/>
      <c r="R3424" s="110"/>
      <c r="S3424" s="110"/>
      <c r="T3424" s="110"/>
      <c r="U3424" s="110"/>
      <c r="V3424" s="110"/>
    </row>
    <row r="3425" spans="1:22" ht="15" customHeight="1">
      <c r="A3425" s="110"/>
      <c r="B3425" s="109"/>
      <c r="C3425" s="110"/>
      <c r="D3425" s="110"/>
      <c r="E3425" s="110"/>
      <c r="F3425" s="110"/>
      <c r="G3425" s="110"/>
      <c r="H3425" s="110"/>
      <c r="I3425" s="110"/>
      <c r="J3425" s="109"/>
      <c r="K3425" s="110"/>
      <c r="L3425" s="110"/>
      <c r="M3425" s="110"/>
      <c r="N3425" s="110"/>
      <c r="O3425" s="110"/>
      <c r="P3425" s="110"/>
      <c r="Q3425" s="110"/>
      <c r="R3425" s="110"/>
      <c r="S3425" s="110"/>
      <c r="T3425" s="110"/>
      <c r="U3425" s="110"/>
      <c r="V3425" s="110"/>
    </row>
    <row r="3426" spans="1:22" ht="15" customHeight="1">
      <c r="A3426" s="110"/>
      <c r="B3426" s="109"/>
      <c r="C3426" s="110"/>
      <c r="D3426" s="110"/>
      <c r="E3426" s="110"/>
      <c r="F3426" s="110"/>
      <c r="G3426" s="110"/>
      <c r="H3426" s="110"/>
      <c r="I3426" s="110"/>
      <c r="J3426" s="109"/>
      <c r="K3426" s="110"/>
      <c r="L3426" s="110"/>
      <c r="M3426" s="110"/>
      <c r="N3426" s="110"/>
      <c r="O3426" s="110"/>
      <c r="P3426" s="110"/>
      <c r="Q3426" s="110"/>
      <c r="R3426" s="110"/>
      <c r="S3426" s="110"/>
      <c r="T3426" s="110"/>
      <c r="U3426" s="110"/>
      <c r="V3426" s="110"/>
    </row>
    <row r="3427" spans="1:22" ht="15" customHeight="1">
      <c r="A3427" s="110"/>
      <c r="B3427" s="109"/>
      <c r="C3427" s="110"/>
      <c r="D3427" s="110"/>
      <c r="E3427" s="110"/>
      <c r="F3427" s="110"/>
      <c r="G3427" s="110"/>
      <c r="H3427" s="110"/>
      <c r="I3427" s="110"/>
      <c r="J3427" s="109"/>
      <c r="K3427" s="110"/>
      <c r="L3427" s="110"/>
      <c r="M3427" s="110"/>
      <c r="N3427" s="110"/>
      <c r="O3427" s="110"/>
      <c r="P3427" s="110"/>
      <c r="Q3427" s="110"/>
      <c r="R3427" s="110"/>
      <c r="S3427" s="110"/>
      <c r="T3427" s="110"/>
      <c r="U3427" s="110"/>
      <c r="V3427" s="110"/>
    </row>
    <row r="3428" spans="1:22" ht="15" customHeight="1">
      <c r="A3428" s="110"/>
      <c r="B3428" s="109"/>
      <c r="C3428" s="110"/>
      <c r="D3428" s="110"/>
      <c r="E3428" s="110"/>
      <c r="F3428" s="110"/>
      <c r="G3428" s="110"/>
      <c r="H3428" s="110"/>
      <c r="I3428" s="110"/>
      <c r="J3428" s="109"/>
      <c r="K3428" s="110"/>
      <c r="L3428" s="110"/>
      <c r="M3428" s="110"/>
      <c r="N3428" s="110"/>
      <c r="O3428" s="110"/>
      <c r="P3428" s="110"/>
      <c r="Q3428" s="110"/>
      <c r="R3428" s="110"/>
      <c r="S3428" s="110"/>
      <c r="T3428" s="110"/>
      <c r="U3428" s="110"/>
      <c r="V3428" s="110"/>
    </row>
    <row r="3429" spans="1:22" ht="15" customHeight="1">
      <c r="A3429" s="110"/>
      <c r="B3429" s="109"/>
      <c r="C3429" s="110"/>
      <c r="D3429" s="110"/>
      <c r="E3429" s="110"/>
      <c r="F3429" s="110"/>
      <c r="G3429" s="110"/>
      <c r="H3429" s="110"/>
      <c r="I3429" s="110"/>
      <c r="J3429" s="109"/>
      <c r="K3429" s="110"/>
      <c r="L3429" s="110"/>
      <c r="M3429" s="110"/>
      <c r="N3429" s="110"/>
      <c r="O3429" s="110"/>
      <c r="P3429" s="110"/>
      <c r="Q3429" s="110"/>
      <c r="R3429" s="110"/>
      <c r="S3429" s="110"/>
      <c r="T3429" s="110"/>
      <c r="U3429" s="110"/>
      <c r="V3429" s="110"/>
    </row>
    <row r="3430" spans="1:22" ht="15" customHeight="1">
      <c r="A3430" s="110"/>
      <c r="B3430" s="109"/>
      <c r="C3430" s="110"/>
      <c r="D3430" s="110"/>
      <c r="E3430" s="110"/>
      <c r="F3430" s="110"/>
      <c r="G3430" s="110"/>
      <c r="H3430" s="110"/>
      <c r="I3430" s="110"/>
      <c r="J3430" s="109"/>
      <c r="K3430" s="110"/>
      <c r="L3430" s="110"/>
      <c r="M3430" s="110"/>
      <c r="N3430" s="110"/>
      <c r="O3430" s="110"/>
      <c r="P3430" s="110"/>
      <c r="Q3430" s="110"/>
      <c r="R3430" s="110"/>
      <c r="S3430" s="110"/>
      <c r="T3430" s="110"/>
      <c r="U3430" s="110"/>
      <c r="V3430" s="110"/>
    </row>
    <row r="3431" spans="1:22" ht="15" customHeight="1">
      <c r="A3431" s="110"/>
      <c r="B3431" s="109"/>
      <c r="C3431" s="110"/>
      <c r="D3431" s="110"/>
      <c r="E3431" s="110"/>
      <c r="F3431" s="110"/>
      <c r="G3431" s="110"/>
      <c r="H3431" s="110"/>
      <c r="I3431" s="110"/>
      <c r="J3431" s="109"/>
      <c r="K3431" s="110"/>
      <c r="L3431" s="110"/>
      <c r="M3431" s="110"/>
      <c r="N3431" s="110"/>
      <c r="O3431" s="110"/>
      <c r="P3431" s="110"/>
      <c r="Q3431" s="110"/>
      <c r="R3431" s="110"/>
      <c r="S3431" s="110"/>
      <c r="T3431" s="110"/>
      <c r="U3431" s="110"/>
      <c r="V3431" s="110"/>
    </row>
    <row r="3432" spans="1:22" ht="15" customHeight="1">
      <c r="A3432" s="110"/>
      <c r="B3432" s="109"/>
      <c r="C3432" s="110"/>
      <c r="D3432" s="110"/>
      <c r="E3432" s="110"/>
      <c r="F3432" s="110"/>
      <c r="G3432" s="110"/>
      <c r="H3432" s="110"/>
      <c r="I3432" s="110"/>
      <c r="J3432" s="109"/>
      <c r="K3432" s="110"/>
      <c r="L3432" s="110"/>
      <c r="M3432" s="110"/>
      <c r="N3432" s="110"/>
      <c r="O3432" s="110"/>
      <c r="P3432" s="110"/>
      <c r="Q3432" s="110"/>
      <c r="R3432" s="110"/>
      <c r="S3432" s="110"/>
      <c r="T3432" s="110"/>
      <c r="U3432" s="110"/>
      <c r="V3432" s="110"/>
    </row>
    <row r="3433" spans="1:22" ht="15" customHeight="1">
      <c r="A3433" s="110"/>
      <c r="B3433" s="109"/>
      <c r="C3433" s="110"/>
      <c r="D3433" s="110"/>
      <c r="E3433" s="110"/>
      <c r="F3433" s="110"/>
      <c r="G3433" s="110"/>
      <c r="H3433" s="110"/>
      <c r="I3433" s="110"/>
      <c r="J3433" s="109"/>
      <c r="K3433" s="110"/>
      <c r="L3433" s="110"/>
      <c r="M3433" s="110"/>
      <c r="N3433" s="110"/>
      <c r="O3433" s="110"/>
      <c r="P3433" s="110"/>
      <c r="Q3433" s="110"/>
      <c r="R3433" s="110"/>
      <c r="S3433" s="110"/>
      <c r="T3433" s="110"/>
      <c r="U3433" s="110"/>
      <c r="V3433" s="110"/>
    </row>
    <row r="3434" spans="1:22" ht="15" customHeight="1">
      <c r="A3434" s="110"/>
      <c r="B3434" s="109"/>
      <c r="C3434" s="110"/>
      <c r="D3434" s="110"/>
      <c r="E3434" s="110"/>
      <c r="F3434" s="110"/>
      <c r="G3434" s="110"/>
      <c r="H3434" s="110"/>
      <c r="I3434" s="110"/>
      <c r="J3434" s="109"/>
      <c r="K3434" s="110"/>
      <c r="L3434" s="110"/>
      <c r="M3434" s="110"/>
      <c r="N3434" s="110"/>
      <c r="O3434" s="110"/>
      <c r="P3434" s="110"/>
      <c r="Q3434" s="110"/>
      <c r="R3434" s="110"/>
      <c r="S3434" s="110"/>
      <c r="T3434" s="110"/>
      <c r="U3434" s="110"/>
      <c r="V3434" s="110"/>
    </row>
    <row r="3435" spans="1:22" ht="15" customHeight="1">
      <c r="A3435" s="110"/>
      <c r="B3435" s="109"/>
      <c r="C3435" s="110"/>
      <c r="D3435" s="110"/>
      <c r="E3435" s="110"/>
      <c r="F3435" s="110"/>
      <c r="G3435" s="110"/>
      <c r="H3435" s="110"/>
      <c r="I3435" s="110"/>
      <c r="J3435" s="109"/>
      <c r="K3435" s="110"/>
      <c r="L3435" s="110"/>
      <c r="M3435" s="110"/>
      <c r="N3435" s="110"/>
      <c r="O3435" s="110"/>
      <c r="P3435" s="110"/>
      <c r="Q3435" s="110"/>
      <c r="R3435" s="110"/>
      <c r="S3435" s="110"/>
      <c r="T3435" s="110"/>
      <c r="U3435" s="110"/>
      <c r="V3435" s="110"/>
    </row>
    <row r="3436" spans="1:22" ht="15" customHeight="1">
      <c r="A3436" s="110"/>
      <c r="B3436" s="109"/>
      <c r="C3436" s="110"/>
      <c r="D3436" s="110"/>
      <c r="E3436" s="110"/>
      <c r="F3436" s="110"/>
      <c r="G3436" s="110"/>
      <c r="H3436" s="110"/>
      <c r="I3436" s="110"/>
      <c r="J3436" s="109"/>
      <c r="K3436" s="110"/>
      <c r="L3436" s="110"/>
      <c r="M3436" s="110"/>
      <c r="N3436" s="110"/>
      <c r="O3436" s="110"/>
      <c r="P3436" s="110"/>
      <c r="Q3436" s="110"/>
      <c r="R3436" s="110"/>
      <c r="S3436" s="110"/>
      <c r="T3436" s="110"/>
      <c r="U3436" s="110"/>
      <c r="V3436" s="110"/>
    </row>
    <row r="3437" spans="1:22" ht="15" customHeight="1">
      <c r="A3437" s="110"/>
      <c r="B3437" s="109"/>
      <c r="C3437" s="110"/>
      <c r="D3437" s="110"/>
      <c r="E3437" s="110"/>
      <c r="F3437" s="110"/>
      <c r="G3437" s="110"/>
      <c r="H3437" s="110"/>
      <c r="I3437" s="110"/>
      <c r="J3437" s="109"/>
      <c r="K3437" s="110"/>
      <c r="L3437" s="110"/>
      <c r="M3437" s="110"/>
      <c r="N3437" s="110"/>
      <c r="O3437" s="110"/>
      <c r="P3437" s="110"/>
      <c r="Q3437" s="110"/>
      <c r="R3437" s="110"/>
      <c r="S3437" s="110"/>
      <c r="T3437" s="110"/>
      <c r="U3437" s="110"/>
      <c r="V3437" s="110"/>
    </row>
    <row r="3438" spans="1:22" ht="15" customHeight="1">
      <c r="A3438" s="110"/>
      <c r="B3438" s="109"/>
      <c r="C3438" s="110"/>
      <c r="D3438" s="110"/>
      <c r="E3438" s="110"/>
      <c r="F3438" s="110"/>
      <c r="G3438" s="110"/>
      <c r="H3438" s="110"/>
      <c r="I3438" s="110"/>
      <c r="J3438" s="109"/>
      <c r="K3438" s="110"/>
      <c r="L3438" s="110"/>
      <c r="M3438" s="110"/>
      <c r="N3438" s="110"/>
      <c r="O3438" s="110"/>
      <c r="P3438" s="110"/>
      <c r="Q3438" s="110"/>
      <c r="R3438" s="110"/>
      <c r="S3438" s="110"/>
      <c r="T3438" s="110"/>
      <c r="U3438" s="110"/>
      <c r="V3438" s="110"/>
    </row>
    <row r="3439" spans="1:22" ht="15" customHeight="1">
      <c r="A3439" s="110"/>
      <c r="B3439" s="109"/>
      <c r="C3439" s="110"/>
      <c r="D3439" s="110"/>
      <c r="E3439" s="110"/>
      <c r="F3439" s="110"/>
      <c r="G3439" s="110"/>
      <c r="H3439" s="110"/>
      <c r="I3439" s="110"/>
      <c r="J3439" s="109"/>
      <c r="K3439" s="110"/>
      <c r="L3439" s="110"/>
      <c r="M3439" s="110"/>
      <c r="N3439" s="110"/>
      <c r="O3439" s="110"/>
      <c r="P3439" s="110"/>
      <c r="Q3439" s="110"/>
      <c r="R3439" s="110"/>
      <c r="S3439" s="110"/>
      <c r="T3439" s="110"/>
      <c r="U3439" s="110"/>
      <c r="V3439" s="110"/>
    </row>
    <row r="3440" spans="1:22" ht="15" customHeight="1">
      <c r="A3440" s="110"/>
      <c r="B3440" s="109"/>
      <c r="C3440" s="110"/>
      <c r="D3440" s="110"/>
      <c r="E3440" s="110"/>
      <c r="F3440" s="110"/>
      <c r="G3440" s="110"/>
      <c r="H3440" s="110"/>
      <c r="I3440" s="110"/>
      <c r="J3440" s="109"/>
      <c r="K3440" s="110"/>
      <c r="L3440" s="110"/>
      <c r="M3440" s="110"/>
      <c r="N3440" s="110"/>
      <c r="O3440" s="110"/>
      <c r="P3440" s="110"/>
      <c r="Q3440" s="110"/>
      <c r="R3440" s="110"/>
      <c r="S3440" s="110"/>
      <c r="T3440" s="110"/>
      <c r="U3440" s="110"/>
      <c r="V3440" s="110"/>
    </row>
    <row r="3441" spans="1:22" ht="15" customHeight="1">
      <c r="A3441" s="110"/>
      <c r="B3441" s="109"/>
      <c r="C3441" s="110"/>
      <c r="D3441" s="110"/>
      <c r="E3441" s="110"/>
      <c r="F3441" s="110"/>
      <c r="G3441" s="110"/>
      <c r="H3441" s="110"/>
      <c r="I3441" s="110"/>
      <c r="J3441" s="109"/>
      <c r="K3441" s="110"/>
      <c r="L3441" s="110"/>
      <c r="M3441" s="110"/>
      <c r="N3441" s="110"/>
      <c r="O3441" s="110"/>
      <c r="P3441" s="110"/>
      <c r="Q3441" s="110"/>
      <c r="R3441" s="110"/>
      <c r="S3441" s="110"/>
      <c r="T3441" s="110"/>
      <c r="U3441" s="110"/>
      <c r="V3441" s="110"/>
    </row>
    <row r="3442" spans="1:22" ht="15" customHeight="1">
      <c r="A3442" s="110"/>
      <c r="B3442" s="109"/>
      <c r="C3442" s="110"/>
      <c r="D3442" s="110"/>
      <c r="E3442" s="110"/>
      <c r="F3442" s="110"/>
      <c r="G3442" s="110"/>
      <c r="H3442" s="110"/>
      <c r="I3442" s="110"/>
      <c r="J3442" s="109"/>
      <c r="K3442" s="110"/>
      <c r="L3442" s="110"/>
      <c r="M3442" s="110"/>
      <c r="N3442" s="110"/>
      <c r="O3442" s="110"/>
      <c r="P3442" s="110"/>
      <c r="Q3442" s="110"/>
      <c r="R3442" s="110"/>
      <c r="S3442" s="110"/>
      <c r="T3442" s="110"/>
      <c r="U3442" s="110"/>
      <c r="V3442" s="110"/>
    </row>
    <row r="3443" spans="1:22" ht="15" customHeight="1">
      <c r="A3443" s="110"/>
      <c r="B3443" s="109"/>
      <c r="C3443" s="110"/>
      <c r="D3443" s="110"/>
      <c r="E3443" s="110"/>
      <c r="F3443" s="110"/>
      <c r="G3443" s="110"/>
      <c r="H3443" s="110"/>
      <c r="I3443" s="110"/>
      <c r="J3443" s="109"/>
      <c r="K3443" s="110"/>
      <c r="L3443" s="110"/>
      <c r="M3443" s="110"/>
      <c r="N3443" s="110"/>
      <c r="O3443" s="110"/>
      <c r="P3443" s="110"/>
      <c r="Q3443" s="110"/>
      <c r="R3443" s="110"/>
      <c r="S3443" s="110"/>
      <c r="T3443" s="110"/>
      <c r="U3443" s="110"/>
      <c r="V3443" s="110"/>
    </row>
    <row r="3444" spans="1:22" ht="15" customHeight="1">
      <c r="A3444" s="110"/>
      <c r="B3444" s="109"/>
      <c r="C3444" s="110"/>
      <c r="D3444" s="110"/>
      <c r="E3444" s="110"/>
      <c r="F3444" s="110"/>
      <c r="G3444" s="110"/>
      <c r="H3444" s="110"/>
      <c r="I3444" s="110"/>
      <c r="J3444" s="109"/>
      <c r="K3444" s="110"/>
      <c r="L3444" s="110"/>
      <c r="M3444" s="110"/>
      <c r="N3444" s="110"/>
      <c r="O3444" s="110"/>
      <c r="P3444" s="110"/>
      <c r="Q3444" s="110"/>
      <c r="R3444" s="110"/>
      <c r="S3444" s="110"/>
      <c r="T3444" s="110"/>
      <c r="U3444" s="110"/>
      <c r="V3444" s="110"/>
    </row>
    <row r="3445" spans="1:22" ht="15" customHeight="1">
      <c r="A3445" s="110"/>
      <c r="B3445" s="109"/>
      <c r="C3445" s="110"/>
      <c r="D3445" s="110"/>
      <c r="E3445" s="110"/>
      <c r="F3445" s="110"/>
      <c r="G3445" s="110"/>
      <c r="H3445" s="110"/>
      <c r="I3445" s="110"/>
      <c r="J3445" s="109"/>
      <c r="K3445" s="110"/>
      <c r="L3445" s="110"/>
      <c r="M3445" s="110"/>
      <c r="N3445" s="110"/>
      <c r="O3445" s="110"/>
      <c r="P3445" s="110"/>
      <c r="Q3445" s="110"/>
      <c r="R3445" s="110"/>
      <c r="S3445" s="110"/>
      <c r="T3445" s="110"/>
      <c r="U3445" s="110"/>
      <c r="V3445" s="110"/>
    </row>
    <row r="3446" spans="1:22" ht="15" customHeight="1">
      <c r="A3446" s="110"/>
      <c r="B3446" s="109"/>
      <c r="C3446" s="110"/>
      <c r="D3446" s="110"/>
      <c r="E3446" s="110"/>
      <c r="F3446" s="110"/>
      <c r="G3446" s="110"/>
      <c r="H3446" s="110"/>
      <c r="I3446" s="110"/>
      <c r="J3446" s="109"/>
      <c r="K3446" s="110"/>
      <c r="L3446" s="110"/>
      <c r="M3446" s="110"/>
      <c r="N3446" s="110"/>
      <c r="O3446" s="110"/>
      <c r="P3446" s="110"/>
      <c r="Q3446" s="110"/>
      <c r="R3446" s="110"/>
      <c r="S3446" s="110"/>
      <c r="T3446" s="110"/>
      <c r="U3446" s="110"/>
      <c r="V3446" s="110"/>
    </row>
    <row r="3447" spans="1:22" ht="15" customHeight="1">
      <c r="A3447" s="110"/>
      <c r="B3447" s="109"/>
      <c r="C3447" s="110"/>
      <c r="D3447" s="110"/>
      <c r="E3447" s="110"/>
      <c r="F3447" s="110"/>
      <c r="G3447" s="110"/>
      <c r="H3447" s="110"/>
      <c r="I3447" s="110"/>
      <c r="J3447" s="109"/>
      <c r="K3447" s="110"/>
      <c r="L3447" s="110"/>
      <c r="M3447" s="110"/>
      <c r="N3447" s="110"/>
      <c r="O3447" s="110"/>
      <c r="P3447" s="110"/>
      <c r="Q3447" s="110"/>
      <c r="R3447" s="110"/>
      <c r="S3447" s="110"/>
      <c r="T3447" s="110"/>
      <c r="U3447" s="110"/>
      <c r="V3447" s="110"/>
    </row>
    <row r="3448" spans="1:22" ht="15" customHeight="1">
      <c r="A3448" s="110"/>
      <c r="B3448" s="109"/>
      <c r="C3448" s="110"/>
      <c r="D3448" s="110"/>
      <c r="E3448" s="110"/>
      <c r="F3448" s="110"/>
      <c r="G3448" s="110"/>
      <c r="H3448" s="110"/>
      <c r="I3448" s="110"/>
      <c r="J3448" s="109"/>
      <c r="K3448" s="110"/>
      <c r="L3448" s="110"/>
      <c r="M3448" s="110"/>
      <c r="N3448" s="110"/>
      <c r="O3448" s="110"/>
      <c r="P3448" s="110"/>
      <c r="Q3448" s="110"/>
      <c r="R3448" s="110"/>
      <c r="S3448" s="110"/>
      <c r="T3448" s="110"/>
      <c r="U3448" s="110"/>
      <c r="V3448" s="110"/>
    </row>
    <row r="3449" spans="1:22" ht="15" customHeight="1">
      <c r="A3449" s="110"/>
      <c r="B3449" s="109"/>
      <c r="C3449" s="110"/>
      <c r="D3449" s="110"/>
      <c r="E3449" s="110"/>
      <c r="F3449" s="110"/>
      <c r="G3449" s="110"/>
      <c r="H3449" s="110"/>
      <c r="I3449" s="110"/>
      <c r="J3449" s="109"/>
      <c r="K3449" s="110"/>
      <c r="L3449" s="110"/>
      <c r="M3449" s="110"/>
      <c r="N3449" s="110"/>
      <c r="O3449" s="110"/>
      <c r="P3449" s="110"/>
      <c r="Q3449" s="110"/>
      <c r="R3449" s="110"/>
      <c r="S3449" s="110"/>
      <c r="T3449" s="110"/>
      <c r="U3449" s="110"/>
      <c r="V3449" s="110"/>
    </row>
    <row r="3450" spans="1:22" ht="15" customHeight="1">
      <c r="A3450" s="110"/>
      <c r="B3450" s="109"/>
      <c r="C3450" s="110"/>
      <c r="D3450" s="110"/>
      <c r="E3450" s="110"/>
      <c r="F3450" s="110"/>
      <c r="G3450" s="110"/>
      <c r="H3450" s="110"/>
      <c r="I3450" s="110"/>
      <c r="J3450" s="109"/>
      <c r="K3450" s="110"/>
      <c r="L3450" s="110"/>
      <c r="M3450" s="110"/>
      <c r="N3450" s="110"/>
      <c r="O3450" s="110"/>
      <c r="P3450" s="110"/>
      <c r="Q3450" s="110"/>
      <c r="R3450" s="110"/>
      <c r="S3450" s="110"/>
      <c r="T3450" s="110"/>
      <c r="U3450" s="110"/>
      <c r="V3450" s="110"/>
    </row>
    <row r="3451" spans="1:22" ht="15" customHeight="1">
      <c r="A3451" s="110"/>
      <c r="B3451" s="109"/>
      <c r="C3451" s="110"/>
      <c r="D3451" s="110"/>
      <c r="E3451" s="110"/>
      <c r="F3451" s="110"/>
      <c r="G3451" s="110"/>
      <c r="H3451" s="110"/>
      <c r="I3451" s="110"/>
      <c r="J3451" s="109"/>
      <c r="K3451" s="110"/>
      <c r="L3451" s="110"/>
      <c r="M3451" s="110"/>
      <c r="N3451" s="110"/>
      <c r="O3451" s="110"/>
      <c r="P3451" s="110"/>
      <c r="Q3451" s="110"/>
      <c r="R3451" s="110"/>
      <c r="S3451" s="110"/>
      <c r="T3451" s="110"/>
      <c r="U3451" s="110"/>
      <c r="V3451" s="110"/>
    </row>
    <row r="3452" spans="1:22" ht="15" customHeight="1">
      <c r="A3452" s="110"/>
      <c r="B3452" s="109"/>
      <c r="C3452" s="110"/>
      <c r="D3452" s="110"/>
      <c r="E3452" s="110"/>
      <c r="F3452" s="110"/>
      <c r="G3452" s="110"/>
      <c r="H3452" s="110"/>
      <c r="I3452" s="110"/>
      <c r="J3452" s="109"/>
      <c r="K3452" s="110"/>
      <c r="L3452" s="110"/>
      <c r="M3452" s="110"/>
      <c r="N3452" s="110"/>
      <c r="O3452" s="110"/>
      <c r="P3452" s="110"/>
      <c r="Q3452" s="110"/>
      <c r="R3452" s="110"/>
      <c r="S3452" s="110"/>
      <c r="T3452" s="110"/>
      <c r="U3452" s="110"/>
      <c r="V3452" s="110"/>
    </row>
    <row r="3453" spans="1:22" ht="15" customHeight="1">
      <c r="A3453" s="110"/>
      <c r="B3453" s="109"/>
      <c r="C3453" s="110"/>
      <c r="D3453" s="110"/>
      <c r="E3453" s="110"/>
      <c r="F3453" s="110"/>
      <c r="G3453" s="110"/>
      <c r="H3453" s="110"/>
      <c r="I3453" s="110"/>
      <c r="J3453" s="109"/>
      <c r="K3453" s="110"/>
      <c r="L3453" s="110"/>
      <c r="M3453" s="110"/>
      <c r="N3453" s="110"/>
      <c r="O3453" s="110"/>
      <c r="P3453" s="110"/>
      <c r="Q3453" s="110"/>
      <c r="R3453" s="110"/>
      <c r="S3453" s="110"/>
      <c r="T3453" s="110"/>
      <c r="U3453" s="110"/>
      <c r="V3453" s="110"/>
    </row>
    <row r="3454" spans="1:22" ht="15" customHeight="1">
      <c r="A3454" s="110"/>
      <c r="B3454" s="109"/>
      <c r="C3454" s="110"/>
      <c r="D3454" s="110"/>
      <c r="E3454" s="110"/>
      <c r="F3454" s="110"/>
      <c r="G3454" s="110"/>
      <c r="H3454" s="110"/>
      <c r="I3454" s="110"/>
      <c r="J3454" s="109"/>
      <c r="K3454" s="110"/>
      <c r="L3454" s="110"/>
      <c r="M3454" s="110"/>
      <c r="N3454" s="110"/>
      <c r="O3454" s="110"/>
      <c r="P3454" s="110"/>
      <c r="Q3454" s="110"/>
      <c r="R3454" s="110"/>
      <c r="S3454" s="110"/>
      <c r="T3454" s="110"/>
      <c r="U3454" s="110"/>
      <c r="V3454" s="110"/>
    </row>
    <row r="3455" spans="1:22" ht="15" customHeight="1">
      <c r="A3455" s="110"/>
      <c r="B3455" s="109"/>
      <c r="C3455" s="110"/>
      <c r="D3455" s="110"/>
      <c r="E3455" s="110"/>
      <c r="F3455" s="110"/>
      <c r="G3455" s="110"/>
      <c r="H3455" s="110"/>
      <c r="I3455" s="110"/>
      <c r="J3455" s="109"/>
      <c r="K3455" s="110"/>
      <c r="L3455" s="110"/>
      <c r="M3455" s="110"/>
      <c r="N3455" s="110"/>
      <c r="O3455" s="110"/>
      <c r="P3455" s="110"/>
      <c r="Q3455" s="110"/>
      <c r="R3455" s="110"/>
      <c r="S3455" s="110"/>
      <c r="T3455" s="110"/>
      <c r="U3455" s="110"/>
      <c r="V3455" s="110"/>
    </row>
    <row r="3456" spans="1:22" ht="15" customHeight="1">
      <c r="A3456" s="110"/>
      <c r="B3456" s="109"/>
      <c r="C3456" s="110"/>
      <c r="D3456" s="110"/>
      <c r="E3456" s="110"/>
      <c r="F3456" s="110"/>
      <c r="G3456" s="110"/>
      <c r="H3456" s="110"/>
      <c r="I3456" s="110"/>
      <c r="J3456" s="109"/>
      <c r="K3456" s="110"/>
      <c r="L3456" s="110"/>
      <c r="M3456" s="110"/>
      <c r="N3456" s="110"/>
      <c r="O3456" s="110"/>
      <c r="P3456" s="110"/>
      <c r="Q3456" s="110"/>
      <c r="R3456" s="110"/>
      <c r="S3456" s="110"/>
      <c r="T3456" s="110"/>
      <c r="U3456" s="110"/>
      <c r="V3456" s="110"/>
    </row>
    <row r="3457" spans="1:22" ht="15" customHeight="1">
      <c r="A3457" s="110"/>
      <c r="B3457" s="109"/>
      <c r="C3457" s="110"/>
      <c r="D3457" s="110"/>
      <c r="E3457" s="110"/>
      <c r="F3457" s="110"/>
      <c r="G3457" s="110"/>
      <c r="H3457" s="110"/>
      <c r="I3457" s="110"/>
      <c r="J3457" s="109"/>
      <c r="K3457" s="110"/>
      <c r="L3457" s="110"/>
      <c r="M3457" s="110"/>
      <c r="N3457" s="110"/>
      <c r="O3457" s="110"/>
      <c r="P3457" s="110"/>
      <c r="Q3457" s="110"/>
      <c r="R3457" s="110"/>
      <c r="S3457" s="110"/>
      <c r="T3457" s="110"/>
      <c r="U3457" s="110"/>
      <c r="V3457" s="110"/>
    </row>
    <row r="3458" spans="1:22" ht="15" customHeight="1">
      <c r="A3458" s="110"/>
      <c r="B3458" s="109"/>
      <c r="C3458" s="110"/>
      <c r="D3458" s="110"/>
      <c r="E3458" s="110"/>
      <c r="F3458" s="110"/>
      <c r="G3458" s="110"/>
      <c r="H3458" s="110"/>
      <c r="I3458" s="110"/>
      <c r="J3458" s="109"/>
      <c r="K3458" s="110"/>
      <c r="L3458" s="110"/>
      <c r="M3458" s="110"/>
      <c r="N3458" s="110"/>
      <c r="O3458" s="110"/>
      <c r="P3458" s="110"/>
      <c r="Q3458" s="110"/>
      <c r="R3458" s="110"/>
      <c r="S3458" s="110"/>
      <c r="T3458" s="110"/>
      <c r="U3458" s="110"/>
      <c r="V3458" s="110"/>
    </row>
    <row r="3459" spans="1:22" ht="15" customHeight="1">
      <c r="A3459" s="110"/>
      <c r="B3459" s="109"/>
      <c r="C3459" s="110"/>
      <c r="D3459" s="110"/>
      <c r="E3459" s="110"/>
      <c r="F3459" s="110"/>
      <c r="G3459" s="110"/>
      <c r="H3459" s="110"/>
      <c r="I3459" s="110"/>
      <c r="J3459" s="109"/>
      <c r="K3459" s="110"/>
      <c r="L3459" s="110"/>
      <c r="M3459" s="110"/>
      <c r="N3459" s="110"/>
      <c r="O3459" s="110"/>
      <c r="P3459" s="110"/>
      <c r="Q3459" s="110"/>
      <c r="R3459" s="110"/>
      <c r="S3459" s="110"/>
      <c r="T3459" s="110"/>
      <c r="U3459" s="110"/>
      <c r="V3459" s="110"/>
    </row>
    <row r="3460" spans="1:22" ht="15" customHeight="1">
      <c r="A3460" s="110"/>
      <c r="B3460" s="109"/>
      <c r="C3460" s="110"/>
      <c r="D3460" s="110"/>
      <c r="E3460" s="110"/>
      <c r="F3460" s="110"/>
      <c r="G3460" s="110"/>
      <c r="H3460" s="110"/>
      <c r="I3460" s="110"/>
      <c r="J3460" s="109"/>
      <c r="K3460" s="110"/>
      <c r="L3460" s="110"/>
      <c r="M3460" s="110"/>
      <c r="N3460" s="110"/>
      <c r="O3460" s="110"/>
      <c r="P3460" s="110"/>
      <c r="Q3460" s="110"/>
      <c r="R3460" s="110"/>
      <c r="S3460" s="110"/>
      <c r="T3460" s="110"/>
      <c r="U3460" s="110"/>
      <c r="V3460" s="110"/>
    </row>
    <row r="3461" spans="1:22" ht="15" customHeight="1">
      <c r="A3461" s="110"/>
      <c r="B3461" s="109"/>
      <c r="C3461" s="110"/>
      <c r="D3461" s="110"/>
      <c r="E3461" s="110"/>
      <c r="F3461" s="110"/>
      <c r="G3461" s="110"/>
      <c r="H3461" s="110"/>
      <c r="I3461" s="110"/>
      <c r="J3461" s="109"/>
      <c r="K3461" s="110"/>
      <c r="L3461" s="110"/>
      <c r="M3461" s="110"/>
      <c r="N3461" s="110"/>
      <c r="O3461" s="110"/>
      <c r="P3461" s="110"/>
      <c r="Q3461" s="110"/>
      <c r="R3461" s="110"/>
      <c r="S3461" s="110"/>
      <c r="T3461" s="110"/>
      <c r="U3461" s="110"/>
      <c r="V3461" s="110"/>
    </row>
    <row r="3462" spans="1:22" ht="15" customHeight="1">
      <c r="A3462" s="110"/>
      <c r="B3462" s="109"/>
      <c r="C3462" s="110"/>
      <c r="D3462" s="110"/>
      <c r="E3462" s="110"/>
      <c r="F3462" s="110"/>
      <c r="G3462" s="110"/>
      <c r="H3462" s="110"/>
      <c r="I3462" s="110"/>
      <c r="J3462" s="109"/>
      <c r="K3462" s="110"/>
      <c r="L3462" s="110"/>
      <c r="M3462" s="110"/>
      <c r="N3462" s="110"/>
      <c r="O3462" s="110"/>
      <c r="P3462" s="110"/>
      <c r="Q3462" s="110"/>
      <c r="R3462" s="110"/>
      <c r="S3462" s="110"/>
      <c r="T3462" s="110"/>
      <c r="U3462" s="110"/>
      <c r="V3462" s="110"/>
    </row>
    <row r="3463" spans="1:22" ht="15" customHeight="1">
      <c r="A3463" s="110"/>
      <c r="B3463" s="109"/>
      <c r="C3463" s="110"/>
      <c r="D3463" s="110"/>
      <c r="E3463" s="110"/>
      <c r="F3463" s="110"/>
      <c r="G3463" s="110"/>
      <c r="H3463" s="110"/>
      <c r="I3463" s="110"/>
      <c r="J3463" s="109"/>
      <c r="K3463" s="110"/>
      <c r="L3463" s="110"/>
      <c r="M3463" s="110"/>
      <c r="N3463" s="110"/>
      <c r="O3463" s="110"/>
      <c r="P3463" s="110"/>
      <c r="Q3463" s="110"/>
      <c r="R3463" s="110"/>
      <c r="S3463" s="110"/>
      <c r="T3463" s="110"/>
      <c r="U3463" s="110"/>
      <c r="V3463" s="110"/>
    </row>
    <row r="3464" spans="1:22" ht="15" customHeight="1">
      <c r="A3464" s="110"/>
      <c r="B3464" s="109"/>
      <c r="C3464" s="110"/>
      <c r="D3464" s="110"/>
      <c r="E3464" s="110"/>
      <c r="F3464" s="110"/>
      <c r="G3464" s="110"/>
      <c r="H3464" s="110"/>
      <c r="I3464" s="110"/>
      <c r="J3464" s="109"/>
      <c r="K3464" s="110"/>
      <c r="L3464" s="110"/>
      <c r="M3464" s="110"/>
      <c r="N3464" s="110"/>
      <c r="O3464" s="110"/>
      <c r="P3464" s="110"/>
      <c r="Q3464" s="110"/>
      <c r="R3464" s="110"/>
      <c r="S3464" s="110"/>
      <c r="T3464" s="110"/>
      <c r="U3464" s="110"/>
      <c r="V3464" s="110"/>
    </row>
    <row r="3465" spans="1:22" ht="15" customHeight="1">
      <c r="A3465" s="110"/>
      <c r="B3465" s="109"/>
      <c r="C3465" s="110"/>
      <c r="D3465" s="110"/>
      <c r="E3465" s="110"/>
      <c r="F3465" s="110"/>
      <c r="G3465" s="110"/>
      <c r="H3465" s="110"/>
      <c r="I3465" s="110"/>
      <c r="J3465" s="109"/>
      <c r="K3465" s="110"/>
      <c r="L3465" s="110"/>
      <c r="M3465" s="110"/>
      <c r="N3465" s="110"/>
      <c r="O3465" s="110"/>
      <c r="P3465" s="110"/>
      <c r="Q3465" s="110"/>
      <c r="R3465" s="110"/>
      <c r="S3465" s="110"/>
      <c r="T3465" s="110"/>
      <c r="U3465" s="110"/>
      <c r="V3465" s="110"/>
    </row>
    <row r="3466" spans="1:22" ht="15" customHeight="1">
      <c r="A3466" s="110"/>
      <c r="B3466" s="109"/>
      <c r="C3466" s="110"/>
      <c r="D3466" s="110"/>
      <c r="E3466" s="110"/>
      <c r="F3466" s="110"/>
      <c r="G3466" s="110"/>
      <c r="H3466" s="110"/>
      <c r="I3466" s="110"/>
      <c r="J3466" s="109"/>
      <c r="K3466" s="110"/>
      <c r="L3466" s="110"/>
      <c r="M3466" s="110"/>
      <c r="N3466" s="110"/>
      <c r="O3466" s="110"/>
      <c r="P3466" s="110"/>
      <c r="Q3466" s="110"/>
      <c r="R3466" s="110"/>
      <c r="S3466" s="110"/>
      <c r="T3466" s="110"/>
      <c r="U3466" s="110"/>
      <c r="V3466" s="110"/>
    </row>
    <row r="3467" spans="1:22" ht="15" customHeight="1">
      <c r="A3467" s="110"/>
      <c r="B3467" s="109"/>
      <c r="C3467" s="110"/>
      <c r="D3467" s="110"/>
      <c r="E3467" s="110"/>
      <c r="F3467" s="110"/>
      <c r="G3467" s="110"/>
      <c r="H3467" s="110"/>
      <c r="I3467" s="110"/>
      <c r="J3467" s="109"/>
      <c r="K3467" s="110"/>
      <c r="L3467" s="110"/>
      <c r="M3467" s="110"/>
      <c r="N3467" s="110"/>
      <c r="O3467" s="110"/>
      <c r="P3467" s="110"/>
      <c r="Q3467" s="110"/>
      <c r="R3467" s="110"/>
      <c r="S3467" s="110"/>
      <c r="T3467" s="110"/>
      <c r="U3467" s="110"/>
      <c r="V3467" s="110"/>
    </row>
    <row r="3468" spans="1:22" ht="15" customHeight="1">
      <c r="A3468" s="110"/>
      <c r="B3468" s="109"/>
      <c r="C3468" s="110"/>
      <c r="D3468" s="110"/>
      <c r="E3468" s="110"/>
      <c r="F3468" s="110"/>
      <c r="G3468" s="110"/>
      <c r="H3468" s="110"/>
      <c r="I3468" s="110"/>
      <c r="J3468" s="109"/>
      <c r="K3468" s="110"/>
      <c r="L3468" s="110"/>
      <c r="M3468" s="110"/>
      <c r="N3468" s="110"/>
      <c r="O3468" s="110"/>
      <c r="P3468" s="110"/>
      <c r="Q3468" s="110"/>
      <c r="R3468" s="110"/>
      <c r="S3468" s="110"/>
      <c r="T3468" s="110"/>
      <c r="U3468" s="110"/>
      <c r="V3468" s="110"/>
    </row>
    <row r="3469" spans="1:22" ht="15" customHeight="1">
      <c r="A3469" s="110"/>
      <c r="B3469" s="109"/>
      <c r="C3469" s="110"/>
      <c r="D3469" s="110"/>
      <c r="E3469" s="110"/>
      <c r="F3469" s="110"/>
      <c r="G3469" s="110"/>
      <c r="H3469" s="110"/>
      <c r="I3469" s="110"/>
      <c r="J3469" s="109"/>
      <c r="K3469" s="110"/>
      <c r="L3469" s="110"/>
      <c r="M3469" s="110"/>
      <c r="N3469" s="110"/>
      <c r="O3469" s="110"/>
      <c r="P3469" s="110"/>
      <c r="Q3469" s="110"/>
      <c r="R3469" s="110"/>
      <c r="S3469" s="110"/>
      <c r="T3469" s="110"/>
      <c r="U3469" s="110"/>
      <c r="V3469" s="110"/>
    </row>
    <row r="3470" spans="1:22" ht="15" customHeight="1">
      <c r="A3470" s="110"/>
      <c r="B3470" s="109"/>
      <c r="C3470" s="110"/>
      <c r="D3470" s="110"/>
      <c r="E3470" s="110"/>
      <c r="F3470" s="110"/>
      <c r="G3470" s="110"/>
      <c r="H3470" s="110"/>
      <c r="I3470" s="110"/>
      <c r="J3470" s="109"/>
      <c r="K3470" s="110"/>
      <c r="L3470" s="110"/>
      <c r="M3470" s="110"/>
      <c r="N3470" s="110"/>
      <c r="O3470" s="110"/>
      <c r="P3470" s="110"/>
      <c r="Q3470" s="110"/>
      <c r="R3470" s="110"/>
      <c r="S3470" s="110"/>
      <c r="T3470" s="110"/>
      <c r="U3470" s="110"/>
      <c r="V3470" s="110"/>
    </row>
    <row r="3471" spans="1:22" ht="15" customHeight="1">
      <c r="A3471" s="110"/>
      <c r="B3471" s="109"/>
      <c r="C3471" s="110"/>
      <c r="D3471" s="110"/>
      <c r="E3471" s="110"/>
      <c r="F3471" s="110"/>
      <c r="G3471" s="110"/>
      <c r="H3471" s="110"/>
      <c r="I3471" s="110"/>
      <c r="J3471" s="109"/>
      <c r="K3471" s="110"/>
      <c r="L3471" s="110"/>
      <c r="M3471" s="110"/>
      <c r="N3471" s="110"/>
      <c r="O3471" s="110"/>
      <c r="P3471" s="110"/>
      <c r="Q3471" s="110"/>
      <c r="R3471" s="110"/>
      <c r="S3471" s="110"/>
      <c r="T3471" s="110"/>
      <c r="U3471" s="110"/>
      <c r="V3471" s="110"/>
    </row>
    <row r="3472" spans="1:22" ht="15" customHeight="1">
      <c r="A3472" s="110"/>
      <c r="B3472" s="109"/>
      <c r="C3472" s="110"/>
      <c r="D3472" s="110"/>
      <c r="E3472" s="110"/>
      <c r="F3472" s="110"/>
      <c r="G3472" s="110"/>
      <c r="H3472" s="110"/>
      <c r="I3472" s="110"/>
      <c r="J3472" s="109"/>
      <c r="K3472" s="110"/>
      <c r="L3472" s="110"/>
      <c r="M3472" s="110"/>
      <c r="N3472" s="110"/>
      <c r="O3472" s="110"/>
      <c r="P3472" s="110"/>
      <c r="Q3472" s="110"/>
      <c r="R3472" s="110"/>
      <c r="S3472" s="110"/>
      <c r="T3472" s="110"/>
      <c r="U3472" s="110"/>
      <c r="V3472" s="110"/>
    </row>
    <row r="3473" spans="1:22" ht="15" customHeight="1">
      <c r="A3473" s="110"/>
      <c r="B3473" s="109"/>
      <c r="C3473" s="110"/>
      <c r="D3473" s="110"/>
      <c r="E3473" s="110"/>
      <c r="F3473" s="110"/>
      <c r="G3473" s="110"/>
      <c r="H3473" s="110"/>
      <c r="I3473" s="110"/>
      <c r="J3473" s="109"/>
      <c r="K3473" s="110"/>
      <c r="L3473" s="110"/>
      <c r="M3473" s="110"/>
      <c r="N3473" s="110"/>
      <c r="O3473" s="110"/>
      <c r="P3473" s="110"/>
      <c r="Q3473" s="110"/>
      <c r="R3473" s="110"/>
      <c r="S3473" s="110"/>
      <c r="T3473" s="110"/>
      <c r="U3473" s="110"/>
      <c r="V3473" s="110"/>
    </row>
    <row r="3474" spans="1:22" ht="15" customHeight="1">
      <c r="A3474" s="110"/>
      <c r="B3474" s="109"/>
      <c r="C3474" s="110"/>
      <c r="D3474" s="110"/>
      <c r="E3474" s="110"/>
      <c r="F3474" s="110"/>
      <c r="G3474" s="110"/>
      <c r="H3474" s="110"/>
      <c r="I3474" s="110"/>
      <c r="J3474" s="109"/>
      <c r="K3474" s="110"/>
      <c r="L3474" s="110"/>
      <c r="M3474" s="110"/>
      <c r="N3474" s="110"/>
      <c r="O3474" s="110"/>
      <c r="P3474" s="110"/>
      <c r="Q3474" s="110"/>
      <c r="R3474" s="110"/>
      <c r="S3474" s="110"/>
      <c r="T3474" s="110"/>
      <c r="U3474" s="110"/>
      <c r="V3474" s="110"/>
    </row>
    <row r="3475" spans="1:22" ht="15" customHeight="1">
      <c r="A3475" s="110"/>
      <c r="B3475" s="109"/>
      <c r="C3475" s="110"/>
      <c r="D3475" s="110"/>
      <c r="E3475" s="110"/>
      <c r="F3475" s="110"/>
      <c r="G3475" s="110"/>
      <c r="H3475" s="110"/>
      <c r="I3475" s="110"/>
      <c r="J3475" s="109"/>
      <c r="K3475" s="110"/>
      <c r="L3475" s="110"/>
      <c r="M3475" s="110"/>
      <c r="N3475" s="110"/>
      <c r="O3475" s="110"/>
      <c r="P3475" s="110"/>
      <c r="Q3475" s="110"/>
      <c r="R3475" s="110"/>
      <c r="S3475" s="110"/>
      <c r="T3475" s="110"/>
      <c r="U3475" s="110"/>
      <c r="V3475" s="110"/>
    </row>
    <row r="3476" spans="1:22" ht="15" customHeight="1">
      <c r="A3476" s="110"/>
      <c r="B3476" s="109"/>
      <c r="C3476" s="110"/>
      <c r="D3476" s="110"/>
      <c r="E3476" s="110"/>
      <c r="F3476" s="110"/>
      <c r="G3476" s="110"/>
      <c r="H3476" s="110"/>
      <c r="I3476" s="110"/>
      <c r="J3476" s="109"/>
      <c r="K3476" s="110"/>
      <c r="L3476" s="110"/>
      <c r="M3476" s="110"/>
      <c r="N3476" s="110"/>
      <c r="O3476" s="110"/>
      <c r="P3476" s="110"/>
      <c r="Q3476" s="110"/>
      <c r="R3476" s="110"/>
      <c r="S3476" s="110"/>
      <c r="T3476" s="110"/>
      <c r="U3476" s="110"/>
      <c r="V3476" s="110"/>
    </row>
    <row r="3477" spans="1:22" ht="15" customHeight="1">
      <c r="A3477" s="110"/>
      <c r="B3477" s="109"/>
      <c r="C3477" s="110"/>
      <c r="D3477" s="110"/>
      <c r="E3477" s="110"/>
      <c r="F3477" s="110"/>
      <c r="G3477" s="110"/>
      <c r="H3477" s="110"/>
      <c r="I3477" s="110"/>
      <c r="J3477" s="109"/>
      <c r="K3477" s="110"/>
      <c r="L3477" s="110"/>
      <c r="M3477" s="110"/>
      <c r="N3477" s="110"/>
      <c r="O3477" s="110"/>
      <c r="P3477" s="110"/>
      <c r="Q3477" s="110"/>
      <c r="R3477" s="110"/>
      <c r="S3477" s="110"/>
      <c r="T3477" s="110"/>
      <c r="U3477" s="110"/>
      <c r="V3477" s="110"/>
    </row>
    <row r="3478" spans="1:22" ht="15" customHeight="1">
      <c r="A3478" s="110"/>
      <c r="B3478" s="109"/>
      <c r="C3478" s="110"/>
      <c r="D3478" s="110"/>
      <c r="E3478" s="110"/>
      <c r="F3478" s="110"/>
      <c r="G3478" s="110"/>
      <c r="H3478" s="110"/>
      <c r="I3478" s="110"/>
      <c r="J3478" s="109"/>
      <c r="K3478" s="110"/>
      <c r="L3478" s="110"/>
      <c r="M3478" s="110"/>
      <c r="N3478" s="110"/>
      <c r="O3478" s="110"/>
      <c r="P3478" s="110"/>
      <c r="Q3478" s="110"/>
      <c r="R3478" s="110"/>
      <c r="S3478" s="110"/>
      <c r="T3478" s="110"/>
      <c r="U3478" s="110"/>
      <c r="V3478" s="110"/>
    </row>
    <row r="3479" spans="1:22" ht="15" customHeight="1">
      <c r="A3479" s="110"/>
      <c r="B3479" s="109"/>
      <c r="C3479" s="110"/>
      <c r="D3479" s="110"/>
      <c r="E3479" s="110"/>
      <c r="F3479" s="110"/>
      <c r="G3479" s="110"/>
      <c r="H3479" s="110"/>
      <c r="I3479" s="110"/>
      <c r="J3479" s="109"/>
      <c r="K3479" s="110"/>
      <c r="L3479" s="110"/>
      <c r="M3479" s="110"/>
      <c r="N3479" s="110"/>
      <c r="O3479" s="110"/>
      <c r="P3479" s="110"/>
      <c r="Q3479" s="110"/>
      <c r="R3479" s="110"/>
      <c r="S3479" s="110"/>
      <c r="T3479" s="110"/>
      <c r="U3479" s="110"/>
      <c r="V3479" s="110"/>
    </row>
    <row r="3480" spans="1:22" ht="15" customHeight="1">
      <c r="A3480" s="110"/>
      <c r="B3480" s="109"/>
      <c r="C3480" s="110"/>
      <c r="D3480" s="110"/>
      <c r="E3480" s="110"/>
      <c r="F3480" s="110"/>
      <c r="G3480" s="110"/>
      <c r="H3480" s="110"/>
      <c r="I3480" s="110"/>
      <c r="J3480" s="109"/>
      <c r="K3480" s="110"/>
      <c r="L3480" s="110"/>
      <c r="M3480" s="110"/>
      <c r="N3480" s="110"/>
      <c r="O3480" s="110"/>
      <c r="P3480" s="110"/>
      <c r="Q3480" s="110"/>
      <c r="R3480" s="110"/>
      <c r="S3480" s="110"/>
      <c r="T3480" s="110"/>
      <c r="U3480" s="110"/>
      <c r="V3480" s="110"/>
    </row>
    <row r="3481" spans="1:22" ht="15" customHeight="1">
      <c r="A3481" s="110"/>
      <c r="B3481" s="109"/>
      <c r="C3481" s="110"/>
      <c r="D3481" s="110"/>
      <c r="E3481" s="110"/>
      <c r="F3481" s="110"/>
      <c r="G3481" s="110"/>
      <c r="H3481" s="110"/>
      <c r="I3481" s="110"/>
      <c r="J3481" s="109"/>
      <c r="K3481" s="110"/>
      <c r="L3481" s="110"/>
      <c r="M3481" s="110"/>
      <c r="N3481" s="110"/>
      <c r="O3481" s="110"/>
      <c r="P3481" s="110"/>
      <c r="Q3481" s="110"/>
      <c r="R3481" s="110"/>
      <c r="S3481" s="110"/>
      <c r="T3481" s="110"/>
      <c r="U3481" s="110"/>
      <c r="V3481" s="110"/>
    </row>
    <row r="3482" spans="1:22" ht="15" customHeight="1">
      <c r="A3482" s="110"/>
      <c r="B3482" s="109"/>
      <c r="C3482" s="110"/>
      <c r="D3482" s="110"/>
      <c r="E3482" s="110"/>
      <c r="F3482" s="110"/>
      <c r="G3482" s="110"/>
      <c r="H3482" s="110"/>
      <c r="I3482" s="110"/>
      <c r="J3482" s="109"/>
      <c r="K3482" s="110"/>
      <c r="L3482" s="110"/>
      <c r="M3482" s="110"/>
      <c r="N3482" s="110"/>
      <c r="O3482" s="110"/>
      <c r="P3482" s="110"/>
      <c r="Q3482" s="110"/>
      <c r="R3482" s="110"/>
      <c r="S3482" s="110"/>
      <c r="T3482" s="110"/>
      <c r="U3482" s="110"/>
      <c r="V3482" s="110"/>
    </row>
    <row r="3483" spans="1:22" ht="15" customHeight="1">
      <c r="A3483" s="110"/>
      <c r="B3483" s="109"/>
      <c r="C3483" s="110"/>
      <c r="D3483" s="110"/>
      <c r="E3483" s="110"/>
      <c r="F3483" s="110"/>
      <c r="G3483" s="110"/>
      <c r="H3483" s="110"/>
      <c r="I3483" s="110"/>
      <c r="J3483" s="109"/>
      <c r="K3483" s="110"/>
      <c r="L3483" s="110"/>
      <c r="M3483" s="110"/>
      <c r="N3483" s="110"/>
      <c r="O3483" s="110"/>
      <c r="P3483" s="110"/>
      <c r="Q3483" s="110"/>
      <c r="R3483" s="110"/>
      <c r="S3483" s="110"/>
      <c r="T3483" s="110"/>
      <c r="U3483" s="110"/>
      <c r="V3483" s="110"/>
    </row>
    <row r="3484" spans="1:22" ht="15" customHeight="1">
      <c r="A3484" s="110"/>
      <c r="B3484" s="109"/>
      <c r="C3484" s="110"/>
      <c r="D3484" s="110"/>
      <c r="E3484" s="110"/>
      <c r="F3484" s="110"/>
      <c r="G3484" s="110"/>
      <c r="H3484" s="110"/>
      <c r="I3484" s="110"/>
      <c r="J3484" s="109"/>
      <c r="K3484" s="110"/>
      <c r="L3484" s="110"/>
      <c r="M3484" s="110"/>
      <c r="N3484" s="110"/>
      <c r="O3484" s="110"/>
      <c r="P3484" s="110"/>
      <c r="Q3484" s="110"/>
      <c r="R3484" s="110"/>
      <c r="S3484" s="110"/>
      <c r="T3484" s="110"/>
      <c r="U3484" s="110"/>
      <c r="V3484" s="110"/>
    </row>
    <row r="3485" spans="1:22" ht="15" customHeight="1">
      <c r="A3485" s="110"/>
      <c r="B3485" s="109"/>
      <c r="C3485" s="110"/>
      <c r="D3485" s="110"/>
      <c r="E3485" s="110"/>
      <c r="F3485" s="110"/>
      <c r="G3485" s="110"/>
      <c r="H3485" s="110"/>
      <c r="I3485" s="110"/>
      <c r="J3485" s="109"/>
      <c r="K3485" s="110"/>
      <c r="L3485" s="110"/>
      <c r="M3485" s="110"/>
      <c r="N3485" s="110"/>
      <c r="O3485" s="110"/>
      <c r="P3485" s="110"/>
      <c r="Q3485" s="110"/>
      <c r="R3485" s="110"/>
      <c r="S3485" s="110"/>
      <c r="T3485" s="110"/>
      <c r="U3485" s="110"/>
      <c r="V3485" s="110"/>
    </row>
    <row r="3486" spans="1:22" ht="15" customHeight="1">
      <c r="A3486" s="110"/>
      <c r="B3486" s="109"/>
      <c r="C3486" s="110"/>
      <c r="D3486" s="110"/>
      <c r="E3486" s="110"/>
      <c r="F3486" s="110"/>
      <c r="G3486" s="110"/>
      <c r="H3486" s="110"/>
      <c r="I3486" s="110"/>
      <c r="J3486" s="109"/>
      <c r="K3486" s="110"/>
      <c r="L3486" s="110"/>
      <c r="M3486" s="110"/>
      <c r="N3486" s="110"/>
      <c r="O3486" s="110"/>
      <c r="P3486" s="110"/>
      <c r="Q3486" s="110"/>
      <c r="R3486" s="110"/>
      <c r="S3486" s="110"/>
      <c r="T3486" s="110"/>
      <c r="U3486" s="110"/>
      <c r="V3486" s="110"/>
    </row>
    <row r="3487" spans="1:22" ht="15" customHeight="1">
      <c r="A3487" s="110"/>
      <c r="B3487" s="109"/>
      <c r="C3487" s="110"/>
      <c r="D3487" s="110"/>
      <c r="E3487" s="110"/>
      <c r="F3487" s="110"/>
      <c r="G3487" s="110"/>
      <c r="H3487" s="110"/>
      <c r="I3487" s="110"/>
      <c r="J3487" s="109"/>
      <c r="K3487" s="110"/>
      <c r="L3487" s="110"/>
      <c r="M3487" s="110"/>
      <c r="N3487" s="110"/>
      <c r="O3487" s="110"/>
      <c r="P3487" s="110"/>
      <c r="Q3487" s="110"/>
      <c r="R3487" s="110"/>
      <c r="S3487" s="110"/>
      <c r="T3487" s="110"/>
      <c r="U3487" s="110"/>
      <c r="V3487" s="110"/>
    </row>
    <row r="3488" spans="1:22" ht="15" customHeight="1">
      <c r="A3488" s="110"/>
      <c r="B3488" s="109"/>
      <c r="C3488" s="110"/>
      <c r="D3488" s="110"/>
      <c r="E3488" s="110"/>
      <c r="F3488" s="110"/>
      <c r="G3488" s="110"/>
      <c r="H3488" s="110"/>
      <c r="I3488" s="110"/>
      <c r="J3488" s="109"/>
      <c r="K3488" s="110"/>
      <c r="L3488" s="110"/>
      <c r="M3488" s="110"/>
      <c r="N3488" s="110"/>
      <c r="O3488" s="110"/>
      <c r="P3488" s="110"/>
      <c r="Q3488" s="110"/>
      <c r="R3488" s="110"/>
      <c r="S3488" s="110"/>
      <c r="T3488" s="110"/>
      <c r="U3488" s="110"/>
      <c r="V3488" s="110"/>
    </row>
    <row r="3489" spans="1:22" ht="15" customHeight="1">
      <c r="A3489" s="110"/>
      <c r="B3489" s="109"/>
      <c r="C3489" s="110"/>
      <c r="D3489" s="110"/>
      <c r="E3489" s="110"/>
      <c r="F3489" s="110"/>
      <c r="G3489" s="110"/>
      <c r="H3489" s="110"/>
      <c r="I3489" s="110"/>
      <c r="J3489" s="109"/>
      <c r="K3489" s="110"/>
      <c r="L3489" s="110"/>
      <c r="M3489" s="110"/>
      <c r="N3489" s="110"/>
      <c r="O3489" s="110"/>
      <c r="P3489" s="110"/>
      <c r="Q3489" s="110"/>
      <c r="R3489" s="110"/>
      <c r="S3489" s="110"/>
      <c r="T3489" s="110"/>
      <c r="U3489" s="110"/>
      <c r="V3489" s="110"/>
    </row>
    <row r="3490" spans="1:22" ht="15" customHeight="1">
      <c r="A3490" s="110"/>
      <c r="B3490" s="109"/>
      <c r="C3490" s="110"/>
      <c r="D3490" s="110"/>
      <c r="E3490" s="110"/>
      <c r="F3490" s="110"/>
      <c r="G3490" s="110"/>
      <c r="H3490" s="110"/>
      <c r="I3490" s="110"/>
      <c r="J3490" s="109"/>
      <c r="K3490" s="110"/>
      <c r="L3490" s="110"/>
      <c r="M3490" s="110"/>
      <c r="N3490" s="110"/>
      <c r="O3490" s="110"/>
      <c r="P3490" s="110"/>
      <c r="Q3490" s="110"/>
      <c r="R3490" s="110"/>
      <c r="S3490" s="110"/>
      <c r="T3490" s="110"/>
      <c r="U3490" s="110"/>
      <c r="V3490" s="110"/>
    </row>
    <row r="3491" spans="1:22" ht="15" customHeight="1">
      <c r="A3491" s="110"/>
      <c r="B3491" s="109"/>
      <c r="C3491" s="110"/>
      <c r="D3491" s="110"/>
      <c r="E3491" s="110"/>
      <c r="F3491" s="110"/>
      <c r="G3491" s="110"/>
      <c r="H3491" s="110"/>
      <c r="I3491" s="110"/>
      <c r="J3491" s="109"/>
      <c r="K3491" s="110"/>
      <c r="L3491" s="110"/>
      <c r="M3491" s="110"/>
      <c r="N3491" s="110"/>
      <c r="O3491" s="110"/>
      <c r="P3491" s="110"/>
      <c r="Q3491" s="110"/>
      <c r="R3491" s="110"/>
      <c r="S3491" s="110"/>
      <c r="T3491" s="110"/>
      <c r="U3491" s="110"/>
      <c r="V3491" s="110"/>
    </row>
    <row r="3492" spans="1:22" ht="15" customHeight="1">
      <c r="A3492" s="110"/>
      <c r="B3492" s="109"/>
      <c r="C3492" s="110"/>
      <c r="D3492" s="110"/>
      <c r="E3492" s="110"/>
      <c r="F3492" s="110"/>
      <c r="G3492" s="110"/>
      <c r="H3492" s="110"/>
      <c r="I3492" s="110"/>
      <c r="J3492" s="109"/>
      <c r="K3492" s="110"/>
      <c r="L3492" s="110"/>
      <c r="M3492" s="110"/>
      <c r="N3492" s="110"/>
      <c r="O3492" s="110"/>
      <c r="P3492" s="110"/>
      <c r="Q3492" s="110"/>
      <c r="R3492" s="110"/>
      <c r="S3492" s="110"/>
      <c r="T3492" s="110"/>
      <c r="U3492" s="110"/>
      <c r="V3492" s="110"/>
    </row>
    <row r="3493" spans="1:22" ht="15" customHeight="1">
      <c r="A3493" s="110"/>
      <c r="B3493" s="109"/>
      <c r="C3493" s="110"/>
      <c r="D3493" s="110"/>
      <c r="E3493" s="110"/>
      <c r="F3493" s="110"/>
      <c r="G3493" s="110"/>
      <c r="H3493" s="110"/>
      <c r="I3493" s="110"/>
      <c r="J3493" s="109"/>
      <c r="K3493" s="110"/>
      <c r="L3493" s="110"/>
      <c r="M3493" s="110"/>
      <c r="N3493" s="110"/>
      <c r="O3493" s="110"/>
      <c r="P3493" s="110"/>
      <c r="Q3493" s="110"/>
      <c r="R3493" s="110"/>
      <c r="S3493" s="110"/>
      <c r="T3493" s="110"/>
      <c r="U3493" s="110"/>
      <c r="V3493" s="110"/>
    </row>
    <row r="3494" spans="1:22" ht="15" customHeight="1">
      <c r="A3494" s="110"/>
      <c r="B3494" s="109"/>
      <c r="C3494" s="110"/>
      <c r="D3494" s="110"/>
      <c r="E3494" s="110"/>
      <c r="F3494" s="110"/>
      <c r="G3494" s="110"/>
      <c r="H3494" s="110"/>
      <c r="I3494" s="110"/>
      <c r="J3494" s="109"/>
      <c r="K3494" s="110"/>
      <c r="L3494" s="110"/>
      <c r="M3494" s="110"/>
      <c r="N3494" s="110"/>
      <c r="O3494" s="110"/>
      <c r="P3494" s="110"/>
      <c r="Q3494" s="110"/>
      <c r="R3494" s="110"/>
      <c r="S3494" s="110"/>
      <c r="T3494" s="110"/>
      <c r="U3494" s="110"/>
      <c r="V3494" s="110"/>
    </row>
    <row r="3495" spans="1:22" ht="15" customHeight="1">
      <c r="A3495" s="110"/>
      <c r="B3495" s="109"/>
      <c r="C3495" s="110"/>
      <c r="D3495" s="110"/>
      <c r="E3495" s="110"/>
      <c r="F3495" s="110"/>
      <c r="G3495" s="110"/>
      <c r="H3495" s="110"/>
      <c r="I3495" s="110"/>
      <c r="J3495" s="109"/>
      <c r="K3495" s="110"/>
      <c r="L3495" s="110"/>
      <c r="M3495" s="110"/>
      <c r="N3495" s="110"/>
      <c r="O3495" s="110"/>
      <c r="P3495" s="110"/>
      <c r="Q3495" s="110"/>
      <c r="R3495" s="110"/>
      <c r="S3495" s="110"/>
      <c r="T3495" s="110"/>
      <c r="U3495" s="110"/>
      <c r="V3495" s="110"/>
    </row>
    <row r="3496" spans="1:22" ht="15" customHeight="1">
      <c r="A3496" s="110"/>
      <c r="B3496" s="109"/>
      <c r="C3496" s="110"/>
      <c r="D3496" s="110"/>
      <c r="E3496" s="110"/>
      <c r="F3496" s="110"/>
      <c r="G3496" s="110"/>
      <c r="H3496" s="110"/>
      <c r="I3496" s="110"/>
      <c r="J3496" s="109"/>
      <c r="K3496" s="110"/>
      <c r="L3496" s="110"/>
      <c r="M3496" s="110"/>
      <c r="N3496" s="110"/>
      <c r="O3496" s="110"/>
      <c r="P3496" s="110"/>
      <c r="Q3496" s="110"/>
      <c r="R3496" s="110"/>
      <c r="S3496" s="110"/>
      <c r="T3496" s="110"/>
      <c r="U3496" s="110"/>
      <c r="V3496" s="110"/>
    </row>
    <row r="3497" spans="1:22" ht="15" customHeight="1">
      <c r="A3497" s="110"/>
      <c r="B3497" s="109"/>
      <c r="C3497" s="110"/>
      <c r="D3497" s="110"/>
      <c r="E3497" s="110"/>
      <c r="F3497" s="110"/>
      <c r="G3497" s="110"/>
      <c r="H3497" s="110"/>
      <c r="I3497" s="110"/>
      <c r="J3497" s="109"/>
      <c r="K3497" s="110"/>
      <c r="L3497" s="110"/>
      <c r="M3497" s="110"/>
      <c r="N3497" s="110"/>
      <c r="O3497" s="110"/>
      <c r="P3497" s="110"/>
      <c r="Q3497" s="110"/>
      <c r="R3497" s="110"/>
      <c r="S3497" s="110"/>
      <c r="T3497" s="110"/>
      <c r="U3497" s="110"/>
      <c r="V3497" s="110"/>
    </row>
    <row r="3498" spans="1:22" ht="15" customHeight="1">
      <c r="A3498" s="110"/>
      <c r="B3498" s="109"/>
      <c r="C3498" s="110"/>
      <c r="D3498" s="110"/>
      <c r="E3498" s="110"/>
      <c r="F3498" s="110"/>
      <c r="G3498" s="110"/>
      <c r="H3498" s="110"/>
      <c r="I3498" s="110"/>
      <c r="J3498" s="109"/>
      <c r="K3498" s="110"/>
      <c r="L3498" s="110"/>
      <c r="M3498" s="110"/>
      <c r="N3498" s="110"/>
      <c r="O3498" s="110"/>
      <c r="P3498" s="110"/>
      <c r="Q3498" s="110"/>
      <c r="R3498" s="110"/>
      <c r="S3498" s="110"/>
      <c r="T3498" s="110"/>
      <c r="U3498" s="110"/>
      <c r="V3498" s="110"/>
    </row>
    <row r="3499" spans="1:22" ht="15" customHeight="1">
      <c r="A3499" s="110"/>
      <c r="B3499" s="109"/>
      <c r="C3499" s="110"/>
      <c r="D3499" s="110"/>
      <c r="E3499" s="110"/>
      <c r="F3499" s="110"/>
      <c r="G3499" s="110"/>
      <c r="H3499" s="110"/>
      <c r="I3499" s="110"/>
      <c r="J3499" s="109"/>
      <c r="K3499" s="110"/>
      <c r="L3499" s="110"/>
      <c r="M3499" s="110"/>
      <c r="N3499" s="110"/>
      <c r="O3499" s="110"/>
      <c r="P3499" s="110"/>
      <c r="Q3499" s="110"/>
      <c r="R3499" s="110"/>
      <c r="S3499" s="110"/>
      <c r="T3499" s="110"/>
      <c r="U3499" s="110"/>
      <c r="V3499" s="110"/>
    </row>
    <row r="3500" spans="1:22" ht="15" customHeight="1">
      <c r="A3500" s="110"/>
      <c r="B3500" s="109"/>
      <c r="C3500" s="110"/>
      <c r="D3500" s="110"/>
      <c r="E3500" s="110"/>
      <c r="F3500" s="110"/>
      <c r="G3500" s="110"/>
      <c r="H3500" s="110"/>
      <c r="I3500" s="110"/>
      <c r="J3500" s="109"/>
      <c r="K3500" s="110"/>
      <c r="L3500" s="110"/>
      <c r="M3500" s="110"/>
      <c r="N3500" s="110"/>
      <c r="O3500" s="110"/>
      <c r="P3500" s="110"/>
      <c r="Q3500" s="110"/>
      <c r="R3500" s="110"/>
      <c r="S3500" s="110"/>
      <c r="T3500" s="110"/>
      <c r="U3500" s="110"/>
      <c r="V3500" s="110"/>
    </row>
    <row r="3501" spans="1:22" ht="15" customHeight="1">
      <c r="A3501" s="110"/>
      <c r="B3501" s="109"/>
      <c r="C3501" s="110"/>
      <c r="D3501" s="110"/>
      <c r="E3501" s="110"/>
      <c r="F3501" s="110"/>
      <c r="G3501" s="110"/>
      <c r="H3501" s="110"/>
      <c r="I3501" s="110"/>
      <c r="J3501" s="109"/>
      <c r="K3501" s="110"/>
      <c r="L3501" s="110"/>
      <c r="M3501" s="110"/>
      <c r="N3501" s="110"/>
      <c r="O3501" s="110"/>
      <c r="P3501" s="110"/>
      <c r="Q3501" s="110"/>
      <c r="R3501" s="110"/>
      <c r="S3501" s="110"/>
      <c r="T3501" s="110"/>
      <c r="U3501" s="110"/>
      <c r="V3501" s="110"/>
    </row>
    <row r="3502" spans="1:22" ht="15" customHeight="1">
      <c r="A3502" s="110"/>
      <c r="B3502" s="109"/>
      <c r="C3502" s="110"/>
      <c r="D3502" s="110"/>
      <c r="E3502" s="110"/>
      <c r="F3502" s="110"/>
      <c r="G3502" s="110"/>
      <c r="H3502" s="110"/>
      <c r="I3502" s="110"/>
      <c r="J3502" s="109"/>
      <c r="K3502" s="110"/>
      <c r="L3502" s="110"/>
      <c r="M3502" s="110"/>
      <c r="N3502" s="110"/>
      <c r="O3502" s="110"/>
      <c r="P3502" s="110"/>
      <c r="Q3502" s="110"/>
      <c r="R3502" s="110"/>
      <c r="S3502" s="110"/>
      <c r="T3502" s="110"/>
      <c r="U3502" s="110"/>
      <c r="V3502" s="110"/>
    </row>
    <row r="3503" spans="1:22" ht="15" customHeight="1">
      <c r="A3503" s="110"/>
      <c r="B3503" s="109"/>
      <c r="C3503" s="110"/>
      <c r="D3503" s="110"/>
      <c r="E3503" s="110"/>
      <c r="F3503" s="110"/>
      <c r="G3503" s="110"/>
      <c r="H3503" s="110"/>
      <c r="I3503" s="110"/>
      <c r="J3503" s="109"/>
      <c r="K3503" s="110"/>
      <c r="L3503" s="110"/>
      <c r="M3503" s="110"/>
      <c r="N3503" s="110"/>
      <c r="O3503" s="110"/>
      <c r="P3503" s="110"/>
      <c r="Q3503" s="110"/>
      <c r="R3503" s="110"/>
      <c r="S3503" s="110"/>
      <c r="T3503" s="110"/>
      <c r="U3503" s="110"/>
      <c r="V3503" s="110"/>
    </row>
    <row r="3504" spans="1:22" ht="15" customHeight="1">
      <c r="A3504" s="110"/>
      <c r="B3504" s="109"/>
      <c r="C3504" s="110"/>
      <c r="D3504" s="110"/>
      <c r="E3504" s="110"/>
      <c r="F3504" s="110"/>
      <c r="G3504" s="110"/>
      <c r="H3504" s="110"/>
      <c r="I3504" s="110"/>
      <c r="J3504" s="109"/>
      <c r="K3504" s="110"/>
      <c r="L3504" s="110"/>
      <c r="M3504" s="110"/>
      <c r="N3504" s="110"/>
      <c r="O3504" s="110"/>
      <c r="P3504" s="110"/>
      <c r="Q3504" s="110"/>
      <c r="R3504" s="110"/>
      <c r="S3504" s="110"/>
      <c r="T3504" s="110"/>
      <c r="U3504" s="110"/>
      <c r="V3504" s="110"/>
    </row>
    <row r="3505" spans="1:22" ht="15" customHeight="1">
      <c r="A3505" s="110"/>
      <c r="B3505" s="109"/>
      <c r="C3505" s="110"/>
      <c r="D3505" s="110"/>
      <c r="E3505" s="110"/>
      <c r="F3505" s="110"/>
      <c r="G3505" s="110"/>
      <c r="H3505" s="110"/>
      <c r="I3505" s="110"/>
      <c r="J3505" s="109"/>
      <c r="K3505" s="110"/>
      <c r="L3505" s="110"/>
      <c r="M3505" s="110"/>
      <c r="N3505" s="110"/>
      <c r="O3505" s="110"/>
      <c r="P3505" s="110"/>
      <c r="Q3505" s="110"/>
      <c r="R3505" s="110"/>
      <c r="S3505" s="110"/>
      <c r="T3505" s="110"/>
      <c r="U3505" s="110"/>
      <c r="V3505" s="110"/>
    </row>
    <row r="3506" spans="1:22" ht="15" customHeight="1">
      <c r="A3506" s="110"/>
      <c r="B3506" s="109"/>
      <c r="C3506" s="110"/>
      <c r="D3506" s="110"/>
      <c r="E3506" s="110"/>
      <c r="F3506" s="110"/>
      <c r="G3506" s="110"/>
      <c r="H3506" s="110"/>
      <c r="I3506" s="110"/>
      <c r="J3506" s="109"/>
      <c r="K3506" s="110"/>
      <c r="L3506" s="110"/>
      <c r="M3506" s="110"/>
      <c r="N3506" s="110"/>
      <c r="O3506" s="110"/>
      <c r="P3506" s="110"/>
      <c r="Q3506" s="110"/>
      <c r="R3506" s="110"/>
      <c r="S3506" s="110"/>
      <c r="T3506" s="110"/>
      <c r="U3506" s="110"/>
      <c r="V3506" s="110"/>
    </row>
    <row r="3507" spans="1:22" ht="15" customHeight="1">
      <c r="A3507" s="110"/>
      <c r="B3507" s="109"/>
      <c r="C3507" s="110"/>
      <c r="D3507" s="110"/>
      <c r="E3507" s="110"/>
      <c r="F3507" s="110"/>
      <c r="G3507" s="110"/>
      <c r="H3507" s="110"/>
      <c r="I3507" s="110"/>
      <c r="J3507" s="109"/>
      <c r="K3507" s="110"/>
      <c r="L3507" s="110"/>
      <c r="M3507" s="110"/>
      <c r="N3507" s="110"/>
      <c r="O3507" s="110"/>
      <c r="P3507" s="110"/>
      <c r="Q3507" s="110"/>
      <c r="R3507" s="110"/>
      <c r="S3507" s="110"/>
      <c r="T3507" s="110"/>
      <c r="U3507" s="110"/>
      <c r="V3507" s="110"/>
    </row>
    <row r="3508" spans="1:22" ht="15" customHeight="1">
      <c r="A3508" s="110"/>
      <c r="B3508" s="109"/>
      <c r="C3508" s="110"/>
      <c r="D3508" s="110"/>
      <c r="E3508" s="110"/>
      <c r="F3508" s="110"/>
      <c r="G3508" s="110"/>
      <c r="H3508" s="110"/>
      <c r="I3508" s="110"/>
      <c r="J3508" s="109"/>
      <c r="K3508" s="110"/>
      <c r="L3508" s="110"/>
      <c r="M3508" s="110"/>
      <c r="N3508" s="110"/>
      <c r="O3508" s="110"/>
      <c r="P3508" s="110"/>
      <c r="Q3508" s="110"/>
      <c r="R3508" s="110"/>
      <c r="S3508" s="110"/>
      <c r="T3508" s="110"/>
      <c r="U3508" s="110"/>
      <c r="V3508" s="110"/>
    </row>
    <row r="3509" spans="1:22" ht="15" customHeight="1">
      <c r="A3509" s="110"/>
      <c r="B3509" s="109"/>
      <c r="C3509" s="110"/>
      <c r="D3509" s="110"/>
      <c r="E3509" s="110"/>
      <c r="F3509" s="110"/>
      <c r="G3509" s="110"/>
      <c r="H3509" s="110"/>
      <c r="I3509" s="110"/>
      <c r="J3509" s="109"/>
      <c r="K3509" s="110"/>
      <c r="L3509" s="110"/>
      <c r="M3509" s="110"/>
      <c r="N3509" s="110"/>
      <c r="O3509" s="110"/>
      <c r="P3509" s="110"/>
      <c r="Q3509" s="110"/>
      <c r="R3509" s="110"/>
      <c r="S3509" s="110"/>
      <c r="T3509" s="110"/>
      <c r="U3509" s="110"/>
      <c r="V3509" s="110"/>
    </row>
    <row r="3510" spans="1:22" ht="15" customHeight="1">
      <c r="A3510" s="110"/>
      <c r="B3510" s="109"/>
      <c r="C3510" s="110"/>
      <c r="D3510" s="110"/>
      <c r="E3510" s="110"/>
      <c r="F3510" s="110"/>
      <c r="G3510" s="110"/>
      <c r="H3510" s="110"/>
      <c r="I3510" s="110"/>
      <c r="J3510" s="109"/>
      <c r="K3510" s="110"/>
      <c r="L3510" s="110"/>
      <c r="M3510" s="110"/>
      <c r="N3510" s="110"/>
      <c r="O3510" s="110"/>
      <c r="P3510" s="110"/>
      <c r="Q3510" s="110"/>
      <c r="R3510" s="110"/>
      <c r="S3510" s="110"/>
      <c r="T3510" s="110"/>
      <c r="U3510" s="110"/>
      <c r="V3510" s="110"/>
    </row>
    <row r="3511" spans="1:22" ht="15" customHeight="1">
      <c r="A3511" s="110"/>
      <c r="B3511" s="109"/>
      <c r="C3511" s="110"/>
      <c r="D3511" s="110"/>
      <c r="E3511" s="110"/>
      <c r="F3511" s="110"/>
      <c r="G3511" s="110"/>
      <c r="H3511" s="110"/>
      <c r="I3511" s="110"/>
      <c r="J3511" s="109"/>
      <c r="K3511" s="110"/>
      <c r="L3511" s="110"/>
      <c r="M3511" s="110"/>
      <c r="N3511" s="110"/>
      <c r="O3511" s="110"/>
      <c r="P3511" s="110"/>
      <c r="Q3511" s="110"/>
      <c r="R3511" s="110"/>
      <c r="S3511" s="110"/>
      <c r="T3511" s="110"/>
      <c r="U3511" s="110"/>
      <c r="V3511" s="110"/>
    </row>
    <row r="3512" spans="1:22" ht="15" customHeight="1">
      <c r="A3512" s="110"/>
      <c r="B3512" s="109"/>
      <c r="C3512" s="110"/>
      <c r="D3512" s="110"/>
      <c r="E3512" s="110"/>
      <c r="F3512" s="110"/>
      <c r="G3512" s="110"/>
      <c r="H3512" s="110"/>
      <c r="I3512" s="110"/>
      <c r="J3512" s="109"/>
      <c r="K3512" s="110"/>
      <c r="L3512" s="110"/>
      <c r="M3512" s="110"/>
      <c r="N3512" s="110"/>
      <c r="O3512" s="110"/>
      <c r="P3512" s="110"/>
      <c r="Q3512" s="110"/>
      <c r="R3512" s="110"/>
      <c r="S3512" s="110"/>
      <c r="T3512" s="110"/>
      <c r="U3512" s="110"/>
      <c r="V3512" s="110"/>
    </row>
    <row r="3513" spans="1:22" ht="15" customHeight="1">
      <c r="A3513" s="110"/>
      <c r="B3513" s="109"/>
      <c r="C3513" s="110"/>
      <c r="D3513" s="110"/>
      <c r="E3513" s="110"/>
      <c r="F3513" s="110"/>
      <c r="G3513" s="110"/>
      <c r="H3513" s="110"/>
      <c r="I3513" s="110"/>
      <c r="J3513" s="109"/>
      <c r="K3513" s="110"/>
      <c r="L3513" s="110"/>
      <c r="M3513" s="110"/>
      <c r="N3513" s="110"/>
      <c r="O3513" s="110"/>
      <c r="P3513" s="110"/>
      <c r="Q3513" s="110"/>
      <c r="R3513" s="110"/>
      <c r="S3513" s="110"/>
      <c r="T3513" s="110"/>
      <c r="U3513" s="110"/>
      <c r="V3513" s="110"/>
    </row>
    <row r="3514" spans="1:22" ht="15" customHeight="1">
      <c r="A3514" s="110"/>
      <c r="B3514" s="109"/>
      <c r="C3514" s="110"/>
      <c r="D3514" s="110"/>
      <c r="E3514" s="110"/>
      <c r="F3514" s="110"/>
      <c r="G3514" s="110"/>
      <c r="H3514" s="110"/>
      <c r="I3514" s="110"/>
      <c r="J3514" s="109"/>
      <c r="K3514" s="110"/>
      <c r="L3514" s="110"/>
      <c r="M3514" s="110"/>
      <c r="N3514" s="110"/>
      <c r="O3514" s="110"/>
      <c r="P3514" s="110"/>
      <c r="Q3514" s="110"/>
      <c r="R3514" s="110"/>
      <c r="S3514" s="110"/>
      <c r="T3514" s="110"/>
      <c r="U3514" s="110"/>
      <c r="V3514" s="110"/>
    </row>
    <row r="3515" spans="1:22" ht="15" customHeight="1">
      <c r="A3515" s="110"/>
      <c r="B3515" s="109"/>
      <c r="C3515" s="110"/>
      <c r="D3515" s="110"/>
      <c r="E3515" s="110"/>
      <c r="F3515" s="110"/>
      <c r="G3515" s="110"/>
      <c r="H3515" s="110"/>
      <c r="I3515" s="110"/>
      <c r="J3515" s="109"/>
      <c r="K3515" s="110"/>
      <c r="L3515" s="110"/>
      <c r="M3515" s="110"/>
      <c r="N3515" s="110"/>
      <c r="O3515" s="110"/>
      <c r="P3515" s="110"/>
      <c r="Q3515" s="110"/>
      <c r="R3515" s="110"/>
      <c r="S3515" s="110"/>
      <c r="T3515" s="110"/>
      <c r="U3515" s="110"/>
      <c r="V3515" s="110"/>
    </row>
    <row r="3516" spans="1:22" ht="15" customHeight="1">
      <c r="A3516" s="110"/>
      <c r="B3516" s="109"/>
      <c r="C3516" s="110"/>
      <c r="D3516" s="110"/>
      <c r="E3516" s="110"/>
      <c r="F3516" s="110"/>
      <c r="G3516" s="110"/>
      <c r="H3516" s="110"/>
      <c r="I3516" s="110"/>
      <c r="J3516" s="109"/>
      <c r="K3516" s="110"/>
      <c r="L3516" s="110"/>
      <c r="M3516" s="110"/>
      <c r="N3516" s="110"/>
      <c r="O3516" s="110"/>
      <c r="P3516" s="110"/>
      <c r="Q3516" s="110"/>
      <c r="R3516" s="110"/>
      <c r="S3516" s="110"/>
      <c r="T3516" s="110"/>
      <c r="U3516" s="110"/>
      <c r="V3516" s="110"/>
    </row>
    <row r="3517" spans="1:22" ht="15" customHeight="1">
      <c r="A3517" s="110"/>
      <c r="B3517" s="109"/>
      <c r="C3517" s="110"/>
      <c r="D3517" s="110"/>
      <c r="E3517" s="110"/>
      <c r="F3517" s="110"/>
      <c r="G3517" s="110"/>
      <c r="H3517" s="110"/>
      <c r="I3517" s="110"/>
      <c r="J3517" s="109"/>
      <c r="K3517" s="110"/>
      <c r="L3517" s="110"/>
      <c r="M3517" s="110"/>
      <c r="N3517" s="110"/>
      <c r="O3517" s="110"/>
      <c r="P3517" s="110"/>
      <c r="Q3517" s="110"/>
      <c r="R3517" s="110"/>
      <c r="S3517" s="110"/>
      <c r="T3517" s="110"/>
      <c r="U3517" s="110"/>
      <c r="V3517" s="110"/>
    </row>
    <row r="3518" spans="1:22" ht="15" customHeight="1">
      <c r="A3518" s="110"/>
      <c r="B3518" s="109"/>
      <c r="C3518" s="110"/>
      <c r="D3518" s="110"/>
      <c r="E3518" s="110"/>
      <c r="F3518" s="110"/>
      <c r="G3518" s="110"/>
      <c r="H3518" s="110"/>
      <c r="I3518" s="110"/>
      <c r="J3518" s="109"/>
      <c r="K3518" s="110"/>
      <c r="L3518" s="110"/>
      <c r="M3518" s="110"/>
      <c r="N3518" s="110"/>
      <c r="O3518" s="110"/>
      <c r="P3518" s="110"/>
      <c r="Q3518" s="110"/>
      <c r="R3518" s="110"/>
      <c r="S3518" s="110"/>
      <c r="T3518" s="110"/>
      <c r="U3518" s="110"/>
      <c r="V3518" s="110"/>
    </row>
    <row r="3519" spans="1:22" ht="15" customHeight="1">
      <c r="A3519" s="110"/>
      <c r="B3519" s="109"/>
      <c r="C3519" s="110"/>
      <c r="D3519" s="110"/>
      <c r="E3519" s="110"/>
      <c r="F3519" s="110"/>
      <c r="G3519" s="110"/>
      <c r="H3519" s="110"/>
      <c r="I3519" s="110"/>
      <c r="J3519" s="109"/>
      <c r="K3519" s="110"/>
      <c r="L3519" s="110"/>
      <c r="M3519" s="110"/>
      <c r="N3519" s="110"/>
      <c r="O3519" s="110"/>
      <c r="P3519" s="110"/>
      <c r="Q3519" s="110"/>
      <c r="R3519" s="110"/>
      <c r="S3519" s="110"/>
      <c r="T3519" s="110"/>
      <c r="U3519" s="110"/>
      <c r="V3519" s="110"/>
    </row>
    <row r="3520" spans="1:22" ht="15" customHeight="1">
      <c r="A3520" s="110"/>
      <c r="B3520" s="109"/>
      <c r="C3520" s="110"/>
      <c r="D3520" s="110"/>
      <c r="E3520" s="110"/>
      <c r="F3520" s="110"/>
      <c r="G3520" s="110"/>
      <c r="H3520" s="110"/>
      <c r="I3520" s="110"/>
      <c r="J3520" s="109"/>
      <c r="K3520" s="110"/>
      <c r="L3520" s="110"/>
      <c r="M3520" s="110"/>
      <c r="N3520" s="110"/>
      <c r="O3520" s="110"/>
      <c r="P3520" s="110"/>
      <c r="Q3520" s="110"/>
      <c r="R3520" s="110"/>
      <c r="S3520" s="110"/>
      <c r="T3520" s="110"/>
      <c r="U3520" s="110"/>
      <c r="V3520" s="110"/>
    </row>
    <row r="3521" spans="1:22" ht="15" customHeight="1">
      <c r="A3521" s="110"/>
      <c r="B3521" s="109"/>
      <c r="C3521" s="110"/>
      <c r="D3521" s="110"/>
      <c r="E3521" s="110"/>
      <c r="F3521" s="110"/>
      <c r="G3521" s="110"/>
      <c r="H3521" s="110"/>
      <c r="I3521" s="110"/>
      <c r="J3521" s="109"/>
      <c r="K3521" s="110"/>
      <c r="L3521" s="110"/>
      <c r="M3521" s="110"/>
      <c r="N3521" s="110"/>
      <c r="O3521" s="110"/>
      <c r="P3521" s="110"/>
      <c r="Q3521" s="110"/>
      <c r="R3521" s="110"/>
      <c r="S3521" s="110"/>
      <c r="T3521" s="110"/>
      <c r="U3521" s="110"/>
      <c r="V3521" s="110"/>
    </row>
    <row r="3522" spans="1:22" ht="15" customHeight="1">
      <c r="A3522" s="110"/>
      <c r="B3522" s="109"/>
      <c r="C3522" s="110"/>
      <c r="D3522" s="110"/>
      <c r="E3522" s="110"/>
      <c r="F3522" s="110"/>
      <c r="G3522" s="110"/>
      <c r="H3522" s="110"/>
      <c r="I3522" s="110"/>
      <c r="J3522" s="109"/>
      <c r="K3522" s="110"/>
      <c r="L3522" s="110"/>
      <c r="M3522" s="110"/>
      <c r="N3522" s="110"/>
      <c r="O3522" s="110"/>
      <c r="P3522" s="110"/>
      <c r="Q3522" s="110"/>
      <c r="R3522" s="110"/>
      <c r="S3522" s="110"/>
      <c r="T3522" s="110"/>
      <c r="U3522" s="110"/>
      <c r="V3522" s="110"/>
    </row>
    <row r="3523" spans="1:22" ht="15" customHeight="1">
      <c r="A3523" s="110"/>
      <c r="B3523" s="109"/>
      <c r="C3523" s="110"/>
      <c r="D3523" s="110"/>
      <c r="E3523" s="110"/>
      <c r="F3523" s="110"/>
      <c r="G3523" s="110"/>
      <c r="H3523" s="110"/>
      <c r="I3523" s="110"/>
      <c r="J3523" s="109"/>
      <c r="K3523" s="110"/>
      <c r="L3523" s="110"/>
      <c r="M3523" s="110"/>
      <c r="N3523" s="110"/>
      <c r="O3523" s="110"/>
      <c r="P3523" s="110"/>
      <c r="Q3523" s="110"/>
      <c r="R3523" s="110"/>
      <c r="S3523" s="110"/>
      <c r="T3523" s="110"/>
      <c r="U3523" s="110"/>
      <c r="V3523" s="110"/>
    </row>
    <row r="3524" spans="1:22" ht="15" customHeight="1">
      <c r="A3524" s="110"/>
      <c r="B3524" s="109"/>
      <c r="C3524" s="110"/>
      <c r="D3524" s="110"/>
      <c r="E3524" s="110"/>
      <c r="F3524" s="110"/>
      <c r="G3524" s="110"/>
      <c r="H3524" s="110"/>
      <c r="I3524" s="110"/>
      <c r="J3524" s="109"/>
      <c r="K3524" s="110"/>
      <c r="L3524" s="110"/>
      <c r="M3524" s="110"/>
      <c r="N3524" s="110"/>
      <c r="O3524" s="110"/>
      <c r="P3524" s="110"/>
      <c r="Q3524" s="110"/>
      <c r="R3524" s="110"/>
      <c r="S3524" s="110"/>
      <c r="T3524" s="110"/>
      <c r="U3524" s="110"/>
      <c r="V3524" s="110"/>
    </row>
    <row r="3525" spans="1:22" ht="15" customHeight="1">
      <c r="A3525" s="110"/>
      <c r="B3525" s="109"/>
      <c r="C3525" s="110"/>
      <c r="D3525" s="110"/>
      <c r="E3525" s="110"/>
      <c r="F3525" s="110"/>
      <c r="G3525" s="110"/>
      <c r="H3525" s="110"/>
      <c r="I3525" s="110"/>
      <c r="J3525" s="109"/>
      <c r="K3525" s="110"/>
      <c r="L3525" s="110"/>
      <c r="M3525" s="110"/>
      <c r="N3525" s="110"/>
      <c r="O3525" s="110"/>
      <c r="P3525" s="110"/>
      <c r="Q3525" s="110"/>
      <c r="R3525" s="110"/>
      <c r="S3525" s="110"/>
      <c r="T3525" s="110"/>
      <c r="U3525" s="110"/>
      <c r="V3525" s="110"/>
    </row>
    <row r="3526" spans="1:22" ht="15" customHeight="1">
      <c r="A3526" s="110"/>
      <c r="B3526" s="109"/>
      <c r="C3526" s="110"/>
      <c r="D3526" s="110"/>
      <c r="E3526" s="110"/>
      <c r="F3526" s="110"/>
      <c r="G3526" s="110"/>
      <c r="H3526" s="110"/>
      <c r="I3526" s="110"/>
      <c r="J3526" s="109"/>
      <c r="K3526" s="110"/>
      <c r="L3526" s="110"/>
      <c r="M3526" s="110"/>
      <c r="N3526" s="110"/>
      <c r="O3526" s="110"/>
      <c r="P3526" s="110"/>
      <c r="Q3526" s="110"/>
      <c r="R3526" s="110"/>
      <c r="S3526" s="110"/>
      <c r="T3526" s="110"/>
      <c r="U3526" s="110"/>
      <c r="V3526" s="110"/>
    </row>
    <row r="3527" spans="1:22" ht="15" customHeight="1">
      <c r="A3527" s="110"/>
      <c r="B3527" s="109"/>
      <c r="C3527" s="110"/>
      <c r="D3527" s="110"/>
      <c r="E3527" s="110"/>
      <c r="F3527" s="110"/>
      <c r="G3527" s="110"/>
      <c r="H3527" s="110"/>
      <c r="I3527" s="110"/>
      <c r="J3527" s="109"/>
      <c r="K3527" s="110"/>
      <c r="L3527" s="110"/>
      <c r="M3527" s="110"/>
      <c r="N3527" s="110"/>
      <c r="O3527" s="110"/>
      <c r="P3527" s="110"/>
      <c r="Q3527" s="110"/>
      <c r="R3527" s="110"/>
      <c r="S3527" s="110"/>
      <c r="T3527" s="110"/>
      <c r="U3527" s="110"/>
      <c r="V3527" s="110"/>
    </row>
    <row r="3528" spans="1:22" ht="15" customHeight="1">
      <c r="A3528" s="110"/>
      <c r="B3528" s="109"/>
      <c r="C3528" s="110"/>
      <c r="D3528" s="110"/>
      <c r="E3528" s="110"/>
      <c r="F3528" s="110"/>
      <c r="G3528" s="110"/>
      <c r="H3528" s="110"/>
      <c r="I3528" s="110"/>
      <c r="J3528" s="109"/>
      <c r="K3528" s="110"/>
      <c r="L3528" s="110"/>
      <c r="M3528" s="110"/>
      <c r="N3528" s="110"/>
      <c r="O3528" s="110"/>
      <c r="P3528" s="110"/>
      <c r="Q3528" s="110"/>
      <c r="R3528" s="110"/>
      <c r="S3528" s="110"/>
      <c r="T3528" s="110"/>
      <c r="U3528" s="110"/>
      <c r="V3528" s="110"/>
    </row>
    <row r="3529" spans="1:22" ht="15" customHeight="1">
      <c r="A3529" s="110"/>
      <c r="B3529" s="109"/>
      <c r="C3529" s="110"/>
      <c r="D3529" s="110"/>
      <c r="E3529" s="110"/>
      <c r="F3529" s="110"/>
      <c r="G3529" s="110"/>
      <c r="H3529" s="110"/>
      <c r="I3529" s="110"/>
      <c r="J3529" s="109"/>
      <c r="K3529" s="110"/>
      <c r="L3529" s="110"/>
      <c r="M3529" s="110"/>
      <c r="N3529" s="110"/>
      <c r="O3529" s="110"/>
      <c r="P3529" s="110"/>
      <c r="Q3529" s="110"/>
      <c r="R3529" s="110"/>
      <c r="S3529" s="110"/>
      <c r="T3529" s="110"/>
      <c r="U3529" s="110"/>
      <c r="V3529" s="110"/>
    </row>
    <row r="3530" spans="1:22" ht="15" customHeight="1">
      <c r="A3530" s="110"/>
      <c r="B3530" s="109"/>
      <c r="C3530" s="110"/>
      <c r="D3530" s="110"/>
      <c r="E3530" s="110"/>
      <c r="F3530" s="110"/>
      <c r="G3530" s="110"/>
      <c r="H3530" s="110"/>
      <c r="I3530" s="110"/>
      <c r="J3530" s="109"/>
      <c r="K3530" s="110"/>
      <c r="L3530" s="110"/>
      <c r="M3530" s="110"/>
      <c r="N3530" s="110"/>
      <c r="O3530" s="110"/>
      <c r="P3530" s="110"/>
      <c r="Q3530" s="110"/>
      <c r="R3530" s="110"/>
      <c r="S3530" s="110"/>
      <c r="T3530" s="110"/>
      <c r="U3530" s="110"/>
      <c r="V3530" s="110"/>
    </row>
    <row r="3531" spans="1:22" ht="15" customHeight="1">
      <c r="A3531" s="110"/>
      <c r="B3531" s="109"/>
      <c r="C3531" s="110"/>
      <c r="D3531" s="110"/>
      <c r="E3531" s="110"/>
      <c r="F3531" s="110"/>
      <c r="G3531" s="110"/>
      <c r="H3531" s="110"/>
      <c r="I3531" s="110"/>
      <c r="J3531" s="109"/>
      <c r="K3531" s="110"/>
      <c r="L3531" s="110"/>
      <c r="M3531" s="110"/>
      <c r="N3531" s="110"/>
      <c r="O3531" s="110"/>
      <c r="P3531" s="110"/>
      <c r="Q3531" s="110"/>
      <c r="R3531" s="110"/>
      <c r="S3531" s="110"/>
      <c r="T3531" s="110"/>
      <c r="U3531" s="110"/>
      <c r="V3531" s="110"/>
    </row>
    <row r="3532" spans="1:22" ht="15" customHeight="1">
      <c r="A3532" s="110"/>
      <c r="B3532" s="109"/>
      <c r="C3532" s="110"/>
      <c r="D3532" s="110"/>
      <c r="E3532" s="110"/>
      <c r="F3532" s="110"/>
      <c r="G3532" s="110"/>
      <c r="H3532" s="110"/>
      <c r="I3532" s="110"/>
      <c r="J3532" s="109"/>
      <c r="K3532" s="110"/>
      <c r="L3532" s="110"/>
      <c r="M3532" s="110"/>
      <c r="N3532" s="110"/>
      <c r="O3532" s="110"/>
      <c r="P3532" s="110"/>
      <c r="Q3532" s="110"/>
      <c r="R3532" s="110"/>
      <c r="S3532" s="110"/>
      <c r="T3532" s="110"/>
      <c r="U3532" s="110"/>
      <c r="V3532" s="110"/>
    </row>
    <row r="3533" spans="1:22" ht="15" customHeight="1">
      <c r="A3533" s="110"/>
      <c r="B3533" s="109"/>
      <c r="C3533" s="110"/>
      <c r="D3533" s="110"/>
      <c r="E3533" s="110"/>
      <c r="F3533" s="110"/>
      <c r="G3533" s="110"/>
      <c r="H3533" s="110"/>
      <c r="I3533" s="110"/>
      <c r="J3533" s="109"/>
      <c r="K3533" s="110"/>
      <c r="L3533" s="110"/>
      <c r="M3533" s="110"/>
      <c r="N3533" s="110"/>
      <c r="O3533" s="110"/>
      <c r="P3533" s="110"/>
      <c r="Q3533" s="110"/>
      <c r="R3533" s="110"/>
      <c r="S3533" s="110"/>
      <c r="T3533" s="110"/>
      <c r="U3533" s="110"/>
      <c r="V3533" s="110"/>
    </row>
    <row r="3534" spans="1:22" ht="15" customHeight="1">
      <c r="A3534" s="110"/>
      <c r="B3534" s="109"/>
      <c r="C3534" s="110"/>
      <c r="D3534" s="110"/>
      <c r="E3534" s="110"/>
      <c r="F3534" s="110"/>
      <c r="G3534" s="110"/>
      <c r="H3534" s="110"/>
      <c r="I3534" s="110"/>
      <c r="J3534" s="109"/>
      <c r="K3534" s="110"/>
      <c r="L3534" s="110"/>
      <c r="M3534" s="110"/>
      <c r="N3534" s="110"/>
      <c r="O3534" s="110"/>
      <c r="P3534" s="110"/>
      <c r="Q3534" s="110"/>
      <c r="R3534" s="110"/>
      <c r="S3534" s="110"/>
      <c r="T3534" s="110"/>
      <c r="U3534" s="110"/>
      <c r="V3534" s="110"/>
    </row>
    <row r="3535" spans="1:22" ht="15" customHeight="1">
      <c r="A3535" s="110"/>
      <c r="B3535" s="109"/>
      <c r="C3535" s="110"/>
      <c r="D3535" s="110"/>
      <c r="E3535" s="110"/>
      <c r="F3535" s="110"/>
      <c r="G3535" s="110"/>
      <c r="H3535" s="110"/>
      <c r="I3535" s="110"/>
      <c r="J3535" s="109"/>
      <c r="K3535" s="110"/>
      <c r="L3535" s="110"/>
      <c r="M3535" s="110"/>
      <c r="N3535" s="110"/>
      <c r="O3535" s="110"/>
      <c r="P3535" s="110"/>
      <c r="Q3535" s="110"/>
      <c r="R3535" s="110"/>
      <c r="S3535" s="110"/>
      <c r="T3535" s="110"/>
      <c r="U3535" s="110"/>
      <c r="V3535" s="110"/>
    </row>
    <row r="3536" spans="1:22" ht="15" customHeight="1">
      <c r="A3536" s="110"/>
      <c r="B3536" s="109"/>
      <c r="C3536" s="110"/>
      <c r="D3536" s="110"/>
      <c r="E3536" s="110"/>
      <c r="F3536" s="110"/>
      <c r="G3536" s="110"/>
      <c r="H3536" s="110"/>
      <c r="I3536" s="110"/>
      <c r="J3536" s="109"/>
      <c r="K3536" s="110"/>
      <c r="L3536" s="110"/>
      <c r="M3536" s="110"/>
      <c r="N3536" s="110"/>
      <c r="O3536" s="110"/>
      <c r="P3536" s="110"/>
      <c r="Q3536" s="110"/>
      <c r="R3536" s="110"/>
      <c r="S3536" s="110"/>
      <c r="T3536" s="110"/>
      <c r="U3536" s="110"/>
      <c r="V3536" s="110"/>
    </row>
    <row r="3537" spans="1:22" ht="15" customHeight="1">
      <c r="A3537" s="110"/>
      <c r="B3537" s="109"/>
      <c r="C3537" s="110"/>
      <c r="D3537" s="110"/>
      <c r="E3537" s="110"/>
      <c r="F3537" s="110"/>
      <c r="G3537" s="110"/>
      <c r="H3537" s="110"/>
      <c r="I3537" s="110"/>
      <c r="J3537" s="109"/>
      <c r="K3537" s="110"/>
      <c r="L3537" s="110"/>
      <c r="M3537" s="110"/>
      <c r="N3537" s="110"/>
      <c r="O3537" s="110"/>
      <c r="P3537" s="110"/>
      <c r="Q3537" s="110"/>
      <c r="R3537" s="110"/>
      <c r="S3537" s="110"/>
      <c r="T3537" s="110"/>
      <c r="U3537" s="110"/>
      <c r="V3537" s="110"/>
    </row>
    <row r="3538" spans="1:22" ht="15" customHeight="1">
      <c r="A3538" s="110"/>
      <c r="B3538" s="109"/>
      <c r="C3538" s="110"/>
      <c r="D3538" s="110"/>
      <c r="E3538" s="110"/>
      <c r="F3538" s="110"/>
      <c r="G3538" s="110"/>
      <c r="H3538" s="110"/>
      <c r="I3538" s="110"/>
      <c r="J3538" s="109"/>
      <c r="K3538" s="110"/>
      <c r="L3538" s="110"/>
      <c r="M3538" s="110"/>
      <c r="N3538" s="110"/>
      <c r="O3538" s="110"/>
      <c r="P3538" s="110"/>
      <c r="Q3538" s="110"/>
      <c r="R3538" s="110"/>
      <c r="S3538" s="110"/>
      <c r="T3538" s="110"/>
      <c r="U3538" s="110"/>
      <c r="V3538" s="110"/>
    </row>
    <row r="3539" spans="1:22" ht="15" customHeight="1">
      <c r="A3539" s="110"/>
      <c r="B3539" s="109"/>
      <c r="C3539" s="110"/>
      <c r="D3539" s="110"/>
      <c r="E3539" s="110"/>
      <c r="F3539" s="110"/>
      <c r="G3539" s="110"/>
      <c r="H3539" s="110"/>
      <c r="I3539" s="110"/>
      <c r="J3539" s="109"/>
      <c r="K3539" s="110"/>
      <c r="L3539" s="110"/>
      <c r="M3539" s="110"/>
      <c r="N3539" s="110"/>
      <c r="O3539" s="110"/>
      <c r="P3539" s="110"/>
      <c r="Q3539" s="110"/>
      <c r="R3539" s="110"/>
      <c r="S3539" s="110"/>
      <c r="T3539" s="110"/>
      <c r="U3539" s="110"/>
      <c r="V3539" s="110"/>
    </row>
    <row r="3540" spans="1:22" ht="15" customHeight="1">
      <c r="A3540" s="110"/>
      <c r="B3540" s="109"/>
      <c r="C3540" s="110"/>
      <c r="D3540" s="110"/>
      <c r="E3540" s="110"/>
      <c r="F3540" s="110"/>
      <c r="G3540" s="110"/>
      <c r="H3540" s="110"/>
      <c r="I3540" s="110"/>
      <c r="J3540" s="109"/>
      <c r="K3540" s="110"/>
      <c r="L3540" s="110"/>
      <c r="M3540" s="110"/>
      <c r="N3540" s="110"/>
      <c r="O3540" s="110"/>
      <c r="P3540" s="110"/>
      <c r="Q3540" s="110"/>
      <c r="R3540" s="110"/>
      <c r="S3540" s="110"/>
      <c r="T3540" s="110"/>
      <c r="U3540" s="110"/>
      <c r="V3540" s="110"/>
    </row>
    <row r="3541" spans="1:22" ht="15" customHeight="1">
      <c r="A3541" s="110"/>
      <c r="B3541" s="109"/>
      <c r="C3541" s="110"/>
      <c r="D3541" s="110"/>
      <c r="E3541" s="110"/>
      <c r="F3541" s="110"/>
      <c r="G3541" s="110"/>
      <c r="H3541" s="110"/>
      <c r="I3541" s="110"/>
      <c r="J3541" s="109"/>
      <c r="K3541" s="110"/>
      <c r="L3541" s="110"/>
      <c r="M3541" s="110"/>
      <c r="N3541" s="110"/>
      <c r="O3541" s="110"/>
      <c r="P3541" s="110"/>
      <c r="Q3541" s="110"/>
      <c r="R3541" s="110"/>
      <c r="S3541" s="110"/>
      <c r="T3541" s="110"/>
      <c r="U3541" s="110"/>
      <c r="V3541" s="110"/>
    </row>
    <row r="3542" spans="1:22" ht="15" customHeight="1">
      <c r="A3542" s="110"/>
      <c r="B3542" s="109"/>
      <c r="C3542" s="110"/>
      <c r="D3542" s="110"/>
      <c r="E3542" s="110"/>
      <c r="F3542" s="110"/>
      <c r="G3542" s="110"/>
      <c r="H3542" s="110"/>
      <c r="I3542" s="110"/>
      <c r="J3542" s="109"/>
      <c r="K3542" s="110"/>
      <c r="L3542" s="110"/>
      <c r="M3542" s="110"/>
      <c r="N3542" s="110"/>
      <c r="O3542" s="110"/>
      <c r="P3542" s="110"/>
      <c r="Q3542" s="110"/>
      <c r="R3542" s="110"/>
      <c r="S3542" s="110"/>
      <c r="T3542" s="110"/>
      <c r="U3542" s="110"/>
      <c r="V3542" s="110"/>
    </row>
    <row r="3543" spans="1:22" ht="15" customHeight="1">
      <c r="A3543" s="110"/>
      <c r="B3543" s="109"/>
      <c r="C3543" s="110"/>
      <c r="D3543" s="110"/>
      <c r="E3543" s="110"/>
      <c r="F3543" s="110"/>
      <c r="G3543" s="110"/>
      <c r="H3543" s="110"/>
      <c r="I3543" s="110"/>
      <c r="J3543" s="109"/>
      <c r="K3543" s="110"/>
      <c r="L3543" s="110"/>
      <c r="M3543" s="110"/>
      <c r="N3543" s="110"/>
      <c r="O3543" s="110"/>
      <c r="P3543" s="110"/>
      <c r="Q3543" s="110"/>
      <c r="R3543" s="110"/>
      <c r="S3543" s="110"/>
      <c r="T3543" s="110"/>
      <c r="U3543" s="110"/>
      <c r="V3543" s="110"/>
    </row>
    <row r="3544" spans="1:22" ht="15" customHeight="1">
      <c r="A3544" s="110"/>
      <c r="B3544" s="109"/>
      <c r="C3544" s="110"/>
      <c r="D3544" s="110"/>
      <c r="E3544" s="110"/>
      <c r="F3544" s="110"/>
      <c r="G3544" s="110"/>
      <c r="H3544" s="110"/>
      <c r="I3544" s="110"/>
      <c r="J3544" s="109"/>
      <c r="K3544" s="110"/>
      <c r="L3544" s="110"/>
      <c r="M3544" s="110"/>
      <c r="N3544" s="110"/>
      <c r="O3544" s="110"/>
      <c r="P3544" s="110"/>
      <c r="Q3544" s="110"/>
      <c r="R3544" s="110"/>
      <c r="S3544" s="110"/>
      <c r="T3544" s="110"/>
      <c r="U3544" s="110"/>
      <c r="V3544" s="110"/>
    </row>
    <row r="3545" spans="1:22" ht="15" customHeight="1">
      <c r="A3545" s="110"/>
      <c r="B3545" s="109"/>
      <c r="C3545" s="110"/>
      <c r="D3545" s="110"/>
      <c r="E3545" s="110"/>
      <c r="F3545" s="110"/>
      <c r="G3545" s="110"/>
      <c r="H3545" s="110"/>
      <c r="I3545" s="110"/>
      <c r="J3545" s="109"/>
      <c r="K3545" s="110"/>
      <c r="L3545" s="110"/>
      <c r="M3545" s="110"/>
      <c r="N3545" s="110"/>
      <c r="O3545" s="110"/>
      <c r="P3545" s="110"/>
      <c r="Q3545" s="110"/>
      <c r="R3545" s="110"/>
      <c r="S3545" s="110"/>
      <c r="T3545" s="110"/>
      <c r="U3545" s="110"/>
      <c r="V3545" s="110"/>
    </row>
    <row r="3546" spans="1:22" ht="15" customHeight="1">
      <c r="A3546" s="110"/>
      <c r="B3546" s="109"/>
      <c r="C3546" s="110"/>
      <c r="D3546" s="110"/>
      <c r="E3546" s="110"/>
      <c r="F3546" s="110"/>
      <c r="G3546" s="110"/>
      <c r="H3546" s="110"/>
      <c r="I3546" s="110"/>
      <c r="J3546" s="109"/>
      <c r="K3546" s="110"/>
      <c r="L3546" s="110"/>
      <c r="M3546" s="110"/>
      <c r="N3546" s="110"/>
      <c r="O3546" s="110"/>
      <c r="P3546" s="110"/>
      <c r="Q3546" s="110"/>
      <c r="R3546" s="110"/>
      <c r="S3546" s="110"/>
      <c r="T3546" s="110"/>
      <c r="U3546" s="110"/>
      <c r="V3546" s="110"/>
    </row>
    <row r="3547" spans="1:22" ht="15" customHeight="1">
      <c r="A3547" s="110"/>
      <c r="B3547" s="109"/>
      <c r="C3547" s="110"/>
      <c r="D3547" s="110"/>
      <c r="E3547" s="110"/>
      <c r="F3547" s="110"/>
      <c r="G3547" s="110"/>
      <c r="H3547" s="110"/>
      <c r="I3547" s="110"/>
      <c r="J3547" s="109"/>
      <c r="K3547" s="110"/>
      <c r="L3547" s="110"/>
      <c r="M3547" s="110"/>
      <c r="N3547" s="110"/>
      <c r="O3547" s="110"/>
      <c r="P3547" s="110"/>
      <c r="Q3547" s="110"/>
      <c r="R3547" s="110"/>
      <c r="S3547" s="110"/>
      <c r="T3547" s="110"/>
      <c r="U3547" s="110"/>
      <c r="V3547" s="110"/>
    </row>
    <row r="3548" spans="1:22" ht="15" customHeight="1">
      <c r="A3548" s="110"/>
      <c r="B3548" s="109"/>
      <c r="C3548" s="110"/>
      <c r="D3548" s="110"/>
      <c r="E3548" s="110"/>
      <c r="F3548" s="110"/>
      <c r="G3548" s="110"/>
      <c r="H3548" s="110"/>
      <c r="I3548" s="110"/>
      <c r="J3548" s="109"/>
      <c r="K3548" s="110"/>
      <c r="L3548" s="110"/>
      <c r="M3548" s="110"/>
      <c r="N3548" s="110"/>
      <c r="O3548" s="110"/>
      <c r="P3548" s="110"/>
      <c r="Q3548" s="110"/>
      <c r="R3548" s="110"/>
      <c r="S3548" s="110"/>
      <c r="T3548" s="110"/>
      <c r="U3548" s="110"/>
      <c r="V3548" s="110"/>
    </row>
    <row r="3549" spans="1:22" ht="15" customHeight="1">
      <c r="A3549" s="110"/>
      <c r="B3549" s="109"/>
      <c r="C3549" s="110"/>
      <c r="D3549" s="110"/>
      <c r="E3549" s="110"/>
      <c r="F3549" s="110"/>
      <c r="G3549" s="110"/>
      <c r="H3549" s="110"/>
      <c r="I3549" s="110"/>
      <c r="J3549" s="109"/>
      <c r="K3549" s="110"/>
      <c r="L3549" s="110"/>
      <c r="M3549" s="110"/>
      <c r="N3549" s="110"/>
      <c r="O3549" s="110"/>
      <c r="P3549" s="110"/>
      <c r="Q3549" s="110"/>
      <c r="R3549" s="110"/>
      <c r="S3549" s="110"/>
      <c r="T3549" s="110"/>
      <c r="U3549" s="110"/>
      <c r="V3549" s="110"/>
    </row>
    <row r="3550" spans="1:22" ht="15" customHeight="1">
      <c r="A3550" s="110"/>
      <c r="B3550" s="109"/>
      <c r="C3550" s="110"/>
      <c r="D3550" s="110"/>
      <c r="E3550" s="110"/>
      <c r="F3550" s="110"/>
      <c r="G3550" s="110"/>
      <c r="H3550" s="110"/>
      <c r="I3550" s="110"/>
      <c r="J3550" s="109"/>
      <c r="K3550" s="110"/>
      <c r="L3550" s="110"/>
      <c r="M3550" s="110"/>
      <c r="N3550" s="110"/>
      <c r="O3550" s="110"/>
      <c r="P3550" s="110"/>
      <c r="Q3550" s="110"/>
      <c r="R3550" s="110"/>
      <c r="S3550" s="110"/>
      <c r="T3550" s="110"/>
      <c r="U3550" s="110"/>
      <c r="V3550" s="110"/>
    </row>
    <row r="3551" spans="1:22" ht="15" customHeight="1">
      <c r="A3551" s="110"/>
      <c r="B3551" s="109"/>
      <c r="C3551" s="110"/>
      <c r="D3551" s="110"/>
      <c r="E3551" s="110"/>
      <c r="F3551" s="110"/>
      <c r="G3551" s="110"/>
      <c r="H3551" s="110"/>
      <c r="I3551" s="110"/>
      <c r="J3551" s="109"/>
      <c r="K3551" s="110"/>
      <c r="L3551" s="110"/>
      <c r="M3551" s="110"/>
      <c r="N3551" s="110"/>
      <c r="O3551" s="110"/>
      <c r="P3551" s="110"/>
      <c r="Q3551" s="110"/>
      <c r="R3551" s="110"/>
      <c r="S3551" s="110"/>
      <c r="T3551" s="110"/>
      <c r="U3551" s="110"/>
      <c r="V3551" s="110"/>
    </row>
    <row r="3552" spans="1:22" ht="15" customHeight="1">
      <c r="A3552" s="110"/>
      <c r="B3552" s="109"/>
      <c r="C3552" s="110"/>
      <c r="D3552" s="110"/>
      <c r="E3552" s="110"/>
      <c r="F3552" s="110"/>
      <c r="G3552" s="110"/>
      <c r="H3552" s="110"/>
      <c r="I3552" s="110"/>
      <c r="J3552" s="109"/>
      <c r="K3552" s="110"/>
      <c r="L3552" s="110"/>
      <c r="M3552" s="110"/>
      <c r="N3552" s="110"/>
      <c r="O3552" s="110"/>
      <c r="P3552" s="110"/>
      <c r="Q3552" s="110"/>
      <c r="R3552" s="110"/>
      <c r="S3552" s="110"/>
      <c r="T3552" s="110"/>
      <c r="U3552" s="110"/>
      <c r="V3552" s="110"/>
    </row>
    <row r="3553" spans="1:22" ht="15" customHeight="1">
      <c r="A3553" s="110"/>
      <c r="B3553" s="109"/>
      <c r="C3553" s="110"/>
      <c r="D3553" s="110"/>
      <c r="E3553" s="110"/>
      <c r="F3553" s="110"/>
      <c r="G3553" s="110"/>
      <c r="H3553" s="110"/>
      <c r="I3553" s="110"/>
      <c r="J3553" s="109"/>
      <c r="K3553" s="110"/>
      <c r="L3553" s="110"/>
      <c r="M3553" s="110"/>
      <c r="N3553" s="110"/>
      <c r="O3553" s="110"/>
      <c r="P3553" s="110"/>
      <c r="Q3553" s="110"/>
      <c r="R3553" s="110"/>
      <c r="S3553" s="110"/>
      <c r="T3553" s="110"/>
      <c r="U3553" s="110"/>
      <c r="V3553" s="110"/>
    </row>
    <row r="3554" spans="1:22" ht="15" customHeight="1">
      <c r="A3554" s="110"/>
      <c r="B3554" s="109"/>
      <c r="C3554" s="110"/>
      <c r="D3554" s="110"/>
      <c r="E3554" s="110"/>
      <c r="F3554" s="110"/>
      <c r="G3554" s="110"/>
      <c r="H3554" s="110"/>
      <c r="I3554" s="110"/>
      <c r="J3554" s="109"/>
      <c r="K3554" s="110"/>
      <c r="L3554" s="110"/>
      <c r="M3554" s="110"/>
      <c r="N3554" s="110"/>
      <c r="O3554" s="110"/>
      <c r="P3554" s="110"/>
      <c r="Q3554" s="110"/>
      <c r="R3554" s="110"/>
      <c r="S3554" s="110"/>
      <c r="T3554" s="110"/>
      <c r="U3554" s="110"/>
      <c r="V3554" s="110"/>
    </row>
    <row r="3555" spans="1:22" ht="15" customHeight="1">
      <c r="A3555" s="110"/>
      <c r="B3555" s="109"/>
      <c r="C3555" s="110"/>
      <c r="D3555" s="110"/>
      <c r="E3555" s="110"/>
      <c r="F3555" s="110"/>
      <c r="G3555" s="110"/>
      <c r="H3555" s="110"/>
      <c r="I3555" s="110"/>
      <c r="J3555" s="109"/>
      <c r="K3555" s="110"/>
      <c r="L3555" s="110"/>
      <c r="M3555" s="110"/>
      <c r="N3555" s="110"/>
      <c r="O3555" s="110"/>
      <c r="P3555" s="110"/>
      <c r="Q3555" s="110"/>
      <c r="R3555" s="110"/>
      <c r="S3555" s="110"/>
      <c r="T3555" s="110"/>
      <c r="U3555" s="110"/>
      <c r="V3555" s="110"/>
    </row>
    <row r="3556" spans="1:22" ht="15" customHeight="1">
      <c r="A3556" s="110"/>
      <c r="B3556" s="109"/>
      <c r="C3556" s="110"/>
      <c r="D3556" s="110"/>
      <c r="E3556" s="110"/>
      <c r="F3556" s="110"/>
      <c r="G3556" s="110"/>
      <c r="H3556" s="110"/>
      <c r="I3556" s="110"/>
      <c r="J3556" s="109"/>
      <c r="K3556" s="110"/>
      <c r="L3556" s="110"/>
      <c r="M3556" s="110"/>
      <c r="N3556" s="110"/>
      <c r="O3556" s="110"/>
      <c r="P3556" s="110"/>
      <c r="Q3556" s="110"/>
      <c r="R3556" s="110"/>
      <c r="S3556" s="110"/>
      <c r="T3556" s="110"/>
      <c r="U3556" s="110"/>
      <c r="V3556" s="110"/>
    </row>
    <row r="3557" spans="1:22" ht="15" customHeight="1">
      <c r="A3557" s="110"/>
      <c r="B3557" s="109"/>
      <c r="C3557" s="110"/>
      <c r="D3557" s="110"/>
      <c r="E3557" s="110"/>
      <c r="F3557" s="110"/>
      <c r="G3557" s="110"/>
      <c r="H3557" s="110"/>
      <c r="I3557" s="110"/>
      <c r="J3557" s="109"/>
      <c r="K3557" s="110"/>
      <c r="L3557" s="110"/>
      <c r="M3557" s="110"/>
      <c r="N3557" s="110"/>
      <c r="O3557" s="110"/>
      <c r="P3557" s="110"/>
      <c r="Q3557" s="110"/>
      <c r="R3557" s="110"/>
      <c r="S3557" s="110"/>
      <c r="T3557" s="110"/>
      <c r="U3557" s="110"/>
      <c r="V3557" s="110"/>
    </row>
    <row r="3558" spans="1:22" ht="15" customHeight="1">
      <c r="A3558" s="110"/>
      <c r="B3558" s="109"/>
      <c r="C3558" s="110"/>
      <c r="D3558" s="110"/>
      <c r="E3558" s="110"/>
      <c r="F3558" s="110"/>
      <c r="G3558" s="110"/>
      <c r="H3558" s="110"/>
      <c r="I3558" s="110"/>
      <c r="J3558" s="109"/>
      <c r="K3558" s="110"/>
      <c r="L3558" s="110"/>
      <c r="M3558" s="110"/>
      <c r="N3558" s="110"/>
      <c r="O3558" s="110"/>
      <c r="P3558" s="110"/>
      <c r="Q3558" s="110"/>
      <c r="R3558" s="110"/>
      <c r="S3558" s="110"/>
      <c r="T3558" s="110"/>
      <c r="U3558" s="110"/>
      <c r="V3558" s="110"/>
    </row>
    <row r="3559" spans="1:22" ht="15" customHeight="1">
      <c r="A3559" s="110"/>
      <c r="B3559" s="109"/>
      <c r="C3559" s="110"/>
      <c r="D3559" s="110"/>
      <c r="E3559" s="110"/>
      <c r="F3559" s="110"/>
      <c r="G3559" s="110"/>
      <c r="H3559" s="110"/>
      <c r="I3559" s="110"/>
      <c r="J3559" s="109"/>
      <c r="K3559" s="110"/>
      <c r="L3559" s="110"/>
      <c r="M3559" s="110"/>
      <c r="N3559" s="110"/>
      <c r="O3559" s="110"/>
      <c r="P3559" s="110"/>
      <c r="Q3559" s="110"/>
      <c r="R3559" s="110"/>
      <c r="S3559" s="110"/>
      <c r="T3559" s="110"/>
      <c r="U3559" s="110"/>
      <c r="V3559" s="110"/>
    </row>
    <row r="3560" spans="1:22" ht="15" customHeight="1">
      <c r="A3560" s="110"/>
      <c r="B3560" s="109"/>
      <c r="C3560" s="110"/>
      <c r="D3560" s="110"/>
      <c r="E3560" s="110"/>
      <c r="F3560" s="110"/>
      <c r="G3560" s="110"/>
      <c r="H3560" s="110"/>
      <c r="I3560" s="110"/>
      <c r="J3560" s="109"/>
      <c r="K3560" s="110"/>
      <c r="L3560" s="110"/>
      <c r="M3560" s="110"/>
      <c r="N3560" s="110"/>
      <c r="O3560" s="110"/>
      <c r="P3560" s="110"/>
      <c r="Q3560" s="110"/>
      <c r="R3560" s="110"/>
      <c r="S3560" s="110"/>
      <c r="T3560" s="110"/>
      <c r="U3560" s="110"/>
      <c r="V3560" s="110"/>
    </row>
    <row r="3561" spans="1:22" ht="15" customHeight="1">
      <c r="A3561" s="110"/>
      <c r="B3561" s="109"/>
      <c r="C3561" s="110"/>
      <c r="D3561" s="110"/>
      <c r="E3561" s="110"/>
      <c r="F3561" s="110"/>
      <c r="G3561" s="110"/>
      <c r="H3561" s="110"/>
      <c r="I3561" s="110"/>
      <c r="J3561" s="109"/>
      <c r="K3561" s="110"/>
      <c r="L3561" s="110"/>
      <c r="M3561" s="110"/>
      <c r="N3561" s="110"/>
      <c r="O3561" s="110"/>
      <c r="P3561" s="110"/>
      <c r="Q3561" s="110"/>
      <c r="R3561" s="110"/>
      <c r="S3561" s="110"/>
      <c r="T3561" s="110"/>
      <c r="U3561" s="110"/>
      <c r="V3561" s="110"/>
    </row>
    <row r="3562" spans="1:22" ht="15" customHeight="1">
      <c r="A3562" s="110"/>
      <c r="B3562" s="109"/>
      <c r="C3562" s="110"/>
      <c r="D3562" s="110"/>
      <c r="E3562" s="110"/>
      <c r="F3562" s="110"/>
      <c r="G3562" s="110"/>
      <c r="H3562" s="110"/>
      <c r="I3562" s="110"/>
      <c r="J3562" s="109"/>
      <c r="K3562" s="110"/>
      <c r="L3562" s="110"/>
      <c r="M3562" s="110"/>
      <c r="N3562" s="110"/>
      <c r="O3562" s="110"/>
      <c r="P3562" s="110"/>
      <c r="Q3562" s="110"/>
      <c r="R3562" s="110"/>
      <c r="S3562" s="110"/>
      <c r="T3562" s="110"/>
      <c r="U3562" s="110"/>
      <c r="V3562" s="110"/>
    </row>
    <row r="3563" spans="1:22" ht="15" customHeight="1">
      <c r="A3563" s="110"/>
      <c r="B3563" s="109"/>
      <c r="C3563" s="110"/>
      <c r="D3563" s="110"/>
      <c r="E3563" s="110"/>
      <c r="F3563" s="110"/>
      <c r="G3563" s="110"/>
      <c r="H3563" s="110"/>
      <c r="I3563" s="110"/>
      <c r="J3563" s="109"/>
      <c r="K3563" s="110"/>
      <c r="L3563" s="110"/>
      <c r="M3563" s="110"/>
      <c r="N3563" s="110"/>
      <c r="O3563" s="110"/>
      <c r="P3563" s="110"/>
      <c r="Q3563" s="110"/>
      <c r="R3563" s="110"/>
      <c r="S3563" s="110"/>
      <c r="T3563" s="110"/>
      <c r="U3563" s="110"/>
      <c r="V3563" s="110"/>
    </row>
    <row r="3564" spans="1:22" ht="15" customHeight="1">
      <c r="A3564" s="110"/>
      <c r="B3564" s="109"/>
      <c r="C3564" s="110"/>
      <c r="D3564" s="110"/>
      <c r="E3564" s="110"/>
      <c r="F3564" s="110"/>
      <c r="G3564" s="110"/>
      <c r="H3564" s="110"/>
      <c r="I3564" s="110"/>
      <c r="J3564" s="109"/>
      <c r="K3564" s="110"/>
      <c r="L3564" s="110"/>
      <c r="M3564" s="110"/>
      <c r="N3564" s="110"/>
      <c r="O3564" s="110"/>
      <c r="P3564" s="110"/>
      <c r="Q3564" s="110"/>
      <c r="R3564" s="110"/>
      <c r="S3564" s="110"/>
      <c r="T3564" s="110"/>
      <c r="U3564" s="110"/>
      <c r="V3564" s="110"/>
    </row>
    <row r="3565" spans="1:22" ht="15" customHeight="1">
      <c r="A3565" s="110"/>
      <c r="B3565" s="109"/>
      <c r="C3565" s="110"/>
      <c r="D3565" s="110"/>
      <c r="E3565" s="110"/>
      <c r="F3565" s="110"/>
      <c r="G3565" s="110"/>
      <c r="H3565" s="110"/>
      <c r="I3565" s="110"/>
      <c r="J3565" s="109"/>
      <c r="K3565" s="110"/>
      <c r="L3565" s="110"/>
      <c r="M3565" s="110"/>
      <c r="N3565" s="110"/>
      <c r="O3565" s="110"/>
      <c r="P3565" s="110"/>
      <c r="Q3565" s="110"/>
      <c r="R3565" s="110"/>
      <c r="S3565" s="110"/>
      <c r="T3565" s="110"/>
      <c r="U3565" s="110"/>
      <c r="V3565" s="110"/>
    </row>
    <row r="3566" spans="1:22" ht="15" customHeight="1">
      <c r="A3566" s="110"/>
      <c r="B3566" s="109"/>
      <c r="C3566" s="110"/>
      <c r="D3566" s="110"/>
      <c r="E3566" s="110"/>
      <c r="F3566" s="110"/>
      <c r="G3566" s="110"/>
      <c r="H3566" s="110"/>
      <c r="I3566" s="110"/>
      <c r="J3566" s="109"/>
      <c r="K3566" s="110"/>
      <c r="L3566" s="110"/>
      <c r="M3566" s="110"/>
      <c r="N3566" s="110"/>
      <c r="O3566" s="110"/>
      <c r="P3566" s="110"/>
      <c r="Q3566" s="110"/>
      <c r="R3566" s="110"/>
      <c r="S3566" s="110"/>
      <c r="T3566" s="110"/>
      <c r="U3566" s="110"/>
      <c r="V3566" s="110"/>
    </row>
    <row r="3567" spans="1:22" ht="15" customHeight="1">
      <c r="A3567" s="110"/>
      <c r="B3567" s="109"/>
      <c r="C3567" s="110"/>
      <c r="D3567" s="110"/>
      <c r="E3567" s="110"/>
      <c r="F3567" s="110"/>
      <c r="G3567" s="110"/>
      <c r="H3567" s="110"/>
      <c r="I3567" s="110"/>
      <c r="J3567" s="109"/>
      <c r="K3567" s="110"/>
      <c r="L3567" s="110"/>
      <c r="M3567" s="110"/>
      <c r="N3567" s="110"/>
      <c r="O3567" s="110"/>
      <c r="P3567" s="110"/>
      <c r="Q3567" s="110"/>
      <c r="R3567" s="110"/>
      <c r="S3567" s="110"/>
      <c r="T3567" s="110"/>
      <c r="U3567" s="110"/>
      <c r="V3567" s="110"/>
    </row>
    <row r="3568" spans="1:22" ht="15" customHeight="1">
      <c r="A3568" s="110"/>
      <c r="B3568" s="109"/>
      <c r="C3568" s="110"/>
      <c r="D3568" s="110"/>
      <c r="E3568" s="110"/>
      <c r="F3568" s="110"/>
      <c r="G3568" s="110"/>
      <c r="H3568" s="110"/>
      <c r="I3568" s="110"/>
      <c r="J3568" s="109"/>
      <c r="K3568" s="110"/>
      <c r="L3568" s="110"/>
      <c r="M3568" s="110"/>
      <c r="N3568" s="110"/>
      <c r="O3568" s="110"/>
      <c r="P3568" s="110"/>
      <c r="Q3568" s="110"/>
      <c r="R3568" s="110"/>
      <c r="S3568" s="110"/>
      <c r="T3568" s="110"/>
      <c r="U3568" s="110"/>
      <c r="V3568" s="110"/>
    </row>
    <row r="3569" spans="1:22" ht="15" customHeight="1">
      <c r="A3569" s="110"/>
      <c r="B3569" s="109"/>
      <c r="C3569" s="110"/>
      <c r="D3569" s="110"/>
      <c r="E3569" s="110"/>
      <c r="F3569" s="110"/>
      <c r="G3569" s="110"/>
      <c r="H3569" s="110"/>
      <c r="I3569" s="110"/>
      <c r="J3569" s="109"/>
      <c r="K3569" s="110"/>
      <c r="L3569" s="110"/>
      <c r="M3569" s="110"/>
      <c r="N3569" s="110"/>
      <c r="O3569" s="110"/>
      <c r="P3569" s="110"/>
      <c r="Q3569" s="110"/>
      <c r="R3569" s="110"/>
      <c r="S3569" s="110"/>
      <c r="T3569" s="110"/>
      <c r="U3569" s="110"/>
      <c r="V3569" s="110"/>
    </row>
    <row r="3570" spans="1:22" ht="15" customHeight="1">
      <c r="A3570" s="110"/>
      <c r="B3570" s="109"/>
      <c r="C3570" s="110"/>
      <c r="D3570" s="110"/>
      <c r="E3570" s="110"/>
      <c r="F3570" s="110"/>
      <c r="G3570" s="110"/>
      <c r="H3570" s="110"/>
      <c r="I3570" s="110"/>
      <c r="J3570" s="109"/>
      <c r="K3570" s="110"/>
      <c r="L3570" s="110"/>
      <c r="M3570" s="110"/>
      <c r="N3570" s="110"/>
      <c r="O3570" s="110"/>
      <c r="P3570" s="110"/>
      <c r="Q3570" s="110"/>
      <c r="R3570" s="110"/>
      <c r="S3570" s="110"/>
      <c r="T3570" s="110"/>
      <c r="U3570" s="110"/>
      <c r="V3570" s="110"/>
    </row>
    <row r="3571" spans="1:22" ht="15" customHeight="1">
      <c r="A3571" s="110"/>
      <c r="B3571" s="109"/>
      <c r="C3571" s="110"/>
      <c r="D3571" s="110"/>
      <c r="E3571" s="110"/>
      <c r="F3571" s="110"/>
      <c r="G3571" s="110"/>
      <c r="H3571" s="110"/>
      <c r="I3571" s="110"/>
      <c r="J3571" s="109"/>
      <c r="K3571" s="110"/>
      <c r="L3571" s="110"/>
      <c r="M3571" s="110"/>
      <c r="N3571" s="110"/>
      <c r="O3571" s="110"/>
      <c r="P3571" s="110"/>
      <c r="Q3571" s="110"/>
      <c r="R3571" s="110"/>
      <c r="S3571" s="110"/>
      <c r="T3571" s="110"/>
      <c r="U3571" s="110"/>
      <c r="V3571" s="110"/>
    </row>
    <row r="3572" spans="1:22" ht="15" customHeight="1">
      <c r="A3572" s="110"/>
      <c r="B3572" s="109"/>
      <c r="C3572" s="110"/>
      <c r="D3572" s="110"/>
      <c r="E3572" s="110"/>
      <c r="F3572" s="110"/>
      <c r="G3572" s="110"/>
      <c r="H3572" s="110"/>
      <c r="I3572" s="110"/>
      <c r="J3572" s="109"/>
      <c r="K3572" s="110"/>
      <c r="L3572" s="110"/>
      <c r="M3572" s="110"/>
      <c r="N3572" s="110"/>
      <c r="O3572" s="110"/>
      <c r="P3572" s="110"/>
      <c r="Q3572" s="110"/>
      <c r="R3572" s="110"/>
      <c r="S3572" s="110"/>
      <c r="T3572" s="110"/>
      <c r="U3572" s="110"/>
      <c r="V3572" s="110"/>
    </row>
    <row r="3573" spans="1:22" ht="15" customHeight="1">
      <c r="A3573" s="110"/>
      <c r="B3573" s="109"/>
      <c r="C3573" s="110"/>
      <c r="D3573" s="110"/>
      <c r="E3573" s="110"/>
      <c r="F3573" s="110"/>
      <c r="G3573" s="110"/>
      <c r="H3573" s="110"/>
      <c r="I3573" s="110"/>
      <c r="J3573" s="109"/>
      <c r="K3573" s="110"/>
      <c r="L3573" s="110"/>
      <c r="M3573" s="110"/>
      <c r="N3573" s="110"/>
      <c r="O3573" s="110"/>
      <c r="P3573" s="110"/>
      <c r="Q3573" s="110"/>
      <c r="R3573" s="110"/>
      <c r="S3573" s="110"/>
      <c r="T3573" s="110"/>
      <c r="U3573" s="110"/>
      <c r="V3573" s="110"/>
    </row>
    <row r="3574" spans="1:22" ht="15" customHeight="1">
      <c r="A3574" s="110"/>
      <c r="B3574" s="109"/>
      <c r="C3574" s="110"/>
      <c r="D3574" s="110"/>
      <c r="E3574" s="110"/>
      <c r="F3574" s="110"/>
      <c r="G3574" s="110"/>
      <c r="H3574" s="110"/>
      <c r="I3574" s="110"/>
      <c r="J3574" s="109"/>
      <c r="K3574" s="110"/>
      <c r="L3574" s="110"/>
      <c r="M3574" s="110"/>
      <c r="N3574" s="110"/>
      <c r="O3574" s="110"/>
      <c r="P3574" s="110"/>
      <c r="Q3574" s="110"/>
      <c r="R3574" s="110"/>
      <c r="S3574" s="110"/>
      <c r="T3574" s="110"/>
      <c r="U3574" s="110"/>
      <c r="V3574" s="110"/>
    </row>
    <row r="3575" spans="1:22" ht="15" customHeight="1">
      <c r="A3575" s="110"/>
      <c r="B3575" s="109"/>
      <c r="C3575" s="110"/>
      <c r="D3575" s="110"/>
      <c r="E3575" s="110"/>
      <c r="F3575" s="110"/>
      <c r="G3575" s="110"/>
      <c r="H3575" s="110"/>
      <c r="I3575" s="110"/>
      <c r="J3575" s="109"/>
      <c r="K3575" s="110"/>
      <c r="L3575" s="110"/>
      <c r="M3575" s="110"/>
      <c r="N3575" s="110"/>
      <c r="O3575" s="110"/>
      <c r="P3575" s="110"/>
      <c r="Q3575" s="110"/>
      <c r="R3575" s="110"/>
      <c r="S3575" s="110"/>
      <c r="T3575" s="110"/>
      <c r="U3575" s="110"/>
      <c r="V3575" s="110"/>
    </row>
    <row r="3576" spans="1:22" ht="15" customHeight="1">
      <c r="A3576" s="110"/>
      <c r="B3576" s="109"/>
      <c r="C3576" s="110"/>
      <c r="D3576" s="110"/>
      <c r="E3576" s="110"/>
      <c r="F3576" s="110"/>
      <c r="G3576" s="110"/>
      <c r="H3576" s="110"/>
      <c r="I3576" s="110"/>
      <c r="J3576" s="109"/>
      <c r="K3576" s="110"/>
      <c r="L3576" s="110"/>
      <c r="M3576" s="110"/>
      <c r="N3576" s="110"/>
      <c r="O3576" s="110"/>
      <c r="P3576" s="110"/>
      <c r="Q3576" s="110"/>
      <c r="R3576" s="110"/>
      <c r="S3576" s="110"/>
      <c r="T3576" s="110"/>
      <c r="U3576" s="110"/>
      <c r="V3576" s="110"/>
    </row>
    <row r="3577" spans="1:22" ht="15" customHeight="1">
      <c r="A3577" s="110"/>
      <c r="B3577" s="109"/>
      <c r="C3577" s="110"/>
      <c r="D3577" s="110"/>
      <c r="E3577" s="110"/>
      <c r="F3577" s="110"/>
      <c r="G3577" s="110"/>
      <c r="H3577" s="110"/>
      <c r="I3577" s="110"/>
      <c r="J3577" s="109"/>
      <c r="K3577" s="110"/>
      <c r="L3577" s="110"/>
      <c r="M3577" s="110"/>
      <c r="N3577" s="110"/>
      <c r="O3577" s="110"/>
      <c r="P3577" s="110"/>
      <c r="Q3577" s="110"/>
      <c r="R3577" s="110"/>
      <c r="S3577" s="110"/>
      <c r="T3577" s="110"/>
      <c r="U3577" s="110"/>
      <c r="V3577" s="110"/>
    </row>
    <row r="3578" spans="1:22" ht="15" customHeight="1">
      <c r="A3578" s="110"/>
      <c r="B3578" s="109"/>
      <c r="C3578" s="110"/>
      <c r="D3578" s="110"/>
      <c r="E3578" s="110"/>
      <c r="F3578" s="110"/>
      <c r="G3578" s="110"/>
      <c r="H3578" s="110"/>
      <c r="I3578" s="110"/>
      <c r="J3578" s="109"/>
      <c r="K3578" s="110"/>
      <c r="L3578" s="110"/>
      <c r="M3578" s="110"/>
      <c r="N3578" s="110"/>
      <c r="O3578" s="110"/>
      <c r="P3578" s="110"/>
      <c r="Q3578" s="110"/>
      <c r="R3578" s="110"/>
      <c r="S3578" s="110"/>
      <c r="T3578" s="110"/>
      <c r="U3578" s="110"/>
      <c r="V3578" s="110"/>
    </row>
    <row r="3579" spans="1:22" ht="15" customHeight="1">
      <c r="A3579" s="110"/>
      <c r="B3579" s="109"/>
      <c r="C3579" s="110"/>
      <c r="D3579" s="110"/>
      <c r="E3579" s="110"/>
      <c r="F3579" s="110"/>
      <c r="G3579" s="110"/>
      <c r="H3579" s="110"/>
      <c r="I3579" s="110"/>
      <c r="J3579" s="109"/>
      <c r="K3579" s="110"/>
      <c r="L3579" s="110"/>
      <c r="M3579" s="110"/>
      <c r="N3579" s="110"/>
      <c r="O3579" s="110"/>
      <c r="P3579" s="110"/>
      <c r="Q3579" s="110"/>
      <c r="R3579" s="110"/>
      <c r="S3579" s="110"/>
      <c r="T3579" s="110"/>
      <c r="U3579" s="110"/>
      <c r="V3579" s="110"/>
    </row>
    <row r="3580" spans="1:22" ht="15" customHeight="1">
      <c r="A3580" s="110"/>
      <c r="B3580" s="109"/>
      <c r="C3580" s="110"/>
      <c r="D3580" s="110"/>
      <c r="E3580" s="110"/>
      <c r="F3580" s="110"/>
      <c r="G3580" s="110"/>
      <c r="H3580" s="110"/>
      <c r="I3580" s="110"/>
      <c r="J3580" s="109"/>
      <c r="K3580" s="110"/>
      <c r="L3580" s="110"/>
      <c r="M3580" s="110"/>
      <c r="N3580" s="110"/>
      <c r="O3580" s="110"/>
      <c r="P3580" s="110"/>
      <c r="Q3580" s="110"/>
      <c r="R3580" s="110"/>
      <c r="S3580" s="110"/>
      <c r="T3580" s="110"/>
      <c r="U3580" s="110"/>
      <c r="V3580" s="110"/>
    </row>
    <row r="3581" spans="1:22" ht="15" customHeight="1">
      <c r="A3581" s="110"/>
      <c r="B3581" s="109"/>
      <c r="C3581" s="110"/>
      <c r="D3581" s="110"/>
      <c r="E3581" s="110"/>
      <c r="F3581" s="110"/>
      <c r="G3581" s="110"/>
      <c r="H3581" s="110"/>
      <c r="I3581" s="110"/>
      <c r="J3581" s="109"/>
      <c r="K3581" s="110"/>
      <c r="L3581" s="110"/>
      <c r="M3581" s="110"/>
      <c r="N3581" s="110"/>
      <c r="O3581" s="110"/>
      <c r="P3581" s="110"/>
      <c r="Q3581" s="110"/>
      <c r="R3581" s="110"/>
      <c r="S3581" s="110"/>
      <c r="T3581" s="110"/>
      <c r="U3581" s="110"/>
      <c r="V3581" s="110"/>
    </row>
    <row r="3582" spans="1:22" ht="15" customHeight="1">
      <c r="A3582" s="110"/>
      <c r="B3582" s="109"/>
      <c r="C3582" s="110"/>
      <c r="D3582" s="110"/>
      <c r="E3582" s="110"/>
      <c r="F3582" s="110"/>
      <c r="G3582" s="110"/>
      <c r="H3582" s="110"/>
      <c r="I3582" s="110"/>
      <c r="J3582" s="109"/>
      <c r="K3582" s="110"/>
      <c r="L3582" s="110"/>
      <c r="M3582" s="110"/>
      <c r="N3582" s="110"/>
      <c r="O3582" s="110"/>
      <c r="P3582" s="110"/>
      <c r="Q3582" s="110"/>
      <c r="R3582" s="110"/>
      <c r="S3582" s="110"/>
      <c r="T3582" s="110"/>
      <c r="U3582" s="110"/>
      <c r="V3582" s="110"/>
    </row>
    <row r="3583" spans="1:22" ht="15" customHeight="1">
      <c r="A3583" s="110"/>
      <c r="B3583" s="109"/>
      <c r="C3583" s="110"/>
      <c r="D3583" s="110"/>
      <c r="E3583" s="110"/>
      <c r="F3583" s="110"/>
      <c r="G3583" s="110"/>
      <c r="H3583" s="110"/>
      <c r="I3583" s="110"/>
      <c r="J3583" s="109"/>
      <c r="K3583" s="110"/>
      <c r="L3583" s="110"/>
      <c r="M3583" s="110"/>
      <c r="N3583" s="110"/>
      <c r="O3583" s="110"/>
      <c r="P3583" s="110"/>
      <c r="Q3583" s="110"/>
      <c r="R3583" s="110"/>
      <c r="S3583" s="110"/>
      <c r="T3583" s="110"/>
      <c r="U3583" s="110"/>
      <c r="V3583" s="110"/>
    </row>
    <row r="3584" spans="1:22" ht="15" customHeight="1">
      <c r="A3584" s="110"/>
      <c r="B3584" s="109"/>
      <c r="C3584" s="110"/>
      <c r="D3584" s="110"/>
      <c r="E3584" s="110"/>
      <c r="F3584" s="110"/>
      <c r="G3584" s="110"/>
      <c r="H3584" s="110"/>
      <c r="I3584" s="110"/>
      <c r="J3584" s="109"/>
      <c r="K3584" s="110"/>
      <c r="L3584" s="110"/>
      <c r="M3584" s="110"/>
      <c r="N3584" s="110"/>
      <c r="O3584" s="110"/>
      <c r="P3584" s="110"/>
      <c r="Q3584" s="110"/>
      <c r="R3584" s="110"/>
      <c r="S3584" s="110"/>
      <c r="T3584" s="110"/>
      <c r="U3584" s="110"/>
      <c r="V3584" s="110"/>
    </row>
    <row r="3585" spans="1:22" ht="15" customHeight="1">
      <c r="A3585" s="110"/>
      <c r="B3585" s="109"/>
      <c r="C3585" s="110"/>
      <c r="D3585" s="110"/>
      <c r="E3585" s="110"/>
      <c r="F3585" s="110"/>
      <c r="G3585" s="110"/>
      <c r="H3585" s="110"/>
      <c r="I3585" s="110"/>
      <c r="J3585" s="109"/>
      <c r="K3585" s="110"/>
      <c r="L3585" s="110"/>
      <c r="M3585" s="110"/>
      <c r="N3585" s="110"/>
      <c r="O3585" s="110"/>
      <c r="P3585" s="110"/>
      <c r="Q3585" s="110"/>
      <c r="R3585" s="110"/>
      <c r="S3585" s="110"/>
      <c r="T3585" s="110"/>
      <c r="U3585" s="110"/>
      <c r="V3585" s="110"/>
    </row>
    <row r="3586" spans="1:22" ht="15" customHeight="1">
      <c r="A3586" s="110"/>
      <c r="B3586" s="109"/>
      <c r="C3586" s="110"/>
      <c r="D3586" s="110"/>
      <c r="E3586" s="110"/>
      <c r="F3586" s="110"/>
      <c r="G3586" s="110"/>
      <c r="H3586" s="110"/>
      <c r="I3586" s="110"/>
      <c r="J3586" s="109"/>
      <c r="K3586" s="110"/>
      <c r="L3586" s="110"/>
      <c r="M3586" s="110"/>
      <c r="N3586" s="110"/>
      <c r="O3586" s="110"/>
      <c r="P3586" s="110"/>
      <c r="Q3586" s="110"/>
      <c r="R3586" s="110"/>
      <c r="S3586" s="110"/>
      <c r="T3586" s="110"/>
      <c r="U3586" s="110"/>
      <c r="V3586" s="110"/>
    </row>
    <row r="3587" spans="1:22" ht="15" customHeight="1">
      <c r="A3587" s="110"/>
      <c r="B3587" s="109"/>
      <c r="C3587" s="110"/>
      <c r="D3587" s="110"/>
      <c r="E3587" s="110"/>
      <c r="F3587" s="110"/>
      <c r="G3587" s="110"/>
      <c r="H3587" s="110"/>
      <c r="I3587" s="110"/>
      <c r="J3587" s="109"/>
      <c r="K3587" s="110"/>
      <c r="L3587" s="110"/>
      <c r="M3587" s="110"/>
      <c r="N3587" s="110"/>
      <c r="O3587" s="110"/>
      <c r="P3587" s="110"/>
      <c r="Q3587" s="110"/>
      <c r="R3587" s="110"/>
      <c r="S3587" s="110"/>
      <c r="T3587" s="110"/>
      <c r="U3587" s="110"/>
      <c r="V3587" s="110"/>
    </row>
    <row r="3588" spans="1:22" ht="15" customHeight="1">
      <c r="A3588" s="110"/>
      <c r="B3588" s="109"/>
      <c r="C3588" s="110"/>
      <c r="D3588" s="110"/>
      <c r="E3588" s="110"/>
      <c r="F3588" s="110"/>
      <c r="G3588" s="110"/>
      <c r="H3588" s="110"/>
      <c r="I3588" s="110"/>
      <c r="J3588" s="109"/>
      <c r="K3588" s="110"/>
      <c r="L3588" s="110"/>
      <c r="M3588" s="110"/>
      <c r="N3588" s="110"/>
      <c r="O3588" s="110"/>
      <c r="P3588" s="110"/>
      <c r="Q3588" s="110"/>
      <c r="R3588" s="110"/>
      <c r="S3588" s="110"/>
      <c r="T3588" s="110"/>
      <c r="U3588" s="110"/>
      <c r="V3588" s="110"/>
    </row>
    <row r="3589" spans="1:22" ht="15" customHeight="1">
      <c r="A3589" s="110"/>
      <c r="B3589" s="109"/>
      <c r="C3589" s="110"/>
      <c r="D3589" s="110"/>
      <c r="E3589" s="110"/>
      <c r="F3589" s="110"/>
      <c r="G3589" s="110"/>
      <c r="H3589" s="110"/>
      <c r="I3589" s="110"/>
      <c r="J3589" s="109"/>
      <c r="K3589" s="110"/>
      <c r="L3589" s="110"/>
      <c r="M3589" s="110"/>
      <c r="N3589" s="110"/>
      <c r="O3589" s="110"/>
      <c r="P3589" s="110"/>
      <c r="Q3589" s="110"/>
      <c r="R3589" s="110"/>
      <c r="S3589" s="110"/>
      <c r="T3589" s="110"/>
      <c r="U3589" s="110"/>
      <c r="V3589" s="110"/>
    </row>
    <row r="3590" spans="1:22" ht="15" customHeight="1">
      <c r="A3590" s="110"/>
      <c r="B3590" s="109"/>
      <c r="C3590" s="110"/>
      <c r="D3590" s="110"/>
      <c r="E3590" s="110"/>
      <c r="F3590" s="110"/>
      <c r="G3590" s="110"/>
      <c r="H3590" s="110"/>
      <c r="I3590" s="110"/>
      <c r="J3590" s="109"/>
      <c r="K3590" s="110"/>
      <c r="L3590" s="110"/>
      <c r="M3590" s="110"/>
      <c r="N3590" s="110"/>
      <c r="O3590" s="110"/>
      <c r="P3590" s="110"/>
      <c r="Q3590" s="110"/>
      <c r="R3590" s="110"/>
      <c r="S3590" s="110"/>
      <c r="T3590" s="110"/>
      <c r="U3590" s="110"/>
      <c r="V3590" s="110"/>
    </row>
    <row r="3591" spans="1:22" ht="15" customHeight="1">
      <c r="A3591" s="110"/>
      <c r="B3591" s="109"/>
      <c r="C3591" s="110"/>
      <c r="D3591" s="110"/>
      <c r="E3591" s="110"/>
      <c r="F3591" s="110"/>
      <c r="G3591" s="110"/>
      <c r="H3591" s="110"/>
      <c r="I3591" s="110"/>
      <c r="J3591" s="109"/>
      <c r="K3591" s="110"/>
      <c r="L3591" s="110"/>
      <c r="M3591" s="110"/>
      <c r="N3591" s="110"/>
      <c r="O3591" s="110"/>
      <c r="P3591" s="110"/>
      <c r="Q3591" s="110"/>
      <c r="R3591" s="110"/>
      <c r="S3591" s="110"/>
      <c r="T3591" s="110"/>
      <c r="U3591" s="110"/>
      <c r="V3591" s="110"/>
    </row>
    <row r="3592" spans="1:22" ht="15" customHeight="1">
      <c r="A3592" s="110"/>
      <c r="B3592" s="109"/>
      <c r="C3592" s="110"/>
      <c r="D3592" s="110"/>
      <c r="E3592" s="110"/>
      <c r="F3592" s="110"/>
      <c r="G3592" s="110"/>
      <c r="H3592" s="110"/>
      <c r="I3592" s="110"/>
      <c r="J3592" s="109"/>
      <c r="K3592" s="110"/>
      <c r="L3592" s="110"/>
      <c r="M3592" s="110"/>
      <c r="N3592" s="110"/>
      <c r="O3592" s="110"/>
      <c r="P3592" s="110"/>
      <c r="Q3592" s="110"/>
      <c r="R3592" s="110"/>
      <c r="S3592" s="110"/>
      <c r="T3592" s="110"/>
      <c r="U3592" s="110"/>
      <c r="V3592" s="110"/>
    </row>
    <row r="3593" spans="1:22" ht="15" customHeight="1">
      <c r="A3593" s="110"/>
      <c r="B3593" s="109"/>
      <c r="C3593" s="110"/>
      <c r="D3593" s="110"/>
      <c r="E3593" s="110"/>
      <c r="F3593" s="110"/>
      <c r="G3593" s="110"/>
      <c r="H3593" s="110"/>
      <c r="I3593" s="110"/>
      <c r="J3593" s="109"/>
      <c r="K3593" s="110"/>
      <c r="L3593" s="110"/>
      <c r="M3593" s="110"/>
      <c r="N3593" s="110"/>
      <c r="O3593" s="110"/>
      <c r="P3593" s="110"/>
      <c r="Q3593" s="110"/>
      <c r="R3593" s="110"/>
      <c r="S3593" s="110"/>
      <c r="T3593" s="110"/>
      <c r="U3593" s="110"/>
      <c r="V3593" s="110"/>
    </row>
    <row r="3594" spans="1:22" ht="15" customHeight="1">
      <c r="A3594" s="110"/>
      <c r="B3594" s="109"/>
      <c r="C3594" s="110"/>
      <c r="D3594" s="110"/>
      <c r="E3594" s="110"/>
      <c r="F3594" s="110"/>
      <c r="G3594" s="110"/>
      <c r="H3594" s="110"/>
      <c r="I3594" s="110"/>
      <c r="J3594" s="109"/>
      <c r="K3594" s="110"/>
      <c r="L3594" s="110"/>
      <c r="M3594" s="110"/>
      <c r="N3594" s="110"/>
      <c r="O3594" s="110"/>
      <c r="P3594" s="110"/>
      <c r="Q3594" s="110"/>
      <c r="R3594" s="110"/>
      <c r="S3594" s="110"/>
      <c r="T3594" s="110"/>
      <c r="U3594" s="110"/>
      <c r="V3594" s="110"/>
    </row>
    <row r="3595" spans="1:22" ht="15" customHeight="1">
      <c r="A3595" s="110"/>
      <c r="B3595" s="109"/>
      <c r="C3595" s="110"/>
      <c r="D3595" s="110"/>
      <c r="E3595" s="110"/>
      <c r="F3595" s="110"/>
      <c r="G3595" s="110"/>
      <c r="H3595" s="110"/>
      <c r="I3595" s="110"/>
      <c r="J3595" s="109"/>
      <c r="K3595" s="110"/>
      <c r="L3595" s="110"/>
      <c r="M3595" s="110"/>
      <c r="N3595" s="110"/>
      <c r="O3595" s="110"/>
      <c r="P3595" s="110"/>
      <c r="Q3595" s="110"/>
      <c r="R3595" s="110"/>
      <c r="S3595" s="110"/>
      <c r="T3595" s="110"/>
      <c r="U3595" s="110"/>
      <c r="V3595" s="110"/>
    </row>
    <row r="3596" spans="1:22" ht="15" customHeight="1">
      <c r="A3596" s="110"/>
      <c r="B3596" s="109"/>
      <c r="C3596" s="110"/>
      <c r="D3596" s="110"/>
      <c r="E3596" s="110"/>
      <c r="F3596" s="110"/>
      <c r="G3596" s="110"/>
      <c r="H3596" s="110"/>
      <c r="I3596" s="110"/>
      <c r="J3596" s="109"/>
      <c r="K3596" s="110"/>
      <c r="L3596" s="110"/>
      <c r="M3596" s="110"/>
      <c r="N3596" s="110"/>
      <c r="O3596" s="110"/>
      <c r="P3596" s="110"/>
      <c r="Q3596" s="110"/>
      <c r="R3596" s="110"/>
      <c r="S3596" s="110"/>
      <c r="T3596" s="110"/>
      <c r="U3596" s="110"/>
      <c r="V3596" s="110"/>
    </row>
    <row r="3597" spans="1:22" ht="15" customHeight="1">
      <c r="A3597" s="110"/>
      <c r="B3597" s="109"/>
      <c r="C3597" s="110"/>
      <c r="D3597" s="110"/>
      <c r="E3597" s="110"/>
      <c r="F3597" s="110"/>
      <c r="G3597" s="110"/>
      <c r="H3597" s="110"/>
      <c r="I3597" s="110"/>
      <c r="J3597" s="109"/>
      <c r="K3597" s="110"/>
      <c r="L3597" s="110"/>
      <c r="M3597" s="110"/>
      <c r="N3597" s="110"/>
      <c r="O3597" s="110"/>
      <c r="P3597" s="110"/>
      <c r="Q3597" s="110"/>
      <c r="R3597" s="110"/>
      <c r="S3597" s="110"/>
      <c r="T3597" s="110"/>
      <c r="U3597" s="110"/>
      <c r="V3597" s="110"/>
    </row>
    <row r="3598" spans="1:22" ht="15" customHeight="1">
      <c r="A3598" s="110"/>
      <c r="B3598" s="109"/>
      <c r="C3598" s="110"/>
      <c r="D3598" s="110"/>
      <c r="E3598" s="110"/>
      <c r="F3598" s="110"/>
      <c r="G3598" s="110"/>
      <c r="H3598" s="110"/>
      <c r="I3598" s="110"/>
      <c r="J3598" s="109"/>
      <c r="K3598" s="110"/>
      <c r="L3598" s="110"/>
      <c r="M3598" s="110"/>
      <c r="N3598" s="110"/>
      <c r="O3598" s="110"/>
      <c r="P3598" s="110"/>
      <c r="Q3598" s="110"/>
      <c r="R3598" s="110"/>
      <c r="S3598" s="110"/>
      <c r="T3598" s="110"/>
      <c r="U3598" s="110"/>
      <c r="V3598" s="110"/>
    </row>
    <row r="3599" spans="1:22" ht="15" customHeight="1">
      <c r="A3599" s="110"/>
      <c r="B3599" s="109"/>
      <c r="C3599" s="110"/>
      <c r="D3599" s="110"/>
      <c r="E3599" s="110"/>
      <c r="F3599" s="110"/>
      <c r="G3599" s="110"/>
      <c r="H3599" s="110"/>
      <c r="I3599" s="110"/>
      <c r="J3599" s="109"/>
      <c r="K3599" s="110"/>
      <c r="L3599" s="110"/>
      <c r="M3599" s="110"/>
      <c r="N3599" s="110"/>
      <c r="O3599" s="110"/>
      <c r="P3599" s="110"/>
      <c r="Q3599" s="110"/>
      <c r="R3599" s="110"/>
      <c r="S3599" s="110"/>
      <c r="T3599" s="110"/>
      <c r="U3599" s="110"/>
      <c r="V3599" s="110"/>
    </row>
    <row r="3600" spans="1:22" ht="15" customHeight="1">
      <c r="A3600" s="110"/>
      <c r="B3600" s="109"/>
      <c r="C3600" s="110"/>
      <c r="D3600" s="110"/>
      <c r="E3600" s="110"/>
      <c r="F3600" s="110"/>
      <c r="G3600" s="110"/>
      <c r="H3600" s="110"/>
      <c r="I3600" s="110"/>
      <c r="J3600" s="109"/>
      <c r="K3600" s="110"/>
      <c r="L3600" s="110"/>
      <c r="M3600" s="110"/>
      <c r="N3600" s="110"/>
      <c r="O3600" s="110"/>
      <c r="P3600" s="110"/>
      <c r="Q3600" s="110"/>
      <c r="R3600" s="110"/>
      <c r="S3600" s="110"/>
      <c r="T3600" s="110"/>
      <c r="U3600" s="110"/>
      <c r="V3600" s="110"/>
    </row>
    <row r="3601" spans="1:22" ht="15" customHeight="1">
      <c r="A3601" s="110"/>
      <c r="B3601" s="109"/>
      <c r="C3601" s="110"/>
      <c r="D3601" s="110"/>
      <c r="E3601" s="110"/>
      <c r="F3601" s="110"/>
      <c r="G3601" s="110"/>
      <c r="H3601" s="110"/>
      <c r="I3601" s="110"/>
      <c r="J3601" s="109"/>
      <c r="K3601" s="110"/>
      <c r="L3601" s="110"/>
      <c r="M3601" s="110"/>
      <c r="N3601" s="110"/>
      <c r="O3601" s="110"/>
      <c r="P3601" s="110"/>
      <c r="Q3601" s="110"/>
      <c r="R3601" s="110"/>
      <c r="S3601" s="110"/>
      <c r="T3601" s="110"/>
      <c r="U3601" s="110"/>
      <c r="V3601" s="110"/>
    </row>
    <row r="3602" spans="1:22" ht="15" customHeight="1">
      <c r="A3602" s="110"/>
      <c r="B3602" s="109"/>
      <c r="C3602" s="110"/>
      <c r="D3602" s="110"/>
      <c r="E3602" s="110"/>
      <c r="F3602" s="110"/>
      <c r="G3602" s="110"/>
      <c r="H3602" s="110"/>
      <c r="I3602" s="110"/>
      <c r="J3602" s="109"/>
      <c r="K3602" s="110"/>
      <c r="L3602" s="110"/>
      <c r="M3602" s="110"/>
      <c r="N3602" s="110"/>
      <c r="O3602" s="110"/>
      <c r="P3602" s="110"/>
      <c r="Q3602" s="110"/>
      <c r="R3602" s="110"/>
      <c r="S3602" s="110"/>
      <c r="T3602" s="110"/>
      <c r="U3602" s="110"/>
      <c r="V3602" s="110"/>
    </row>
    <row r="3603" spans="1:22" ht="15" customHeight="1">
      <c r="A3603" s="110"/>
      <c r="B3603" s="109"/>
      <c r="C3603" s="110"/>
      <c r="D3603" s="110"/>
      <c r="E3603" s="110"/>
      <c r="F3603" s="110"/>
      <c r="G3603" s="110"/>
      <c r="H3603" s="110"/>
      <c r="I3603" s="110"/>
      <c r="J3603" s="109"/>
      <c r="K3603" s="110"/>
      <c r="L3603" s="110"/>
      <c r="M3603" s="110"/>
      <c r="N3603" s="110"/>
      <c r="O3603" s="110"/>
      <c r="P3603" s="110"/>
      <c r="Q3603" s="110"/>
      <c r="R3603" s="110"/>
      <c r="S3603" s="110"/>
      <c r="T3603" s="110"/>
      <c r="U3603" s="110"/>
      <c r="V3603" s="110"/>
    </row>
    <row r="3604" spans="1:22" ht="15" customHeight="1">
      <c r="A3604" s="110"/>
      <c r="B3604" s="109"/>
      <c r="C3604" s="110"/>
      <c r="D3604" s="110"/>
      <c r="E3604" s="110"/>
      <c r="F3604" s="110"/>
      <c r="G3604" s="110"/>
      <c r="H3604" s="110"/>
      <c r="I3604" s="110"/>
      <c r="J3604" s="109"/>
      <c r="K3604" s="110"/>
      <c r="L3604" s="110"/>
      <c r="M3604" s="110"/>
      <c r="N3604" s="110"/>
      <c r="O3604" s="110"/>
      <c r="P3604" s="110"/>
      <c r="Q3604" s="110"/>
      <c r="R3604" s="110"/>
      <c r="S3604" s="110"/>
      <c r="T3604" s="110"/>
      <c r="U3604" s="110"/>
      <c r="V3604" s="110"/>
    </row>
    <row r="3605" spans="1:22" ht="15" customHeight="1">
      <c r="A3605" s="110"/>
      <c r="B3605" s="109"/>
      <c r="C3605" s="110"/>
      <c r="D3605" s="110"/>
      <c r="E3605" s="110"/>
      <c r="F3605" s="110"/>
      <c r="G3605" s="110"/>
      <c r="H3605" s="110"/>
      <c r="I3605" s="110"/>
      <c r="J3605" s="109"/>
      <c r="K3605" s="110"/>
      <c r="L3605" s="110"/>
      <c r="M3605" s="110"/>
      <c r="N3605" s="110"/>
      <c r="O3605" s="110"/>
      <c r="P3605" s="110"/>
      <c r="Q3605" s="110"/>
      <c r="R3605" s="110"/>
      <c r="S3605" s="110"/>
      <c r="T3605" s="110"/>
      <c r="U3605" s="110"/>
      <c r="V3605" s="110"/>
    </row>
    <row r="3606" spans="1:22" ht="15" customHeight="1">
      <c r="A3606" s="110"/>
      <c r="B3606" s="109"/>
      <c r="C3606" s="110"/>
      <c r="D3606" s="110"/>
      <c r="E3606" s="110"/>
      <c r="F3606" s="110"/>
      <c r="G3606" s="110"/>
      <c r="H3606" s="110"/>
      <c r="I3606" s="110"/>
      <c r="J3606" s="109"/>
      <c r="K3606" s="110"/>
      <c r="L3606" s="110"/>
      <c r="M3606" s="110"/>
      <c r="N3606" s="110"/>
      <c r="O3606" s="110"/>
      <c r="P3606" s="110"/>
      <c r="Q3606" s="110"/>
      <c r="R3606" s="110"/>
      <c r="S3606" s="110"/>
      <c r="T3606" s="110"/>
      <c r="U3606" s="110"/>
      <c r="V3606" s="110"/>
    </row>
    <row r="3607" spans="1:22" ht="15" customHeight="1">
      <c r="A3607" s="110"/>
      <c r="B3607" s="109"/>
      <c r="C3607" s="110"/>
      <c r="D3607" s="110"/>
      <c r="E3607" s="110"/>
      <c r="F3607" s="110"/>
      <c r="G3607" s="110"/>
      <c r="H3607" s="110"/>
      <c r="I3607" s="110"/>
      <c r="J3607" s="109"/>
      <c r="K3607" s="110"/>
      <c r="L3607" s="110"/>
      <c r="M3607" s="110"/>
      <c r="N3607" s="110"/>
      <c r="O3607" s="110"/>
      <c r="P3607" s="110"/>
      <c r="Q3607" s="110"/>
      <c r="R3607" s="110"/>
      <c r="S3607" s="110"/>
      <c r="T3607" s="110"/>
      <c r="U3607" s="110"/>
      <c r="V3607" s="110"/>
    </row>
    <row r="3608" spans="1:22" ht="15" customHeight="1">
      <c r="A3608" s="110"/>
      <c r="B3608" s="109"/>
      <c r="C3608" s="110"/>
      <c r="D3608" s="110"/>
      <c r="E3608" s="110"/>
      <c r="F3608" s="110"/>
      <c r="G3608" s="110"/>
      <c r="H3608" s="110"/>
      <c r="I3608" s="110"/>
      <c r="J3608" s="109"/>
      <c r="K3608" s="110"/>
      <c r="L3608" s="110"/>
      <c r="M3608" s="110"/>
      <c r="N3608" s="110"/>
      <c r="O3608" s="110"/>
      <c r="P3608" s="110"/>
      <c r="Q3608" s="110"/>
      <c r="R3608" s="110"/>
      <c r="S3608" s="110"/>
      <c r="T3608" s="110"/>
      <c r="U3608" s="110"/>
      <c r="V3608" s="110"/>
    </row>
    <row r="3609" spans="1:22" ht="15" customHeight="1">
      <c r="A3609" s="110"/>
      <c r="B3609" s="109"/>
      <c r="C3609" s="110"/>
      <c r="D3609" s="110"/>
      <c r="E3609" s="110"/>
      <c r="F3609" s="110"/>
      <c r="G3609" s="110"/>
      <c r="H3609" s="110"/>
      <c r="I3609" s="110"/>
      <c r="J3609" s="109"/>
      <c r="K3609" s="110"/>
      <c r="L3609" s="110"/>
      <c r="M3609" s="110"/>
      <c r="N3609" s="110"/>
      <c r="O3609" s="110"/>
      <c r="P3609" s="110"/>
      <c r="Q3609" s="110"/>
      <c r="R3609" s="110"/>
      <c r="S3609" s="110"/>
      <c r="T3609" s="110"/>
      <c r="U3609" s="110"/>
      <c r="V3609" s="110"/>
    </row>
    <row r="3610" spans="1:22" ht="15" customHeight="1">
      <c r="A3610" s="110"/>
      <c r="B3610" s="109"/>
      <c r="C3610" s="110"/>
      <c r="D3610" s="110"/>
      <c r="E3610" s="110"/>
      <c r="F3610" s="110"/>
      <c r="G3610" s="110"/>
      <c r="H3610" s="110"/>
      <c r="I3610" s="110"/>
      <c r="J3610" s="109"/>
      <c r="K3610" s="110"/>
      <c r="L3610" s="110"/>
      <c r="M3610" s="110"/>
      <c r="N3610" s="110"/>
      <c r="O3610" s="110"/>
      <c r="P3610" s="110"/>
      <c r="Q3610" s="110"/>
      <c r="R3610" s="110"/>
      <c r="S3610" s="110"/>
      <c r="T3610" s="110"/>
      <c r="U3610" s="110"/>
      <c r="V3610" s="110"/>
    </row>
    <row r="3611" spans="1:22" ht="15" customHeight="1">
      <c r="A3611" s="110"/>
      <c r="B3611" s="109"/>
      <c r="C3611" s="110"/>
      <c r="D3611" s="110"/>
      <c r="E3611" s="110"/>
      <c r="F3611" s="110"/>
      <c r="G3611" s="110"/>
      <c r="H3611" s="110"/>
      <c r="I3611" s="110"/>
      <c r="J3611" s="109"/>
      <c r="K3611" s="110"/>
      <c r="L3611" s="110"/>
      <c r="M3611" s="110"/>
      <c r="N3611" s="110"/>
      <c r="O3611" s="110"/>
      <c r="P3611" s="110"/>
      <c r="Q3611" s="110"/>
      <c r="R3611" s="110"/>
      <c r="S3611" s="110"/>
      <c r="T3611" s="110"/>
      <c r="U3611" s="110"/>
      <c r="V3611" s="110"/>
    </row>
    <row r="3612" spans="1:22" ht="15" customHeight="1">
      <c r="A3612" s="110"/>
      <c r="B3612" s="109"/>
      <c r="C3612" s="110"/>
      <c r="D3612" s="110"/>
      <c r="E3612" s="110"/>
      <c r="F3612" s="110"/>
      <c r="G3612" s="110"/>
      <c r="H3612" s="110"/>
      <c r="I3612" s="110"/>
      <c r="J3612" s="109"/>
      <c r="K3612" s="110"/>
      <c r="L3612" s="110"/>
      <c r="M3612" s="110"/>
      <c r="N3612" s="110"/>
      <c r="O3612" s="110"/>
      <c r="P3612" s="110"/>
      <c r="Q3612" s="110"/>
      <c r="R3612" s="110"/>
      <c r="S3612" s="110"/>
      <c r="T3612" s="110"/>
      <c r="U3612" s="110"/>
      <c r="V3612" s="110"/>
    </row>
    <row r="3613" spans="1:22" ht="15" customHeight="1">
      <c r="A3613" s="110"/>
      <c r="B3613" s="109"/>
      <c r="C3613" s="110"/>
      <c r="D3613" s="110"/>
      <c r="E3613" s="110"/>
      <c r="F3613" s="110"/>
      <c r="G3613" s="110"/>
      <c r="H3613" s="110"/>
      <c r="I3613" s="110"/>
      <c r="J3613" s="109"/>
      <c r="K3613" s="110"/>
      <c r="L3613" s="110"/>
      <c r="M3613" s="110"/>
      <c r="N3613" s="110"/>
      <c r="O3613" s="110"/>
      <c r="P3613" s="110"/>
      <c r="Q3613" s="110"/>
      <c r="R3613" s="110"/>
      <c r="S3613" s="110"/>
      <c r="T3613" s="110"/>
      <c r="U3613" s="110"/>
      <c r="V3613" s="110"/>
    </row>
    <row r="3614" spans="1:22" ht="15" customHeight="1">
      <c r="A3614" s="110"/>
      <c r="B3614" s="109"/>
      <c r="C3614" s="110"/>
      <c r="D3614" s="110"/>
      <c r="E3614" s="110"/>
      <c r="F3614" s="110"/>
      <c r="G3614" s="110"/>
      <c r="H3614" s="110"/>
      <c r="I3614" s="110"/>
      <c r="J3614" s="109"/>
      <c r="K3614" s="110"/>
      <c r="L3614" s="110"/>
      <c r="M3614" s="110"/>
      <c r="N3614" s="110"/>
      <c r="O3614" s="110"/>
      <c r="P3614" s="110"/>
      <c r="Q3614" s="110"/>
      <c r="R3614" s="110"/>
      <c r="S3614" s="110"/>
      <c r="T3614" s="110"/>
      <c r="U3614" s="110"/>
      <c r="V3614" s="110"/>
    </row>
    <row r="3615" spans="1:22" ht="15" customHeight="1">
      <c r="A3615" s="110"/>
      <c r="B3615" s="109"/>
      <c r="C3615" s="110"/>
      <c r="D3615" s="110"/>
      <c r="E3615" s="110"/>
      <c r="F3615" s="110"/>
      <c r="G3615" s="110"/>
      <c r="H3615" s="110"/>
      <c r="I3615" s="110"/>
      <c r="J3615" s="109"/>
      <c r="K3615" s="110"/>
      <c r="L3615" s="110"/>
      <c r="M3615" s="110"/>
      <c r="N3615" s="110"/>
      <c r="O3615" s="110"/>
      <c r="P3615" s="110"/>
      <c r="Q3615" s="110"/>
      <c r="R3615" s="110"/>
      <c r="S3615" s="110"/>
      <c r="T3615" s="110"/>
      <c r="U3615" s="110"/>
      <c r="V3615" s="110"/>
    </row>
    <row r="3616" spans="1:22" ht="15" customHeight="1">
      <c r="A3616" s="110"/>
      <c r="B3616" s="109"/>
      <c r="C3616" s="110"/>
      <c r="D3616" s="110"/>
      <c r="E3616" s="110"/>
      <c r="F3616" s="110"/>
      <c r="G3616" s="110"/>
      <c r="H3616" s="110"/>
      <c r="I3616" s="110"/>
      <c r="J3616" s="109"/>
      <c r="K3616" s="110"/>
      <c r="L3616" s="110"/>
      <c r="M3616" s="110"/>
      <c r="N3616" s="110"/>
      <c r="O3616" s="110"/>
      <c r="P3616" s="110"/>
      <c r="Q3616" s="110"/>
      <c r="R3616" s="110"/>
      <c r="S3616" s="110"/>
      <c r="T3616" s="110"/>
      <c r="U3616" s="110"/>
      <c r="V3616" s="110"/>
    </row>
    <row r="3617" spans="1:22" ht="15" customHeight="1">
      <c r="A3617" s="110"/>
      <c r="B3617" s="109"/>
      <c r="C3617" s="110"/>
      <c r="D3617" s="110"/>
      <c r="E3617" s="110"/>
      <c r="F3617" s="110"/>
      <c r="G3617" s="110"/>
      <c r="H3617" s="110"/>
      <c r="I3617" s="110"/>
      <c r="J3617" s="109"/>
      <c r="K3617" s="110"/>
      <c r="L3617" s="110"/>
      <c r="M3617" s="110"/>
      <c r="N3617" s="110"/>
      <c r="O3617" s="110"/>
      <c r="P3617" s="110"/>
      <c r="Q3617" s="110"/>
      <c r="R3617" s="110"/>
      <c r="S3617" s="110"/>
      <c r="T3617" s="110"/>
      <c r="U3617" s="110"/>
      <c r="V3617" s="110"/>
    </row>
    <row r="3618" spans="1:22" ht="15" customHeight="1">
      <c r="A3618" s="110"/>
      <c r="B3618" s="109"/>
      <c r="C3618" s="110"/>
      <c r="D3618" s="110"/>
      <c r="E3618" s="110"/>
      <c r="F3618" s="110"/>
      <c r="G3618" s="110"/>
      <c r="H3618" s="110"/>
      <c r="I3618" s="110"/>
      <c r="J3618" s="109"/>
      <c r="K3618" s="110"/>
      <c r="L3618" s="110"/>
      <c r="M3618" s="110"/>
      <c r="N3618" s="110"/>
      <c r="O3618" s="110"/>
      <c r="P3618" s="110"/>
      <c r="Q3618" s="110"/>
      <c r="R3618" s="110"/>
      <c r="S3618" s="110"/>
      <c r="T3618" s="110"/>
      <c r="U3618" s="110"/>
      <c r="V3618" s="110"/>
    </row>
    <row r="3619" spans="1:22" ht="15" customHeight="1">
      <c r="A3619" s="110"/>
      <c r="B3619" s="109"/>
      <c r="C3619" s="110"/>
      <c r="D3619" s="110"/>
      <c r="E3619" s="110"/>
      <c r="F3619" s="110"/>
      <c r="G3619" s="110"/>
      <c r="H3619" s="110"/>
      <c r="I3619" s="110"/>
      <c r="J3619" s="109"/>
      <c r="K3619" s="110"/>
      <c r="L3619" s="110"/>
      <c r="M3619" s="110"/>
      <c r="N3619" s="110"/>
      <c r="O3619" s="110"/>
      <c r="P3619" s="110"/>
      <c r="Q3619" s="110"/>
      <c r="R3619" s="110"/>
      <c r="S3619" s="110"/>
      <c r="T3619" s="110"/>
      <c r="U3619" s="110"/>
      <c r="V3619" s="110"/>
    </row>
    <row r="3620" spans="1:22" ht="15" customHeight="1">
      <c r="A3620" s="110"/>
      <c r="B3620" s="109"/>
      <c r="C3620" s="110"/>
      <c r="D3620" s="110"/>
      <c r="E3620" s="110"/>
      <c r="F3620" s="110"/>
      <c r="G3620" s="110"/>
      <c r="H3620" s="110"/>
      <c r="I3620" s="110"/>
      <c r="J3620" s="109"/>
      <c r="K3620" s="110"/>
      <c r="L3620" s="110"/>
      <c r="M3620" s="110"/>
      <c r="N3620" s="110"/>
      <c r="O3620" s="110"/>
      <c r="P3620" s="110"/>
      <c r="Q3620" s="110"/>
      <c r="R3620" s="110"/>
      <c r="S3620" s="110"/>
      <c r="T3620" s="110"/>
      <c r="U3620" s="110"/>
      <c r="V3620" s="110"/>
    </row>
    <row r="3621" spans="1:22" ht="15" customHeight="1">
      <c r="A3621" s="110"/>
      <c r="B3621" s="109"/>
      <c r="C3621" s="110"/>
      <c r="D3621" s="110"/>
      <c r="E3621" s="110"/>
      <c r="F3621" s="110"/>
      <c r="G3621" s="110"/>
      <c r="H3621" s="110"/>
      <c r="I3621" s="110"/>
      <c r="J3621" s="109"/>
      <c r="K3621" s="110"/>
      <c r="L3621" s="110"/>
      <c r="M3621" s="110"/>
      <c r="N3621" s="110"/>
      <c r="O3621" s="110"/>
      <c r="P3621" s="110"/>
      <c r="Q3621" s="110"/>
      <c r="R3621" s="110"/>
      <c r="S3621" s="110"/>
      <c r="T3621" s="110"/>
      <c r="U3621" s="110"/>
      <c r="V3621" s="110"/>
    </row>
    <row r="3622" spans="1:22" ht="15" customHeight="1">
      <c r="A3622" s="110"/>
      <c r="B3622" s="109"/>
      <c r="C3622" s="110"/>
      <c r="D3622" s="110"/>
      <c r="E3622" s="110"/>
      <c r="F3622" s="110"/>
      <c r="G3622" s="110"/>
      <c r="H3622" s="110"/>
      <c r="I3622" s="110"/>
      <c r="J3622" s="109"/>
      <c r="K3622" s="110"/>
      <c r="L3622" s="110"/>
      <c r="M3622" s="110"/>
      <c r="N3622" s="110"/>
      <c r="O3622" s="110"/>
      <c r="P3622" s="110"/>
      <c r="Q3622" s="110"/>
      <c r="R3622" s="110"/>
      <c r="S3622" s="110"/>
      <c r="T3622" s="110"/>
      <c r="U3622" s="110"/>
      <c r="V3622" s="110"/>
    </row>
    <row r="3623" spans="1:22" ht="15" customHeight="1">
      <c r="A3623" s="110"/>
      <c r="B3623" s="109"/>
      <c r="C3623" s="110"/>
      <c r="D3623" s="110"/>
      <c r="E3623" s="110"/>
      <c r="F3623" s="110"/>
      <c r="G3623" s="110"/>
      <c r="H3623" s="110"/>
      <c r="I3623" s="110"/>
      <c r="J3623" s="109"/>
      <c r="K3623" s="110"/>
      <c r="L3623" s="110"/>
      <c r="M3623" s="110"/>
      <c r="N3623" s="110"/>
      <c r="O3623" s="110"/>
      <c r="P3623" s="110"/>
      <c r="Q3623" s="110"/>
      <c r="R3623" s="110"/>
      <c r="S3623" s="110"/>
      <c r="T3623" s="110"/>
      <c r="U3623" s="110"/>
      <c r="V3623" s="110"/>
    </row>
    <row r="3624" spans="1:22" ht="15" customHeight="1">
      <c r="A3624" s="110"/>
      <c r="B3624" s="109"/>
      <c r="C3624" s="110"/>
      <c r="D3624" s="110"/>
      <c r="E3624" s="110"/>
      <c r="F3624" s="110"/>
      <c r="G3624" s="110"/>
      <c r="H3624" s="110"/>
      <c r="I3624" s="110"/>
      <c r="J3624" s="109"/>
      <c r="K3624" s="110"/>
      <c r="L3624" s="110"/>
      <c r="M3624" s="110"/>
      <c r="N3624" s="110"/>
      <c r="O3624" s="110"/>
      <c r="P3624" s="110"/>
      <c r="Q3624" s="110"/>
      <c r="R3624" s="110"/>
      <c r="S3624" s="110"/>
      <c r="T3624" s="110"/>
      <c r="U3624" s="110"/>
      <c r="V3624" s="110"/>
    </row>
    <row r="3625" spans="1:22" ht="15" customHeight="1">
      <c r="A3625" s="110"/>
      <c r="B3625" s="109"/>
      <c r="C3625" s="110"/>
      <c r="D3625" s="110"/>
      <c r="E3625" s="110"/>
      <c r="F3625" s="110"/>
      <c r="G3625" s="110"/>
      <c r="H3625" s="110"/>
      <c r="I3625" s="110"/>
      <c r="J3625" s="109"/>
      <c r="K3625" s="110"/>
      <c r="L3625" s="110"/>
      <c r="M3625" s="110"/>
      <c r="N3625" s="110"/>
      <c r="O3625" s="110"/>
      <c r="P3625" s="110"/>
      <c r="Q3625" s="110"/>
      <c r="R3625" s="110"/>
      <c r="S3625" s="110"/>
      <c r="T3625" s="110"/>
      <c r="U3625" s="110"/>
      <c r="V3625" s="110"/>
    </row>
    <row r="3626" spans="1:22" ht="15" customHeight="1">
      <c r="A3626" s="110"/>
      <c r="B3626" s="109"/>
      <c r="C3626" s="110"/>
      <c r="D3626" s="110"/>
      <c r="E3626" s="110"/>
      <c r="F3626" s="110"/>
      <c r="G3626" s="110"/>
      <c r="H3626" s="110"/>
      <c r="I3626" s="110"/>
      <c r="J3626" s="109"/>
      <c r="K3626" s="110"/>
      <c r="L3626" s="110"/>
      <c r="M3626" s="110"/>
      <c r="N3626" s="110"/>
      <c r="O3626" s="110"/>
      <c r="P3626" s="110"/>
      <c r="Q3626" s="110"/>
      <c r="R3626" s="110"/>
      <c r="S3626" s="110"/>
      <c r="T3626" s="110"/>
      <c r="U3626" s="110"/>
      <c r="V3626" s="110"/>
    </row>
    <row r="3627" spans="1:22" ht="15" customHeight="1">
      <c r="A3627" s="110"/>
      <c r="B3627" s="109"/>
      <c r="C3627" s="110"/>
      <c r="D3627" s="110"/>
      <c r="E3627" s="110"/>
      <c r="F3627" s="110"/>
      <c r="G3627" s="110"/>
      <c r="H3627" s="110"/>
      <c r="I3627" s="110"/>
      <c r="J3627" s="109"/>
      <c r="K3627" s="110"/>
      <c r="L3627" s="110"/>
      <c r="M3627" s="110"/>
      <c r="N3627" s="110"/>
      <c r="O3627" s="110"/>
      <c r="P3627" s="110"/>
      <c r="Q3627" s="110"/>
      <c r="R3627" s="110"/>
      <c r="S3627" s="110"/>
      <c r="T3627" s="110"/>
      <c r="U3627" s="110"/>
      <c r="V3627" s="110"/>
    </row>
    <row r="3628" spans="1:22" ht="15" customHeight="1">
      <c r="A3628" s="110"/>
      <c r="B3628" s="109"/>
      <c r="C3628" s="110"/>
      <c r="D3628" s="110"/>
      <c r="E3628" s="110"/>
      <c r="F3628" s="110"/>
      <c r="G3628" s="110"/>
      <c r="H3628" s="110"/>
      <c r="I3628" s="110"/>
      <c r="J3628" s="109"/>
      <c r="K3628" s="110"/>
      <c r="L3628" s="110"/>
      <c r="M3628" s="110"/>
      <c r="N3628" s="110"/>
      <c r="O3628" s="110"/>
      <c r="P3628" s="110"/>
      <c r="Q3628" s="110"/>
      <c r="R3628" s="110"/>
      <c r="S3628" s="110"/>
      <c r="T3628" s="110"/>
      <c r="U3628" s="110"/>
      <c r="V3628" s="110"/>
    </row>
    <row r="3629" spans="1:22" ht="15" customHeight="1">
      <c r="A3629" s="110"/>
      <c r="B3629" s="109"/>
      <c r="C3629" s="110"/>
      <c r="D3629" s="110"/>
      <c r="E3629" s="110"/>
      <c r="F3629" s="110"/>
      <c r="G3629" s="110"/>
      <c r="H3629" s="110"/>
      <c r="I3629" s="110"/>
      <c r="J3629" s="109"/>
      <c r="K3629" s="110"/>
      <c r="L3629" s="110"/>
      <c r="M3629" s="110"/>
      <c r="N3629" s="110"/>
      <c r="O3629" s="110"/>
      <c r="P3629" s="110"/>
      <c r="Q3629" s="110"/>
      <c r="R3629" s="110"/>
      <c r="S3629" s="110"/>
      <c r="T3629" s="110"/>
      <c r="U3629" s="110"/>
      <c r="V3629" s="110"/>
    </row>
    <row r="3630" spans="1:22" ht="15" customHeight="1">
      <c r="A3630" s="110"/>
      <c r="B3630" s="109"/>
      <c r="C3630" s="110"/>
      <c r="D3630" s="110"/>
      <c r="E3630" s="110"/>
      <c r="F3630" s="110"/>
      <c r="G3630" s="110"/>
      <c r="H3630" s="110"/>
      <c r="I3630" s="110"/>
      <c r="J3630" s="109"/>
      <c r="K3630" s="110"/>
      <c r="L3630" s="110"/>
      <c r="M3630" s="110"/>
      <c r="N3630" s="110"/>
      <c r="O3630" s="110"/>
      <c r="P3630" s="110"/>
      <c r="Q3630" s="110"/>
      <c r="R3630" s="110"/>
      <c r="S3630" s="110"/>
      <c r="T3630" s="110"/>
      <c r="U3630" s="110"/>
      <c r="V3630" s="110"/>
    </row>
    <row r="3631" spans="1:22" ht="15" customHeight="1">
      <c r="A3631" s="110"/>
      <c r="B3631" s="109"/>
      <c r="C3631" s="110"/>
      <c r="D3631" s="110"/>
      <c r="E3631" s="110"/>
      <c r="F3631" s="110"/>
      <c r="G3631" s="110"/>
      <c r="H3631" s="110"/>
      <c r="I3631" s="110"/>
      <c r="J3631" s="109"/>
      <c r="K3631" s="110"/>
      <c r="L3631" s="110"/>
      <c r="M3631" s="110"/>
      <c r="N3631" s="110"/>
      <c r="O3631" s="110"/>
      <c r="P3631" s="110"/>
      <c r="Q3631" s="110"/>
      <c r="R3631" s="110"/>
      <c r="S3631" s="110"/>
      <c r="T3631" s="110"/>
      <c r="U3631" s="110"/>
      <c r="V3631" s="110"/>
    </row>
    <row r="3632" spans="1:22" ht="15" customHeight="1">
      <c r="A3632" s="110"/>
      <c r="B3632" s="109"/>
      <c r="C3632" s="110"/>
      <c r="D3632" s="110"/>
      <c r="E3632" s="110"/>
      <c r="F3632" s="110"/>
      <c r="G3632" s="110"/>
      <c r="H3632" s="110"/>
      <c r="I3632" s="110"/>
      <c r="J3632" s="109"/>
      <c r="K3632" s="110"/>
      <c r="L3632" s="110"/>
      <c r="M3632" s="110"/>
      <c r="N3632" s="110"/>
      <c r="O3632" s="110"/>
      <c r="P3632" s="110"/>
      <c r="Q3632" s="110"/>
      <c r="R3632" s="110"/>
      <c r="S3632" s="110"/>
      <c r="T3632" s="110"/>
      <c r="U3632" s="110"/>
      <c r="V3632" s="110"/>
    </row>
    <row r="3633" spans="1:22" ht="15" customHeight="1">
      <c r="A3633" s="110"/>
      <c r="B3633" s="109"/>
      <c r="C3633" s="110"/>
      <c r="D3633" s="110"/>
      <c r="E3633" s="110"/>
      <c r="F3633" s="110"/>
      <c r="G3633" s="110"/>
      <c r="H3633" s="110"/>
      <c r="I3633" s="110"/>
      <c r="J3633" s="109"/>
      <c r="K3633" s="110"/>
      <c r="L3633" s="110"/>
      <c r="M3633" s="110"/>
      <c r="N3633" s="110"/>
      <c r="O3633" s="110"/>
      <c r="P3633" s="110"/>
      <c r="Q3633" s="110"/>
      <c r="R3633" s="110"/>
      <c r="S3633" s="110"/>
      <c r="T3633" s="110"/>
      <c r="U3633" s="110"/>
      <c r="V3633" s="110"/>
    </row>
    <row r="3634" spans="1:22" ht="15" customHeight="1">
      <c r="A3634" s="110"/>
      <c r="B3634" s="109"/>
      <c r="C3634" s="110"/>
      <c r="D3634" s="110"/>
      <c r="E3634" s="110"/>
      <c r="F3634" s="110"/>
      <c r="G3634" s="110"/>
      <c r="H3634" s="110"/>
      <c r="I3634" s="110"/>
      <c r="J3634" s="109"/>
      <c r="K3634" s="110"/>
      <c r="L3634" s="110"/>
      <c r="M3634" s="110"/>
      <c r="N3634" s="110"/>
      <c r="O3634" s="110"/>
      <c r="P3634" s="110"/>
      <c r="Q3634" s="110"/>
      <c r="R3634" s="110"/>
      <c r="S3634" s="110"/>
      <c r="T3634" s="110"/>
      <c r="U3634" s="110"/>
      <c r="V3634" s="110"/>
    </row>
    <row r="3635" spans="1:22" ht="15" customHeight="1">
      <c r="A3635" s="110"/>
      <c r="B3635" s="109"/>
      <c r="C3635" s="110"/>
      <c r="D3635" s="110"/>
      <c r="E3635" s="110"/>
      <c r="F3635" s="110"/>
      <c r="G3635" s="110"/>
      <c r="H3635" s="110"/>
      <c r="I3635" s="110"/>
      <c r="J3635" s="109"/>
      <c r="K3635" s="110"/>
      <c r="L3635" s="110"/>
      <c r="M3635" s="110"/>
      <c r="N3635" s="110"/>
      <c r="O3635" s="110"/>
      <c r="P3635" s="110"/>
      <c r="Q3635" s="110"/>
      <c r="R3635" s="110"/>
      <c r="S3635" s="110"/>
      <c r="T3635" s="110"/>
      <c r="U3635" s="110"/>
      <c r="V3635" s="110"/>
    </row>
    <row r="3636" spans="1:22" ht="15" customHeight="1">
      <c r="A3636" s="110"/>
      <c r="B3636" s="109"/>
      <c r="C3636" s="110"/>
      <c r="D3636" s="110"/>
      <c r="E3636" s="110"/>
      <c r="F3636" s="110"/>
      <c r="G3636" s="110"/>
      <c r="H3636" s="110"/>
      <c r="I3636" s="110"/>
      <c r="J3636" s="109"/>
      <c r="K3636" s="110"/>
      <c r="L3636" s="110"/>
      <c r="M3636" s="110"/>
      <c r="N3636" s="110"/>
      <c r="O3636" s="110"/>
      <c r="P3636" s="110"/>
      <c r="Q3636" s="110"/>
      <c r="R3636" s="110"/>
      <c r="S3636" s="110"/>
      <c r="T3636" s="110"/>
      <c r="U3636" s="110"/>
      <c r="V3636" s="110"/>
    </row>
    <row r="3637" spans="1:22" ht="15" customHeight="1">
      <c r="A3637" s="110"/>
      <c r="B3637" s="109"/>
      <c r="C3637" s="110"/>
      <c r="D3637" s="110"/>
      <c r="E3637" s="110"/>
      <c r="F3637" s="110"/>
      <c r="G3637" s="110"/>
      <c r="H3637" s="110"/>
      <c r="I3637" s="110"/>
      <c r="J3637" s="109"/>
      <c r="K3637" s="110"/>
      <c r="L3637" s="110"/>
      <c r="M3637" s="110"/>
      <c r="N3637" s="110"/>
      <c r="O3637" s="110"/>
      <c r="P3637" s="110"/>
      <c r="Q3637" s="110"/>
      <c r="R3637" s="110"/>
      <c r="S3637" s="110"/>
      <c r="T3637" s="110"/>
      <c r="U3637" s="110"/>
      <c r="V3637" s="110"/>
    </row>
    <row r="3638" spans="1:22" ht="15" customHeight="1">
      <c r="A3638" s="110"/>
      <c r="B3638" s="109"/>
      <c r="C3638" s="110"/>
      <c r="D3638" s="110"/>
      <c r="E3638" s="110"/>
      <c r="F3638" s="110"/>
      <c r="G3638" s="110"/>
      <c r="H3638" s="110"/>
      <c r="I3638" s="110"/>
      <c r="J3638" s="109"/>
      <c r="K3638" s="110"/>
      <c r="L3638" s="110"/>
      <c r="M3638" s="110"/>
      <c r="N3638" s="110"/>
      <c r="O3638" s="110"/>
      <c r="P3638" s="110"/>
      <c r="Q3638" s="110"/>
      <c r="R3638" s="110"/>
      <c r="S3638" s="110"/>
      <c r="T3638" s="110"/>
      <c r="U3638" s="110"/>
      <c r="V3638" s="110"/>
    </row>
    <row r="3639" spans="1:22" ht="15" customHeight="1">
      <c r="A3639" s="110"/>
      <c r="B3639" s="109"/>
      <c r="C3639" s="110"/>
      <c r="D3639" s="110"/>
      <c r="E3639" s="110"/>
      <c r="F3639" s="110"/>
      <c r="G3639" s="110"/>
      <c r="H3639" s="110"/>
      <c r="I3639" s="110"/>
      <c r="J3639" s="109"/>
      <c r="K3639" s="110"/>
      <c r="L3639" s="110"/>
      <c r="M3639" s="110"/>
      <c r="N3639" s="110"/>
      <c r="O3639" s="110"/>
      <c r="P3639" s="110"/>
      <c r="Q3639" s="110"/>
      <c r="R3639" s="110"/>
      <c r="S3639" s="110"/>
      <c r="T3639" s="110"/>
      <c r="U3639" s="110"/>
      <c r="V3639" s="110"/>
    </row>
    <row r="3640" spans="1:22" ht="15" customHeight="1">
      <c r="A3640" s="110"/>
      <c r="B3640" s="109"/>
      <c r="C3640" s="110"/>
      <c r="D3640" s="110"/>
      <c r="E3640" s="110"/>
      <c r="F3640" s="110"/>
      <c r="G3640" s="110"/>
      <c r="H3640" s="110"/>
      <c r="I3640" s="110"/>
      <c r="J3640" s="109"/>
      <c r="K3640" s="110"/>
      <c r="L3640" s="110"/>
      <c r="M3640" s="110"/>
      <c r="N3640" s="110"/>
      <c r="O3640" s="110"/>
      <c r="P3640" s="110"/>
      <c r="Q3640" s="110"/>
      <c r="R3640" s="110"/>
      <c r="S3640" s="110"/>
      <c r="T3640" s="110"/>
      <c r="U3640" s="110"/>
      <c r="V3640" s="110"/>
    </row>
    <row r="3641" spans="1:22" ht="15" customHeight="1">
      <c r="A3641" s="110"/>
      <c r="B3641" s="109"/>
      <c r="C3641" s="110"/>
      <c r="D3641" s="110"/>
      <c r="E3641" s="110"/>
      <c r="F3641" s="110"/>
      <c r="G3641" s="110"/>
      <c r="H3641" s="110"/>
      <c r="I3641" s="110"/>
      <c r="J3641" s="109"/>
      <c r="K3641" s="110"/>
      <c r="L3641" s="110"/>
      <c r="M3641" s="110"/>
      <c r="N3641" s="110"/>
      <c r="O3641" s="110"/>
      <c r="P3641" s="110"/>
      <c r="Q3641" s="110"/>
      <c r="R3641" s="110"/>
      <c r="S3641" s="110"/>
      <c r="T3641" s="110"/>
      <c r="U3641" s="110"/>
      <c r="V3641" s="110"/>
    </row>
    <row r="3642" spans="1:22" ht="15" customHeight="1">
      <c r="A3642" s="110"/>
      <c r="B3642" s="109"/>
      <c r="C3642" s="110"/>
      <c r="D3642" s="110"/>
      <c r="E3642" s="110"/>
      <c r="F3642" s="110"/>
      <c r="G3642" s="110"/>
      <c r="H3642" s="110"/>
      <c r="I3642" s="110"/>
      <c r="J3642" s="109"/>
      <c r="K3642" s="110"/>
      <c r="L3642" s="110"/>
      <c r="M3642" s="110"/>
      <c r="N3642" s="110"/>
      <c r="O3642" s="110"/>
      <c r="P3642" s="110"/>
      <c r="Q3642" s="110"/>
      <c r="R3642" s="110"/>
      <c r="S3642" s="110"/>
      <c r="T3642" s="110"/>
      <c r="U3642" s="110"/>
      <c r="V3642" s="110"/>
    </row>
    <row r="3643" spans="1:22" ht="15" customHeight="1">
      <c r="A3643" s="110"/>
      <c r="B3643" s="109"/>
      <c r="C3643" s="110"/>
      <c r="D3643" s="110"/>
      <c r="E3643" s="110"/>
      <c r="F3643" s="110"/>
      <c r="G3643" s="110"/>
      <c r="H3643" s="110"/>
      <c r="I3643" s="110"/>
      <c r="J3643" s="109"/>
      <c r="K3643" s="110"/>
      <c r="L3643" s="110"/>
      <c r="M3643" s="110"/>
      <c r="N3643" s="110"/>
      <c r="O3643" s="110"/>
      <c r="P3643" s="110"/>
      <c r="Q3643" s="110"/>
      <c r="R3643" s="110"/>
      <c r="S3643" s="110"/>
      <c r="T3643" s="110"/>
      <c r="U3643" s="110"/>
      <c r="V3643" s="110"/>
    </row>
    <row r="3644" spans="1:22" ht="15" customHeight="1">
      <c r="A3644" s="110"/>
      <c r="B3644" s="109"/>
      <c r="C3644" s="110"/>
      <c r="D3644" s="110"/>
      <c r="E3644" s="110"/>
      <c r="F3644" s="110"/>
      <c r="G3644" s="110"/>
      <c r="H3644" s="110"/>
      <c r="I3644" s="110"/>
      <c r="J3644" s="109"/>
      <c r="K3644" s="110"/>
      <c r="L3644" s="110"/>
      <c r="M3644" s="110"/>
      <c r="N3644" s="110"/>
      <c r="O3644" s="110"/>
      <c r="P3644" s="110"/>
      <c r="Q3644" s="110"/>
      <c r="R3644" s="110"/>
      <c r="S3644" s="110"/>
      <c r="T3644" s="110"/>
      <c r="U3644" s="110"/>
      <c r="V3644" s="110"/>
    </row>
    <row r="3645" spans="1:22" ht="15" customHeight="1">
      <c r="A3645" s="110"/>
      <c r="B3645" s="109"/>
      <c r="C3645" s="110"/>
      <c r="D3645" s="110"/>
      <c r="E3645" s="110"/>
      <c r="F3645" s="110"/>
      <c r="G3645" s="110"/>
      <c r="H3645" s="110"/>
      <c r="I3645" s="110"/>
      <c r="J3645" s="109"/>
      <c r="K3645" s="110"/>
      <c r="L3645" s="110"/>
      <c r="M3645" s="110"/>
      <c r="N3645" s="110"/>
      <c r="O3645" s="110"/>
      <c r="P3645" s="110"/>
      <c r="Q3645" s="110"/>
      <c r="R3645" s="110"/>
      <c r="S3645" s="110"/>
      <c r="T3645" s="110"/>
      <c r="U3645" s="110"/>
      <c r="V3645" s="110"/>
    </row>
    <row r="3646" spans="1:22" ht="15" customHeight="1">
      <c r="A3646" s="110"/>
      <c r="B3646" s="109"/>
      <c r="C3646" s="110"/>
      <c r="D3646" s="110"/>
      <c r="E3646" s="110"/>
      <c r="F3646" s="110"/>
      <c r="G3646" s="110"/>
      <c r="H3646" s="110"/>
      <c r="I3646" s="110"/>
      <c r="J3646" s="109"/>
      <c r="K3646" s="110"/>
      <c r="L3646" s="110"/>
      <c r="M3646" s="110"/>
      <c r="N3646" s="110"/>
      <c r="O3646" s="110"/>
      <c r="P3646" s="110"/>
      <c r="Q3646" s="110"/>
      <c r="R3646" s="110"/>
      <c r="S3646" s="110"/>
      <c r="T3646" s="110"/>
      <c r="U3646" s="110"/>
      <c r="V3646" s="110"/>
    </row>
    <row r="3647" spans="1:22" ht="15" customHeight="1">
      <c r="A3647" s="110"/>
      <c r="B3647" s="109"/>
      <c r="C3647" s="110"/>
      <c r="D3647" s="110"/>
      <c r="E3647" s="110"/>
      <c r="F3647" s="110"/>
      <c r="G3647" s="110"/>
      <c r="H3647" s="110"/>
      <c r="I3647" s="110"/>
      <c r="J3647" s="109"/>
      <c r="K3647" s="110"/>
      <c r="L3647" s="110"/>
      <c r="M3647" s="110"/>
      <c r="N3647" s="110"/>
      <c r="O3647" s="110"/>
      <c r="P3647" s="110"/>
      <c r="Q3647" s="110"/>
      <c r="R3647" s="110"/>
      <c r="S3647" s="110"/>
      <c r="T3647" s="110"/>
      <c r="U3647" s="110"/>
      <c r="V3647" s="110"/>
    </row>
    <row r="3648" spans="1:22" ht="15" customHeight="1">
      <c r="A3648" s="110"/>
      <c r="B3648" s="109"/>
      <c r="C3648" s="110"/>
      <c r="D3648" s="110"/>
      <c r="E3648" s="110"/>
      <c r="F3648" s="110"/>
      <c r="G3648" s="110"/>
      <c r="H3648" s="110"/>
      <c r="I3648" s="110"/>
      <c r="J3648" s="109"/>
      <c r="K3648" s="110"/>
      <c r="L3648" s="110"/>
      <c r="M3648" s="110"/>
      <c r="N3648" s="110"/>
      <c r="O3648" s="110"/>
      <c r="P3648" s="110"/>
      <c r="Q3648" s="110"/>
      <c r="R3648" s="110"/>
      <c r="S3648" s="110"/>
      <c r="T3648" s="110"/>
      <c r="U3648" s="110"/>
      <c r="V3648" s="110"/>
    </row>
    <row r="3649" spans="1:22" ht="15" customHeight="1">
      <c r="A3649" s="110"/>
      <c r="B3649" s="109"/>
      <c r="C3649" s="110"/>
      <c r="D3649" s="110"/>
      <c r="E3649" s="110"/>
      <c r="F3649" s="110"/>
      <c r="G3649" s="110"/>
      <c r="H3649" s="110"/>
      <c r="I3649" s="110"/>
      <c r="J3649" s="109"/>
      <c r="K3649" s="110"/>
      <c r="L3649" s="110"/>
      <c r="M3649" s="110"/>
      <c r="N3649" s="110"/>
      <c r="O3649" s="110"/>
      <c r="P3649" s="110"/>
      <c r="Q3649" s="110"/>
      <c r="R3649" s="110"/>
      <c r="S3649" s="110"/>
      <c r="T3649" s="110"/>
      <c r="U3649" s="110"/>
      <c r="V3649" s="110"/>
    </row>
    <row r="3650" spans="1:22" ht="15" customHeight="1">
      <c r="A3650" s="110"/>
      <c r="B3650" s="109"/>
      <c r="C3650" s="110"/>
      <c r="D3650" s="110"/>
      <c r="E3650" s="110"/>
      <c r="F3650" s="110"/>
      <c r="G3650" s="110"/>
      <c r="H3650" s="110"/>
      <c r="I3650" s="110"/>
      <c r="J3650" s="109"/>
      <c r="K3650" s="110"/>
      <c r="L3650" s="110"/>
      <c r="M3650" s="110"/>
      <c r="N3650" s="110"/>
      <c r="O3650" s="110"/>
      <c r="P3650" s="110"/>
      <c r="Q3650" s="110"/>
      <c r="R3650" s="110"/>
      <c r="S3650" s="110"/>
      <c r="T3650" s="110"/>
      <c r="U3650" s="110"/>
      <c r="V3650" s="110"/>
    </row>
    <row r="3651" spans="1:22" ht="15" customHeight="1">
      <c r="A3651" s="110"/>
      <c r="B3651" s="109"/>
      <c r="C3651" s="110"/>
      <c r="D3651" s="110"/>
      <c r="E3651" s="110"/>
      <c r="F3651" s="110"/>
      <c r="G3651" s="110"/>
      <c r="H3651" s="110"/>
      <c r="I3651" s="110"/>
      <c r="J3651" s="109"/>
      <c r="K3651" s="110"/>
      <c r="L3651" s="110"/>
      <c r="M3651" s="110"/>
      <c r="N3651" s="110"/>
      <c r="O3651" s="110"/>
      <c r="P3651" s="110"/>
      <c r="Q3651" s="110"/>
      <c r="R3651" s="110"/>
      <c r="S3651" s="110"/>
      <c r="T3651" s="110"/>
      <c r="U3651" s="110"/>
      <c r="V3651" s="110"/>
    </row>
    <row r="3652" spans="1:22" ht="15" customHeight="1">
      <c r="A3652" s="110"/>
      <c r="B3652" s="109"/>
      <c r="C3652" s="110"/>
      <c r="D3652" s="110"/>
      <c r="E3652" s="110"/>
      <c r="F3652" s="110"/>
      <c r="G3652" s="110"/>
      <c r="H3652" s="110"/>
      <c r="I3652" s="110"/>
      <c r="J3652" s="109"/>
      <c r="K3652" s="110"/>
      <c r="L3652" s="110"/>
      <c r="M3652" s="110"/>
      <c r="N3652" s="110"/>
      <c r="O3652" s="110"/>
      <c r="P3652" s="110"/>
      <c r="Q3652" s="110"/>
      <c r="R3652" s="110"/>
      <c r="S3652" s="110"/>
      <c r="T3652" s="110"/>
      <c r="U3652" s="110"/>
      <c r="V3652" s="110"/>
    </row>
    <row r="3653" spans="1:22" ht="15" customHeight="1">
      <c r="A3653" s="110"/>
      <c r="B3653" s="109"/>
      <c r="C3653" s="110"/>
      <c r="D3653" s="110"/>
      <c r="E3653" s="110"/>
      <c r="F3653" s="110"/>
      <c r="G3653" s="110"/>
      <c r="H3653" s="110"/>
      <c r="I3653" s="110"/>
      <c r="J3653" s="109"/>
      <c r="K3653" s="110"/>
      <c r="L3653" s="110"/>
      <c r="M3653" s="110"/>
      <c r="N3653" s="110"/>
      <c r="O3653" s="110"/>
      <c r="P3653" s="110"/>
      <c r="Q3653" s="110"/>
      <c r="R3653" s="110"/>
      <c r="S3653" s="110"/>
      <c r="T3653" s="110"/>
      <c r="U3653" s="110"/>
      <c r="V3653" s="110"/>
    </row>
    <row r="3654" spans="1:22" ht="15" customHeight="1">
      <c r="A3654" s="110"/>
      <c r="B3654" s="109"/>
      <c r="C3654" s="110"/>
      <c r="D3654" s="110"/>
      <c r="E3654" s="110"/>
      <c r="F3654" s="110"/>
      <c r="G3654" s="110"/>
      <c r="H3654" s="110"/>
      <c r="I3654" s="110"/>
      <c r="J3654" s="109"/>
      <c r="K3654" s="110"/>
      <c r="L3654" s="110"/>
      <c r="M3654" s="110"/>
      <c r="N3654" s="110"/>
      <c r="O3654" s="110"/>
      <c r="P3654" s="110"/>
      <c r="Q3654" s="110"/>
      <c r="R3654" s="110"/>
      <c r="S3654" s="110"/>
      <c r="T3654" s="110"/>
      <c r="U3654" s="110"/>
      <c r="V3654" s="110"/>
    </row>
    <row r="3655" spans="1:22" ht="15" customHeight="1">
      <c r="A3655" s="110"/>
      <c r="B3655" s="109"/>
      <c r="C3655" s="110"/>
      <c r="D3655" s="110"/>
      <c r="E3655" s="110"/>
      <c r="F3655" s="110"/>
      <c r="G3655" s="110"/>
      <c r="H3655" s="110"/>
      <c r="I3655" s="110"/>
      <c r="J3655" s="109"/>
      <c r="K3655" s="110"/>
      <c r="L3655" s="110"/>
      <c r="M3655" s="110"/>
      <c r="N3655" s="110"/>
      <c r="O3655" s="110"/>
      <c r="P3655" s="110"/>
      <c r="Q3655" s="110"/>
      <c r="R3655" s="110"/>
      <c r="S3655" s="110"/>
      <c r="T3655" s="110"/>
      <c r="U3655" s="110"/>
      <c r="V3655" s="110"/>
    </row>
    <row r="3656" spans="1:22" ht="15" customHeight="1">
      <c r="A3656" s="110"/>
      <c r="B3656" s="109"/>
      <c r="C3656" s="110"/>
      <c r="D3656" s="110"/>
      <c r="E3656" s="110"/>
      <c r="F3656" s="110"/>
      <c r="G3656" s="110"/>
      <c r="H3656" s="110"/>
      <c r="I3656" s="110"/>
      <c r="J3656" s="109"/>
      <c r="K3656" s="110"/>
      <c r="L3656" s="110"/>
      <c r="M3656" s="110"/>
      <c r="N3656" s="110"/>
      <c r="O3656" s="110"/>
      <c r="P3656" s="110"/>
      <c r="Q3656" s="110"/>
      <c r="R3656" s="110"/>
      <c r="S3656" s="110"/>
      <c r="T3656" s="110"/>
      <c r="U3656" s="110"/>
      <c r="V3656" s="110"/>
    </row>
    <row r="3657" spans="1:22" ht="15" customHeight="1">
      <c r="A3657" s="110"/>
      <c r="B3657" s="109"/>
      <c r="C3657" s="110"/>
      <c r="D3657" s="110"/>
      <c r="E3657" s="110"/>
      <c r="F3657" s="110"/>
      <c r="G3657" s="110"/>
      <c r="H3657" s="110"/>
      <c r="I3657" s="110"/>
      <c r="J3657" s="109"/>
      <c r="K3657" s="110"/>
      <c r="L3657" s="110"/>
      <c r="M3657" s="110"/>
      <c r="N3657" s="110"/>
      <c r="O3657" s="110"/>
      <c r="P3657" s="110"/>
      <c r="Q3657" s="110"/>
      <c r="R3657" s="110"/>
      <c r="S3657" s="110"/>
      <c r="T3657" s="110"/>
      <c r="U3657" s="110"/>
      <c r="V3657" s="110"/>
    </row>
    <row r="3658" spans="1:22" ht="15" customHeight="1">
      <c r="A3658" s="110"/>
      <c r="B3658" s="109"/>
      <c r="C3658" s="110"/>
      <c r="D3658" s="110"/>
      <c r="E3658" s="110"/>
      <c r="F3658" s="110"/>
      <c r="G3658" s="110"/>
      <c r="H3658" s="110"/>
      <c r="I3658" s="110"/>
      <c r="J3658" s="109"/>
      <c r="K3658" s="110"/>
      <c r="L3658" s="110"/>
      <c r="M3658" s="110"/>
      <c r="N3658" s="110"/>
      <c r="O3658" s="110"/>
      <c r="P3658" s="110"/>
      <c r="Q3658" s="110"/>
      <c r="R3658" s="110"/>
      <c r="S3658" s="110"/>
      <c r="T3658" s="110"/>
      <c r="U3658" s="110"/>
      <c r="V3658" s="110"/>
    </row>
    <row r="3659" spans="1:22" ht="15" customHeight="1">
      <c r="A3659" s="110"/>
      <c r="B3659" s="109"/>
      <c r="C3659" s="110"/>
      <c r="D3659" s="110"/>
      <c r="E3659" s="110"/>
      <c r="F3659" s="110"/>
      <c r="G3659" s="110"/>
      <c r="H3659" s="110"/>
      <c r="I3659" s="110"/>
      <c r="J3659" s="109"/>
      <c r="K3659" s="110"/>
      <c r="L3659" s="110"/>
      <c r="M3659" s="110"/>
      <c r="N3659" s="110"/>
      <c r="O3659" s="110"/>
      <c r="P3659" s="110"/>
      <c r="Q3659" s="110"/>
      <c r="R3659" s="110"/>
      <c r="S3659" s="110"/>
      <c r="T3659" s="110"/>
      <c r="U3659" s="110"/>
      <c r="V3659" s="110"/>
    </row>
    <row r="3660" spans="1:22" ht="15" customHeight="1">
      <c r="A3660" s="110"/>
      <c r="B3660" s="109"/>
      <c r="C3660" s="110"/>
      <c r="D3660" s="110"/>
      <c r="E3660" s="110"/>
      <c r="F3660" s="110"/>
      <c r="G3660" s="110"/>
      <c r="H3660" s="110"/>
      <c r="I3660" s="110"/>
      <c r="J3660" s="109"/>
      <c r="K3660" s="110"/>
      <c r="L3660" s="110"/>
      <c r="M3660" s="110"/>
      <c r="N3660" s="110"/>
      <c r="O3660" s="110"/>
      <c r="P3660" s="110"/>
      <c r="Q3660" s="110"/>
      <c r="R3660" s="110"/>
      <c r="S3660" s="110"/>
      <c r="T3660" s="110"/>
      <c r="U3660" s="110"/>
      <c r="V3660" s="110"/>
    </row>
    <row r="3661" spans="1:22" ht="15" customHeight="1">
      <c r="A3661" s="110"/>
      <c r="B3661" s="109"/>
      <c r="C3661" s="110"/>
      <c r="D3661" s="110"/>
      <c r="E3661" s="110"/>
      <c r="F3661" s="110"/>
      <c r="G3661" s="110"/>
      <c r="H3661" s="110"/>
      <c r="I3661" s="110"/>
      <c r="J3661" s="109"/>
      <c r="K3661" s="110"/>
      <c r="L3661" s="110"/>
      <c r="M3661" s="110"/>
      <c r="N3661" s="110"/>
      <c r="O3661" s="110"/>
      <c r="P3661" s="110"/>
      <c r="Q3661" s="110"/>
      <c r="R3661" s="110"/>
      <c r="S3661" s="110"/>
      <c r="T3661" s="110"/>
      <c r="U3661" s="110"/>
      <c r="V3661" s="110"/>
    </row>
    <row r="3662" spans="1:22" ht="15" customHeight="1">
      <c r="A3662" s="110"/>
      <c r="B3662" s="109"/>
      <c r="C3662" s="110"/>
      <c r="D3662" s="110"/>
      <c r="E3662" s="110"/>
      <c r="F3662" s="110"/>
      <c r="G3662" s="110"/>
      <c r="H3662" s="110"/>
      <c r="I3662" s="110"/>
      <c r="J3662" s="109"/>
      <c r="K3662" s="110"/>
      <c r="L3662" s="110"/>
      <c r="M3662" s="110"/>
      <c r="N3662" s="110"/>
      <c r="O3662" s="110"/>
      <c r="P3662" s="110"/>
      <c r="Q3662" s="110"/>
      <c r="R3662" s="110"/>
      <c r="S3662" s="110"/>
      <c r="T3662" s="110"/>
      <c r="U3662" s="110"/>
      <c r="V3662" s="110"/>
    </row>
    <row r="3663" spans="1:22" ht="15" customHeight="1">
      <c r="A3663" s="110"/>
      <c r="B3663" s="109"/>
      <c r="C3663" s="110"/>
      <c r="D3663" s="110"/>
      <c r="E3663" s="110"/>
      <c r="F3663" s="110"/>
      <c r="G3663" s="110"/>
      <c r="H3663" s="110"/>
      <c r="I3663" s="110"/>
      <c r="J3663" s="109"/>
      <c r="K3663" s="110"/>
      <c r="L3663" s="110"/>
      <c r="M3663" s="110"/>
      <c r="N3663" s="110"/>
      <c r="O3663" s="110"/>
      <c r="P3663" s="110"/>
      <c r="Q3663" s="110"/>
      <c r="R3663" s="110"/>
      <c r="S3663" s="110"/>
      <c r="T3663" s="110"/>
      <c r="U3663" s="110"/>
      <c r="V3663" s="110"/>
    </row>
    <row r="3664" spans="1:22" ht="15" customHeight="1">
      <c r="A3664" s="110"/>
      <c r="B3664" s="109"/>
      <c r="C3664" s="110"/>
      <c r="D3664" s="110"/>
      <c r="E3664" s="110"/>
      <c r="F3664" s="110"/>
      <c r="G3664" s="110"/>
      <c r="H3664" s="110"/>
      <c r="I3664" s="110"/>
      <c r="J3664" s="109"/>
      <c r="K3664" s="110"/>
      <c r="L3664" s="110"/>
      <c r="M3664" s="110"/>
      <c r="N3664" s="110"/>
      <c r="O3664" s="110"/>
      <c r="P3664" s="110"/>
      <c r="Q3664" s="110"/>
      <c r="R3664" s="110"/>
      <c r="S3664" s="110"/>
      <c r="T3664" s="110"/>
      <c r="U3664" s="110"/>
      <c r="V3664" s="110"/>
    </row>
    <row r="3665" spans="1:22" ht="15" customHeight="1">
      <c r="A3665" s="110"/>
      <c r="B3665" s="109"/>
      <c r="C3665" s="110"/>
      <c r="D3665" s="110"/>
      <c r="E3665" s="110"/>
      <c r="F3665" s="110"/>
      <c r="G3665" s="110"/>
      <c r="H3665" s="110"/>
      <c r="I3665" s="110"/>
      <c r="J3665" s="109"/>
      <c r="K3665" s="110"/>
      <c r="L3665" s="110"/>
      <c r="M3665" s="110"/>
      <c r="N3665" s="110"/>
      <c r="O3665" s="110"/>
      <c r="P3665" s="110"/>
      <c r="Q3665" s="110"/>
      <c r="R3665" s="110"/>
      <c r="S3665" s="110"/>
      <c r="T3665" s="110"/>
      <c r="U3665" s="110"/>
      <c r="V3665" s="110"/>
    </row>
    <row r="3666" spans="1:22" ht="15" customHeight="1">
      <c r="A3666" s="110"/>
      <c r="B3666" s="109"/>
      <c r="C3666" s="110"/>
      <c r="D3666" s="110"/>
      <c r="E3666" s="110"/>
      <c r="F3666" s="110"/>
      <c r="G3666" s="110"/>
      <c r="H3666" s="110"/>
      <c r="I3666" s="110"/>
      <c r="J3666" s="109"/>
      <c r="K3666" s="110"/>
      <c r="L3666" s="110"/>
      <c r="M3666" s="110"/>
      <c r="N3666" s="110"/>
      <c r="O3666" s="110"/>
      <c r="P3666" s="110"/>
      <c r="Q3666" s="110"/>
      <c r="R3666" s="110"/>
      <c r="S3666" s="110"/>
      <c r="T3666" s="110"/>
      <c r="U3666" s="110"/>
      <c r="V3666" s="110"/>
    </row>
    <row r="3667" spans="1:22" ht="15" customHeight="1">
      <c r="A3667" s="110"/>
      <c r="B3667" s="109"/>
      <c r="C3667" s="110"/>
      <c r="D3667" s="110"/>
      <c r="E3667" s="110"/>
      <c r="F3667" s="110"/>
      <c r="G3667" s="110"/>
      <c r="H3667" s="110"/>
      <c r="I3667" s="110"/>
      <c r="J3667" s="109"/>
      <c r="K3667" s="110"/>
      <c r="L3667" s="110"/>
      <c r="M3667" s="110"/>
      <c r="N3667" s="110"/>
      <c r="O3667" s="110"/>
      <c r="P3667" s="110"/>
      <c r="Q3667" s="110"/>
      <c r="R3667" s="110"/>
      <c r="S3667" s="110"/>
      <c r="T3667" s="110"/>
      <c r="U3667" s="110"/>
      <c r="V3667" s="110"/>
    </row>
    <row r="3668" spans="1:22" ht="15" customHeight="1">
      <c r="A3668" s="110"/>
      <c r="B3668" s="109"/>
      <c r="C3668" s="110"/>
      <c r="D3668" s="110"/>
      <c r="E3668" s="110"/>
      <c r="F3668" s="110"/>
      <c r="G3668" s="110"/>
      <c r="H3668" s="110"/>
      <c r="I3668" s="110"/>
      <c r="J3668" s="109"/>
      <c r="K3668" s="110"/>
      <c r="L3668" s="110"/>
      <c r="M3668" s="110"/>
      <c r="N3668" s="110"/>
      <c r="O3668" s="110"/>
      <c r="P3668" s="110"/>
      <c r="Q3668" s="110"/>
      <c r="R3668" s="110"/>
      <c r="S3668" s="110"/>
      <c r="T3668" s="110"/>
      <c r="U3668" s="110"/>
      <c r="V3668" s="110"/>
    </row>
    <row r="3669" spans="1:22" ht="15" customHeight="1">
      <c r="A3669" s="110"/>
      <c r="B3669" s="109"/>
      <c r="C3669" s="110"/>
      <c r="D3669" s="110"/>
      <c r="E3669" s="110"/>
      <c r="F3669" s="110"/>
      <c r="G3669" s="110"/>
      <c r="H3669" s="110"/>
      <c r="I3669" s="110"/>
      <c r="J3669" s="109"/>
      <c r="K3669" s="110"/>
      <c r="L3669" s="110"/>
      <c r="M3669" s="110"/>
      <c r="N3669" s="110"/>
      <c r="O3669" s="110"/>
      <c r="P3669" s="110"/>
      <c r="Q3669" s="110"/>
      <c r="R3669" s="110"/>
      <c r="S3669" s="110"/>
      <c r="T3669" s="110"/>
      <c r="U3669" s="110"/>
      <c r="V3669" s="110"/>
    </row>
    <row r="3670" spans="1:22" ht="15" customHeight="1">
      <c r="A3670" s="110"/>
      <c r="B3670" s="109"/>
      <c r="C3670" s="110"/>
      <c r="D3670" s="110"/>
      <c r="E3670" s="110"/>
      <c r="F3670" s="110"/>
      <c r="G3670" s="110"/>
      <c r="H3670" s="110"/>
      <c r="I3670" s="110"/>
      <c r="J3670" s="109"/>
      <c r="K3670" s="110"/>
      <c r="L3670" s="110"/>
      <c r="M3670" s="110"/>
      <c r="N3670" s="110"/>
      <c r="O3670" s="110"/>
      <c r="P3670" s="110"/>
      <c r="Q3670" s="110"/>
      <c r="R3670" s="110"/>
      <c r="S3670" s="110"/>
      <c r="T3670" s="110"/>
      <c r="U3670" s="110"/>
      <c r="V3670" s="110"/>
    </row>
    <row r="3671" spans="1:22" ht="15" customHeight="1">
      <c r="A3671" s="110"/>
      <c r="B3671" s="109"/>
      <c r="C3671" s="110"/>
      <c r="D3671" s="110"/>
      <c r="E3671" s="110"/>
      <c r="F3671" s="110"/>
      <c r="G3671" s="110"/>
      <c r="H3671" s="110"/>
      <c r="I3671" s="110"/>
      <c r="J3671" s="109"/>
      <c r="K3671" s="110"/>
      <c r="L3671" s="110"/>
      <c r="M3671" s="110"/>
      <c r="N3671" s="110"/>
      <c r="O3671" s="110"/>
      <c r="P3671" s="110"/>
      <c r="Q3671" s="110"/>
      <c r="R3671" s="110"/>
      <c r="S3671" s="110"/>
      <c r="T3671" s="110"/>
      <c r="U3671" s="110"/>
      <c r="V3671" s="110"/>
    </row>
    <row r="3672" spans="1:22" ht="15" customHeight="1">
      <c r="A3672" s="110"/>
      <c r="B3672" s="109"/>
      <c r="C3672" s="110"/>
      <c r="D3672" s="110"/>
      <c r="E3672" s="110"/>
      <c r="F3672" s="110"/>
      <c r="G3672" s="110"/>
      <c r="H3672" s="110"/>
      <c r="I3672" s="110"/>
      <c r="J3672" s="109"/>
      <c r="K3672" s="110"/>
      <c r="L3672" s="110"/>
      <c r="M3672" s="110"/>
      <c r="N3672" s="110"/>
      <c r="O3672" s="110"/>
      <c r="P3672" s="110"/>
      <c r="Q3672" s="110"/>
      <c r="R3672" s="110"/>
      <c r="S3672" s="110"/>
      <c r="T3672" s="110"/>
      <c r="U3672" s="110"/>
      <c r="V3672" s="110"/>
    </row>
    <row r="3673" spans="1:22" ht="15" customHeight="1">
      <c r="A3673" s="110"/>
      <c r="B3673" s="109"/>
      <c r="C3673" s="110"/>
      <c r="D3673" s="110"/>
      <c r="E3673" s="110"/>
      <c r="F3673" s="110"/>
      <c r="G3673" s="110"/>
      <c r="H3673" s="110"/>
      <c r="I3673" s="110"/>
      <c r="J3673" s="109"/>
      <c r="K3673" s="110"/>
      <c r="L3673" s="110"/>
      <c r="M3673" s="110"/>
      <c r="N3673" s="110"/>
      <c r="O3673" s="110"/>
      <c r="P3673" s="110"/>
      <c r="Q3673" s="110"/>
      <c r="R3673" s="110"/>
      <c r="S3673" s="110"/>
      <c r="T3673" s="110"/>
      <c r="U3673" s="110"/>
      <c r="V3673" s="110"/>
    </row>
    <row r="3674" spans="1:22" ht="15" customHeight="1">
      <c r="A3674" s="110"/>
      <c r="B3674" s="109"/>
      <c r="C3674" s="110"/>
      <c r="D3674" s="110"/>
      <c r="E3674" s="110"/>
      <c r="F3674" s="110"/>
      <c r="G3674" s="110"/>
      <c r="H3674" s="110"/>
      <c r="I3674" s="110"/>
      <c r="J3674" s="109"/>
      <c r="K3674" s="110"/>
      <c r="L3674" s="110"/>
      <c r="M3674" s="110"/>
      <c r="N3674" s="110"/>
      <c r="O3674" s="110"/>
      <c r="P3674" s="110"/>
      <c r="Q3674" s="110"/>
      <c r="R3674" s="110"/>
      <c r="S3674" s="110"/>
      <c r="T3674" s="110"/>
      <c r="U3674" s="110"/>
      <c r="V3674" s="110"/>
    </row>
    <row r="3675" spans="1:22" ht="15" customHeight="1">
      <c r="A3675" s="110"/>
      <c r="B3675" s="109"/>
      <c r="C3675" s="110"/>
      <c r="D3675" s="110"/>
      <c r="E3675" s="110"/>
      <c r="F3675" s="110"/>
      <c r="G3675" s="110"/>
      <c r="H3675" s="110"/>
      <c r="I3675" s="110"/>
      <c r="J3675" s="109"/>
      <c r="K3675" s="110"/>
      <c r="L3675" s="110"/>
      <c r="M3675" s="110"/>
      <c r="N3675" s="110"/>
      <c r="O3675" s="110"/>
      <c r="P3675" s="110"/>
      <c r="Q3675" s="110"/>
      <c r="R3675" s="110"/>
      <c r="S3675" s="110"/>
      <c r="T3675" s="110"/>
      <c r="U3675" s="110"/>
      <c r="V3675" s="110"/>
    </row>
    <row r="3676" spans="1:22" ht="15" customHeight="1">
      <c r="A3676" s="110"/>
      <c r="B3676" s="109"/>
      <c r="C3676" s="110"/>
      <c r="D3676" s="110"/>
      <c r="E3676" s="110"/>
      <c r="F3676" s="110"/>
      <c r="G3676" s="110"/>
      <c r="H3676" s="110"/>
      <c r="I3676" s="110"/>
      <c r="J3676" s="109"/>
      <c r="K3676" s="110"/>
      <c r="L3676" s="110"/>
      <c r="M3676" s="110"/>
      <c r="N3676" s="110"/>
      <c r="O3676" s="110"/>
      <c r="P3676" s="110"/>
      <c r="Q3676" s="110"/>
      <c r="R3676" s="110"/>
      <c r="S3676" s="110"/>
      <c r="T3676" s="110"/>
      <c r="U3676" s="110"/>
      <c r="V3676" s="110"/>
    </row>
    <row r="3677" spans="1:22" ht="15" customHeight="1">
      <c r="A3677" s="110"/>
      <c r="B3677" s="109"/>
      <c r="C3677" s="110"/>
      <c r="D3677" s="110"/>
      <c r="E3677" s="110"/>
      <c r="F3677" s="110"/>
      <c r="G3677" s="110"/>
      <c r="H3677" s="110"/>
      <c r="I3677" s="110"/>
      <c r="J3677" s="109"/>
      <c r="K3677" s="110"/>
      <c r="L3677" s="110"/>
      <c r="M3677" s="110"/>
      <c r="N3677" s="110"/>
      <c r="O3677" s="110"/>
      <c r="P3677" s="110"/>
      <c r="Q3677" s="110"/>
      <c r="R3677" s="110"/>
      <c r="S3677" s="110"/>
      <c r="T3677" s="110"/>
      <c r="U3677" s="110"/>
      <c r="V3677" s="110"/>
    </row>
    <row r="3678" spans="1:22" ht="15" customHeight="1">
      <c r="A3678" s="110"/>
      <c r="B3678" s="109"/>
      <c r="C3678" s="110"/>
      <c r="D3678" s="110"/>
      <c r="E3678" s="110"/>
      <c r="F3678" s="110"/>
      <c r="G3678" s="110"/>
      <c r="H3678" s="110"/>
      <c r="I3678" s="110"/>
      <c r="J3678" s="109"/>
      <c r="K3678" s="110"/>
      <c r="L3678" s="110"/>
      <c r="M3678" s="110"/>
      <c r="N3678" s="110"/>
      <c r="O3678" s="110"/>
      <c r="P3678" s="110"/>
      <c r="Q3678" s="110"/>
      <c r="R3678" s="110"/>
      <c r="S3678" s="110"/>
      <c r="T3678" s="110"/>
      <c r="U3678" s="110"/>
      <c r="V3678" s="110"/>
    </row>
    <row r="3679" spans="1:22" ht="15" customHeight="1">
      <c r="A3679" s="110"/>
      <c r="B3679" s="109"/>
      <c r="C3679" s="110"/>
      <c r="D3679" s="110"/>
      <c r="E3679" s="110"/>
      <c r="F3679" s="110"/>
      <c r="G3679" s="110"/>
      <c r="H3679" s="110"/>
      <c r="I3679" s="110"/>
      <c r="J3679" s="109"/>
      <c r="K3679" s="110"/>
      <c r="L3679" s="110"/>
      <c r="M3679" s="110"/>
      <c r="N3679" s="110"/>
      <c r="O3679" s="110"/>
      <c r="P3679" s="110"/>
      <c r="Q3679" s="110"/>
      <c r="R3679" s="110"/>
      <c r="S3679" s="110"/>
      <c r="T3679" s="110"/>
      <c r="U3679" s="110"/>
      <c r="V3679" s="110"/>
    </row>
    <row r="3680" spans="1:22" ht="15" customHeight="1">
      <c r="A3680" s="110"/>
      <c r="B3680" s="109"/>
      <c r="C3680" s="110"/>
      <c r="D3680" s="110"/>
      <c r="E3680" s="110"/>
      <c r="F3680" s="110"/>
      <c r="G3680" s="110"/>
      <c r="H3680" s="110"/>
      <c r="I3680" s="110"/>
      <c r="J3680" s="109"/>
      <c r="K3680" s="110"/>
      <c r="L3680" s="110"/>
      <c r="M3680" s="110"/>
      <c r="N3680" s="110"/>
      <c r="O3680" s="110"/>
      <c r="P3680" s="110"/>
      <c r="Q3680" s="110"/>
      <c r="R3680" s="110"/>
      <c r="S3680" s="110"/>
      <c r="T3680" s="110"/>
      <c r="U3680" s="110"/>
      <c r="V3680" s="110"/>
    </row>
    <row r="3681" spans="1:22" ht="15" customHeight="1">
      <c r="A3681" s="110"/>
      <c r="B3681" s="109"/>
      <c r="C3681" s="110"/>
      <c r="D3681" s="110"/>
      <c r="E3681" s="110"/>
      <c r="F3681" s="110"/>
      <c r="G3681" s="110"/>
      <c r="H3681" s="110"/>
      <c r="I3681" s="110"/>
      <c r="J3681" s="109"/>
      <c r="K3681" s="110"/>
      <c r="L3681" s="110"/>
      <c r="M3681" s="110"/>
      <c r="N3681" s="110"/>
      <c r="O3681" s="110"/>
      <c r="P3681" s="110"/>
      <c r="Q3681" s="110"/>
      <c r="R3681" s="110"/>
      <c r="S3681" s="110"/>
      <c r="T3681" s="110"/>
      <c r="U3681" s="110"/>
      <c r="V3681" s="110"/>
    </row>
    <row r="3682" spans="1:22" ht="15" customHeight="1">
      <c r="A3682" s="110"/>
      <c r="B3682" s="109"/>
      <c r="C3682" s="110"/>
      <c r="D3682" s="110"/>
      <c r="E3682" s="110"/>
      <c r="F3682" s="110"/>
      <c r="G3682" s="110"/>
      <c r="H3682" s="110"/>
      <c r="I3682" s="110"/>
      <c r="J3682" s="109"/>
      <c r="K3682" s="110"/>
      <c r="L3682" s="110"/>
      <c r="M3682" s="110"/>
      <c r="N3682" s="110"/>
      <c r="O3682" s="110"/>
      <c r="P3682" s="110"/>
      <c r="Q3682" s="110"/>
      <c r="R3682" s="110"/>
      <c r="S3682" s="110"/>
      <c r="T3682" s="110"/>
      <c r="U3682" s="110"/>
      <c r="V3682" s="110"/>
    </row>
    <row r="3683" spans="1:22" ht="15" customHeight="1">
      <c r="A3683" s="110"/>
      <c r="B3683" s="109"/>
      <c r="C3683" s="110"/>
      <c r="D3683" s="110"/>
      <c r="E3683" s="110"/>
      <c r="F3683" s="110"/>
      <c r="G3683" s="110"/>
      <c r="H3683" s="110"/>
      <c r="I3683" s="110"/>
      <c r="J3683" s="109"/>
      <c r="K3683" s="110"/>
      <c r="L3683" s="110"/>
      <c r="M3683" s="110"/>
      <c r="N3683" s="110"/>
      <c r="O3683" s="110"/>
      <c r="P3683" s="110"/>
      <c r="Q3683" s="110"/>
      <c r="R3683" s="110"/>
      <c r="S3683" s="110"/>
      <c r="T3683" s="110"/>
      <c r="U3683" s="110"/>
      <c r="V3683" s="110"/>
    </row>
    <row r="3684" spans="1:22" ht="15" customHeight="1">
      <c r="A3684" s="110"/>
      <c r="B3684" s="109"/>
      <c r="C3684" s="110"/>
      <c r="D3684" s="110"/>
      <c r="E3684" s="110"/>
      <c r="F3684" s="110"/>
      <c r="G3684" s="110"/>
      <c r="H3684" s="110"/>
      <c r="I3684" s="110"/>
      <c r="J3684" s="109"/>
      <c r="K3684" s="110"/>
      <c r="L3684" s="110"/>
      <c r="M3684" s="110"/>
      <c r="N3684" s="110"/>
      <c r="O3684" s="110"/>
      <c r="P3684" s="110"/>
      <c r="Q3684" s="110"/>
      <c r="R3684" s="110"/>
      <c r="S3684" s="110"/>
      <c r="T3684" s="110"/>
      <c r="U3684" s="110"/>
      <c r="V3684" s="110"/>
    </row>
    <row r="3685" spans="1:22" ht="15" customHeight="1">
      <c r="A3685" s="110"/>
      <c r="B3685" s="109"/>
      <c r="C3685" s="110"/>
      <c r="D3685" s="110"/>
      <c r="E3685" s="110"/>
      <c r="F3685" s="110"/>
      <c r="G3685" s="110"/>
      <c r="H3685" s="110"/>
      <c r="I3685" s="110"/>
      <c r="J3685" s="109"/>
      <c r="K3685" s="110"/>
      <c r="L3685" s="110"/>
      <c r="M3685" s="110"/>
      <c r="N3685" s="110"/>
      <c r="O3685" s="110"/>
      <c r="P3685" s="110"/>
      <c r="Q3685" s="110"/>
      <c r="R3685" s="110"/>
      <c r="S3685" s="110"/>
      <c r="T3685" s="110"/>
      <c r="U3685" s="110"/>
      <c r="V3685" s="110"/>
    </row>
    <row r="3686" spans="1:22" ht="15" customHeight="1">
      <c r="A3686" s="110"/>
      <c r="B3686" s="109"/>
      <c r="C3686" s="110"/>
      <c r="D3686" s="110"/>
      <c r="E3686" s="110"/>
      <c r="F3686" s="110"/>
      <c r="G3686" s="110"/>
      <c r="H3686" s="110"/>
      <c r="I3686" s="110"/>
      <c r="J3686" s="109"/>
      <c r="K3686" s="110"/>
      <c r="L3686" s="110"/>
      <c r="M3686" s="110"/>
      <c r="N3686" s="110"/>
      <c r="O3686" s="110"/>
      <c r="P3686" s="110"/>
      <c r="Q3686" s="110"/>
      <c r="R3686" s="110"/>
      <c r="S3686" s="110"/>
      <c r="T3686" s="110"/>
      <c r="U3686" s="110"/>
      <c r="V3686" s="110"/>
    </row>
    <row r="3687" spans="1:22" ht="15" customHeight="1">
      <c r="A3687" s="110"/>
      <c r="B3687" s="109"/>
      <c r="C3687" s="110"/>
      <c r="D3687" s="110"/>
      <c r="E3687" s="110"/>
      <c r="F3687" s="110"/>
      <c r="G3687" s="110"/>
      <c r="H3687" s="110"/>
      <c r="I3687" s="110"/>
      <c r="J3687" s="109"/>
      <c r="K3687" s="110"/>
      <c r="L3687" s="110"/>
      <c r="M3687" s="110"/>
      <c r="N3687" s="110"/>
      <c r="O3687" s="110"/>
      <c r="P3687" s="110"/>
      <c r="Q3687" s="110"/>
      <c r="R3687" s="110"/>
      <c r="S3687" s="110"/>
      <c r="T3687" s="110"/>
      <c r="U3687" s="110"/>
      <c r="V3687" s="110"/>
    </row>
    <row r="3688" spans="1:22" ht="15" customHeight="1">
      <c r="A3688" s="110"/>
      <c r="B3688" s="109"/>
      <c r="C3688" s="110"/>
      <c r="D3688" s="110"/>
      <c r="E3688" s="110"/>
      <c r="F3688" s="110"/>
      <c r="G3688" s="110"/>
      <c r="H3688" s="110"/>
      <c r="I3688" s="110"/>
      <c r="J3688" s="109"/>
      <c r="K3688" s="110"/>
      <c r="L3688" s="110"/>
      <c r="M3688" s="110"/>
      <c r="N3688" s="110"/>
      <c r="O3688" s="110"/>
      <c r="P3688" s="110"/>
      <c r="Q3688" s="110"/>
      <c r="R3688" s="110"/>
      <c r="S3688" s="110"/>
      <c r="T3688" s="110"/>
      <c r="U3688" s="110"/>
      <c r="V3688" s="110"/>
    </row>
    <row r="3689" spans="1:22" ht="15" customHeight="1">
      <c r="A3689" s="110"/>
      <c r="B3689" s="109"/>
      <c r="C3689" s="110"/>
      <c r="D3689" s="110"/>
      <c r="E3689" s="110"/>
      <c r="F3689" s="110"/>
      <c r="G3689" s="110"/>
      <c r="H3689" s="110"/>
      <c r="I3689" s="110"/>
      <c r="J3689" s="109"/>
      <c r="K3689" s="110"/>
      <c r="L3689" s="110"/>
      <c r="M3689" s="110"/>
      <c r="N3689" s="110"/>
      <c r="O3689" s="110"/>
      <c r="P3689" s="110"/>
      <c r="Q3689" s="110"/>
      <c r="R3689" s="110"/>
      <c r="S3689" s="110"/>
      <c r="T3689" s="110"/>
      <c r="U3689" s="110"/>
      <c r="V3689" s="110"/>
    </row>
    <row r="3690" spans="1:22" ht="15" customHeight="1">
      <c r="A3690" s="110"/>
      <c r="B3690" s="109"/>
      <c r="C3690" s="110"/>
      <c r="D3690" s="110"/>
      <c r="E3690" s="110"/>
      <c r="F3690" s="110"/>
      <c r="G3690" s="110"/>
      <c r="H3690" s="110"/>
      <c r="I3690" s="110"/>
      <c r="J3690" s="109"/>
      <c r="K3690" s="110"/>
      <c r="L3690" s="110"/>
      <c r="M3690" s="110"/>
      <c r="N3690" s="110"/>
      <c r="O3690" s="110"/>
      <c r="P3690" s="110"/>
      <c r="Q3690" s="110"/>
      <c r="R3690" s="110"/>
      <c r="S3690" s="110"/>
      <c r="T3690" s="110"/>
      <c r="U3690" s="110"/>
      <c r="V3690" s="110"/>
    </row>
    <row r="3691" spans="1:22" ht="15" customHeight="1">
      <c r="A3691" s="110"/>
      <c r="B3691" s="109"/>
      <c r="C3691" s="110"/>
      <c r="D3691" s="110"/>
      <c r="E3691" s="110"/>
      <c r="F3691" s="110"/>
      <c r="G3691" s="110"/>
      <c r="H3691" s="110"/>
      <c r="I3691" s="110"/>
      <c r="J3691" s="109"/>
      <c r="K3691" s="110"/>
      <c r="L3691" s="110"/>
      <c r="M3691" s="110"/>
      <c r="N3691" s="110"/>
      <c r="O3691" s="110"/>
      <c r="P3691" s="110"/>
      <c r="Q3691" s="110"/>
      <c r="R3691" s="110"/>
      <c r="S3691" s="110"/>
      <c r="T3691" s="110"/>
      <c r="U3691" s="110"/>
      <c r="V3691" s="110"/>
    </row>
    <row r="3692" spans="1:22" ht="15" customHeight="1">
      <c r="A3692" s="110"/>
      <c r="B3692" s="109"/>
      <c r="C3692" s="110"/>
      <c r="D3692" s="110"/>
      <c r="E3692" s="110"/>
      <c r="F3692" s="110"/>
      <c r="G3692" s="110"/>
      <c r="H3692" s="110"/>
      <c r="I3692" s="110"/>
      <c r="J3692" s="109"/>
      <c r="K3692" s="110"/>
      <c r="L3692" s="110"/>
      <c r="M3692" s="110"/>
      <c r="N3692" s="110"/>
      <c r="O3692" s="110"/>
      <c r="P3692" s="110"/>
      <c r="Q3692" s="110"/>
      <c r="R3692" s="110"/>
      <c r="S3692" s="110"/>
      <c r="T3692" s="110"/>
      <c r="U3692" s="110"/>
      <c r="V3692" s="110"/>
    </row>
    <row r="3693" spans="1:22" ht="15" customHeight="1">
      <c r="A3693" s="110"/>
      <c r="B3693" s="109"/>
      <c r="C3693" s="110"/>
      <c r="D3693" s="110"/>
      <c r="E3693" s="110"/>
      <c r="F3693" s="110"/>
      <c r="G3693" s="110"/>
      <c r="H3693" s="110"/>
      <c r="I3693" s="110"/>
      <c r="J3693" s="109"/>
      <c r="K3693" s="110"/>
      <c r="L3693" s="110"/>
      <c r="M3693" s="110"/>
      <c r="N3693" s="110"/>
      <c r="O3693" s="110"/>
      <c r="P3693" s="110"/>
      <c r="Q3693" s="110"/>
      <c r="R3693" s="110"/>
      <c r="S3693" s="110"/>
      <c r="T3693" s="110"/>
      <c r="U3693" s="110"/>
      <c r="V3693" s="110"/>
    </row>
    <row r="3694" spans="1:22" ht="15" customHeight="1">
      <c r="A3694" s="110"/>
      <c r="B3694" s="109"/>
      <c r="C3694" s="110"/>
      <c r="D3694" s="110"/>
      <c r="E3694" s="110"/>
      <c r="F3694" s="110"/>
      <c r="G3694" s="110"/>
      <c r="H3694" s="110"/>
      <c r="I3694" s="110"/>
      <c r="J3694" s="109"/>
      <c r="K3694" s="110"/>
      <c r="L3694" s="110"/>
      <c r="M3694" s="110"/>
      <c r="N3694" s="110"/>
      <c r="O3694" s="110"/>
      <c r="P3694" s="110"/>
      <c r="Q3694" s="110"/>
      <c r="R3694" s="110"/>
      <c r="S3694" s="110"/>
      <c r="T3694" s="110"/>
      <c r="U3694" s="110"/>
      <c r="V3694" s="110"/>
    </row>
    <row r="3695" spans="1:22" ht="15" customHeight="1">
      <c r="A3695" s="110"/>
      <c r="B3695" s="109"/>
      <c r="C3695" s="110"/>
      <c r="D3695" s="110"/>
      <c r="E3695" s="110"/>
      <c r="F3695" s="110"/>
      <c r="G3695" s="110"/>
      <c r="H3695" s="110"/>
      <c r="I3695" s="110"/>
      <c r="J3695" s="109"/>
      <c r="K3695" s="110"/>
      <c r="L3695" s="110"/>
      <c r="M3695" s="110"/>
      <c r="N3695" s="110"/>
      <c r="O3695" s="110"/>
      <c r="P3695" s="110"/>
      <c r="Q3695" s="110"/>
      <c r="R3695" s="110"/>
      <c r="S3695" s="110"/>
      <c r="T3695" s="110"/>
      <c r="U3695" s="110"/>
      <c r="V3695" s="110"/>
    </row>
    <row r="3696" spans="1:22" ht="15" customHeight="1">
      <c r="A3696" s="110"/>
      <c r="B3696" s="109"/>
      <c r="C3696" s="110"/>
      <c r="D3696" s="110"/>
      <c r="E3696" s="110"/>
      <c r="F3696" s="110"/>
      <c r="G3696" s="110"/>
      <c r="H3696" s="110"/>
      <c r="I3696" s="110"/>
      <c r="J3696" s="109"/>
      <c r="K3696" s="110"/>
      <c r="L3696" s="110"/>
      <c r="M3696" s="110"/>
      <c r="N3696" s="110"/>
      <c r="O3696" s="110"/>
      <c r="P3696" s="110"/>
      <c r="Q3696" s="110"/>
      <c r="R3696" s="110"/>
      <c r="S3696" s="110"/>
      <c r="T3696" s="110"/>
      <c r="U3696" s="110"/>
      <c r="V3696" s="110"/>
    </row>
    <row r="3697" spans="1:22" ht="15" customHeight="1">
      <c r="A3697" s="110"/>
      <c r="B3697" s="109"/>
      <c r="C3697" s="110"/>
      <c r="D3697" s="110"/>
      <c r="E3697" s="110"/>
      <c r="F3697" s="110"/>
      <c r="G3697" s="110"/>
      <c r="H3697" s="110"/>
      <c r="I3697" s="110"/>
      <c r="J3697" s="109"/>
      <c r="K3697" s="110"/>
      <c r="L3697" s="110"/>
      <c r="M3697" s="110"/>
      <c r="N3697" s="110"/>
      <c r="O3697" s="110"/>
      <c r="P3697" s="110"/>
      <c r="Q3697" s="110"/>
      <c r="R3697" s="110"/>
      <c r="S3697" s="110"/>
      <c r="T3697" s="110"/>
      <c r="U3697" s="110"/>
      <c r="V3697" s="110"/>
    </row>
    <row r="3698" spans="1:22" ht="15" customHeight="1">
      <c r="A3698" s="110"/>
      <c r="B3698" s="109"/>
      <c r="C3698" s="110"/>
      <c r="D3698" s="110"/>
      <c r="E3698" s="110"/>
      <c r="F3698" s="110"/>
      <c r="G3698" s="110"/>
      <c r="H3698" s="110"/>
      <c r="I3698" s="110"/>
      <c r="J3698" s="109"/>
      <c r="K3698" s="110"/>
      <c r="L3698" s="110"/>
      <c r="M3698" s="110"/>
      <c r="N3698" s="110"/>
      <c r="O3698" s="110"/>
      <c r="P3698" s="110"/>
      <c r="Q3698" s="110"/>
      <c r="R3698" s="110"/>
      <c r="S3698" s="110"/>
      <c r="T3698" s="110"/>
      <c r="U3698" s="110"/>
      <c r="V3698" s="110"/>
    </row>
    <row r="3699" spans="1:22" ht="15" customHeight="1">
      <c r="A3699" s="110"/>
      <c r="B3699" s="109"/>
      <c r="C3699" s="110"/>
      <c r="D3699" s="110"/>
      <c r="E3699" s="110"/>
      <c r="F3699" s="110"/>
      <c r="G3699" s="110"/>
      <c r="H3699" s="110"/>
      <c r="I3699" s="110"/>
      <c r="J3699" s="109"/>
      <c r="K3699" s="110"/>
      <c r="L3699" s="110"/>
      <c r="M3699" s="110"/>
      <c r="N3699" s="110"/>
      <c r="O3699" s="110"/>
      <c r="P3699" s="110"/>
      <c r="Q3699" s="110"/>
      <c r="R3699" s="110"/>
      <c r="S3699" s="110"/>
      <c r="T3699" s="110"/>
      <c r="U3699" s="110"/>
      <c r="V3699" s="110"/>
    </row>
    <row r="3700" spans="1:22" ht="15" customHeight="1">
      <c r="A3700" s="110"/>
      <c r="B3700" s="109"/>
      <c r="C3700" s="110"/>
      <c r="D3700" s="110"/>
      <c r="E3700" s="110"/>
      <c r="F3700" s="110"/>
      <c r="G3700" s="110"/>
      <c r="H3700" s="110"/>
      <c r="I3700" s="110"/>
      <c r="J3700" s="109"/>
      <c r="K3700" s="110"/>
      <c r="L3700" s="110"/>
      <c r="M3700" s="110"/>
      <c r="N3700" s="110"/>
      <c r="O3700" s="110"/>
      <c r="P3700" s="110"/>
      <c r="Q3700" s="110"/>
      <c r="R3700" s="110"/>
      <c r="S3700" s="110"/>
      <c r="T3700" s="110"/>
      <c r="U3700" s="110"/>
      <c r="V3700" s="110"/>
    </row>
    <row r="3701" spans="1:22" ht="15" customHeight="1">
      <c r="A3701" s="110"/>
      <c r="B3701" s="109"/>
      <c r="C3701" s="110"/>
      <c r="D3701" s="110"/>
      <c r="E3701" s="110"/>
      <c r="F3701" s="110"/>
      <c r="G3701" s="110"/>
      <c r="H3701" s="110"/>
      <c r="I3701" s="110"/>
      <c r="J3701" s="109"/>
      <c r="K3701" s="110"/>
      <c r="L3701" s="110"/>
      <c r="M3701" s="110"/>
      <c r="N3701" s="110"/>
      <c r="O3701" s="110"/>
      <c r="P3701" s="110"/>
      <c r="Q3701" s="110"/>
      <c r="R3701" s="110"/>
      <c r="S3701" s="110"/>
      <c r="T3701" s="110"/>
      <c r="U3701" s="110"/>
      <c r="V3701" s="110"/>
    </row>
    <row r="3702" spans="1:22" ht="15" customHeight="1">
      <c r="A3702" s="110"/>
      <c r="B3702" s="109"/>
      <c r="C3702" s="110"/>
      <c r="D3702" s="110"/>
      <c r="E3702" s="110"/>
      <c r="F3702" s="110"/>
      <c r="G3702" s="110"/>
      <c r="H3702" s="110"/>
      <c r="I3702" s="110"/>
      <c r="J3702" s="109"/>
      <c r="K3702" s="110"/>
      <c r="L3702" s="110"/>
      <c r="M3702" s="110"/>
      <c r="N3702" s="110"/>
      <c r="O3702" s="110"/>
      <c r="P3702" s="110"/>
      <c r="Q3702" s="110"/>
      <c r="R3702" s="110"/>
      <c r="S3702" s="110"/>
      <c r="T3702" s="110"/>
      <c r="U3702" s="110"/>
      <c r="V3702" s="110"/>
    </row>
    <row r="3703" spans="1:22" ht="15" customHeight="1">
      <c r="A3703" s="110"/>
      <c r="B3703" s="109"/>
      <c r="C3703" s="110"/>
      <c r="D3703" s="110"/>
      <c r="E3703" s="110"/>
      <c r="F3703" s="110"/>
      <c r="G3703" s="110"/>
      <c r="H3703" s="110"/>
      <c r="I3703" s="110"/>
      <c r="J3703" s="109"/>
      <c r="K3703" s="110"/>
      <c r="L3703" s="110"/>
      <c r="M3703" s="110"/>
      <c r="N3703" s="110"/>
      <c r="O3703" s="110"/>
      <c r="P3703" s="110"/>
      <c r="Q3703" s="110"/>
      <c r="R3703" s="110"/>
      <c r="S3703" s="110"/>
      <c r="T3703" s="110"/>
      <c r="U3703" s="110"/>
      <c r="V3703" s="110"/>
    </row>
    <row r="3704" spans="1:22" ht="15" customHeight="1">
      <c r="A3704" s="110"/>
      <c r="B3704" s="109"/>
      <c r="C3704" s="110"/>
      <c r="D3704" s="110"/>
      <c r="E3704" s="110"/>
      <c r="F3704" s="110"/>
      <c r="G3704" s="110"/>
      <c r="H3704" s="110"/>
      <c r="I3704" s="110"/>
      <c r="J3704" s="109"/>
      <c r="K3704" s="110"/>
      <c r="L3704" s="110"/>
      <c r="M3704" s="110"/>
      <c r="N3704" s="110"/>
      <c r="O3704" s="110"/>
      <c r="P3704" s="110"/>
      <c r="Q3704" s="110"/>
      <c r="R3704" s="110"/>
      <c r="S3704" s="110"/>
      <c r="T3704" s="110"/>
      <c r="U3704" s="110"/>
      <c r="V3704" s="110"/>
    </row>
    <row r="3705" spans="1:22" ht="15" customHeight="1">
      <c r="A3705" s="110"/>
      <c r="B3705" s="109"/>
      <c r="C3705" s="110"/>
      <c r="D3705" s="110"/>
      <c r="E3705" s="110"/>
      <c r="F3705" s="110"/>
      <c r="G3705" s="110"/>
      <c r="H3705" s="110"/>
      <c r="I3705" s="110"/>
      <c r="J3705" s="109"/>
      <c r="K3705" s="110"/>
      <c r="L3705" s="110"/>
      <c r="M3705" s="110"/>
      <c r="N3705" s="110"/>
      <c r="O3705" s="110"/>
      <c r="P3705" s="110"/>
      <c r="Q3705" s="110"/>
      <c r="R3705" s="110"/>
      <c r="S3705" s="110"/>
      <c r="T3705" s="110"/>
      <c r="U3705" s="110"/>
      <c r="V3705" s="110"/>
    </row>
    <row r="3706" spans="1:22" ht="15" customHeight="1">
      <c r="A3706" s="110"/>
      <c r="B3706" s="109"/>
      <c r="C3706" s="110"/>
      <c r="D3706" s="110"/>
      <c r="E3706" s="110"/>
      <c r="F3706" s="110"/>
      <c r="G3706" s="110"/>
      <c r="H3706" s="110"/>
      <c r="I3706" s="110"/>
      <c r="J3706" s="109"/>
      <c r="K3706" s="110"/>
      <c r="L3706" s="110"/>
      <c r="M3706" s="110"/>
      <c r="N3706" s="110"/>
      <c r="O3706" s="110"/>
      <c r="P3706" s="110"/>
      <c r="Q3706" s="110"/>
      <c r="R3706" s="110"/>
      <c r="S3706" s="110"/>
      <c r="T3706" s="110"/>
      <c r="U3706" s="110"/>
      <c r="V3706" s="110"/>
    </row>
    <row r="3707" spans="1:22" ht="15" customHeight="1">
      <c r="A3707" s="110"/>
      <c r="B3707" s="109"/>
      <c r="C3707" s="110"/>
      <c r="D3707" s="110"/>
      <c r="E3707" s="110"/>
      <c r="F3707" s="110"/>
      <c r="G3707" s="110"/>
      <c r="H3707" s="110"/>
      <c r="I3707" s="110"/>
      <c r="J3707" s="109"/>
      <c r="K3707" s="110"/>
      <c r="L3707" s="110"/>
      <c r="M3707" s="110"/>
      <c r="N3707" s="110"/>
      <c r="O3707" s="110"/>
      <c r="P3707" s="110"/>
      <c r="Q3707" s="110"/>
      <c r="R3707" s="110"/>
      <c r="S3707" s="110"/>
      <c r="T3707" s="110"/>
      <c r="U3707" s="110"/>
      <c r="V3707" s="110"/>
    </row>
    <row r="3708" spans="1:22" ht="15" customHeight="1">
      <c r="A3708" s="110"/>
      <c r="B3708" s="109"/>
      <c r="C3708" s="110"/>
      <c r="D3708" s="110"/>
      <c r="E3708" s="110"/>
      <c r="F3708" s="110"/>
      <c r="G3708" s="110"/>
      <c r="H3708" s="110"/>
      <c r="I3708" s="110"/>
      <c r="J3708" s="109"/>
      <c r="K3708" s="110"/>
      <c r="L3708" s="110"/>
      <c r="M3708" s="110"/>
      <c r="N3708" s="110"/>
      <c r="O3708" s="110"/>
      <c r="P3708" s="110"/>
      <c r="Q3708" s="110"/>
      <c r="R3708" s="110"/>
      <c r="S3708" s="110"/>
      <c r="T3708" s="110"/>
      <c r="U3708" s="110"/>
      <c r="V3708" s="110"/>
    </row>
    <row r="3709" spans="1:22" ht="15" customHeight="1">
      <c r="A3709" s="110"/>
      <c r="B3709" s="109"/>
      <c r="C3709" s="110"/>
      <c r="D3709" s="110"/>
      <c r="E3709" s="110"/>
      <c r="F3709" s="110"/>
      <c r="G3709" s="110"/>
      <c r="H3709" s="110"/>
      <c r="I3709" s="110"/>
      <c r="J3709" s="109"/>
      <c r="K3709" s="110"/>
      <c r="L3709" s="110"/>
      <c r="M3709" s="110"/>
      <c r="N3709" s="110"/>
      <c r="O3709" s="110"/>
      <c r="P3709" s="110"/>
      <c r="Q3709" s="110"/>
      <c r="R3709" s="110"/>
      <c r="S3709" s="110"/>
      <c r="T3709" s="110"/>
      <c r="U3709" s="110"/>
      <c r="V3709" s="110"/>
    </row>
    <row r="3710" spans="1:22" ht="15" customHeight="1">
      <c r="A3710" s="110"/>
      <c r="B3710" s="109"/>
      <c r="C3710" s="110"/>
      <c r="D3710" s="110"/>
      <c r="E3710" s="110"/>
      <c r="F3710" s="110"/>
      <c r="G3710" s="110"/>
      <c r="H3710" s="110"/>
      <c r="I3710" s="110"/>
      <c r="J3710" s="109"/>
      <c r="K3710" s="110"/>
      <c r="L3710" s="110"/>
      <c r="M3710" s="110"/>
      <c r="N3710" s="110"/>
      <c r="O3710" s="110"/>
      <c r="P3710" s="110"/>
      <c r="Q3710" s="110"/>
      <c r="R3710" s="110"/>
      <c r="S3710" s="110"/>
      <c r="T3710" s="110"/>
      <c r="U3710" s="110"/>
      <c r="V3710" s="110"/>
    </row>
    <row r="3711" spans="1:22" ht="15" customHeight="1">
      <c r="A3711" s="110"/>
      <c r="B3711" s="109"/>
      <c r="C3711" s="110"/>
      <c r="D3711" s="110"/>
      <c r="E3711" s="110"/>
      <c r="F3711" s="110"/>
      <c r="G3711" s="110"/>
      <c r="H3711" s="110"/>
      <c r="I3711" s="110"/>
      <c r="J3711" s="109"/>
      <c r="K3711" s="110"/>
      <c r="L3711" s="110"/>
      <c r="M3711" s="110"/>
      <c r="N3711" s="110"/>
      <c r="O3711" s="110"/>
      <c r="P3711" s="110"/>
      <c r="Q3711" s="110"/>
      <c r="R3711" s="110"/>
      <c r="S3711" s="110"/>
      <c r="T3711" s="110"/>
      <c r="U3711" s="110"/>
      <c r="V3711" s="110"/>
    </row>
    <row r="3712" spans="1:22" ht="15" customHeight="1">
      <c r="A3712" s="110"/>
      <c r="B3712" s="109"/>
      <c r="C3712" s="110"/>
      <c r="D3712" s="110"/>
      <c r="E3712" s="110"/>
      <c r="F3712" s="110"/>
      <c r="G3712" s="110"/>
      <c r="H3712" s="110"/>
      <c r="I3712" s="110"/>
      <c r="J3712" s="109"/>
      <c r="K3712" s="110"/>
      <c r="L3712" s="110"/>
      <c r="M3712" s="110"/>
      <c r="N3712" s="110"/>
      <c r="O3712" s="110"/>
      <c r="P3712" s="110"/>
      <c r="Q3712" s="110"/>
      <c r="R3712" s="110"/>
      <c r="S3712" s="110"/>
      <c r="T3712" s="110"/>
      <c r="U3712" s="110"/>
      <c r="V3712" s="110"/>
    </row>
    <row r="3713" spans="1:22" ht="15" customHeight="1">
      <c r="A3713" s="110"/>
      <c r="B3713" s="109"/>
      <c r="C3713" s="110"/>
      <c r="D3713" s="110"/>
      <c r="E3713" s="110"/>
      <c r="F3713" s="110"/>
      <c r="G3713" s="110"/>
      <c r="H3713" s="110"/>
      <c r="I3713" s="110"/>
      <c r="J3713" s="109"/>
      <c r="K3713" s="110"/>
      <c r="L3713" s="110"/>
      <c r="M3713" s="110"/>
      <c r="N3713" s="110"/>
      <c r="O3713" s="110"/>
      <c r="P3713" s="110"/>
      <c r="Q3713" s="110"/>
      <c r="R3713" s="110"/>
      <c r="S3713" s="110"/>
      <c r="T3713" s="110"/>
      <c r="U3713" s="110"/>
      <c r="V3713" s="110"/>
    </row>
    <row r="3714" spans="1:22" ht="15" customHeight="1">
      <c r="A3714" s="110"/>
      <c r="B3714" s="109"/>
      <c r="C3714" s="110"/>
      <c r="D3714" s="110"/>
      <c r="E3714" s="110"/>
      <c r="F3714" s="110"/>
      <c r="G3714" s="110"/>
      <c r="H3714" s="110"/>
      <c r="I3714" s="110"/>
      <c r="J3714" s="109"/>
      <c r="K3714" s="110"/>
      <c r="L3714" s="110"/>
      <c r="M3714" s="110"/>
      <c r="N3714" s="110"/>
      <c r="O3714" s="110"/>
      <c r="P3714" s="110"/>
      <c r="Q3714" s="110"/>
      <c r="R3714" s="110"/>
      <c r="S3714" s="110"/>
      <c r="T3714" s="110"/>
      <c r="U3714" s="110"/>
      <c r="V3714" s="110"/>
    </row>
    <row r="3715" spans="1:22" ht="15" customHeight="1">
      <c r="A3715" s="110"/>
      <c r="B3715" s="109"/>
      <c r="C3715" s="110"/>
      <c r="D3715" s="110"/>
      <c r="E3715" s="110"/>
      <c r="F3715" s="110"/>
      <c r="G3715" s="110"/>
      <c r="H3715" s="110"/>
      <c r="I3715" s="110"/>
      <c r="J3715" s="109"/>
      <c r="K3715" s="110"/>
      <c r="L3715" s="110"/>
      <c r="M3715" s="110"/>
      <c r="N3715" s="110"/>
      <c r="O3715" s="110"/>
      <c r="P3715" s="110"/>
      <c r="Q3715" s="110"/>
      <c r="R3715" s="110"/>
      <c r="S3715" s="110"/>
      <c r="T3715" s="110"/>
      <c r="U3715" s="110"/>
      <c r="V3715" s="110"/>
    </row>
    <row r="3716" spans="1:22" ht="15" customHeight="1">
      <c r="A3716" s="110"/>
      <c r="B3716" s="109"/>
      <c r="C3716" s="110"/>
      <c r="D3716" s="110"/>
      <c r="E3716" s="110"/>
      <c r="F3716" s="110"/>
      <c r="G3716" s="110"/>
      <c r="H3716" s="110"/>
      <c r="I3716" s="110"/>
      <c r="J3716" s="109"/>
      <c r="K3716" s="110"/>
      <c r="L3716" s="110"/>
      <c r="M3716" s="110"/>
      <c r="N3716" s="110"/>
      <c r="O3716" s="110"/>
      <c r="P3716" s="110"/>
      <c r="Q3716" s="110"/>
      <c r="R3716" s="110"/>
      <c r="S3716" s="110"/>
      <c r="T3716" s="110"/>
      <c r="U3716" s="110"/>
      <c r="V3716" s="110"/>
    </row>
    <row r="3717" spans="1:22" ht="15" customHeight="1">
      <c r="A3717" s="110"/>
      <c r="B3717" s="109"/>
      <c r="C3717" s="110"/>
      <c r="D3717" s="110"/>
      <c r="E3717" s="110"/>
      <c r="F3717" s="110"/>
      <c r="G3717" s="110"/>
      <c r="H3717" s="110"/>
      <c r="I3717" s="110"/>
      <c r="J3717" s="109"/>
      <c r="K3717" s="110"/>
      <c r="L3717" s="110"/>
      <c r="M3717" s="110"/>
      <c r="N3717" s="110"/>
      <c r="O3717" s="110"/>
      <c r="P3717" s="110"/>
      <c r="Q3717" s="110"/>
      <c r="R3717" s="110"/>
      <c r="S3717" s="110"/>
      <c r="T3717" s="110"/>
      <c r="U3717" s="110"/>
      <c r="V3717" s="110"/>
    </row>
    <row r="3718" spans="1:22" ht="15" customHeight="1">
      <c r="A3718" s="110"/>
      <c r="B3718" s="109"/>
      <c r="C3718" s="110"/>
      <c r="D3718" s="110"/>
      <c r="E3718" s="110"/>
      <c r="F3718" s="110"/>
      <c r="G3718" s="110"/>
      <c r="H3718" s="110"/>
      <c r="I3718" s="110"/>
      <c r="J3718" s="109"/>
      <c r="K3718" s="110"/>
      <c r="L3718" s="110"/>
      <c r="M3718" s="110"/>
      <c r="N3718" s="110"/>
      <c r="O3718" s="110"/>
      <c r="P3718" s="110"/>
      <c r="Q3718" s="110"/>
      <c r="R3718" s="110"/>
      <c r="S3718" s="110"/>
      <c r="T3718" s="110"/>
      <c r="U3718" s="110"/>
      <c r="V3718" s="110"/>
    </row>
    <row r="3719" spans="1:22" ht="15" customHeight="1">
      <c r="A3719" s="110"/>
      <c r="B3719" s="109"/>
      <c r="C3719" s="110"/>
      <c r="D3719" s="110"/>
      <c r="E3719" s="110"/>
      <c r="F3719" s="110"/>
      <c r="G3719" s="110"/>
      <c r="H3719" s="110"/>
      <c r="I3719" s="110"/>
      <c r="J3719" s="109"/>
      <c r="K3719" s="110"/>
      <c r="L3719" s="110"/>
      <c r="M3719" s="110"/>
      <c r="N3719" s="110"/>
      <c r="O3719" s="110"/>
      <c r="P3719" s="110"/>
      <c r="Q3719" s="110"/>
      <c r="R3719" s="110"/>
      <c r="S3719" s="110"/>
      <c r="T3719" s="110"/>
      <c r="U3719" s="110"/>
      <c r="V3719" s="110"/>
    </row>
    <row r="3720" spans="1:22" ht="15" customHeight="1">
      <c r="A3720" s="110"/>
      <c r="B3720" s="109"/>
      <c r="C3720" s="110"/>
      <c r="D3720" s="110"/>
      <c r="E3720" s="110"/>
      <c r="F3720" s="110"/>
      <c r="G3720" s="110"/>
      <c r="H3720" s="110"/>
      <c r="I3720" s="110"/>
      <c r="J3720" s="109"/>
      <c r="K3720" s="110"/>
      <c r="L3720" s="110"/>
      <c r="M3720" s="110"/>
      <c r="N3720" s="110"/>
      <c r="O3720" s="110"/>
      <c r="P3720" s="110"/>
      <c r="Q3720" s="110"/>
      <c r="R3720" s="110"/>
      <c r="S3720" s="110"/>
      <c r="T3720" s="110"/>
      <c r="U3720" s="110"/>
      <c r="V3720" s="110"/>
    </row>
    <row r="3721" spans="1:22" ht="15" customHeight="1">
      <c r="A3721" s="110"/>
      <c r="B3721" s="109"/>
      <c r="C3721" s="110"/>
      <c r="D3721" s="110"/>
      <c r="E3721" s="110"/>
      <c r="F3721" s="110"/>
      <c r="G3721" s="110"/>
      <c r="H3721" s="110"/>
      <c r="I3721" s="110"/>
      <c r="J3721" s="109"/>
      <c r="K3721" s="110"/>
      <c r="L3721" s="110"/>
      <c r="M3721" s="110"/>
      <c r="N3721" s="110"/>
      <c r="O3721" s="110"/>
      <c r="P3721" s="110"/>
      <c r="Q3721" s="110"/>
      <c r="R3721" s="110"/>
      <c r="S3721" s="110"/>
      <c r="T3721" s="110"/>
      <c r="U3721" s="110"/>
      <c r="V3721" s="110"/>
    </row>
    <row r="3722" spans="1:22" ht="15" customHeight="1">
      <c r="A3722" s="110"/>
      <c r="B3722" s="109"/>
      <c r="C3722" s="110"/>
      <c r="D3722" s="110"/>
      <c r="E3722" s="110"/>
      <c r="F3722" s="110"/>
      <c r="G3722" s="110"/>
      <c r="H3722" s="110"/>
      <c r="I3722" s="110"/>
      <c r="J3722" s="109"/>
      <c r="K3722" s="110"/>
      <c r="L3722" s="110"/>
      <c r="M3722" s="110"/>
      <c r="N3722" s="110"/>
      <c r="O3722" s="110"/>
      <c r="P3722" s="110"/>
      <c r="Q3722" s="110"/>
      <c r="R3722" s="110"/>
      <c r="S3722" s="110"/>
      <c r="T3722" s="110"/>
      <c r="U3722" s="110"/>
      <c r="V3722" s="110"/>
    </row>
    <row r="3723" spans="1:22" ht="15" customHeight="1">
      <c r="A3723" s="110"/>
      <c r="B3723" s="109"/>
      <c r="C3723" s="110"/>
      <c r="D3723" s="110"/>
      <c r="E3723" s="110"/>
      <c r="F3723" s="110"/>
      <c r="G3723" s="110"/>
      <c r="H3723" s="110"/>
      <c r="I3723" s="110"/>
      <c r="J3723" s="109"/>
      <c r="K3723" s="110"/>
      <c r="L3723" s="110"/>
      <c r="M3723" s="110"/>
      <c r="N3723" s="110"/>
      <c r="O3723" s="110"/>
      <c r="P3723" s="110"/>
      <c r="Q3723" s="110"/>
      <c r="R3723" s="110"/>
      <c r="S3723" s="110"/>
      <c r="T3723" s="110"/>
      <c r="U3723" s="110"/>
      <c r="V3723" s="110"/>
    </row>
    <row r="3724" spans="1:22" ht="15" customHeight="1">
      <c r="A3724" s="110"/>
      <c r="B3724" s="109"/>
      <c r="C3724" s="110"/>
      <c r="D3724" s="110"/>
      <c r="E3724" s="110"/>
      <c r="F3724" s="110"/>
      <c r="G3724" s="110"/>
      <c r="H3724" s="110"/>
      <c r="I3724" s="110"/>
      <c r="J3724" s="109"/>
      <c r="K3724" s="110"/>
      <c r="L3724" s="110"/>
      <c r="M3724" s="110"/>
      <c r="N3724" s="110"/>
      <c r="O3724" s="110"/>
      <c r="P3724" s="110"/>
      <c r="Q3724" s="110"/>
      <c r="R3724" s="110"/>
      <c r="S3724" s="110"/>
      <c r="T3724" s="110"/>
      <c r="U3724" s="110"/>
      <c r="V3724" s="110"/>
    </row>
    <row r="3725" spans="1:22" ht="15" customHeight="1">
      <c r="A3725" s="110"/>
      <c r="B3725" s="109"/>
      <c r="C3725" s="110"/>
      <c r="D3725" s="110"/>
      <c r="E3725" s="110"/>
      <c r="F3725" s="110"/>
      <c r="G3725" s="110"/>
      <c r="H3725" s="110"/>
      <c r="I3725" s="110"/>
      <c r="J3725" s="109"/>
      <c r="K3725" s="110"/>
      <c r="L3725" s="110"/>
      <c r="M3725" s="110"/>
      <c r="N3725" s="110"/>
      <c r="O3725" s="110"/>
      <c r="P3725" s="110"/>
      <c r="Q3725" s="110"/>
      <c r="R3725" s="110"/>
      <c r="S3725" s="110"/>
      <c r="T3725" s="110"/>
      <c r="U3725" s="110"/>
      <c r="V3725" s="110"/>
    </row>
    <row r="3726" spans="1:22" ht="15" customHeight="1">
      <c r="A3726" s="110"/>
      <c r="B3726" s="109"/>
      <c r="C3726" s="110"/>
      <c r="D3726" s="110"/>
      <c r="E3726" s="110"/>
      <c r="F3726" s="110"/>
      <c r="G3726" s="110"/>
      <c r="H3726" s="110"/>
      <c r="I3726" s="110"/>
      <c r="J3726" s="109"/>
      <c r="K3726" s="110"/>
      <c r="L3726" s="110"/>
      <c r="M3726" s="110"/>
      <c r="N3726" s="110"/>
      <c r="O3726" s="110"/>
      <c r="P3726" s="110"/>
      <c r="Q3726" s="110"/>
      <c r="R3726" s="110"/>
      <c r="S3726" s="110"/>
      <c r="T3726" s="110"/>
      <c r="U3726" s="110"/>
      <c r="V3726" s="110"/>
    </row>
    <row r="3727" spans="1:22" ht="15" customHeight="1">
      <c r="A3727" s="110"/>
      <c r="B3727" s="109"/>
      <c r="C3727" s="110"/>
      <c r="D3727" s="110"/>
      <c r="E3727" s="110"/>
      <c r="F3727" s="110"/>
      <c r="G3727" s="110"/>
      <c r="H3727" s="110"/>
      <c r="I3727" s="110"/>
      <c r="J3727" s="109"/>
      <c r="K3727" s="110"/>
      <c r="L3727" s="110"/>
      <c r="M3727" s="110"/>
      <c r="N3727" s="110"/>
      <c r="O3727" s="110"/>
      <c r="P3727" s="110"/>
      <c r="Q3727" s="110"/>
      <c r="R3727" s="110"/>
      <c r="S3727" s="110"/>
      <c r="T3727" s="110"/>
      <c r="U3727" s="110"/>
      <c r="V3727" s="110"/>
    </row>
    <row r="3728" spans="1:22" ht="15" customHeight="1">
      <c r="A3728" s="110"/>
      <c r="B3728" s="109"/>
      <c r="C3728" s="110"/>
      <c r="D3728" s="110"/>
      <c r="E3728" s="110"/>
      <c r="F3728" s="110"/>
      <c r="G3728" s="110"/>
      <c r="H3728" s="110"/>
      <c r="I3728" s="110"/>
      <c r="J3728" s="109"/>
      <c r="K3728" s="110"/>
      <c r="L3728" s="110"/>
      <c r="M3728" s="110"/>
      <c r="N3728" s="110"/>
      <c r="O3728" s="110"/>
      <c r="P3728" s="110"/>
      <c r="Q3728" s="110"/>
      <c r="R3728" s="110"/>
      <c r="S3728" s="110"/>
      <c r="T3728" s="110"/>
      <c r="U3728" s="110"/>
      <c r="V3728" s="110"/>
    </row>
    <row r="3729" spans="1:22" ht="15" customHeight="1">
      <c r="A3729" s="110"/>
      <c r="B3729" s="109"/>
      <c r="C3729" s="110"/>
      <c r="D3729" s="110"/>
      <c r="E3729" s="110"/>
      <c r="F3729" s="110"/>
      <c r="G3729" s="110"/>
      <c r="H3729" s="110"/>
      <c r="I3729" s="110"/>
      <c r="J3729" s="109"/>
      <c r="K3729" s="110"/>
      <c r="L3729" s="110"/>
      <c r="M3729" s="110"/>
      <c r="N3729" s="110"/>
      <c r="O3729" s="110"/>
      <c r="P3729" s="110"/>
      <c r="Q3729" s="110"/>
      <c r="R3729" s="110"/>
      <c r="S3729" s="110"/>
      <c r="T3729" s="110"/>
      <c r="U3729" s="110"/>
      <c r="V3729" s="110"/>
    </row>
    <row r="3730" spans="1:22" ht="15" customHeight="1">
      <c r="A3730" s="110"/>
      <c r="B3730" s="109"/>
      <c r="C3730" s="110"/>
      <c r="D3730" s="110"/>
      <c r="E3730" s="110"/>
      <c r="F3730" s="110"/>
      <c r="G3730" s="110"/>
      <c r="H3730" s="110"/>
      <c r="I3730" s="110"/>
      <c r="J3730" s="109"/>
      <c r="K3730" s="110"/>
      <c r="L3730" s="110"/>
      <c r="M3730" s="110"/>
      <c r="N3730" s="110"/>
      <c r="O3730" s="110"/>
      <c r="P3730" s="110"/>
      <c r="Q3730" s="110"/>
      <c r="R3730" s="110"/>
      <c r="S3730" s="110"/>
      <c r="T3730" s="110"/>
      <c r="U3730" s="110"/>
      <c r="V3730" s="110"/>
    </row>
    <row r="3731" spans="1:22" ht="15" customHeight="1">
      <c r="A3731" s="110"/>
      <c r="B3731" s="109"/>
      <c r="C3731" s="110"/>
      <c r="D3731" s="110"/>
      <c r="E3731" s="110"/>
      <c r="F3731" s="110"/>
      <c r="G3731" s="110"/>
      <c r="H3731" s="110"/>
      <c r="I3731" s="110"/>
      <c r="J3731" s="109"/>
      <c r="K3731" s="110"/>
      <c r="L3731" s="110"/>
      <c r="M3731" s="110"/>
      <c r="N3731" s="110"/>
      <c r="O3731" s="110"/>
      <c r="P3731" s="110"/>
      <c r="Q3731" s="110"/>
      <c r="R3731" s="110"/>
      <c r="S3731" s="110"/>
      <c r="T3731" s="110"/>
      <c r="U3731" s="110"/>
      <c r="V3731" s="110"/>
    </row>
    <row r="3732" spans="1:22" ht="15" customHeight="1">
      <c r="A3732" s="110"/>
      <c r="B3732" s="109"/>
      <c r="C3732" s="110"/>
      <c r="D3732" s="110"/>
      <c r="E3732" s="110"/>
      <c r="F3732" s="110"/>
      <c r="G3732" s="110"/>
      <c r="H3732" s="110"/>
      <c r="I3732" s="110"/>
      <c r="J3732" s="109"/>
      <c r="K3732" s="110"/>
      <c r="L3732" s="110"/>
      <c r="M3732" s="110"/>
      <c r="N3732" s="110"/>
      <c r="O3732" s="110"/>
      <c r="P3732" s="110"/>
      <c r="Q3732" s="110"/>
      <c r="R3732" s="110"/>
      <c r="S3732" s="110"/>
      <c r="T3732" s="110"/>
      <c r="U3732" s="110"/>
      <c r="V3732" s="110"/>
    </row>
    <row r="3733" spans="1:22" ht="15" customHeight="1">
      <c r="A3733" s="110"/>
      <c r="B3733" s="109"/>
      <c r="C3733" s="110"/>
      <c r="D3733" s="110"/>
      <c r="E3733" s="110"/>
      <c r="F3733" s="110"/>
      <c r="G3733" s="110"/>
      <c r="H3733" s="110"/>
      <c r="I3733" s="110"/>
      <c r="J3733" s="109"/>
      <c r="K3733" s="110"/>
      <c r="L3733" s="110"/>
      <c r="M3733" s="110"/>
      <c r="N3733" s="110"/>
      <c r="O3733" s="110"/>
      <c r="P3733" s="110"/>
      <c r="Q3733" s="110"/>
      <c r="R3733" s="110"/>
      <c r="S3733" s="110"/>
      <c r="T3733" s="110"/>
      <c r="U3733" s="110"/>
      <c r="V3733" s="110"/>
    </row>
    <row r="3734" spans="1:22" ht="15" customHeight="1">
      <c r="A3734" s="110"/>
      <c r="B3734" s="109"/>
      <c r="C3734" s="110"/>
      <c r="D3734" s="110"/>
      <c r="E3734" s="110"/>
      <c r="F3734" s="110"/>
      <c r="G3734" s="110"/>
      <c r="H3734" s="110"/>
      <c r="I3734" s="110"/>
      <c r="J3734" s="109"/>
      <c r="K3734" s="110"/>
      <c r="L3734" s="110"/>
      <c r="M3734" s="110"/>
      <c r="N3734" s="110"/>
      <c r="O3734" s="110"/>
      <c r="P3734" s="110"/>
      <c r="Q3734" s="110"/>
      <c r="R3734" s="110"/>
      <c r="S3734" s="110"/>
      <c r="T3734" s="110"/>
      <c r="U3734" s="110"/>
      <c r="V3734" s="110"/>
    </row>
    <row r="3735" spans="1:22" ht="15" customHeight="1">
      <c r="A3735" s="110"/>
      <c r="B3735" s="109"/>
      <c r="C3735" s="110"/>
      <c r="D3735" s="110"/>
      <c r="E3735" s="110"/>
      <c r="F3735" s="110"/>
      <c r="G3735" s="110"/>
      <c r="H3735" s="110"/>
      <c r="I3735" s="110"/>
      <c r="J3735" s="109"/>
      <c r="K3735" s="110"/>
      <c r="L3735" s="110"/>
      <c r="M3735" s="110"/>
      <c r="N3735" s="110"/>
      <c r="O3735" s="110"/>
      <c r="P3735" s="110"/>
      <c r="Q3735" s="110"/>
      <c r="R3735" s="110"/>
      <c r="S3735" s="110"/>
      <c r="T3735" s="110"/>
      <c r="U3735" s="110"/>
      <c r="V3735" s="110"/>
    </row>
    <row r="3736" spans="1:22" ht="15" customHeight="1">
      <c r="A3736" s="110"/>
      <c r="B3736" s="109"/>
      <c r="C3736" s="110"/>
      <c r="D3736" s="110"/>
      <c r="E3736" s="110"/>
      <c r="F3736" s="110"/>
      <c r="G3736" s="110"/>
      <c r="H3736" s="110"/>
      <c r="I3736" s="110"/>
      <c r="J3736" s="109"/>
      <c r="K3736" s="110"/>
      <c r="L3736" s="110"/>
      <c r="M3736" s="110"/>
      <c r="N3736" s="110"/>
      <c r="O3736" s="110"/>
      <c r="P3736" s="110"/>
      <c r="Q3736" s="110"/>
      <c r="R3736" s="110"/>
      <c r="S3736" s="110"/>
      <c r="T3736" s="110"/>
      <c r="U3736" s="110"/>
      <c r="V3736" s="110"/>
    </row>
    <row r="3737" spans="1:22" ht="15" customHeight="1">
      <c r="A3737" s="110"/>
      <c r="B3737" s="109"/>
      <c r="C3737" s="110"/>
      <c r="D3737" s="110"/>
      <c r="E3737" s="110"/>
      <c r="F3737" s="110"/>
      <c r="G3737" s="110"/>
      <c r="H3737" s="110"/>
      <c r="I3737" s="110"/>
      <c r="J3737" s="109"/>
      <c r="K3737" s="110"/>
      <c r="L3737" s="110"/>
      <c r="M3737" s="110"/>
      <c r="N3737" s="110"/>
      <c r="O3737" s="110"/>
      <c r="P3737" s="110"/>
      <c r="Q3737" s="110"/>
      <c r="R3737" s="110"/>
      <c r="S3737" s="110"/>
      <c r="T3737" s="110"/>
      <c r="U3737" s="110"/>
      <c r="V3737" s="110"/>
    </row>
    <row r="3738" spans="1:22" ht="15" customHeight="1">
      <c r="A3738" s="110"/>
      <c r="B3738" s="109"/>
      <c r="C3738" s="110"/>
      <c r="D3738" s="110"/>
      <c r="E3738" s="110"/>
      <c r="F3738" s="110"/>
      <c r="G3738" s="110"/>
      <c r="H3738" s="110"/>
      <c r="I3738" s="110"/>
      <c r="J3738" s="109"/>
      <c r="K3738" s="110"/>
      <c r="L3738" s="110"/>
      <c r="M3738" s="110"/>
      <c r="N3738" s="110"/>
      <c r="O3738" s="110"/>
      <c r="P3738" s="110"/>
      <c r="Q3738" s="110"/>
      <c r="R3738" s="110"/>
      <c r="S3738" s="110"/>
      <c r="T3738" s="110"/>
      <c r="U3738" s="110"/>
      <c r="V3738" s="110"/>
    </row>
    <row r="3739" spans="1:22" ht="15" customHeight="1">
      <c r="A3739" s="110"/>
      <c r="B3739" s="109"/>
      <c r="C3739" s="110"/>
      <c r="D3739" s="110"/>
      <c r="E3739" s="110"/>
      <c r="F3739" s="110"/>
      <c r="G3739" s="110"/>
      <c r="H3739" s="110"/>
      <c r="I3739" s="110"/>
      <c r="J3739" s="109"/>
      <c r="K3739" s="110"/>
      <c r="L3739" s="110"/>
      <c r="M3739" s="110"/>
      <c r="N3739" s="110"/>
      <c r="O3739" s="110"/>
      <c r="P3739" s="110"/>
      <c r="Q3739" s="110"/>
      <c r="R3739" s="110"/>
      <c r="S3739" s="110"/>
      <c r="T3739" s="110"/>
      <c r="U3739" s="110"/>
      <c r="V3739" s="110"/>
    </row>
    <row r="3740" spans="1:22" ht="15" customHeight="1">
      <c r="A3740" s="110"/>
      <c r="B3740" s="109"/>
      <c r="C3740" s="110"/>
      <c r="D3740" s="110"/>
      <c r="E3740" s="110"/>
      <c r="F3740" s="110"/>
      <c r="G3740" s="110"/>
      <c r="H3740" s="110"/>
      <c r="I3740" s="110"/>
      <c r="J3740" s="109"/>
      <c r="K3740" s="110"/>
      <c r="L3740" s="110"/>
      <c r="M3740" s="110"/>
      <c r="N3740" s="110"/>
      <c r="O3740" s="110"/>
      <c r="P3740" s="110"/>
      <c r="Q3740" s="110"/>
      <c r="R3740" s="110"/>
      <c r="S3740" s="110"/>
      <c r="T3740" s="110"/>
      <c r="U3740" s="110"/>
      <c r="V3740" s="110"/>
    </row>
    <row r="3741" spans="1:22" ht="15" customHeight="1">
      <c r="A3741" s="110"/>
      <c r="B3741" s="109"/>
      <c r="C3741" s="110"/>
      <c r="D3741" s="110"/>
      <c r="E3741" s="110"/>
      <c r="F3741" s="110"/>
      <c r="G3741" s="110"/>
      <c r="H3741" s="110"/>
      <c r="I3741" s="110"/>
      <c r="J3741" s="109"/>
      <c r="K3741" s="110"/>
      <c r="L3741" s="110"/>
      <c r="M3741" s="110"/>
      <c r="N3741" s="110"/>
      <c r="O3741" s="110"/>
      <c r="P3741" s="110"/>
      <c r="Q3741" s="110"/>
      <c r="R3741" s="110"/>
      <c r="S3741" s="110"/>
      <c r="T3741" s="110"/>
      <c r="U3741" s="110"/>
      <c r="V3741" s="110"/>
    </row>
    <row r="3742" spans="1:22" ht="15" customHeight="1">
      <c r="A3742" s="110"/>
      <c r="B3742" s="109"/>
      <c r="C3742" s="110"/>
      <c r="D3742" s="110"/>
      <c r="E3742" s="110"/>
      <c r="F3742" s="110"/>
      <c r="G3742" s="110"/>
      <c r="H3742" s="110"/>
      <c r="I3742" s="110"/>
      <c r="J3742" s="109"/>
      <c r="K3742" s="110"/>
      <c r="L3742" s="110"/>
      <c r="M3742" s="110"/>
      <c r="N3742" s="110"/>
      <c r="O3742" s="110"/>
      <c r="P3742" s="110"/>
      <c r="Q3742" s="110"/>
      <c r="R3742" s="110"/>
      <c r="S3742" s="110"/>
      <c r="T3742" s="110"/>
      <c r="U3742" s="110"/>
      <c r="V3742" s="110"/>
    </row>
    <row r="3743" spans="1:22" ht="15" customHeight="1">
      <c r="A3743" s="110"/>
      <c r="B3743" s="109"/>
      <c r="C3743" s="110"/>
      <c r="D3743" s="110"/>
      <c r="E3743" s="110"/>
      <c r="F3743" s="110"/>
      <c r="G3743" s="110"/>
      <c r="H3743" s="110"/>
      <c r="I3743" s="110"/>
      <c r="J3743" s="109"/>
      <c r="K3743" s="110"/>
      <c r="L3743" s="110"/>
      <c r="M3743" s="110"/>
      <c r="N3743" s="110"/>
      <c r="O3743" s="110"/>
      <c r="P3743" s="110"/>
      <c r="Q3743" s="110"/>
      <c r="R3743" s="110"/>
      <c r="S3743" s="110"/>
      <c r="T3743" s="110"/>
      <c r="U3743" s="110"/>
      <c r="V3743" s="110"/>
    </row>
    <row r="3744" spans="1:22" ht="15" customHeight="1">
      <c r="A3744" s="110"/>
      <c r="B3744" s="109"/>
      <c r="C3744" s="110"/>
      <c r="D3744" s="110"/>
      <c r="E3744" s="110"/>
      <c r="F3744" s="110"/>
      <c r="G3744" s="110"/>
      <c r="H3744" s="110"/>
      <c r="I3744" s="110"/>
      <c r="J3744" s="109"/>
      <c r="K3744" s="110"/>
      <c r="L3744" s="110"/>
      <c r="M3744" s="110"/>
      <c r="N3744" s="110"/>
      <c r="O3744" s="110"/>
      <c r="P3744" s="110"/>
      <c r="Q3744" s="110"/>
      <c r="R3744" s="110"/>
      <c r="S3744" s="110"/>
      <c r="T3744" s="110"/>
      <c r="U3744" s="110"/>
      <c r="V3744" s="110"/>
    </row>
    <row r="3745" spans="1:22" ht="15" customHeight="1">
      <c r="A3745" s="110"/>
      <c r="B3745" s="109"/>
      <c r="C3745" s="110"/>
      <c r="D3745" s="110"/>
      <c r="E3745" s="110"/>
      <c r="F3745" s="110"/>
      <c r="G3745" s="110"/>
      <c r="H3745" s="110"/>
      <c r="I3745" s="110"/>
      <c r="J3745" s="109"/>
      <c r="K3745" s="110"/>
      <c r="L3745" s="110"/>
      <c r="M3745" s="110"/>
      <c r="N3745" s="110"/>
      <c r="O3745" s="110"/>
      <c r="P3745" s="110"/>
      <c r="Q3745" s="110"/>
      <c r="R3745" s="110"/>
      <c r="S3745" s="110"/>
      <c r="T3745" s="110"/>
      <c r="U3745" s="110"/>
      <c r="V3745" s="110"/>
    </row>
    <row r="3746" spans="1:22" ht="15" customHeight="1">
      <c r="A3746" s="110"/>
      <c r="B3746" s="109"/>
      <c r="C3746" s="110"/>
      <c r="D3746" s="110"/>
      <c r="E3746" s="110"/>
      <c r="F3746" s="110"/>
      <c r="G3746" s="110"/>
      <c r="H3746" s="110"/>
      <c r="I3746" s="110"/>
      <c r="J3746" s="109"/>
      <c r="K3746" s="110"/>
      <c r="L3746" s="110"/>
      <c r="M3746" s="110"/>
      <c r="N3746" s="110"/>
      <c r="O3746" s="110"/>
      <c r="P3746" s="110"/>
      <c r="Q3746" s="110"/>
      <c r="R3746" s="110"/>
      <c r="S3746" s="110"/>
      <c r="T3746" s="110"/>
      <c r="U3746" s="110"/>
      <c r="V3746" s="110"/>
    </row>
    <row r="3747" spans="1:22" ht="15" customHeight="1">
      <c r="A3747" s="110"/>
      <c r="B3747" s="109"/>
      <c r="C3747" s="110"/>
      <c r="D3747" s="110"/>
      <c r="E3747" s="110"/>
      <c r="F3747" s="110"/>
      <c r="G3747" s="110"/>
      <c r="H3747" s="110"/>
      <c r="I3747" s="110"/>
      <c r="J3747" s="109"/>
      <c r="K3747" s="110"/>
      <c r="L3747" s="110"/>
      <c r="M3747" s="110"/>
      <c r="N3747" s="110"/>
      <c r="O3747" s="110"/>
      <c r="P3747" s="110"/>
      <c r="Q3747" s="110"/>
      <c r="R3747" s="110"/>
      <c r="S3747" s="110"/>
      <c r="T3747" s="110"/>
      <c r="U3747" s="110"/>
      <c r="V3747" s="110"/>
    </row>
    <row r="3748" spans="1:22" ht="15" customHeight="1">
      <c r="A3748" s="110"/>
      <c r="B3748" s="109"/>
      <c r="C3748" s="110"/>
      <c r="D3748" s="110"/>
      <c r="E3748" s="110"/>
      <c r="F3748" s="110"/>
      <c r="G3748" s="110"/>
      <c r="H3748" s="110"/>
      <c r="I3748" s="110"/>
      <c r="J3748" s="109"/>
      <c r="K3748" s="110"/>
      <c r="L3748" s="110"/>
      <c r="M3748" s="110"/>
      <c r="N3748" s="110"/>
      <c r="O3748" s="110"/>
      <c r="P3748" s="110"/>
      <c r="Q3748" s="110"/>
      <c r="R3748" s="110"/>
      <c r="S3748" s="110"/>
      <c r="T3748" s="110"/>
      <c r="U3748" s="110"/>
      <c r="V3748" s="110"/>
    </row>
    <row r="3749" spans="1:22" ht="15" customHeight="1">
      <c r="A3749" s="110"/>
      <c r="B3749" s="109"/>
      <c r="C3749" s="110"/>
      <c r="D3749" s="110"/>
      <c r="E3749" s="110"/>
      <c r="F3749" s="110"/>
      <c r="G3749" s="110"/>
      <c r="H3749" s="110"/>
      <c r="I3749" s="110"/>
      <c r="J3749" s="109"/>
      <c r="K3749" s="110"/>
      <c r="L3749" s="110"/>
      <c r="M3749" s="110"/>
      <c r="N3749" s="110"/>
      <c r="O3749" s="110"/>
      <c r="P3749" s="110"/>
      <c r="Q3749" s="110"/>
      <c r="R3749" s="110"/>
      <c r="S3749" s="110"/>
      <c r="T3749" s="110"/>
      <c r="U3749" s="110"/>
      <c r="V3749" s="110"/>
    </row>
    <row r="3750" spans="1:22" ht="15" customHeight="1">
      <c r="A3750" s="110"/>
      <c r="B3750" s="109"/>
      <c r="C3750" s="110"/>
      <c r="D3750" s="110"/>
      <c r="E3750" s="110"/>
      <c r="F3750" s="110"/>
      <c r="G3750" s="110"/>
      <c r="H3750" s="110"/>
      <c r="I3750" s="110"/>
      <c r="J3750" s="109"/>
      <c r="K3750" s="110"/>
      <c r="L3750" s="110"/>
      <c r="M3750" s="110"/>
      <c r="N3750" s="110"/>
      <c r="O3750" s="110"/>
      <c r="P3750" s="110"/>
      <c r="Q3750" s="110"/>
      <c r="R3750" s="110"/>
      <c r="S3750" s="110"/>
      <c r="T3750" s="110"/>
      <c r="U3750" s="110"/>
      <c r="V3750" s="110"/>
    </row>
    <row r="3751" spans="1:22" ht="15" customHeight="1">
      <c r="A3751" s="110"/>
      <c r="B3751" s="109"/>
      <c r="C3751" s="110"/>
      <c r="D3751" s="110"/>
      <c r="E3751" s="110"/>
      <c r="F3751" s="110"/>
      <c r="G3751" s="110"/>
      <c r="H3751" s="110"/>
      <c r="I3751" s="110"/>
      <c r="J3751" s="109"/>
      <c r="K3751" s="110"/>
      <c r="L3751" s="110"/>
      <c r="M3751" s="110"/>
      <c r="N3751" s="110"/>
      <c r="O3751" s="110"/>
      <c r="P3751" s="110"/>
      <c r="Q3751" s="110"/>
      <c r="R3751" s="110"/>
      <c r="S3751" s="110"/>
      <c r="T3751" s="110"/>
      <c r="U3751" s="110"/>
      <c r="V3751" s="110"/>
    </row>
    <row r="3752" spans="1:22" ht="15" customHeight="1">
      <c r="A3752" s="110"/>
      <c r="B3752" s="109"/>
      <c r="C3752" s="110"/>
      <c r="D3752" s="110"/>
      <c r="E3752" s="110"/>
      <c r="F3752" s="110"/>
      <c r="G3752" s="110"/>
      <c r="H3752" s="110"/>
      <c r="I3752" s="110"/>
      <c r="J3752" s="109"/>
      <c r="K3752" s="110"/>
      <c r="L3752" s="110"/>
      <c r="M3752" s="110"/>
      <c r="N3752" s="110"/>
      <c r="O3752" s="110"/>
      <c r="P3752" s="110"/>
      <c r="Q3752" s="110"/>
      <c r="R3752" s="110"/>
      <c r="S3752" s="110"/>
      <c r="T3752" s="110"/>
      <c r="U3752" s="110"/>
      <c r="V3752" s="110"/>
    </row>
    <row r="3753" spans="1:22" ht="15" customHeight="1">
      <c r="A3753" s="110"/>
      <c r="B3753" s="109"/>
      <c r="C3753" s="110"/>
      <c r="D3753" s="110"/>
      <c r="E3753" s="110"/>
      <c r="F3753" s="110"/>
      <c r="G3753" s="110"/>
      <c r="H3753" s="110"/>
      <c r="I3753" s="110"/>
      <c r="J3753" s="109"/>
      <c r="K3753" s="110"/>
      <c r="L3753" s="110"/>
      <c r="M3753" s="110"/>
      <c r="N3753" s="110"/>
      <c r="O3753" s="110"/>
      <c r="P3753" s="110"/>
      <c r="Q3753" s="110"/>
      <c r="R3753" s="110"/>
      <c r="S3753" s="110"/>
      <c r="T3753" s="110"/>
      <c r="U3753" s="110"/>
      <c r="V3753" s="110"/>
    </row>
    <row r="3754" spans="1:22" ht="15" customHeight="1">
      <c r="A3754" s="110"/>
      <c r="B3754" s="109"/>
      <c r="C3754" s="110"/>
      <c r="D3754" s="110"/>
      <c r="E3754" s="110"/>
      <c r="F3754" s="110"/>
      <c r="G3754" s="110"/>
      <c r="H3754" s="110"/>
      <c r="I3754" s="110"/>
      <c r="J3754" s="109"/>
      <c r="K3754" s="110"/>
      <c r="L3754" s="110"/>
      <c r="M3754" s="110"/>
      <c r="N3754" s="110"/>
      <c r="O3754" s="110"/>
      <c r="P3754" s="110"/>
      <c r="Q3754" s="110"/>
      <c r="R3754" s="110"/>
      <c r="S3754" s="110"/>
      <c r="T3754" s="110"/>
      <c r="U3754" s="110"/>
      <c r="V3754" s="110"/>
    </row>
    <row r="3755" spans="1:22" ht="15" customHeight="1">
      <c r="A3755" s="110"/>
      <c r="B3755" s="109"/>
      <c r="C3755" s="110"/>
      <c r="D3755" s="110"/>
      <c r="E3755" s="110"/>
      <c r="F3755" s="110"/>
      <c r="G3755" s="110"/>
      <c r="H3755" s="110"/>
      <c r="I3755" s="110"/>
      <c r="J3755" s="109"/>
      <c r="K3755" s="110"/>
      <c r="L3755" s="110"/>
      <c r="M3755" s="110"/>
      <c r="N3755" s="110"/>
      <c r="O3755" s="110"/>
      <c r="P3755" s="110"/>
      <c r="Q3755" s="110"/>
      <c r="R3755" s="110"/>
      <c r="S3755" s="110"/>
      <c r="T3755" s="110"/>
      <c r="U3755" s="110"/>
      <c r="V3755" s="110"/>
    </row>
    <row r="3756" spans="1:22" ht="15" customHeight="1">
      <c r="A3756" s="110"/>
      <c r="B3756" s="109"/>
      <c r="C3756" s="110"/>
      <c r="D3756" s="110"/>
      <c r="E3756" s="110"/>
      <c r="F3756" s="110"/>
      <c r="G3756" s="110"/>
      <c r="H3756" s="110"/>
      <c r="I3756" s="110"/>
      <c r="J3756" s="109"/>
      <c r="K3756" s="110"/>
      <c r="L3756" s="110"/>
      <c r="M3756" s="110"/>
      <c r="N3756" s="110"/>
      <c r="O3756" s="110"/>
      <c r="P3756" s="110"/>
      <c r="Q3756" s="110"/>
      <c r="R3756" s="110"/>
      <c r="S3756" s="110"/>
      <c r="T3756" s="110"/>
      <c r="U3756" s="110"/>
      <c r="V3756" s="110"/>
    </row>
    <row r="3757" spans="1:22" ht="15" customHeight="1">
      <c r="A3757" s="110"/>
      <c r="B3757" s="109"/>
      <c r="C3757" s="110"/>
      <c r="D3757" s="110"/>
      <c r="E3757" s="110"/>
      <c r="F3757" s="110"/>
      <c r="G3757" s="110"/>
      <c r="H3757" s="110"/>
      <c r="I3757" s="110"/>
      <c r="J3757" s="109"/>
      <c r="K3757" s="110"/>
      <c r="L3757" s="110"/>
      <c r="M3757" s="110"/>
      <c r="N3757" s="110"/>
      <c r="O3757" s="110"/>
      <c r="P3757" s="110"/>
      <c r="Q3757" s="110"/>
      <c r="R3757" s="110"/>
      <c r="S3757" s="110"/>
      <c r="T3757" s="110"/>
      <c r="U3757" s="110"/>
      <c r="V3757" s="110"/>
    </row>
    <row r="3758" spans="1:22" ht="15" customHeight="1">
      <c r="A3758" s="110"/>
      <c r="B3758" s="109"/>
      <c r="C3758" s="110"/>
      <c r="D3758" s="110"/>
      <c r="E3758" s="110"/>
      <c r="F3758" s="110"/>
      <c r="G3758" s="110"/>
      <c r="H3758" s="110"/>
      <c r="I3758" s="110"/>
      <c r="J3758" s="109"/>
      <c r="K3758" s="110"/>
      <c r="L3758" s="110"/>
      <c r="M3758" s="110"/>
      <c r="N3758" s="110"/>
      <c r="O3758" s="110"/>
      <c r="P3758" s="110"/>
      <c r="Q3758" s="110"/>
      <c r="R3758" s="110"/>
      <c r="S3758" s="110"/>
      <c r="T3758" s="110"/>
      <c r="U3758" s="110"/>
      <c r="V3758" s="110"/>
    </row>
    <row r="3759" spans="1:22" ht="15" customHeight="1">
      <c r="A3759" s="110"/>
      <c r="B3759" s="109"/>
      <c r="C3759" s="110"/>
      <c r="D3759" s="110"/>
      <c r="E3759" s="110"/>
      <c r="F3759" s="110"/>
      <c r="G3759" s="110"/>
      <c r="H3759" s="110"/>
      <c r="I3759" s="110"/>
      <c r="J3759" s="109"/>
      <c r="K3759" s="110"/>
      <c r="L3759" s="110"/>
      <c r="M3759" s="110"/>
      <c r="N3759" s="110"/>
      <c r="O3759" s="110"/>
      <c r="P3759" s="110"/>
      <c r="Q3759" s="110"/>
      <c r="R3759" s="110"/>
      <c r="S3759" s="110"/>
      <c r="T3759" s="110"/>
      <c r="U3759" s="110"/>
      <c r="V3759" s="110"/>
    </row>
    <row r="3760" spans="1:22" ht="15" customHeight="1">
      <c r="A3760" s="110"/>
      <c r="B3760" s="109"/>
      <c r="C3760" s="110"/>
      <c r="D3760" s="110"/>
      <c r="E3760" s="110"/>
      <c r="F3760" s="110"/>
      <c r="G3760" s="110"/>
      <c r="H3760" s="110"/>
      <c r="I3760" s="110"/>
      <c r="J3760" s="109"/>
      <c r="K3760" s="110"/>
      <c r="L3760" s="110"/>
      <c r="M3760" s="110"/>
      <c r="N3760" s="110"/>
      <c r="O3760" s="110"/>
      <c r="P3760" s="110"/>
      <c r="Q3760" s="110"/>
      <c r="R3760" s="110"/>
      <c r="S3760" s="110"/>
      <c r="T3760" s="110"/>
      <c r="U3760" s="110"/>
      <c r="V3760" s="110"/>
    </row>
    <row r="3761" spans="1:22" ht="15" customHeight="1">
      <c r="A3761" s="110"/>
      <c r="B3761" s="109"/>
      <c r="C3761" s="110"/>
      <c r="D3761" s="110"/>
      <c r="E3761" s="110"/>
      <c r="F3761" s="110"/>
      <c r="G3761" s="110"/>
      <c r="H3761" s="110"/>
      <c r="I3761" s="110"/>
      <c r="J3761" s="109"/>
      <c r="K3761" s="110"/>
      <c r="L3761" s="110"/>
      <c r="M3761" s="110"/>
      <c r="N3761" s="110"/>
      <c r="O3761" s="110"/>
      <c r="P3761" s="110"/>
      <c r="Q3761" s="110"/>
      <c r="R3761" s="110"/>
      <c r="S3761" s="110"/>
      <c r="T3761" s="110"/>
      <c r="U3761" s="110"/>
      <c r="V3761" s="110"/>
    </row>
    <row r="3762" spans="1:22" ht="15" customHeight="1">
      <c r="A3762" s="110"/>
      <c r="B3762" s="109"/>
      <c r="C3762" s="110"/>
      <c r="D3762" s="110"/>
      <c r="E3762" s="110"/>
      <c r="F3762" s="110"/>
      <c r="G3762" s="110"/>
      <c r="H3762" s="110"/>
      <c r="I3762" s="110"/>
      <c r="J3762" s="109"/>
      <c r="K3762" s="110"/>
      <c r="L3762" s="110"/>
      <c r="M3762" s="110"/>
      <c r="N3762" s="110"/>
      <c r="O3762" s="110"/>
      <c r="P3762" s="110"/>
      <c r="Q3762" s="110"/>
      <c r="R3762" s="110"/>
      <c r="S3762" s="110"/>
      <c r="T3762" s="110"/>
      <c r="U3762" s="110"/>
      <c r="V3762" s="110"/>
    </row>
    <row r="3763" spans="1:22" ht="15" customHeight="1">
      <c r="A3763" s="110"/>
      <c r="B3763" s="109"/>
      <c r="C3763" s="110"/>
      <c r="D3763" s="110"/>
      <c r="E3763" s="110"/>
      <c r="F3763" s="110"/>
      <c r="G3763" s="110"/>
      <c r="H3763" s="110"/>
      <c r="I3763" s="110"/>
      <c r="J3763" s="109"/>
      <c r="K3763" s="110"/>
      <c r="L3763" s="110"/>
      <c r="M3763" s="110"/>
      <c r="N3763" s="110"/>
      <c r="O3763" s="110"/>
      <c r="P3763" s="110"/>
      <c r="Q3763" s="110"/>
      <c r="R3763" s="110"/>
      <c r="S3763" s="110"/>
      <c r="T3763" s="110"/>
      <c r="U3763" s="110"/>
      <c r="V3763" s="110"/>
    </row>
    <row r="3764" spans="1:22" ht="15" customHeight="1">
      <c r="A3764" s="110"/>
      <c r="B3764" s="109"/>
      <c r="C3764" s="110"/>
      <c r="D3764" s="110"/>
      <c r="E3764" s="110"/>
      <c r="F3764" s="110"/>
      <c r="G3764" s="110"/>
      <c r="H3764" s="110"/>
      <c r="I3764" s="110"/>
      <c r="J3764" s="109"/>
      <c r="K3764" s="110"/>
      <c r="L3764" s="110"/>
      <c r="M3764" s="110"/>
      <c r="N3764" s="110"/>
      <c r="O3764" s="110"/>
      <c r="P3764" s="110"/>
      <c r="Q3764" s="110"/>
      <c r="R3764" s="110"/>
      <c r="S3764" s="110"/>
      <c r="T3764" s="110"/>
      <c r="U3764" s="110"/>
      <c r="V3764" s="110"/>
    </row>
    <row r="3765" spans="1:22" ht="15" customHeight="1">
      <c r="A3765" s="110"/>
      <c r="B3765" s="109"/>
      <c r="C3765" s="110"/>
      <c r="D3765" s="110"/>
      <c r="E3765" s="110"/>
      <c r="F3765" s="110"/>
      <c r="G3765" s="110"/>
      <c r="H3765" s="110"/>
      <c r="I3765" s="110"/>
      <c r="J3765" s="109"/>
      <c r="K3765" s="110"/>
      <c r="L3765" s="110"/>
      <c r="M3765" s="110"/>
      <c r="N3765" s="110"/>
      <c r="O3765" s="110"/>
      <c r="P3765" s="110"/>
      <c r="Q3765" s="110"/>
      <c r="R3765" s="110"/>
      <c r="S3765" s="110"/>
      <c r="T3765" s="110"/>
      <c r="U3765" s="110"/>
      <c r="V3765" s="110"/>
    </row>
    <row r="3766" spans="1:22" ht="15" customHeight="1">
      <c r="A3766" s="110"/>
      <c r="B3766" s="109"/>
      <c r="C3766" s="110"/>
      <c r="D3766" s="110"/>
      <c r="E3766" s="110"/>
      <c r="F3766" s="110"/>
      <c r="G3766" s="110"/>
      <c r="H3766" s="110"/>
      <c r="I3766" s="110"/>
      <c r="J3766" s="109"/>
      <c r="K3766" s="110"/>
      <c r="L3766" s="110"/>
      <c r="M3766" s="110"/>
      <c r="N3766" s="110"/>
      <c r="O3766" s="110"/>
      <c r="P3766" s="110"/>
      <c r="Q3766" s="110"/>
      <c r="R3766" s="110"/>
      <c r="S3766" s="110"/>
      <c r="T3766" s="110"/>
      <c r="U3766" s="110"/>
      <c r="V3766" s="110"/>
    </row>
    <row r="3767" spans="1:22" ht="15" customHeight="1">
      <c r="A3767" s="110"/>
      <c r="B3767" s="109"/>
      <c r="C3767" s="110"/>
      <c r="D3767" s="110"/>
      <c r="E3767" s="110"/>
      <c r="F3767" s="110"/>
      <c r="G3767" s="110"/>
      <c r="H3767" s="110"/>
      <c r="I3767" s="110"/>
      <c r="J3767" s="109"/>
      <c r="K3767" s="110"/>
      <c r="L3767" s="110"/>
      <c r="M3767" s="110"/>
      <c r="N3767" s="110"/>
      <c r="O3767" s="110"/>
      <c r="P3767" s="110"/>
      <c r="Q3767" s="110"/>
      <c r="R3767" s="110"/>
      <c r="S3767" s="110"/>
      <c r="T3767" s="110"/>
      <c r="U3767" s="110"/>
      <c r="V3767" s="110"/>
    </row>
    <row r="3768" spans="1:22" ht="15" customHeight="1">
      <c r="A3768" s="110"/>
      <c r="B3768" s="109"/>
      <c r="C3768" s="110"/>
      <c r="D3768" s="110"/>
      <c r="E3768" s="110"/>
      <c r="F3768" s="110"/>
      <c r="G3768" s="110"/>
      <c r="H3768" s="110"/>
      <c r="I3768" s="110"/>
      <c r="J3768" s="109"/>
      <c r="K3768" s="110"/>
      <c r="L3768" s="110"/>
      <c r="M3768" s="110"/>
      <c r="N3768" s="110"/>
      <c r="O3768" s="110"/>
      <c r="P3768" s="110"/>
      <c r="Q3768" s="110"/>
      <c r="R3768" s="110"/>
      <c r="S3768" s="110"/>
      <c r="T3768" s="110"/>
      <c r="U3768" s="110"/>
      <c r="V3768" s="110"/>
    </row>
    <row r="3769" spans="1:22" ht="15" customHeight="1">
      <c r="A3769" s="110"/>
      <c r="B3769" s="109"/>
      <c r="C3769" s="110"/>
      <c r="D3769" s="110"/>
      <c r="E3769" s="110"/>
      <c r="F3769" s="110"/>
      <c r="G3769" s="110"/>
      <c r="H3769" s="110"/>
      <c r="I3769" s="110"/>
      <c r="J3769" s="109"/>
      <c r="K3769" s="110"/>
      <c r="L3769" s="110"/>
      <c r="M3769" s="110"/>
      <c r="N3769" s="110"/>
      <c r="O3769" s="110"/>
      <c r="P3769" s="110"/>
      <c r="Q3769" s="110"/>
      <c r="R3769" s="110"/>
      <c r="S3769" s="110"/>
      <c r="T3769" s="110"/>
      <c r="U3769" s="110"/>
      <c r="V3769" s="110"/>
    </row>
    <row r="3770" spans="1:22" ht="15" customHeight="1">
      <c r="A3770" s="110"/>
      <c r="B3770" s="109"/>
      <c r="C3770" s="110"/>
      <c r="D3770" s="110"/>
      <c r="E3770" s="110"/>
      <c r="F3770" s="110"/>
      <c r="G3770" s="110"/>
      <c r="H3770" s="110"/>
      <c r="I3770" s="110"/>
      <c r="J3770" s="109"/>
      <c r="K3770" s="110"/>
      <c r="L3770" s="110"/>
      <c r="M3770" s="110"/>
      <c r="N3770" s="110"/>
      <c r="O3770" s="110"/>
      <c r="P3770" s="110"/>
      <c r="Q3770" s="110"/>
      <c r="R3770" s="110"/>
      <c r="S3770" s="110"/>
      <c r="T3770" s="110"/>
      <c r="U3770" s="110"/>
      <c r="V3770" s="110"/>
    </row>
    <row r="3771" spans="1:22" ht="15" customHeight="1">
      <c r="A3771" s="110"/>
      <c r="B3771" s="109"/>
      <c r="C3771" s="110"/>
      <c r="D3771" s="110"/>
      <c r="E3771" s="110"/>
      <c r="F3771" s="110"/>
      <c r="G3771" s="110"/>
      <c r="H3771" s="110"/>
      <c r="I3771" s="110"/>
      <c r="J3771" s="109"/>
      <c r="K3771" s="110"/>
      <c r="L3771" s="110"/>
      <c r="M3771" s="110"/>
      <c r="N3771" s="110"/>
      <c r="O3771" s="110"/>
      <c r="P3771" s="110"/>
      <c r="Q3771" s="110"/>
      <c r="R3771" s="110"/>
      <c r="S3771" s="110"/>
      <c r="T3771" s="110"/>
      <c r="U3771" s="110"/>
      <c r="V3771" s="110"/>
    </row>
    <row r="3772" spans="1:22" ht="15" customHeight="1">
      <c r="A3772" s="110"/>
      <c r="B3772" s="109"/>
      <c r="C3772" s="110"/>
      <c r="D3772" s="110"/>
      <c r="E3772" s="110"/>
      <c r="F3772" s="110"/>
      <c r="G3772" s="110"/>
      <c r="H3772" s="110"/>
      <c r="I3772" s="110"/>
      <c r="J3772" s="109"/>
      <c r="K3772" s="110"/>
      <c r="L3772" s="110"/>
      <c r="M3772" s="110"/>
      <c r="N3772" s="110"/>
      <c r="O3772" s="110"/>
      <c r="P3772" s="110"/>
      <c r="Q3772" s="110"/>
      <c r="R3772" s="110"/>
      <c r="S3772" s="110"/>
      <c r="T3772" s="110"/>
      <c r="U3772" s="110"/>
      <c r="V3772" s="110"/>
    </row>
    <row r="3773" spans="1:22" ht="15" customHeight="1">
      <c r="A3773" s="110"/>
      <c r="B3773" s="109"/>
      <c r="C3773" s="110"/>
      <c r="D3773" s="110"/>
      <c r="E3773" s="110"/>
      <c r="F3773" s="110"/>
      <c r="G3773" s="110"/>
      <c r="H3773" s="110"/>
      <c r="I3773" s="110"/>
      <c r="J3773" s="109"/>
      <c r="K3773" s="110"/>
      <c r="L3773" s="110"/>
      <c r="M3773" s="110"/>
      <c r="N3773" s="110"/>
      <c r="O3773" s="110"/>
      <c r="P3773" s="110"/>
      <c r="Q3773" s="110"/>
      <c r="R3773" s="110"/>
      <c r="S3773" s="110"/>
      <c r="T3773" s="110"/>
      <c r="U3773" s="110"/>
      <c r="V3773" s="110"/>
    </row>
    <row r="3774" spans="1:22" ht="15" customHeight="1">
      <c r="A3774" s="110"/>
      <c r="B3774" s="109"/>
      <c r="C3774" s="110"/>
      <c r="D3774" s="110"/>
      <c r="E3774" s="110"/>
      <c r="F3774" s="110"/>
      <c r="G3774" s="110"/>
      <c r="H3774" s="110"/>
      <c r="I3774" s="110"/>
      <c r="J3774" s="109"/>
      <c r="K3774" s="110"/>
      <c r="L3774" s="110"/>
      <c r="M3774" s="110"/>
      <c r="N3774" s="110"/>
      <c r="O3774" s="110"/>
      <c r="P3774" s="110"/>
      <c r="Q3774" s="110"/>
      <c r="R3774" s="110"/>
      <c r="S3774" s="110"/>
      <c r="T3774" s="110"/>
      <c r="U3774" s="110"/>
      <c r="V3774" s="110"/>
    </row>
    <row r="3775" spans="1:22" ht="15" customHeight="1">
      <c r="A3775" s="110"/>
      <c r="B3775" s="109"/>
      <c r="C3775" s="110"/>
      <c r="D3775" s="110"/>
      <c r="E3775" s="110"/>
      <c r="F3775" s="110"/>
      <c r="G3775" s="110"/>
      <c r="H3775" s="110"/>
      <c r="I3775" s="110"/>
      <c r="J3775" s="109"/>
      <c r="K3775" s="110"/>
      <c r="L3775" s="110"/>
      <c r="M3775" s="110"/>
      <c r="N3775" s="110"/>
      <c r="O3775" s="110"/>
      <c r="P3775" s="110"/>
      <c r="Q3775" s="110"/>
      <c r="R3775" s="110"/>
      <c r="S3775" s="110"/>
      <c r="T3775" s="110"/>
      <c r="U3775" s="110"/>
      <c r="V3775" s="110"/>
    </row>
    <row r="3776" spans="1:22" ht="15" customHeight="1">
      <c r="A3776" s="110"/>
      <c r="B3776" s="109"/>
      <c r="C3776" s="110"/>
      <c r="D3776" s="110"/>
      <c r="E3776" s="110"/>
      <c r="F3776" s="110"/>
      <c r="G3776" s="110"/>
      <c r="H3776" s="110"/>
      <c r="I3776" s="110"/>
      <c r="J3776" s="109"/>
      <c r="K3776" s="110"/>
      <c r="L3776" s="110"/>
      <c r="M3776" s="110"/>
      <c r="N3776" s="110"/>
      <c r="O3776" s="110"/>
      <c r="P3776" s="110"/>
      <c r="Q3776" s="110"/>
      <c r="R3776" s="110"/>
      <c r="S3776" s="110"/>
      <c r="T3776" s="110"/>
      <c r="U3776" s="110"/>
      <c r="V3776" s="110"/>
    </row>
    <row r="3777" spans="1:22" ht="15" customHeight="1">
      <c r="A3777" s="110"/>
      <c r="B3777" s="109"/>
      <c r="C3777" s="110"/>
      <c r="D3777" s="110"/>
      <c r="E3777" s="110"/>
      <c r="F3777" s="110"/>
      <c r="G3777" s="110"/>
      <c r="H3777" s="110"/>
      <c r="I3777" s="110"/>
      <c r="J3777" s="109"/>
      <c r="K3777" s="110"/>
      <c r="L3777" s="110"/>
      <c r="M3777" s="110"/>
      <c r="N3777" s="110"/>
      <c r="O3777" s="110"/>
      <c r="P3777" s="110"/>
      <c r="Q3777" s="110"/>
      <c r="R3777" s="110"/>
      <c r="S3777" s="110"/>
      <c r="T3777" s="110"/>
      <c r="U3777" s="110"/>
      <c r="V3777" s="110"/>
    </row>
    <row r="3778" spans="1:22" ht="15" customHeight="1">
      <c r="A3778" s="110"/>
      <c r="B3778" s="109"/>
      <c r="C3778" s="110"/>
      <c r="D3778" s="110"/>
      <c r="E3778" s="110"/>
      <c r="F3778" s="110"/>
      <c r="G3778" s="110"/>
      <c r="H3778" s="110"/>
      <c r="I3778" s="110"/>
      <c r="J3778" s="109"/>
      <c r="K3778" s="110"/>
      <c r="L3778" s="110"/>
      <c r="M3778" s="110"/>
      <c r="N3778" s="110"/>
      <c r="O3778" s="110"/>
      <c r="P3778" s="110"/>
      <c r="Q3778" s="110"/>
      <c r="R3778" s="110"/>
      <c r="S3778" s="110"/>
      <c r="T3778" s="110"/>
      <c r="U3778" s="110"/>
      <c r="V3778" s="110"/>
    </row>
    <row r="3779" spans="1:22" ht="15" customHeight="1">
      <c r="A3779" s="110"/>
      <c r="B3779" s="109"/>
      <c r="C3779" s="110"/>
      <c r="D3779" s="110"/>
      <c r="E3779" s="110"/>
      <c r="F3779" s="110"/>
      <c r="G3779" s="110"/>
      <c r="H3779" s="110"/>
      <c r="I3779" s="110"/>
      <c r="J3779" s="109"/>
      <c r="K3779" s="110"/>
      <c r="L3779" s="110"/>
      <c r="M3779" s="110"/>
      <c r="N3779" s="110"/>
      <c r="O3779" s="110"/>
      <c r="P3779" s="110"/>
      <c r="Q3779" s="110"/>
      <c r="R3779" s="110"/>
      <c r="S3779" s="110"/>
      <c r="T3779" s="110"/>
      <c r="U3779" s="110"/>
      <c r="V3779" s="110"/>
    </row>
    <row r="3780" spans="1:22" ht="15" customHeight="1">
      <c r="A3780" s="110"/>
      <c r="B3780" s="109"/>
      <c r="C3780" s="110"/>
      <c r="D3780" s="110"/>
      <c r="E3780" s="110"/>
      <c r="F3780" s="110"/>
      <c r="G3780" s="110"/>
      <c r="H3780" s="110"/>
      <c r="I3780" s="110"/>
      <c r="J3780" s="109"/>
      <c r="K3780" s="110"/>
      <c r="L3780" s="110"/>
      <c r="M3780" s="110"/>
      <c r="N3780" s="110"/>
      <c r="O3780" s="110"/>
      <c r="P3780" s="110"/>
      <c r="Q3780" s="110"/>
      <c r="R3780" s="110"/>
      <c r="S3780" s="110"/>
      <c r="T3780" s="110"/>
      <c r="U3780" s="110"/>
      <c r="V3780" s="110"/>
    </row>
    <row r="3781" spans="1:22" ht="15" customHeight="1">
      <c r="A3781" s="110"/>
      <c r="B3781" s="109"/>
      <c r="C3781" s="110"/>
      <c r="D3781" s="110"/>
      <c r="E3781" s="110"/>
      <c r="F3781" s="110"/>
      <c r="G3781" s="110"/>
      <c r="H3781" s="110"/>
      <c r="I3781" s="110"/>
      <c r="J3781" s="109"/>
      <c r="K3781" s="110"/>
      <c r="L3781" s="110"/>
      <c r="M3781" s="110"/>
      <c r="N3781" s="110"/>
      <c r="O3781" s="110"/>
      <c r="P3781" s="110"/>
      <c r="Q3781" s="110"/>
      <c r="R3781" s="110"/>
      <c r="S3781" s="110"/>
      <c r="T3781" s="110"/>
      <c r="U3781" s="110"/>
      <c r="V3781" s="110"/>
    </row>
    <row r="3782" spans="1:22" ht="15" customHeight="1">
      <c r="A3782" s="110"/>
      <c r="B3782" s="109"/>
      <c r="C3782" s="110"/>
      <c r="D3782" s="110"/>
      <c r="E3782" s="110"/>
      <c r="F3782" s="110"/>
      <c r="G3782" s="110"/>
      <c r="H3782" s="110"/>
      <c r="I3782" s="110"/>
      <c r="J3782" s="109"/>
      <c r="K3782" s="110"/>
      <c r="L3782" s="110"/>
      <c r="M3782" s="110"/>
      <c r="N3782" s="110"/>
      <c r="O3782" s="110"/>
      <c r="P3782" s="110"/>
      <c r="Q3782" s="110"/>
      <c r="R3782" s="110"/>
      <c r="S3782" s="110"/>
      <c r="T3782" s="110"/>
      <c r="U3782" s="110"/>
      <c r="V3782" s="110"/>
    </row>
    <row r="3783" spans="1:22" ht="15" customHeight="1">
      <c r="A3783" s="110"/>
      <c r="B3783" s="109"/>
      <c r="C3783" s="110"/>
      <c r="D3783" s="110"/>
      <c r="E3783" s="110"/>
      <c r="F3783" s="110"/>
      <c r="G3783" s="110"/>
      <c r="H3783" s="110"/>
      <c r="I3783" s="110"/>
      <c r="J3783" s="109"/>
      <c r="K3783" s="110"/>
      <c r="L3783" s="110"/>
      <c r="M3783" s="110"/>
      <c r="N3783" s="110"/>
      <c r="O3783" s="110"/>
      <c r="P3783" s="110"/>
      <c r="Q3783" s="110"/>
      <c r="R3783" s="110"/>
      <c r="S3783" s="110"/>
      <c r="T3783" s="110"/>
      <c r="U3783" s="110"/>
      <c r="V3783" s="110"/>
    </row>
    <row r="3784" spans="1:22" ht="15" customHeight="1">
      <c r="A3784" s="110"/>
      <c r="B3784" s="109"/>
      <c r="C3784" s="110"/>
      <c r="D3784" s="110"/>
      <c r="E3784" s="110"/>
      <c r="F3784" s="110"/>
      <c r="G3784" s="110"/>
      <c r="H3784" s="110"/>
      <c r="I3784" s="110"/>
      <c r="J3784" s="109"/>
      <c r="K3784" s="110"/>
      <c r="L3784" s="110"/>
      <c r="M3784" s="110"/>
      <c r="N3784" s="110"/>
      <c r="O3784" s="110"/>
      <c r="P3784" s="110"/>
      <c r="Q3784" s="110"/>
      <c r="R3784" s="110"/>
      <c r="S3784" s="110"/>
      <c r="T3784" s="110"/>
      <c r="U3784" s="110"/>
      <c r="V3784" s="110"/>
    </row>
    <row r="3785" spans="1:22" ht="15" customHeight="1">
      <c r="A3785" s="110"/>
      <c r="B3785" s="109"/>
      <c r="C3785" s="110"/>
      <c r="D3785" s="110"/>
      <c r="E3785" s="110"/>
      <c r="F3785" s="110"/>
      <c r="G3785" s="110"/>
      <c r="H3785" s="110"/>
      <c r="I3785" s="110"/>
      <c r="J3785" s="109"/>
      <c r="K3785" s="110"/>
      <c r="L3785" s="110"/>
      <c r="M3785" s="110"/>
      <c r="N3785" s="110"/>
      <c r="O3785" s="110"/>
      <c r="P3785" s="110"/>
      <c r="Q3785" s="110"/>
      <c r="R3785" s="110"/>
      <c r="S3785" s="110"/>
      <c r="T3785" s="110"/>
      <c r="U3785" s="110"/>
      <c r="V3785" s="110"/>
    </row>
    <row r="3786" spans="1:22" ht="15" customHeight="1">
      <c r="A3786" s="110"/>
      <c r="B3786" s="109"/>
      <c r="C3786" s="110"/>
      <c r="D3786" s="110"/>
      <c r="E3786" s="110"/>
      <c r="F3786" s="110"/>
      <c r="G3786" s="110"/>
      <c r="H3786" s="110"/>
      <c r="I3786" s="110"/>
      <c r="J3786" s="109"/>
      <c r="K3786" s="110"/>
      <c r="L3786" s="110"/>
      <c r="M3786" s="110"/>
      <c r="N3786" s="110"/>
      <c r="O3786" s="110"/>
      <c r="P3786" s="110"/>
      <c r="Q3786" s="110"/>
      <c r="R3786" s="110"/>
      <c r="S3786" s="110"/>
      <c r="T3786" s="110"/>
      <c r="U3786" s="110"/>
      <c r="V3786" s="110"/>
    </row>
    <row r="3787" spans="1:22" ht="15" customHeight="1">
      <c r="A3787" s="110"/>
      <c r="B3787" s="109"/>
      <c r="C3787" s="110"/>
      <c r="D3787" s="110"/>
      <c r="E3787" s="110"/>
      <c r="F3787" s="110"/>
      <c r="G3787" s="110"/>
      <c r="H3787" s="110"/>
      <c r="I3787" s="110"/>
      <c r="J3787" s="109"/>
      <c r="K3787" s="110"/>
      <c r="L3787" s="110"/>
      <c r="M3787" s="110"/>
      <c r="N3787" s="110"/>
      <c r="O3787" s="110"/>
      <c r="P3787" s="110"/>
      <c r="Q3787" s="110"/>
      <c r="R3787" s="110"/>
      <c r="S3787" s="110"/>
      <c r="T3787" s="110"/>
      <c r="U3787" s="110"/>
      <c r="V3787" s="110"/>
    </row>
    <row r="3788" spans="1:22" ht="15" customHeight="1">
      <c r="A3788" s="110"/>
      <c r="B3788" s="109"/>
      <c r="C3788" s="110"/>
      <c r="D3788" s="110"/>
      <c r="E3788" s="110"/>
      <c r="F3788" s="110"/>
      <c r="G3788" s="110"/>
      <c r="H3788" s="110"/>
      <c r="I3788" s="110"/>
      <c r="J3788" s="109"/>
      <c r="K3788" s="110"/>
      <c r="L3788" s="110"/>
      <c r="M3788" s="110"/>
      <c r="N3788" s="110"/>
      <c r="O3788" s="110"/>
      <c r="P3788" s="110"/>
      <c r="Q3788" s="110"/>
      <c r="R3788" s="110"/>
      <c r="S3788" s="110"/>
      <c r="T3788" s="110"/>
      <c r="U3788" s="110"/>
      <c r="V3788" s="110"/>
    </row>
    <row r="3789" spans="1:22" ht="15" customHeight="1">
      <c r="A3789" s="110"/>
      <c r="B3789" s="109"/>
      <c r="C3789" s="110"/>
      <c r="D3789" s="110"/>
      <c r="E3789" s="110"/>
      <c r="F3789" s="110"/>
      <c r="G3789" s="110"/>
      <c r="H3789" s="110"/>
      <c r="I3789" s="110"/>
      <c r="J3789" s="109"/>
      <c r="K3789" s="110"/>
      <c r="L3789" s="110"/>
      <c r="M3789" s="110"/>
      <c r="N3789" s="110"/>
      <c r="O3789" s="110"/>
      <c r="P3789" s="110"/>
      <c r="Q3789" s="110"/>
      <c r="R3789" s="110"/>
      <c r="S3789" s="110"/>
      <c r="T3789" s="110"/>
      <c r="U3789" s="110"/>
      <c r="V3789" s="110"/>
    </row>
    <row r="3790" spans="1:22" ht="15" customHeight="1">
      <c r="A3790" s="110"/>
      <c r="B3790" s="109"/>
      <c r="C3790" s="110"/>
      <c r="D3790" s="110"/>
      <c r="E3790" s="110"/>
      <c r="F3790" s="110"/>
      <c r="G3790" s="110"/>
      <c r="H3790" s="110"/>
      <c r="I3790" s="110"/>
      <c r="J3790" s="109"/>
      <c r="K3790" s="110"/>
      <c r="L3790" s="110"/>
      <c r="M3790" s="110"/>
      <c r="N3790" s="110"/>
      <c r="O3790" s="110"/>
      <c r="P3790" s="110"/>
      <c r="Q3790" s="110"/>
      <c r="R3790" s="110"/>
      <c r="S3790" s="110"/>
      <c r="T3790" s="110"/>
      <c r="U3790" s="110"/>
      <c r="V3790" s="110"/>
    </row>
    <row r="3791" spans="1:22" ht="15" customHeight="1">
      <c r="A3791" s="110"/>
      <c r="B3791" s="109"/>
      <c r="C3791" s="110"/>
      <c r="D3791" s="110"/>
      <c r="E3791" s="110"/>
      <c r="F3791" s="110"/>
      <c r="G3791" s="110"/>
      <c r="H3791" s="110"/>
      <c r="I3791" s="110"/>
      <c r="J3791" s="109"/>
      <c r="K3791" s="110"/>
      <c r="L3791" s="110"/>
      <c r="M3791" s="110"/>
      <c r="N3791" s="110"/>
      <c r="O3791" s="110"/>
      <c r="P3791" s="110"/>
      <c r="Q3791" s="110"/>
      <c r="R3791" s="110"/>
      <c r="S3791" s="110"/>
      <c r="T3791" s="110"/>
      <c r="U3791" s="110"/>
      <c r="V3791" s="110"/>
    </row>
    <row r="3792" spans="1:22" ht="15" customHeight="1">
      <c r="A3792" s="110"/>
      <c r="B3792" s="109"/>
      <c r="C3792" s="110"/>
      <c r="D3792" s="110"/>
      <c r="E3792" s="110"/>
      <c r="F3792" s="110"/>
      <c r="G3792" s="110"/>
      <c r="H3792" s="110"/>
      <c r="I3792" s="110"/>
      <c r="J3792" s="109"/>
      <c r="K3792" s="110"/>
      <c r="L3792" s="110"/>
      <c r="M3792" s="110"/>
      <c r="N3792" s="110"/>
      <c r="O3792" s="110"/>
      <c r="P3792" s="110"/>
      <c r="Q3792" s="110"/>
      <c r="R3792" s="110"/>
      <c r="S3792" s="110"/>
      <c r="T3792" s="110"/>
      <c r="U3792" s="110"/>
      <c r="V3792" s="110"/>
    </row>
    <row r="3793" spans="1:22" ht="15" customHeight="1">
      <c r="A3793" s="110"/>
      <c r="B3793" s="109"/>
      <c r="C3793" s="110"/>
      <c r="D3793" s="110"/>
      <c r="E3793" s="110"/>
      <c r="F3793" s="110"/>
      <c r="G3793" s="110"/>
      <c r="H3793" s="110"/>
      <c r="I3793" s="110"/>
      <c r="J3793" s="109"/>
      <c r="K3793" s="110"/>
      <c r="L3793" s="110"/>
      <c r="M3793" s="110"/>
      <c r="N3793" s="110"/>
      <c r="O3793" s="110"/>
      <c r="P3793" s="110"/>
      <c r="Q3793" s="110"/>
      <c r="R3793" s="110"/>
      <c r="S3793" s="110"/>
      <c r="T3793" s="110"/>
      <c r="U3793" s="110"/>
      <c r="V3793" s="110"/>
    </row>
    <row r="3794" spans="1:22" ht="15" customHeight="1">
      <c r="A3794" s="110"/>
      <c r="B3794" s="109"/>
      <c r="C3794" s="110"/>
      <c r="D3794" s="110"/>
      <c r="E3794" s="110"/>
      <c r="F3794" s="110"/>
      <c r="G3794" s="110"/>
      <c r="H3794" s="110"/>
      <c r="I3794" s="110"/>
      <c r="J3794" s="109"/>
      <c r="K3794" s="110"/>
      <c r="L3794" s="110"/>
      <c r="M3794" s="110"/>
      <c r="N3794" s="110"/>
      <c r="O3794" s="110"/>
      <c r="P3794" s="110"/>
      <c r="Q3794" s="110"/>
      <c r="R3794" s="110"/>
      <c r="S3794" s="110"/>
      <c r="T3794" s="110"/>
      <c r="U3794" s="110"/>
      <c r="V3794" s="110"/>
    </row>
    <row r="3795" spans="1:22" ht="15" customHeight="1">
      <c r="A3795" s="110"/>
      <c r="B3795" s="109"/>
      <c r="C3795" s="110"/>
      <c r="D3795" s="110"/>
      <c r="E3795" s="110"/>
      <c r="F3795" s="110"/>
      <c r="G3795" s="110"/>
      <c r="H3795" s="110"/>
      <c r="I3795" s="110"/>
      <c r="J3795" s="109"/>
      <c r="K3795" s="110"/>
      <c r="L3795" s="110"/>
      <c r="M3795" s="110"/>
      <c r="N3795" s="110"/>
      <c r="O3795" s="110"/>
      <c r="P3795" s="110"/>
      <c r="Q3795" s="110"/>
      <c r="R3795" s="110"/>
      <c r="S3795" s="110"/>
      <c r="T3795" s="110"/>
      <c r="U3795" s="110"/>
      <c r="V3795" s="110"/>
    </row>
    <row r="3796" spans="1:22" ht="15" customHeight="1">
      <c r="A3796" s="110"/>
      <c r="B3796" s="109"/>
      <c r="C3796" s="110"/>
      <c r="D3796" s="110"/>
      <c r="E3796" s="110"/>
      <c r="F3796" s="110"/>
      <c r="G3796" s="110"/>
      <c r="H3796" s="110"/>
      <c r="I3796" s="110"/>
      <c r="J3796" s="109"/>
      <c r="K3796" s="110"/>
      <c r="L3796" s="110"/>
      <c r="M3796" s="110"/>
      <c r="N3796" s="110"/>
      <c r="O3796" s="110"/>
      <c r="P3796" s="110"/>
      <c r="Q3796" s="110"/>
      <c r="R3796" s="110"/>
      <c r="S3796" s="110"/>
      <c r="T3796" s="110"/>
      <c r="U3796" s="110"/>
      <c r="V3796" s="110"/>
    </row>
    <row r="3797" spans="1:22" ht="15" customHeight="1">
      <c r="A3797" s="110"/>
      <c r="B3797" s="109"/>
      <c r="C3797" s="110"/>
      <c r="D3797" s="110"/>
      <c r="E3797" s="110"/>
      <c r="F3797" s="110"/>
      <c r="G3797" s="110"/>
      <c r="H3797" s="110"/>
      <c r="I3797" s="110"/>
      <c r="J3797" s="109"/>
      <c r="K3797" s="110"/>
      <c r="L3797" s="110"/>
      <c r="M3797" s="110"/>
      <c r="N3797" s="110"/>
      <c r="O3797" s="110"/>
      <c r="P3797" s="110"/>
      <c r="Q3797" s="110"/>
      <c r="R3797" s="110"/>
      <c r="S3797" s="110"/>
      <c r="T3797" s="110"/>
      <c r="U3797" s="110"/>
      <c r="V3797" s="110"/>
    </row>
    <row r="3798" spans="1:22" ht="15" customHeight="1">
      <c r="A3798" s="110"/>
      <c r="B3798" s="109"/>
      <c r="C3798" s="110"/>
      <c r="D3798" s="110"/>
      <c r="E3798" s="110"/>
      <c r="F3798" s="110"/>
      <c r="G3798" s="110"/>
      <c r="H3798" s="110"/>
      <c r="I3798" s="110"/>
      <c r="J3798" s="109"/>
      <c r="K3798" s="110"/>
      <c r="L3798" s="110"/>
      <c r="M3798" s="110"/>
      <c r="N3798" s="110"/>
      <c r="O3798" s="110"/>
      <c r="P3798" s="110"/>
      <c r="Q3798" s="110"/>
      <c r="R3798" s="110"/>
      <c r="S3798" s="110"/>
      <c r="T3798" s="110"/>
      <c r="U3798" s="110"/>
      <c r="V3798" s="110"/>
    </row>
    <row r="3799" spans="1:22" ht="15" customHeight="1">
      <c r="A3799" s="110"/>
      <c r="B3799" s="109"/>
      <c r="C3799" s="110"/>
      <c r="D3799" s="110"/>
      <c r="E3799" s="110"/>
      <c r="F3799" s="110"/>
      <c r="G3799" s="110"/>
      <c r="H3799" s="110"/>
      <c r="I3799" s="110"/>
      <c r="J3799" s="109"/>
      <c r="K3799" s="110"/>
      <c r="L3799" s="110"/>
      <c r="M3799" s="110"/>
      <c r="N3799" s="110"/>
      <c r="O3799" s="110"/>
      <c r="P3799" s="110"/>
      <c r="Q3799" s="110"/>
      <c r="R3799" s="110"/>
      <c r="S3799" s="110"/>
      <c r="T3799" s="110"/>
      <c r="U3799" s="110"/>
      <c r="V3799" s="110"/>
    </row>
    <row r="3800" spans="1:22" ht="15" customHeight="1">
      <c r="A3800" s="110"/>
      <c r="B3800" s="109"/>
      <c r="C3800" s="110"/>
      <c r="D3800" s="110"/>
      <c r="E3800" s="110"/>
      <c r="F3800" s="110"/>
      <c r="G3800" s="110"/>
      <c r="H3800" s="110"/>
      <c r="I3800" s="110"/>
      <c r="J3800" s="109"/>
      <c r="K3800" s="110"/>
      <c r="L3800" s="110"/>
      <c r="M3800" s="110"/>
      <c r="N3800" s="110"/>
      <c r="O3800" s="110"/>
      <c r="P3800" s="110"/>
      <c r="Q3800" s="110"/>
      <c r="R3800" s="110"/>
      <c r="S3800" s="110"/>
      <c r="T3800" s="110"/>
      <c r="U3800" s="110"/>
      <c r="V3800" s="110"/>
    </row>
    <row r="3801" spans="1:22" ht="15" customHeight="1">
      <c r="A3801" s="110"/>
      <c r="B3801" s="109"/>
      <c r="C3801" s="110"/>
      <c r="D3801" s="110"/>
      <c r="E3801" s="110"/>
      <c r="F3801" s="110"/>
      <c r="G3801" s="110"/>
      <c r="H3801" s="110"/>
      <c r="I3801" s="110"/>
      <c r="J3801" s="109"/>
      <c r="K3801" s="110"/>
      <c r="L3801" s="110"/>
      <c r="M3801" s="110"/>
      <c r="N3801" s="110"/>
      <c r="O3801" s="110"/>
      <c r="P3801" s="110"/>
      <c r="Q3801" s="110"/>
      <c r="R3801" s="110"/>
      <c r="S3801" s="110"/>
      <c r="T3801" s="110"/>
      <c r="U3801" s="110"/>
      <c r="V3801" s="110"/>
    </row>
    <row r="3802" spans="1:22" ht="15" customHeight="1">
      <c r="A3802" s="110"/>
      <c r="B3802" s="109"/>
      <c r="C3802" s="110"/>
      <c r="D3802" s="110"/>
      <c r="E3802" s="110"/>
      <c r="F3802" s="110"/>
      <c r="G3802" s="110"/>
      <c r="H3802" s="110"/>
      <c r="I3802" s="110"/>
      <c r="J3802" s="109"/>
      <c r="K3802" s="110"/>
      <c r="L3802" s="110"/>
      <c r="M3802" s="110"/>
      <c r="N3802" s="110"/>
      <c r="O3802" s="110"/>
      <c r="P3802" s="110"/>
      <c r="Q3802" s="110"/>
      <c r="R3802" s="110"/>
      <c r="S3802" s="110"/>
      <c r="T3802" s="110"/>
      <c r="U3802" s="110"/>
      <c r="V3802" s="110"/>
    </row>
    <row r="3803" spans="1:22" ht="15" customHeight="1">
      <c r="A3803" s="110"/>
      <c r="B3803" s="109"/>
      <c r="C3803" s="110"/>
      <c r="D3803" s="110"/>
      <c r="E3803" s="110"/>
      <c r="F3803" s="110"/>
      <c r="G3803" s="110"/>
      <c r="H3803" s="110"/>
      <c r="I3803" s="110"/>
      <c r="J3803" s="109"/>
      <c r="K3803" s="110"/>
      <c r="L3803" s="110"/>
      <c r="M3803" s="110"/>
      <c r="N3803" s="110"/>
      <c r="O3803" s="110"/>
      <c r="P3803" s="110"/>
      <c r="Q3803" s="110"/>
      <c r="R3803" s="110"/>
      <c r="S3803" s="110"/>
      <c r="T3803" s="110"/>
      <c r="U3803" s="110"/>
      <c r="V3803" s="110"/>
    </row>
    <row r="3804" spans="1:22" ht="15" customHeight="1">
      <c r="A3804" s="110"/>
      <c r="B3804" s="109"/>
      <c r="C3804" s="110"/>
      <c r="D3804" s="110"/>
      <c r="E3804" s="110"/>
      <c r="F3804" s="110"/>
      <c r="G3804" s="110"/>
      <c r="H3804" s="110"/>
      <c r="I3804" s="110"/>
      <c r="J3804" s="109"/>
      <c r="K3804" s="110"/>
      <c r="L3804" s="110"/>
      <c r="M3804" s="110"/>
      <c r="N3804" s="110"/>
      <c r="O3804" s="110"/>
      <c r="P3804" s="110"/>
      <c r="Q3804" s="110"/>
      <c r="R3804" s="110"/>
      <c r="S3804" s="110"/>
      <c r="T3804" s="110"/>
      <c r="U3804" s="110"/>
      <c r="V3804" s="110"/>
    </row>
    <row r="3805" spans="1:22" ht="15" customHeight="1">
      <c r="A3805" s="110"/>
      <c r="B3805" s="109"/>
      <c r="C3805" s="110"/>
      <c r="D3805" s="110"/>
      <c r="E3805" s="110"/>
      <c r="F3805" s="110"/>
      <c r="G3805" s="110"/>
      <c r="H3805" s="110"/>
      <c r="I3805" s="110"/>
      <c r="J3805" s="109"/>
      <c r="K3805" s="110"/>
      <c r="L3805" s="110"/>
      <c r="M3805" s="110"/>
      <c r="N3805" s="110"/>
      <c r="O3805" s="110"/>
      <c r="P3805" s="110"/>
      <c r="Q3805" s="110"/>
      <c r="R3805" s="110"/>
      <c r="S3805" s="110"/>
      <c r="T3805" s="110"/>
      <c r="U3805" s="110"/>
      <c r="V3805" s="110"/>
    </row>
    <row r="3806" spans="1:22" ht="15" customHeight="1">
      <c r="A3806" s="110"/>
      <c r="B3806" s="109"/>
      <c r="C3806" s="110"/>
      <c r="D3806" s="110"/>
      <c r="E3806" s="110"/>
      <c r="F3806" s="110"/>
      <c r="G3806" s="110"/>
      <c r="H3806" s="110"/>
      <c r="I3806" s="110"/>
      <c r="J3806" s="109"/>
      <c r="K3806" s="110"/>
      <c r="L3806" s="110"/>
      <c r="M3806" s="110"/>
      <c r="N3806" s="110"/>
      <c r="O3806" s="110"/>
      <c r="P3806" s="110"/>
      <c r="Q3806" s="110"/>
      <c r="R3806" s="110"/>
      <c r="S3806" s="110"/>
      <c r="T3806" s="110"/>
      <c r="U3806" s="110"/>
      <c r="V3806" s="110"/>
    </row>
    <row r="3807" spans="1:22" ht="15" customHeight="1">
      <c r="A3807" s="110"/>
      <c r="B3807" s="109"/>
      <c r="C3807" s="110"/>
      <c r="D3807" s="110"/>
      <c r="E3807" s="110"/>
      <c r="F3807" s="110"/>
      <c r="G3807" s="110"/>
      <c r="H3807" s="110"/>
      <c r="I3807" s="110"/>
      <c r="J3807" s="109"/>
      <c r="K3807" s="110"/>
      <c r="L3807" s="110"/>
      <c r="M3807" s="110"/>
      <c r="N3807" s="110"/>
      <c r="O3807" s="110"/>
      <c r="P3807" s="110"/>
      <c r="Q3807" s="110"/>
      <c r="R3807" s="110"/>
      <c r="S3807" s="110"/>
      <c r="T3807" s="110"/>
      <c r="U3807" s="110"/>
      <c r="V3807" s="110"/>
    </row>
    <row r="3808" spans="1:22" ht="15" customHeight="1">
      <c r="A3808" s="110"/>
      <c r="B3808" s="109"/>
      <c r="C3808" s="110"/>
      <c r="D3808" s="110"/>
      <c r="E3808" s="110"/>
      <c r="F3808" s="110"/>
      <c r="G3808" s="110"/>
      <c r="H3808" s="110"/>
      <c r="I3808" s="110"/>
      <c r="J3808" s="109"/>
      <c r="K3808" s="110"/>
      <c r="L3808" s="110"/>
      <c r="M3808" s="110"/>
      <c r="N3808" s="110"/>
      <c r="O3808" s="110"/>
      <c r="P3808" s="110"/>
      <c r="Q3808" s="110"/>
      <c r="R3808" s="110"/>
      <c r="S3808" s="110"/>
      <c r="T3808" s="110"/>
      <c r="U3808" s="110"/>
      <c r="V3808" s="110"/>
    </row>
    <row r="3809" spans="1:22" ht="15" customHeight="1">
      <c r="A3809" s="110"/>
      <c r="B3809" s="109"/>
      <c r="C3809" s="110"/>
      <c r="D3809" s="110"/>
      <c r="E3809" s="110"/>
      <c r="F3809" s="110"/>
      <c r="G3809" s="110"/>
      <c r="H3809" s="110"/>
      <c r="I3809" s="110"/>
      <c r="J3809" s="109"/>
      <c r="K3809" s="110"/>
      <c r="L3809" s="110"/>
      <c r="M3809" s="110"/>
      <c r="N3809" s="110"/>
      <c r="O3809" s="110"/>
      <c r="P3809" s="110"/>
      <c r="Q3809" s="110"/>
      <c r="R3809" s="110"/>
      <c r="S3809" s="110"/>
      <c r="T3809" s="110"/>
      <c r="U3809" s="110"/>
      <c r="V3809" s="110"/>
    </row>
    <row r="3810" spans="1:22" ht="15" customHeight="1">
      <c r="A3810" s="110"/>
      <c r="B3810" s="109"/>
      <c r="C3810" s="110"/>
      <c r="D3810" s="110"/>
      <c r="E3810" s="110"/>
      <c r="F3810" s="110"/>
      <c r="G3810" s="110"/>
      <c r="H3810" s="110"/>
      <c r="I3810" s="110"/>
      <c r="J3810" s="109"/>
      <c r="K3810" s="110"/>
      <c r="L3810" s="110"/>
      <c r="M3810" s="110"/>
      <c r="N3810" s="110"/>
      <c r="O3810" s="110"/>
      <c r="P3810" s="110"/>
      <c r="Q3810" s="110"/>
      <c r="R3810" s="110"/>
      <c r="S3810" s="110"/>
      <c r="T3810" s="110"/>
      <c r="U3810" s="110"/>
      <c r="V3810" s="110"/>
    </row>
    <row r="3811" spans="1:22" ht="15" customHeight="1">
      <c r="A3811" s="110"/>
      <c r="B3811" s="109"/>
      <c r="C3811" s="110"/>
      <c r="D3811" s="110"/>
      <c r="E3811" s="110"/>
      <c r="F3811" s="110"/>
      <c r="G3811" s="110"/>
      <c r="H3811" s="110"/>
      <c r="I3811" s="110"/>
      <c r="J3811" s="109"/>
      <c r="K3811" s="110"/>
      <c r="L3811" s="110"/>
      <c r="M3811" s="110"/>
      <c r="N3811" s="110"/>
      <c r="O3811" s="110"/>
      <c r="P3811" s="110"/>
      <c r="Q3811" s="110"/>
      <c r="R3811" s="110"/>
      <c r="S3811" s="110"/>
      <c r="T3811" s="110"/>
      <c r="U3811" s="110"/>
      <c r="V3811" s="110"/>
    </row>
    <row r="3812" spans="1:22" ht="15" customHeight="1">
      <c r="A3812" s="110"/>
      <c r="B3812" s="109"/>
      <c r="C3812" s="110"/>
      <c r="D3812" s="110"/>
      <c r="E3812" s="110"/>
      <c r="F3812" s="110"/>
      <c r="G3812" s="110"/>
      <c r="H3812" s="110"/>
      <c r="I3812" s="110"/>
      <c r="J3812" s="109"/>
      <c r="K3812" s="110"/>
      <c r="L3812" s="110"/>
      <c r="M3812" s="110"/>
      <c r="N3812" s="110"/>
      <c r="O3812" s="110"/>
      <c r="P3812" s="110"/>
      <c r="Q3812" s="110"/>
      <c r="R3812" s="110"/>
      <c r="S3812" s="110"/>
      <c r="T3812" s="110"/>
      <c r="U3812" s="110"/>
      <c r="V3812" s="110"/>
    </row>
    <row r="3813" spans="1:22" ht="15" customHeight="1">
      <c r="A3813" s="110"/>
      <c r="B3813" s="109"/>
      <c r="C3813" s="110"/>
      <c r="D3813" s="110"/>
      <c r="E3813" s="110"/>
      <c r="F3813" s="110"/>
      <c r="G3813" s="110"/>
      <c r="H3813" s="110"/>
      <c r="I3813" s="110"/>
      <c r="J3813" s="109"/>
      <c r="K3813" s="110"/>
      <c r="L3813" s="110"/>
      <c r="M3813" s="110"/>
      <c r="N3813" s="110"/>
      <c r="O3813" s="110"/>
      <c r="P3813" s="110"/>
      <c r="Q3813" s="110"/>
      <c r="R3813" s="110"/>
      <c r="S3813" s="110"/>
      <c r="T3813" s="110"/>
      <c r="U3813" s="110"/>
      <c r="V3813" s="110"/>
    </row>
    <row r="3814" spans="1:22" ht="15" customHeight="1">
      <c r="A3814" s="110"/>
      <c r="B3814" s="109"/>
      <c r="C3814" s="110"/>
      <c r="D3814" s="110"/>
      <c r="E3814" s="110"/>
      <c r="F3814" s="110"/>
      <c r="G3814" s="110"/>
      <c r="H3814" s="110"/>
      <c r="I3814" s="110"/>
      <c r="J3814" s="109"/>
      <c r="K3814" s="110"/>
      <c r="L3814" s="110"/>
      <c r="M3814" s="110"/>
      <c r="N3814" s="110"/>
      <c r="O3814" s="110"/>
      <c r="P3814" s="110"/>
      <c r="Q3814" s="110"/>
      <c r="R3814" s="110"/>
      <c r="S3814" s="110"/>
      <c r="T3814" s="110"/>
      <c r="U3814" s="110"/>
      <c r="V3814" s="110"/>
    </row>
    <row r="3815" spans="1:22" ht="15" customHeight="1">
      <c r="A3815" s="110"/>
      <c r="B3815" s="109"/>
      <c r="C3815" s="110"/>
      <c r="D3815" s="110"/>
      <c r="E3815" s="110"/>
      <c r="F3815" s="110"/>
      <c r="G3815" s="110"/>
      <c r="H3815" s="110"/>
      <c r="I3815" s="110"/>
      <c r="J3815" s="109"/>
      <c r="K3815" s="110"/>
      <c r="L3815" s="110"/>
      <c r="M3815" s="110"/>
      <c r="N3815" s="110"/>
      <c r="O3815" s="110"/>
      <c r="P3815" s="110"/>
      <c r="Q3815" s="110"/>
      <c r="R3815" s="110"/>
      <c r="S3815" s="110"/>
      <c r="T3815" s="110"/>
      <c r="U3815" s="110"/>
      <c r="V3815" s="110"/>
    </row>
    <row r="3816" spans="1:22" ht="15" customHeight="1">
      <c r="A3816" s="110"/>
      <c r="B3816" s="109"/>
      <c r="C3816" s="110"/>
      <c r="D3816" s="110"/>
      <c r="E3816" s="110"/>
      <c r="F3816" s="110"/>
      <c r="G3816" s="110"/>
      <c r="H3816" s="110"/>
      <c r="I3816" s="110"/>
      <c r="J3816" s="109"/>
      <c r="K3816" s="110"/>
      <c r="L3816" s="110"/>
      <c r="M3816" s="110"/>
      <c r="N3816" s="110"/>
      <c r="O3816" s="110"/>
      <c r="P3816" s="110"/>
      <c r="Q3816" s="110"/>
      <c r="R3816" s="110"/>
      <c r="S3816" s="110"/>
      <c r="T3816" s="110"/>
      <c r="U3816" s="110"/>
      <c r="V3816" s="110"/>
    </row>
    <row r="3817" spans="1:22" ht="15" customHeight="1">
      <c r="A3817" s="110"/>
      <c r="B3817" s="109"/>
      <c r="C3817" s="110"/>
      <c r="D3817" s="110"/>
      <c r="E3817" s="110"/>
      <c r="F3817" s="110"/>
      <c r="G3817" s="110"/>
      <c r="H3817" s="110"/>
      <c r="I3817" s="110"/>
      <c r="J3817" s="109"/>
      <c r="K3817" s="110"/>
      <c r="L3817" s="110"/>
      <c r="M3817" s="110"/>
      <c r="N3817" s="110"/>
      <c r="O3817" s="110"/>
      <c r="P3817" s="110"/>
      <c r="Q3817" s="110"/>
      <c r="R3817" s="110"/>
      <c r="S3817" s="110"/>
      <c r="T3817" s="110"/>
      <c r="U3817" s="110"/>
      <c r="V3817" s="110"/>
    </row>
    <row r="3818" spans="1:22" ht="15" customHeight="1">
      <c r="A3818" s="110"/>
      <c r="B3818" s="109"/>
      <c r="C3818" s="110"/>
      <c r="D3818" s="110"/>
      <c r="E3818" s="110"/>
      <c r="F3818" s="110"/>
      <c r="G3818" s="110"/>
      <c r="H3818" s="110"/>
      <c r="I3818" s="110"/>
      <c r="J3818" s="109"/>
      <c r="K3818" s="110"/>
      <c r="L3818" s="110"/>
      <c r="M3818" s="110"/>
      <c r="N3818" s="110"/>
      <c r="O3818" s="110"/>
      <c r="P3818" s="110"/>
      <c r="Q3818" s="110"/>
      <c r="R3818" s="110"/>
      <c r="S3818" s="110"/>
      <c r="T3818" s="110"/>
      <c r="U3818" s="110"/>
      <c r="V3818" s="110"/>
    </row>
    <row r="3819" spans="1:22" ht="15" customHeight="1">
      <c r="A3819" s="110"/>
      <c r="B3819" s="109"/>
      <c r="C3819" s="110"/>
      <c r="D3819" s="110"/>
      <c r="E3819" s="110"/>
      <c r="F3819" s="110"/>
      <c r="G3819" s="110"/>
      <c r="H3819" s="110"/>
      <c r="I3819" s="110"/>
      <c r="J3819" s="109"/>
      <c r="K3819" s="110"/>
      <c r="L3819" s="110"/>
      <c r="M3819" s="110"/>
      <c r="N3819" s="110"/>
      <c r="O3819" s="110"/>
      <c r="P3819" s="110"/>
      <c r="Q3819" s="110"/>
      <c r="R3819" s="110"/>
      <c r="S3819" s="110"/>
      <c r="T3819" s="110"/>
      <c r="U3819" s="110"/>
      <c r="V3819" s="110"/>
    </row>
    <row r="3820" spans="1:22" ht="15" customHeight="1">
      <c r="A3820" s="110"/>
      <c r="B3820" s="109"/>
      <c r="C3820" s="110"/>
      <c r="D3820" s="110"/>
      <c r="E3820" s="110"/>
      <c r="F3820" s="110"/>
      <c r="G3820" s="110"/>
      <c r="H3820" s="110"/>
      <c r="I3820" s="110"/>
      <c r="J3820" s="109"/>
      <c r="K3820" s="110"/>
      <c r="L3820" s="110"/>
      <c r="M3820" s="110"/>
      <c r="N3820" s="110"/>
      <c r="O3820" s="110"/>
      <c r="P3820" s="110"/>
      <c r="Q3820" s="110"/>
      <c r="R3820" s="110"/>
      <c r="S3820" s="110"/>
      <c r="T3820" s="110"/>
      <c r="U3820" s="110"/>
      <c r="V3820" s="110"/>
    </row>
    <row r="3821" spans="1:22" ht="15" customHeight="1">
      <c r="A3821" s="110"/>
      <c r="B3821" s="109"/>
      <c r="C3821" s="110"/>
      <c r="D3821" s="110"/>
      <c r="E3821" s="110"/>
      <c r="F3821" s="110"/>
      <c r="G3821" s="110"/>
      <c r="H3821" s="110"/>
      <c r="I3821" s="110"/>
      <c r="J3821" s="109"/>
      <c r="K3821" s="110"/>
      <c r="L3821" s="110"/>
      <c r="M3821" s="110"/>
      <c r="N3821" s="110"/>
      <c r="O3821" s="110"/>
      <c r="P3821" s="110"/>
      <c r="Q3821" s="110"/>
      <c r="R3821" s="110"/>
      <c r="S3821" s="110"/>
      <c r="T3821" s="110"/>
      <c r="U3821" s="110"/>
      <c r="V3821" s="110"/>
    </row>
    <row r="3822" spans="1:22" ht="15" customHeight="1">
      <c r="A3822" s="110"/>
      <c r="B3822" s="109"/>
      <c r="C3822" s="110"/>
      <c r="D3822" s="110"/>
      <c r="E3822" s="110"/>
      <c r="F3822" s="110"/>
      <c r="G3822" s="110"/>
      <c r="H3822" s="110"/>
      <c r="I3822" s="110"/>
      <c r="J3822" s="109"/>
      <c r="K3822" s="110"/>
      <c r="L3822" s="110"/>
      <c r="M3822" s="110"/>
      <c r="N3822" s="110"/>
      <c r="O3822" s="110"/>
      <c r="P3822" s="110"/>
      <c r="Q3822" s="110"/>
      <c r="R3822" s="110"/>
      <c r="S3822" s="110"/>
      <c r="T3822" s="110"/>
      <c r="U3822" s="110"/>
      <c r="V3822" s="110"/>
    </row>
    <row r="3823" spans="1:22" ht="15" customHeight="1">
      <c r="A3823" s="110"/>
      <c r="B3823" s="109"/>
      <c r="C3823" s="110"/>
      <c r="D3823" s="110"/>
      <c r="E3823" s="110"/>
      <c r="F3823" s="110"/>
      <c r="G3823" s="110"/>
      <c r="H3823" s="110"/>
      <c r="I3823" s="110"/>
      <c r="J3823" s="109"/>
      <c r="K3823" s="110"/>
      <c r="L3823" s="110"/>
      <c r="M3823" s="110"/>
      <c r="N3823" s="110"/>
      <c r="O3823" s="110"/>
      <c r="P3823" s="110"/>
      <c r="Q3823" s="110"/>
      <c r="R3823" s="110"/>
      <c r="S3823" s="110"/>
      <c r="T3823" s="110"/>
      <c r="U3823" s="110"/>
      <c r="V3823" s="110"/>
    </row>
    <row r="3824" spans="1:22" ht="15" customHeight="1">
      <c r="A3824" s="110"/>
      <c r="B3824" s="109"/>
      <c r="C3824" s="110"/>
      <c r="D3824" s="110"/>
      <c r="E3824" s="110"/>
      <c r="F3824" s="110"/>
      <c r="G3824" s="110"/>
      <c r="H3824" s="110"/>
      <c r="I3824" s="110"/>
      <c r="J3824" s="109"/>
      <c r="K3824" s="110"/>
      <c r="L3824" s="110"/>
      <c r="M3824" s="110"/>
      <c r="N3824" s="110"/>
      <c r="O3824" s="110"/>
      <c r="P3824" s="110"/>
      <c r="Q3824" s="110"/>
      <c r="R3824" s="110"/>
      <c r="S3824" s="110"/>
      <c r="T3824" s="110"/>
      <c r="U3824" s="110"/>
      <c r="V3824" s="110"/>
    </row>
    <row r="3825" spans="1:22" ht="15" customHeight="1">
      <c r="A3825" s="110"/>
      <c r="B3825" s="109"/>
      <c r="C3825" s="110"/>
      <c r="D3825" s="110"/>
      <c r="E3825" s="110"/>
      <c r="F3825" s="110"/>
      <c r="G3825" s="110"/>
      <c r="H3825" s="110"/>
      <c r="I3825" s="110"/>
      <c r="J3825" s="109"/>
      <c r="K3825" s="110"/>
      <c r="L3825" s="110"/>
      <c r="M3825" s="110"/>
      <c r="N3825" s="110"/>
      <c r="O3825" s="110"/>
      <c r="P3825" s="110"/>
      <c r="Q3825" s="110"/>
      <c r="R3825" s="110"/>
      <c r="S3825" s="110"/>
      <c r="T3825" s="110"/>
      <c r="U3825" s="110"/>
      <c r="V3825" s="110"/>
    </row>
    <row r="3826" spans="1:22" ht="15" customHeight="1">
      <c r="A3826" s="110"/>
      <c r="B3826" s="109"/>
      <c r="C3826" s="110"/>
      <c r="D3826" s="110"/>
      <c r="E3826" s="110"/>
      <c r="F3826" s="110"/>
      <c r="G3826" s="110"/>
      <c r="H3826" s="110"/>
      <c r="I3826" s="110"/>
      <c r="J3826" s="109"/>
      <c r="K3826" s="110"/>
      <c r="L3826" s="110"/>
      <c r="M3826" s="110"/>
      <c r="N3826" s="110"/>
      <c r="O3826" s="110"/>
      <c r="P3826" s="110"/>
      <c r="Q3826" s="110"/>
      <c r="R3826" s="110"/>
      <c r="S3826" s="110"/>
      <c r="T3826" s="110"/>
      <c r="U3826" s="110"/>
      <c r="V3826" s="110"/>
    </row>
    <row r="3827" spans="1:22" ht="15" customHeight="1">
      <c r="A3827" s="110"/>
      <c r="B3827" s="109"/>
      <c r="C3827" s="110"/>
      <c r="D3827" s="110"/>
      <c r="E3827" s="110"/>
      <c r="F3827" s="110"/>
      <c r="G3827" s="110"/>
      <c r="H3827" s="110"/>
      <c r="I3827" s="110"/>
      <c r="J3827" s="109"/>
      <c r="K3827" s="110"/>
      <c r="L3827" s="110"/>
      <c r="M3827" s="110"/>
      <c r="N3827" s="110"/>
      <c r="O3827" s="110"/>
      <c r="P3827" s="110"/>
      <c r="Q3827" s="110"/>
      <c r="R3827" s="110"/>
      <c r="S3827" s="110"/>
      <c r="T3827" s="110"/>
      <c r="U3827" s="110"/>
      <c r="V3827" s="110"/>
    </row>
    <row r="3828" spans="1:22" ht="15" customHeight="1">
      <c r="A3828" s="110"/>
      <c r="B3828" s="109"/>
      <c r="C3828" s="110"/>
      <c r="D3828" s="110"/>
      <c r="E3828" s="110"/>
      <c r="F3828" s="110"/>
      <c r="G3828" s="110"/>
      <c r="H3828" s="110"/>
      <c r="I3828" s="110"/>
      <c r="J3828" s="109"/>
      <c r="K3828" s="110"/>
      <c r="L3828" s="110"/>
      <c r="M3828" s="110"/>
      <c r="N3828" s="110"/>
      <c r="O3828" s="110"/>
      <c r="P3828" s="110"/>
      <c r="Q3828" s="110"/>
      <c r="R3828" s="110"/>
      <c r="S3828" s="110"/>
      <c r="T3828" s="110"/>
      <c r="U3828" s="110"/>
      <c r="V3828" s="110"/>
    </row>
    <row r="3829" spans="1:22" ht="15" customHeight="1">
      <c r="A3829" s="110"/>
      <c r="B3829" s="109"/>
      <c r="C3829" s="110"/>
      <c r="D3829" s="110"/>
      <c r="E3829" s="110"/>
      <c r="F3829" s="110"/>
      <c r="G3829" s="110"/>
      <c r="H3829" s="110"/>
      <c r="I3829" s="110"/>
      <c r="J3829" s="109"/>
      <c r="K3829" s="110"/>
      <c r="L3829" s="110"/>
      <c r="M3829" s="110"/>
      <c r="N3829" s="110"/>
      <c r="O3829" s="110"/>
      <c r="P3829" s="110"/>
      <c r="Q3829" s="110"/>
      <c r="R3829" s="110"/>
      <c r="S3829" s="110"/>
      <c r="T3829" s="110"/>
      <c r="U3829" s="110"/>
      <c r="V3829" s="110"/>
    </row>
    <row r="3830" spans="1:22" ht="15" customHeight="1">
      <c r="A3830" s="110"/>
      <c r="B3830" s="109"/>
      <c r="C3830" s="110"/>
      <c r="D3830" s="110"/>
      <c r="E3830" s="110"/>
      <c r="F3830" s="110"/>
      <c r="G3830" s="110"/>
      <c r="H3830" s="110"/>
      <c r="I3830" s="110"/>
      <c r="J3830" s="109"/>
      <c r="K3830" s="110"/>
      <c r="L3830" s="110"/>
      <c r="M3830" s="110"/>
      <c r="N3830" s="110"/>
      <c r="O3830" s="110"/>
      <c r="P3830" s="110"/>
      <c r="Q3830" s="110"/>
      <c r="R3830" s="110"/>
      <c r="S3830" s="110"/>
      <c r="T3830" s="110"/>
      <c r="U3830" s="110"/>
      <c r="V3830" s="110"/>
    </row>
    <row r="3831" spans="1:22" ht="15" customHeight="1">
      <c r="A3831" s="110"/>
      <c r="B3831" s="109"/>
      <c r="C3831" s="110"/>
      <c r="D3831" s="110"/>
      <c r="E3831" s="110"/>
      <c r="F3831" s="110"/>
      <c r="G3831" s="110"/>
      <c r="H3831" s="110"/>
      <c r="I3831" s="110"/>
      <c r="J3831" s="109"/>
      <c r="K3831" s="110"/>
      <c r="L3831" s="110"/>
      <c r="M3831" s="110"/>
      <c r="N3831" s="110"/>
      <c r="O3831" s="110"/>
      <c r="P3831" s="110"/>
      <c r="Q3831" s="110"/>
      <c r="R3831" s="110"/>
      <c r="S3831" s="110"/>
      <c r="T3831" s="110"/>
      <c r="U3831" s="110"/>
      <c r="V3831" s="110"/>
    </row>
    <row r="3832" spans="1:22" ht="15" customHeight="1">
      <c r="A3832" s="110"/>
      <c r="B3832" s="109"/>
      <c r="C3832" s="110"/>
      <c r="D3832" s="110"/>
      <c r="E3832" s="110"/>
      <c r="F3832" s="110"/>
      <c r="G3832" s="110"/>
      <c r="H3832" s="110"/>
      <c r="I3832" s="110"/>
      <c r="J3832" s="109"/>
      <c r="K3832" s="110"/>
      <c r="L3832" s="110"/>
      <c r="M3832" s="110"/>
      <c r="N3832" s="110"/>
      <c r="O3832" s="110"/>
      <c r="P3832" s="110"/>
      <c r="Q3832" s="110"/>
      <c r="R3832" s="110"/>
      <c r="S3832" s="110"/>
      <c r="T3832" s="110"/>
      <c r="U3832" s="110"/>
      <c r="V3832" s="110"/>
    </row>
    <row r="3833" spans="1:22" ht="15" customHeight="1">
      <c r="A3833" s="110"/>
      <c r="B3833" s="109"/>
      <c r="C3833" s="110"/>
      <c r="D3833" s="110"/>
      <c r="E3833" s="110"/>
      <c r="F3833" s="110"/>
      <c r="G3833" s="110"/>
      <c r="H3833" s="110"/>
      <c r="I3833" s="110"/>
      <c r="J3833" s="109"/>
      <c r="K3833" s="110"/>
      <c r="L3833" s="110"/>
      <c r="M3833" s="110"/>
      <c r="N3833" s="110"/>
      <c r="O3833" s="110"/>
      <c r="P3833" s="110"/>
      <c r="Q3833" s="110"/>
      <c r="R3833" s="110"/>
      <c r="S3833" s="110"/>
      <c r="T3833" s="110"/>
      <c r="U3833" s="110"/>
      <c r="V3833" s="110"/>
    </row>
    <row r="3834" spans="1:22" ht="15" customHeight="1">
      <c r="A3834" s="110"/>
      <c r="B3834" s="109"/>
      <c r="C3834" s="110"/>
      <c r="D3834" s="110"/>
      <c r="E3834" s="110"/>
      <c r="F3834" s="110"/>
      <c r="G3834" s="110"/>
      <c r="H3834" s="110"/>
      <c r="I3834" s="110"/>
      <c r="J3834" s="109"/>
      <c r="K3834" s="110"/>
      <c r="L3834" s="110"/>
      <c r="M3834" s="110"/>
      <c r="N3834" s="110"/>
      <c r="O3834" s="110"/>
      <c r="P3834" s="110"/>
      <c r="Q3834" s="110"/>
      <c r="R3834" s="110"/>
      <c r="S3834" s="110"/>
      <c r="T3834" s="110"/>
      <c r="U3834" s="110"/>
      <c r="V3834" s="110"/>
    </row>
    <row r="3835" spans="1:22" ht="15" customHeight="1">
      <c r="A3835" s="110"/>
      <c r="B3835" s="109"/>
      <c r="C3835" s="110"/>
      <c r="D3835" s="110"/>
      <c r="E3835" s="110"/>
      <c r="F3835" s="110"/>
      <c r="G3835" s="110"/>
      <c r="H3835" s="110"/>
      <c r="I3835" s="110"/>
      <c r="J3835" s="109"/>
      <c r="K3835" s="110"/>
      <c r="L3835" s="110"/>
      <c r="M3835" s="110"/>
      <c r="N3835" s="110"/>
      <c r="O3835" s="110"/>
      <c r="P3835" s="110"/>
      <c r="Q3835" s="110"/>
      <c r="R3835" s="110"/>
      <c r="S3835" s="110"/>
      <c r="T3835" s="110"/>
      <c r="U3835" s="110"/>
      <c r="V3835" s="110"/>
    </row>
    <row r="3836" spans="1:22" ht="15" customHeight="1">
      <c r="A3836" s="110"/>
      <c r="B3836" s="109"/>
      <c r="C3836" s="110"/>
      <c r="D3836" s="110"/>
      <c r="E3836" s="110"/>
      <c r="F3836" s="110"/>
      <c r="G3836" s="110"/>
      <c r="H3836" s="110"/>
      <c r="I3836" s="110"/>
      <c r="J3836" s="109"/>
      <c r="K3836" s="110"/>
      <c r="L3836" s="110"/>
      <c r="M3836" s="110"/>
      <c r="N3836" s="110"/>
      <c r="O3836" s="110"/>
      <c r="P3836" s="110"/>
      <c r="Q3836" s="110"/>
      <c r="R3836" s="110"/>
      <c r="S3836" s="110"/>
      <c r="T3836" s="110"/>
      <c r="U3836" s="110"/>
      <c r="V3836" s="110"/>
    </row>
    <row r="3837" spans="1:22" ht="15" customHeight="1">
      <c r="A3837" s="110"/>
      <c r="B3837" s="109"/>
      <c r="C3837" s="110"/>
      <c r="D3837" s="110"/>
      <c r="E3837" s="110"/>
      <c r="F3837" s="110"/>
      <c r="G3837" s="110"/>
      <c r="H3837" s="110"/>
      <c r="I3837" s="110"/>
      <c r="J3837" s="109"/>
      <c r="K3837" s="110"/>
      <c r="L3837" s="110"/>
      <c r="M3837" s="110"/>
      <c r="N3837" s="110"/>
      <c r="O3837" s="110"/>
      <c r="P3837" s="110"/>
      <c r="Q3837" s="110"/>
      <c r="R3837" s="110"/>
      <c r="S3837" s="110"/>
      <c r="T3837" s="110"/>
      <c r="U3837" s="110"/>
      <c r="V3837" s="110"/>
    </row>
    <row r="3838" spans="1:22" ht="15" customHeight="1">
      <c r="A3838" s="110"/>
      <c r="B3838" s="109"/>
      <c r="C3838" s="110"/>
      <c r="D3838" s="110"/>
      <c r="E3838" s="110"/>
      <c r="F3838" s="110"/>
      <c r="G3838" s="110"/>
      <c r="H3838" s="110"/>
      <c r="I3838" s="110"/>
      <c r="J3838" s="109"/>
      <c r="K3838" s="110"/>
      <c r="L3838" s="110"/>
      <c r="M3838" s="110"/>
      <c r="N3838" s="110"/>
      <c r="O3838" s="110"/>
      <c r="P3838" s="110"/>
      <c r="Q3838" s="110"/>
      <c r="R3838" s="110"/>
      <c r="S3838" s="110"/>
      <c r="T3838" s="110"/>
      <c r="U3838" s="110"/>
      <c r="V3838" s="110"/>
    </row>
    <row r="3839" spans="1:22" ht="15" customHeight="1">
      <c r="A3839" s="110"/>
      <c r="B3839" s="109"/>
      <c r="C3839" s="110"/>
      <c r="D3839" s="110"/>
      <c r="E3839" s="110"/>
      <c r="F3839" s="110"/>
      <c r="G3839" s="110"/>
      <c r="H3839" s="110"/>
      <c r="I3839" s="110"/>
      <c r="J3839" s="109"/>
      <c r="K3839" s="110"/>
      <c r="L3839" s="110"/>
      <c r="M3839" s="110"/>
      <c r="N3839" s="110"/>
      <c r="O3839" s="110"/>
      <c r="P3839" s="110"/>
      <c r="Q3839" s="110"/>
      <c r="R3839" s="110"/>
      <c r="S3839" s="110"/>
      <c r="T3839" s="110"/>
      <c r="U3839" s="110"/>
      <c r="V3839" s="110"/>
    </row>
    <row r="3840" spans="1:22" ht="15" customHeight="1">
      <c r="A3840" s="110"/>
      <c r="B3840" s="109"/>
      <c r="C3840" s="110"/>
      <c r="D3840" s="110"/>
      <c r="E3840" s="110"/>
      <c r="F3840" s="110"/>
      <c r="G3840" s="110"/>
      <c r="H3840" s="110"/>
      <c r="I3840" s="110"/>
      <c r="J3840" s="109"/>
      <c r="K3840" s="110"/>
      <c r="L3840" s="110"/>
      <c r="M3840" s="110"/>
      <c r="N3840" s="110"/>
      <c r="O3840" s="110"/>
      <c r="P3840" s="110"/>
      <c r="Q3840" s="110"/>
      <c r="R3840" s="110"/>
      <c r="S3840" s="110"/>
      <c r="T3840" s="110"/>
      <c r="U3840" s="110"/>
      <c r="V3840" s="110"/>
    </row>
    <row r="3841" spans="1:22" ht="15" customHeight="1">
      <c r="A3841" s="110"/>
      <c r="B3841" s="109"/>
      <c r="C3841" s="110"/>
      <c r="D3841" s="110"/>
      <c r="E3841" s="110"/>
      <c r="F3841" s="110"/>
      <c r="G3841" s="110"/>
      <c r="H3841" s="110"/>
      <c r="I3841" s="110"/>
      <c r="J3841" s="109"/>
      <c r="K3841" s="110"/>
      <c r="L3841" s="110"/>
      <c r="M3841" s="110"/>
      <c r="N3841" s="110"/>
      <c r="O3841" s="110"/>
      <c r="P3841" s="110"/>
      <c r="Q3841" s="110"/>
      <c r="R3841" s="110"/>
      <c r="S3841" s="110"/>
      <c r="T3841" s="110"/>
      <c r="U3841" s="110"/>
      <c r="V3841" s="110"/>
    </row>
    <row r="3842" spans="1:22" ht="15" customHeight="1">
      <c r="A3842" s="110"/>
      <c r="B3842" s="109"/>
      <c r="C3842" s="110"/>
      <c r="D3842" s="110"/>
      <c r="E3842" s="110"/>
      <c r="F3842" s="110"/>
      <c r="G3842" s="110"/>
      <c r="H3842" s="110"/>
      <c r="I3842" s="110"/>
      <c r="J3842" s="109"/>
      <c r="K3842" s="110"/>
      <c r="L3842" s="110"/>
      <c r="M3842" s="110"/>
      <c r="N3842" s="110"/>
      <c r="O3842" s="110"/>
      <c r="P3842" s="110"/>
      <c r="Q3842" s="110"/>
      <c r="R3842" s="110"/>
      <c r="S3842" s="110"/>
      <c r="T3842" s="110"/>
      <c r="U3842" s="110"/>
      <c r="V3842" s="110"/>
    </row>
    <row r="3843" spans="1:22" ht="15" customHeight="1">
      <c r="A3843" s="110"/>
      <c r="B3843" s="109"/>
      <c r="C3843" s="110"/>
      <c r="D3843" s="110"/>
      <c r="E3843" s="110"/>
      <c r="F3843" s="110"/>
      <c r="G3843" s="110"/>
      <c r="H3843" s="110"/>
      <c r="I3843" s="110"/>
      <c r="J3843" s="109"/>
      <c r="K3843" s="110"/>
      <c r="L3843" s="110"/>
      <c r="M3843" s="110"/>
      <c r="N3843" s="110"/>
      <c r="O3843" s="110"/>
      <c r="P3843" s="110"/>
      <c r="Q3843" s="110"/>
      <c r="R3843" s="110"/>
      <c r="S3843" s="110"/>
      <c r="T3843" s="110"/>
      <c r="U3843" s="110"/>
      <c r="V3843" s="110"/>
    </row>
    <row r="3844" spans="1:22" ht="15" customHeight="1">
      <c r="A3844" s="110"/>
      <c r="B3844" s="109"/>
      <c r="C3844" s="110"/>
      <c r="D3844" s="110"/>
      <c r="E3844" s="110"/>
      <c r="F3844" s="110"/>
      <c r="G3844" s="110"/>
      <c r="H3844" s="110"/>
      <c r="I3844" s="110"/>
      <c r="J3844" s="109"/>
      <c r="K3844" s="110"/>
      <c r="L3844" s="110"/>
      <c r="M3844" s="110"/>
      <c r="N3844" s="110"/>
      <c r="O3844" s="110"/>
      <c r="P3844" s="110"/>
      <c r="Q3844" s="110"/>
      <c r="R3844" s="110"/>
      <c r="S3844" s="110"/>
      <c r="T3844" s="110"/>
      <c r="U3844" s="110"/>
      <c r="V3844" s="110"/>
    </row>
    <row r="3845" spans="1:22" ht="15" customHeight="1">
      <c r="A3845" s="110"/>
      <c r="B3845" s="109"/>
      <c r="C3845" s="110"/>
      <c r="D3845" s="110"/>
      <c r="E3845" s="110"/>
      <c r="F3845" s="110"/>
      <c r="G3845" s="110"/>
      <c r="H3845" s="110"/>
      <c r="I3845" s="110"/>
      <c r="J3845" s="109"/>
      <c r="K3845" s="110"/>
      <c r="L3845" s="110"/>
      <c r="M3845" s="110"/>
      <c r="N3845" s="110"/>
      <c r="O3845" s="110"/>
      <c r="P3845" s="110"/>
      <c r="Q3845" s="110"/>
      <c r="R3845" s="110"/>
      <c r="S3845" s="110"/>
      <c r="T3845" s="110"/>
      <c r="U3845" s="110"/>
      <c r="V3845" s="110"/>
    </row>
    <row r="3846" spans="1:22" ht="15" customHeight="1">
      <c r="A3846" s="110"/>
      <c r="B3846" s="109"/>
      <c r="C3846" s="110"/>
      <c r="D3846" s="110"/>
      <c r="E3846" s="110"/>
      <c r="F3846" s="110"/>
      <c r="G3846" s="110"/>
      <c r="H3846" s="110"/>
      <c r="I3846" s="110"/>
      <c r="J3846" s="109"/>
      <c r="K3846" s="110"/>
      <c r="L3846" s="110"/>
      <c r="M3846" s="110"/>
      <c r="N3846" s="110"/>
      <c r="O3846" s="110"/>
      <c r="P3846" s="110"/>
      <c r="Q3846" s="110"/>
      <c r="R3846" s="110"/>
      <c r="S3846" s="110"/>
      <c r="T3846" s="110"/>
      <c r="U3846" s="110"/>
      <c r="V3846" s="110"/>
    </row>
    <row r="3847" spans="1:22" ht="15" customHeight="1">
      <c r="A3847" s="110"/>
      <c r="B3847" s="109"/>
      <c r="C3847" s="110"/>
      <c r="D3847" s="110"/>
      <c r="E3847" s="110"/>
      <c r="F3847" s="110"/>
      <c r="G3847" s="110"/>
      <c r="H3847" s="110"/>
      <c r="I3847" s="110"/>
      <c r="J3847" s="109"/>
      <c r="K3847" s="110"/>
      <c r="L3847" s="110"/>
      <c r="M3847" s="110"/>
      <c r="N3847" s="110"/>
      <c r="O3847" s="110"/>
      <c r="P3847" s="110"/>
      <c r="Q3847" s="110"/>
      <c r="R3847" s="110"/>
      <c r="S3847" s="110"/>
      <c r="T3847" s="110"/>
      <c r="U3847" s="110"/>
      <c r="V3847" s="110"/>
    </row>
    <row r="3848" spans="1:22" ht="15" customHeight="1">
      <c r="A3848" s="110"/>
      <c r="B3848" s="109"/>
      <c r="C3848" s="110"/>
      <c r="D3848" s="110"/>
      <c r="E3848" s="110"/>
      <c r="F3848" s="110"/>
      <c r="G3848" s="110"/>
      <c r="H3848" s="110"/>
      <c r="I3848" s="110"/>
      <c r="J3848" s="109"/>
      <c r="K3848" s="110"/>
      <c r="L3848" s="110"/>
      <c r="M3848" s="110"/>
      <c r="N3848" s="110"/>
      <c r="O3848" s="110"/>
      <c r="P3848" s="110"/>
      <c r="Q3848" s="110"/>
      <c r="R3848" s="110"/>
      <c r="S3848" s="110"/>
      <c r="T3848" s="110"/>
      <c r="U3848" s="110"/>
      <c r="V3848" s="110"/>
    </row>
    <row r="3849" spans="1:22" ht="15" customHeight="1">
      <c r="A3849" s="110"/>
      <c r="B3849" s="109"/>
      <c r="C3849" s="110"/>
      <c r="D3849" s="110"/>
      <c r="E3849" s="110"/>
      <c r="F3849" s="110"/>
      <c r="G3849" s="110"/>
      <c r="H3849" s="110"/>
      <c r="I3849" s="110"/>
      <c r="J3849" s="109"/>
      <c r="K3849" s="110"/>
      <c r="L3849" s="110"/>
      <c r="M3849" s="110"/>
      <c r="N3849" s="110"/>
      <c r="O3849" s="110"/>
      <c r="P3849" s="110"/>
      <c r="Q3849" s="110"/>
      <c r="R3849" s="110"/>
      <c r="S3849" s="110"/>
      <c r="T3849" s="110"/>
      <c r="U3849" s="110"/>
      <c r="V3849" s="110"/>
    </row>
    <row r="3850" spans="1:22" ht="15" customHeight="1">
      <c r="A3850" s="110"/>
      <c r="B3850" s="109"/>
      <c r="C3850" s="110"/>
      <c r="D3850" s="110"/>
      <c r="E3850" s="110"/>
      <c r="F3850" s="110"/>
      <c r="G3850" s="110"/>
      <c r="H3850" s="110"/>
      <c r="I3850" s="110"/>
      <c r="J3850" s="109"/>
      <c r="K3850" s="110"/>
      <c r="L3850" s="110"/>
      <c r="M3850" s="110"/>
      <c r="N3850" s="110"/>
      <c r="O3850" s="110"/>
      <c r="P3850" s="110"/>
      <c r="Q3850" s="110"/>
      <c r="R3850" s="110"/>
      <c r="S3850" s="110"/>
      <c r="T3850" s="110"/>
      <c r="U3850" s="110"/>
      <c r="V3850" s="110"/>
    </row>
    <row r="3851" spans="1:22" ht="15" customHeight="1">
      <c r="A3851" s="110"/>
      <c r="B3851" s="109"/>
      <c r="C3851" s="110"/>
      <c r="D3851" s="110"/>
      <c r="E3851" s="110"/>
      <c r="F3851" s="110"/>
      <c r="G3851" s="110"/>
      <c r="H3851" s="110"/>
      <c r="I3851" s="110"/>
      <c r="J3851" s="109"/>
      <c r="K3851" s="110"/>
      <c r="L3851" s="110"/>
      <c r="M3851" s="110"/>
      <c r="N3851" s="110"/>
      <c r="O3851" s="110"/>
      <c r="P3851" s="110"/>
      <c r="Q3851" s="110"/>
      <c r="R3851" s="110"/>
      <c r="S3851" s="110"/>
      <c r="T3851" s="110"/>
      <c r="U3851" s="110"/>
      <c r="V3851" s="110"/>
    </row>
    <row r="3852" spans="1:22" ht="15" customHeight="1">
      <c r="A3852" s="110"/>
      <c r="B3852" s="109"/>
      <c r="C3852" s="110"/>
      <c r="D3852" s="110"/>
      <c r="E3852" s="110"/>
      <c r="F3852" s="110"/>
      <c r="G3852" s="110"/>
      <c r="H3852" s="110"/>
      <c r="I3852" s="110"/>
      <c r="J3852" s="109"/>
      <c r="K3852" s="110"/>
      <c r="L3852" s="110"/>
      <c r="M3852" s="110"/>
      <c r="N3852" s="110"/>
      <c r="O3852" s="110"/>
      <c r="P3852" s="110"/>
      <c r="Q3852" s="110"/>
      <c r="R3852" s="110"/>
      <c r="S3852" s="110"/>
      <c r="T3852" s="110"/>
      <c r="U3852" s="110"/>
      <c r="V3852" s="110"/>
    </row>
    <row r="3853" spans="1:22" ht="15" customHeight="1">
      <c r="A3853" s="110"/>
      <c r="B3853" s="109"/>
      <c r="C3853" s="110"/>
      <c r="D3853" s="110"/>
      <c r="E3853" s="110"/>
      <c r="F3853" s="110"/>
      <c r="G3853" s="110"/>
      <c r="H3853" s="110"/>
      <c r="I3853" s="110"/>
      <c r="J3853" s="109"/>
      <c r="K3853" s="110"/>
      <c r="L3853" s="110"/>
      <c r="M3853" s="110"/>
      <c r="N3853" s="110"/>
      <c r="O3853" s="110"/>
      <c r="P3853" s="110"/>
      <c r="Q3853" s="110"/>
      <c r="R3853" s="110"/>
      <c r="S3853" s="110"/>
      <c r="T3853" s="110"/>
      <c r="U3853" s="110"/>
      <c r="V3853" s="110"/>
    </row>
    <row r="3854" spans="1:22" ht="15" customHeight="1">
      <c r="A3854" s="110"/>
      <c r="B3854" s="109"/>
      <c r="C3854" s="110"/>
      <c r="D3854" s="110"/>
      <c r="E3854" s="110"/>
      <c r="F3854" s="110"/>
      <c r="G3854" s="110"/>
      <c r="H3854" s="110"/>
      <c r="I3854" s="110"/>
      <c r="J3854" s="109"/>
      <c r="K3854" s="110"/>
      <c r="L3854" s="110"/>
      <c r="M3854" s="110"/>
      <c r="N3854" s="110"/>
      <c r="O3854" s="110"/>
      <c r="P3854" s="110"/>
      <c r="Q3854" s="110"/>
      <c r="R3854" s="110"/>
      <c r="S3854" s="110"/>
      <c r="T3854" s="110"/>
      <c r="U3854" s="110"/>
      <c r="V3854" s="110"/>
    </row>
    <row r="3855" spans="1:22" ht="15" customHeight="1">
      <c r="A3855" s="110"/>
      <c r="B3855" s="109"/>
      <c r="C3855" s="110"/>
      <c r="D3855" s="110"/>
      <c r="E3855" s="110"/>
      <c r="F3855" s="110"/>
      <c r="G3855" s="110"/>
      <c r="H3855" s="110"/>
      <c r="I3855" s="110"/>
      <c r="J3855" s="109"/>
      <c r="K3855" s="110"/>
      <c r="L3855" s="110"/>
      <c r="M3855" s="110"/>
      <c r="N3855" s="110"/>
      <c r="O3855" s="110"/>
      <c r="P3855" s="110"/>
      <c r="Q3855" s="110"/>
      <c r="R3855" s="110"/>
      <c r="S3855" s="110"/>
      <c r="T3855" s="110"/>
      <c r="U3855" s="110"/>
      <c r="V3855" s="110"/>
    </row>
    <row r="3856" spans="1:22" ht="15" customHeight="1">
      <c r="A3856" s="110"/>
      <c r="B3856" s="109"/>
      <c r="C3856" s="110"/>
      <c r="D3856" s="110"/>
      <c r="E3856" s="110"/>
      <c r="F3856" s="110"/>
      <c r="G3856" s="110"/>
      <c r="H3856" s="110"/>
      <c r="I3856" s="110"/>
      <c r="J3856" s="109"/>
      <c r="K3856" s="110"/>
      <c r="L3856" s="110"/>
      <c r="M3856" s="110"/>
      <c r="N3856" s="110"/>
      <c r="O3856" s="110"/>
      <c r="P3856" s="110"/>
      <c r="Q3856" s="110"/>
      <c r="R3856" s="110"/>
      <c r="S3856" s="110"/>
      <c r="T3856" s="110"/>
      <c r="U3856" s="110"/>
      <c r="V3856" s="110"/>
    </row>
    <row r="3857" spans="1:22" ht="15" customHeight="1">
      <c r="A3857" s="110"/>
      <c r="B3857" s="109"/>
      <c r="C3857" s="110"/>
      <c r="D3857" s="110"/>
      <c r="E3857" s="110"/>
      <c r="F3857" s="110"/>
      <c r="G3857" s="110"/>
      <c r="H3857" s="110"/>
      <c r="I3857" s="110"/>
      <c r="J3857" s="109"/>
      <c r="K3857" s="110"/>
      <c r="L3857" s="110"/>
      <c r="M3857" s="110"/>
      <c r="N3857" s="110"/>
      <c r="O3857" s="110"/>
      <c r="P3857" s="110"/>
      <c r="Q3857" s="110"/>
      <c r="R3857" s="110"/>
      <c r="S3857" s="110"/>
      <c r="T3857" s="110"/>
      <c r="U3857" s="110"/>
      <c r="V3857" s="110"/>
    </row>
    <row r="3858" spans="1:22" ht="15" customHeight="1">
      <c r="A3858" s="110"/>
      <c r="B3858" s="109"/>
      <c r="C3858" s="110"/>
      <c r="D3858" s="110"/>
      <c r="E3858" s="110"/>
      <c r="F3858" s="110"/>
      <c r="G3858" s="110"/>
      <c r="H3858" s="110"/>
      <c r="I3858" s="110"/>
      <c r="J3858" s="109"/>
      <c r="K3858" s="110"/>
      <c r="L3858" s="110"/>
      <c r="M3858" s="110"/>
      <c r="N3858" s="110"/>
      <c r="O3858" s="110"/>
      <c r="P3858" s="110"/>
      <c r="Q3858" s="110"/>
      <c r="R3858" s="110"/>
      <c r="S3858" s="110"/>
      <c r="T3858" s="110"/>
      <c r="U3858" s="110"/>
      <c r="V3858" s="110"/>
    </row>
    <row r="3859" spans="1:22" ht="15" customHeight="1">
      <c r="A3859" s="110"/>
      <c r="B3859" s="109"/>
      <c r="C3859" s="110"/>
      <c r="D3859" s="110"/>
      <c r="E3859" s="110"/>
      <c r="F3859" s="110"/>
      <c r="G3859" s="110"/>
      <c r="H3859" s="110"/>
      <c r="I3859" s="110"/>
      <c r="J3859" s="109"/>
      <c r="K3859" s="110"/>
      <c r="L3859" s="110"/>
      <c r="M3859" s="110"/>
      <c r="N3859" s="110"/>
      <c r="O3859" s="110"/>
      <c r="P3859" s="110"/>
      <c r="Q3859" s="110"/>
      <c r="R3859" s="110"/>
      <c r="S3859" s="110"/>
      <c r="T3859" s="110"/>
      <c r="U3859" s="110"/>
      <c r="V3859" s="110"/>
    </row>
    <row r="3860" spans="1:22" ht="15" customHeight="1">
      <c r="A3860" s="110"/>
      <c r="B3860" s="109"/>
      <c r="C3860" s="110"/>
      <c r="D3860" s="110"/>
      <c r="E3860" s="110"/>
      <c r="F3860" s="110"/>
      <c r="G3860" s="110"/>
      <c r="H3860" s="110"/>
      <c r="I3860" s="110"/>
      <c r="J3860" s="109"/>
      <c r="K3860" s="110"/>
      <c r="L3860" s="110"/>
      <c r="M3860" s="110"/>
      <c r="N3860" s="110"/>
      <c r="O3860" s="110"/>
      <c r="P3860" s="110"/>
      <c r="Q3860" s="110"/>
      <c r="R3860" s="110"/>
      <c r="S3860" s="110"/>
      <c r="T3860" s="110"/>
      <c r="U3860" s="110"/>
      <c r="V3860" s="110"/>
    </row>
    <row r="3861" spans="1:22" ht="15" customHeight="1">
      <c r="A3861" s="110"/>
      <c r="B3861" s="109"/>
      <c r="C3861" s="110"/>
      <c r="D3861" s="110"/>
      <c r="E3861" s="110"/>
      <c r="F3861" s="110"/>
      <c r="G3861" s="110"/>
      <c r="H3861" s="110"/>
      <c r="I3861" s="110"/>
      <c r="J3861" s="109"/>
      <c r="K3861" s="110"/>
      <c r="L3861" s="110"/>
      <c r="M3861" s="110"/>
      <c r="N3861" s="110"/>
      <c r="O3861" s="110"/>
      <c r="P3861" s="110"/>
      <c r="Q3861" s="110"/>
      <c r="R3861" s="110"/>
      <c r="S3861" s="110"/>
      <c r="T3861" s="110"/>
      <c r="U3861" s="110"/>
      <c r="V3861" s="110"/>
    </row>
    <row r="3862" spans="1:22" ht="15" customHeight="1">
      <c r="A3862" s="110"/>
      <c r="B3862" s="109"/>
      <c r="C3862" s="110"/>
      <c r="D3862" s="110"/>
      <c r="E3862" s="110"/>
      <c r="F3862" s="110"/>
      <c r="G3862" s="110"/>
      <c r="H3862" s="110"/>
      <c r="I3862" s="110"/>
      <c r="J3862" s="109"/>
      <c r="K3862" s="110"/>
      <c r="L3862" s="110"/>
      <c r="M3862" s="110"/>
      <c r="N3862" s="110"/>
      <c r="O3862" s="110"/>
      <c r="P3862" s="110"/>
      <c r="Q3862" s="110"/>
      <c r="R3862" s="110"/>
      <c r="S3862" s="110"/>
      <c r="T3862" s="110"/>
      <c r="U3862" s="110"/>
      <c r="V3862" s="110"/>
    </row>
    <row r="3863" spans="1:22" ht="15" customHeight="1">
      <c r="A3863" s="110"/>
      <c r="B3863" s="109"/>
      <c r="C3863" s="110"/>
      <c r="D3863" s="110"/>
      <c r="E3863" s="110"/>
      <c r="F3863" s="110"/>
      <c r="G3863" s="110"/>
      <c r="H3863" s="110"/>
      <c r="I3863" s="110"/>
      <c r="J3863" s="109"/>
      <c r="K3863" s="110"/>
      <c r="L3863" s="110"/>
      <c r="M3863" s="110"/>
      <c r="N3863" s="110"/>
      <c r="O3863" s="110"/>
      <c r="P3863" s="110"/>
      <c r="Q3863" s="110"/>
      <c r="R3863" s="110"/>
      <c r="S3863" s="110"/>
      <c r="T3863" s="110"/>
      <c r="U3863" s="110"/>
      <c r="V3863" s="110"/>
    </row>
    <row r="3864" spans="1:22" ht="15" customHeight="1">
      <c r="A3864" s="110"/>
      <c r="B3864" s="109"/>
      <c r="C3864" s="110"/>
      <c r="D3864" s="110"/>
      <c r="E3864" s="110"/>
      <c r="F3864" s="110"/>
      <c r="G3864" s="110"/>
      <c r="H3864" s="110"/>
      <c r="I3864" s="110"/>
      <c r="J3864" s="109"/>
      <c r="K3864" s="110"/>
      <c r="L3864" s="110"/>
      <c r="M3864" s="110"/>
      <c r="N3864" s="110"/>
      <c r="O3864" s="110"/>
      <c r="P3864" s="110"/>
      <c r="Q3864" s="110"/>
      <c r="R3864" s="110"/>
      <c r="S3864" s="110"/>
      <c r="T3864" s="110"/>
      <c r="U3864" s="110"/>
      <c r="V3864" s="110"/>
    </row>
    <row r="3865" spans="1:22" ht="15" customHeight="1">
      <c r="A3865" s="110"/>
      <c r="B3865" s="109"/>
      <c r="C3865" s="110"/>
      <c r="D3865" s="110"/>
      <c r="E3865" s="110"/>
      <c r="F3865" s="110"/>
      <c r="G3865" s="110"/>
      <c r="H3865" s="110"/>
      <c r="I3865" s="110"/>
      <c r="J3865" s="109"/>
      <c r="K3865" s="110"/>
      <c r="L3865" s="110"/>
      <c r="M3865" s="110"/>
      <c r="N3865" s="110"/>
      <c r="O3865" s="110"/>
      <c r="P3865" s="110"/>
      <c r="Q3865" s="110"/>
      <c r="R3865" s="110"/>
      <c r="S3865" s="110"/>
      <c r="T3865" s="110"/>
      <c r="U3865" s="110"/>
      <c r="V3865" s="110"/>
    </row>
    <row r="3866" spans="1:22" ht="15" customHeight="1">
      <c r="A3866" s="110"/>
      <c r="B3866" s="109"/>
      <c r="C3866" s="110"/>
      <c r="D3866" s="110"/>
      <c r="E3866" s="110"/>
      <c r="F3866" s="110"/>
      <c r="G3866" s="110"/>
      <c r="H3866" s="110"/>
      <c r="I3866" s="110"/>
      <c r="J3866" s="109"/>
      <c r="K3866" s="110"/>
      <c r="L3866" s="110"/>
      <c r="M3866" s="110"/>
      <c r="N3866" s="110"/>
      <c r="O3866" s="110"/>
      <c r="P3866" s="110"/>
      <c r="Q3866" s="110"/>
      <c r="R3866" s="110"/>
      <c r="S3866" s="110"/>
      <c r="T3866" s="110"/>
      <c r="U3866" s="110"/>
      <c r="V3866" s="110"/>
    </row>
    <row r="3867" spans="1:22" ht="15" customHeight="1">
      <c r="A3867" s="110"/>
      <c r="B3867" s="109"/>
      <c r="C3867" s="110"/>
      <c r="D3867" s="110"/>
      <c r="E3867" s="110"/>
      <c r="F3867" s="110"/>
      <c r="G3867" s="110"/>
      <c r="H3867" s="110"/>
      <c r="I3867" s="110"/>
      <c r="J3867" s="109"/>
      <c r="K3867" s="110"/>
      <c r="L3867" s="110"/>
      <c r="M3867" s="110"/>
      <c r="N3867" s="110"/>
      <c r="O3867" s="110"/>
      <c r="P3867" s="110"/>
      <c r="Q3867" s="110"/>
      <c r="R3867" s="110"/>
      <c r="S3867" s="110"/>
      <c r="T3867" s="110"/>
      <c r="U3867" s="110"/>
      <c r="V3867" s="110"/>
    </row>
    <row r="3868" spans="1:22" ht="15" customHeight="1">
      <c r="A3868" s="110"/>
      <c r="B3868" s="109"/>
      <c r="C3868" s="110"/>
      <c r="D3868" s="110"/>
      <c r="E3868" s="110"/>
      <c r="F3868" s="110"/>
      <c r="G3868" s="110"/>
      <c r="H3868" s="110"/>
      <c r="I3868" s="110"/>
      <c r="J3868" s="109"/>
      <c r="K3868" s="110"/>
      <c r="L3868" s="110"/>
      <c r="M3868" s="110"/>
      <c r="N3868" s="110"/>
      <c r="O3868" s="110"/>
      <c r="P3868" s="110"/>
      <c r="Q3868" s="110"/>
      <c r="R3868" s="110"/>
      <c r="S3868" s="110"/>
      <c r="T3868" s="110"/>
      <c r="U3868" s="110"/>
      <c r="V3868" s="110"/>
    </row>
    <row r="3869" spans="1:22" ht="15" customHeight="1">
      <c r="A3869" s="110"/>
      <c r="B3869" s="109"/>
      <c r="C3869" s="110"/>
      <c r="D3869" s="110"/>
      <c r="E3869" s="110"/>
      <c r="F3869" s="110"/>
      <c r="G3869" s="110"/>
      <c r="H3869" s="110"/>
      <c r="I3869" s="110"/>
      <c r="J3869" s="109"/>
      <c r="K3869" s="110"/>
      <c r="L3869" s="110"/>
      <c r="M3869" s="110"/>
      <c r="N3869" s="110"/>
      <c r="O3869" s="110"/>
      <c r="P3869" s="110"/>
      <c r="Q3869" s="110"/>
      <c r="R3869" s="110"/>
      <c r="S3869" s="110"/>
      <c r="T3869" s="110"/>
      <c r="U3869" s="110"/>
      <c r="V3869" s="110"/>
    </row>
    <row r="3870" spans="1:22" ht="15" customHeight="1">
      <c r="A3870" s="110"/>
      <c r="B3870" s="109"/>
      <c r="C3870" s="110"/>
      <c r="D3870" s="110"/>
      <c r="E3870" s="110"/>
      <c r="F3870" s="110"/>
      <c r="G3870" s="110"/>
      <c r="H3870" s="110"/>
      <c r="I3870" s="110"/>
      <c r="J3870" s="109"/>
      <c r="K3870" s="110"/>
      <c r="L3870" s="110"/>
      <c r="M3870" s="110"/>
      <c r="N3870" s="110"/>
      <c r="O3870" s="110"/>
      <c r="P3870" s="110"/>
      <c r="Q3870" s="110"/>
      <c r="R3870" s="110"/>
      <c r="S3870" s="110"/>
      <c r="T3870" s="110"/>
      <c r="U3870" s="110"/>
      <c r="V3870" s="110"/>
    </row>
    <row r="3871" spans="1:22" ht="15" customHeight="1">
      <c r="A3871" s="110"/>
      <c r="B3871" s="109"/>
      <c r="C3871" s="110"/>
      <c r="D3871" s="110"/>
      <c r="E3871" s="110"/>
      <c r="F3871" s="110"/>
      <c r="G3871" s="110"/>
      <c r="H3871" s="110"/>
      <c r="I3871" s="110"/>
      <c r="J3871" s="109"/>
      <c r="K3871" s="110"/>
      <c r="L3871" s="110"/>
      <c r="M3871" s="110"/>
      <c r="N3871" s="110"/>
      <c r="O3871" s="110"/>
      <c r="P3871" s="110"/>
      <c r="Q3871" s="110"/>
      <c r="R3871" s="110"/>
      <c r="S3871" s="110"/>
      <c r="T3871" s="110"/>
      <c r="U3871" s="110"/>
      <c r="V3871" s="110"/>
    </row>
    <row r="3872" spans="1:22" ht="15" customHeight="1">
      <c r="A3872" s="110"/>
      <c r="B3872" s="109"/>
      <c r="C3872" s="110"/>
      <c r="D3872" s="110"/>
      <c r="E3872" s="110"/>
      <c r="F3872" s="110"/>
      <c r="G3872" s="110"/>
      <c r="H3872" s="110"/>
      <c r="I3872" s="110"/>
      <c r="J3872" s="109"/>
      <c r="K3872" s="110"/>
      <c r="L3872" s="110"/>
      <c r="M3872" s="110"/>
      <c r="N3872" s="110"/>
      <c r="O3872" s="110"/>
      <c r="P3872" s="110"/>
      <c r="Q3872" s="110"/>
      <c r="R3872" s="110"/>
      <c r="S3872" s="110"/>
      <c r="T3872" s="110"/>
      <c r="U3872" s="110"/>
      <c r="V3872" s="110"/>
    </row>
    <row r="3873" spans="1:22" ht="15" customHeight="1">
      <c r="A3873" s="110"/>
      <c r="B3873" s="109"/>
      <c r="C3873" s="110"/>
      <c r="D3873" s="110"/>
      <c r="E3873" s="110"/>
      <c r="F3873" s="110"/>
      <c r="G3873" s="110"/>
      <c r="H3873" s="110"/>
      <c r="I3873" s="110"/>
      <c r="J3873" s="109"/>
      <c r="K3873" s="110"/>
      <c r="L3873" s="110"/>
      <c r="M3873" s="110"/>
      <c r="N3873" s="110"/>
      <c r="O3873" s="110"/>
      <c r="P3873" s="110"/>
      <c r="Q3873" s="110"/>
      <c r="R3873" s="110"/>
      <c r="S3873" s="110"/>
      <c r="T3873" s="110"/>
      <c r="U3873" s="110"/>
      <c r="V3873" s="110"/>
    </row>
    <row r="3874" spans="1:22" ht="15" customHeight="1">
      <c r="A3874" s="110"/>
      <c r="B3874" s="109"/>
      <c r="C3874" s="110"/>
      <c r="D3874" s="110"/>
      <c r="E3874" s="110"/>
      <c r="F3874" s="110"/>
      <c r="G3874" s="110"/>
      <c r="H3874" s="110"/>
      <c r="I3874" s="110"/>
      <c r="J3874" s="109"/>
      <c r="K3874" s="110"/>
      <c r="L3874" s="110"/>
      <c r="M3874" s="110"/>
      <c r="N3874" s="110"/>
      <c r="O3874" s="110"/>
      <c r="P3874" s="110"/>
      <c r="Q3874" s="110"/>
      <c r="R3874" s="110"/>
      <c r="S3874" s="110"/>
      <c r="T3874" s="110"/>
      <c r="U3874" s="110"/>
      <c r="V3874" s="110"/>
    </row>
    <row r="3875" spans="1:22" ht="15" customHeight="1">
      <c r="A3875" s="110"/>
      <c r="B3875" s="109"/>
      <c r="C3875" s="110"/>
      <c r="D3875" s="110"/>
      <c r="E3875" s="110"/>
      <c r="F3875" s="110"/>
      <c r="G3875" s="110"/>
      <c r="H3875" s="110"/>
      <c r="I3875" s="110"/>
      <c r="J3875" s="109"/>
      <c r="K3875" s="110"/>
      <c r="L3875" s="110"/>
      <c r="M3875" s="110"/>
      <c r="N3875" s="110"/>
      <c r="O3875" s="110"/>
      <c r="P3875" s="110"/>
      <c r="Q3875" s="110"/>
      <c r="R3875" s="110"/>
      <c r="S3875" s="110"/>
      <c r="T3875" s="110"/>
      <c r="U3875" s="110"/>
      <c r="V3875" s="110"/>
    </row>
    <row r="3876" spans="1:22" ht="15" customHeight="1">
      <c r="A3876" s="110"/>
      <c r="B3876" s="109"/>
      <c r="C3876" s="110"/>
      <c r="D3876" s="110"/>
      <c r="E3876" s="110"/>
      <c r="F3876" s="110"/>
      <c r="G3876" s="110"/>
      <c r="H3876" s="110"/>
      <c r="I3876" s="110"/>
      <c r="J3876" s="109"/>
      <c r="K3876" s="110"/>
      <c r="L3876" s="110"/>
      <c r="M3876" s="110"/>
      <c r="N3876" s="110"/>
      <c r="O3876" s="110"/>
      <c r="P3876" s="110"/>
      <c r="Q3876" s="110"/>
      <c r="R3876" s="110"/>
      <c r="S3876" s="110"/>
      <c r="T3876" s="110"/>
      <c r="U3876" s="110"/>
      <c r="V3876" s="110"/>
    </row>
    <row r="3877" spans="1:22" ht="15" customHeight="1">
      <c r="A3877" s="110"/>
      <c r="B3877" s="109"/>
      <c r="C3877" s="110"/>
      <c r="D3877" s="110"/>
      <c r="E3877" s="110"/>
      <c r="F3877" s="110"/>
      <c r="G3877" s="110"/>
      <c r="H3877" s="110"/>
      <c r="I3877" s="110"/>
      <c r="J3877" s="109"/>
      <c r="K3877" s="110"/>
      <c r="L3877" s="110"/>
      <c r="M3877" s="110"/>
      <c r="N3877" s="110"/>
      <c r="O3877" s="110"/>
      <c r="P3877" s="110"/>
      <c r="Q3877" s="110"/>
      <c r="R3877" s="110"/>
      <c r="S3877" s="110"/>
      <c r="T3877" s="110"/>
      <c r="U3877" s="110"/>
      <c r="V3877" s="110"/>
    </row>
    <row r="3878" spans="1:22" ht="15" customHeight="1">
      <c r="A3878" s="110"/>
      <c r="B3878" s="109"/>
      <c r="C3878" s="110"/>
      <c r="D3878" s="110"/>
      <c r="E3878" s="110"/>
      <c r="F3878" s="110"/>
      <c r="G3878" s="110"/>
      <c r="H3878" s="110"/>
      <c r="I3878" s="110"/>
      <c r="J3878" s="109"/>
      <c r="K3878" s="110"/>
      <c r="L3878" s="110"/>
      <c r="M3878" s="110"/>
      <c r="N3878" s="110"/>
      <c r="O3878" s="110"/>
      <c r="P3878" s="110"/>
      <c r="Q3878" s="110"/>
      <c r="R3878" s="110"/>
      <c r="S3878" s="110"/>
      <c r="T3878" s="110"/>
      <c r="U3878" s="110"/>
      <c r="V3878" s="110"/>
    </row>
    <row r="3879" spans="1:22" ht="15" customHeight="1">
      <c r="A3879" s="110"/>
      <c r="B3879" s="109"/>
      <c r="C3879" s="110"/>
      <c r="D3879" s="110"/>
      <c r="E3879" s="110"/>
      <c r="F3879" s="110"/>
      <c r="G3879" s="110"/>
      <c r="H3879" s="110"/>
      <c r="I3879" s="110"/>
      <c r="J3879" s="109"/>
      <c r="K3879" s="110"/>
      <c r="L3879" s="110"/>
      <c r="M3879" s="110"/>
      <c r="N3879" s="110"/>
      <c r="O3879" s="110"/>
      <c r="P3879" s="110"/>
      <c r="Q3879" s="110"/>
      <c r="R3879" s="110"/>
      <c r="S3879" s="110"/>
      <c r="T3879" s="110"/>
      <c r="U3879" s="110"/>
      <c r="V3879" s="110"/>
    </row>
    <row r="3880" spans="1:22" ht="15" customHeight="1">
      <c r="A3880" s="110"/>
      <c r="B3880" s="109"/>
      <c r="C3880" s="110"/>
      <c r="D3880" s="110"/>
      <c r="E3880" s="110"/>
      <c r="F3880" s="110"/>
      <c r="G3880" s="110"/>
      <c r="H3880" s="110"/>
      <c r="I3880" s="110"/>
      <c r="J3880" s="109"/>
      <c r="K3880" s="110"/>
      <c r="L3880" s="110"/>
      <c r="M3880" s="110"/>
      <c r="N3880" s="110"/>
      <c r="O3880" s="110"/>
      <c r="P3880" s="110"/>
      <c r="Q3880" s="110"/>
      <c r="R3880" s="110"/>
      <c r="S3880" s="110"/>
      <c r="T3880" s="110"/>
      <c r="U3880" s="110"/>
      <c r="V3880" s="110"/>
    </row>
    <row r="3881" spans="1:22" ht="15" customHeight="1">
      <c r="A3881" s="110"/>
      <c r="B3881" s="109"/>
      <c r="C3881" s="110"/>
      <c r="D3881" s="110"/>
      <c r="E3881" s="110"/>
      <c r="F3881" s="110"/>
      <c r="G3881" s="110"/>
      <c r="H3881" s="110"/>
      <c r="I3881" s="110"/>
      <c r="J3881" s="109"/>
      <c r="K3881" s="110"/>
      <c r="L3881" s="110"/>
      <c r="M3881" s="110"/>
      <c r="N3881" s="110"/>
      <c r="O3881" s="110"/>
      <c r="P3881" s="110"/>
      <c r="Q3881" s="110"/>
      <c r="R3881" s="110"/>
      <c r="S3881" s="110"/>
      <c r="T3881" s="110"/>
      <c r="U3881" s="110"/>
      <c r="V3881" s="110"/>
    </row>
    <row r="3882" spans="1:22" ht="15" customHeight="1">
      <c r="A3882" s="110"/>
      <c r="B3882" s="109"/>
      <c r="C3882" s="110"/>
      <c r="D3882" s="110"/>
      <c r="E3882" s="110"/>
      <c r="F3882" s="110"/>
      <c r="G3882" s="110"/>
      <c r="H3882" s="110"/>
      <c r="I3882" s="110"/>
      <c r="J3882" s="109"/>
      <c r="K3882" s="110"/>
      <c r="L3882" s="110"/>
      <c r="M3882" s="110"/>
      <c r="N3882" s="110"/>
      <c r="O3882" s="110"/>
      <c r="P3882" s="110"/>
      <c r="Q3882" s="110"/>
      <c r="R3882" s="110"/>
      <c r="S3882" s="110"/>
      <c r="T3882" s="110"/>
      <c r="U3882" s="110"/>
      <c r="V3882" s="110"/>
    </row>
    <row r="3883" spans="1:22" ht="15" customHeight="1">
      <c r="A3883" s="110"/>
      <c r="B3883" s="109"/>
      <c r="C3883" s="110"/>
      <c r="D3883" s="110"/>
      <c r="E3883" s="110"/>
      <c r="F3883" s="110"/>
      <c r="G3883" s="110"/>
      <c r="H3883" s="110"/>
      <c r="I3883" s="110"/>
      <c r="J3883" s="109"/>
      <c r="K3883" s="110"/>
      <c r="L3883" s="110"/>
      <c r="M3883" s="110"/>
      <c r="N3883" s="110"/>
      <c r="O3883" s="110"/>
      <c r="P3883" s="110"/>
      <c r="Q3883" s="110"/>
      <c r="R3883" s="110"/>
      <c r="S3883" s="110"/>
      <c r="T3883" s="110"/>
      <c r="U3883" s="110"/>
      <c r="V3883" s="110"/>
    </row>
    <row r="3884" spans="1:22" ht="15" customHeight="1">
      <c r="A3884" s="110"/>
      <c r="B3884" s="109"/>
      <c r="C3884" s="110"/>
      <c r="D3884" s="110"/>
      <c r="E3884" s="110"/>
      <c r="F3884" s="110"/>
      <c r="G3884" s="110"/>
      <c r="H3884" s="110"/>
      <c r="I3884" s="110"/>
      <c r="J3884" s="109"/>
      <c r="K3884" s="110"/>
      <c r="L3884" s="110"/>
      <c r="M3884" s="110"/>
      <c r="N3884" s="110"/>
      <c r="O3884" s="110"/>
      <c r="P3884" s="110"/>
      <c r="Q3884" s="110"/>
      <c r="R3884" s="110"/>
      <c r="S3884" s="110"/>
      <c r="T3884" s="110"/>
      <c r="U3884" s="110"/>
      <c r="V3884" s="110"/>
    </row>
    <row r="3885" spans="1:22" ht="15" customHeight="1">
      <c r="A3885" s="110"/>
      <c r="B3885" s="109"/>
      <c r="C3885" s="110"/>
      <c r="D3885" s="110"/>
      <c r="E3885" s="110"/>
      <c r="F3885" s="110"/>
      <c r="G3885" s="110"/>
      <c r="H3885" s="110"/>
      <c r="I3885" s="110"/>
      <c r="J3885" s="109"/>
      <c r="K3885" s="110"/>
      <c r="L3885" s="110"/>
      <c r="M3885" s="110"/>
      <c r="N3885" s="110"/>
      <c r="O3885" s="110"/>
      <c r="P3885" s="110"/>
      <c r="Q3885" s="110"/>
      <c r="R3885" s="110"/>
      <c r="S3885" s="110"/>
      <c r="T3885" s="110"/>
      <c r="U3885" s="110"/>
      <c r="V3885" s="110"/>
    </row>
    <row r="3886" spans="1:22" ht="15" customHeight="1">
      <c r="A3886" s="110"/>
      <c r="B3886" s="109"/>
      <c r="C3886" s="110"/>
      <c r="D3886" s="110"/>
      <c r="E3886" s="110"/>
      <c r="F3886" s="110"/>
      <c r="G3886" s="110"/>
      <c r="H3886" s="110"/>
      <c r="I3886" s="110"/>
      <c r="J3886" s="109"/>
      <c r="K3886" s="110"/>
      <c r="L3886" s="110"/>
      <c r="M3886" s="110"/>
      <c r="N3886" s="110"/>
      <c r="O3886" s="110"/>
      <c r="P3886" s="110"/>
      <c r="Q3886" s="110"/>
      <c r="R3886" s="110"/>
      <c r="S3886" s="110"/>
      <c r="T3886" s="110"/>
      <c r="U3886" s="110"/>
      <c r="V3886" s="110"/>
    </row>
    <row r="3887" spans="1:22" ht="15" customHeight="1">
      <c r="A3887" s="110"/>
      <c r="B3887" s="109"/>
      <c r="C3887" s="110"/>
      <c r="D3887" s="110"/>
      <c r="E3887" s="110"/>
      <c r="F3887" s="110"/>
      <c r="G3887" s="110"/>
      <c r="H3887" s="110"/>
      <c r="I3887" s="110"/>
      <c r="J3887" s="109"/>
      <c r="K3887" s="110"/>
      <c r="L3887" s="110"/>
      <c r="M3887" s="110"/>
      <c r="N3887" s="110"/>
      <c r="O3887" s="110"/>
      <c r="P3887" s="110"/>
      <c r="Q3887" s="110"/>
      <c r="R3887" s="110"/>
      <c r="S3887" s="110"/>
      <c r="T3887" s="110"/>
      <c r="U3887" s="110"/>
      <c r="V3887" s="110"/>
    </row>
    <row r="3888" spans="1:22" ht="15" customHeight="1">
      <c r="A3888" s="110"/>
      <c r="B3888" s="109"/>
      <c r="C3888" s="110"/>
      <c r="D3888" s="110"/>
      <c r="E3888" s="110"/>
      <c r="F3888" s="110"/>
      <c r="G3888" s="110"/>
      <c r="H3888" s="110"/>
      <c r="I3888" s="110"/>
      <c r="J3888" s="109"/>
      <c r="K3888" s="110"/>
      <c r="L3888" s="110"/>
      <c r="M3888" s="110"/>
      <c r="N3888" s="110"/>
      <c r="O3888" s="110"/>
      <c r="P3888" s="110"/>
      <c r="Q3888" s="110"/>
      <c r="R3888" s="110"/>
      <c r="S3888" s="110"/>
      <c r="T3888" s="110"/>
      <c r="U3888" s="110"/>
      <c r="V3888" s="110"/>
    </row>
    <row r="3889" spans="1:22" ht="15" customHeight="1">
      <c r="A3889" s="110"/>
      <c r="B3889" s="109"/>
      <c r="C3889" s="110"/>
      <c r="D3889" s="110"/>
      <c r="E3889" s="110"/>
      <c r="F3889" s="110"/>
      <c r="G3889" s="110"/>
      <c r="H3889" s="110"/>
      <c r="I3889" s="110"/>
      <c r="J3889" s="109"/>
      <c r="K3889" s="110"/>
      <c r="L3889" s="110"/>
      <c r="M3889" s="110"/>
      <c r="N3889" s="110"/>
      <c r="O3889" s="110"/>
      <c r="P3889" s="110"/>
      <c r="Q3889" s="110"/>
      <c r="R3889" s="110"/>
      <c r="S3889" s="110"/>
      <c r="T3889" s="110"/>
      <c r="U3889" s="110"/>
      <c r="V3889" s="110"/>
    </row>
    <row r="3890" spans="1:22" ht="15" customHeight="1">
      <c r="A3890" s="110"/>
      <c r="B3890" s="109"/>
      <c r="C3890" s="110"/>
      <c r="D3890" s="110"/>
      <c r="E3890" s="110"/>
      <c r="F3890" s="110"/>
      <c r="G3890" s="110"/>
      <c r="H3890" s="110"/>
      <c r="I3890" s="110"/>
      <c r="J3890" s="109"/>
      <c r="K3890" s="110"/>
      <c r="L3890" s="110"/>
      <c r="M3890" s="110"/>
      <c r="N3890" s="110"/>
      <c r="O3890" s="110"/>
      <c r="P3890" s="110"/>
      <c r="Q3890" s="110"/>
      <c r="R3890" s="110"/>
      <c r="S3890" s="110"/>
      <c r="T3890" s="110"/>
      <c r="U3890" s="110"/>
      <c r="V3890" s="110"/>
    </row>
    <row r="3891" spans="1:22" ht="15" customHeight="1">
      <c r="A3891" s="110"/>
      <c r="B3891" s="109"/>
      <c r="C3891" s="110"/>
      <c r="D3891" s="110"/>
      <c r="E3891" s="110"/>
      <c r="F3891" s="110"/>
      <c r="G3891" s="110"/>
      <c r="H3891" s="110"/>
      <c r="I3891" s="110"/>
      <c r="J3891" s="109"/>
      <c r="K3891" s="110"/>
      <c r="L3891" s="110"/>
      <c r="M3891" s="110"/>
      <c r="N3891" s="110"/>
      <c r="O3891" s="110"/>
      <c r="P3891" s="110"/>
      <c r="Q3891" s="110"/>
      <c r="R3891" s="110"/>
      <c r="S3891" s="110"/>
      <c r="T3891" s="110"/>
      <c r="U3891" s="110"/>
      <c r="V3891" s="110"/>
    </row>
    <row r="3892" spans="1:22" ht="15" customHeight="1">
      <c r="A3892" s="110"/>
      <c r="B3892" s="109"/>
      <c r="C3892" s="110"/>
      <c r="D3892" s="110"/>
      <c r="E3892" s="110"/>
      <c r="F3892" s="110"/>
      <c r="G3892" s="110"/>
      <c r="H3892" s="110"/>
      <c r="I3892" s="110"/>
      <c r="J3892" s="109"/>
      <c r="K3892" s="110"/>
      <c r="L3892" s="110"/>
      <c r="M3892" s="110"/>
      <c r="N3892" s="110"/>
      <c r="O3892" s="110"/>
      <c r="P3892" s="110"/>
      <c r="Q3892" s="110"/>
      <c r="R3892" s="110"/>
      <c r="S3892" s="110"/>
      <c r="T3892" s="110"/>
      <c r="U3892" s="110"/>
      <c r="V3892" s="110"/>
    </row>
    <row r="3893" spans="1:22" ht="15" customHeight="1">
      <c r="A3893" s="110"/>
      <c r="B3893" s="109"/>
      <c r="C3893" s="110"/>
      <c r="D3893" s="110"/>
      <c r="E3893" s="110"/>
      <c r="F3893" s="110"/>
      <c r="G3893" s="110"/>
      <c r="H3893" s="110"/>
      <c r="I3893" s="110"/>
      <c r="J3893" s="109"/>
      <c r="K3893" s="110"/>
      <c r="L3893" s="110"/>
      <c r="M3893" s="110"/>
      <c r="N3893" s="110"/>
      <c r="O3893" s="110"/>
      <c r="P3893" s="110"/>
      <c r="Q3893" s="110"/>
      <c r="R3893" s="110"/>
      <c r="S3893" s="110"/>
      <c r="T3893" s="110"/>
      <c r="U3893" s="110"/>
      <c r="V3893" s="110"/>
    </row>
    <row r="3894" spans="1:22" ht="15" customHeight="1">
      <c r="A3894" s="110"/>
      <c r="B3894" s="109"/>
      <c r="C3894" s="110"/>
      <c r="D3894" s="110"/>
      <c r="E3894" s="110"/>
      <c r="F3894" s="110"/>
      <c r="G3894" s="110"/>
      <c r="H3894" s="110"/>
      <c r="I3894" s="110"/>
      <c r="J3894" s="109"/>
      <c r="K3894" s="110"/>
      <c r="L3894" s="110"/>
      <c r="M3894" s="110"/>
      <c r="N3894" s="110"/>
      <c r="O3894" s="110"/>
      <c r="P3894" s="110"/>
      <c r="Q3894" s="110"/>
      <c r="R3894" s="110"/>
      <c r="S3894" s="110"/>
      <c r="T3894" s="110"/>
      <c r="U3894" s="110"/>
      <c r="V3894" s="110"/>
    </row>
    <row r="3895" spans="1:22" ht="15" customHeight="1">
      <c r="A3895" s="110"/>
      <c r="B3895" s="109"/>
      <c r="C3895" s="110"/>
      <c r="D3895" s="110"/>
      <c r="E3895" s="110"/>
      <c r="F3895" s="110"/>
      <c r="G3895" s="110"/>
      <c r="H3895" s="110"/>
      <c r="I3895" s="110"/>
      <c r="J3895" s="109"/>
      <c r="K3895" s="110"/>
      <c r="L3895" s="110"/>
      <c r="M3895" s="110"/>
      <c r="N3895" s="110"/>
      <c r="O3895" s="110"/>
      <c r="P3895" s="110"/>
      <c r="Q3895" s="110"/>
      <c r="R3895" s="110"/>
      <c r="S3895" s="110"/>
      <c r="T3895" s="110"/>
      <c r="U3895" s="110"/>
      <c r="V3895" s="110"/>
    </row>
    <row r="3896" spans="1:22" ht="15" customHeight="1">
      <c r="A3896" s="110"/>
      <c r="B3896" s="109"/>
      <c r="C3896" s="110"/>
      <c r="D3896" s="110"/>
      <c r="E3896" s="110"/>
      <c r="F3896" s="110"/>
      <c r="G3896" s="110"/>
      <c r="H3896" s="110"/>
      <c r="I3896" s="110"/>
      <c r="J3896" s="109"/>
      <c r="K3896" s="110"/>
      <c r="L3896" s="110"/>
      <c r="M3896" s="110"/>
      <c r="N3896" s="110"/>
      <c r="O3896" s="110"/>
      <c r="P3896" s="110"/>
      <c r="Q3896" s="110"/>
      <c r="R3896" s="110"/>
      <c r="S3896" s="110"/>
      <c r="T3896" s="110"/>
      <c r="U3896" s="110"/>
      <c r="V3896" s="110"/>
    </row>
    <row r="3897" spans="1:22" ht="15" customHeight="1">
      <c r="A3897" s="110"/>
      <c r="B3897" s="109"/>
      <c r="C3897" s="110"/>
      <c r="D3897" s="110"/>
      <c r="E3897" s="110"/>
      <c r="F3897" s="110"/>
      <c r="G3897" s="110"/>
      <c r="H3897" s="110"/>
      <c r="I3897" s="110"/>
      <c r="J3897" s="109"/>
      <c r="K3897" s="110"/>
      <c r="L3897" s="110"/>
      <c r="M3897" s="110"/>
      <c r="N3897" s="110"/>
      <c r="O3897" s="110"/>
      <c r="P3897" s="110"/>
      <c r="Q3897" s="110"/>
      <c r="R3897" s="110"/>
      <c r="S3897" s="110"/>
      <c r="T3897" s="110"/>
      <c r="U3897" s="110"/>
      <c r="V3897" s="110"/>
    </row>
    <row r="3898" spans="1:22" ht="15" customHeight="1">
      <c r="A3898" s="110"/>
      <c r="B3898" s="109"/>
      <c r="C3898" s="110"/>
      <c r="D3898" s="110"/>
      <c r="E3898" s="110"/>
      <c r="F3898" s="110"/>
      <c r="G3898" s="110"/>
      <c r="H3898" s="110"/>
      <c r="I3898" s="110"/>
      <c r="J3898" s="109"/>
      <c r="K3898" s="110"/>
      <c r="L3898" s="110"/>
      <c r="M3898" s="110"/>
      <c r="N3898" s="110"/>
      <c r="O3898" s="110"/>
      <c r="P3898" s="110"/>
      <c r="Q3898" s="110"/>
      <c r="R3898" s="110"/>
      <c r="S3898" s="110"/>
      <c r="T3898" s="110"/>
      <c r="U3898" s="110"/>
      <c r="V3898" s="110"/>
    </row>
    <row r="3899" spans="1:22" ht="15" customHeight="1">
      <c r="A3899" s="110"/>
      <c r="B3899" s="109"/>
      <c r="C3899" s="110"/>
      <c r="D3899" s="110"/>
      <c r="E3899" s="110"/>
      <c r="F3899" s="110"/>
      <c r="G3899" s="110"/>
      <c r="H3899" s="110"/>
      <c r="I3899" s="110"/>
      <c r="J3899" s="109"/>
      <c r="K3899" s="110"/>
      <c r="L3899" s="110"/>
      <c r="M3899" s="110"/>
      <c r="N3899" s="110"/>
      <c r="O3899" s="110"/>
      <c r="P3899" s="110"/>
      <c r="Q3899" s="110"/>
      <c r="R3899" s="110"/>
      <c r="S3899" s="110"/>
      <c r="T3899" s="110"/>
      <c r="U3899" s="110"/>
      <c r="V3899" s="110"/>
    </row>
    <row r="3900" spans="1:22" ht="15" customHeight="1">
      <c r="A3900" s="110"/>
      <c r="B3900" s="109"/>
      <c r="C3900" s="110"/>
      <c r="D3900" s="110"/>
      <c r="E3900" s="110"/>
      <c r="F3900" s="110"/>
      <c r="G3900" s="110"/>
      <c r="H3900" s="110"/>
      <c r="I3900" s="110"/>
      <c r="J3900" s="109"/>
      <c r="K3900" s="110"/>
      <c r="L3900" s="110"/>
      <c r="M3900" s="110"/>
      <c r="N3900" s="110"/>
      <c r="O3900" s="110"/>
      <c r="P3900" s="110"/>
      <c r="Q3900" s="110"/>
      <c r="R3900" s="110"/>
      <c r="S3900" s="110"/>
      <c r="T3900" s="110"/>
      <c r="U3900" s="110"/>
      <c r="V3900" s="110"/>
    </row>
    <row r="3901" spans="1:22" ht="15" customHeight="1">
      <c r="A3901" s="110"/>
      <c r="B3901" s="109"/>
      <c r="C3901" s="110"/>
      <c r="D3901" s="110"/>
      <c r="E3901" s="110"/>
      <c r="F3901" s="110"/>
      <c r="G3901" s="110"/>
      <c r="H3901" s="110"/>
      <c r="I3901" s="110"/>
      <c r="J3901" s="109"/>
      <c r="K3901" s="110"/>
      <c r="L3901" s="110"/>
      <c r="M3901" s="110"/>
      <c r="N3901" s="110"/>
      <c r="O3901" s="110"/>
      <c r="P3901" s="110"/>
      <c r="Q3901" s="110"/>
      <c r="R3901" s="110"/>
      <c r="S3901" s="110"/>
      <c r="T3901" s="110"/>
      <c r="U3901" s="110"/>
      <c r="V3901" s="110"/>
    </row>
    <row r="3902" spans="1:22" ht="15" customHeight="1">
      <c r="A3902" s="110"/>
      <c r="B3902" s="109"/>
      <c r="C3902" s="110"/>
      <c r="D3902" s="110"/>
      <c r="E3902" s="110"/>
      <c r="F3902" s="110"/>
      <c r="G3902" s="110"/>
      <c r="H3902" s="110"/>
      <c r="I3902" s="110"/>
      <c r="J3902" s="109"/>
      <c r="K3902" s="110"/>
      <c r="L3902" s="110"/>
      <c r="M3902" s="110"/>
      <c r="N3902" s="110"/>
      <c r="O3902" s="110"/>
      <c r="P3902" s="110"/>
      <c r="Q3902" s="110"/>
      <c r="R3902" s="110"/>
      <c r="S3902" s="110"/>
      <c r="T3902" s="110"/>
      <c r="U3902" s="110"/>
      <c r="V3902" s="110"/>
    </row>
    <row r="3903" spans="1:22" ht="15" customHeight="1">
      <c r="A3903" s="110"/>
      <c r="B3903" s="109"/>
      <c r="C3903" s="110"/>
      <c r="D3903" s="110"/>
      <c r="E3903" s="110"/>
      <c r="F3903" s="110"/>
      <c r="G3903" s="110"/>
      <c r="H3903" s="110"/>
      <c r="I3903" s="110"/>
      <c r="J3903" s="109"/>
      <c r="K3903" s="110"/>
      <c r="L3903" s="110"/>
      <c r="M3903" s="110"/>
      <c r="N3903" s="110"/>
      <c r="O3903" s="110"/>
      <c r="P3903" s="110"/>
      <c r="Q3903" s="110"/>
      <c r="R3903" s="110"/>
      <c r="S3903" s="110"/>
      <c r="T3903" s="110"/>
      <c r="U3903" s="110"/>
      <c r="V3903" s="110"/>
    </row>
    <row r="3904" spans="1:22" ht="15" customHeight="1">
      <c r="A3904" s="110"/>
      <c r="B3904" s="109"/>
      <c r="C3904" s="110"/>
      <c r="D3904" s="110"/>
      <c r="E3904" s="110"/>
      <c r="F3904" s="110"/>
      <c r="G3904" s="110"/>
      <c r="H3904" s="110"/>
      <c r="I3904" s="110"/>
      <c r="J3904" s="109"/>
      <c r="K3904" s="110"/>
      <c r="L3904" s="110"/>
      <c r="M3904" s="110"/>
      <c r="N3904" s="110"/>
      <c r="O3904" s="110"/>
      <c r="P3904" s="110"/>
      <c r="Q3904" s="110"/>
      <c r="R3904" s="110"/>
      <c r="S3904" s="110"/>
      <c r="T3904" s="110"/>
      <c r="U3904" s="110"/>
      <c r="V3904" s="110"/>
    </row>
    <row r="3905" spans="1:22" ht="15" customHeight="1">
      <c r="A3905" s="110"/>
      <c r="B3905" s="109"/>
      <c r="C3905" s="110"/>
      <c r="D3905" s="110"/>
      <c r="E3905" s="110"/>
      <c r="F3905" s="110"/>
      <c r="G3905" s="110"/>
      <c r="H3905" s="110"/>
      <c r="I3905" s="110"/>
      <c r="J3905" s="109"/>
      <c r="K3905" s="110"/>
      <c r="L3905" s="110"/>
      <c r="M3905" s="110"/>
      <c r="N3905" s="110"/>
      <c r="O3905" s="110"/>
      <c r="P3905" s="110"/>
      <c r="Q3905" s="110"/>
      <c r="R3905" s="110"/>
      <c r="S3905" s="110"/>
      <c r="T3905" s="110"/>
      <c r="U3905" s="110"/>
      <c r="V3905" s="110"/>
    </row>
    <row r="3906" spans="1:22" ht="15" customHeight="1">
      <c r="A3906" s="110"/>
      <c r="B3906" s="109"/>
      <c r="C3906" s="110"/>
      <c r="D3906" s="110"/>
      <c r="E3906" s="110"/>
      <c r="F3906" s="110"/>
      <c r="G3906" s="110"/>
      <c r="H3906" s="110"/>
      <c r="I3906" s="110"/>
      <c r="J3906" s="109"/>
      <c r="K3906" s="110"/>
      <c r="L3906" s="110"/>
      <c r="M3906" s="110"/>
      <c r="N3906" s="110"/>
      <c r="O3906" s="110"/>
      <c r="P3906" s="110"/>
      <c r="Q3906" s="110"/>
      <c r="R3906" s="110"/>
      <c r="S3906" s="110"/>
      <c r="T3906" s="110"/>
      <c r="U3906" s="110"/>
      <c r="V3906" s="110"/>
    </row>
    <row r="3907" spans="1:22" ht="15" customHeight="1">
      <c r="A3907" s="110"/>
      <c r="B3907" s="109"/>
      <c r="C3907" s="110"/>
      <c r="D3907" s="110"/>
      <c r="E3907" s="110"/>
      <c r="F3907" s="110"/>
      <c r="G3907" s="110"/>
      <c r="H3907" s="110"/>
      <c r="I3907" s="110"/>
      <c r="J3907" s="109"/>
      <c r="K3907" s="110"/>
      <c r="L3907" s="110"/>
      <c r="M3907" s="110"/>
      <c r="N3907" s="110"/>
      <c r="O3907" s="110"/>
      <c r="P3907" s="110"/>
      <c r="Q3907" s="110"/>
      <c r="R3907" s="110"/>
      <c r="S3907" s="110"/>
      <c r="T3907" s="110"/>
      <c r="U3907" s="110"/>
      <c r="V3907" s="110"/>
    </row>
    <row r="3908" spans="1:22" ht="15" customHeight="1">
      <c r="A3908" s="110"/>
      <c r="B3908" s="109"/>
      <c r="C3908" s="110"/>
      <c r="D3908" s="110"/>
      <c r="E3908" s="110"/>
      <c r="F3908" s="110"/>
      <c r="G3908" s="110"/>
      <c r="H3908" s="110"/>
      <c r="I3908" s="110"/>
      <c r="J3908" s="109"/>
      <c r="K3908" s="110"/>
      <c r="L3908" s="110"/>
      <c r="M3908" s="110"/>
      <c r="N3908" s="110"/>
      <c r="O3908" s="110"/>
      <c r="P3908" s="110"/>
      <c r="Q3908" s="110"/>
      <c r="R3908" s="110"/>
      <c r="S3908" s="110"/>
      <c r="T3908" s="110"/>
      <c r="U3908" s="110"/>
      <c r="V3908" s="110"/>
    </row>
    <row r="3909" spans="1:22" ht="15" customHeight="1">
      <c r="A3909" s="110"/>
      <c r="B3909" s="109"/>
      <c r="C3909" s="110"/>
      <c r="D3909" s="110"/>
      <c r="E3909" s="110"/>
      <c r="F3909" s="110"/>
      <c r="G3909" s="110"/>
      <c r="H3909" s="110"/>
      <c r="I3909" s="110"/>
      <c r="J3909" s="109"/>
      <c r="K3909" s="110"/>
      <c r="L3909" s="110"/>
      <c r="M3909" s="110"/>
      <c r="N3909" s="110"/>
      <c r="O3909" s="110"/>
      <c r="P3909" s="110"/>
      <c r="Q3909" s="110"/>
      <c r="R3909" s="110"/>
      <c r="S3909" s="110"/>
      <c r="T3909" s="110"/>
      <c r="U3909" s="110"/>
      <c r="V3909" s="110"/>
    </row>
    <row r="3910" spans="1:22" ht="15" customHeight="1">
      <c r="A3910" s="110"/>
      <c r="B3910" s="109"/>
      <c r="C3910" s="110"/>
      <c r="D3910" s="110"/>
      <c r="E3910" s="110"/>
      <c r="F3910" s="110"/>
      <c r="G3910" s="110"/>
      <c r="H3910" s="110"/>
      <c r="I3910" s="110"/>
      <c r="J3910" s="109"/>
      <c r="K3910" s="110"/>
      <c r="L3910" s="110"/>
      <c r="M3910" s="110"/>
      <c r="N3910" s="110"/>
      <c r="O3910" s="110"/>
      <c r="P3910" s="110"/>
      <c r="Q3910" s="110"/>
      <c r="R3910" s="110"/>
      <c r="S3910" s="110"/>
      <c r="T3910" s="110"/>
      <c r="U3910" s="110"/>
      <c r="V3910" s="110"/>
    </row>
    <row r="3911" spans="1:22" ht="15" customHeight="1">
      <c r="A3911" s="110"/>
      <c r="B3911" s="109"/>
      <c r="C3911" s="110"/>
      <c r="D3911" s="110"/>
      <c r="E3911" s="110"/>
      <c r="F3911" s="110"/>
      <c r="G3911" s="110"/>
      <c r="H3911" s="110"/>
      <c r="I3911" s="110"/>
      <c r="J3911" s="109"/>
      <c r="K3911" s="110"/>
      <c r="L3911" s="110"/>
      <c r="M3911" s="110"/>
      <c r="N3911" s="110"/>
      <c r="O3911" s="110"/>
      <c r="P3911" s="110"/>
      <c r="Q3911" s="110"/>
      <c r="R3911" s="110"/>
      <c r="S3911" s="110"/>
      <c r="T3911" s="110"/>
      <c r="U3911" s="110"/>
      <c r="V3911" s="110"/>
    </row>
    <row r="3912" spans="1:22" ht="15" customHeight="1">
      <c r="A3912" s="110"/>
      <c r="B3912" s="109"/>
      <c r="C3912" s="110"/>
      <c r="D3912" s="110"/>
      <c r="E3912" s="110"/>
      <c r="F3912" s="110"/>
      <c r="G3912" s="110"/>
      <c r="H3912" s="110"/>
      <c r="I3912" s="110"/>
      <c r="J3912" s="109"/>
      <c r="K3912" s="110"/>
      <c r="L3912" s="110"/>
      <c r="M3912" s="110"/>
      <c r="N3912" s="110"/>
      <c r="O3912" s="110"/>
      <c r="P3912" s="110"/>
      <c r="Q3912" s="110"/>
      <c r="R3912" s="110"/>
      <c r="S3912" s="110"/>
      <c r="T3912" s="110"/>
      <c r="U3912" s="110"/>
      <c r="V3912" s="110"/>
    </row>
    <row r="3913" spans="1:22" ht="15" customHeight="1">
      <c r="A3913" s="110"/>
      <c r="B3913" s="109"/>
      <c r="C3913" s="110"/>
      <c r="D3913" s="110"/>
      <c r="E3913" s="110"/>
      <c r="F3913" s="110"/>
      <c r="G3913" s="110"/>
      <c r="H3913" s="110"/>
      <c r="I3913" s="110"/>
      <c r="J3913" s="109"/>
      <c r="K3913" s="110"/>
      <c r="L3913" s="110"/>
      <c r="M3913" s="110"/>
      <c r="N3913" s="110"/>
      <c r="O3913" s="110"/>
      <c r="P3913" s="110"/>
      <c r="Q3913" s="110"/>
      <c r="R3913" s="110"/>
      <c r="S3913" s="110"/>
      <c r="T3913" s="110"/>
      <c r="U3913" s="110"/>
      <c r="V3913" s="110"/>
    </row>
    <row r="3914" spans="1:22" ht="15" customHeight="1">
      <c r="A3914" s="110"/>
      <c r="B3914" s="109"/>
      <c r="C3914" s="110"/>
      <c r="D3914" s="110"/>
      <c r="E3914" s="110"/>
      <c r="F3914" s="110"/>
      <c r="G3914" s="110"/>
      <c r="H3914" s="110"/>
      <c r="I3914" s="110"/>
      <c r="J3914" s="109"/>
      <c r="K3914" s="110"/>
      <c r="L3914" s="110"/>
      <c r="M3914" s="110"/>
      <c r="N3914" s="110"/>
      <c r="O3914" s="110"/>
      <c r="P3914" s="110"/>
      <c r="Q3914" s="110"/>
      <c r="R3914" s="110"/>
      <c r="S3914" s="110"/>
      <c r="T3914" s="110"/>
      <c r="U3914" s="110"/>
      <c r="V3914" s="110"/>
    </row>
    <row r="3915" spans="1:22" ht="15" customHeight="1">
      <c r="A3915" s="110"/>
      <c r="B3915" s="109"/>
      <c r="C3915" s="110"/>
      <c r="D3915" s="110"/>
      <c r="E3915" s="110"/>
      <c r="F3915" s="110"/>
      <c r="G3915" s="110"/>
      <c r="H3915" s="110"/>
      <c r="I3915" s="110"/>
      <c r="J3915" s="109"/>
      <c r="K3915" s="110"/>
      <c r="L3915" s="110"/>
      <c r="M3915" s="110"/>
      <c r="N3915" s="110"/>
      <c r="O3915" s="110"/>
      <c r="P3915" s="110"/>
      <c r="Q3915" s="110"/>
      <c r="R3915" s="110"/>
      <c r="S3915" s="110"/>
      <c r="T3915" s="110"/>
      <c r="U3915" s="110"/>
      <c r="V3915" s="110"/>
    </row>
    <row r="3916" spans="1:22" ht="15" customHeight="1">
      <c r="A3916" s="110"/>
      <c r="B3916" s="109"/>
      <c r="C3916" s="110"/>
      <c r="D3916" s="110"/>
      <c r="E3916" s="110"/>
      <c r="F3916" s="110"/>
      <c r="G3916" s="110"/>
      <c r="H3916" s="110"/>
      <c r="I3916" s="110"/>
      <c r="J3916" s="109"/>
      <c r="K3916" s="110"/>
      <c r="L3916" s="110"/>
      <c r="M3916" s="110"/>
      <c r="N3916" s="110"/>
      <c r="O3916" s="110"/>
      <c r="P3916" s="110"/>
      <c r="Q3916" s="110"/>
      <c r="R3916" s="110"/>
      <c r="S3916" s="110"/>
      <c r="T3916" s="110"/>
      <c r="U3916" s="110"/>
      <c r="V3916" s="110"/>
    </row>
    <row r="3917" spans="1:22" ht="15" customHeight="1">
      <c r="A3917" s="110"/>
      <c r="B3917" s="109"/>
      <c r="C3917" s="110"/>
      <c r="D3917" s="110"/>
      <c r="E3917" s="110"/>
      <c r="F3917" s="110"/>
      <c r="G3917" s="110"/>
      <c r="H3917" s="110"/>
      <c r="I3917" s="110"/>
      <c r="J3917" s="109"/>
      <c r="K3917" s="110"/>
      <c r="L3917" s="110"/>
      <c r="M3917" s="110"/>
      <c r="N3917" s="110"/>
      <c r="O3917" s="110"/>
      <c r="P3917" s="110"/>
      <c r="Q3917" s="110"/>
      <c r="R3917" s="110"/>
      <c r="S3917" s="110"/>
      <c r="T3917" s="110"/>
      <c r="U3917" s="110"/>
      <c r="V3917" s="110"/>
    </row>
    <row r="3918" spans="1:22" ht="15" customHeight="1">
      <c r="A3918" s="110"/>
      <c r="B3918" s="109"/>
      <c r="C3918" s="110"/>
      <c r="D3918" s="110"/>
      <c r="E3918" s="110"/>
      <c r="F3918" s="110"/>
      <c r="G3918" s="110"/>
      <c r="H3918" s="110"/>
      <c r="I3918" s="110"/>
      <c r="J3918" s="109"/>
      <c r="K3918" s="110"/>
      <c r="L3918" s="110"/>
      <c r="M3918" s="110"/>
      <c r="N3918" s="110"/>
      <c r="O3918" s="110"/>
      <c r="P3918" s="110"/>
      <c r="Q3918" s="110"/>
      <c r="R3918" s="110"/>
      <c r="S3918" s="110"/>
      <c r="T3918" s="110"/>
      <c r="U3918" s="110"/>
      <c r="V3918" s="110"/>
    </row>
    <row r="3919" spans="1:22" ht="15" customHeight="1">
      <c r="A3919" s="110"/>
      <c r="B3919" s="109"/>
      <c r="C3919" s="110"/>
      <c r="D3919" s="110"/>
      <c r="E3919" s="110"/>
      <c r="F3919" s="110"/>
      <c r="G3919" s="110"/>
      <c r="H3919" s="110"/>
      <c r="I3919" s="110"/>
      <c r="J3919" s="109"/>
      <c r="K3919" s="110"/>
      <c r="L3919" s="110"/>
      <c r="M3919" s="110"/>
      <c r="N3919" s="110"/>
      <c r="O3919" s="110"/>
      <c r="P3919" s="110"/>
      <c r="Q3919" s="110"/>
      <c r="R3919" s="110"/>
      <c r="S3919" s="110"/>
      <c r="T3919" s="110"/>
      <c r="U3919" s="110"/>
      <c r="V3919" s="110"/>
    </row>
    <row r="3920" spans="1:22" ht="15" customHeight="1">
      <c r="A3920" s="110"/>
      <c r="B3920" s="109"/>
      <c r="C3920" s="110"/>
      <c r="D3920" s="110"/>
      <c r="E3920" s="110"/>
      <c r="F3920" s="110"/>
      <c r="G3920" s="110"/>
      <c r="H3920" s="110"/>
      <c r="I3920" s="110"/>
      <c r="J3920" s="109"/>
      <c r="K3920" s="110"/>
      <c r="L3920" s="110"/>
      <c r="M3920" s="110"/>
      <c r="N3920" s="110"/>
      <c r="O3920" s="110"/>
      <c r="P3920" s="110"/>
      <c r="Q3920" s="110"/>
      <c r="R3920" s="110"/>
      <c r="S3920" s="110"/>
      <c r="T3920" s="110"/>
      <c r="U3920" s="110"/>
      <c r="V3920" s="110"/>
    </row>
    <row r="3921" spans="1:22" ht="15" customHeight="1">
      <c r="A3921" s="110"/>
      <c r="B3921" s="109"/>
      <c r="C3921" s="110"/>
      <c r="D3921" s="110"/>
      <c r="E3921" s="110"/>
      <c r="F3921" s="110"/>
      <c r="G3921" s="110"/>
      <c r="H3921" s="110"/>
      <c r="I3921" s="110"/>
      <c r="J3921" s="109"/>
      <c r="K3921" s="110"/>
      <c r="L3921" s="110"/>
      <c r="M3921" s="110"/>
      <c r="N3921" s="110"/>
      <c r="O3921" s="110"/>
      <c r="P3921" s="110"/>
      <c r="Q3921" s="110"/>
      <c r="R3921" s="110"/>
      <c r="S3921" s="110"/>
      <c r="T3921" s="110"/>
      <c r="U3921" s="110"/>
      <c r="V3921" s="110"/>
    </row>
    <row r="3922" spans="1:22" ht="15" customHeight="1">
      <c r="A3922" s="110"/>
      <c r="B3922" s="109"/>
      <c r="C3922" s="110"/>
      <c r="D3922" s="110"/>
      <c r="E3922" s="110"/>
      <c r="F3922" s="110"/>
      <c r="G3922" s="110"/>
      <c r="H3922" s="110"/>
      <c r="I3922" s="110"/>
      <c r="J3922" s="109"/>
      <c r="K3922" s="110"/>
      <c r="L3922" s="110"/>
      <c r="M3922" s="110"/>
      <c r="N3922" s="110"/>
      <c r="O3922" s="110"/>
      <c r="P3922" s="110"/>
      <c r="Q3922" s="110"/>
      <c r="R3922" s="110"/>
      <c r="S3922" s="110"/>
      <c r="T3922" s="110"/>
      <c r="U3922" s="110"/>
      <c r="V3922" s="110"/>
    </row>
    <row r="3923" spans="1:22" ht="15" customHeight="1">
      <c r="A3923" s="110"/>
      <c r="B3923" s="109"/>
      <c r="C3923" s="110"/>
      <c r="D3923" s="110"/>
      <c r="E3923" s="110"/>
      <c r="F3923" s="110"/>
      <c r="G3923" s="110"/>
      <c r="H3923" s="110"/>
      <c r="I3923" s="110"/>
      <c r="J3923" s="109"/>
      <c r="K3923" s="110"/>
      <c r="L3923" s="110"/>
      <c r="M3923" s="110"/>
      <c r="N3923" s="110"/>
      <c r="O3923" s="110"/>
      <c r="P3923" s="110"/>
      <c r="Q3923" s="110"/>
      <c r="R3923" s="110"/>
      <c r="S3923" s="110"/>
      <c r="T3923" s="110"/>
      <c r="U3923" s="110"/>
      <c r="V3923" s="110"/>
    </row>
    <row r="3924" spans="1:22" ht="15" customHeight="1">
      <c r="A3924" s="110"/>
      <c r="B3924" s="109"/>
      <c r="C3924" s="110"/>
      <c r="D3924" s="110"/>
      <c r="E3924" s="110"/>
      <c r="F3924" s="110"/>
      <c r="G3924" s="110"/>
      <c r="H3924" s="110"/>
      <c r="I3924" s="110"/>
      <c r="J3924" s="109"/>
      <c r="K3924" s="110"/>
      <c r="L3924" s="110"/>
      <c r="M3924" s="110"/>
      <c r="N3924" s="110"/>
      <c r="O3924" s="110"/>
      <c r="P3924" s="110"/>
      <c r="Q3924" s="110"/>
      <c r="R3924" s="110"/>
      <c r="S3924" s="110"/>
      <c r="T3924" s="110"/>
      <c r="U3924" s="110"/>
      <c r="V3924" s="110"/>
    </row>
    <row r="3925" spans="1:22" ht="15" customHeight="1">
      <c r="A3925" s="110"/>
      <c r="B3925" s="109"/>
      <c r="C3925" s="110"/>
      <c r="D3925" s="110"/>
      <c r="E3925" s="110"/>
      <c r="F3925" s="110"/>
      <c r="G3925" s="110"/>
      <c r="H3925" s="110"/>
      <c r="I3925" s="110"/>
      <c r="J3925" s="109"/>
      <c r="K3925" s="110"/>
      <c r="L3925" s="110"/>
      <c r="M3925" s="110"/>
      <c r="N3925" s="110"/>
      <c r="O3925" s="110"/>
      <c r="P3925" s="110"/>
      <c r="Q3925" s="110"/>
      <c r="R3925" s="110"/>
      <c r="S3925" s="110"/>
      <c r="T3925" s="110"/>
      <c r="U3925" s="110"/>
      <c r="V3925" s="110"/>
    </row>
    <row r="3926" spans="1:22" ht="15" customHeight="1">
      <c r="A3926" s="110"/>
      <c r="B3926" s="109"/>
      <c r="C3926" s="110"/>
      <c r="D3926" s="110"/>
      <c r="E3926" s="110"/>
      <c r="F3926" s="110"/>
      <c r="G3926" s="110"/>
      <c r="H3926" s="110"/>
      <c r="I3926" s="110"/>
      <c r="J3926" s="109"/>
      <c r="K3926" s="110"/>
      <c r="L3926" s="110"/>
      <c r="M3926" s="110"/>
      <c r="N3926" s="110"/>
      <c r="O3926" s="110"/>
      <c r="P3926" s="110"/>
      <c r="Q3926" s="110"/>
      <c r="R3926" s="110"/>
      <c r="S3926" s="110"/>
      <c r="T3926" s="110"/>
      <c r="U3926" s="110"/>
      <c r="V3926" s="110"/>
    </row>
    <row r="3927" spans="1:22" ht="15" customHeight="1">
      <c r="A3927" s="110"/>
      <c r="B3927" s="109"/>
      <c r="C3927" s="110"/>
      <c r="D3927" s="110"/>
      <c r="E3927" s="110"/>
      <c r="F3927" s="110"/>
      <c r="G3927" s="110"/>
      <c r="H3927" s="110"/>
      <c r="I3927" s="110"/>
      <c r="J3927" s="109"/>
      <c r="K3927" s="110"/>
      <c r="L3927" s="110"/>
      <c r="M3927" s="110"/>
      <c r="N3927" s="110"/>
      <c r="O3927" s="110"/>
      <c r="P3927" s="110"/>
      <c r="Q3927" s="110"/>
      <c r="R3927" s="110"/>
      <c r="S3927" s="110"/>
      <c r="T3927" s="110"/>
      <c r="U3927" s="110"/>
      <c r="V3927" s="110"/>
    </row>
    <row r="3928" spans="1:22" ht="15" customHeight="1">
      <c r="A3928" s="110"/>
      <c r="B3928" s="109"/>
      <c r="C3928" s="110"/>
      <c r="D3928" s="110"/>
      <c r="E3928" s="110"/>
      <c r="F3928" s="110"/>
      <c r="G3928" s="110"/>
      <c r="H3928" s="110"/>
      <c r="I3928" s="110"/>
      <c r="J3928" s="109"/>
      <c r="K3928" s="110"/>
      <c r="L3928" s="110"/>
      <c r="M3928" s="110"/>
      <c r="N3928" s="110"/>
      <c r="O3928" s="110"/>
      <c r="P3928" s="110"/>
      <c r="Q3928" s="110"/>
      <c r="R3928" s="110"/>
      <c r="S3928" s="110"/>
      <c r="T3928" s="110"/>
      <c r="U3928" s="110"/>
      <c r="V3928" s="110"/>
    </row>
    <row r="3929" spans="1:22" ht="15" customHeight="1">
      <c r="A3929" s="110"/>
      <c r="B3929" s="109"/>
      <c r="C3929" s="110"/>
      <c r="D3929" s="110"/>
      <c r="E3929" s="110"/>
      <c r="F3929" s="110"/>
      <c r="G3929" s="110"/>
      <c r="H3929" s="110"/>
      <c r="I3929" s="110"/>
      <c r="J3929" s="109"/>
      <c r="K3929" s="110"/>
      <c r="L3929" s="110"/>
      <c r="M3929" s="110"/>
      <c r="N3929" s="110"/>
      <c r="O3929" s="110"/>
      <c r="P3929" s="110"/>
      <c r="Q3929" s="110"/>
      <c r="R3929" s="110"/>
      <c r="S3929" s="110"/>
      <c r="T3929" s="110"/>
      <c r="U3929" s="110"/>
      <c r="V3929" s="110"/>
    </row>
    <row r="3930" spans="1:22" ht="15" customHeight="1">
      <c r="A3930" s="110"/>
      <c r="B3930" s="109"/>
      <c r="C3930" s="110"/>
      <c r="D3930" s="110"/>
      <c r="E3930" s="110"/>
      <c r="F3930" s="110"/>
      <c r="G3930" s="110"/>
      <c r="H3930" s="110"/>
      <c r="I3930" s="110"/>
      <c r="J3930" s="109"/>
      <c r="K3930" s="110"/>
      <c r="L3930" s="110"/>
      <c r="M3930" s="110"/>
      <c r="N3930" s="110"/>
      <c r="O3930" s="110"/>
      <c r="P3930" s="110"/>
      <c r="Q3930" s="110"/>
      <c r="R3930" s="110"/>
      <c r="S3930" s="110"/>
      <c r="T3930" s="110"/>
      <c r="U3930" s="110"/>
      <c r="V3930" s="110"/>
    </row>
    <row r="3931" spans="1:22" ht="15" customHeight="1">
      <c r="A3931" s="110"/>
      <c r="B3931" s="109"/>
      <c r="C3931" s="110"/>
      <c r="D3931" s="110"/>
      <c r="E3931" s="110"/>
      <c r="F3931" s="110"/>
      <c r="G3931" s="110"/>
      <c r="H3931" s="110"/>
      <c r="I3931" s="110"/>
      <c r="J3931" s="109"/>
      <c r="K3931" s="110"/>
      <c r="L3931" s="110"/>
      <c r="M3931" s="110"/>
      <c r="N3931" s="110"/>
      <c r="O3931" s="110"/>
      <c r="P3931" s="110"/>
      <c r="Q3931" s="110"/>
      <c r="R3931" s="110"/>
      <c r="S3931" s="110"/>
      <c r="T3931" s="110"/>
      <c r="U3931" s="110"/>
      <c r="V3931" s="110"/>
    </row>
    <row r="3932" spans="1:22" ht="15" customHeight="1">
      <c r="A3932" s="110"/>
      <c r="B3932" s="109"/>
      <c r="C3932" s="110"/>
      <c r="D3932" s="110"/>
      <c r="E3932" s="110"/>
      <c r="F3932" s="110"/>
      <c r="G3932" s="110"/>
      <c r="H3932" s="110"/>
      <c r="I3932" s="110"/>
      <c r="J3932" s="109"/>
      <c r="K3932" s="110"/>
      <c r="L3932" s="110"/>
      <c r="M3932" s="110"/>
      <c r="N3932" s="110"/>
      <c r="O3932" s="110"/>
      <c r="P3932" s="110"/>
      <c r="Q3932" s="110"/>
      <c r="R3932" s="110"/>
      <c r="S3932" s="110"/>
      <c r="T3932" s="110"/>
      <c r="U3932" s="110"/>
      <c r="V3932" s="110"/>
    </row>
    <row r="3933" spans="1:22" ht="15" customHeight="1">
      <c r="A3933" s="110"/>
      <c r="B3933" s="109"/>
      <c r="C3933" s="110"/>
      <c r="D3933" s="110"/>
      <c r="E3933" s="110"/>
      <c r="F3933" s="110"/>
      <c r="G3933" s="110"/>
      <c r="H3933" s="110"/>
      <c r="I3933" s="110"/>
      <c r="J3933" s="109"/>
      <c r="K3933" s="110"/>
      <c r="L3933" s="110"/>
      <c r="M3933" s="110"/>
      <c r="N3933" s="110"/>
      <c r="O3933" s="110"/>
      <c r="P3933" s="110"/>
      <c r="Q3933" s="110"/>
      <c r="R3933" s="110"/>
      <c r="S3933" s="110"/>
      <c r="T3933" s="110"/>
      <c r="U3933" s="110"/>
      <c r="V3933" s="110"/>
    </row>
    <row r="3934" spans="1:22" ht="15" customHeight="1">
      <c r="A3934" s="110"/>
      <c r="B3934" s="109"/>
      <c r="C3934" s="110"/>
      <c r="D3934" s="110"/>
      <c r="E3934" s="110"/>
      <c r="F3934" s="110"/>
      <c r="G3934" s="110"/>
      <c r="H3934" s="110"/>
      <c r="I3934" s="110"/>
      <c r="J3934" s="109"/>
      <c r="K3934" s="110"/>
      <c r="L3934" s="110"/>
      <c r="M3934" s="110"/>
      <c r="N3934" s="110"/>
      <c r="O3934" s="110"/>
      <c r="P3934" s="110"/>
      <c r="Q3934" s="110"/>
      <c r="R3934" s="110"/>
      <c r="S3934" s="110"/>
      <c r="T3934" s="110"/>
      <c r="U3934" s="110"/>
      <c r="V3934" s="110"/>
    </row>
    <row r="3935" spans="1:22" ht="15" customHeight="1">
      <c r="A3935" s="110"/>
      <c r="B3935" s="109"/>
      <c r="C3935" s="110"/>
      <c r="D3935" s="110"/>
      <c r="E3935" s="110"/>
      <c r="F3935" s="110"/>
      <c r="G3935" s="110"/>
      <c r="H3935" s="110"/>
      <c r="I3935" s="110"/>
      <c r="J3935" s="109"/>
      <c r="K3935" s="110"/>
      <c r="L3935" s="110"/>
      <c r="M3935" s="110"/>
      <c r="N3935" s="110"/>
      <c r="O3935" s="110"/>
      <c r="P3935" s="110"/>
      <c r="Q3935" s="110"/>
      <c r="R3935" s="110"/>
      <c r="S3935" s="110"/>
      <c r="T3935" s="110"/>
      <c r="U3935" s="110"/>
      <c r="V3935" s="110"/>
    </row>
    <row r="3936" spans="1:22" ht="15" customHeight="1">
      <c r="A3936" s="110"/>
      <c r="B3936" s="109"/>
      <c r="C3936" s="110"/>
      <c r="D3936" s="110"/>
      <c r="E3936" s="110"/>
      <c r="F3936" s="110"/>
      <c r="G3936" s="110"/>
      <c r="H3936" s="110"/>
      <c r="I3936" s="110"/>
      <c r="J3936" s="109"/>
      <c r="K3936" s="110"/>
      <c r="L3936" s="110"/>
      <c r="M3936" s="110"/>
      <c r="N3936" s="110"/>
      <c r="O3936" s="110"/>
      <c r="P3936" s="110"/>
      <c r="Q3936" s="110"/>
      <c r="R3936" s="110"/>
      <c r="S3936" s="110"/>
      <c r="T3936" s="110"/>
      <c r="U3936" s="110"/>
      <c r="V3936" s="110"/>
    </row>
    <row r="3937" spans="1:22" ht="15" customHeight="1">
      <c r="A3937" s="110"/>
      <c r="B3937" s="109"/>
      <c r="C3937" s="110"/>
      <c r="D3937" s="110"/>
      <c r="E3937" s="110"/>
      <c r="F3937" s="110"/>
      <c r="G3937" s="110"/>
      <c r="H3937" s="110"/>
      <c r="I3937" s="110"/>
      <c r="J3937" s="109"/>
      <c r="K3937" s="110"/>
      <c r="L3937" s="110"/>
      <c r="M3937" s="110"/>
      <c r="N3937" s="110"/>
      <c r="O3937" s="110"/>
      <c r="P3937" s="110"/>
      <c r="Q3937" s="110"/>
      <c r="R3937" s="110"/>
      <c r="S3937" s="110"/>
      <c r="T3937" s="110"/>
      <c r="U3937" s="110"/>
      <c r="V3937" s="110"/>
    </row>
    <row r="3938" spans="1:22" ht="15" customHeight="1">
      <c r="A3938" s="110"/>
      <c r="B3938" s="109"/>
      <c r="C3938" s="110"/>
      <c r="D3938" s="110"/>
      <c r="E3938" s="110"/>
      <c r="F3938" s="110"/>
      <c r="G3938" s="110"/>
      <c r="H3938" s="110"/>
      <c r="I3938" s="110"/>
      <c r="J3938" s="109"/>
      <c r="K3938" s="110"/>
      <c r="L3938" s="110"/>
      <c r="M3938" s="110"/>
      <c r="N3938" s="110"/>
      <c r="O3938" s="110"/>
      <c r="P3938" s="110"/>
      <c r="Q3938" s="110"/>
      <c r="R3938" s="110"/>
      <c r="S3938" s="110"/>
      <c r="T3938" s="110"/>
      <c r="U3938" s="110"/>
      <c r="V3938" s="110"/>
    </row>
    <row r="3939" spans="1:22" ht="15" customHeight="1">
      <c r="A3939" s="110"/>
      <c r="B3939" s="109"/>
      <c r="C3939" s="110"/>
      <c r="D3939" s="110"/>
      <c r="E3939" s="110"/>
      <c r="F3939" s="110"/>
      <c r="G3939" s="110"/>
      <c r="H3939" s="110"/>
      <c r="I3939" s="110"/>
      <c r="J3939" s="109"/>
      <c r="K3939" s="110"/>
      <c r="L3939" s="110"/>
      <c r="M3939" s="110"/>
      <c r="N3939" s="110"/>
      <c r="O3939" s="110"/>
      <c r="P3939" s="110"/>
      <c r="Q3939" s="110"/>
      <c r="R3939" s="110"/>
      <c r="S3939" s="110"/>
      <c r="T3939" s="110"/>
      <c r="U3939" s="110"/>
      <c r="V3939" s="110"/>
    </row>
    <row r="3940" spans="1:22" ht="15" customHeight="1">
      <c r="A3940" s="110"/>
      <c r="B3940" s="109"/>
      <c r="C3940" s="110"/>
      <c r="D3940" s="110"/>
      <c r="E3940" s="110"/>
      <c r="F3940" s="110"/>
      <c r="G3940" s="110"/>
      <c r="H3940" s="110"/>
      <c r="I3940" s="110"/>
      <c r="J3940" s="109"/>
      <c r="K3940" s="110"/>
      <c r="L3940" s="110"/>
      <c r="M3940" s="110"/>
      <c r="N3940" s="110"/>
      <c r="O3940" s="110"/>
      <c r="P3940" s="110"/>
      <c r="Q3940" s="110"/>
      <c r="R3940" s="110"/>
      <c r="S3940" s="110"/>
      <c r="T3940" s="110"/>
      <c r="U3940" s="110"/>
      <c r="V3940" s="110"/>
    </row>
    <row r="3941" spans="1:22" ht="15" customHeight="1">
      <c r="A3941" s="110"/>
      <c r="B3941" s="109"/>
      <c r="C3941" s="110"/>
      <c r="D3941" s="110"/>
      <c r="E3941" s="110"/>
      <c r="F3941" s="110"/>
      <c r="G3941" s="110"/>
      <c r="H3941" s="110"/>
      <c r="I3941" s="110"/>
      <c r="J3941" s="109"/>
      <c r="K3941" s="110"/>
      <c r="L3941" s="110"/>
      <c r="M3941" s="110"/>
      <c r="N3941" s="110"/>
      <c r="O3941" s="110"/>
      <c r="P3941" s="110"/>
      <c r="Q3941" s="110"/>
      <c r="R3941" s="110"/>
      <c r="S3941" s="110"/>
      <c r="T3941" s="110"/>
      <c r="U3941" s="110"/>
      <c r="V3941" s="110"/>
    </row>
    <row r="3942" spans="1:22" ht="15" customHeight="1">
      <c r="A3942" s="110"/>
      <c r="B3942" s="109"/>
      <c r="C3942" s="110"/>
      <c r="D3942" s="110"/>
      <c r="E3942" s="110"/>
      <c r="F3942" s="110"/>
      <c r="G3942" s="110"/>
      <c r="H3942" s="110"/>
      <c r="I3942" s="110"/>
      <c r="J3942" s="109"/>
      <c r="K3942" s="110"/>
      <c r="L3942" s="110"/>
      <c r="M3942" s="110"/>
      <c r="N3942" s="110"/>
      <c r="O3942" s="110"/>
      <c r="P3942" s="110"/>
      <c r="Q3942" s="110"/>
      <c r="R3942" s="110"/>
      <c r="S3942" s="110"/>
      <c r="T3942" s="110"/>
      <c r="U3942" s="110"/>
      <c r="V3942" s="110"/>
    </row>
    <row r="3943" spans="1:22" ht="15" customHeight="1">
      <c r="A3943" s="110"/>
      <c r="B3943" s="109"/>
      <c r="C3943" s="110"/>
      <c r="D3943" s="110"/>
      <c r="E3943" s="110"/>
      <c r="F3943" s="110"/>
      <c r="G3943" s="110"/>
      <c r="H3943" s="110"/>
      <c r="I3943" s="110"/>
      <c r="J3943" s="109"/>
      <c r="K3943" s="110"/>
      <c r="L3943" s="110"/>
      <c r="M3943" s="110"/>
      <c r="N3943" s="110"/>
      <c r="O3943" s="110"/>
      <c r="P3943" s="110"/>
      <c r="Q3943" s="110"/>
      <c r="R3943" s="110"/>
      <c r="S3943" s="110"/>
      <c r="T3943" s="110"/>
      <c r="U3943" s="110"/>
      <c r="V3943" s="110"/>
    </row>
    <row r="3944" spans="1:22" ht="15" customHeight="1">
      <c r="A3944" s="110"/>
      <c r="B3944" s="109"/>
      <c r="C3944" s="110"/>
      <c r="D3944" s="110"/>
      <c r="E3944" s="110"/>
      <c r="F3944" s="110"/>
      <c r="G3944" s="110"/>
      <c r="H3944" s="110"/>
      <c r="I3944" s="110"/>
      <c r="J3944" s="109"/>
      <c r="K3944" s="110"/>
      <c r="L3944" s="110"/>
      <c r="M3944" s="110"/>
      <c r="N3944" s="110"/>
      <c r="O3944" s="110"/>
      <c r="P3944" s="110"/>
      <c r="Q3944" s="110"/>
      <c r="R3944" s="110"/>
      <c r="S3944" s="110"/>
      <c r="T3944" s="110"/>
      <c r="U3944" s="110"/>
      <c r="V3944" s="110"/>
    </row>
    <row r="3945" spans="1:22" ht="15" customHeight="1">
      <c r="A3945" s="110"/>
      <c r="B3945" s="109"/>
      <c r="C3945" s="110"/>
      <c r="D3945" s="110"/>
      <c r="E3945" s="110"/>
      <c r="F3945" s="110"/>
      <c r="G3945" s="110"/>
      <c r="H3945" s="110"/>
      <c r="I3945" s="110"/>
      <c r="J3945" s="109"/>
      <c r="K3945" s="110"/>
      <c r="L3945" s="110"/>
      <c r="M3945" s="110"/>
      <c r="N3945" s="110"/>
      <c r="O3945" s="110"/>
      <c r="P3945" s="110"/>
      <c r="Q3945" s="110"/>
      <c r="R3945" s="110"/>
      <c r="S3945" s="110"/>
      <c r="T3945" s="110"/>
      <c r="U3945" s="110"/>
      <c r="V3945" s="110"/>
    </row>
    <row r="3946" spans="1:22" ht="15" customHeight="1">
      <c r="A3946" s="110"/>
      <c r="B3946" s="109"/>
      <c r="C3946" s="110"/>
      <c r="D3946" s="110"/>
      <c r="E3946" s="110"/>
      <c r="F3946" s="110"/>
      <c r="G3946" s="110"/>
      <c r="H3946" s="110"/>
      <c r="I3946" s="110"/>
      <c r="J3946" s="109"/>
      <c r="K3946" s="110"/>
      <c r="L3946" s="110"/>
      <c r="M3946" s="110"/>
      <c r="N3946" s="110"/>
      <c r="O3946" s="110"/>
      <c r="P3946" s="110"/>
      <c r="Q3946" s="110"/>
      <c r="R3946" s="110"/>
      <c r="S3946" s="110"/>
      <c r="T3946" s="110"/>
      <c r="U3946" s="110"/>
      <c r="V3946" s="110"/>
    </row>
    <row r="3947" spans="1:22" ht="15" customHeight="1">
      <c r="A3947" s="110"/>
      <c r="B3947" s="109"/>
      <c r="C3947" s="110"/>
      <c r="D3947" s="110"/>
      <c r="E3947" s="110"/>
      <c r="F3947" s="110"/>
      <c r="G3947" s="110"/>
      <c r="H3947" s="110"/>
      <c r="I3947" s="110"/>
      <c r="J3947" s="109"/>
      <c r="K3947" s="110"/>
      <c r="L3947" s="110"/>
      <c r="M3947" s="110"/>
      <c r="N3947" s="110"/>
      <c r="O3947" s="110"/>
      <c r="P3947" s="110"/>
      <c r="Q3947" s="110"/>
      <c r="R3947" s="110"/>
      <c r="S3947" s="110"/>
      <c r="T3947" s="110"/>
      <c r="U3947" s="110"/>
      <c r="V3947" s="110"/>
    </row>
    <row r="3948" spans="1:22" ht="15" customHeight="1">
      <c r="A3948" s="110"/>
      <c r="B3948" s="109"/>
      <c r="C3948" s="110"/>
      <c r="D3948" s="110"/>
      <c r="E3948" s="110"/>
      <c r="F3948" s="110"/>
      <c r="G3948" s="110"/>
      <c r="H3948" s="110"/>
      <c r="I3948" s="110"/>
      <c r="J3948" s="109"/>
      <c r="K3948" s="110"/>
      <c r="L3948" s="110"/>
      <c r="M3948" s="110"/>
      <c r="N3948" s="110"/>
      <c r="O3948" s="110"/>
      <c r="P3948" s="110"/>
      <c r="Q3948" s="110"/>
      <c r="R3948" s="110"/>
      <c r="S3948" s="110"/>
      <c r="T3948" s="110"/>
      <c r="U3948" s="110"/>
      <c r="V3948" s="110"/>
    </row>
    <row r="3949" spans="1:22" ht="15" customHeight="1">
      <c r="A3949" s="110"/>
      <c r="B3949" s="109"/>
      <c r="C3949" s="110"/>
      <c r="D3949" s="110"/>
      <c r="E3949" s="110"/>
      <c r="F3949" s="110"/>
      <c r="G3949" s="110"/>
      <c r="H3949" s="110"/>
      <c r="I3949" s="110"/>
      <c r="J3949" s="109"/>
      <c r="K3949" s="110"/>
      <c r="L3949" s="110"/>
      <c r="M3949" s="110"/>
      <c r="N3949" s="110"/>
      <c r="O3949" s="110"/>
      <c r="P3949" s="110"/>
      <c r="Q3949" s="110"/>
      <c r="R3949" s="110"/>
      <c r="S3949" s="110"/>
      <c r="T3949" s="110"/>
      <c r="U3949" s="110"/>
      <c r="V3949" s="110"/>
    </row>
    <row r="3950" spans="1:22" ht="15" customHeight="1">
      <c r="A3950" s="110"/>
      <c r="B3950" s="109"/>
      <c r="C3950" s="110"/>
      <c r="D3950" s="110"/>
      <c r="E3950" s="110"/>
      <c r="F3950" s="110"/>
      <c r="G3950" s="110"/>
      <c r="H3950" s="110"/>
      <c r="I3950" s="110"/>
      <c r="J3950" s="109"/>
      <c r="K3950" s="110"/>
      <c r="L3950" s="110"/>
      <c r="M3950" s="110"/>
      <c r="N3950" s="110"/>
      <c r="O3950" s="110"/>
      <c r="P3950" s="110"/>
      <c r="Q3950" s="110"/>
      <c r="R3950" s="110"/>
      <c r="S3950" s="110"/>
      <c r="T3950" s="110"/>
      <c r="U3950" s="110"/>
      <c r="V3950" s="110"/>
    </row>
    <row r="3951" spans="1:22" ht="15" customHeight="1">
      <c r="A3951" s="110"/>
      <c r="B3951" s="109"/>
      <c r="C3951" s="110"/>
      <c r="D3951" s="110"/>
      <c r="E3951" s="110"/>
      <c r="F3951" s="110"/>
      <c r="G3951" s="110"/>
      <c r="H3951" s="110"/>
      <c r="I3951" s="110"/>
      <c r="J3951" s="109"/>
      <c r="K3951" s="110"/>
      <c r="L3951" s="110"/>
      <c r="M3951" s="110"/>
      <c r="N3951" s="110"/>
      <c r="O3951" s="110"/>
      <c r="P3951" s="110"/>
      <c r="Q3951" s="110"/>
      <c r="R3951" s="110"/>
      <c r="S3951" s="110"/>
      <c r="T3951" s="110"/>
      <c r="U3951" s="110"/>
      <c r="V3951" s="110"/>
    </row>
    <row r="3952" spans="1:22" ht="15" customHeight="1">
      <c r="A3952" s="110"/>
      <c r="B3952" s="109"/>
      <c r="C3952" s="110"/>
      <c r="D3952" s="110"/>
      <c r="E3952" s="110"/>
      <c r="F3952" s="110"/>
      <c r="G3952" s="110"/>
      <c r="H3952" s="110"/>
      <c r="I3952" s="110"/>
      <c r="J3952" s="109"/>
      <c r="K3952" s="110"/>
      <c r="L3952" s="110"/>
      <c r="M3952" s="110"/>
      <c r="N3952" s="110"/>
      <c r="O3952" s="110"/>
      <c r="P3952" s="110"/>
      <c r="Q3952" s="110"/>
      <c r="R3952" s="110"/>
      <c r="S3952" s="110"/>
      <c r="T3952" s="110"/>
      <c r="U3952" s="110"/>
      <c r="V3952" s="110"/>
    </row>
    <row r="3953" spans="1:22" ht="15" customHeight="1">
      <c r="A3953" s="110"/>
      <c r="B3953" s="109"/>
      <c r="C3953" s="110"/>
      <c r="D3953" s="110"/>
      <c r="E3953" s="110"/>
      <c r="F3953" s="110"/>
      <c r="G3953" s="110"/>
      <c r="H3953" s="110"/>
      <c r="I3953" s="110"/>
      <c r="J3953" s="109"/>
      <c r="K3953" s="110"/>
      <c r="L3953" s="110"/>
      <c r="M3953" s="110"/>
      <c r="N3953" s="110"/>
      <c r="O3953" s="110"/>
      <c r="P3953" s="110"/>
      <c r="Q3953" s="110"/>
      <c r="R3953" s="110"/>
      <c r="S3953" s="110"/>
      <c r="T3953" s="110"/>
      <c r="U3953" s="110"/>
      <c r="V3953" s="110"/>
    </row>
    <row r="3954" spans="1:22" ht="15" customHeight="1">
      <c r="A3954" s="110"/>
      <c r="B3954" s="109"/>
      <c r="C3954" s="110"/>
      <c r="D3954" s="110"/>
      <c r="E3954" s="110"/>
      <c r="F3954" s="110"/>
      <c r="G3954" s="110"/>
      <c r="H3954" s="110"/>
      <c r="I3954" s="110"/>
      <c r="J3954" s="109"/>
      <c r="K3954" s="110"/>
      <c r="L3954" s="110"/>
      <c r="M3954" s="110"/>
      <c r="N3954" s="110"/>
      <c r="O3954" s="110"/>
      <c r="P3954" s="110"/>
      <c r="Q3954" s="110"/>
      <c r="R3954" s="110"/>
      <c r="S3954" s="110"/>
      <c r="T3954" s="110"/>
      <c r="U3954" s="110"/>
      <c r="V3954" s="110"/>
    </row>
    <row r="3955" spans="1:22" ht="15" customHeight="1">
      <c r="A3955" s="110"/>
      <c r="B3955" s="109"/>
      <c r="C3955" s="110"/>
      <c r="D3955" s="110"/>
      <c r="E3955" s="110"/>
      <c r="F3955" s="110"/>
      <c r="G3955" s="110"/>
      <c r="H3955" s="110"/>
      <c r="I3955" s="110"/>
      <c r="J3955" s="109"/>
      <c r="K3955" s="110"/>
      <c r="L3955" s="110"/>
      <c r="M3955" s="110"/>
      <c r="N3955" s="110"/>
      <c r="O3955" s="110"/>
      <c r="P3955" s="110"/>
      <c r="Q3955" s="110"/>
      <c r="R3955" s="110"/>
      <c r="S3955" s="110"/>
      <c r="T3955" s="110"/>
      <c r="U3955" s="110"/>
      <c r="V3955" s="110"/>
    </row>
    <row r="3956" spans="1:22" ht="15" customHeight="1">
      <c r="A3956" s="110"/>
      <c r="B3956" s="109"/>
      <c r="C3956" s="110"/>
      <c r="D3956" s="110"/>
      <c r="E3956" s="110"/>
      <c r="F3956" s="110"/>
      <c r="G3956" s="110"/>
      <c r="H3956" s="110"/>
      <c r="I3956" s="110"/>
      <c r="J3956" s="109"/>
      <c r="K3956" s="110"/>
      <c r="L3956" s="110"/>
      <c r="M3956" s="110"/>
      <c r="N3956" s="110"/>
      <c r="O3956" s="110"/>
      <c r="P3956" s="110"/>
      <c r="Q3956" s="110"/>
      <c r="R3956" s="110"/>
      <c r="S3956" s="110"/>
      <c r="T3956" s="110"/>
      <c r="U3956" s="110"/>
      <c r="V3956" s="110"/>
    </row>
    <row r="3957" spans="1:22" ht="15" customHeight="1">
      <c r="A3957" s="110"/>
      <c r="B3957" s="109"/>
      <c r="C3957" s="110"/>
      <c r="D3957" s="110"/>
      <c r="E3957" s="110"/>
      <c r="F3957" s="110"/>
      <c r="G3957" s="110"/>
      <c r="H3957" s="110"/>
      <c r="I3957" s="110"/>
      <c r="J3957" s="109"/>
      <c r="K3957" s="110"/>
      <c r="L3957" s="110"/>
      <c r="M3957" s="110"/>
      <c r="N3957" s="110"/>
      <c r="O3957" s="110"/>
      <c r="P3957" s="110"/>
      <c r="Q3957" s="110"/>
      <c r="R3957" s="110"/>
      <c r="S3957" s="110"/>
      <c r="T3957" s="110"/>
      <c r="U3957" s="110"/>
      <c r="V3957" s="110"/>
    </row>
    <row r="3958" spans="1:22" ht="15" customHeight="1">
      <c r="A3958" s="110"/>
      <c r="B3958" s="109"/>
      <c r="C3958" s="110"/>
      <c r="D3958" s="110"/>
      <c r="E3958" s="110"/>
      <c r="F3958" s="110"/>
      <c r="G3958" s="110"/>
      <c r="H3958" s="110"/>
      <c r="I3958" s="110"/>
      <c r="J3958" s="109"/>
      <c r="K3958" s="110"/>
      <c r="L3958" s="110"/>
      <c r="M3958" s="110"/>
      <c r="N3958" s="110"/>
      <c r="O3958" s="110"/>
      <c r="P3958" s="110"/>
      <c r="Q3958" s="110"/>
      <c r="R3958" s="110"/>
      <c r="S3958" s="110"/>
      <c r="T3958" s="110"/>
      <c r="U3958" s="110"/>
      <c r="V3958" s="110"/>
    </row>
    <row r="3959" spans="1:22" ht="15" customHeight="1">
      <c r="A3959" s="110"/>
      <c r="B3959" s="109"/>
      <c r="C3959" s="110"/>
      <c r="D3959" s="110"/>
      <c r="E3959" s="110"/>
      <c r="F3959" s="110"/>
      <c r="G3959" s="110"/>
      <c r="H3959" s="110"/>
      <c r="I3959" s="110"/>
      <c r="J3959" s="109"/>
      <c r="K3959" s="110"/>
      <c r="L3959" s="110"/>
      <c r="M3959" s="110"/>
      <c r="N3959" s="110"/>
      <c r="O3959" s="110"/>
      <c r="P3959" s="110"/>
      <c r="Q3959" s="110"/>
      <c r="R3959" s="110"/>
      <c r="S3959" s="110"/>
      <c r="T3959" s="110"/>
      <c r="U3959" s="110"/>
      <c r="V3959" s="110"/>
    </row>
    <row r="3960" spans="1:22" ht="15" customHeight="1">
      <c r="A3960" s="110"/>
      <c r="B3960" s="109"/>
      <c r="C3960" s="110"/>
      <c r="D3960" s="110"/>
      <c r="E3960" s="110"/>
      <c r="F3960" s="110"/>
      <c r="G3960" s="110"/>
      <c r="H3960" s="110"/>
      <c r="I3960" s="110"/>
      <c r="J3960" s="109"/>
      <c r="K3960" s="110"/>
      <c r="L3960" s="110"/>
      <c r="M3960" s="110"/>
      <c r="N3960" s="110"/>
      <c r="O3960" s="110"/>
      <c r="P3960" s="110"/>
      <c r="Q3960" s="110"/>
      <c r="R3960" s="110"/>
      <c r="S3960" s="110"/>
      <c r="T3960" s="110"/>
      <c r="U3960" s="110"/>
      <c r="V3960" s="110"/>
    </row>
    <row r="3961" spans="1:22" ht="15" customHeight="1">
      <c r="A3961" s="110"/>
      <c r="B3961" s="109"/>
      <c r="C3961" s="110"/>
      <c r="D3961" s="110"/>
      <c r="E3961" s="110"/>
      <c r="F3961" s="110"/>
      <c r="G3961" s="110"/>
      <c r="H3961" s="110"/>
      <c r="I3961" s="110"/>
      <c r="J3961" s="109"/>
      <c r="K3961" s="110"/>
      <c r="L3961" s="110"/>
      <c r="M3961" s="110"/>
      <c r="N3961" s="110"/>
      <c r="O3961" s="110"/>
      <c r="P3961" s="110"/>
      <c r="Q3961" s="110"/>
      <c r="R3961" s="110"/>
      <c r="S3961" s="110"/>
      <c r="T3961" s="110"/>
      <c r="U3961" s="110"/>
      <c r="V3961" s="110"/>
    </row>
    <row r="3962" spans="1:22" ht="15" customHeight="1">
      <c r="A3962" s="110"/>
      <c r="B3962" s="109"/>
      <c r="C3962" s="110"/>
      <c r="D3962" s="110"/>
      <c r="E3962" s="110"/>
      <c r="F3962" s="110"/>
      <c r="G3962" s="110"/>
      <c r="H3962" s="110"/>
      <c r="I3962" s="110"/>
      <c r="J3962" s="109"/>
      <c r="K3962" s="110"/>
      <c r="L3962" s="110"/>
      <c r="M3962" s="110"/>
      <c r="N3962" s="110"/>
      <c r="O3962" s="110"/>
      <c r="P3962" s="110"/>
      <c r="Q3962" s="110"/>
      <c r="R3962" s="110"/>
      <c r="S3962" s="110"/>
      <c r="T3962" s="110"/>
      <c r="U3962" s="110"/>
      <c r="V3962" s="110"/>
    </row>
    <row r="3963" spans="1:22" ht="15" customHeight="1">
      <c r="A3963" s="110"/>
      <c r="B3963" s="109"/>
      <c r="C3963" s="110"/>
      <c r="D3963" s="110"/>
      <c r="E3963" s="110"/>
      <c r="F3963" s="110"/>
      <c r="G3963" s="110"/>
      <c r="H3963" s="110"/>
      <c r="I3963" s="110"/>
      <c r="J3963" s="109"/>
      <c r="K3963" s="110"/>
      <c r="L3963" s="110"/>
      <c r="M3963" s="110"/>
      <c r="N3963" s="110"/>
      <c r="O3963" s="110"/>
      <c r="P3963" s="110"/>
      <c r="Q3963" s="110"/>
      <c r="R3963" s="110"/>
      <c r="S3963" s="110"/>
      <c r="T3963" s="110"/>
      <c r="U3963" s="110"/>
      <c r="V3963" s="110"/>
    </row>
    <row r="3964" spans="1:22" ht="15" customHeight="1">
      <c r="A3964" s="110"/>
      <c r="B3964" s="109"/>
      <c r="C3964" s="110"/>
      <c r="D3964" s="110"/>
      <c r="E3964" s="110"/>
      <c r="F3964" s="110"/>
      <c r="G3964" s="110"/>
      <c r="H3964" s="110"/>
      <c r="I3964" s="110"/>
      <c r="J3964" s="109"/>
      <c r="K3964" s="110"/>
      <c r="L3964" s="110"/>
      <c r="M3964" s="110"/>
      <c r="N3964" s="110"/>
      <c r="O3964" s="110"/>
      <c r="P3964" s="110"/>
      <c r="Q3964" s="110"/>
      <c r="R3964" s="110"/>
      <c r="S3964" s="110"/>
      <c r="T3964" s="110"/>
      <c r="U3964" s="110"/>
      <c r="V3964" s="110"/>
    </row>
    <row r="3965" spans="1:22" ht="15" customHeight="1">
      <c r="A3965" s="110"/>
      <c r="B3965" s="109"/>
      <c r="C3965" s="110"/>
      <c r="D3965" s="110"/>
      <c r="E3965" s="110"/>
      <c r="F3965" s="110"/>
      <c r="G3965" s="110"/>
      <c r="H3965" s="110"/>
      <c r="I3965" s="110"/>
      <c r="J3965" s="109"/>
      <c r="K3965" s="110"/>
      <c r="L3965" s="110"/>
      <c r="M3965" s="110"/>
      <c r="N3965" s="110"/>
      <c r="O3965" s="110"/>
      <c r="P3965" s="110"/>
      <c r="Q3965" s="110"/>
      <c r="R3965" s="110"/>
      <c r="S3965" s="110"/>
      <c r="T3965" s="110"/>
      <c r="U3965" s="110"/>
      <c r="V3965" s="110"/>
    </row>
    <row r="3966" spans="1:22" ht="15" customHeight="1">
      <c r="A3966" s="110"/>
      <c r="B3966" s="109"/>
      <c r="C3966" s="110"/>
      <c r="D3966" s="110"/>
      <c r="E3966" s="110"/>
      <c r="F3966" s="110"/>
      <c r="G3966" s="110"/>
      <c r="H3966" s="110"/>
      <c r="I3966" s="110"/>
      <c r="J3966" s="109"/>
      <c r="K3966" s="110"/>
      <c r="L3966" s="110"/>
      <c r="M3966" s="110"/>
      <c r="N3966" s="110"/>
      <c r="O3966" s="110"/>
      <c r="P3966" s="110"/>
      <c r="Q3966" s="110"/>
      <c r="R3966" s="110"/>
      <c r="S3966" s="110"/>
      <c r="T3966" s="110"/>
      <c r="U3966" s="110"/>
      <c r="V3966" s="110"/>
    </row>
    <row r="3967" spans="1:22" ht="15" customHeight="1">
      <c r="A3967" s="110"/>
      <c r="B3967" s="109"/>
      <c r="C3967" s="110"/>
      <c r="D3967" s="110"/>
      <c r="E3967" s="110"/>
      <c r="F3967" s="110"/>
      <c r="G3967" s="110"/>
      <c r="H3967" s="110"/>
      <c r="I3967" s="110"/>
      <c r="J3967" s="109"/>
      <c r="K3967" s="110"/>
      <c r="L3967" s="110"/>
      <c r="M3967" s="110"/>
      <c r="N3967" s="110"/>
      <c r="O3967" s="110"/>
      <c r="P3967" s="110"/>
      <c r="Q3967" s="110"/>
      <c r="R3967" s="110"/>
      <c r="S3967" s="110"/>
      <c r="T3967" s="110"/>
      <c r="U3967" s="110"/>
      <c r="V3967" s="110"/>
    </row>
    <row r="3968" spans="1:22" ht="15" customHeight="1">
      <c r="A3968" s="110"/>
      <c r="B3968" s="109"/>
      <c r="C3968" s="110"/>
      <c r="D3968" s="110"/>
      <c r="E3968" s="110"/>
      <c r="F3968" s="110"/>
      <c r="G3968" s="110"/>
      <c r="H3968" s="110"/>
      <c r="I3968" s="110"/>
      <c r="J3968" s="109"/>
      <c r="K3968" s="110"/>
      <c r="L3968" s="110"/>
      <c r="M3968" s="110"/>
      <c r="N3968" s="110"/>
      <c r="O3968" s="110"/>
      <c r="P3968" s="110"/>
      <c r="Q3968" s="110"/>
      <c r="R3968" s="110"/>
      <c r="S3968" s="110"/>
      <c r="T3968" s="110"/>
      <c r="U3968" s="110"/>
      <c r="V3968" s="110"/>
    </row>
    <row r="3969" spans="1:22" ht="15" customHeight="1">
      <c r="A3969" s="110"/>
      <c r="B3969" s="109"/>
      <c r="C3969" s="110"/>
      <c r="D3969" s="110"/>
      <c r="E3969" s="110"/>
      <c r="F3969" s="110"/>
      <c r="G3969" s="110"/>
      <c r="H3969" s="110"/>
      <c r="I3969" s="110"/>
      <c r="J3969" s="109"/>
      <c r="K3969" s="110"/>
      <c r="L3969" s="110"/>
      <c r="M3969" s="110"/>
      <c r="N3969" s="110"/>
      <c r="O3969" s="110"/>
      <c r="P3969" s="110"/>
      <c r="Q3969" s="110"/>
      <c r="R3969" s="110"/>
      <c r="S3969" s="110"/>
      <c r="T3969" s="110"/>
      <c r="U3969" s="110"/>
      <c r="V3969" s="110"/>
    </row>
    <row r="3970" spans="1:22" ht="15" customHeight="1">
      <c r="A3970" s="110"/>
      <c r="B3970" s="109"/>
      <c r="C3970" s="110"/>
      <c r="D3970" s="110"/>
      <c r="E3970" s="110"/>
      <c r="F3970" s="110"/>
      <c r="G3970" s="110"/>
      <c r="H3970" s="110"/>
      <c r="I3970" s="110"/>
      <c r="J3970" s="109"/>
      <c r="K3970" s="110"/>
      <c r="L3970" s="110"/>
      <c r="M3970" s="110"/>
      <c r="N3970" s="110"/>
      <c r="O3970" s="110"/>
      <c r="P3970" s="110"/>
      <c r="Q3970" s="110"/>
      <c r="R3970" s="110"/>
      <c r="S3970" s="110"/>
      <c r="T3970" s="110"/>
      <c r="U3970" s="110"/>
      <c r="V3970" s="110"/>
    </row>
    <row r="3971" spans="1:22" ht="15" customHeight="1">
      <c r="A3971" s="110"/>
      <c r="B3971" s="109"/>
      <c r="C3971" s="110"/>
      <c r="D3971" s="110"/>
      <c r="E3971" s="110"/>
      <c r="F3971" s="110"/>
      <c r="G3971" s="110"/>
      <c r="H3971" s="110"/>
      <c r="I3971" s="110"/>
      <c r="J3971" s="109"/>
      <c r="K3971" s="110"/>
      <c r="L3971" s="110"/>
      <c r="M3971" s="110"/>
      <c r="N3971" s="110"/>
      <c r="O3971" s="110"/>
      <c r="P3971" s="110"/>
      <c r="Q3971" s="110"/>
      <c r="R3971" s="110"/>
      <c r="S3971" s="110"/>
      <c r="T3971" s="110"/>
      <c r="U3971" s="110"/>
      <c r="V3971" s="110"/>
    </row>
    <row r="3972" spans="1:22" ht="15" customHeight="1">
      <c r="A3972" s="110"/>
      <c r="B3972" s="109"/>
      <c r="C3972" s="110"/>
      <c r="D3972" s="110"/>
      <c r="E3972" s="110"/>
      <c r="F3972" s="110"/>
      <c r="G3972" s="110"/>
      <c r="H3972" s="110"/>
      <c r="I3972" s="110"/>
      <c r="J3972" s="109"/>
      <c r="K3972" s="110"/>
      <c r="L3972" s="110"/>
      <c r="M3972" s="110"/>
      <c r="N3972" s="110"/>
      <c r="O3972" s="110"/>
      <c r="P3972" s="110"/>
      <c r="Q3972" s="110"/>
      <c r="R3972" s="110"/>
      <c r="S3972" s="110"/>
      <c r="T3972" s="110"/>
      <c r="U3972" s="110"/>
      <c r="V3972" s="110"/>
    </row>
    <row r="3973" spans="1:22" ht="15" customHeight="1">
      <c r="A3973" s="110"/>
      <c r="B3973" s="109"/>
      <c r="C3973" s="110"/>
      <c r="D3973" s="110"/>
      <c r="E3973" s="110"/>
      <c r="F3973" s="110"/>
      <c r="G3973" s="110"/>
      <c r="H3973" s="110"/>
      <c r="I3973" s="110"/>
      <c r="J3973" s="109"/>
      <c r="K3973" s="110"/>
      <c r="L3973" s="110"/>
      <c r="M3973" s="110"/>
      <c r="N3973" s="110"/>
      <c r="O3973" s="110"/>
      <c r="P3973" s="110"/>
      <c r="Q3973" s="110"/>
      <c r="R3973" s="110"/>
      <c r="S3973" s="110"/>
      <c r="T3973" s="110"/>
      <c r="U3973" s="110"/>
      <c r="V3973" s="110"/>
    </row>
    <row r="3974" spans="1:22" ht="15" customHeight="1">
      <c r="A3974" s="110"/>
      <c r="B3974" s="109"/>
      <c r="C3974" s="110"/>
      <c r="D3974" s="110"/>
      <c r="E3974" s="110"/>
      <c r="F3974" s="110"/>
      <c r="G3974" s="110"/>
      <c r="H3974" s="110"/>
      <c r="I3974" s="110"/>
      <c r="J3974" s="109"/>
      <c r="K3974" s="110"/>
      <c r="L3974" s="110"/>
      <c r="M3974" s="110"/>
      <c r="N3974" s="110"/>
      <c r="O3974" s="110"/>
      <c r="P3974" s="110"/>
      <c r="Q3974" s="110"/>
      <c r="R3974" s="110"/>
      <c r="S3974" s="110"/>
      <c r="T3974" s="110"/>
      <c r="U3974" s="110"/>
      <c r="V3974" s="110"/>
    </row>
    <row r="3975" spans="1:22" ht="15" customHeight="1">
      <c r="A3975" s="110"/>
      <c r="B3975" s="109"/>
      <c r="C3975" s="110"/>
      <c r="D3975" s="110"/>
      <c r="E3975" s="110"/>
      <c r="F3975" s="110"/>
      <c r="G3975" s="110"/>
      <c r="H3975" s="110"/>
      <c r="I3975" s="110"/>
      <c r="J3975" s="109"/>
      <c r="K3975" s="110"/>
      <c r="L3975" s="110"/>
      <c r="M3975" s="110"/>
      <c r="N3975" s="110"/>
      <c r="O3975" s="110"/>
      <c r="P3975" s="110"/>
      <c r="Q3975" s="110"/>
      <c r="R3975" s="110"/>
      <c r="S3975" s="110"/>
      <c r="T3975" s="110"/>
      <c r="U3975" s="110"/>
      <c r="V3975" s="110"/>
    </row>
    <row r="3976" spans="1:22" ht="15" customHeight="1">
      <c r="A3976" s="110"/>
      <c r="B3976" s="109"/>
      <c r="C3976" s="110"/>
      <c r="D3976" s="110"/>
      <c r="E3976" s="110"/>
      <c r="F3976" s="110"/>
      <c r="G3976" s="110"/>
      <c r="H3976" s="110"/>
      <c r="I3976" s="110"/>
      <c r="J3976" s="109"/>
      <c r="K3976" s="110"/>
      <c r="L3976" s="110"/>
      <c r="M3976" s="110"/>
      <c r="N3976" s="110"/>
      <c r="O3976" s="110"/>
      <c r="P3976" s="110"/>
      <c r="Q3976" s="110"/>
      <c r="R3976" s="110"/>
      <c r="S3976" s="110"/>
      <c r="T3976" s="110"/>
      <c r="U3976" s="110"/>
      <c r="V3976" s="110"/>
    </row>
    <row r="3977" spans="1:22" ht="15" customHeight="1">
      <c r="A3977" s="110"/>
      <c r="B3977" s="109"/>
      <c r="C3977" s="110"/>
      <c r="D3977" s="110"/>
      <c r="E3977" s="110"/>
      <c r="F3977" s="110"/>
      <c r="G3977" s="110"/>
      <c r="H3977" s="110"/>
      <c r="I3977" s="110"/>
      <c r="J3977" s="109"/>
      <c r="K3977" s="110"/>
      <c r="L3977" s="110"/>
      <c r="M3977" s="110"/>
      <c r="N3977" s="110"/>
      <c r="O3977" s="110"/>
      <c r="P3977" s="110"/>
      <c r="Q3977" s="110"/>
      <c r="R3977" s="110"/>
      <c r="S3977" s="110"/>
      <c r="T3977" s="110"/>
      <c r="U3977" s="110"/>
      <c r="V3977" s="110"/>
    </row>
    <row r="3978" spans="1:22" ht="15" customHeight="1">
      <c r="A3978" s="110"/>
      <c r="B3978" s="109"/>
      <c r="C3978" s="110"/>
      <c r="D3978" s="110"/>
      <c r="E3978" s="110"/>
      <c r="F3978" s="110"/>
      <c r="G3978" s="110"/>
      <c r="H3978" s="110"/>
      <c r="I3978" s="110"/>
      <c r="J3978" s="109"/>
      <c r="K3978" s="110"/>
      <c r="L3978" s="110"/>
      <c r="M3978" s="110"/>
      <c r="N3978" s="110"/>
      <c r="O3978" s="110"/>
      <c r="P3978" s="110"/>
      <c r="Q3978" s="110"/>
      <c r="R3978" s="110"/>
      <c r="S3978" s="110"/>
      <c r="T3978" s="110"/>
      <c r="U3978" s="110"/>
      <c r="V3978" s="110"/>
    </row>
    <row r="3979" spans="1:22" ht="15" customHeight="1">
      <c r="A3979" s="110"/>
      <c r="B3979" s="109"/>
      <c r="C3979" s="110"/>
      <c r="D3979" s="110"/>
      <c r="E3979" s="110"/>
      <c r="F3979" s="110"/>
      <c r="G3979" s="110"/>
      <c r="H3979" s="110"/>
      <c r="I3979" s="110"/>
      <c r="J3979" s="109"/>
      <c r="K3979" s="110"/>
      <c r="L3979" s="110"/>
      <c r="M3979" s="110"/>
      <c r="N3979" s="110"/>
      <c r="O3979" s="110"/>
      <c r="P3979" s="110"/>
      <c r="Q3979" s="110"/>
      <c r="R3979" s="110"/>
      <c r="S3979" s="110"/>
      <c r="T3979" s="110"/>
      <c r="U3979" s="110"/>
      <c r="V3979" s="110"/>
    </row>
    <row r="3980" spans="1:22" ht="15" customHeight="1">
      <c r="A3980" s="110"/>
      <c r="B3980" s="109"/>
      <c r="C3980" s="110"/>
      <c r="D3980" s="110"/>
      <c r="E3980" s="110"/>
      <c r="F3980" s="110"/>
      <c r="G3980" s="110"/>
      <c r="H3980" s="110"/>
      <c r="I3980" s="110"/>
      <c r="J3980" s="109"/>
      <c r="K3980" s="110"/>
      <c r="L3980" s="110"/>
      <c r="M3980" s="110"/>
      <c r="N3980" s="110"/>
      <c r="O3980" s="110"/>
      <c r="P3980" s="110"/>
      <c r="Q3980" s="110"/>
      <c r="R3980" s="110"/>
      <c r="S3980" s="110"/>
      <c r="T3980" s="110"/>
      <c r="U3980" s="110"/>
      <c r="V3980" s="110"/>
    </row>
    <row r="3981" spans="1:22" ht="15" customHeight="1">
      <c r="A3981" s="110"/>
      <c r="B3981" s="109"/>
      <c r="C3981" s="110"/>
      <c r="D3981" s="110"/>
      <c r="E3981" s="110"/>
      <c r="F3981" s="110"/>
      <c r="G3981" s="110"/>
      <c r="H3981" s="110"/>
      <c r="I3981" s="110"/>
      <c r="J3981" s="109"/>
      <c r="K3981" s="110"/>
      <c r="L3981" s="110"/>
      <c r="M3981" s="110"/>
      <c r="N3981" s="110"/>
      <c r="O3981" s="110"/>
      <c r="P3981" s="110"/>
      <c r="Q3981" s="110"/>
      <c r="R3981" s="110"/>
      <c r="S3981" s="110"/>
      <c r="T3981" s="110"/>
      <c r="U3981" s="110"/>
      <c r="V3981" s="110"/>
    </row>
    <row r="3982" spans="1:22" ht="15" customHeight="1">
      <c r="A3982" s="110"/>
      <c r="B3982" s="109"/>
      <c r="C3982" s="110"/>
      <c r="D3982" s="110"/>
      <c r="E3982" s="110"/>
      <c r="F3982" s="110"/>
      <c r="G3982" s="110"/>
      <c r="H3982" s="110"/>
      <c r="I3982" s="110"/>
      <c r="J3982" s="109"/>
      <c r="K3982" s="110"/>
      <c r="L3982" s="110"/>
      <c r="M3982" s="110"/>
      <c r="N3982" s="110"/>
      <c r="O3982" s="110"/>
      <c r="P3982" s="110"/>
      <c r="Q3982" s="110"/>
      <c r="R3982" s="110"/>
      <c r="S3982" s="110"/>
      <c r="T3982" s="110"/>
      <c r="U3982" s="110"/>
      <c r="V3982" s="110"/>
    </row>
    <row r="3983" spans="1:22" ht="15" customHeight="1">
      <c r="A3983" s="110"/>
      <c r="B3983" s="109"/>
      <c r="C3983" s="110"/>
      <c r="D3983" s="110"/>
      <c r="E3983" s="110"/>
      <c r="F3983" s="110"/>
      <c r="G3983" s="110"/>
      <c r="H3983" s="110"/>
      <c r="I3983" s="110"/>
      <c r="J3983" s="109"/>
      <c r="K3983" s="110"/>
      <c r="L3983" s="110"/>
      <c r="M3983" s="110"/>
      <c r="N3983" s="110"/>
      <c r="O3983" s="110"/>
      <c r="P3983" s="110"/>
      <c r="Q3983" s="110"/>
      <c r="R3983" s="110"/>
      <c r="S3983" s="110"/>
      <c r="T3983" s="110"/>
      <c r="U3983" s="110"/>
      <c r="V3983" s="110"/>
    </row>
    <row r="3984" spans="1:22" ht="15" customHeight="1">
      <c r="A3984" s="110"/>
      <c r="B3984" s="109"/>
      <c r="C3984" s="110"/>
      <c r="D3984" s="110"/>
      <c r="E3984" s="110"/>
      <c r="F3984" s="110"/>
      <c r="G3984" s="110"/>
      <c r="H3984" s="110"/>
      <c r="I3984" s="110"/>
      <c r="J3984" s="109"/>
      <c r="K3984" s="110"/>
      <c r="L3984" s="110"/>
      <c r="M3984" s="110"/>
      <c r="N3984" s="110"/>
      <c r="O3984" s="110"/>
      <c r="P3984" s="110"/>
      <c r="Q3984" s="110"/>
      <c r="R3984" s="110"/>
      <c r="S3984" s="110"/>
      <c r="T3984" s="110"/>
      <c r="U3984" s="110"/>
      <c r="V3984" s="110"/>
    </row>
    <row r="3985" spans="1:22" ht="15" customHeight="1">
      <c r="A3985" s="110"/>
      <c r="B3985" s="109"/>
      <c r="C3985" s="110"/>
      <c r="D3985" s="110"/>
      <c r="E3985" s="110"/>
      <c r="F3985" s="110"/>
      <c r="G3985" s="110"/>
      <c r="H3985" s="110"/>
      <c r="I3985" s="110"/>
      <c r="J3985" s="109"/>
      <c r="K3985" s="110"/>
      <c r="L3985" s="110"/>
      <c r="M3985" s="110"/>
      <c r="N3985" s="110"/>
      <c r="O3985" s="110"/>
      <c r="P3985" s="110"/>
      <c r="Q3985" s="110"/>
      <c r="R3985" s="110"/>
      <c r="S3985" s="110"/>
      <c r="T3985" s="110"/>
      <c r="U3985" s="110"/>
      <c r="V3985" s="110"/>
    </row>
    <row r="3986" spans="1:22" ht="15" customHeight="1">
      <c r="A3986" s="110"/>
      <c r="B3986" s="109"/>
      <c r="C3986" s="110"/>
      <c r="D3986" s="110"/>
      <c r="E3986" s="110"/>
      <c r="F3986" s="110"/>
      <c r="G3986" s="110"/>
      <c r="H3986" s="110"/>
      <c r="I3986" s="110"/>
      <c r="J3986" s="109"/>
      <c r="K3986" s="110"/>
      <c r="L3986" s="110"/>
      <c r="M3986" s="110"/>
      <c r="N3986" s="110"/>
      <c r="O3986" s="110"/>
      <c r="P3986" s="110"/>
      <c r="Q3986" s="110"/>
      <c r="R3986" s="110"/>
      <c r="S3986" s="110"/>
      <c r="T3986" s="110"/>
      <c r="U3986" s="110"/>
      <c r="V3986" s="110"/>
    </row>
    <row r="3987" spans="1:22" ht="15" customHeight="1">
      <c r="A3987" s="110"/>
      <c r="B3987" s="109"/>
      <c r="C3987" s="110"/>
      <c r="D3987" s="110"/>
      <c r="E3987" s="110"/>
      <c r="F3987" s="110"/>
      <c r="G3987" s="110"/>
      <c r="H3987" s="110"/>
      <c r="I3987" s="110"/>
      <c r="J3987" s="109"/>
      <c r="K3987" s="110"/>
      <c r="L3987" s="110"/>
      <c r="M3987" s="110"/>
      <c r="N3987" s="110"/>
      <c r="O3987" s="110"/>
      <c r="P3987" s="110"/>
      <c r="Q3987" s="110"/>
      <c r="R3987" s="110"/>
      <c r="S3987" s="110"/>
      <c r="T3987" s="110"/>
      <c r="U3987" s="110"/>
      <c r="V3987" s="110"/>
    </row>
    <row r="3988" spans="1:22" ht="15" customHeight="1">
      <c r="A3988" s="110"/>
      <c r="B3988" s="109"/>
      <c r="C3988" s="110"/>
      <c r="D3988" s="110"/>
      <c r="E3988" s="110"/>
      <c r="F3988" s="110"/>
      <c r="G3988" s="110"/>
      <c r="H3988" s="110"/>
      <c r="I3988" s="110"/>
      <c r="J3988" s="109"/>
      <c r="K3988" s="110"/>
      <c r="L3988" s="110"/>
      <c r="M3988" s="110"/>
      <c r="N3988" s="110"/>
      <c r="O3988" s="110"/>
      <c r="P3988" s="110"/>
      <c r="Q3988" s="110"/>
      <c r="R3988" s="110"/>
      <c r="S3988" s="110"/>
      <c r="T3988" s="110"/>
      <c r="U3988" s="110"/>
      <c r="V3988" s="110"/>
    </row>
    <row r="3989" spans="1:22" ht="15" customHeight="1">
      <c r="A3989" s="110"/>
      <c r="B3989" s="109"/>
      <c r="C3989" s="110"/>
      <c r="D3989" s="110"/>
      <c r="E3989" s="110"/>
      <c r="F3989" s="110"/>
      <c r="G3989" s="110"/>
      <c r="H3989" s="110"/>
      <c r="I3989" s="110"/>
      <c r="J3989" s="109"/>
      <c r="K3989" s="110"/>
      <c r="L3989" s="110"/>
      <c r="M3989" s="110"/>
      <c r="N3989" s="110"/>
      <c r="O3989" s="110"/>
      <c r="P3989" s="110"/>
      <c r="Q3989" s="110"/>
      <c r="R3989" s="110"/>
      <c r="S3989" s="110"/>
      <c r="T3989" s="110"/>
      <c r="U3989" s="110"/>
      <c r="V3989" s="110"/>
    </row>
    <row r="3990" spans="1:22" ht="15" customHeight="1">
      <c r="A3990" s="110"/>
      <c r="B3990" s="109"/>
      <c r="C3990" s="110"/>
      <c r="D3990" s="110"/>
      <c r="E3990" s="110"/>
      <c r="F3990" s="110"/>
      <c r="G3990" s="110"/>
      <c r="H3990" s="110"/>
      <c r="I3990" s="110"/>
      <c r="J3990" s="109"/>
      <c r="K3990" s="110"/>
      <c r="L3990" s="110"/>
      <c r="M3990" s="110"/>
      <c r="N3990" s="110"/>
      <c r="O3990" s="110"/>
      <c r="P3990" s="110"/>
      <c r="Q3990" s="110"/>
      <c r="R3990" s="110"/>
      <c r="S3990" s="110"/>
      <c r="T3990" s="110"/>
      <c r="U3990" s="110"/>
      <c r="V3990" s="110"/>
    </row>
    <row r="3991" spans="1:22" ht="15" customHeight="1">
      <c r="A3991" s="110"/>
      <c r="B3991" s="109"/>
      <c r="C3991" s="110"/>
      <c r="D3991" s="110"/>
      <c r="E3991" s="110"/>
      <c r="F3991" s="110"/>
      <c r="G3991" s="110"/>
      <c r="H3991" s="110"/>
      <c r="I3991" s="110"/>
      <c r="J3991" s="109"/>
      <c r="K3991" s="110"/>
      <c r="L3991" s="110"/>
      <c r="M3991" s="110"/>
      <c r="N3991" s="110"/>
      <c r="O3991" s="110"/>
      <c r="P3991" s="110"/>
      <c r="Q3991" s="110"/>
      <c r="R3991" s="110"/>
      <c r="S3991" s="110"/>
      <c r="T3991" s="110"/>
      <c r="U3991" s="110"/>
      <c r="V3991" s="110"/>
    </row>
    <row r="3992" spans="1:22" ht="15" customHeight="1">
      <c r="A3992" s="110"/>
      <c r="B3992" s="109"/>
      <c r="C3992" s="110"/>
      <c r="D3992" s="110"/>
      <c r="E3992" s="110"/>
      <c r="F3992" s="110"/>
      <c r="G3992" s="110"/>
      <c r="H3992" s="110"/>
      <c r="I3992" s="110"/>
      <c r="J3992" s="109"/>
      <c r="K3992" s="110"/>
      <c r="L3992" s="110"/>
      <c r="M3992" s="110"/>
      <c r="N3992" s="110"/>
      <c r="O3992" s="110"/>
      <c r="P3992" s="110"/>
      <c r="Q3992" s="110"/>
      <c r="R3992" s="110"/>
      <c r="S3992" s="110"/>
      <c r="T3992" s="110"/>
      <c r="U3992" s="110"/>
      <c r="V3992" s="110"/>
    </row>
    <row r="3993" spans="1:22" ht="15" customHeight="1">
      <c r="A3993" s="110"/>
      <c r="B3993" s="109"/>
      <c r="C3993" s="110"/>
      <c r="D3993" s="110"/>
      <c r="E3993" s="110"/>
      <c r="F3993" s="110"/>
      <c r="G3993" s="110"/>
      <c r="H3993" s="110"/>
      <c r="I3993" s="110"/>
      <c r="J3993" s="109"/>
      <c r="K3993" s="110"/>
      <c r="L3993" s="110"/>
      <c r="M3993" s="110"/>
      <c r="N3993" s="110"/>
      <c r="O3993" s="110"/>
      <c r="P3993" s="110"/>
      <c r="Q3993" s="110"/>
      <c r="R3993" s="110"/>
      <c r="S3993" s="110"/>
      <c r="T3993" s="110"/>
      <c r="U3993" s="110"/>
      <c r="V3993" s="110"/>
    </row>
    <row r="3994" spans="1:22" ht="15" customHeight="1">
      <c r="A3994" s="110"/>
      <c r="B3994" s="109"/>
      <c r="C3994" s="110"/>
      <c r="D3994" s="110"/>
      <c r="E3994" s="110"/>
      <c r="F3994" s="110"/>
      <c r="G3994" s="110"/>
      <c r="H3994" s="110"/>
      <c r="I3994" s="110"/>
      <c r="J3994" s="109"/>
      <c r="K3994" s="110"/>
      <c r="L3994" s="110"/>
      <c r="M3994" s="110"/>
      <c r="N3994" s="110"/>
      <c r="O3994" s="110"/>
      <c r="P3994" s="110"/>
      <c r="Q3994" s="110"/>
      <c r="R3994" s="110"/>
      <c r="S3994" s="110"/>
      <c r="T3994" s="110"/>
      <c r="U3994" s="110"/>
      <c r="V3994" s="110"/>
    </row>
    <row r="3995" spans="1:22" ht="15" customHeight="1">
      <c r="A3995" s="110"/>
      <c r="B3995" s="109"/>
      <c r="C3995" s="110"/>
      <c r="D3995" s="110"/>
      <c r="E3995" s="110"/>
      <c r="F3995" s="110"/>
      <c r="G3995" s="110"/>
      <c r="H3995" s="110"/>
      <c r="I3995" s="110"/>
      <c r="J3995" s="109"/>
      <c r="K3995" s="110"/>
      <c r="L3995" s="110"/>
      <c r="M3995" s="110"/>
      <c r="N3995" s="110"/>
      <c r="O3995" s="110"/>
      <c r="P3995" s="110"/>
      <c r="Q3995" s="110"/>
      <c r="R3995" s="110"/>
      <c r="S3995" s="110"/>
      <c r="T3995" s="110"/>
      <c r="U3995" s="110"/>
      <c r="V3995" s="110"/>
    </row>
    <row r="3996" spans="1:22" ht="15" customHeight="1">
      <c r="A3996" s="110"/>
      <c r="B3996" s="109"/>
      <c r="C3996" s="110"/>
      <c r="D3996" s="110"/>
      <c r="E3996" s="110"/>
      <c r="F3996" s="110"/>
      <c r="G3996" s="110"/>
      <c r="H3996" s="110"/>
      <c r="I3996" s="110"/>
      <c r="J3996" s="109"/>
      <c r="K3996" s="110"/>
      <c r="L3996" s="110"/>
      <c r="M3996" s="110"/>
      <c r="N3996" s="110"/>
      <c r="O3996" s="110"/>
      <c r="P3996" s="110"/>
      <c r="Q3996" s="110"/>
      <c r="R3996" s="110"/>
      <c r="S3996" s="110"/>
      <c r="T3996" s="110"/>
      <c r="U3996" s="110"/>
      <c r="V3996" s="110"/>
    </row>
    <row r="3997" spans="1:22" ht="15" customHeight="1">
      <c r="A3997" s="110"/>
      <c r="B3997" s="109"/>
      <c r="C3997" s="110"/>
      <c r="D3997" s="110"/>
      <c r="E3997" s="110"/>
      <c r="F3997" s="110"/>
      <c r="G3997" s="110"/>
      <c r="H3997" s="110"/>
      <c r="I3997" s="110"/>
      <c r="J3997" s="109"/>
      <c r="K3997" s="110"/>
      <c r="L3997" s="110"/>
      <c r="M3997" s="110"/>
      <c r="N3997" s="110"/>
      <c r="O3997" s="110"/>
      <c r="P3997" s="110"/>
      <c r="Q3997" s="110"/>
      <c r="R3997" s="110"/>
      <c r="S3997" s="110"/>
      <c r="T3997" s="110"/>
      <c r="U3997" s="110"/>
      <c r="V3997" s="110"/>
    </row>
    <row r="3998" spans="1:22" ht="15" customHeight="1">
      <c r="A3998" s="110"/>
      <c r="B3998" s="109"/>
      <c r="C3998" s="110"/>
      <c r="D3998" s="110"/>
      <c r="E3998" s="110"/>
      <c r="F3998" s="110"/>
      <c r="G3998" s="110"/>
      <c r="H3998" s="110"/>
      <c r="I3998" s="110"/>
      <c r="J3998" s="109"/>
      <c r="K3998" s="110"/>
      <c r="L3998" s="110"/>
      <c r="M3998" s="110"/>
      <c r="N3998" s="110"/>
      <c r="O3998" s="110"/>
      <c r="P3998" s="110"/>
      <c r="Q3998" s="110"/>
      <c r="R3998" s="110"/>
      <c r="S3998" s="110"/>
      <c r="T3998" s="110"/>
      <c r="U3998" s="110"/>
      <c r="V3998" s="110"/>
    </row>
    <row r="3999" spans="1:22" ht="15" customHeight="1">
      <c r="A3999" s="110"/>
      <c r="B3999" s="109"/>
      <c r="C3999" s="110"/>
      <c r="D3999" s="110"/>
      <c r="E3999" s="110"/>
      <c r="F3999" s="110"/>
      <c r="G3999" s="110"/>
      <c r="H3999" s="110"/>
      <c r="I3999" s="110"/>
      <c r="J3999" s="109"/>
      <c r="K3999" s="110"/>
      <c r="L3999" s="110"/>
      <c r="M3999" s="110"/>
      <c r="N3999" s="110"/>
      <c r="O3999" s="110"/>
      <c r="P3999" s="110"/>
      <c r="Q3999" s="110"/>
      <c r="R3999" s="110"/>
      <c r="S3999" s="110"/>
      <c r="T3999" s="110"/>
      <c r="U3999" s="110"/>
      <c r="V3999" s="110"/>
    </row>
    <row r="4000" spans="1:22" ht="15" customHeight="1">
      <c r="A4000" s="110"/>
      <c r="B4000" s="109"/>
      <c r="C4000" s="110"/>
      <c r="D4000" s="110"/>
      <c r="E4000" s="110"/>
      <c r="F4000" s="110"/>
      <c r="G4000" s="110"/>
      <c r="H4000" s="110"/>
      <c r="I4000" s="110"/>
      <c r="J4000" s="109"/>
      <c r="K4000" s="110"/>
      <c r="L4000" s="110"/>
      <c r="M4000" s="110"/>
      <c r="N4000" s="110"/>
      <c r="O4000" s="110"/>
      <c r="P4000" s="110"/>
      <c r="Q4000" s="110"/>
      <c r="R4000" s="110"/>
      <c r="S4000" s="110"/>
      <c r="T4000" s="110"/>
      <c r="U4000" s="110"/>
      <c r="V4000" s="110"/>
    </row>
    <row r="4001" spans="1:22" ht="15" customHeight="1">
      <c r="A4001" s="110"/>
      <c r="B4001" s="109"/>
      <c r="C4001" s="110"/>
      <c r="D4001" s="110"/>
      <c r="E4001" s="110"/>
      <c r="F4001" s="110"/>
      <c r="G4001" s="110"/>
      <c r="H4001" s="110"/>
      <c r="I4001" s="110"/>
      <c r="J4001" s="109"/>
      <c r="K4001" s="110"/>
      <c r="L4001" s="110"/>
      <c r="M4001" s="110"/>
      <c r="N4001" s="110"/>
      <c r="O4001" s="110"/>
      <c r="P4001" s="110"/>
      <c r="Q4001" s="110"/>
      <c r="R4001" s="110"/>
      <c r="S4001" s="110"/>
      <c r="T4001" s="110"/>
      <c r="U4001" s="110"/>
      <c r="V4001" s="110"/>
    </row>
    <row r="4002" spans="1:22" ht="15" customHeight="1">
      <c r="A4002" s="110"/>
      <c r="B4002" s="109"/>
      <c r="C4002" s="110"/>
      <c r="D4002" s="110"/>
      <c r="E4002" s="110"/>
      <c r="F4002" s="110"/>
      <c r="G4002" s="110"/>
      <c r="H4002" s="110"/>
      <c r="I4002" s="110"/>
      <c r="J4002" s="109"/>
      <c r="K4002" s="110"/>
      <c r="L4002" s="110"/>
      <c r="M4002" s="110"/>
      <c r="N4002" s="110"/>
      <c r="O4002" s="110"/>
      <c r="P4002" s="110"/>
      <c r="Q4002" s="110"/>
      <c r="R4002" s="110"/>
      <c r="S4002" s="110"/>
      <c r="T4002" s="110"/>
      <c r="U4002" s="110"/>
      <c r="V4002" s="110"/>
    </row>
    <row r="4003" spans="1:22" ht="15" customHeight="1">
      <c r="A4003" s="110"/>
      <c r="B4003" s="109"/>
      <c r="C4003" s="110"/>
      <c r="D4003" s="110"/>
      <c r="E4003" s="110"/>
      <c r="F4003" s="110"/>
      <c r="G4003" s="110"/>
      <c r="H4003" s="110"/>
      <c r="I4003" s="110"/>
      <c r="J4003" s="109"/>
      <c r="K4003" s="110"/>
      <c r="L4003" s="110"/>
      <c r="M4003" s="110"/>
      <c r="N4003" s="110"/>
      <c r="O4003" s="110"/>
      <c r="P4003" s="110"/>
      <c r="Q4003" s="110"/>
      <c r="R4003" s="110"/>
      <c r="S4003" s="110"/>
      <c r="T4003" s="110"/>
      <c r="U4003" s="110"/>
      <c r="V4003" s="110"/>
    </row>
    <row r="4004" spans="1:22" ht="15" customHeight="1">
      <c r="A4004" s="110"/>
      <c r="B4004" s="109"/>
      <c r="C4004" s="110"/>
      <c r="D4004" s="110"/>
      <c r="E4004" s="110"/>
      <c r="F4004" s="110"/>
      <c r="G4004" s="110"/>
      <c r="H4004" s="110"/>
      <c r="I4004" s="110"/>
      <c r="J4004" s="109"/>
      <c r="K4004" s="110"/>
      <c r="L4004" s="110"/>
      <c r="M4004" s="110"/>
      <c r="N4004" s="110"/>
      <c r="O4004" s="110"/>
      <c r="P4004" s="110"/>
      <c r="Q4004" s="110"/>
      <c r="R4004" s="110"/>
      <c r="S4004" s="110"/>
      <c r="T4004" s="110"/>
      <c r="U4004" s="110"/>
      <c r="V4004" s="110"/>
    </row>
    <row r="4005" spans="1:22" ht="15" customHeight="1">
      <c r="A4005" s="110"/>
      <c r="B4005" s="109"/>
      <c r="C4005" s="110"/>
      <c r="D4005" s="110"/>
      <c r="E4005" s="110"/>
      <c r="F4005" s="110"/>
      <c r="G4005" s="110"/>
      <c r="H4005" s="110"/>
      <c r="I4005" s="110"/>
      <c r="J4005" s="109"/>
      <c r="K4005" s="110"/>
      <c r="L4005" s="110"/>
      <c r="M4005" s="110"/>
      <c r="N4005" s="110"/>
      <c r="O4005" s="110"/>
      <c r="P4005" s="110"/>
      <c r="Q4005" s="110"/>
      <c r="R4005" s="110"/>
      <c r="S4005" s="110"/>
      <c r="T4005" s="110"/>
      <c r="U4005" s="110"/>
      <c r="V4005" s="110"/>
    </row>
    <row r="4006" spans="1:22" ht="15" customHeight="1">
      <c r="A4006" s="110"/>
      <c r="B4006" s="109"/>
      <c r="C4006" s="110"/>
      <c r="D4006" s="110"/>
      <c r="E4006" s="110"/>
      <c r="F4006" s="110"/>
      <c r="G4006" s="110"/>
      <c r="H4006" s="110"/>
      <c r="I4006" s="110"/>
      <c r="J4006" s="109"/>
      <c r="K4006" s="110"/>
      <c r="L4006" s="110"/>
      <c r="M4006" s="110"/>
      <c r="N4006" s="110"/>
      <c r="O4006" s="110"/>
      <c r="P4006" s="110"/>
      <c r="Q4006" s="110"/>
      <c r="R4006" s="110"/>
      <c r="S4006" s="110"/>
      <c r="T4006" s="110"/>
      <c r="U4006" s="110"/>
      <c r="V4006" s="110"/>
    </row>
    <row r="4007" spans="1:22" ht="15" customHeight="1">
      <c r="A4007" s="110"/>
      <c r="B4007" s="109"/>
      <c r="C4007" s="110"/>
      <c r="D4007" s="110"/>
      <c r="E4007" s="110"/>
      <c r="F4007" s="110"/>
      <c r="G4007" s="110"/>
      <c r="H4007" s="110"/>
      <c r="I4007" s="110"/>
      <c r="J4007" s="109"/>
      <c r="K4007" s="110"/>
      <c r="L4007" s="110"/>
      <c r="M4007" s="110"/>
      <c r="N4007" s="110"/>
      <c r="O4007" s="110"/>
      <c r="P4007" s="110"/>
      <c r="Q4007" s="110"/>
      <c r="R4007" s="110"/>
      <c r="S4007" s="110"/>
      <c r="T4007" s="110"/>
      <c r="U4007" s="110"/>
      <c r="V4007" s="110"/>
    </row>
    <row r="4008" spans="1:22" ht="15" customHeight="1">
      <c r="A4008" s="110"/>
      <c r="B4008" s="109"/>
      <c r="C4008" s="110"/>
      <c r="D4008" s="110"/>
      <c r="E4008" s="110"/>
      <c r="F4008" s="110"/>
      <c r="G4008" s="110"/>
      <c r="H4008" s="110"/>
      <c r="I4008" s="110"/>
      <c r="J4008" s="109"/>
      <c r="K4008" s="110"/>
      <c r="L4008" s="110"/>
      <c r="M4008" s="110"/>
      <c r="N4008" s="110"/>
      <c r="O4008" s="110"/>
      <c r="P4008" s="110"/>
      <c r="Q4008" s="110"/>
      <c r="R4008" s="110"/>
      <c r="S4008" s="110"/>
      <c r="T4008" s="110"/>
      <c r="U4008" s="110"/>
      <c r="V4008" s="110"/>
    </row>
    <row r="4009" spans="1:22" ht="15" customHeight="1">
      <c r="A4009" s="110"/>
      <c r="B4009" s="109"/>
      <c r="C4009" s="110"/>
      <c r="D4009" s="110"/>
      <c r="E4009" s="110"/>
      <c r="F4009" s="110"/>
      <c r="G4009" s="110"/>
      <c r="H4009" s="110"/>
      <c r="I4009" s="110"/>
      <c r="J4009" s="109"/>
      <c r="K4009" s="110"/>
      <c r="L4009" s="110"/>
      <c r="M4009" s="110"/>
      <c r="N4009" s="110"/>
      <c r="O4009" s="110"/>
      <c r="P4009" s="110"/>
      <c r="Q4009" s="110"/>
      <c r="R4009" s="110"/>
      <c r="S4009" s="110"/>
      <c r="T4009" s="110"/>
      <c r="U4009" s="110"/>
      <c r="V4009" s="110"/>
    </row>
    <row r="4010" spans="1:22" ht="15" customHeight="1">
      <c r="A4010" s="110"/>
      <c r="B4010" s="109"/>
      <c r="C4010" s="110"/>
      <c r="D4010" s="110"/>
      <c r="E4010" s="110"/>
      <c r="F4010" s="110"/>
      <c r="G4010" s="110"/>
      <c r="H4010" s="110"/>
      <c r="I4010" s="110"/>
      <c r="J4010" s="109"/>
      <c r="K4010" s="110"/>
      <c r="L4010" s="110"/>
      <c r="M4010" s="110"/>
      <c r="N4010" s="110"/>
      <c r="O4010" s="110"/>
      <c r="P4010" s="110"/>
      <c r="Q4010" s="110"/>
      <c r="R4010" s="110"/>
      <c r="S4010" s="110"/>
      <c r="T4010" s="110"/>
      <c r="U4010" s="110"/>
      <c r="V4010" s="110"/>
    </row>
    <row r="4011" spans="1:22" ht="15" customHeight="1">
      <c r="A4011" s="110"/>
      <c r="B4011" s="109"/>
      <c r="C4011" s="110"/>
      <c r="D4011" s="110"/>
      <c r="E4011" s="110"/>
      <c r="F4011" s="110"/>
      <c r="G4011" s="110"/>
      <c r="H4011" s="110"/>
      <c r="I4011" s="110"/>
      <c r="J4011" s="109"/>
      <c r="K4011" s="110"/>
      <c r="L4011" s="110"/>
      <c r="M4011" s="110"/>
      <c r="N4011" s="110"/>
      <c r="O4011" s="110"/>
      <c r="P4011" s="110"/>
      <c r="Q4011" s="110"/>
      <c r="R4011" s="110"/>
      <c r="S4011" s="110"/>
      <c r="T4011" s="110"/>
      <c r="U4011" s="110"/>
      <c r="V4011" s="110"/>
    </row>
    <row r="4012" spans="1:22" ht="15" customHeight="1">
      <c r="A4012" s="110"/>
      <c r="B4012" s="109"/>
      <c r="C4012" s="110"/>
      <c r="D4012" s="110"/>
      <c r="E4012" s="110"/>
      <c r="F4012" s="110"/>
      <c r="G4012" s="110"/>
      <c r="H4012" s="110"/>
      <c r="I4012" s="110"/>
      <c r="J4012" s="109"/>
      <c r="K4012" s="110"/>
      <c r="L4012" s="110"/>
      <c r="M4012" s="110"/>
      <c r="N4012" s="110"/>
      <c r="O4012" s="110"/>
      <c r="P4012" s="110"/>
      <c r="Q4012" s="110"/>
      <c r="R4012" s="110"/>
      <c r="S4012" s="110"/>
      <c r="T4012" s="110"/>
      <c r="U4012" s="110"/>
      <c r="V4012" s="110"/>
    </row>
    <row r="4013" spans="1:22" ht="15" customHeight="1">
      <c r="A4013" s="110"/>
      <c r="B4013" s="109"/>
      <c r="C4013" s="110"/>
      <c r="D4013" s="110"/>
      <c r="E4013" s="110"/>
      <c r="F4013" s="110"/>
      <c r="G4013" s="110"/>
      <c r="H4013" s="110"/>
      <c r="I4013" s="110"/>
      <c r="J4013" s="109"/>
      <c r="K4013" s="110"/>
      <c r="L4013" s="110"/>
      <c r="M4013" s="110"/>
      <c r="N4013" s="110"/>
      <c r="O4013" s="110"/>
      <c r="P4013" s="110"/>
      <c r="Q4013" s="110"/>
      <c r="R4013" s="110"/>
      <c r="S4013" s="110"/>
      <c r="T4013" s="110"/>
      <c r="U4013" s="110"/>
      <c r="V4013" s="110"/>
    </row>
    <row r="4014" spans="1:22" ht="15" customHeight="1">
      <c r="A4014" s="110"/>
      <c r="B4014" s="109"/>
      <c r="C4014" s="110"/>
      <c r="D4014" s="110"/>
      <c r="E4014" s="110"/>
      <c r="F4014" s="110"/>
      <c r="G4014" s="110"/>
      <c r="H4014" s="110"/>
      <c r="I4014" s="110"/>
      <c r="J4014" s="109"/>
      <c r="K4014" s="110"/>
      <c r="L4014" s="110"/>
      <c r="M4014" s="110"/>
      <c r="N4014" s="110"/>
      <c r="O4014" s="110"/>
      <c r="P4014" s="110"/>
      <c r="Q4014" s="110"/>
      <c r="R4014" s="110"/>
      <c r="S4014" s="110"/>
      <c r="T4014" s="110"/>
      <c r="U4014" s="110"/>
      <c r="V4014" s="110"/>
    </row>
    <row r="4015" spans="1:22" ht="15" customHeight="1">
      <c r="A4015" s="110"/>
      <c r="B4015" s="109"/>
      <c r="C4015" s="110"/>
      <c r="D4015" s="110"/>
      <c r="E4015" s="110"/>
      <c r="F4015" s="110"/>
      <c r="G4015" s="110"/>
      <c r="H4015" s="110"/>
      <c r="I4015" s="110"/>
      <c r="J4015" s="109"/>
      <c r="K4015" s="110"/>
      <c r="L4015" s="110"/>
      <c r="M4015" s="110"/>
      <c r="N4015" s="110"/>
      <c r="O4015" s="110"/>
      <c r="P4015" s="110"/>
      <c r="Q4015" s="110"/>
      <c r="R4015" s="110"/>
      <c r="S4015" s="110"/>
      <c r="T4015" s="110"/>
      <c r="U4015" s="110"/>
      <c r="V4015" s="110"/>
    </row>
    <row r="4016" spans="1:22" ht="15" customHeight="1">
      <c r="A4016" s="110"/>
      <c r="B4016" s="109"/>
      <c r="C4016" s="110"/>
      <c r="D4016" s="110"/>
      <c r="E4016" s="110"/>
      <c r="F4016" s="110"/>
      <c r="G4016" s="110"/>
      <c r="H4016" s="110"/>
      <c r="I4016" s="110"/>
      <c r="J4016" s="109"/>
      <c r="K4016" s="110"/>
      <c r="L4016" s="110"/>
      <c r="M4016" s="110"/>
      <c r="N4016" s="110"/>
      <c r="O4016" s="110"/>
      <c r="P4016" s="110"/>
      <c r="Q4016" s="110"/>
      <c r="R4016" s="110"/>
      <c r="S4016" s="110"/>
      <c r="T4016" s="110"/>
      <c r="U4016" s="110"/>
      <c r="V4016" s="110"/>
    </row>
    <row r="4017" spans="1:22" ht="15" customHeight="1">
      <c r="A4017" s="110"/>
      <c r="B4017" s="109"/>
      <c r="C4017" s="110"/>
      <c r="D4017" s="110"/>
      <c r="E4017" s="110"/>
      <c r="F4017" s="110"/>
      <c r="G4017" s="110"/>
      <c r="H4017" s="110"/>
      <c r="I4017" s="110"/>
      <c r="J4017" s="109"/>
      <c r="K4017" s="110"/>
      <c r="L4017" s="110"/>
      <c r="M4017" s="110"/>
      <c r="N4017" s="110"/>
      <c r="O4017" s="110"/>
      <c r="P4017" s="110"/>
      <c r="Q4017" s="110"/>
      <c r="R4017" s="110"/>
      <c r="S4017" s="110"/>
      <c r="T4017" s="110"/>
      <c r="U4017" s="110"/>
      <c r="V4017" s="110"/>
    </row>
    <row r="4018" spans="1:22" ht="15" customHeight="1">
      <c r="A4018" s="110"/>
      <c r="B4018" s="109"/>
      <c r="C4018" s="110"/>
      <c r="D4018" s="110"/>
      <c r="E4018" s="110"/>
      <c r="F4018" s="110"/>
      <c r="G4018" s="110"/>
      <c r="H4018" s="110"/>
      <c r="I4018" s="110"/>
      <c r="J4018" s="109"/>
      <c r="K4018" s="110"/>
      <c r="L4018" s="110"/>
      <c r="M4018" s="110"/>
      <c r="N4018" s="110"/>
      <c r="O4018" s="110"/>
      <c r="P4018" s="110"/>
      <c r="Q4018" s="110"/>
      <c r="R4018" s="110"/>
      <c r="S4018" s="110"/>
      <c r="T4018" s="110"/>
      <c r="U4018" s="110"/>
      <c r="V4018" s="110"/>
    </row>
    <row r="4019" spans="1:22" ht="15" customHeight="1">
      <c r="A4019" s="110"/>
      <c r="B4019" s="109"/>
      <c r="C4019" s="110"/>
      <c r="D4019" s="110"/>
      <c r="E4019" s="110"/>
      <c r="F4019" s="110"/>
      <c r="G4019" s="110"/>
      <c r="H4019" s="110"/>
      <c r="I4019" s="110"/>
      <c r="J4019" s="109"/>
      <c r="K4019" s="110"/>
      <c r="L4019" s="110"/>
      <c r="M4019" s="110"/>
      <c r="N4019" s="110"/>
      <c r="O4019" s="110"/>
      <c r="P4019" s="110"/>
      <c r="Q4019" s="110"/>
      <c r="R4019" s="110"/>
      <c r="S4019" s="110"/>
      <c r="T4019" s="110"/>
      <c r="U4019" s="110"/>
      <c r="V4019" s="110"/>
    </row>
    <row r="4020" spans="1:22" ht="15" customHeight="1">
      <c r="A4020" s="110"/>
      <c r="B4020" s="109"/>
      <c r="C4020" s="110"/>
      <c r="D4020" s="110"/>
      <c r="E4020" s="110"/>
      <c r="F4020" s="110"/>
      <c r="G4020" s="110"/>
      <c r="H4020" s="110"/>
      <c r="I4020" s="110"/>
      <c r="J4020" s="109"/>
      <c r="K4020" s="110"/>
      <c r="L4020" s="110"/>
      <c r="M4020" s="110"/>
      <c r="N4020" s="110"/>
      <c r="O4020" s="110"/>
      <c r="P4020" s="110"/>
      <c r="Q4020" s="110"/>
      <c r="R4020" s="110"/>
      <c r="S4020" s="110"/>
      <c r="T4020" s="110"/>
      <c r="U4020" s="110"/>
      <c r="V4020" s="110"/>
    </row>
    <row r="4021" spans="1:22" ht="15" customHeight="1">
      <c r="A4021" s="110"/>
      <c r="B4021" s="109"/>
      <c r="C4021" s="110"/>
      <c r="D4021" s="110"/>
      <c r="E4021" s="110"/>
      <c r="F4021" s="110"/>
      <c r="G4021" s="110"/>
      <c r="H4021" s="110"/>
      <c r="I4021" s="110"/>
      <c r="J4021" s="109"/>
      <c r="K4021" s="110"/>
      <c r="L4021" s="110"/>
      <c r="M4021" s="110"/>
      <c r="N4021" s="110"/>
      <c r="O4021" s="110"/>
      <c r="P4021" s="110"/>
      <c r="Q4021" s="110"/>
      <c r="R4021" s="110"/>
      <c r="S4021" s="110"/>
      <c r="T4021" s="110"/>
      <c r="U4021" s="110"/>
      <c r="V4021" s="110"/>
    </row>
    <row r="4022" spans="1:22" ht="15" customHeight="1">
      <c r="A4022" s="110"/>
      <c r="B4022" s="109"/>
      <c r="C4022" s="110"/>
      <c r="D4022" s="110"/>
      <c r="E4022" s="110"/>
      <c r="F4022" s="110"/>
      <c r="G4022" s="110"/>
      <c r="H4022" s="110"/>
      <c r="I4022" s="110"/>
      <c r="J4022" s="109"/>
      <c r="K4022" s="110"/>
      <c r="L4022" s="110"/>
      <c r="M4022" s="110"/>
      <c r="N4022" s="110"/>
      <c r="O4022" s="110"/>
      <c r="P4022" s="110"/>
      <c r="Q4022" s="110"/>
      <c r="R4022" s="110"/>
      <c r="S4022" s="110"/>
      <c r="T4022" s="110"/>
      <c r="U4022" s="110"/>
      <c r="V4022" s="110"/>
    </row>
    <row r="4023" spans="1:22" ht="15" customHeight="1">
      <c r="A4023" s="110"/>
      <c r="B4023" s="109"/>
      <c r="C4023" s="110"/>
      <c r="D4023" s="110"/>
      <c r="E4023" s="110"/>
      <c r="F4023" s="110"/>
      <c r="G4023" s="110"/>
      <c r="H4023" s="110"/>
      <c r="I4023" s="110"/>
      <c r="J4023" s="109"/>
      <c r="K4023" s="110"/>
      <c r="L4023" s="110"/>
      <c r="M4023" s="110"/>
      <c r="N4023" s="110"/>
      <c r="O4023" s="110"/>
      <c r="P4023" s="110"/>
      <c r="Q4023" s="110"/>
      <c r="R4023" s="110"/>
      <c r="S4023" s="110"/>
      <c r="T4023" s="110"/>
      <c r="U4023" s="110"/>
      <c r="V4023" s="110"/>
    </row>
    <row r="4024" spans="1:22" ht="15" customHeight="1">
      <c r="A4024" s="110"/>
      <c r="B4024" s="109"/>
      <c r="C4024" s="110"/>
      <c r="D4024" s="110"/>
      <c r="E4024" s="110"/>
      <c r="F4024" s="110"/>
      <c r="G4024" s="110"/>
      <c r="H4024" s="110"/>
      <c r="I4024" s="110"/>
      <c r="J4024" s="109"/>
      <c r="K4024" s="110"/>
      <c r="L4024" s="110"/>
      <c r="M4024" s="110"/>
      <c r="N4024" s="110"/>
      <c r="O4024" s="110"/>
      <c r="P4024" s="110"/>
      <c r="Q4024" s="110"/>
      <c r="R4024" s="110"/>
      <c r="S4024" s="110"/>
      <c r="T4024" s="110"/>
      <c r="U4024" s="110"/>
      <c r="V4024" s="110"/>
    </row>
    <row r="4025" spans="1:22" ht="15" customHeight="1">
      <c r="A4025" s="110"/>
      <c r="B4025" s="109"/>
      <c r="C4025" s="110"/>
      <c r="D4025" s="110"/>
      <c r="E4025" s="110"/>
      <c r="F4025" s="110"/>
      <c r="G4025" s="110"/>
      <c r="H4025" s="110"/>
      <c r="I4025" s="110"/>
      <c r="J4025" s="109"/>
      <c r="K4025" s="110"/>
      <c r="L4025" s="110"/>
      <c r="M4025" s="110"/>
      <c r="N4025" s="110"/>
      <c r="O4025" s="110"/>
      <c r="P4025" s="110"/>
      <c r="Q4025" s="110"/>
      <c r="R4025" s="110"/>
      <c r="S4025" s="110"/>
      <c r="T4025" s="110"/>
      <c r="U4025" s="110"/>
      <c r="V4025" s="110"/>
    </row>
    <row r="4026" spans="1:22" ht="15" customHeight="1">
      <c r="A4026" s="110"/>
      <c r="B4026" s="109"/>
      <c r="C4026" s="110"/>
      <c r="D4026" s="110"/>
      <c r="E4026" s="110"/>
      <c r="F4026" s="110"/>
      <c r="G4026" s="110"/>
      <c r="H4026" s="110"/>
      <c r="I4026" s="110"/>
      <c r="J4026" s="109"/>
      <c r="K4026" s="110"/>
      <c r="L4026" s="110"/>
      <c r="M4026" s="110"/>
      <c r="N4026" s="110"/>
      <c r="O4026" s="110"/>
      <c r="P4026" s="110"/>
      <c r="Q4026" s="110"/>
      <c r="R4026" s="110"/>
      <c r="S4026" s="110"/>
      <c r="T4026" s="110"/>
      <c r="U4026" s="110"/>
      <c r="V4026" s="110"/>
    </row>
    <row r="4027" spans="1:22" ht="15" customHeight="1">
      <c r="A4027" s="110"/>
      <c r="B4027" s="109"/>
      <c r="C4027" s="110"/>
      <c r="D4027" s="110"/>
      <c r="E4027" s="110"/>
      <c r="F4027" s="110"/>
      <c r="G4027" s="110"/>
      <c r="H4027" s="110"/>
      <c r="I4027" s="110"/>
      <c r="J4027" s="109"/>
      <c r="K4027" s="110"/>
      <c r="L4027" s="110"/>
      <c r="M4027" s="110"/>
      <c r="N4027" s="110"/>
      <c r="O4027" s="110"/>
      <c r="P4027" s="110"/>
      <c r="Q4027" s="110"/>
      <c r="R4027" s="110"/>
      <c r="S4027" s="110"/>
      <c r="T4027" s="110"/>
      <c r="U4027" s="110"/>
      <c r="V4027" s="110"/>
    </row>
    <row r="4028" spans="1:22" ht="15" customHeight="1">
      <c r="A4028" s="110"/>
      <c r="B4028" s="109"/>
      <c r="C4028" s="110"/>
      <c r="D4028" s="110"/>
      <c r="E4028" s="110"/>
      <c r="F4028" s="110"/>
      <c r="G4028" s="110"/>
      <c r="H4028" s="110"/>
      <c r="I4028" s="110"/>
      <c r="J4028" s="109"/>
      <c r="K4028" s="110"/>
      <c r="L4028" s="110"/>
      <c r="M4028" s="110"/>
      <c r="N4028" s="110"/>
      <c r="O4028" s="110"/>
      <c r="P4028" s="110"/>
      <c r="Q4028" s="110"/>
      <c r="R4028" s="110"/>
      <c r="S4028" s="110"/>
      <c r="T4028" s="110"/>
      <c r="U4028" s="110"/>
      <c r="V4028" s="110"/>
    </row>
    <row r="4029" spans="1:22" ht="15" customHeight="1">
      <c r="A4029" s="110"/>
      <c r="B4029" s="109"/>
      <c r="C4029" s="110"/>
      <c r="D4029" s="110"/>
      <c r="E4029" s="110"/>
      <c r="F4029" s="110"/>
      <c r="G4029" s="110"/>
      <c r="H4029" s="110"/>
      <c r="I4029" s="110"/>
      <c r="J4029" s="109"/>
      <c r="K4029" s="110"/>
      <c r="L4029" s="110"/>
      <c r="M4029" s="110"/>
      <c r="N4029" s="110"/>
      <c r="O4029" s="110"/>
      <c r="P4029" s="110"/>
      <c r="Q4029" s="110"/>
      <c r="R4029" s="110"/>
      <c r="S4029" s="110"/>
      <c r="T4029" s="110"/>
      <c r="U4029" s="110"/>
      <c r="V4029" s="110"/>
    </row>
    <row r="4030" spans="1:22" ht="15" customHeight="1">
      <c r="A4030" s="110"/>
      <c r="B4030" s="109"/>
      <c r="C4030" s="110"/>
      <c r="D4030" s="110"/>
      <c r="E4030" s="110"/>
      <c r="F4030" s="110"/>
      <c r="G4030" s="110"/>
      <c r="H4030" s="110"/>
      <c r="I4030" s="110"/>
      <c r="J4030" s="109"/>
      <c r="K4030" s="110"/>
      <c r="L4030" s="110"/>
      <c r="M4030" s="110"/>
      <c r="N4030" s="110"/>
      <c r="O4030" s="110"/>
      <c r="P4030" s="110"/>
      <c r="Q4030" s="110"/>
      <c r="R4030" s="110"/>
      <c r="S4030" s="110"/>
      <c r="T4030" s="110"/>
      <c r="U4030" s="110"/>
      <c r="V4030" s="110"/>
    </row>
    <row r="4031" spans="1:22" ht="15" customHeight="1">
      <c r="A4031" s="110"/>
      <c r="B4031" s="109"/>
      <c r="C4031" s="110"/>
      <c r="D4031" s="110"/>
      <c r="E4031" s="110"/>
      <c r="F4031" s="110"/>
      <c r="G4031" s="110"/>
      <c r="H4031" s="110"/>
      <c r="I4031" s="110"/>
      <c r="J4031" s="109"/>
      <c r="K4031" s="110"/>
      <c r="L4031" s="110"/>
      <c r="M4031" s="110"/>
      <c r="N4031" s="110"/>
      <c r="O4031" s="110"/>
      <c r="P4031" s="110"/>
      <c r="Q4031" s="110"/>
      <c r="R4031" s="110"/>
      <c r="S4031" s="110"/>
      <c r="T4031" s="110"/>
      <c r="U4031" s="110"/>
      <c r="V4031" s="110"/>
    </row>
    <row r="4032" spans="1:22" ht="15" customHeight="1">
      <c r="A4032" s="110"/>
      <c r="B4032" s="109"/>
      <c r="C4032" s="110"/>
      <c r="D4032" s="110"/>
      <c r="E4032" s="110"/>
      <c r="F4032" s="110"/>
      <c r="G4032" s="110"/>
      <c r="H4032" s="110"/>
      <c r="I4032" s="110"/>
      <c r="J4032" s="109"/>
      <c r="K4032" s="110"/>
      <c r="L4032" s="110"/>
      <c r="M4032" s="110"/>
      <c r="N4032" s="110"/>
      <c r="O4032" s="110"/>
      <c r="P4032" s="110"/>
      <c r="Q4032" s="110"/>
      <c r="R4032" s="110"/>
      <c r="S4032" s="110"/>
      <c r="T4032" s="110"/>
      <c r="U4032" s="110"/>
      <c r="V4032" s="110"/>
    </row>
    <row r="4033" spans="1:22" ht="15" customHeight="1">
      <c r="A4033" s="110"/>
      <c r="B4033" s="109"/>
      <c r="C4033" s="110"/>
      <c r="D4033" s="110"/>
      <c r="E4033" s="110"/>
      <c r="F4033" s="110"/>
      <c r="G4033" s="110"/>
      <c r="H4033" s="110"/>
      <c r="I4033" s="110"/>
      <c r="J4033" s="109"/>
      <c r="K4033" s="110"/>
      <c r="L4033" s="110"/>
      <c r="M4033" s="110"/>
      <c r="N4033" s="110"/>
      <c r="O4033" s="110"/>
      <c r="P4033" s="110"/>
      <c r="Q4033" s="110"/>
      <c r="R4033" s="110"/>
      <c r="S4033" s="110"/>
      <c r="T4033" s="110"/>
      <c r="U4033" s="110"/>
      <c r="V4033" s="110"/>
    </row>
    <row r="4034" spans="1:22" ht="15" customHeight="1">
      <c r="A4034" s="110"/>
      <c r="B4034" s="109"/>
      <c r="C4034" s="110"/>
      <c r="D4034" s="110"/>
      <c r="E4034" s="110"/>
      <c r="F4034" s="110"/>
      <c r="G4034" s="110"/>
      <c r="H4034" s="110"/>
      <c r="I4034" s="110"/>
      <c r="J4034" s="109"/>
      <c r="K4034" s="110"/>
      <c r="L4034" s="110"/>
      <c r="M4034" s="110"/>
      <c r="N4034" s="110"/>
      <c r="O4034" s="110"/>
      <c r="P4034" s="110"/>
      <c r="Q4034" s="110"/>
      <c r="R4034" s="110"/>
      <c r="S4034" s="110"/>
      <c r="T4034" s="110"/>
      <c r="U4034" s="110"/>
      <c r="V4034" s="110"/>
    </row>
    <row r="4035" spans="1:22" ht="15" customHeight="1">
      <c r="A4035" s="110"/>
      <c r="B4035" s="109"/>
      <c r="C4035" s="110"/>
      <c r="D4035" s="110"/>
      <c r="E4035" s="110"/>
      <c r="F4035" s="110"/>
      <c r="G4035" s="110"/>
      <c r="H4035" s="110"/>
      <c r="I4035" s="110"/>
      <c r="J4035" s="109"/>
      <c r="K4035" s="110"/>
      <c r="L4035" s="110"/>
      <c r="M4035" s="110"/>
      <c r="N4035" s="110"/>
      <c r="O4035" s="110"/>
      <c r="P4035" s="110"/>
      <c r="Q4035" s="110"/>
      <c r="R4035" s="110"/>
      <c r="S4035" s="110"/>
      <c r="T4035" s="110"/>
      <c r="U4035" s="110"/>
      <c r="V4035" s="110"/>
    </row>
    <row r="4036" spans="1:22" ht="15" customHeight="1">
      <c r="A4036" s="110"/>
      <c r="B4036" s="109"/>
      <c r="C4036" s="110"/>
      <c r="D4036" s="110"/>
      <c r="E4036" s="110"/>
      <c r="F4036" s="110"/>
      <c r="G4036" s="110"/>
      <c r="H4036" s="110"/>
      <c r="I4036" s="110"/>
      <c r="J4036" s="109"/>
      <c r="K4036" s="110"/>
      <c r="L4036" s="110"/>
      <c r="M4036" s="110"/>
      <c r="N4036" s="110"/>
      <c r="O4036" s="110"/>
      <c r="P4036" s="110"/>
      <c r="Q4036" s="110"/>
      <c r="R4036" s="110"/>
      <c r="S4036" s="110"/>
      <c r="T4036" s="110"/>
      <c r="U4036" s="110"/>
      <c r="V4036" s="110"/>
    </row>
    <row r="4037" spans="1:22" ht="15" customHeight="1">
      <c r="A4037" s="110"/>
      <c r="B4037" s="109"/>
      <c r="C4037" s="110"/>
      <c r="D4037" s="110"/>
      <c r="E4037" s="110"/>
      <c r="F4037" s="110"/>
      <c r="G4037" s="110"/>
      <c r="H4037" s="110"/>
      <c r="I4037" s="110"/>
      <c r="J4037" s="109"/>
      <c r="K4037" s="110"/>
      <c r="L4037" s="110"/>
      <c r="M4037" s="110"/>
      <c r="N4037" s="110"/>
      <c r="O4037" s="110"/>
      <c r="P4037" s="110"/>
      <c r="Q4037" s="110"/>
      <c r="R4037" s="110"/>
      <c r="S4037" s="110"/>
      <c r="T4037" s="110"/>
      <c r="U4037" s="110"/>
      <c r="V4037" s="110"/>
    </row>
    <row r="4038" spans="1:22" ht="15" customHeight="1">
      <c r="A4038" s="110"/>
      <c r="B4038" s="109"/>
      <c r="C4038" s="110"/>
      <c r="D4038" s="110"/>
      <c r="E4038" s="110"/>
      <c r="F4038" s="110"/>
      <c r="G4038" s="110"/>
      <c r="H4038" s="110"/>
      <c r="I4038" s="110"/>
      <c r="J4038" s="109"/>
      <c r="K4038" s="110"/>
      <c r="L4038" s="110"/>
      <c r="M4038" s="110"/>
      <c r="N4038" s="110"/>
      <c r="O4038" s="110"/>
      <c r="P4038" s="110"/>
      <c r="Q4038" s="110"/>
      <c r="R4038" s="110"/>
      <c r="S4038" s="110"/>
      <c r="T4038" s="110"/>
      <c r="U4038" s="110"/>
      <c r="V4038" s="110"/>
    </row>
    <row r="4039" spans="1:22" ht="15" customHeight="1">
      <c r="A4039" s="110"/>
      <c r="B4039" s="109"/>
      <c r="C4039" s="110"/>
      <c r="D4039" s="110"/>
      <c r="E4039" s="110"/>
      <c r="F4039" s="110"/>
      <c r="G4039" s="110"/>
      <c r="H4039" s="110"/>
      <c r="I4039" s="110"/>
      <c r="J4039" s="109"/>
      <c r="K4039" s="110"/>
      <c r="L4039" s="110"/>
      <c r="M4039" s="110"/>
      <c r="N4039" s="110"/>
      <c r="O4039" s="110"/>
      <c r="P4039" s="110"/>
      <c r="Q4039" s="110"/>
      <c r="R4039" s="110"/>
      <c r="S4039" s="110"/>
      <c r="T4039" s="110"/>
      <c r="U4039" s="110"/>
      <c r="V4039" s="110"/>
    </row>
    <row r="4040" spans="1:22" ht="15" customHeight="1">
      <c r="A4040" s="110"/>
      <c r="B4040" s="109"/>
      <c r="C4040" s="110"/>
      <c r="D4040" s="110"/>
      <c r="E4040" s="110"/>
      <c r="F4040" s="110"/>
      <c r="G4040" s="110"/>
      <c r="H4040" s="110"/>
      <c r="I4040" s="110"/>
      <c r="J4040" s="109"/>
      <c r="K4040" s="110"/>
      <c r="L4040" s="110"/>
      <c r="M4040" s="110"/>
      <c r="N4040" s="110"/>
      <c r="O4040" s="110"/>
      <c r="P4040" s="110"/>
      <c r="Q4040" s="110"/>
      <c r="R4040" s="110"/>
      <c r="S4040" s="110"/>
      <c r="T4040" s="110"/>
      <c r="U4040" s="110"/>
      <c r="V4040" s="110"/>
    </row>
    <row r="4041" spans="1:22" ht="15" customHeight="1">
      <c r="A4041" s="110"/>
      <c r="B4041" s="109"/>
      <c r="C4041" s="110"/>
      <c r="D4041" s="110"/>
      <c r="E4041" s="110"/>
      <c r="F4041" s="110"/>
      <c r="G4041" s="110"/>
      <c r="H4041" s="110"/>
      <c r="I4041" s="110"/>
      <c r="J4041" s="109"/>
      <c r="K4041" s="110"/>
      <c r="L4041" s="110"/>
      <c r="M4041" s="110"/>
      <c r="N4041" s="110"/>
      <c r="O4041" s="110"/>
      <c r="P4041" s="110"/>
      <c r="Q4041" s="110"/>
      <c r="R4041" s="110"/>
      <c r="S4041" s="110"/>
      <c r="T4041" s="110"/>
      <c r="U4041" s="110"/>
      <c r="V4041" s="110"/>
    </row>
    <row r="4042" spans="1:22" ht="15" customHeight="1">
      <c r="A4042" s="110"/>
      <c r="B4042" s="109"/>
      <c r="C4042" s="110"/>
      <c r="D4042" s="110"/>
      <c r="E4042" s="110"/>
      <c r="F4042" s="110"/>
      <c r="G4042" s="110"/>
      <c r="H4042" s="110"/>
      <c r="I4042" s="110"/>
      <c r="J4042" s="109"/>
      <c r="K4042" s="110"/>
      <c r="L4042" s="110"/>
      <c r="M4042" s="110"/>
      <c r="N4042" s="110"/>
      <c r="O4042" s="110"/>
      <c r="P4042" s="110"/>
      <c r="Q4042" s="110"/>
      <c r="R4042" s="110"/>
      <c r="S4042" s="110"/>
      <c r="T4042" s="110"/>
      <c r="U4042" s="110"/>
      <c r="V4042" s="110"/>
    </row>
    <row r="4043" spans="1:22" ht="15" customHeight="1">
      <c r="A4043" s="110"/>
      <c r="B4043" s="109"/>
      <c r="C4043" s="110"/>
      <c r="D4043" s="110"/>
      <c r="E4043" s="110"/>
      <c r="F4043" s="110"/>
      <c r="G4043" s="110"/>
      <c r="H4043" s="110"/>
      <c r="I4043" s="110"/>
      <c r="J4043" s="109"/>
      <c r="K4043" s="110"/>
      <c r="L4043" s="110"/>
      <c r="M4043" s="110"/>
      <c r="N4043" s="110"/>
      <c r="O4043" s="110"/>
      <c r="P4043" s="110"/>
      <c r="Q4043" s="110"/>
      <c r="R4043" s="110"/>
      <c r="S4043" s="110"/>
      <c r="T4043" s="110"/>
      <c r="U4043" s="110"/>
      <c r="V4043" s="110"/>
    </row>
    <row r="4044" spans="1:22" ht="15" customHeight="1">
      <c r="A4044" s="110"/>
      <c r="B4044" s="109"/>
      <c r="C4044" s="110"/>
      <c r="D4044" s="110"/>
      <c r="E4044" s="110"/>
      <c r="F4044" s="110"/>
      <c r="G4044" s="110"/>
      <c r="H4044" s="110"/>
      <c r="I4044" s="110"/>
      <c r="J4044" s="109"/>
      <c r="K4044" s="110"/>
      <c r="L4044" s="110"/>
      <c r="M4044" s="110"/>
      <c r="N4044" s="110"/>
      <c r="O4044" s="110"/>
      <c r="P4044" s="110"/>
      <c r="Q4044" s="110"/>
      <c r="R4044" s="110"/>
      <c r="S4044" s="110"/>
      <c r="T4044" s="110"/>
      <c r="U4044" s="110"/>
      <c r="V4044" s="110"/>
    </row>
    <row r="4045" spans="1:22" ht="15" customHeight="1">
      <c r="A4045" s="110"/>
      <c r="B4045" s="109"/>
      <c r="C4045" s="110"/>
      <c r="D4045" s="110"/>
      <c r="E4045" s="110"/>
      <c r="F4045" s="110"/>
      <c r="G4045" s="110"/>
      <c r="H4045" s="110"/>
      <c r="I4045" s="110"/>
      <c r="J4045" s="109"/>
      <c r="K4045" s="110"/>
      <c r="L4045" s="110"/>
      <c r="M4045" s="110"/>
      <c r="N4045" s="110"/>
      <c r="O4045" s="110"/>
      <c r="P4045" s="110"/>
      <c r="Q4045" s="110"/>
      <c r="R4045" s="110"/>
      <c r="S4045" s="110"/>
      <c r="T4045" s="110"/>
      <c r="U4045" s="110"/>
      <c r="V4045" s="110"/>
    </row>
    <row r="4046" spans="1:22" ht="15" customHeight="1">
      <c r="A4046" s="110"/>
      <c r="B4046" s="109"/>
      <c r="C4046" s="110"/>
      <c r="D4046" s="110"/>
      <c r="E4046" s="110"/>
      <c r="F4046" s="110"/>
      <c r="G4046" s="110"/>
      <c r="H4046" s="110"/>
      <c r="I4046" s="110"/>
      <c r="J4046" s="109"/>
      <c r="K4046" s="110"/>
      <c r="L4046" s="110"/>
      <c r="M4046" s="110"/>
      <c r="N4046" s="110"/>
      <c r="O4046" s="110"/>
      <c r="P4046" s="110"/>
      <c r="Q4046" s="110"/>
      <c r="R4046" s="110"/>
      <c r="S4046" s="110"/>
      <c r="T4046" s="110"/>
      <c r="U4046" s="110"/>
      <c r="V4046" s="110"/>
    </row>
    <row r="4047" spans="1:22" ht="15" customHeight="1">
      <c r="A4047" s="110"/>
      <c r="B4047" s="109"/>
      <c r="C4047" s="110"/>
      <c r="D4047" s="110"/>
      <c r="E4047" s="110"/>
      <c r="F4047" s="110"/>
      <c r="G4047" s="110"/>
      <c r="H4047" s="110"/>
      <c r="I4047" s="110"/>
      <c r="J4047" s="109"/>
      <c r="K4047" s="110"/>
      <c r="L4047" s="110"/>
      <c r="M4047" s="110"/>
      <c r="N4047" s="110"/>
      <c r="O4047" s="110"/>
      <c r="P4047" s="110"/>
      <c r="Q4047" s="110"/>
      <c r="R4047" s="110"/>
      <c r="S4047" s="110"/>
      <c r="T4047" s="110"/>
      <c r="U4047" s="110"/>
      <c r="V4047" s="110"/>
    </row>
    <row r="4048" spans="1:22" ht="15" customHeight="1">
      <c r="A4048" s="110"/>
      <c r="B4048" s="109"/>
      <c r="C4048" s="110"/>
      <c r="D4048" s="110"/>
      <c r="E4048" s="110"/>
      <c r="F4048" s="110"/>
      <c r="G4048" s="110"/>
      <c r="H4048" s="110"/>
      <c r="I4048" s="110"/>
      <c r="J4048" s="109"/>
      <c r="K4048" s="110"/>
      <c r="L4048" s="110"/>
      <c r="M4048" s="110"/>
      <c r="N4048" s="110"/>
      <c r="O4048" s="110"/>
      <c r="P4048" s="110"/>
      <c r="Q4048" s="110"/>
      <c r="R4048" s="110"/>
      <c r="S4048" s="110"/>
      <c r="T4048" s="110"/>
      <c r="U4048" s="110"/>
      <c r="V4048" s="110"/>
    </row>
    <row r="4049" spans="1:22" ht="15" customHeight="1">
      <c r="A4049" s="110"/>
      <c r="B4049" s="109"/>
      <c r="C4049" s="110"/>
      <c r="D4049" s="110"/>
      <c r="E4049" s="110"/>
      <c r="F4049" s="110"/>
      <c r="G4049" s="110"/>
      <c r="H4049" s="110"/>
      <c r="I4049" s="110"/>
      <c r="J4049" s="109"/>
      <c r="K4049" s="110"/>
      <c r="L4049" s="110"/>
      <c r="M4049" s="110"/>
      <c r="N4049" s="110"/>
      <c r="O4049" s="110"/>
      <c r="P4049" s="110"/>
      <c r="Q4049" s="110"/>
      <c r="R4049" s="110"/>
      <c r="S4049" s="110"/>
      <c r="T4049" s="110"/>
      <c r="U4049" s="110"/>
      <c r="V4049" s="110"/>
    </row>
    <row r="4050" spans="1:22" ht="15" customHeight="1">
      <c r="A4050" s="110"/>
      <c r="B4050" s="109"/>
      <c r="C4050" s="110"/>
      <c r="D4050" s="110"/>
      <c r="E4050" s="110"/>
      <c r="F4050" s="110"/>
      <c r="G4050" s="110"/>
      <c r="H4050" s="110"/>
      <c r="I4050" s="110"/>
      <c r="J4050" s="109"/>
      <c r="K4050" s="110"/>
      <c r="L4050" s="110"/>
      <c r="M4050" s="110"/>
      <c r="N4050" s="110"/>
      <c r="O4050" s="110"/>
      <c r="P4050" s="110"/>
      <c r="Q4050" s="110"/>
      <c r="R4050" s="110"/>
      <c r="S4050" s="110"/>
      <c r="T4050" s="110"/>
      <c r="U4050" s="110"/>
      <c r="V4050" s="110"/>
    </row>
    <row r="4051" spans="1:22" ht="15" customHeight="1">
      <c r="A4051" s="110"/>
      <c r="B4051" s="109"/>
      <c r="C4051" s="110"/>
      <c r="D4051" s="110"/>
      <c r="E4051" s="110"/>
      <c r="F4051" s="110"/>
      <c r="G4051" s="110"/>
      <c r="H4051" s="110"/>
      <c r="I4051" s="110"/>
      <c r="J4051" s="109"/>
      <c r="K4051" s="110"/>
      <c r="L4051" s="110"/>
      <c r="M4051" s="110"/>
      <c r="N4051" s="110"/>
      <c r="O4051" s="110"/>
      <c r="P4051" s="110"/>
      <c r="Q4051" s="110"/>
      <c r="R4051" s="110"/>
      <c r="S4051" s="110"/>
      <c r="T4051" s="110"/>
      <c r="U4051" s="110"/>
      <c r="V4051" s="110"/>
    </row>
    <row r="4052" spans="1:22" ht="15" customHeight="1">
      <c r="A4052" s="110"/>
      <c r="B4052" s="109"/>
      <c r="C4052" s="110"/>
      <c r="D4052" s="110"/>
      <c r="E4052" s="110"/>
      <c r="F4052" s="110"/>
      <c r="G4052" s="110"/>
      <c r="H4052" s="110"/>
      <c r="I4052" s="110"/>
      <c r="J4052" s="109"/>
      <c r="K4052" s="110"/>
      <c r="L4052" s="110"/>
      <c r="M4052" s="110"/>
      <c r="N4052" s="110"/>
      <c r="O4052" s="110"/>
      <c r="P4052" s="110"/>
      <c r="Q4052" s="110"/>
      <c r="R4052" s="110"/>
      <c r="S4052" s="110"/>
      <c r="T4052" s="110"/>
      <c r="U4052" s="110"/>
      <c r="V4052" s="110"/>
    </row>
    <row r="4053" spans="1:22" ht="15" customHeight="1">
      <c r="A4053" s="110"/>
      <c r="B4053" s="109"/>
      <c r="C4053" s="110"/>
      <c r="D4053" s="110"/>
      <c r="E4053" s="110"/>
      <c r="F4053" s="110"/>
      <c r="G4053" s="110"/>
      <c r="H4053" s="110"/>
      <c r="I4053" s="110"/>
      <c r="J4053" s="109"/>
      <c r="K4053" s="110"/>
      <c r="L4053" s="110"/>
      <c r="M4053" s="110"/>
      <c r="N4053" s="110"/>
      <c r="O4053" s="110"/>
      <c r="P4053" s="110"/>
      <c r="Q4053" s="110"/>
      <c r="R4053" s="110"/>
      <c r="S4053" s="110"/>
      <c r="T4053" s="110"/>
      <c r="U4053" s="110"/>
      <c r="V4053" s="110"/>
    </row>
    <row r="4054" spans="1:22" ht="15" customHeight="1">
      <c r="A4054" s="110"/>
      <c r="B4054" s="109"/>
      <c r="C4054" s="110"/>
      <c r="D4054" s="110"/>
      <c r="E4054" s="110"/>
      <c r="F4054" s="110"/>
      <c r="G4054" s="110"/>
      <c r="H4054" s="110"/>
      <c r="I4054" s="110"/>
      <c r="J4054" s="109"/>
      <c r="K4054" s="110"/>
      <c r="L4054" s="110"/>
      <c r="M4054" s="110"/>
      <c r="N4054" s="110"/>
      <c r="O4054" s="110"/>
      <c r="P4054" s="110"/>
      <c r="Q4054" s="110"/>
      <c r="R4054" s="110"/>
      <c r="S4054" s="110"/>
      <c r="T4054" s="110"/>
      <c r="U4054" s="110"/>
      <c r="V4054" s="110"/>
    </row>
    <row r="4055" spans="1:22" ht="15" customHeight="1">
      <c r="A4055" s="110"/>
      <c r="B4055" s="109"/>
      <c r="C4055" s="110"/>
      <c r="D4055" s="110"/>
      <c r="E4055" s="110"/>
      <c r="F4055" s="110"/>
      <c r="G4055" s="110"/>
      <c r="H4055" s="110"/>
      <c r="I4055" s="110"/>
      <c r="J4055" s="109"/>
      <c r="K4055" s="110"/>
      <c r="L4055" s="110"/>
      <c r="M4055" s="110"/>
      <c r="N4055" s="110"/>
      <c r="O4055" s="110"/>
      <c r="P4055" s="110"/>
      <c r="Q4055" s="110"/>
      <c r="R4055" s="110"/>
      <c r="S4055" s="110"/>
      <c r="T4055" s="110"/>
      <c r="U4055" s="110"/>
      <c r="V4055" s="110"/>
    </row>
    <row r="4056" spans="1:22" ht="15" customHeight="1">
      <c r="A4056" s="110"/>
      <c r="B4056" s="109"/>
      <c r="C4056" s="110"/>
      <c r="D4056" s="110"/>
      <c r="E4056" s="110"/>
      <c r="F4056" s="110"/>
      <c r="G4056" s="110"/>
      <c r="H4056" s="110"/>
      <c r="I4056" s="110"/>
      <c r="J4056" s="109"/>
      <c r="K4056" s="110"/>
      <c r="L4056" s="110"/>
      <c r="M4056" s="110"/>
      <c r="N4056" s="110"/>
      <c r="O4056" s="110"/>
      <c r="P4056" s="110"/>
      <c r="Q4056" s="110"/>
      <c r="R4056" s="110"/>
      <c r="S4056" s="110"/>
      <c r="T4056" s="110"/>
      <c r="U4056" s="110"/>
      <c r="V4056" s="110"/>
    </row>
    <row r="4057" spans="1:22" ht="15" customHeight="1">
      <c r="A4057" s="110"/>
      <c r="B4057" s="109"/>
      <c r="C4057" s="110"/>
      <c r="D4057" s="110"/>
      <c r="E4057" s="110"/>
      <c r="F4057" s="110"/>
      <c r="G4057" s="110"/>
      <c r="H4057" s="110"/>
      <c r="I4057" s="110"/>
      <c r="J4057" s="109"/>
      <c r="K4057" s="110"/>
      <c r="L4057" s="110"/>
      <c r="M4057" s="110"/>
      <c r="N4057" s="110"/>
      <c r="O4057" s="110"/>
      <c r="P4057" s="110"/>
      <c r="Q4057" s="110"/>
      <c r="R4057" s="110"/>
      <c r="S4057" s="110"/>
      <c r="T4057" s="110"/>
      <c r="U4057" s="110"/>
      <c r="V4057" s="110"/>
    </row>
    <row r="4058" spans="1:22" ht="15" customHeight="1">
      <c r="A4058" s="110"/>
      <c r="B4058" s="109"/>
      <c r="C4058" s="110"/>
      <c r="D4058" s="110"/>
      <c r="E4058" s="110"/>
      <c r="F4058" s="110"/>
      <c r="G4058" s="110"/>
      <c r="H4058" s="110"/>
      <c r="I4058" s="110"/>
      <c r="J4058" s="109"/>
      <c r="K4058" s="110"/>
      <c r="L4058" s="110"/>
      <c r="M4058" s="110"/>
      <c r="N4058" s="110"/>
      <c r="O4058" s="110"/>
      <c r="P4058" s="110"/>
      <c r="Q4058" s="110"/>
      <c r="R4058" s="110"/>
      <c r="S4058" s="110"/>
      <c r="T4058" s="110"/>
      <c r="U4058" s="110"/>
      <c r="V4058" s="110"/>
    </row>
    <row r="4059" spans="1:22" ht="15" customHeight="1">
      <c r="A4059" s="110"/>
      <c r="B4059" s="109"/>
      <c r="C4059" s="110"/>
      <c r="D4059" s="110"/>
      <c r="E4059" s="110"/>
      <c r="F4059" s="110"/>
      <c r="G4059" s="110"/>
      <c r="H4059" s="110"/>
      <c r="I4059" s="110"/>
      <c r="J4059" s="109"/>
      <c r="K4059" s="110"/>
      <c r="L4059" s="110"/>
      <c r="M4059" s="110"/>
      <c r="N4059" s="110"/>
      <c r="O4059" s="110"/>
      <c r="P4059" s="110"/>
      <c r="Q4059" s="110"/>
      <c r="R4059" s="110"/>
      <c r="S4059" s="110"/>
      <c r="T4059" s="110"/>
      <c r="U4059" s="110"/>
      <c r="V4059" s="110"/>
    </row>
    <row r="4060" spans="1:22" ht="15" customHeight="1">
      <c r="A4060" s="110"/>
      <c r="B4060" s="109"/>
      <c r="C4060" s="110"/>
      <c r="D4060" s="110"/>
      <c r="E4060" s="110"/>
      <c r="F4060" s="110"/>
      <c r="G4060" s="110"/>
      <c r="H4060" s="110"/>
      <c r="I4060" s="110"/>
      <c r="J4060" s="109"/>
      <c r="K4060" s="110"/>
      <c r="L4060" s="110"/>
      <c r="M4060" s="110"/>
      <c r="N4060" s="110"/>
      <c r="O4060" s="110"/>
      <c r="P4060" s="110"/>
      <c r="Q4060" s="110"/>
      <c r="R4060" s="110"/>
      <c r="S4060" s="110"/>
      <c r="T4060" s="110"/>
      <c r="U4060" s="110"/>
      <c r="V4060" s="110"/>
    </row>
    <row r="4061" spans="1:22" ht="15" customHeight="1">
      <c r="A4061" s="110"/>
      <c r="B4061" s="109"/>
      <c r="C4061" s="110"/>
      <c r="D4061" s="110"/>
      <c r="E4061" s="110"/>
      <c r="F4061" s="110"/>
      <c r="G4061" s="110"/>
      <c r="H4061" s="110"/>
      <c r="I4061" s="110"/>
      <c r="J4061" s="109"/>
      <c r="K4061" s="110"/>
      <c r="L4061" s="110"/>
      <c r="M4061" s="110"/>
      <c r="N4061" s="110"/>
      <c r="O4061" s="110"/>
      <c r="P4061" s="110"/>
      <c r="Q4061" s="110"/>
      <c r="R4061" s="110"/>
      <c r="S4061" s="110"/>
      <c r="T4061" s="110"/>
      <c r="U4061" s="110"/>
      <c r="V4061" s="110"/>
    </row>
    <row r="4062" spans="1:22" ht="15" customHeight="1">
      <c r="A4062" s="110"/>
      <c r="B4062" s="109"/>
      <c r="C4062" s="110"/>
      <c r="D4062" s="110"/>
      <c r="E4062" s="110"/>
      <c r="F4062" s="110"/>
      <c r="G4062" s="110"/>
      <c r="H4062" s="110"/>
      <c r="I4062" s="110"/>
      <c r="J4062" s="109"/>
      <c r="K4062" s="110"/>
      <c r="L4062" s="110"/>
      <c r="M4062" s="110"/>
      <c r="N4062" s="110"/>
      <c r="O4062" s="110"/>
      <c r="P4062" s="110"/>
      <c r="Q4062" s="110"/>
      <c r="R4062" s="110"/>
      <c r="S4062" s="110"/>
      <c r="T4062" s="110"/>
      <c r="U4062" s="110"/>
      <c r="V4062" s="110"/>
    </row>
    <row r="4063" spans="1:22" ht="15" customHeight="1">
      <c r="A4063" s="110"/>
      <c r="B4063" s="109"/>
      <c r="C4063" s="110"/>
      <c r="D4063" s="110"/>
      <c r="E4063" s="110"/>
      <c r="F4063" s="110"/>
      <c r="G4063" s="110"/>
      <c r="H4063" s="110"/>
      <c r="I4063" s="110"/>
      <c r="J4063" s="109"/>
      <c r="K4063" s="110"/>
      <c r="L4063" s="110"/>
      <c r="M4063" s="110"/>
      <c r="N4063" s="110"/>
      <c r="O4063" s="110"/>
      <c r="P4063" s="110"/>
      <c r="Q4063" s="110"/>
      <c r="R4063" s="110"/>
      <c r="S4063" s="110"/>
      <c r="T4063" s="110"/>
      <c r="U4063" s="110"/>
      <c r="V4063" s="110"/>
    </row>
    <row r="4064" spans="1:22" ht="15" customHeight="1">
      <c r="A4064" s="110"/>
      <c r="B4064" s="109"/>
      <c r="C4064" s="110"/>
      <c r="D4064" s="110"/>
      <c r="E4064" s="110"/>
      <c r="F4064" s="110"/>
      <c r="G4064" s="110"/>
      <c r="H4064" s="110"/>
      <c r="I4064" s="110"/>
      <c r="J4064" s="109"/>
      <c r="K4064" s="110"/>
      <c r="L4064" s="110"/>
      <c r="M4064" s="110"/>
      <c r="N4064" s="110"/>
      <c r="O4064" s="110"/>
      <c r="P4064" s="110"/>
      <c r="Q4064" s="110"/>
      <c r="R4064" s="110"/>
      <c r="S4064" s="110"/>
      <c r="T4064" s="110"/>
      <c r="U4064" s="110"/>
      <c r="V4064" s="110"/>
    </row>
    <row r="4065" spans="1:22" ht="15" customHeight="1">
      <c r="A4065" s="110"/>
      <c r="B4065" s="109"/>
      <c r="C4065" s="110"/>
      <c r="D4065" s="110"/>
      <c r="E4065" s="110"/>
      <c r="F4065" s="110"/>
      <c r="G4065" s="110"/>
      <c r="H4065" s="110"/>
      <c r="I4065" s="110"/>
      <c r="J4065" s="109"/>
      <c r="K4065" s="110"/>
      <c r="L4065" s="110"/>
      <c r="M4065" s="110"/>
      <c r="N4065" s="110"/>
      <c r="O4065" s="110"/>
      <c r="P4065" s="110"/>
      <c r="Q4065" s="110"/>
      <c r="R4065" s="110"/>
      <c r="S4065" s="110"/>
      <c r="T4065" s="110"/>
      <c r="U4065" s="110"/>
      <c r="V4065" s="110"/>
    </row>
    <row r="4066" spans="1:22" ht="15" customHeight="1">
      <c r="A4066" s="110"/>
      <c r="B4066" s="109"/>
      <c r="C4066" s="110"/>
      <c r="D4066" s="110"/>
      <c r="E4066" s="110"/>
      <c r="F4066" s="110"/>
      <c r="G4066" s="110"/>
      <c r="H4066" s="110"/>
      <c r="I4066" s="110"/>
      <c r="J4066" s="109"/>
      <c r="K4066" s="110"/>
      <c r="L4066" s="110"/>
      <c r="M4066" s="110"/>
      <c r="N4066" s="110"/>
      <c r="O4066" s="110"/>
      <c r="P4066" s="110"/>
      <c r="Q4066" s="110"/>
      <c r="R4066" s="110"/>
      <c r="S4066" s="110"/>
      <c r="T4066" s="110"/>
      <c r="U4066" s="110"/>
      <c r="V4066" s="110"/>
    </row>
    <row r="4067" spans="1:22" ht="15" customHeight="1">
      <c r="A4067" s="110"/>
      <c r="B4067" s="109"/>
      <c r="C4067" s="110"/>
      <c r="D4067" s="110"/>
      <c r="E4067" s="110"/>
      <c r="F4067" s="110"/>
      <c r="G4067" s="110"/>
      <c r="H4067" s="110"/>
      <c r="I4067" s="110"/>
      <c r="J4067" s="109"/>
      <c r="K4067" s="110"/>
      <c r="L4067" s="110"/>
      <c r="M4067" s="110"/>
      <c r="N4067" s="110"/>
      <c r="O4067" s="110"/>
      <c r="P4067" s="110"/>
      <c r="Q4067" s="110"/>
      <c r="R4067" s="110"/>
      <c r="S4067" s="110"/>
      <c r="T4067" s="110"/>
      <c r="U4067" s="110"/>
      <c r="V4067" s="110"/>
    </row>
    <row r="4068" spans="1:22" ht="15" customHeight="1">
      <c r="A4068" s="110"/>
      <c r="B4068" s="109"/>
      <c r="C4068" s="110"/>
      <c r="D4068" s="110"/>
      <c r="E4068" s="110"/>
      <c r="F4068" s="110"/>
      <c r="G4068" s="110"/>
      <c r="H4068" s="110"/>
      <c r="I4068" s="110"/>
      <c r="J4068" s="109"/>
      <c r="K4068" s="110"/>
      <c r="L4068" s="110"/>
      <c r="M4068" s="110"/>
      <c r="N4068" s="110"/>
      <c r="O4068" s="110"/>
      <c r="P4068" s="110"/>
      <c r="Q4068" s="110"/>
      <c r="R4068" s="110"/>
      <c r="S4068" s="110"/>
      <c r="T4068" s="110"/>
      <c r="U4068" s="110"/>
      <c r="V4068" s="110"/>
    </row>
    <row r="4069" spans="1:22" ht="15" customHeight="1">
      <c r="A4069" s="110"/>
      <c r="B4069" s="109"/>
      <c r="C4069" s="110"/>
      <c r="D4069" s="110"/>
      <c r="E4069" s="110"/>
      <c r="F4069" s="110"/>
      <c r="G4069" s="110"/>
      <c r="H4069" s="110"/>
      <c r="I4069" s="110"/>
      <c r="J4069" s="109"/>
      <c r="K4069" s="110"/>
      <c r="L4069" s="110"/>
      <c r="M4069" s="110"/>
      <c r="N4069" s="110"/>
      <c r="O4069" s="110"/>
      <c r="P4069" s="110"/>
      <c r="Q4069" s="110"/>
      <c r="R4069" s="110"/>
      <c r="S4069" s="110"/>
      <c r="T4069" s="110"/>
      <c r="U4069" s="110"/>
      <c r="V4069" s="110"/>
    </row>
    <row r="4070" spans="1:22" ht="15" customHeight="1">
      <c r="A4070" s="110"/>
      <c r="B4070" s="109"/>
      <c r="C4070" s="110"/>
      <c r="D4070" s="110"/>
      <c r="E4070" s="110"/>
      <c r="F4070" s="110"/>
      <c r="G4070" s="110"/>
      <c r="H4070" s="110"/>
      <c r="I4070" s="110"/>
      <c r="J4070" s="109"/>
      <c r="K4070" s="110"/>
      <c r="L4070" s="110"/>
      <c r="M4070" s="110"/>
      <c r="N4070" s="110"/>
      <c r="O4070" s="110"/>
      <c r="P4070" s="110"/>
      <c r="Q4070" s="110"/>
      <c r="R4070" s="110"/>
      <c r="S4070" s="110"/>
      <c r="T4070" s="110"/>
      <c r="U4070" s="110"/>
      <c r="V4070" s="110"/>
    </row>
    <row r="4071" spans="1:22" ht="15" customHeight="1">
      <c r="A4071" s="110"/>
      <c r="B4071" s="109"/>
      <c r="C4071" s="110"/>
      <c r="D4071" s="110"/>
      <c r="E4071" s="110"/>
      <c r="F4071" s="110"/>
      <c r="G4071" s="110"/>
      <c r="H4071" s="110"/>
      <c r="I4071" s="110"/>
      <c r="J4071" s="109"/>
      <c r="K4071" s="110"/>
      <c r="L4071" s="110"/>
      <c r="M4071" s="110"/>
      <c r="N4071" s="110"/>
      <c r="O4071" s="110"/>
      <c r="P4071" s="110"/>
      <c r="Q4071" s="110"/>
      <c r="R4071" s="110"/>
      <c r="S4071" s="110"/>
      <c r="T4071" s="110"/>
      <c r="U4071" s="110"/>
      <c r="V4071" s="110"/>
    </row>
    <row r="4072" spans="1:22" ht="15" customHeight="1">
      <c r="A4072" s="110"/>
      <c r="B4072" s="109"/>
      <c r="C4072" s="110"/>
      <c r="D4072" s="110"/>
      <c r="E4072" s="110"/>
      <c r="F4072" s="110"/>
      <c r="G4072" s="110"/>
      <c r="H4072" s="110"/>
      <c r="I4072" s="110"/>
      <c r="J4072" s="109"/>
      <c r="K4072" s="110"/>
      <c r="L4072" s="110"/>
      <c r="M4072" s="110"/>
      <c r="N4072" s="110"/>
      <c r="O4072" s="110"/>
      <c r="P4072" s="110"/>
      <c r="Q4072" s="110"/>
      <c r="R4072" s="110"/>
      <c r="S4072" s="110"/>
      <c r="T4072" s="110"/>
      <c r="U4072" s="110"/>
      <c r="V4072" s="110"/>
    </row>
    <row r="4073" spans="1:22" ht="15" customHeight="1">
      <c r="A4073" s="110"/>
      <c r="B4073" s="109"/>
      <c r="C4073" s="110"/>
      <c r="D4073" s="110"/>
      <c r="E4073" s="110"/>
      <c r="F4073" s="110"/>
      <c r="G4073" s="110"/>
      <c r="H4073" s="110"/>
      <c r="I4073" s="110"/>
      <c r="J4073" s="109"/>
      <c r="K4073" s="110"/>
      <c r="L4073" s="110"/>
      <c r="M4073" s="110"/>
      <c r="N4073" s="110"/>
      <c r="O4073" s="110"/>
      <c r="P4073" s="110"/>
      <c r="Q4073" s="110"/>
      <c r="R4073" s="110"/>
      <c r="S4073" s="110"/>
      <c r="T4073" s="110"/>
      <c r="U4073" s="110"/>
      <c r="V4073" s="110"/>
    </row>
    <row r="4074" spans="1:22" ht="15" customHeight="1">
      <c r="A4074" s="110"/>
      <c r="B4074" s="109"/>
      <c r="C4074" s="110"/>
      <c r="D4074" s="110"/>
      <c r="E4074" s="110"/>
      <c r="F4074" s="110"/>
      <c r="G4074" s="110"/>
      <c r="H4074" s="110"/>
      <c r="I4074" s="110"/>
      <c r="J4074" s="109"/>
      <c r="K4074" s="110"/>
      <c r="L4074" s="110"/>
      <c r="M4074" s="110"/>
      <c r="N4074" s="110"/>
      <c r="O4074" s="110"/>
      <c r="P4074" s="110"/>
      <c r="Q4074" s="110"/>
      <c r="R4074" s="110"/>
      <c r="S4074" s="110"/>
      <c r="T4074" s="110"/>
      <c r="U4074" s="110"/>
      <c r="V4074" s="110"/>
    </row>
    <row r="4075" spans="1:22" ht="15" customHeight="1">
      <c r="A4075" s="110"/>
      <c r="B4075" s="109"/>
      <c r="C4075" s="110"/>
      <c r="D4075" s="110"/>
      <c r="E4075" s="110"/>
      <c r="F4075" s="110"/>
      <c r="G4075" s="110"/>
      <c r="H4075" s="110"/>
      <c r="I4075" s="110"/>
      <c r="J4075" s="109"/>
      <c r="K4075" s="110"/>
      <c r="L4075" s="110"/>
      <c r="M4075" s="110"/>
      <c r="N4075" s="110"/>
      <c r="O4075" s="110"/>
      <c r="P4075" s="110"/>
      <c r="Q4075" s="110"/>
      <c r="R4075" s="110"/>
      <c r="S4075" s="110"/>
      <c r="T4075" s="110"/>
      <c r="U4075" s="110"/>
      <c r="V4075" s="110"/>
    </row>
    <row r="4076" spans="1:22" ht="15" customHeight="1">
      <c r="A4076" s="110"/>
      <c r="B4076" s="109"/>
      <c r="C4076" s="110"/>
      <c r="D4076" s="110"/>
      <c r="E4076" s="110"/>
      <c r="F4076" s="110"/>
      <c r="G4076" s="110"/>
      <c r="H4076" s="110"/>
      <c r="I4076" s="110"/>
      <c r="J4076" s="109"/>
      <c r="K4076" s="110"/>
      <c r="L4076" s="110"/>
      <c r="M4076" s="110"/>
      <c r="N4076" s="110"/>
      <c r="O4076" s="110"/>
      <c r="P4076" s="110"/>
      <c r="Q4076" s="110"/>
      <c r="R4076" s="110"/>
      <c r="S4076" s="110"/>
      <c r="T4076" s="110"/>
      <c r="U4076" s="110"/>
      <c r="V4076" s="110"/>
    </row>
    <row r="4077" spans="1:22" ht="15" customHeight="1">
      <c r="A4077" s="110"/>
      <c r="B4077" s="109"/>
      <c r="C4077" s="110"/>
      <c r="D4077" s="110"/>
      <c r="E4077" s="110"/>
      <c r="F4077" s="110"/>
      <c r="G4077" s="110"/>
      <c r="H4077" s="110"/>
      <c r="I4077" s="110"/>
      <c r="J4077" s="109"/>
      <c r="K4077" s="110"/>
      <c r="L4077" s="110"/>
      <c r="M4077" s="110"/>
      <c r="N4077" s="110"/>
      <c r="O4077" s="110"/>
      <c r="P4077" s="110"/>
      <c r="Q4077" s="110"/>
      <c r="R4077" s="110"/>
      <c r="S4077" s="110"/>
      <c r="T4077" s="110"/>
      <c r="U4077" s="110"/>
      <c r="V4077" s="110"/>
    </row>
    <row r="4078" spans="1:22" ht="15" customHeight="1">
      <c r="A4078" s="110"/>
      <c r="B4078" s="109"/>
      <c r="C4078" s="110"/>
      <c r="D4078" s="110"/>
      <c r="E4078" s="110"/>
      <c r="F4078" s="110"/>
      <c r="G4078" s="110"/>
      <c r="H4078" s="110"/>
      <c r="I4078" s="110"/>
      <c r="J4078" s="109"/>
      <c r="K4078" s="110"/>
      <c r="L4078" s="110"/>
      <c r="M4078" s="110"/>
      <c r="N4078" s="110"/>
      <c r="O4078" s="110"/>
      <c r="P4078" s="110"/>
      <c r="Q4078" s="110"/>
      <c r="R4078" s="110"/>
      <c r="S4078" s="110"/>
      <c r="T4078" s="110"/>
      <c r="U4078" s="110"/>
      <c r="V4078" s="110"/>
    </row>
    <row r="4079" spans="1:22" ht="15" customHeight="1">
      <c r="A4079" s="110"/>
      <c r="B4079" s="109"/>
      <c r="C4079" s="110"/>
      <c r="D4079" s="110"/>
      <c r="E4079" s="110"/>
      <c r="F4079" s="110"/>
      <c r="G4079" s="110"/>
      <c r="H4079" s="110"/>
      <c r="I4079" s="110"/>
      <c r="J4079" s="109"/>
      <c r="K4079" s="110"/>
      <c r="L4079" s="110"/>
      <c r="M4079" s="110"/>
      <c r="N4079" s="110"/>
      <c r="O4079" s="110"/>
      <c r="P4079" s="110"/>
      <c r="Q4079" s="110"/>
      <c r="R4079" s="110"/>
      <c r="S4079" s="110"/>
      <c r="T4079" s="110"/>
      <c r="U4079" s="110"/>
      <c r="V4079" s="110"/>
    </row>
    <row r="4080" spans="1:22" ht="15" customHeight="1">
      <c r="A4080" s="110"/>
      <c r="B4080" s="109"/>
      <c r="C4080" s="110"/>
      <c r="D4080" s="110"/>
      <c r="E4080" s="110"/>
      <c r="F4080" s="110"/>
      <c r="G4080" s="110"/>
      <c r="H4080" s="110"/>
      <c r="I4080" s="110"/>
      <c r="J4080" s="109"/>
      <c r="K4080" s="110"/>
      <c r="L4080" s="110"/>
      <c r="M4080" s="110"/>
      <c r="N4080" s="110"/>
      <c r="O4080" s="110"/>
      <c r="P4080" s="110"/>
      <c r="Q4080" s="110"/>
      <c r="R4080" s="110"/>
      <c r="S4080" s="110"/>
      <c r="T4080" s="110"/>
      <c r="U4080" s="110"/>
      <c r="V4080" s="110"/>
    </row>
    <row r="4081" spans="1:22" ht="15" customHeight="1">
      <c r="A4081" s="110"/>
      <c r="B4081" s="109"/>
      <c r="C4081" s="110"/>
      <c r="D4081" s="110"/>
      <c r="E4081" s="110"/>
      <c r="F4081" s="110"/>
      <c r="G4081" s="110"/>
      <c r="H4081" s="110"/>
      <c r="I4081" s="110"/>
      <c r="J4081" s="109"/>
      <c r="K4081" s="110"/>
      <c r="L4081" s="110"/>
      <c r="M4081" s="110"/>
      <c r="N4081" s="110"/>
      <c r="O4081" s="110"/>
      <c r="P4081" s="110"/>
      <c r="Q4081" s="110"/>
      <c r="R4081" s="110"/>
      <c r="S4081" s="110"/>
      <c r="T4081" s="110"/>
      <c r="U4081" s="110"/>
      <c r="V4081" s="110"/>
    </row>
    <row r="4082" spans="1:22" ht="15" customHeight="1">
      <c r="A4082" s="110"/>
      <c r="B4082" s="109"/>
      <c r="C4082" s="110"/>
      <c r="D4082" s="110"/>
      <c r="E4082" s="110"/>
      <c r="F4082" s="110"/>
      <c r="G4082" s="110"/>
      <c r="H4082" s="110"/>
      <c r="I4082" s="110"/>
      <c r="J4082" s="109"/>
      <c r="K4082" s="110"/>
      <c r="L4082" s="110"/>
      <c r="M4082" s="110"/>
      <c r="N4082" s="110"/>
      <c r="O4082" s="110"/>
      <c r="P4082" s="110"/>
      <c r="Q4082" s="110"/>
      <c r="R4082" s="110"/>
      <c r="S4082" s="110"/>
      <c r="T4082" s="110"/>
      <c r="U4082" s="110"/>
      <c r="V4082" s="110"/>
    </row>
    <row r="4083" spans="1:22" ht="15" customHeight="1">
      <c r="A4083" s="110"/>
      <c r="B4083" s="109"/>
      <c r="C4083" s="110"/>
      <c r="D4083" s="110"/>
      <c r="E4083" s="110"/>
      <c r="F4083" s="110"/>
      <c r="G4083" s="110"/>
      <c r="H4083" s="110"/>
      <c r="I4083" s="110"/>
      <c r="J4083" s="109"/>
      <c r="K4083" s="110"/>
      <c r="L4083" s="110"/>
      <c r="M4083" s="110"/>
      <c r="N4083" s="110"/>
      <c r="O4083" s="110"/>
      <c r="P4083" s="110"/>
      <c r="Q4083" s="110"/>
      <c r="R4083" s="110"/>
      <c r="S4083" s="110"/>
      <c r="T4083" s="110"/>
      <c r="U4083" s="110"/>
      <c r="V4083" s="110"/>
    </row>
    <row r="4084" spans="1:22" ht="15" customHeight="1">
      <c r="A4084" s="110"/>
      <c r="B4084" s="109"/>
      <c r="C4084" s="110"/>
      <c r="D4084" s="110"/>
      <c r="E4084" s="110"/>
      <c r="F4084" s="110"/>
      <c r="G4084" s="110"/>
      <c r="H4084" s="110"/>
      <c r="I4084" s="110"/>
      <c r="J4084" s="109"/>
      <c r="K4084" s="110"/>
      <c r="L4084" s="110"/>
      <c r="M4084" s="110"/>
      <c r="N4084" s="110"/>
      <c r="O4084" s="110"/>
      <c r="P4084" s="110"/>
      <c r="Q4084" s="110"/>
      <c r="R4084" s="110"/>
      <c r="S4084" s="110"/>
      <c r="T4084" s="110"/>
      <c r="U4084" s="110"/>
      <c r="V4084" s="110"/>
    </row>
    <row r="4085" spans="1:22" ht="15" customHeight="1">
      <c r="A4085" s="110"/>
      <c r="B4085" s="109"/>
      <c r="C4085" s="110"/>
      <c r="D4085" s="110"/>
      <c r="E4085" s="110"/>
      <c r="F4085" s="110"/>
      <c r="G4085" s="110"/>
      <c r="H4085" s="110"/>
      <c r="I4085" s="110"/>
      <c r="J4085" s="109"/>
      <c r="K4085" s="110"/>
      <c r="L4085" s="110"/>
      <c r="M4085" s="110"/>
      <c r="N4085" s="110"/>
      <c r="O4085" s="110"/>
      <c r="P4085" s="110"/>
      <c r="Q4085" s="110"/>
      <c r="R4085" s="110"/>
      <c r="S4085" s="110"/>
      <c r="T4085" s="110"/>
      <c r="U4085" s="110"/>
      <c r="V4085" s="110"/>
    </row>
    <row r="4086" spans="1:22" ht="15" customHeight="1">
      <c r="A4086" s="110"/>
      <c r="B4086" s="109"/>
      <c r="C4086" s="110"/>
      <c r="D4086" s="110"/>
      <c r="E4086" s="110"/>
      <c r="F4086" s="110"/>
      <c r="G4086" s="110"/>
      <c r="H4086" s="110"/>
      <c r="I4086" s="110"/>
      <c r="J4086" s="109"/>
      <c r="K4086" s="110"/>
      <c r="L4086" s="110"/>
      <c r="M4086" s="110"/>
      <c r="N4086" s="110"/>
      <c r="O4086" s="110"/>
      <c r="P4086" s="110"/>
      <c r="Q4086" s="110"/>
      <c r="R4086" s="110"/>
      <c r="S4086" s="110"/>
      <c r="T4086" s="110"/>
      <c r="U4086" s="110"/>
      <c r="V4086" s="110"/>
    </row>
    <row r="4087" spans="1:22" ht="15" customHeight="1">
      <c r="A4087" s="110"/>
      <c r="B4087" s="109"/>
      <c r="C4087" s="110"/>
      <c r="D4087" s="110"/>
      <c r="E4087" s="110"/>
      <c r="F4087" s="110"/>
      <c r="G4087" s="110"/>
      <c r="H4087" s="110"/>
      <c r="I4087" s="110"/>
      <c r="J4087" s="109"/>
      <c r="K4087" s="110"/>
      <c r="L4087" s="110"/>
      <c r="M4087" s="110"/>
      <c r="N4087" s="110"/>
      <c r="O4087" s="110"/>
      <c r="P4087" s="110"/>
      <c r="Q4087" s="110"/>
      <c r="R4087" s="110"/>
      <c r="S4087" s="110"/>
      <c r="T4087" s="110"/>
      <c r="U4087" s="110"/>
      <c r="V4087" s="110"/>
    </row>
    <row r="4088" spans="1:22" ht="15" customHeight="1">
      <c r="A4088" s="110"/>
      <c r="B4088" s="109"/>
      <c r="C4088" s="110"/>
      <c r="D4088" s="110"/>
      <c r="E4088" s="110"/>
      <c r="F4088" s="110"/>
      <c r="G4088" s="110"/>
      <c r="H4088" s="110"/>
      <c r="I4088" s="110"/>
      <c r="J4088" s="109"/>
      <c r="K4088" s="110"/>
      <c r="L4088" s="110"/>
      <c r="M4088" s="110"/>
      <c r="N4088" s="110"/>
      <c r="O4088" s="110"/>
      <c r="P4088" s="110"/>
      <c r="Q4088" s="110"/>
      <c r="R4088" s="110"/>
      <c r="S4088" s="110"/>
      <c r="T4088" s="110"/>
      <c r="U4088" s="110"/>
      <c r="V4088" s="110"/>
    </row>
    <row r="4089" spans="1:22" ht="15" customHeight="1">
      <c r="A4089" s="110"/>
      <c r="B4089" s="109"/>
      <c r="C4089" s="110"/>
      <c r="D4089" s="110"/>
      <c r="E4089" s="110"/>
      <c r="F4089" s="110"/>
      <c r="G4089" s="110"/>
      <c r="H4089" s="110"/>
      <c r="I4089" s="110"/>
      <c r="J4089" s="109"/>
      <c r="K4089" s="110"/>
      <c r="L4089" s="110"/>
      <c r="M4089" s="110"/>
      <c r="N4089" s="110"/>
      <c r="O4089" s="110"/>
      <c r="P4089" s="110"/>
      <c r="Q4089" s="110"/>
      <c r="R4089" s="110"/>
      <c r="S4089" s="110"/>
      <c r="T4089" s="110"/>
      <c r="U4089" s="110"/>
      <c r="V4089" s="110"/>
    </row>
    <row r="4090" spans="1:22" ht="15" customHeight="1">
      <c r="A4090" s="110"/>
      <c r="B4090" s="109"/>
      <c r="C4090" s="110"/>
      <c r="D4090" s="110"/>
      <c r="E4090" s="110"/>
      <c r="F4090" s="110"/>
      <c r="G4090" s="110"/>
      <c r="H4090" s="110"/>
      <c r="I4090" s="110"/>
      <c r="J4090" s="109"/>
      <c r="K4090" s="110"/>
      <c r="L4090" s="110"/>
      <c r="M4090" s="110"/>
      <c r="N4090" s="110"/>
      <c r="O4090" s="110"/>
      <c r="P4090" s="110"/>
      <c r="Q4090" s="110"/>
      <c r="R4090" s="110"/>
      <c r="S4090" s="110"/>
      <c r="T4090" s="110"/>
      <c r="U4090" s="110"/>
      <c r="V4090" s="110"/>
    </row>
    <row r="4091" spans="1:22" ht="15" customHeight="1">
      <c r="A4091" s="110"/>
      <c r="B4091" s="109"/>
      <c r="C4091" s="110"/>
      <c r="D4091" s="110"/>
      <c r="E4091" s="110"/>
      <c r="F4091" s="110"/>
      <c r="G4091" s="110"/>
      <c r="H4091" s="110"/>
      <c r="I4091" s="110"/>
      <c r="J4091" s="109"/>
      <c r="K4091" s="110"/>
      <c r="L4091" s="110"/>
      <c r="M4091" s="110"/>
      <c r="N4091" s="110"/>
      <c r="O4091" s="110"/>
      <c r="P4091" s="110"/>
      <c r="Q4091" s="110"/>
      <c r="R4091" s="110"/>
      <c r="S4091" s="110"/>
      <c r="T4091" s="110"/>
      <c r="U4091" s="110"/>
      <c r="V4091" s="110"/>
    </row>
    <row r="4092" spans="1:22" ht="15" customHeight="1">
      <c r="A4092" s="110"/>
      <c r="B4092" s="109"/>
      <c r="C4092" s="110"/>
      <c r="D4092" s="110"/>
      <c r="E4092" s="110"/>
      <c r="F4092" s="110"/>
      <c r="G4092" s="110"/>
      <c r="H4092" s="110"/>
      <c r="I4092" s="110"/>
      <c r="J4092" s="109"/>
      <c r="K4092" s="110"/>
      <c r="L4092" s="110"/>
      <c r="M4092" s="110"/>
      <c r="N4092" s="110"/>
      <c r="O4092" s="110"/>
      <c r="P4092" s="110"/>
      <c r="Q4092" s="110"/>
      <c r="R4092" s="110"/>
      <c r="S4092" s="110"/>
      <c r="T4092" s="110"/>
      <c r="U4092" s="110"/>
      <c r="V4092" s="110"/>
    </row>
    <row r="4093" spans="1:22" ht="15" customHeight="1">
      <c r="A4093" s="110"/>
      <c r="B4093" s="109"/>
      <c r="C4093" s="110"/>
      <c r="D4093" s="110"/>
      <c r="E4093" s="110"/>
      <c r="F4093" s="110"/>
      <c r="G4093" s="110"/>
      <c r="H4093" s="110"/>
      <c r="I4093" s="110"/>
      <c r="J4093" s="109"/>
      <c r="K4093" s="110"/>
      <c r="L4093" s="110"/>
      <c r="M4093" s="110"/>
      <c r="N4093" s="110"/>
      <c r="O4093" s="110"/>
      <c r="P4093" s="110"/>
      <c r="Q4093" s="110"/>
      <c r="R4093" s="110"/>
      <c r="S4093" s="110"/>
      <c r="T4093" s="110"/>
      <c r="U4093" s="110"/>
      <c r="V4093" s="110"/>
    </row>
    <row r="4094" spans="1:22" ht="15" customHeight="1">
      <c r="A4094" s="110"/>
      <c r="B4094" s="109"/>
      <c r="C4094" s="110"/>
      <c r="D4094" s="110"/>
      <c r="E4094" s="110"/>
      <c r="F4094" s="110"/>
      <c r="G4094" s="110"/>
      <c r="H4094" s="110"/>
      <c r="I4094" s="110"/>
      <c r="J4094" s="109"/>
      <c r="K4094" s="110"/>
      <c r="L4094" s="110"/>
      <c r="M4094" s="110"/>
      <c r="N4094" s="110"/>
      <c r="O4094" s="110"/>
      <c r="P4094" s="110"/>
      <c r="Q4094" s="110"/>
      <c r="R4094" s="110"/>
      <c r="S4094" s="110"/>
      <c r="T4094" s="110"/>
      <c r="U4094" s="110"/>
      <c r="V4094" s="110"/>
    </row>
    <row r="4095" spans="1:22" ht="15" customHeight="1">
      <c r="A4095" s="110"/>
      <c r="B4095" s="109"/>
      <c r="C4095" s="110"/>
      <c r="D4095" s="110"/>
      <c r="E4095" s="110"/>
      <c r="F4095" s="110"/>
      <c r="G4095" s="110"/>
      <c r="H4095" s="110"/>
      <c r="I4095" s="110"/>
      <c r="J4095" s="109"/>
      <c r="K4095" s="110"/>
      <c r="L4095" s="110"/>
      <c r="M4095" s="110"/>
      <c r="N4095" s="110"/>
      <c r="O4095" s="110"/>
      <c r="P4095" s="110"/>
      <c r="Q4095" s="110"/>
      <c r="R4095" s="110"/>
      <c r="S4095" s="110"/>
      <c r="T4095" s="110"/>
      <c r="U4095" s="110"/>
      <c r="V4095" s="110"/>
    </row>
    <row r="4096" spans="1:22" ht="15" customHeight="1">
      <c r="A4096" s="110"/>
      <c r="B4096" s="109"/>
      <c r="C4096" s="110"/>
      <c r="D4096" s="110"/>
      <c r="E4096" s="110"/>
      <c r="F4096" s="110"/>
      <c r="G4096" s="110"/>
      <c r="H4096" s="110"/>
      <c r="I4096" s="110"/>
      <c r="J4096" s="109"/>
      <c r="K4096" s="110"/>
      <c r="L4096" s="110"/>
      <c r="M4096" s="110"/>
      <c r="N4096" s="110"/>
      <c r="O4096" s="110"/>
      <c r="P4096" s="110"/>
      <c r="Q4096" s="110"/>
      <c r="R4096" s="110"/>
      <c r="S4096" s="110"/>
      <c r="T4096" s="110"/>
      <c r="U4096" s="110"/>
      <c r="V4096" s="110"/>
    </row>
    <row r="4097" spans="1:22" ht="15" customHeight="1">
      <c r="A4097" s="110"/>
      <c r="B4097" s="109"/>
      <c r="C4097" s="110"/>
      <c r="D4097" s="110"/>
      <c r="E4097" s="110"/>
      <c r="F4097" s="110"/>
      <c r="G4097" s="110"/>
      <c r="H4097" s="110"/>
      <c r="I4097" s="110"/>
      <c r="J4097" s="109"/>
      <c r="K4097" s="110"/>
      <c r="L4097" s="110"/>
      <c r="M4097" s="110"/>
      <c r="N4097" s="110"/>
      <c r="O4097" s="110"/>
      <c r="P4097" s="110"/>
      <c r="Q4097" s="110"/>
      <c r="R4097" s="110"/>
      <c r="S4097" s="110"/>
      <c r="T4097" s="110"/>
      <c r="U4097" s="110"/>
      <c r="V4097" s="110"/>
    </row>
    <row r="4098" spans="1:22" ht="15" customHeight="1">
      <c r="A4098" s="110"/>
      <c r="B4098" s="109"/>
      <c r="C4098" s="110"/>
      <c r="D4098" s="110"/>
      <c r="E4098" s="110"/>
      <c r="F4098" s="110"/>
      <c r="G4098" s="110"/>
      <c r="H4098" s="110"/>
      <c r="I4098" s="110"/>
      <c r="J4098" s="109"/>
      <c r="K4098" s="110"/>
      <c r="L4098" s="110"/>
      <c r="M4098" s="110"/>
      <c r="N4098" s="110"/>
      <c r="O4098" s="110"/>
      <c r="P4098" s="110"/>
      <c r="Q4098" s="110"/>
      <c r="R4098" s="110"/>
      <c r="S4098" s="110"/>
      <c r="T4098" s="110"/>
      <c r="U4098" s="110"/>
      <c r="V4098" s="110"/>
    </row>
    <row r="4099" spans="1:22" ht="15" customHeight="1">
      <c r="A4099" s="110"/>
      <c r="B4099" s="109"/>
      <c r="C4099" s="110"/>
      <c r="D4099" s="110"/>
      <c r="E4099" s="110"/>
      <c r="F4099" s="110"/>
      <c r="G4099" s="110"/>
      <c r="H4099" s="110"/>
      <c r="I4099" s="110"/>
      <c r="J4099" s="109"/>
      <c r="K4099" s="110"/>
      <c r="L4099" s="110"/>
      <c r="M4099" s="110"/>
      <c r="N4099" s="110"/>
      <c r="O4099" s="110"/>
      <c r="P4099" s="110"/>
      <c r="Q4099" s="110"/>
      <c r="R4099" s="110"/>
      <c r="S4099" s="110"/>
      <c r="T4099" s="110"/>
      <c r="U4099" s="110"/>
      <c r="V4099" s="110"/>
    </row>
    <row r="4100" spans="1:22" ht="15" customHeight="1">
      <c r="A4100" s="110"/>
      <c r="B4100" s="109"/>
      <c r="C4100" s="110"/>
      <c r="D4100" s="110"/>
      <c r="E4100" s="110"/>
      <c r="F4100" s="110"/>
      <c r="G4100" s="110"/>
      <c r="H4100" s="110"/>
      <c r="I4100" s="110"/>
      <c r="J4100" s="109"/>
      <c r="K4100" s="110"/>
      <c r="L4100" s="110"/>
      <c r="M4100" s="110"/>
      <c r="N4100" s="110"/>
      <c r="O4100" s="110"/>
      <c r="P4100" s="110"/>
      <c r="Q4100" s="110"/>
      <c r="R4100" s="110"/>
      <c r="S4100" s="110"/>
      <c r="T4100" s="110"/>
      <c r="U4100" s="110"/>
      <c r="V4100" s="110"/>
    </row>
    <row r="4101" spans="1:22" ht="15" customHeight="1">
      <c r="A4101" s="110"/>
      <c r="B4101" s="109"/>
      <c r="C4101" s="110"/>
      <c r="D4101" s="110"/>
      <c r="E4101" s="110"/>
      <c r="F4101" s="110"/>
      <c r="G4101" s="110"/>
      <c r="H4101" s="110"/>
      <c r="I4101" s="110"/>
      <c r="J4101" s="109"/>
      <c r="K4101" s="110"/>
      <c r="L4101" s="110"/>
      <c r="M4101" s="110"/>
      <c r="N4101" s="110"/>
      <c r="O4101" s="110"/>
      <c r="P4101" s="110"/>
      <c r="Q4101" s="110"/>
      <c r="R4101" s="110"/>
      <c r="S4101" s="110"/>
      <c r="T4101" s="110"/>
      <c r="U4101" s="110"/>
      <c r="V4101" s="110"/>
    </row>
    <row r="4102" spans="1:22" ht="15" customHeight="1">
      <c r="A4102" s="110"/>
      <c r="B4102" s="109"/>
      <c r="C4102" s="110"/>
      <c r="D4102" s="110"/>
      <c r="E4102" s="110"/>
      <c r="F4102" s="110"/>
      <c r="G4102" s="110"/>
      <c r="H4102" s="110"/>
      <c r="I4102" s="110"/>
      <c r="J4102" s="109"/>
      <c r="K4102" s="110"/>
      <c r="L4102" s="110"/>
      <c r="M4102" s="110"/>
      <c r="N4102" s="110"/>
      <c r="O4102" s="110"/>
      <c r="P4102" s="110"/>
      <c r="Q4102" s="110"/>
      <c r="R4102" s="110"/>
      <c r="S4102" s="110"/>
      <c r="T4102" s="110"/>
      <c r="U4102" s="110"/>
      <c r="V4102" s="110"/>
    </row>
    <row r="4103" spans="1:22" ht="15" customHeight="1">
      <c r="A4103" s="110"/>
      <c r="B4103" s="109"/>
      <c r="C4103" s="110"/>
      <c r="D4103" s="110"/>
      <c r="E4103" s="110"/>
      <c r="F4103" s="110"/>
      <c r="G4103" s="110"/>
      <c r="H4103" s="110"/>
      <c r="I4103" s="110"/>
      <c r="J4103" s="109"/>
      <c r="K4103" s="110"/>
      <c r="L4103" s="110"/>
      <c r="M4103" s="110"/>
      <c r="N4103" s="110"/>
      <c r="O4103" s="110"/>
      <c r="P4103" s="110"/>
      <c r="Q4103" s="110"/>
      <c r="R4103" s="110"/>
      <c r="S4103" s="110"/>
      <c r="T4103" s="110"/>
      <c r="U4103" s="110"/>
      <c r="V4103" s="110"/>
    </row>
    <row r="4104" spans="1:22" ht="15" customHeight="1">
      <c r="A4104" s="110"/>
      <c r="B4104" s="109"/>
      <c r="C4104" s="110"/>
      <c r="D4104" s="110"/>
      <c r="E4104" s="110"/>
      <c r="F4104" s="110"/>
      <c r="G4104" s="110"/>
      <c r="H4104" s="110"/>
      <c r="I4104" s="110"/>
      <c r="J4104" s="109"/>
      <c r="K4104" s="110"/>
      <c r="L4104" s="110"/>
      <c r="M4104" s="110"/>
      <c r="N4104" s="110"/>
      <c r="O4104" s="110"/>
      <c r="P4104" s="110"/>
      <c r="Q4104" s="110"/>
      <c r="R4104" s="110"/>
      <c r="S4104" s="110"/>
      <c r="T4104" s="110"/>
      <c r="U4104" s="110"/>
      <c r="V4104" s="110"/>
    </row>
    <row r="4105" spans="1:22" ht="15" customHeight="1">
      <c r="A4105" s="110"/>
      <c r="B4105" s="109"/>
      <c r="C4105" s="110"/>
      <c r="D4105" s="110"/>
      <c r="E4105" s="110"/>
      <c r="F4105" s="110"/>
      <c r="G4105" s="110"/>
      <c r="H4105" s="110"/>
      <c r="I4105" s="110"/>
      <c r="J4105" s="109"/>
      <c r="K4105" s="110"/>
      <c r="L4105" s="110"/>
      <c r="M4105" s="110"/>
      <c r="N4105" s="110"/>
      <c r="O4105" s="110"/>
      <c r="P4105" s="110"/>
      <c r="Q4105" s="110"/>
      <c r="R4105" s="110"/>
      <c r="S4105" s="110"/>
      <c r="T4105" s="110"/>
      <c r="U4105" s="110"/>
      <c r="V4105" s="110"/>
    </row>
    <row r="4106" spans="1:22" ht="15" customHeight="1">
      <c r="A4106" s="110"/>
      <c r="B4106" s="109"/>
      <c r="C4106" s="110"/>
      <c r="D4106" s="110"/>
      <c r="E4106" s="110"/>
      <c r="F4106" s="110"/>
      <c r="G4106" s="110"/>
      <c r="H4106" s="110"/>
      <c r="I4106" s="110"/>
      <c r="J4106" s="109"/>
      <c r="K4106" s="110"/>
      <c r="L4106" s="110"/>
      <c r="M4106" s="110"/>
      <c r="N4106" s="110"/>
      <c r="O4106" s="110"/>
      <c r="P4106" s="110"/>
      <c r="Q4106" s="110"/>
      <c r="R4106" s="110"/>
      <c r="S4106" s="110"/>
      <c r="T4106" s="110"/>
      <c r="U4106" s="110"/>
      <c r="V4106" s="110"/>
    </row>
    <row r="4107" spans="1:22" ht="15" customHeight="1">
      <c r="A4107" s="110"/>
      <c r="B4107" s="109"/>
      <c r="C4107" s="110"/>
      <c r="D4107" s="110"/>
      <c r="E4107" s="110"/>
      <c r="F4107" s="110"/>
      <c r="G4107" s="110"/>
      <c r="H4107" s="110"/>
      <c r="I4107" s="110"/>
      <c r="J4107" s="109"/>
      <c r="K4107" s="110"/>
      <c r="L4107" s="110"/>
      <c r="M4107" s="110"/>
      <c r="N4107" s="110"/>
      <c r="O4107" s="110"/>
      <c r="P4107" s="110"/>
      <c r="Q4107" s="110"/>
      <c r="R4107" s="110"/>
      <c r="S4107" s="110"/>
      <c r="T4107" s="110"/>
      <c r="U4107" s="110"/>
      <c r="V4107" s="110"/>
    </row>
    <row r="4108" spans="1:22" ht="15" customHeight="1">
      <c r="A4108" s="110"/>
      <c r="B4108" s="109"/>
      <c r="C4108" s="110"/>
      <c r="D4108" s="110"/>
      <c r="E4108" s="110"/>
      <c r="F4108" s="110"/>
      <c r="G4108" s="110"/>
      <c r="H4108" s="110"/>
      <c r="I4108" s="110"/>
      <c r="J4108" s="109"/>
      <c r="K4108" s="110"/>
      <c r="L4108" s="110"/>
      <c r="M4108" s="110"/>
      <c r="N4108" s="110"/>
      <c r="O4108" s="110"/>
      <c r="P4108" s="110"/>
      <c r="Q4108" s="110"/>
      <c r="R4108" s="110"/>
      <c r="S4108" s="110"/>
      <c r="T4108" s="110"/>
      <c r="U4108" s="110"/>
      <c r="V4108" s="110"/>
    </row>
    <row r="4109" spans="1:22" ht="15" customHeight="1">
      <c r="A4109" s="110"/>
      <c r="B4109" s="109"/>
      <c r="C4109" s="110"/>
      <c r="D4109" s="110"/>
      <c r="E4109" s="110"/>
      <c r="F4109" s="110"/>
      <c r="G4109" s="110"/>
      <c r="H4109" s="110"/>
      <c r="I4109" s="110"/>
      <c r="J4109" s="109"/>
      <c r="K4109" s="110"/>
      <c r="L4109" s="110"/>
      <c r="M4109" s="110"/>
      <c r="N4109" s="110"/>
      <c r="O4109" s="110"/>
      <c r="P4109" s="110"/>
      <c r="Q4109" s="110"/>
      <c r="R4109" s="110"/>
      <c r="S4109" s="110"/>
      <c r="T4109" s="110"/>
      <c r="U4109" s="110"/>
      <c r="V4109" s="110"/>
    </row>
    <row r="4110" spans="1:22" ht="15" customHeight="1">
      <c r="A4110" s="110"/>
      <c r="B4110" s="109"/>
      <c r="C4110" s="110"/>
      <c r="D4110" s="110"/>
      <c r="E4110" s="110"/>
      <c r="F4110" s="110"/>
      <c r="G4110" s="110"/>
      <c r="H4110" s="110"/>
      <c r="I4110" s="110"/>
      <c r="J4110" s="109"/>
      <c r="K4110" s="110"/>
      <c r="L4110" s="110"/>
      <c r="M4110" s="110"/>
      <c r="N4110" s="110"/>
      <c r="O4110" s="110"/>
      <c r="P4110" s="110"/>
      <c r="Q4110" s="110"/>
      <c r="R4110" s="110"/>
      <c r="S4110" s="110"/>
      <c r="T4110" s="110"/>
      <c r="U4110" s="110"/>
      <c r="V4110" s="110"/>
    </row>
    <row r="4111" spans="1:22" ht="15" customHeight="1">
      <c r="A4111" s="110"/>
      <c r="B4111" s="109"/>
      <c r="C4111" s="110"/>
      <c r="D4111" s="110"/>
      <c r="E4111" s="110"/>
      <c r="F4111" s="110"/>
      <c r="G4111" s="110"/>
      <c r="H4111" s="110"/>
      <c r="I4111" s="110"/>
      <c r="J4111" s="109"/>
      <c r="K4111" s="110"/>
      <c r="L4111" s="110"/>
      <c r="M4111" s="110"/>
      <c r="N4111" s="110"/>
      <c r="O4111" s="110"/>
      <c r="P4111" s="110"/>
      <c r="Q4111" s="110"/>
      <c r="R4111" s="110"/>
      <c r="S4111" s="110"/>
      <c r="T4111" s="110"/>
      <c r="U4111" s="110"/>
      <c r="V4111" s="110"/>
    </row>
    <row r="4112" spans="1:22" ht="15" customHeight="1">
      <c r="A4112" s="110"/>
      <c r="B4112" s="109"/>
      <c r="C4112" s="110"/>
      <c r="D4112" s="110"/>
      <c r="E4112" s="110"/>
      <c r="F4112" s="110"/>
      <c r="G4112" s="110"/>
      <c r="H4112" s="110"/>
      <c r="I4112" s="110"/>
      <c r="J4112" s="109"/>
      <c r="K4112" s="110"/>
      <c r="L4112" s="110"/>
      <c r="M4112" s="110"/>
      <c r="N4112" s="110"/>
      <c r="O4112" s="110"/>
      <c r="P4112" s="110"/>
      <c r="Q4112" s="110"/>
      <c r="R4112" s="110"/>
      <c r="S4112" s="110"/>
      <c r="T4112" s="110"/>
      <c r="U4112" s="110"/>
      <c r="V4112" s="110"/>
    </row>
    <row r="4113" spans="1:22" ht="15" customHeight="1">
      <c r="A4113" s="110"/>
      <c r="B4113" s="109"/>
      <c r="C4113" s="110"/>
      <c r="D4113" s="110"/>
      <c r="E4113" s="110"/>
      <c r="F4113" s="110"/>
      <c r="G4113" s="110"/>
      <c r="H4113" s="110"/>
      <c r="I4113" s="110"/>
      <c r="J4113" s="109"/>
      <c r="K4113" s="110"/>
      <c r="L4113" s="110"/>
      <c r="M4113" s="110"/>
      <c r="N4113" s="110"/>
      <c r="O4113" s="110"/>
      <c r="P4113" s="110"/>
      <c r="Q4113" s="110"/>
      <c r="R4113" s="110"/>
      <c r="S4113" s="110"/>
      <c r="T4113" s="110"/>
      <c r="U4113" s="110"/>
      <c r="V4113" s="110"/>
    </row>
    <row r="4114" spans="1:22" ht="15" customHeight="1">
      <c r="A4114" s="110"/>
      <c r="B4114" s="109"/>
      <c r="C4114" s="110"/>
      <c r="D4114" s="110"/>
      <c r="E4114" s="110"/>
      <c r="F4114" s="110"/>
      <c r="G4114" s="110"/>
      <c r="H4114" s="110"/>
      <c r="I4114" s="110"/>
      <c r="J4114" s="109"/>
      <c r="K4114" s="110"/>
      <c r="L4114" s="110"/>
      <c r="M4114" s="110"/>
      <c r="N4114" s="110"/>
      <c r="O4114" s="110"/>
      <c r="P4114" s="110"/>
      <c r="Q4114" s="110"/>
      <c r="R4114" s="110"/>
      <c r="S4114" s="110"/>
      <c r="T4114" s="110"/>
      <c r="U4114" s="110"/>
      <c r="V4114" s="110"/>
    </row>
    <row r="4115" spans="1:22" ht="15" customHeight="1">
      <c r="A4115" s="110"/>
      <c r="B4115" s="109"/>
      <c r="C4115" s="110"/>
      <c r="D4115" s="110"/>
      <c r="E4115" s="110"/>
      <c r="F4115" s="110"/>
      <c r="G4115" s="110"/>
      <c r="H4115" s="110"/>
      <c r="I4115" s="110"/>
      <c r="J4115" s="109"/>
      <c r="K4115" s="110"/>
      <c r="L4115" s="110"/>
      <c r="M4115" s="110"/>
      <c r="N4115" s="110"/>
      <c r="O4115" s="110"/>
      <c r="P4115" s="110"/>
      <c r="Q4115" s="110"/>
      <c r="R4115" s="110"/>
      <c r="S4115" s="110"/>
      <c r="T4115" s="110"/>
      <c r="U4115" s="110"/>
      <c r="V4115" s="110"/>
    </row>
    <row r="4116" spans="1:22" ht="15" customHeight="1">
      <c r="A4116" s="110"/>
      <c r="B4116" s="109"/>
      <c r="C4116" s="110"/>
      <c r="D4116" s="110"/>
      <c r="E4116" s="110"/>
      <c r="F4116" s="110"/>
      <c r="G4116" s="110"/>
      <c r="H4116" s="110"/>
      <c r="I4116" s="110"/>
      <c r="J4116" s="109"/>
      <c r="K4116" s="110"/>
      <c r="L4116" s="110"/>
      <c r="M4116" s="110"/>
      <c r="N4116" s="110"/>
      <c r="O4116" s="110"/>
      <c r="P4116" s="110"/>
      <c r="Q4116" s="110"/>
      <c r="R4116" s="110"/>
      <c r="S4116" s="110"/>
      <c r="T4116" s="110"/>
      <c r="U4116" s="110"/>
      <c r="V4116" s="110"/>
    </row>
    <row r="4117" spans="1:22" ht="15" customHeight="1">
      <c r="A4117" s="110"/>
      <c r="B4117" s="109"/>
      <c r="C4117" s="110"/>
      <c r="D4117" s="110"/>
      <c r="E4117" s="110"/>
      <c r="F4117" s="110"/>
      <c r="G4117" s="110"/>
      <c r="H4117" s="110"/>
      <c r="I4117" s="110"/>
      <c r="J4117" s="109"/>
      <c r="K4117" s="110"/>
      <c r="L4117" s="110"/>
      <c r="M4117" s="110"/>
      <c r="N4117" s="110"/>
      <c r="O4117" s="110"/>
      <c r="P4117" s="110"/>
      <c r="Q4117" s="110"/>
      <c r="R4117" s="110"/>
      <c r="S4117" s="110"/>
      <c r="T4117" s="110"/>
      <c r="U4117" s="110"/>
      <c r="V4117" s="110"/>
    </row>
    <row r="4118" spans="1:22" ht="15" customHeight="1">
      <c r="A4118" s="110"/>
      <c r="B4118" s="109"/>
      <c r="C4118" s="110"/>
      <c r="D4118" s="110"/>
      <c r="E4118" s="110"/>
      <c r="F4118" s="110"/>
      <c r="G4118" s="110"/>
      <c r="H4118" s="110"/>
      <c r="I4118" s="110"/>
      <c r="J4118" s="109"/>
      <c r="K4118" s="110"/>
      <c r="L4118" s="110"/>
      <c r="M4118" s="110"/>
      <c r="N4118" s="110"/>
      <c r="O4118" s="110"/>
      <c r="P4118" s="110"/>
      <c r="Q4118" s="110"/>
      <c r="R4118" s="110"/>
      <c r="S4118" s="110"/>
      <c r="T4118" s="110"/>
      <c r="U4118" s="110"/>
      <c r="V4118" s="110"/>
    </row>
    <row r="4119" spans="1:22" ht="15" customHeight="1">
      <c r="A4119" s="110"/>
      <c r="B4119" s="109"/>
      <c r="C4119" s="110"/>
      <c r="D4119" s="110"/>
      <c r="E4119" s="110"/>
      <c r="F4119" s="110"/>
      <c r="G4119" s="110"/>
      <c r="H4119" s="110"/>
      <c r="I4119" s="110"/>
      <c r="J4119" s="109"/>
      <c r="K4119" s="110"/>
      <c r="L4119" s="110"/>
      <c r="M4119" s="110"/>
      <c r="N4119" s="110"/>
      <c r="O4119" s="110"/>
      <c r="P4119" s="110"/>
      <c r="Q4119" s="110"/>
      <c r="R4119" s="110"/>
      <c r="S4119" s="110"/>
      <c r="T4119" s="110"/>
      <c r="U4119" s="110"/>
      <c r="V4119" s="110"/>
    </row>
    <row r="4120" spans="1:22" ht="15" customHeight="1">
      <c r="A4120" s="110"/>
      <c r="B4120" s="109"/>
      <c r="C4120" s="110"/>
      <c r="D4120" s="110"/>
      <c r="E4120" s="110"/>
      <c r="F4120" s="110"/>
      <c r="G4120" s="110"/>
      <c r="H4120" s="110"/>
      <c r="I4120" s="110"/>
      <c r="J4120" s="109"/>
      <c r="K4120" s="110"/>
      <c r="L4120" s="110"/>
      <c r="M4120" s="110"/>
      <c r="N4120" s="110"/>
      <c r="O4120" s="110"/>
      <c r="P4120" s="110"/>
      <c r="Q4120" s="110"/>
      <c r="R4120" s="110"/>
      <c r="S4120" s="110"/>
      <c r="T4120" s="110"/>
      <c r="U4120" s="110"/>
      <c r="V4120" s="110"/>
    </row>
    <row r="4121" spans="1:22" ht="15" customHeight="1">
      <c r="A4121" s="110"/>
      <c r="B4121" s="109"/>
      <c r="C4121" s="110"/>
      <c r="D4121" s="110"/>
      <c r="E4121" s="110"/>
      <c r="F4121" s="110"/>
      <c r="G4121" s="110"/>
      <c r="H4121" s="110"/>
      <c r="I4121" s="110"/>
      <c r="J4121" s="109"/>
      <c r="K4121" s="110"/>
      <c r="L4121" s="110"/>
      <c r="M4121" s="110"/>
      <c r="N4121" s="110"/>
      <c r="O4121" s="110"/>
      <c r="P4121" s="110"/>
      <c r="Q4121" s="110"/>
      <c r="R4121" s="110"/>
      <c r="S4121" s="110"/>
      <c r="T4121" s="110"/>
      <c r="U4121" s="110"/>
      <c r="V4121" s="110"/>
    </row>
    <row r="4122" spans="1:22" ht="15" customHeight="1">
      <c r="A4122" s="110"/>
      <c r="B4122" s="109"/>
      <c r="C4122" s="110"/>
      <c r="D4122" s="110"/>
      <c r="E4122" s="110"/>
      <c r="F4122" s="110"/>
      <c r="G4122" s="110"/>
      <c r="H4122" s="110"/>
      <c r="I4122" s="110"/>
      <c r="J4122" s="109"/>
      <c r="K4122" s="110"/>
      <c r="L4122" s="110"/>
      <c r="M4122" s="110"/>
      <c r="N4122" s="110"/>
      <c r="O4122" s="110"/>
      <c r="P4122" s="110"/>
      <c r="Q4122" s="110"/>
      <c r="R4122" s="110"/>
      <c r="S4122" s="110"/>
      <c r="T4122" s="110"/>
      <c r="U4122" s="110"/>
      <c r="V4122" s="110"/>
    </row>
    <row r="4123" spans="1:22" ht="15" customHeight="1">
      <c r="A4123" s="110"/>
      <c r="B4123" s="109"/>
      <c r="C4123" s="110"/>
      <c r="D4123" s="110"/>
      <c r="E4123" s="110"/>
      <c r="F4123" s="110"/>
      <c r="G4123" s="110"/>
      <c r="H4123" s="110"/>
      <c r="I4123" s="110"/>
      <c r="J4123" s="109"/>
      <c r="K4123" s="110"/>
      <c r="L4123" s="110"/>
      <c r="M4123" s="110"/>
      <c r="N4123" s="110"/>
      <c r="O4123" s="110"/>
      <c r="P4123" s="110"/>
      <c r="Q4123" s="110"/>
      <c r="R4123" s="110"/>
      <c r="S4123" s="110"/>
      <c r="T4123" s="110"/>
      <c r="U4123" s="110"/>
      <c r="V4123" s="110"/>
    </row>
    <row r="4124" spans="1:22" ht="15" customHeight="1">
      <c r="A4124" s="110"/>
      <c r="B4124" s="109"/>
      <c r="C4124" s="110"/>
      <c r="D4124" s="110"/>
      <c r="E4124" s="110"/>
      <c r="F4124" s="110"/>
      <c r="G4124" s="110"/>
      <c r="H4124" s="110"/>
      <c r="I4124" s="110"/>
      <c r="J4124" s="109"/>
      <c r="K4124" s="110"/>
      <c r="L4124" s="110"/>
      <c r="M4124" s="110"/>
      <c r="N4124" s="110"/>
      <c r="O4124" s="110"/>
      <c r="P4124" s="110"/>
      <c r="Q4124" s="110"/>
      <c r="R4124" s="110"/>
      <c r="S4124" s="110"/>
      <c r="T4124" s="110"/>
      <c r="U4124" s="110"/>
      <c r="V4124" s="110"/>
    </row>
    <row r="4125" spans="1:22" ht="15" customHeight="1">
      <c r="A4125" s="110"/>
      <c r="B4125" s="109"/>
      <c r="C4125" s="110"/>
      <c r="D4125" s="110"/>
      <c r="E4125" s="110"/>
      <c r="F4125" s="110"/>
      <c r="G4125" s="110"/>
      <c r="H4125" s="110"/>
      <c r="I4125" s="110"/>
      <c r="J4125" s="109"/>
      <c r="K4125" s="110"/>
      <c r="L4125" s="110"/>
      <c r="M4125" s="110"/>
      <c r="N4125" s="110"/>
      <c r="O4125" s="110"/>
      <c r="P4125" s="110"/>
      <c r="Q4125" s="110"/>
      <c r="R4125" s="110"/>
      <c r="S4125" s="110"/>
      <c r="T4125" s="110"/>
      <c r="U4125" s="110"/>
      <c r="V4125" s="110"/>
    </row>
    <row r="4126" spans="1:22" ht="15" customHeight="1">
      <c r="A4126" s="110"/>
      <c r="B4126" s="109"/>
      <c r="C4126" s="110"/>
      <c r="D4126" s="110"/>
      <c r="E4126" s="110"/>
      <c r="F4126" s="110"/>
      <c r="G4126" s="110"/>
      <c r="H4126" s="110"/>
      <c r="I4126" s="110"/>
      <c r="J4126" s="109"/>
      <c r="K4126" s="110"/>
      <c r="L4126" s="110"/>
      <c r="M4126" s="110"/>
      <c r="N4126" s="110"/>
      <c r="O4126" s="110"/>
      <c r="P4126" s="110"/>
      <c r="Q4126" s="110"/>
      <c r="R4126" s="110"/>
      <c r="S4126" s="110"/>
      <c r="T4126" s="110"/>
      <c r="U4126" s="110"/>
      <c r="V4126" s="110"/>
    </row>
    <row r="4127" spans="1:22" ht="15" customHeight="1">
      <c r="A4127" s="110"/>
      <c r="B4127" s="109"/>
      <c r="C4127" s="110"/>
      <c r="D4127" s="110"/>
      <c r="E4127" s="110"/>
      <c r="F4127" s="110"/>
      <c r="G4127" s="110"/>
      <c r="H4127" s="110"/>
      <c r="I4127" s="110"/>
      <c r="J4127" s="109"/>
      <c r="K4127" s="110"/>
      <c r="L4127" s="110"/>
      <c r="M4127" s="110"/>
      <c r="N4127" s="110"/>
      <c r="O4127" s="110"/>
      <c r="P4127" s="110"/>
      <c r="Q4127" s="110"/>
      <c r="R4127" s="110"/>
      <c r="S4127" s="110"/>
      <c r="T4127" s="110"/>
      <c r="U4127" s="110"/>
      <c r="V4127" s="110"/>
    </row>
    <row r="4128" spans="1:22" ht="15" customHeight="1">
      <c r="A4128" s="110"/>
      <c r="B4128" s="109"/>
      <c r="C4128" s="110"/>
      <c r="D4128" s="110"/>
      <c r="E4128" s="110"/>
      <c r="F4128" s="110"/>
      <c r="G4128" s="110"/>
      <c r="H4128" s="110"/>
      <c r="I4128" s="110"/>
      <c r="J4128" s="109"/>
      <c r="K4128" s="110"/>
      <c r="L4128" s="110"/>
      <c r="M4128" s="110"/>
      <c r="N4128" s="110"/>
      <c r="O4128" s="110"/>
      <c r="P4128" s="110"/>
      <c r="Q4128" s="110"/>
      <c r="R4128" s="110"/>
      <c r="S4128" s="110"/>
      <c r="T4128" s="110"/>
      <c r="U4128" s="110"/>
      <c r="V4128" s="110"/>
    </row>
    <row r="4129" spans="1:22" ht="15" customHeight="1">
      <c r="A4129" s="110"/>
      <c r="B4129" s="109"/>
      <c r="C4129" s="110"/>
      <c r="D4129" s="110"/>
      <c r="E4129" s="110"/>
      <c r="F4129" s="110"/>
      <c r="G4129" s="110"/>
      <c r="H4129" s="110"/>
      <c r="I4129" s="110"/>
      <c r="J4129" s="109"/>
      <c r="K4129" s="110"/>
      <c r="L4129" s="110"/>
      <c r="M4129" s="110"/>
      <c r="N4129" s="110"/>
      <c r="O4129" s="110"/>
      <c r="P4129" s="110"/>
      <c r="Q4129" s="110"/>
      <c r="R4129" s="110"/>
      <c r="S4129" s="110"/>
      <c r="T4129" s="110"/>
      <c r="U4129" s="110"/>
      <c r="V4129" s="110"/>
    </row>
    <row r="4130" spans="1:22" ht="15" customHeight="1">
      <c r="A4130" s="110"/>
      <c r="B4130" s="109"/>
      <c r="C4130" s="110"/>
      <c r="D4130" s="110"/>
      <c r="E4130" s="110"/>
      <c r="F4130" s="110"/>
      <c r="G4130" s="110"/>
      <c r="H4130" s="110"/>
      <c r="I4130" s="110"/>
      <c r="J4130" s="109"/>
      <c r="K4130" s="110"/>
      <c r="L4130" s="110"/>
      <c r="M4130" s="110"/>
      <c r="N4130" s="110"/>
      <c r="O4130" s="110"/>
      <c r="P4130" s="110"/>
      <c r="Q4130" s="110"/>
      <c r="R4130" s="110"/>
      <c r="S4130" s="110"/>
      <c r="T4130" s="110"/>
      <c r="U4130" s="110"/>
      <c r="V4130" s="110"/>
    </row>
    <row r="4131" spans="1:22" ht="15" customHeight="1">
      <c r="A4131" s="110"/>
      <c r="B4131" s="109"/>
      <c r="C4131" s="110"/>
      <c r="D4131" s="110"/>
      <c r="E4131" s="110"/>
      <c r="F4131" s="110"/>
      <c r="G4131" s="110"/>
      <c r="H4131" s="110"/>
      <c r="I4131" s="110"/>
      <c r="J4131" s="109"/>
      <c r="K4131" s="110"/>
      <c r="L4131" s="110"/>
      <c r="M4131" s="110"/>
      <c r="N4131" s="110"/>
      <c r="O4131" s="110"/>
      <c r="P4131" s="110"/>
      <c r="Q4131" s="110"/>
      <c r="R4131" s="110"/>
      <c r="S4131" s="110"/>
      <c r="T4131" s="110"/>
      <c r="U4131" s="110"/>
      <c r="V4131" s="110"/>
    </row>
    <row r="4132" spans="1:22" ht="15" customHeight="1">
      <c r="A4132" s="110"/>
      <c r="B4132" s="109"/>
      <c r="C4132" s="110"/>
      <c r="D4132" s="110"/>
      <c r="E4132" s="110"/>
      <c r="F4132" s="110"/>
      <c r="G4132" s="110"/>
      <c r="H4132" s="110"/>
      <c r="I4132" s="110"/>
      <c r="J4132" s="109"/>
      <c r="K4132" s="110"/>
      <c r="L4132" s="110"/>
      <c r="M4132" s="110"/>
      <c r="N4132" s="110"/>
      <c r="O4132" s="110"/>
      <c r="P4132" s="110"/>
      <c r="Q4132" s="110"/>
      <c r="R4132" s="110"/>
      <c r="S4132" s="110"/>
      <c r="T4132" s="110"/>
      <c r="U4132" s="110"/>
      <c r="V4132" s="110"/>
    </row>
    <row r="4133" spans="1:22" ht="15" customHeight="1">
      <c r="A4133" s="110"/>
      <c r="B4133" s="109"/>
      <c r="C4133" s="110"/>
      <c r="D4133" s="110"/>
      <c r="E4133" s="110"/>
      <c r="F4133" s="110"/>
      <c r="G4133" s="110"/>
      <c r="H4133" s="110"/>
      <c r="I4133" s="110"/>
      <c r="J4133" s="109"/>
      <c r="K4133" s="110"/>
      <c r="L4133" s="110"/>
      <c r="M4133" s="110"/>
      <c r="N4133" s="110"/>
      <c r="O4133" s="110"/>
      <c r="P4133" s="110"/>
      <c r="Q4133" s="110"/>
      <c r="R4133" s="110"/>
      <c r="S4133" s="110"/>
      <c r="T4133" s="110"/>
      <c r="U4133" s="110"/>
      <c r="V4133" s="110"/>
    </row>
    <row r="4134" spans="1:22" ht="15" customHeight="1">
      <c r="A4134" s="110"/>
      <c r="B4134" s="109"/>
      <c r="C4134" s="110"/>
      <c r="D4134" s="110"/>
      <c r="E4134" s="110"/>
      <c r="F4134" s="110"/>
      <c r="G4134" s="110"/>
      <c r="H4134" s="110"/>
      <c r="I4134" s="110"/>
      <c r="J4134" s="109"/>
      <c r="K4134" s="110"/>
      <c r="L4134" s="110"/>
      <c r="M4134" s="110"/>
      <c r="N4134" s="110"/>
      <c r="O4134" s="110"/>
      <c r="P4134" s="110"/>
      <c r="Q4134" s="110"/>
      <c r="R4134" s="110"/>
      <c r="S4134" s="110"/>
      <c r="T4134" s="110"/>
      <c r="U4134" s="110"/>
      <c r="V4134" s="110"/>
    </row>
    <row r="4135" spans="1:22" ht="15" customHeight="1">
      <c r="A4135" s="110"/>
      <c r="B4135" s="109"/>
      <c r="C4135" s="110"/>
      <c r="D4135" s="110"/>
      <c r="E4135" s="110"/>
      <c r="F4135" s="110"/>
      <c r="G4135" s="110"/>
      <c r="H4135" s="110"/>
      <c r="I4135" s="110"/>
      <c r="J4135" s="109"/>
      <c r="K4135" s="110"/>
      <c r="L4135" s="110"/>
      <c r="M4135" s="110"/>
      <c r="N4135" s="110"/>
      <c r="O4135" s="110"/>
      <c r="P4135" s="110"/>
      <c r="Q4135" s="110"/>
      <c r="R4135" s="110"/>
      <c r="S4135" s="110"/>
      <c r="T4135" s="110"/>
      <c r="U4135" s="110"/>
      <c r="V4135" s="110"/>
    </row>
    <row r="4136" spans="1:22" ht="15" customHeight="1">
      <c r="A4136" s="110"/>
      <c r="B4136" s="109"/>
      <c r="C4136" s="110"/>
      <c r="D4136" s="110"/>
      <c r="E4136" s="110"/>
      <c r="F4136" s="110"/>
      <c r="G4136" s="110"/>
      <c r="H4136" s="110"/>
      <c r="I4136" s="110"/>
      <c r="J4136" s="109"/>
      <c r="K4136" s="110"/>
      <c r="L4136" s="110"/>
      <c r="M4136" s="110"/>
      <c r="N4136" s="110"/>
      <c r="O4136" s="110"/>
      <c r="P4136" s="110"/>
      <c r="Q4136" s="110"/>
      <c r="R4136" s="110"/>
      <c r="S4136" s="110"/>
      <c r="T4136" s="110"/>
      <c r="U4136" s="110"/>
      <c r="V4136" s="110"/>
    </row>
    <row r="4137" spans="1:22" ht="15" customHeight="1">
      <c r="A4137" s="110"/>
      <c r="B4137" s="109"/>
      <c r="C4137" s="110"/>
      <c r="D4137" s="110"/>
      <c r="E4137" s="110"/>
      <c r="F4137" s="110"/>
      <c r="G4137" s="110"/>
      <c r="H4137" s="110"/>
      <c r="I4137" s="110"/>
      <c r="J4137" s="109"/>
      <c r="K4137" s="110"/>
      <c r="L4137" s="110"/>
      <c r="M4137" s="110"/>
      <c r="N4137" s="110"/>
      <c r="O4137" s="110"/>
      <c r="P4137" s="110"/>
      <c r="Q4137" s="110"/>
      <c r="R4137" s="110"/>
      <c r="S4137" s="110"/>
      <c r="T4137" s="110"/>
      <c r="U4137" s="110"/>
      <c r="V4137" s="110"/>
    </row>
    <row r="4138" spans="1:22" ht="15" customHeight="1">
      <c r="A4138" s="110"/>
      <c r="B4138" s="109"/>
      <c r="C4138" s="110"/>
      <c r="D4138" s="110"/>
      <c r="E4138" s="110"/>
      <c r="F4138" s="110"/>
      <c r="G4138" s="110"/>
      <c r="H4138" s="110"/>
      <c r="I4138" s="110"/>
      <c r="J4138" s="109"/>
      <c r="K4138" s="110"/>
      <c r="L4138" s="110"/>
      <c r="M4138" s="110"/>
      <c r="N4138" s="110"/>
      <c r="O4138" s="110"/>
      <c r="P4138" s="110"/>
      <c r="Q4138" s="110"/>
      <c r="R4138" s="110"/>
      <c r="S4138" s="110"/>
      <c r="T4138" s="110"/>
      <c r="U4138" s="110"/>
      <c r="V4138" s="110"/>
    </row>
    <row r="4139" spans="1:22" ht="15" customHeight="1">
      <c r="A4139" s="110"/>
      <c r="B4139" s="109"/>
      <c r="C4139" s="110"/>
      <c r="D4139" s="110"/>
      <c r="E4139" s="110"/>
      <c r="F4139" s="110"/>
      <c r="G4139" s="110"/>
      <c r="H4139" s="110"/>
      <c r="I4139" s="110"/>
      <c r="J4139" s="109"/>
      <c r="K4139" s="110"/>
      <c r="L4139" s="110"/>
      <c r="M4139" s="110"/>
      <c r="N4139" s="110"/>
      <c r="O4139" s="110"/>
      <c r="P4139" s="110"/>
      <c r="Q4139" s="110"/>
      <c r="R4139" s="110"/>
      <c r="S4139" s="110"/>
      <c r="T4139" s="110"/>
      <c r="U4139" s="110"/>
      <c r="V4139" s="110"/>
    </row>
    <row r="4140" spans="1:22" ht="15" customHeight="1">
      <c r="A4140" s="110"/>
      <c r="B4140" s="109"/>
      <c r="C4140" s="110"/>
      <c r="D4140" s="110"/>
      <c r="E4140" s="110"/>
      <c r="F4140" s="110"/>
      <c r="G4140" s="110"/>
      <c r="H4140" s="110"/>
      <c r="I4140" s="110"/>
      <c r="J4140" s="109"/>
      <c r="K4140" s="110"/>
      <c r="L4140" s="110"/>
      <c r="M4140" s="110"/>
      <c r="N4140" s="110"/>
      <c r="O4140" s="110"/>
      <c r="P4140" s="110"/>
      <c r="Q4140" s="110"/>
      <c r="R4140" s="110"/>
      <c r="S4140" s="110"/>
      <c r="T4140" s="110"/>
      <c r="U4140" s="110"/>
      <c r="V4140" s="110"/>
    </row>
    <row r="4141" spans="1:22" ht="15" customHeight="1">
      <c r="A4141" s="110"/>
      <c r="B4141" s="109"/>
      <c r="C4141" s="110"/>
      <c r="D4141" s="110"/>
      <c r="E4141" s="110"/>
      <c r="F4141" s="110"/>
      <c r="G4141" s="110"/>
      <c r="H4141" s="110"/>
      <c r="I4141" s="110"/>
      <c r="J4141" s="109"/>
      <c r="K4141" s="110"/>
      <c r="L4141" s="110"/>
      <c r="M4141" s="110"/>
      <c r="N4141" s="110"/>
      <c r="O4141" s="110"/>
      <c r="P4141" s="110"/>
      <c r="Q4141" s="110"/>
      <c r="R4141" s="110"/>
      <c r="S4141" s="110"/>
      <c r="T4141" s="110"/>
      <c r="U4141" s="110"/>
      <c r="V4141" s="110"/>
    </row>
    <row r="4142" spans="1:22" ht="15" customHeight="1">
      <c r="A4142" s="110"/>
      <c r="B4142" s="109"/>
      <c r="C4142" s="110"/>
      <c r="D4142" s="110"/>
      <c r="E4142" s="110"/>
      <c r="F4142" s="110"/>
      <c r="G4142" s="110"/>
      <c r="H4142" s="110"/>
      <c r="I4142" s="110"/>
      <c r="J4142" s="109"/>
      <c r="K4142" s="110"/>
      <c r="L4142" s="110"/>
      <c r="M4142" s="110"/>
      <c r="N4142" s="110"/>
      <c r="O4142" s="110"/>
      <c r="P4142" s="110"/>
      <c r="Q4142" s="110"/>
      <c r="R4142" s="110"/>
      <c r="S4142" s="110"/>
      <c r="T4142" s="110"/>
      <c r="U4142" s="110"/>
      <c r="V4142" s="110"/>
    </row>
    <row r="4143" spans="1:22" ht="15" customHeight="1">
      <c r="A4143" s="110"/>
      <c r="B4143" s="109"/>
      <c r="C4143" s="110"/>
      <c r="D4143" s="110"/>
      <c r="E4143" s="110"/>
      <c r="F4143" s="110"/>
      <c r="G4143" s="110"/>
      <c r="H4143" s="110"/>
      <c r="I4143" s="110"/>
      <c r="J4143" s="109"/>
      <c r="K4143" s="110"/>
      <c r="L4143" s="110"/>
      <c r="M4143" s="110"/>
      <c r="N4143" s="110"/>
      <c r="O4143" s="110"/>
      <c r="P4143" s="110"/>
      <c r="Q4143" s="110"/>
      <c r="R4143" s="110"/>
      <c r="S4143" s="110"/>
      <c r="T4143" s="110"/>
      <c r="U4143" s="110"/>
      <c r="V4143" s="110"/>
    </row>
    <row r="4144" spans="1:22" ht="15" customHeight="1">
      <c r="A4144" s="110"/>
      <c r="B4144" s="109"/>
      <c r="C4144" s="110"/>
      <c r="D4144" s="110"/>
      <c r="E4144" s="110"/>
      <c r="F4144" s="110"/>
      <c r="G4144" s="110"/>
      <c r="H4144" s="110"/>
      <c r="I4144" s="110"/>
      <c r="J4144" s="109"/>
      <c r="K4144" s="110"/>
      <c r="L4144" s="110"/>
      <c r="M4144" s="110"/>
      <c r="N4144" s="110"/>
      <c r="O4144" s="110"/>
      <c r="P4144" s="110"/>
      <c r="Q4144" s="110"/>
      <c r="R4144" s="110"/>
      <c r="S4144" s="110"/>
      <c r="T4144" s="110"/>
      <c r="U4144" s="110"/>
      <c r="V4144" s="110"/>
    </row>
    <row r="4145" spans="1:22" ht="15" customHeight="1">
      <c r="A4145" s="110"/>
      <c r="B4145" s="109"/>
      <c r="C4145" s="110"/>
      <c r="D4145" s="110"/>
      <c r="E4145" s="110"/>
      <c r="F4145" s="110"/>
      <c r="G4145" s="110"/>
      <c r="H4145" s="110"/>
      <c r="I4145" s="110"/>
      <c r="J4145" s="109"/>
      <c r="K4145" s="110"/>
      <c r="L4145" s="110"/>
      <c r="M4145" s="110"/>
      <c r="N4145" s="110"/>
      <c r="O4145" s="110"/>
      <c r="P4145" s="110"/>
      <c r="Q4145" s="110"/>
      <c r="R4145" s="110"/>
      <c r="S4145" s="110"/>
      <c r="T4145" s="110"/>
      <c r="U4145" s="110"/>
      <c r="V4145" s="110"/>
    </row>
    <row r="4146" spans="1:22" ht="15" customHeight="1">
      <c r="A4146" s="110"/>
      <c r="B4146" s="109"/>
      <c r="C4146" s="110"/>
      <c r="D4146" s="110"/>
      <c r="E4146" s="110"/>
      <c r="F4146" s="110"/>
      <c r="G4146" s="110"/>
      <c r="H4146" s="110"/>
      <c r="I4146" s="110"/>
      <c r="J4146" s="109"/>
      <c r="K4146" s="110"/>
      <c r="L4146" s="110"/>
      <c r="M4146" s="110"/>
      <c r="N4146" s="110"/>
      <c r="O4146" s="110"/>
      <c r="P4146" s="110"/>
      <c r="Q4146" s="110"/>
      <c r="R4146" s="110"/>
      <c r="S4146" s="110"/>
      <c r="T4146" s="110"/>
      <c r="U4146" s="110"/>
      <c r="V4146" s="110"/>
    </row>
    <row r="4147" spans="1:22" ht="15" customHeight="1">
      <c r="A4147" s="110"/>
      <c r="B4147" s="109"/>
      <c r="C4147" s="110"/>
      <c r="D4147" s="110"/>
      <c r="E4147" s="110"/>
      <c r="F4147" s="110"/>
      <c r="G4147" s="110"/>
      <c r="H4147" s="110"/>
      <c r="I4147" s="110"/>
      <c r="J4147" s="109"/>
      <c r="K4147" s="110"/>
      <c r="L4147" s="110"/>
      <c r="M4147" s="110"/>
      <c r="N4147" s="110"/>
      <c r="O4147" s="110"/>
      <c r="P4147" s="110"/>
      <c r="Q4147" s="110"/>
      <c r="R4147" s="110"/>
      <c r="S4147" s="110"/>
      <c r="T4147" s="110"/>
      <c r="U4147" s="110"/>
      <c r="V4147" s="110"/>
    </row>
    <row r="4148" spans="1:22" ht="15" customHeight="1">
      <c r="A4148" s="110"/>
      <c r="B4148" s="109"/>
      <c r="C4148" s="110"/>
      <c r="D4148" s="110"/>
      <c r="E4148" s="110"/>
      <c r="F4148" s="110"/>
      <c r="G4148" s="110"/>
      <c r="H4148" s="110"/>
      <c r="I4148" s="110"/>
      <c r="J4148" s="109"/>
      <c r="K4148" s="110"/>
      <c r="L4148" s="110"/>
      <c r="M4148" s="110"/>
      <c r="N4148" s="110"/>
      <c r="O4148" s="110"/>
      <c r="P4148" s="110"/>
      <c r="Q4148" s="110"/>
      <c r="R4148" s="110"/>
      <c r="S4148" s="110"/>
      <c r="T4148" s="110"/>
      <c r="U4148" s="110"/>
      <c r="V4148" s="110"/>
    </row>
    <row r="4149" spans="1:22" ht="15" customHeight="1">
      <c r="A4149" s="110"/>
      <c r="B4149" s="109"/>
      <c r="C4149" s="110"/>
      <c r="D4149" s="110"/>
      <c r="E4149" s="110"/>
      <c r="F4149" s="110"/>
      <c r="G4149" s="110"/>
      <c r="H4149" s="110"/>
      <c r="I4149" s="110"/>
      <c r="J4149" s="109"/>
      <c r="K4149" s="110"/>
      <c r="L4149" s="110"/>
      <c r="M4149" s="110"/>
      <c r="N4149" s="110"/>
      <c r="O4149" s="110"/>
      <c r="P4149" s="110"/>
      <c r="Q4149" s="110"/>
      <c r="R4149" s="110"/>
      <c r="S4149" s="110"/>
      <c r="T4149" s="110"/>
      <c r="U4149" s="110"/>
      <c r="V4149" s="110"/>
    </row>
    <row r="4150" spans="1:22" ht="15" customHeight="1">
      <c r="A4150" s="110"/>
      <c r="B4150" s="109"/>
      <c r="C4150" s="110"/>
      <c r="D4150" s="110"/>
      <c r="E4150" s="110"/>
      <c r="F4150" s="110"/>
      <c r="G4150" s="110"/>
      <c r="H4150" s="110"/>
      <c r="I4150" s="110"/>
      <c r="J4150" s="109"/>
      <c r="K4150" s="110"/>
      <c r="L4150" s="110"/>
      <c r="M4150" s="110"/>
      <c r="N4150" s="110"/>
      <c r="O4150" s="110"/>
      <c r="P4150" s="110"/>
      <c r="Q4150" s="110"/>
      <c r="R4150" s="110"/>
      <c r="S4150" s="110"/>
      <c r="T4150" s="110"/>
      <c r="U4150" s="110"/>
      <c r="V4150" s="110"/>
    </row>
    <row r="4151" spans="1:22" ht="15" customHeight="1">
      <c r="A4151" s="110"/>
      <c r="B4151" s="109"/>
      <c r="C4151" s="110"/>
      <c r="D4151" s="110"/>
      <c r="E4151" s="110"/>
      <c r="F4151" s="110"/>
      <c r="G4151" s="110"/>
      <c r="H4151" s="110"/>
      <c r="I4151" s="110"/>
      <c r="J4151" s="109"/>
      <c r="K4151" s="110"/>
      <c r="L4151" s="110"/>
      <c r="M4151" s="110"/>
      <c r="N4151" s="110"/>
      <c r="O4151" s="110"/>
      <c r="P4151" s="110"/>
      <c r="Q4151" s="110"/>
      <c r="R4151" s="110"/>
      <c r="S4151" s="110"/>
      <c r="T4151" s="110"/>
      <c r="U4151" s="110"/>
      <c r="V4151" s="110"/>
    </row>
    <row r="4152" spans="1:22" ht="15" customHeight="1">
      <c r="A4152" s="110"/>
      <c r="B4152" s="109"/>
      <c r="C4152" s="110"/>
      <c r="D4152" s="110"/>
      <c r="E4152" s="110"/>
      <c r="F4152" s="110"/>
      <c r="G4152" s="110"/>
      <c r="H4152" s="110"/>
      <c r="I4152" s="110"/>
      <c r="J4152" s="109"/>
      <c r="K4152" s="110"/>
      <c r="L4152" s="110"/>
      <c r="M4152" s="110"/>
      <c r="N4152" s="110"/>
      <c r="O4152" s="110"/>
      <c r="P4152" s="110"/>
      <c r="Q4152" s="110"/>
      <c r="R4152" s="110"/>
      <c r="S4152" s="110"/>
      <c r="T4152" s="110"/>
      <c r="U4152" s="110"/>
      <c r="V4152" s="110"/>
    </row>
    <row r="4153" spans="1:22" ht="15" customHeight="1">
      <c r="A4153" s="110"/>
      <c r="B4153" s="109"/>
      <c r="C4153" s="110"/>
      <c r="D4153" s="110"/>
      <c r="E4153" s="110"/>
      <c r="F4153" s="110"/>
      <c r="G4153" s="110"/>
      <c r="H4153" s="110"/>
      <c r="I4153" s="110"/>
      <c r="J4153" s="109"/>
      <c r="K4153" s="110"/>
      <c r="L4153" s="110"/>
      <c r="M4153" s="110"/>
      <c r="N4153" s="110"/>
      <c r="O4153" s="110"/>
      <c r="P4153" s="110"/>
      <c r="Q4153" s="110"/>
      <c r="R4153" s="110"/>
      <c r="S4153" s="110"/>
      <c r="T4153" s="110"/>
      <c r="U4153" s="110"/>
      <c r="V4153" s="110"/>
    </row>
    <row r="4154" spans="1:22" ht="15" customHeight="1">
      <c r="A4154" s="110"/>
      <c r="B4154" s="109"/>
      <c r="C4154" s="110"/>
      <c r="D4154" s="110"/>
      <c r="E4154" s="110"/>
      <c r="F4154" s="110"/>
      <c r="G4154" s="110"/>
      <c r="H4154" s="110"/>
      <c r="I4154" s="110"/>
      <c r="J4154" s="109"/>
      <c r="K4154" s="110"/>
      <c r="L4154" s="110"/>
      <c r="M4154" s="110"/>
      <c r="N4154" s="110"/>
      <c r="O4154" s="110"/>
      <c r="P4154" s="110"/>
      <c r="Q4154" s="110"/>
      <c r="R4154" s="110"/>
      <c r="S4154" s="110"/>
      <c r="T4154" s="110"/>
      <c r="U4154" s="110"/>
      <c r="V4154" s="110"/>
    </row>
    <row r="4155" spans="1:22" ht="15" customHeight="1">
      <c r="A4155" s="110"/>
      <c r="B4155" s="109"/>
      <c r="C4155" s="110"/>
      <c r="D4155" s="110"/>
      <c r="E4155" s="110"/>
      <c r="F4155" s="110"/>
      <c r="G4155" s="110"/>
      <c r="H4155" s="110"/>
      <c r="I4155" s="110"/>
      <c r="J4155" s="109"/>
      <c r="K4155" s="110"/>
      <c r="L4155" s="110"/>
      <c r="M4155" s="110"/>
      <c r="N4155" s="110"/>
      <c r="O4155" s="110"/>
      <c r="P4155" s="110"/>
      <c r="Q4155" s="110"/>
      <c r="R4155" s="110"/>
      <c r="S4155" s="110"/>
      <c r="T4155" s="110"/>
      <c r="U4155" s="110"/>
      <c r="V4155" s="110"/>
    </row>
    <row r="4156" spans="1:22" ht="15" customHeight="1">
      <c r="A4156" s="110"/>
      <c r="B4156" s="109"/>
      <c r="C4156" s="110"/>
      <c r="D4156" s="110"/>
      <c r="E4156" s="110"/>
      <c r="F4156" s="110"/>
      <c r="G4156" s="110"/>
      <c r="H4156" s="110"/>
      <c r="I4156" s="110"/>
      <c r="J4156" s="109"/>
      <c r="K4156" s="110"/>
      <c r="L4156" s="110"/>
      <c r="M4156" s="110"/>
      <c r="N4156" s="110"/>
      <c r="O4156" s="110"/>
      <c r="P4156" s="110"/>
      <c r="Q4156" s="110"/>
      <c r="R4156" s="110"/>
      <c r="S4156" s="110"/>
      <c r="T4156" s="110"/>
      <c r="U4156" s="110"/>
      <c r="V4156" s="110"/>
    </row>
    <row r="4157" spans="1:22" ht="15" customHeight="1">
      <c r="A4157" s="110"/>
      <c r="B4157" s="109"/>
      <c r="C4157" s="110"/>
      <c r="D4157" s="110"/>
      <c r="E4157" s="110"/>
      <c r="F4157" s="110"/>
      <c r="G4157" s="110"/>
      <c r="H4157" s="110"/>
      <c r="I4157" s="110"/>
      <c r="J4157" s="109"/>
      <c r="K4157" s="110"/>
      <c r="L4157" s="110"/>
      <c r="M4157" s="110"/>
      <c r="N4157" s="110"/>
      <c r="O4157" s="110"/>
      <c r="P4157" s="110"/>
      <c r="Q4157" s="110"/>
      <c r="R4157" s="110"/>
      <c r="S4157" s="110"/>
      <c r="T4157" s="110"/>
      <c r="U4157" s="110"/>
      <c r="V4157" s="110"/>
    </row>
    <row r="4158" spans="1:22" ht="15" customHeight="1">
      <c r="A4158" s="110"/>
      <c r="B4158" s="109"/>
      <c r="C4158" s="110"/>
      <c r="D4158" s="110"/>
      <c r="E4158" s="110"/>
      <c r="F4158" s="110"/>
      <c r="G4158" s="110"/>
      <c r="H4158" s="110"/>
      <c r="I4158" s="110"/>
      <c r="J4158" s="109"/>
      <c r="K4158" s="110"/>
      <c r="L4158" s="110"/>
      <c r="M4158" s="110"/>
      <c r="N4158" s="110"/>
      <c r="O4158" s="110"/>
      <c r="P4158" s="110"/>
      <c r="Q4158" s="110"/>
      <c r="R4158" s="110"/>
      <c r="S4158" s="110"/>
      <c r="T4158" s="110"/>
      <c r="U4158" s="110"/>
      <c r="V4158" s="110"/>
    </row>
    <row r="4159" spans="1:22" ht="15" customHeight="1">
      <c r="A4159" s="110"/>
      <c r="B4159" s="109"/>
      <c r="C4159" s="110"/>
      <c r="D4159" s="110"/>
      <c r="E4159" s="110"/>
      <c r="F4159" s="110"/>
      <c r="G4159" s="110"/>
      <c r="H4159" s="110"/>
      <c r="I4159" s="110"/>
      <c r="J4159" s="109"/>
      <c r="K4159" s="110"/>
      <c r="L4159" s="110"/>
      <c r="M4159" s="110"/>
      <c r="N4159" s="110"/>
      <c r="O4159" s="110"/>
      <c r="P4159" s="110"/>
      <c r="Q4159" s="110"/>
      <c r="R4159" s="110"/>
      <c r="S4159" s="110"/>
      <c r="T4159" s="110"/>
      <c r="U4159" s="110"/>
      <c r="V4159" s="110"/>
    </row>
    <row r="4160" spans="1:22" ht="15" customHeight="1">
      <c r="A4160" s="110"/>
      <c r="B4160" s="109"/>
      <c r="C4160" s="110"/>
      <c r="D4160" s="110"/>
      <c r="E4160" s="110"/>
      <c r="F4160" s="110"/>
      <c r="G4160" s="110"/>
      <c r="H4160" s="110"/>
      <c r="I4160" s="110"/>
      <c r="J4160" s="109"/>
      <c r="K4160" s="110"/>
      <c r="L4160" s="110"/>
      <c r="M4160" s="110"/>
      <c r="N4160" s="110"/>
      <c r="O4160" s="110"/>
      <c r="P4160" s="110"/>
      <c r="Q4160" s="110"/>
      <c r="R4160" s="110"/>
      <c r="S4160" s="110"/>
      <c r="T4160" s="110"/>
      <c r="U4160" s="110"/>
      <c r="V4160" s="110"/>
    </row>
    <row r="4161" spans="1:22" ht="15" customHeight="1">
      <c r="A4161" s="110"/>
      <c r="B4161" s="109"/>
      <c r="C4161" s="110"/>
      <c r="D4161" s="110"/>
      <c r="E4161" s="110"/>
      <c r="F4161" s="110"/>
      <c r="G4161" s="110"/>
      <c r="H4161" s="110"/>
      <c r="I4161" s="110"/>
      <c r="J4161" s="109"/>
      <c r="K4161" s="110"/>
      <c r="L4161" s="110"/>
      <c r="M4161" s="110"/>
      <c r="N4161" s="110"/>
      <c r="O4161" s="110"/>
      <c r="P4161" s="110"/>
      <c r="Q4161" s="110"/>
      <c r="R4161" s="110"/>
      <c r="S4161" s="110"/>
      <c r="T4161" s="110"/>
      <c r="U4161" s="110"/>
      <c r="V4161" s="110"/>
    </row>
    <row r="4162" spans="1:22" ht="15" customHeight="1">
      <c r="A4162" s="110"/>
      <c r="B4162" s="109"/>
      <c r="C4162" s="110"/>
      <c r="D4162" s="110"/>
      <c r="E4162" s="110"/>
      <c r="F4162" s="110"/>
      <c r="G4162" s="110"/>
      <c r="H4162" s="110"/>
      <c r="I4162" s="110"/>
      <c r="J4162" s="109"/>
      <c r="K4162" s="110"/>
      <c r="L4162" s="110"/>
      <c r="M4162" s="110"/>
      <c r="N4162" s="110"/>
      <c r="O4162" s="110"/>
      <c r="P4162" s="110"/>
      <c r="Q4162" s="110"/>
      <c r="R4162" s="110"/>
      <c r="S4162" s="110"/>
      <c r="T4162" s="110"/>
      <c r="U4162" s="110"/>
      <c r="V4162" s="110"/>
    </row>
    <row r="4163" spans="1:22" ht="15" customHeight="1">
      <c r="A4163" s="110"/>
      <c r="B4163" s="109"/>
      <c r="C4163" s="110"/>
      <c r="D4163" s="110"/>
      <c r="E4163" s="110"/>
      <c r="F4163" s="110"/>
      <c r="G4163" s="110"/>
      <c r="H4163" s="110"/>
      <c r="I4163" s="110"/>
      <c r="J4163" s="109"/>
      <c r="K4163" s="110"/>
      <c r="L4163" s="110"/>
      <c r="M4163" s="110"/>
      <c r="N4163" s="110"/>
      <c r="O4163" s="110"/>
      <c r="P4163" s="110"/>
      <c r="Q4163" s="110"/>
      <c r="R4163" s="110"/>
      <c r="S4163" s="110"/>
      <c r="T4163" s="110"/>
      <c r="U4163" s="110"/>
      <c r="V4163" s="110"/>
    </row>
    <row r="4164" spans="1:22" ht="15" customHeight="1">
      <c r="A4164" s="110"/>
      <c r="B4164" s="109"/>
      <c r="C4164" s="110"/>
      <c r="D4164" s="110"/>
      <c r="E4164" s="110"/>
      <c r="F4164" s="110"/>
      <c r="G4164" s="110"/>
      <c r="H4164" s="110"/>
      <c r="I4164" s="110"/>
      <c r="J4164" s="109"/>
      <c r="K4164" s="110"/>
      <c r="L4164" s="110"/>
      <c r="M4164" s="110"/>
      <c r="N4164" s="110"/>
      <c r="O4164" s="110"/>
      <c r="P4164" s="110"/>
      <c r="Q4164" s="110"/>
      <c r="R4164" s="110"/>
      <c r="S4164" s="110"/>
      <c r="T4164" s="110"/>
      <c r="U4164" s="110"/>
      <c r="V4164" s="110"/>
    </row>
    <row r="4165" spans="1:22" ht="15" customHeight="1">
      <c r="A4165" s="110"/>
      <c r="B4165" s="109"/>
      <c r="C4165" s="110"/>
      <c r="D4165" s="110"/>
      <c r="E4165" s="110"/>
      <c r="F4165" s="110"/>
      <c r="G4165" s="110"/>
      <c r="H4165" s="110"/>
      <c r="I4165" s="110"/>
      <c r="J4165" s="109"/>
      <c r="K4165" s="110"/>
      <c r="L4165" s="110"/>
      <c r="M4165" s="110"/>
      <c r="N4165" s="110"/>
      <c r="O4165" s="110"/>
      <c r="P4165" s="110"/>
      <c r="Q4165" s="110"/>
      <c r="R4165" s="110"/>
      <c r="S4165" s="110"/>
      <c r="T4165" s="110"/>
      <c r="U4165" s="110"/>
      <c r="V4165" s="110"/>
    </row>
    <row r="4166" spans="1:22" ht="15" customHeight="1">
      <c r="A4166" s="110"/>
      <c r="B4166" s="109"/>
      <c r="C4166" s="110"/>
      <c r="D4166" s="110"/>
      <c r="E4166" s="110"/>
      <c r="F4166" s="110"/>
      <c r="G4166" s="110"/>
      <c r="H4166" s="110"/>
      <c r="I4166" s="110"/>
      <c r="J4166" s="109"/>
      <c r="K4166" s="110"/>
      <c r="L4166" s="110"/>
      <c r="M4166" s="110"/>
      <c r="N4166" s="110"/>
      <c r="O4166" s="110"/>
      <c r="P4166" s="110"/>
      <c r="Q4166" s="110"/>
      <c r="R4166" s="110"/>
      <c r="S4166" s="110"/>
      <c r="T4166" s="110"/>
      <c r="U4166" s="110"/>
      <c r="V4166" s="110"/>
    </row>
    <row r="4167" spans="1:22" ht="15" customHeight="1">
      <c r="A4167" s="110"/>
      <c r="B4167" s="109"/>
      <c r="C4167" s="110"/>
      <c r="D4167" s="110"/>
      <c r="E4167" s="110"/>
      <c r="F4167" s="110"/>
      <c r="G4167" s="110"/>
      <c r="H4167" s="110"/>
      <c r="I4167" s="110"/>
      <c r="J4167" s="109"/>
      <c r="K4167" s="110"/>
      <c r="L4167" s="110"/>
      <c r="M4167" s="110"/>
      <c r="N4167" s="110"/>
      <c r="O4167" s="110"/>
      <c r="P4167" s="110"/>
      <c r="Q4167" s="110"/>
      <c r="R4167" s="110"/>
      <c r="S4167" s="110"/>
      <c r="T4167" s="110"/>
      <c r="U4167" s="110"/>
      <c r="V4167" s="110"/>
    </row>
    <row r="4168" spans="1:22" ht="15" customHeight="1">
      <c r="A4168" s="110"/>
      <c r="B4168" s="109"/>
      <c r="C4168" s="110"/>
      <c r="D4168" s="110"/>
      <c r="E4168" s="110"/>
      <c r="F4168" s="110"/>
      <c r="G4168" s="110"/>
      <c r="H4168" s="110"/>
      <c r="I4168" s="110"/>
      <c r="J4168" s="109"/>
      <c r="K4168" s="110"/>
      <c r="L4168" s="110"/>
      <c r="M4168" s="110"/>
      <c r="N4168" s="110"/>
      <c r="O4168" s="110"/>
      <c r="P4168" s="110"/>
      <c r="Q4168" s="110"/>
      <c r="R4168" s="110"/>
      <c r="S4168" s="110"/>
      <c r="T4168" s="110"/>
      <c r="U4168" s="110"/>
      <c r="V4168" s="110"/>
    </row>
    <row r="4169" spans="1:22" ht="15" customHeight="1">
      <c r="A4169" s="110"/>
      <c r="B4169" s="109"/>
      <c r="C4169" s="110"/>
      <c r="D4169" s="110"/>
      <c r="E4169" s="110"/>
      <c r="F4169" s="110"/>
      <c r="G4169" s="110"/>
      <c r="H4169" s="110"/>
      <c r="I4169" s="110"/>
      <c r="J4169" s="109"/>
      <c r="K4169" s="110"/>
      <c r="L4169" s="110"/>
      <c r="M4169" s="110"/>
      <c r="N4169" s="110"/>
      <c r="O4169" s="110"/>
      <c r="P4169" s="110"/>
      <c r="Q4169" s="110"/>
      <c r="R4169" s="110"/>
      <c r="S4169" s="110"/>
      <c r="T4169" s="110"/>
      <c r="U4169" s="110"/>
      <c r="V4169" s="110"/>
    </row>
    <row r="4170" spans="1:22" ht="15" customHeight="1">
      <c r="A4170" s="110"/>
      <c r="B4170" s="109"/>
      <c r="C4170" s="110"/>
      <c r="D4170" s="110"/>
      <c r="E4170" s="110"/>
      <c r="F4170" s="110"/>
      <c r="G4170" s="110"/>
      <c r="H4170" s="110"/>
      <c r="I4170" s="110"/>
      <c r="J4170" s="109"/>
      <c r="K4170" s="110"/>
      <c r="L4170" s="110"/>
      <c r="M4170" s="110"/>
      <c r="N4170" s="110"/>
      <c r="O4170" s="110"/>
      <c r="P4170" s="110"/>
      <c r="Q4170" s="110"/>
      <c r="R4170" s="110"/>
      <c r="S4170" s="110"/>
      <c r="T4170" s="110"/>
      <c r="U4170" s="110"/>
      <c r="V4170" s="110"/>
    </row>
    <row r="4171" spans="1:22" ht="15" customHeight="1">
      <c r="A4171" s="110"/>
      <c r="B4171" s="109"/>
      <c r="C4171" s="110"/>
      <c r="D4171" s="110"/>
      <c r="E4171" s="110"/>
      <c r="F4171" s="110"/>
      <c r="G4171" s="110"/>
      <c r="H4171" s="110"/>
      <c r="I4171" s="110"/>
      <c r="J4171" s="109"/>
      <c r="K4171" s="110"/>
      <c r="L4171" s="110"/>
      <c r="M4171" s="110"/>
      <c r="N4171" s="110"/>
      <c r="O4171" s="110"/>
      <c r="P4171" s="110"/>
      <c r="Q4171" s="110"/>
      <c r="R4171" s="110"/>
      <c r="S4171" s="110"/>
      <c r="T4171" s="110"/>
      <c r="U4171" s="110"/>
      <c r="V4171" s="110"/>
    </row>
    <row r="4172" spans="1:22" ht="15" customHeight="1">
      <c r="A4172" s="110"/>
      <c r="B4172" s="109"/>
      <c r="C4172" s="110"/>
      <c r="D4172" s="110"/>
      <c r="E4172" s="110"/>
      <c r="F4172" s="110"/>
      <c r="G4172" s="110"/>
      <c r="H4172" s="110"/>
      <c r="I4172" s="110"/>
      <c r="J4172" s="109"/>
      <c r="K4172" s="110"/>
      <c r="L4172" s="110"/>
      <c r="M4172" s="110"/>
      <c r="N4172" s="110"/>
      <c r="O4172" s="110"/>
      <c r="P4172" s="110"/>
      <c r="Q4172" s="110"/>
      <c r="R4172" s="110"/>
      <c r="S4172" s="110"/>
      <c r="T4172" s="110"/>
      <c r="U4172" s="110"/>
      <c r="V4172" s="110"/>
    </row>
    <row r="4173" spans="1:22" ht="15" customHeight="1">
      <c r="A4173" s="110"/>
      <c r="B4173" s="109"/>
      <c r="C4173" s="110"/>
      <c r="D4173" s="110"/>
      <c r="E4173" s="110"/>
      <c r="F4173" s="110"/>
      <c r="G4173" s="110"/>
      <c r="H4173" s="110"/>
      <c r="I4173" s="110"/>
      <c r="J4173" s="109"/>
      <c r="K4173" s="110"/>
      <c r="L4173" s="110"/>
      <c r="M4173" s="110"/>
      <c r="N4173" s="110"/>
      <c r="O4173" s="110"/>
      <c r="P4173" s="110"/>
      <c r="Q4173" s="110"/>
      <c r="R4173" s="110"/>
      <c r="S4173" s="110"/>
      <c r="T4173" s="110"/>
      <c r="U4173" s="110"/>
      <c r="V4173" s="110"/>
    </row>
    <row r="4174" spans="1:22" ht="15" customHeight="1">
      <c r="A4174" s="110"/>
      <c r="B4174" s="109"/>
      <c r="C4174" s="110"/>
      <c r="D4174" s="110"/>
      <c r="E4174" s="110"/>
      <c r="F4174" s="110"/>
      <c r="G4174" s="110"/>
      <c r="H4174" s="110"/>
      <c r="I4174" s="110"/>
      <c r="J4174" s="109"/>
      <c r="K4174" s="110"/>
      <c r="L4174" s="110"/>
      <c r="M4174" s="110"/>
      <c r="N4174" s="110"/>
      <c r="O4174" s="110"/>
      <c r="P4174" s="110"/>
      <c r="Q4174" s="110"/>
      <c r="R4174" s="110"/>
      <c r="S4174" s="110"/>
      <c r="T4174" s="110"/>
      <c r="U4174" s="110"/>
      <c r="V4174" s="110"/>
    </row>
    <row r="4175" spans="1:22" ht="15" customHeight="1">
      <c r="A4175" s="110"/>
      <c r="B4175" s="109"/>
      <c r="C4175" s="110"/>
      <c r="D4175" s="110"/>
      <c r="E4175" s="110"/>
      <c r="F4175" s="110"/>
      <c r="G4175" s="110"/>
      <c r="H4175" s="110"/>
      <c r="I4175" s="110"/>
      <c r="J4175" s="109"/>
      <c r="K4175" s="110"/>
      <c r="L4175" s="110"/>
      <c r="M4175" s="110"/>
      <c r="N4175" s="110"/>
      <c r="O4175" s="110"/>
      <c r="P4175" s="110"/>
      <c r="Q4175" s="110"/>
      <c r="R4175" s="110"/>
      <c r="S4175" s="110"/>
      <c r="T4175" s="110"/>
      <c r="U4175" s="110"/>
      <c r="V4175" s="110"/>
    </row>
    <row r="4176" spans="1:22" ht="15" customHeight="1">
      <c r="A4176" s="110"/>
      <c r="B4176" s="109"/>
      <c r="C4176" s="110"/>
      <c r="D4176" s="110"/>
      <c r="E4176" s="110"/>
      <c r="F4176" s="110"/>
      <c r="G4176" s="110"/>
      <c r="H4176" s="110"/>
      <c r="I4176" s="110"/>
      <c r="J4176" s="109"/>
      <c r="K4176" s="110"/>
      <c r="L4176" s="110"/>
      <c r="M4176" s="110"/>
      <c r="N4176" s="110"/>
      <c r="O4176" s="110"/>
      <c r="P4176" s="110"/>
      <c r="Q4176" s="110"/>
      <c r="R4176" s="110"/>
      <c r="S4176" s="110"/>
      <c r="T4176" s="110"/>
      <c r="U4176" s="110"/>
      <c r="V4176" s="110"/>
    </row>
    <row r="4177" spans="1:22" ht="15" customHeight="1">
      <c r="A4177" s="110"/>
      <c r="B4177" s="109"/>
      <c r="C4177" s="110"/>
      <c r="D4177" s="110"/>
      <c r="E4177" s="110"/>
      <c r="F4177" s="110"/>
      <c r="G4177" s="110"/>
      <c r="H4177" s="110"/>
      <c r="I4177" s="110"/>
      <c r="J4177" s="109"/>
      <c r="K4177" s="110"/>
      <c r="L4177" s="110"/>
      <c r="M4177" s="110"/>
      <c r="N4177" s="110"/>
      <c r="O4177" s="110"/>
      <c r="P4177" s="110"/>
      <c r="Q4177" s="110"/>
      <c r="R4177" s="110"/>
      <c r="S4177" s="110"/>
      <c r="T4177" s="110"/>
      <c r="U4177" s="110"/>
      <c r="V4177" s="110"/>
    </row>
    <row r="4178" spans="1:22" ht="15" customHeight="1">
      <c r="A4178" s="110"/>
      <c r="B4178" s="109"/>
      <c r="C4178" s="110"/>
      <c r="D4178" s="110"/>
      <c r="E4178" s="110"/>
      <c r="F4178" s="110"/>
      <c r="G4178" s="110"/>
      <c r="H4178" s="110"/>
      <c r="I4178" s="110"/>
      <c r="J4178" s="109"/>
      <c r="K4178" s="110"/>
      <c r="L4178" s="110"/>
      <c r="M4178" s="110"/>
      <c r="N4178" s="110"/>
      <c r="O4178" s="110"/>
      <c r="P4178" s="110"/>
      <c r="Q4178" s="110"/>
      <c r="R4178" s="110"/>
      <c r="S4178" s="110"/>
      <c r="T4178" s="110"/>
      <c r="U4178" s="110"/>
      <c r="V4178" s="110"/>
    </row>
    <row r="4179" spans="1:22" ht="15" customHeight="1">
      <c r="A4179" s="110"/>
      <c r="B4179" s="109"/>
      <c r="C4179" s="110"/>
      <c r="D4179" s="110"/>
      <c r="E4179" s="110"/>
      <c r="F4179" s="110"/>
      <c r="G4179" s="110"/>
      <c r="H4179" s="110"/>
      <c r="I4179" s="110"/>
      <c r="J4179" s="109"/>
      <c r="K4179" s="110"/>
      <c r="L4179" s="110"/>
      <c r="M4179" s="110"/>
      <c r="N4179" s="110"/>
      <c r="O4179" s="110"/>
      <c r="P4179" s="110"/>
      <c r="Q4179" s="110"/>
      <c r="R4179" s="110"/>
      <c r="S4179" s="110"/>
      <c r="T4179" s="110"/>
      <c r="U4179" s="110"/>
      <c r="V4179" s="110"/>
    </row>
    <row r="4180" spans="1:22" ht="15" customHeight="1">
      <c r="A4180" s="110"/>
      <c r="B4180" s="109"/>
      <c r="C4180" s="110"/>
      <c r="D4180" s="110"/>
      <c r="E4180" s="110"/>
      <c r="F4180" s="110"/>
      <c r="G4180" s="110"/>
      <c r="H4180" s="110"/>
      <c r="I4180" s="110"/>
      <c r="J4180" s="109"/>
      <c r="K4180" s="110"/>
      <c r="L4180" s="110"/>
      <c r="M4180" s="110"/>
      <c r="N4180" s="110"/>
      <c r="O4180" s="110"/>
      <c r="P4180" s="110"/>
      <c r="Q4180" s="110"/>
      <c r="R4180" s="110"/>
      <c r="S4180" s="110"/>
      <c r="T4180" s="110"/>
      <c r="U4180" s="110"/>
      <c r="V4180" s="110"/>
    </row>
    <row r="4181" spans="1:22" ht="15" customHeight="1">
      <c r="A4181" s="110"/>
      <c r="B4181" s="109"/>
      <c r="C4181" s="110"/>
      <c r="D4181" s="110"/>
      <c r="E4181" s="110"/>
      <c r="F4181" s="110"/>
      <c r="G4181" s="110"/>
      <c r="H4181" s="110"/>
      <c r="I4181" s="110"/>
      <c r="J4181" s="109"/>
      <c r="K4181" s="110"/>
      <c r="L4181" s="110"/>
      <c r="M4181" s="110"/>
      <c r="N4181" s="110"/>
      <c r="O4181" s="110"/>
      <c r="P4181" s="110"/>
      <c r="Q4181" s="110"/>
      <c r="R4181" s="110"/>
      <c r="S4181" s="110"/>
      <c r="T4181" s="110"/>
      <c r="U4181" s="110"/>
      <c r="V4181" s="110"/>
    </row>
    <row r="4182" spans="1:22" ht="15" customHeight="1">
      <c r="A4182" s="110"/>
      <c r="B4182" s="109"/>
      <c r="C4182" s="110"/>
      <c r="D4182" s="110"/>
      <c r="E4182" s="110"/>
      <c r="F4182" s="110"/>
      <c r="G4182" s="110"/>
      <c r="H4182" s="110"/>
      <c r="I4182" s="110"/>
      <c r="J4182" s="109"/>
      <c r="K4182" s="110"/>
      <c r="L4182" s="110"/>
      <c r="M4182" s="110"/>
      <c r="N4182" s="110"/>
      <c r="O4182" s="110"/>
      <c r="P4182" s="110"/>
      <c r="Q4182" s="110"/>
      <c r="R4182" s="110"/>
      <c r="S4182" s="110"/>
      <c r="T4182" s="110"/>
      <c r="U4182" s="110"/>
      <c r="V4182" s="110"/>
    </row>
    <row r="4183" spans="1:22" ht="15" customHeight="1">
      <c r="A4183" s="110"/>
      <c r="B4183" s="109"/>
      <c r="C4183" s="110"/>
      <c r="D4183" s="110"/>
      <c r="E4183" s="110"/>
      <c r="F4183" s="110"/>
      <c r="G4183" s="110"/>
      <c r="H4183" s="110"/>
      <c r="I4183" s="110"/>
      <c r="J4183" s="109"/>
      <c r="K4183" s="110"/>
      <c r="L4183" s="110"/>
      <c r="M4183" s="110"/>
      <c r="N4183" s="110"/>
      <c r="O4183" s="110"/>
      <c r="P4183" s="110"/>
      <c r="Q4183" s="110"/>
      <c r="R4183" s="110"/>
      <c r="S4183" s="110"/>
      <c r="T4183" s="110"/>
      <c r="U4183" s="110"/>
      <c r="V4183" s="110"/>
    </row>
    <row r="4184" spans="1:22" ht="15" customHeight="1">
      <c r="A4184" s="110"/>
      <c r="B4184" s="109"/>
      <c r="C4184" s="110"/>
      <c r="D4184" s="110"/>
      <c r="E4184" s="110"/>
      <c r="F4184" s="110"/>
      <c r="G4184" s="110"/>
      <c r="H4184" s="110"/>
      <c r="I4184" s="110"/>
      <c r="J4184" s="109"/>
      <c r="K4184" s="110"/>
      <c r="L4184" s="110"/>
      <c r="M4184" s="110"/>
      <c r="N4184" s="110"/>
      <c r="O4184" s="110"/>
      <c r="P4184" s="110"/>
      <c r="Q4184" s="110"/>
      <c r="R4184" s="110"/>
      <c r="S4184" s="110"/>
      <c r="T4184" s="110"/>
      <c r="U4184" s="110"/>
      <c r="V4184" s="110"/>
    </row>
    <row r="4185" spans="1:22" ht="15" customHeight="1">
      <c r="A4185" s="110"/>
      <c r="B4185" s="109"/>
      <c r="C4185" s="110"/>
      <c r="D4185" s="110"/>
      <c r="E4185" s="110"/>
      <c r="F4185" s="110"/>
      <c r="G4185" s="110"/>
      <c r="H4185" s="110"/>
      <c r="I4185" s="110"/>
      <c r="J4185" s="109"/>
      <c r="K4185" s="110"/>
      <c r="L4185" s="110"/>
      <c r="M4185" s="110"/>
      <c r="N4185" s="110"/>
      <c r="O4185" s="110"/>
      <c r="P4185" s="110"/>
      <c r="Q4185" s="110"/>
      <c r="R4185" s="110"/>
      <c r="S4185" s="110"/>
      <c r="T4185" s="110"/>
      <c r="U4185" s="110"/>
      <c r="V4185" s="110"/>
    </row>
    <row r="4186" spans="1:22" ht="15" customHeight="1">
      <c r="A4186" s="110"/>
      <c r="B4186" s="109"/>
      <c r="C4186" s="110"/>
      <c r="D4186" s="110"/>
      <c r="E4186" s="110"/>
      <c r="F4186" s="110"/>
      <c r="G4186" s="110"/>
      <c r="H4186" s="110"/>
      <c r="I4186" s="110"/>
      <c r="J4186" s="109"/>
      <c r="K4186" s="110"/>
      <c r="L4186" s="110"/>
      <c r="M4186" s="110"/>
      <c r="N4186" s="110"/>
      <c r="O4186" s="110"/>
      <c r="P4186" s="110"/>
      <c r="Q4186" s="110"/>
      <c r="R4186" s="110"/>
      <c r="S4186" s="110"/>
      <c r="T4186" s="110"/>
      <c r="U4186" s="110"/>
      <c r="V4186" s="110"/>
    </row>
    <row r="4187" spans="1:22" ht="15" customHeight="1">
      <c r="A4187" s="110"/>
      <c r="B4187" s="109"/>
      <c r="C4187" s="110"/>
      <c r="D4187" s="110"/>
      <c r="E4187" s="110"/>
      <c r="F4187" s="110"/>
      <c r="G4187" s="110"/>
      <c r="H4187" s="110"/>
      <c r="I4187" s="110"/>
      <c r="J4187" s="109"/>
      <c r="K4187" s="110"/>
      <c r="L4187" s="110"/>
      <c r="M4187" s="110"/>
      <c r="N4187" s="110"/>
      <c r="O4187" s="110"/>
      <c r="P4187" s="110"/>
      <c r="Q4187" s="110"/>
      <c r="R4187" s="110"/>
      <c r="S4187" s="110"/>
      <c r="T4187" s="110"/>
      <c r="U4187" s="110"/>
      <c r="V4187" s="110"/>
    </row>
    <row r="4188" spans="1:22" ht="15" customHeight="1">
      <c r="A4188" s="110"/>
      <c r="B4188" s="109"/>
      <c r="C4188" s="110"/>
      <c r="D4188" s="110"/>
      <c r="E4188" s="110"/>
      <c r="F4188" s="110"/>
      <c r="G4188" s="110"/>
      <c r="H4188" s="110"/>
      <c r="I4188" s="110"/>
      <c r="J4188" s="109"/>
      <c r="K4188" s="110"/>
      <c r="L4188" s="110"/>
      <c r="M4188" s="110"/>
      <c r="N4188" s="110"/>
      <c r="O4188" s="110"/>
      <c r="P4188" s="110"/>
      <c r="Q4188" s="110"/>
      <c r="R4188" s="110"/>
      <c r="S4188" s="110"/>
      <c r="T4188" s="110"/>
      <c r="U4188" s="110"/>
      <c r="V4188" s="110"/>
    </row>
    <row r="4189" spans="1:22" ht="15" customHeight="1">
      <c r="A4189" s="110"/>
      <c r="B4189" s="109"/>
      <c r="C4189" s="110"/>
      <c r="D4189" s="110"/>
      <c r="E4189" s="110"/>
      <c r="F4189" s="110"/>
      <c r="G4189" s="110"/>
      <c r="H4189" s="110"/>
      <c r="I4189" s="110"/>
      <c r="J4189" s="109"/>
      <c r="K4189" s="110"/>
      <c r="L4189" s="110"/>
      <c r="M4189" s="110"/>
      <c r="N4189" s="110"/>
      <c r="O4189" s="110"/>
      <c r="P4189" s="110"/>
      <c r="Q4189" s="110"/>
      <c r="R4189" s="110"/>
      <c r="S4189" s="110"/>
      <c r="T4189" s="110"/>
      <c r="U4189" s="110"/>
      <c r="V4189" s="110"/>
    </row>
    <row r="4190" spans="1:22" ht="15" customHeight="1">
      <c r="A4190" s="110"/>
      <c r="B4190" s="109"/>
      <c r="C4190" s="110"/>
      <c r="D4190" s="110"/>
      <c r="E4190" s="110"/>
      <c r="F4190" s="110"/>
      <c r="G4190" s="110"/>
      <c r="H4190" s="110"/>
      <c r="I4190" s="110"/>
      <c r="J4190" s="109"/>
      <c r="K4190" s="110"/>
      <c r="L4190" s="110"/>
      <c r="M4190" s="110"/>
      <c r="N4190" s="110"/>
      <c r="O4190" s="110"/>
      <c r="P4190" s="110"/>
      <c r="Q4190" s="110"/>
      <c r="R4190" s="110"/>
      <c r="S4190" s="110"/>
      <c r="T4190" s="110"/>
      <c r="U4190" s="110"/>
      <c r="V4190" s="110"/>
    </row>
    <row r="4191" spans="1:22" ht="15" customHeight="1">
      <c r="A4191" s="110"/>
      <c r="B4191" s="109"/>
      <c r="C4191" s="110"/>
      <c r="D4191" s="110"/>
      <c r="E4191" s="110"/>
      <c r="F4191" s="110"/>
      <c r="G4191" s="110"/>
      <c r="H4191" s="110"/>
      <c r="I4191" s="110"/>
      <c r="J4191" s="109"/>
      <c r="K4191" s="110"/>
      <c r="L4191" s="110"/>
      <c r="M4191" s="110"/>
      <c r="N4191" s="110"/>
      <c r="O4191" s="110"/>
      <c r="P4191" s="110"/>
      <c r="Q4191" s="110"/>
      <c r="R4191" s="110"/>
      <c r="S4191" s="110"/>
      <c r="T4191" s="110"/>
      <c r="U4191" s="110"/>
      <c r="V4191" s="110"/>
    </row>
    <row r="4192" spans="1:22" ht="15" customHeight="1">
      <c r="A4192" s="110"/>
      <c r="B4192" s="109"/>
      <c r="C4192" s="110"/>
      <c r="D4192" s="110"/>
      <c r="E4192" s="110"/>
      <c r="F4192" s="110"/>
      <c r="G4192" s="110"/>
      <c r="H4192" s="110"/>
      <c r="I4192" s="110"/>
      <c r="J4192" s="109"/>
      <c r="K4192" s="110"/>
      <c r="L4192" s="110"/>
      <c r="M4192" s="110"/>
      <c r="N4192" s="110"/>
      <c r="O4192" s="110"/>
      <c r="P4192" s="110"/>
      <c r="Q4192" s="110"/>
      <c r="R4192" s="110"/>
      <c r="S4192" s="110"/>
      <c r="T4192" s="110"/>
      <c r="U4192" s="110"/>
      <c r="V4192" s="110"/>
    </row>
    <row r="4193" spans="1:22" ht="15" customHeight="1">
      <c r="A4193" s="110"/>
      <c r="B4193" s="109"/>
      <c r="C4193" s="110"/>
      <c r="D4193" s="110"/>
      <c r="E4193" s="110"/>
      <c r="F4193" s="110"/>
      <c r="G4193" s="110"/>
      <c r="H4193" s="110"/>
      <c r="I4193" s="110"/>
      <c r="J4193" s="109"/>
      <c r="K4193" s="110"/>
      <c r="L4193" s="110"/>
      <c r="M4193" s="110"/>
      <c r="N4193" s="110"/>
      <c r="O4193" s="110"/>
      <c r="P4193" s="110"/>
      <c r="Q4193" s="110"/>
      <c r="R4193" s="110"/>
      <c r="S4193" s="110"/>
      <c r="T4193" s="110"/>
      <c r="U4193" s="110"/>
      <c r="V4193" s="110"/>
    </row>
    <row r="4194" spans="1:22" ht="15" customHeight="1">
      <c r="A4194" s="110"/>
      <c r="B4194" s="109"/>
      <c r="C4194" s="110"/>
      <c r="D4194" s="110"/>
      <c r="E4194" s="110"/>
      <c r="F4194" s="110"/>
      <c r="G4194" s="110"/>
      <c r="H4194" s="110"/>
      <c r="I4194" s="110"/>
      <c r="J4194" s="109"/>
      <c r="K4194" s="110"/>
      <c r="L4194" s="110"/>
      <c r="M4194" s="110"/>
      <c r="N4194" s="110"/>
      <c r="O4194" s="110"/>
      <c r="P4194" s="110"/>
      <c r="Q4194" s="110"/>
      <c r="R4194" s="110"/>
      <c r="S4194" s="110"/>
      <c r="T4194" s="110"/>
      <c r="U4194" s="110"/>
      <c r="V4194" s="110"/>
    </row>
    <row r="4195" spans="1:22" ht="15" customHeight="1">
      <c r="A4195" s="110"/>
      <c r="B4195" s="109"/>
      <c r="C4195" s="110"/>
      <c r="D4195" s="110"/>
      <c r="E4195" s="110"/>
      <c r="F4195" s="110"/>
      <c r="G4195" s="110"/>
      <c r="H4195" s="110"/>
      <c r="I4195" s="110"/>
      <c r="J4195" s="109"/>
      <c r="K4195" s="110"/>
      <c r="L4195" s="110"/>
      <c r="M4195" s="110"/>
      <c r="N4195" s="110"/>
      <c r="O4195" s="110"/>
      <c r="P4195" s="110"/>
      <c r="Q4195" s="110"/>
      <c r="R4195" s="110"/>
      <c r="S4195" s="110"/>
      <c r="T4195" s="110"/>
      <c r="U4195" s="110"/>
      <c r="V4195" s="110"/>
    </row>
    <row r="4196" spans="1:22" ht="15" customHeight="1">
      <c r="A4196" s="110"/>
      <c r="B4196" s="109"/>
      <c r="C4196" s="110"/>
      <c r="D4196" s="110"/>
      <c r="E4196" s="110"/>
      <c r="F4196" s="110"/>
      <c r="G4196" s="110"/>
      <c r="H4196" s="110"/>
      <c r="I4196" s="110"/>
      <c r="J4196" s="109"/>
      <c r="K4196" s="110"/>
      <c r="L4196" s="110"/>
      <c r="M4196" s="110"/>
      <c r="N4196" s="110"/>
      <c r="O4196" s="110"/>
      <c r="P4196" s="110"/>
      <c r="Q4196" s="110"/>
      <c r="R4196" s="110"/>
      <c r="S4196" s="110"/>
      <c r="T4196" s="110"/>
      <c r="U4196" s="110"/>
      <c r="V4196" s="110"/>
    </row>
    <row r="4197" spans="1:22" ht="15" customHeight="1">
      <c r="A4197" s="110"/>
      <c r="B4197" s="109"/>
      <c r="C4197" s="110"/>
      <c r="D4197" s="110"/>
      <c r="E4197" s="110"/>
      <c r="F4197" s="110"/>
      <c r="G4197" s="110"/>
      <c r="H4197" s="110"/>
      <c r="I4197" s="110"/>
      <c r="J4197" s="109"/>
      <c r="K4197" s="110"/>
      <c r="L4197" s="110"/>
      <c r="M4197" s="110"/>
      <c r="N4197" s="110"/>
      <c r="O4197" s="110"/>
      <c r="P4197" s="110"/>
      <c r="Q4197" s="110"/>
      <c r="R4197" s="110"/>
      <c r="S4197" s="110"/>
      <c r="T4197" s="110"/>
      <c r="U4197" s="110"/>
      <c r="V4197" s="110"/>
    </row>
    <row r="4198" spans="1:22" ht="15" customHeight="1">
      <c r="A4198" s="110"/>
      <c r="B4198" s="109"/>
      <c r="C4198" s="110"/>
      <c r="D4198" s="110"/>
      <c r="E4198" s="110"/>
      <c r="F4198" s="110"/>
      <c r="G4198" s="110"/>
      <c r="H4198" s="110"/>
      <c r="I4198" s="110"/>
      <c r="J4198" s="109"/>
      <c r="K4198" s="110"/>
      <c r="L4198" s="110"/>
      <c r="M4198" s="110"/>
      <c r="N4198" s="110"/>
      <c r="O4198" s="110"/>
      <c r="P4198" s="110"/>
      <c r="Q4198" s="110"/>
      <c r="R4198" s="110"/>
      <c r="S4198" s="110"/>
      <c r="T4198" s="110"/>
      <c r="U4198" s="110"/>
      <c r="V4198" s="110"/>
    </row>
    <row r="4199" spans="1:22" ht="15" customHeight="1">
      <c r="A4199" s="110"/>
      <c r="B4199" s="109"/>
      <c r="C4199" s="110"/>
      <c r="D4199" s="110"/>
      <c r="E4199" s="110"/>
      <c r="F4199" s="110"/>
      <c r="G4199" s="110"/>
      <c r="H4199" s="110"/>
      <c r="I4199" s="110"/>
      <c r="J4199" s="109"/>
      <c r="K4199" s="110"/>
      <c r="L4199" s="110"/>
      <c r="M4199" s="110"/>
      <c r="N4199" s="110"/>
      <c r="O4199" s="110"/>
      <c r="P4199" s="110"/>
      <c r="Q4199" s="110"/>
      <c r="R4199" s="110"/>
      <c r="S4199" s="110"/>
      <c r="T4199" s="110"/>
      <c r="U4199" s="110"/>
      <c r="V4199" s="110"/>
    </row>
    <row r="4200" spans="1:22" ht="15" customHeight="1">
      <c r="A4200" s="110"/>
      <c r="B4200" s="109"/>
      <c r="C4200" s="110"/>
      <c r="D4200" s="110"/>
      <c r="E4200" s="110"/>
      <c r="F4200" s="110"/>
      <c r="G4200" s="110"/>
      <c r="H4200" s="110"/>
      <c r="I4200" s="110"/>
      <c r="J4200" s="109"/>
      <c r="K4200" s="110"/>
      <c r="L4200" s="110"/>
      <c r="M4200" s="110"/>
      <c r="N4200" s="110"/>
      <c r="O4200" s="110"/>
      <c r="P4200" s="110"/>
      <c r="Q4200" s="110"/>
      <c r="R4200" s="110"/>
      <c r="S4200" s="110"/>
      <c r="T4200" s="110"/>
      <c r="U4200" s="110"/>
      <c r="V4200" s="110"/>
    </row>
    <row r="4201" spans="1:22" ht="15" customHeight="1">
      <c r="A4201" s="110"/>
      <c r="B4201" s="109"/>
      <c r="C4201" s="110"/>
      <c r="D4201" s="110"/>
      <c r="E4201" s="110"/>
      <c r="F4201" s="110"/>
      <c r="G4201" s="110"/>
      <c r="H4201" s="110"/>
      <c r="I4201" s="110"/>
      <c r="J4201" s="109"/>
      <c r="K4201" s="110"/>
      <c r="L4201" s="110"/>
      <c r="M4201" s="110"/>
      <c r="N4201" s="110"/>
      <c r="O4201" s="110"/>
      <c r="P4201" s="110"/>
      <c r="Q4201" s="110"/>
      <c r="R4201" s="110"/>
      <c r="S4201" s="110"/>
      <c r="T4201" s="110"/>
      <c r="U4201" s="110"/>
      <c r="V4201" s="110"/>
    </row>
    <row r="4202" spans="1:22" ht="15" customHeight="1">
      <c r="A4202" s="110"/>
      <c r="B4202" s="109"/>
      <c r="C4202" s="110"/>
      <c r="D4202" s="110"/>
      <c r="E4202" s="110"/>
      <c r="F4202" s="110"/>
      <c r="G4202" s="110"/>
      <c r="H4202" s="110"/>
      <c r="I4202" s="110"/>
      <c r="J4202" s="109"/>
      <c r="K4202" s="110"/>
      <c r="L4202" s="110"/>
      <c r="M4202" s="110"/>
      <c r="N4202" s="110"/>
      <c r="O4202" s="110"/>
      <c r="P4202" s="110"/>
      <c r="Q4202" s="110"/>
      <c r="R4202" s="110"/>
      <c r="S4202" s="110"/>
      <c r="T4202" s="110"/>
      <c r="U4202" s="110"/>
      <c r="V4202" s="110"/>
    </row>
    <row r="4203" spans="1:22" ht="15" customHeight="1">
      <c r="A4203" s="110"/>
      <c r="B4203" s="109"/>
      <c r="C4203" s="110"/>
      <c r="D4203" s="110"/>
      <c r="E4203" s="110"/>
      <c r="F4203" s="110"/>
      <c r="G4203" s="110"/>
      <c r="H4203" s="110"/>
      <c r="I4203" s="110"/>
      <c r="J4203" s="109"/>
      <c r="K4203" s="110"/>
      <c r="L4203" s="110"/>
      <c r="M4203" s="110"/>
      <c r="N4203" s="110"/>
      <c r="O4203" s="110"/>
      <c r="P4203" s="110"/>
      <c r="Q4203" s="110"/>
      <c r="R4203" s="110"/>
      <c r="S4203" s="110"/>
      <c r="T4203" s="110"/>
      <c r="U4203" s="110"/>
      <c r="V4203" s="110"/>
    </row>
    <row r="4204" spans="1:22" ht="15" customHeight="1">
      <c r="A4204" s="110"/>
      <c r="B4204" s="109"/>
      <c r="C4204" s="110"/>
      <c r="D4204" s="110"/>
      <c r="E4204" s="110"/>
      <c r="F4204" s="110"/>
      <c r="G4204" s="110"/>
      <c r="H4204" s="110"/>
      <c r="I4204" s="110"/>
      <c r="J4204" s="109"/>
      <c r="K4204" s="110"/>
      <c r="L4204" s="110"/>
      <c r="M4204" s="110"/>
      <c r="N4204" s="110"/>
      <c r="O4204" s="110"/>
      <c r="P4204" s="110"/>
      <c r="Q4204" s="110"/>
      <c r="R4204" s="110"/>
      <c r="S4204" s="110"/>
      <c r="T4204" s="110"/>
      <c r="U4204" s="110"/>
      <c r="V4204" s="110"/>
    </row>
    <row r="4205" spans="1:22" ht="15" customHeight="1">
      <c r="A4205" s="110"/>
      <c r="B4205" s="109"/>
      <c r="C4205" s="110"/>
      <c r="D4205" s="110"/>
      <c r="E4205" s="110"/>
      <c r="F4205" s="110"/>
      <c r="G4205" s="110"/>
      <c r="H4205" s="110"/>
      <c r="I4205" s="110"/>
      <c r="J4205" s="109"/>
      <c r="K4205" s="110"/>
      <c r="L4205" s="110"/>
      <c r="M4205" s="110"/>
      <c r="N4205" s="110"/>
      <c r="O4205" s="110"/>
      <c r="P4205" s="110"/>
      <c r="Q4205" s="110"/>
      <c r="R4205" s="110"/>
      <c r="S4205" s="110"/>
      <c r="T4205" s="110"/>
      <c r="U4205" s="110"/>
      <c r="V4205" s="110"/>
    </row>
    <row r="4206" spans="1:22" ht="15" customHeight="1">
      <c r="A4206" s="110"/>
      <c r="B4206" s="109"/>
      <c r="C4206" s="110"/>
      <c r="D4206" s="110"/>
      <c r="E4206" s="110"/>
      <c r="F4206" s="110"/>
      <c r="G4206" s="110"/>
      <c r="H4206" s="110"/>
      <c r="I4206" s="110"/>
      <c r="J4206" s="109"/>
      <c r="K4206" s="110"/>
      <c r="L4206" s="110"/>
      <c r="M4206" s="110"/>
      <c r="N4206" s="110"/>
      <c r="O4206" s="110"/>
      <c r="P4206" s="110"/>
      <c r="Q4206" s="110"/>
      <c r="R4206" s="110"/>
      <c r="S4206" s="110"/>
      <c r="T4206" s="110"/>
      <c r="U4206" s="110"/>
      <c r="V4206" s="110"/>
    </row>
    <row r="4207" spans="1:22" ht="15" customHeight="1">
      <c r="A4207" s="110"/>
      <c r="B4207" s="109"/>
      <c r="C4207" s="110"/>
      <c r="D4207" s="110"/>
      <c r="E4207" s="110"/>
      <c r="F4207" s="110"/>
      <c r="G4207" s="110"/>
      <c r="H4207" s="110"/>
      <c r="I4207" s="110"/>
      <c r="J4207" s="109"/>
      <c r="K4207" s="110"/>
      <c r="L4207" s="110"/>
      <c r="M4207" s="110"/>
      <c r="N4207" s="110"/>
      <c r="O4207" s="110"/>
      <c r="P4207" s="110"/>
      <c r="Q4207" s="110"/>
      <c r="R4207" s="110"/>
      <c r="S4207" s="110"/>
      <c r="T4207" s="110"/>
      <c r="U4207" s="110"/>
      <c r="V4207" s="110"/>
    </row>
    <row r="4208" spans="1:22" ht="15" customHeight="1">
      <c r="A4208" s="110"/>
      <c r="B4208" s="109"/>
      <c r="C4208" s="110"/>
      <c r="D4208" s="110"/>
      <c r="E4208" s="110"/>
      <c r="F4208" s="110"/>
      <c r="G4208" s="110"/>
      <c r="H4208" s="110"/>
      <c r="I4208" s="110"/>
      <c r="J4208" s="109"/>
      <c r="K4208" s="110"/>
      <c r="L4208" s="110"/>
      <c r="M4208" s="110"/>
      <c r="N4208" s="110"/>
      <c r="O4208" s="110"/>
      <c r="P4208" s="110"/>
      <c r="Q4208" s="110"/>
      <c r="R4208" s="110"/>
      <c r="S4208" s="110"/>
      <c r="T4208" s="110"/>
      <c r="U4208" s="110"/>
      <c r="V4208" s="110"/>
    </row>
    <row r="4209" spans="1:22" ht="15" customHeight="1">
      <c r="A4209" s="110"/>
      <c r="B4209" s="109"/>
      <c r="C4209" s="110"/>
      <c r="D4209" s="110"/>
      <c r="E4209" s="110"/>
      <c r="F4209" s="110"/>
      <c r="G4209" s="110"/>
      <c r="H4209" s="110"/>
      <c r="I4209" s="110"/>
      <c r="J4209" s="109"/>
      <c r="K4209" s="110"/>
      <c r="L4209" s="110"/>
      <c r="M4209" s="110"/>
      <c r="N4209" s="110"/>
      <c r="O4209" s="110"/>
      <c r="P4209" s="110"/>
      <c r="Q4209" s="110"/>
      <c r="R4209" s="110"/>
      <c r="S4209" s="110"/>
      <c r="T4209" s="110"/>
      <c r="U4209" s="110"/>
      <c r="V4209" s="110"/>
    </row>
    <row r="4210" spans="1:22" ht="15" customHeight="1">
      <c r="A4210" s="110"/>
      <c r="B4210" s="109"/>
      <c r="C4210" s="110"/>
      <c r="D4210" s="110"/>
      <c r="E4210" s="110"/>
      <c r="F4210" s="110"/>
      <c r="G4210" s="110"/>
      <c r="H4210" s="110"/>
      <c r="I4210" s="110"/>
      <c r="J4210" s="109"/>
      <c r="K4210" s="110"/>
      <c r="L4210" s="110"/>
      <c r="M4210" s="110"/>
      <c r="N4210" s="110"/>
      <c r="O4210" s="110"/>
      <c r="P4210" s="110"/>
      <c r="Q4210" s="110"/>
      <c r="R4210" s="110"/>
      <c r="S4210" s="110"/>
      <c r="T4210" s="110"/>
      <c r="U4210" s="110"/>
      <c r="V4210" s="110"/>
    </row>
    <row r="4211" spans="1:22" ht="15" customHeight="1">
      <c r="A4211" s="110"/>
      <c r="B4211" s="109"/>
      <c r="C4211" s="110"/>
      <c r="D4211" s="110"/>
      <c r="E4211" s="110"/>
      <c r="F4211" s="110"/>
      <c r="G4211" s="110"/>
      <c r="H4211" s="110"/>
      <c r="I4211" s="110"/>
      <c r="J4211" s="109"/>
      <c r="K4211" s="110"/>
      <c r="L4211" s="110"/>
      <c r="M4211" s="110"/>
      <c r="N4211" s="110"/>
      <c r="O4211" s="110"/>
      <c r="P4211" s="110"/>
      <c r="Q4211" s="110"/>
      <c r="R4211" s="110"/>
      <c r="S4211" s="110"/>
      <c r="T4211" s="110"/>
      <c r="U4211" s="110"/>
      <c r="V4211" s="110"/>
    </row>
    <row r="4212" spans="1:22" ht="15" customHeight="1">
      <c r="A4212" s="110"/>
      <c r="B4212" s="109"/>
      <c r="C4212" s="110"/>
      <c r="D4212" s="110"/>
      <c r="E4212" s="110"/>
      <c r="F4212" s="110"/>
      <c r="G4212" s="110"/>
      <c r="H4212" s="110"/>
      <c r="I4212" s="110"/>
      <c r="J4212" s="109"/>
      <c r="K4212" s="110"/>
      <c r="L4212" s="110"/>
      <c r="M4212" s="110"/>
      <c r="N4212" s="110"/>
      <c r="O4212" s="110"/>
      <c r="P4212" s="110"/>
      <c r="Q4212" s="110"/>
      <c r="R4212" s="110"/>
      <c r="S4212" s="110"/>
      <c r="T4212" s="110"/>
      <c r="U4212" s="110"/>
      <c r="V4212" s="110"/>
    </row>
    <row r="4213" spans="1:22" ht="15" customHeight="1">
      <c r="A4213" s="110"/>
      <c r="B4213" s="109"/>
      <c r="C4213" s="110"/>
      <c r="D4213" s="110"/>
      <c r="E4213" s="110"/>
      <c r="F4213" s="110"/>
      <c r="G4213" s="110"/>
      <c r="H4213" s="110"/>
      <c r="I4213" s="110"/>
      <c r="J4213" s="109"/>
      <c r="K4213" s="110"/>
      <c r="L4213" s="110"/>
      <c r="M4213" s="110"/>
      <c r="N4213" s="110"/>
      <c r="O4213" s="110"/>
      <c r="P4213" s="110"/>
      <c r="Q4213" s="110"/>
      <c r="R4213" s="110"/>
      <c r="S4213" s="110"/>
      <c r="T4213" s="110"/>
      <c r="U4213" s="110"/>
      <c r="V4213" s="110"/>
    </row>
    <row r="4214" spans="1:22" ht="15" customHeight="1">
      <c r="A4214" s="110"/>
      <c r="B4214" s="109"/>
      <c r="C4214" s="110"/>
      <c r="D4214" s="110"/>
      <c r="E4214" s="110"/>
      <c r="F4214" s="110"/>
      <c r="G4214" s="110"/>
      <c r="H4214" s="110"/>
      <c r="I4214" s="110"/>
      <c r="J4214" s="109"/>
      <c r="K4214" s="110"/>
      <c r="L4214" s="110"/>
      <c r="M4214" s="110"/>
      <c r="N4214" s="110"/>
      <c r="O4214" s="110"/>
      <c r="P4214" s="110"/>
      <c r="Q4214" s="110"/>
      <c r="R4214" s="110"/>
      <c r="S4214" s="110"/>
      <c r="T4214" s="110"/>
      <c r="U4214" s="110"/>
      <c r="V4214" s="110"/>
    </row>
    <row r="4215" spans="1:22" ht="15" customHeight="1">
      <c r="A4215" s="110"/>
      <c r="B4215" s="109"/>
      <c r="C4215" s="110"/>
      <c r="D4215" s="110"/>
      <c r="E4215" s="110"/>
      <c r="F4215" s="110"/>
      <c r="G4215" s="110"/>
      <c r="H4215" s="110"/>
      <c r="I4215" s="110"/>
      <c r="J4215" s="109"/>
      <c r="K4215" s="110"/>
      <c r="L4215" s="110"/>
      <c r="M4215" s="110"/>
      <c r="N4215" s="110"/>
      <c r="O4215" s="110"/>
      <c r="P4215" s="110"/>
      <c r="Q4215" s="110"/>
      <c r="R4215" s="110"/>
      <c r="S4215" s="110"/>
      <c r="T4215" s="110"/>
      <c r="U4215" s="110"/>
      <c r="V4215" s="110"/>
    </row>
    <row r="4216" spans="1:22" ht="15" customHeight="1">
      <c r="A4216" s="110"/>
      <c r="B4216" s="109"/>
      <c r="C4216" s="110"/>
      <c r="D4216" s="110"/>
      <c r="E4216" s="110"/>
      <c r="F4216" s="110"/>
      <c r="G4216" s="110"/>
      <c r="H4216" s="110"/>
      <c r="I4216" s="110"/>
      <c r="J4216" s="109"/>
      <c r="K4216" s="110"/>
      <c r="L4216" s="110"/>
      <c r="M4216" s="110"/>
      <c r="N4216" s="110"/>
      <c r="O4216" s="110"/>
      <c r="P4216" s="110"/>
      <c r="Q4216" s="110"/>
      <c r="R4216" s="110"/>
      <c r="S4216" s="110"/>
      <c r="T4216" s="110"/>
      <c r="U4216" s="110"/>
      <c r="V4216" s="110"/>
    </row>
    <row r="4217" spans="1:22" ht="15" customHeight="1">
      <c r="A4217" s="110"/>
      <c r="B4217" s="109"/>
      <c r="C4217" s="110"/>
      <c r="D4217" s="110"/>
      <c r="E4217" s="110"/>
      <c r="F4217" s="110"/>
      <c r="G4217" s="110"/>
      <c r="H4217" s="110"/>
      <c r="I4217" s="110"/>
      <c r="J4217" s="109"/>
      <c r="K4217" s="110"/>
      <c r="L4217" s="110"/>
      <c r="M4217" s="110"/>
      <c r="N4217" s="110"/>
      <c r="O4217" s="110"/>
      <c r="P4217" s="110"/>
      <c r="Q4217" s="110"/>
      <c r="R4217" s="110"/>
      <c r="S4217" s="110"/>
      <c r="T4217" s="110"/>
      <c r="U4217" s="110"/>
      <c r="V4217" s="110"/>
    </row>
    <row r="4218" spans="1:22" ht="15" customHeight="1">
      <c r="A4218" s="110"/>
      <c r="B4218" s="109"/>
      <c r="C4218" s="110"/>
      <c r="D4218" s="110"/>
      <c r="E4218" s="110"/>
      <c r="F4218" s="110"/>
      <c r="G4218" s="110"/>
      <c r="H4218" s="110"/>
      <c r="I4218" s="110"/>
      <c r="J4218" s="109"/>
      <c r="K4218" s="110"/>
      <c r="L4218" s="110"/>
      <c r="M4218" s="110"/>
      <c r="N4218" s="110"/>
      <c r="O4218" s="110"/>
      <c r="P4218" s="110"/>
      <c r="Q4218" s="110"/>
      <c r="R4218" s="110"/>
      <c r="S4218" s="110"/>
      <c r="T4218" s="110"/>
      <c r="U4218" s="110"/>
      <c r="V4218" s="110"/>
    </row>
    <row r="4219" spans="1:22" ht="15" customHeight="1">
      <c r="A4219" s="110"/>
      <c r="B4219" s="109"/>
      <c r="C4219" s="110"/>
      <c r="D4219" s="110"/>
      <c r="E4219" s="110"/>
      <c r="F4219" s="110"/>
      <c r="G4219" s="110"/>
      <c r="H4219" s="110"/>
      <c r="I4219" s="110"/>
      <c r="J4219" s="109"/>
      <c r="K4219" s="110"/>
      <c r="L4219" s="110"/>
      <c r="M4219" s="110"/>
      <c r="N4219" s="110"/>
      <c r="O4219" s="110"/>
      <c r="P4219" s="110"/>
      <c r="Q4219" s="110"/>
      <c r="R4219" s="110"/>
      <c r="S4219" s="110"/>
      <c r="T4219" s="110"/>
      <c r="U4219" s="110"/>
      <c r="V4219" s="110"/>
    </row>
    <row r="4220" spans="1:22" ht="15" customHeight="1">
      <c r="A4220" s="110"/>
      <c r="B4220" s="109"/>
      <c r="C4220" s="110"/>
      <c r="D4220" s="110"/>
      <c r="E4220" s="110"/>
      <c r="F4220" s="110"/>
      <c r="G4220" s="110"/>
      <c r="H4220" s="110"/>
      <c r="I4220" s="110"/>
      <c r="J4220" s="109"/>
      <c r="K4220" s="110"/>
      <c r="L4220" s="110"/>
      <c r="M4220" s="110"/>
      <c r="N4220" s="110"/>
      <c r="O4220" s="110"/>
      <c r="P4220" s="110"/>
      <c r="Q4220" s="110"/>
      <c r="R4220" s="110"/>
      <c r="S4220" s="110"/>
      <c r="T4220" s="110"/>
      <c r="U4220" s="110"/>
      <c r="V4220" s="110"/>
    </row>
    <row r="4221" spans="1:22" ht="15" customHeight="1">
      <c r="A4221" s="110"/>
      <c r="B4221" s="109"/>
      <c r="C4221" s="110"/>
      <c r="D4221" s="110"/>
      <c r="E4221" s="110"/>
      <c r="F4221" s="110"/>
      <c r="G4221" s="110"/>
      <c r="H4221" s="110"/>
      <c r="I4221" s="110"/>
      <c r="J4221" s="109"/>
      <c r="K4221" s="110"/>
      <c r="L4221" s="110"/>
      <c r="M4221" s="110"/>
      <c r="N4221" s="110"/>
      <c r="O4221" s="110"/>
      <c r="P4221" s="110"/>
      <c r="Q4221" s="110"/>
      <c r="R4221" s="110"/>
      <c r="S4221" s="110"/>
      <c r="T4221" s="110"/>
      <c r="U4221" s="110"/>
      <c r="V4221" s="110"/>
    </row>
    <row r="4222" spans="1:22" ht="15" customHeight="1">
      <c r="A4222" s="110"/>
      <c r="B4222" s="109"/>
      <c r="C4222" s="110"/>
      <c r="D4222" s="110"/>
      <c r="E4222" s="110"/>
      <c r="F4222" s="110"/>
      <c r="G4222" s="110"/>
      <c r="H4222" s="110"/>
      <c r="I4222" s="110"/>
      <c r="J4222" s="109"/>
      <c r="K4222" s="110"/>
      <c r="L4222" s="110"/>
      <c r="M4222" s="110"/>
      <c r="N4222" s="110"/>
      <c r="O4222" s="110"/>
      <c r="P4222" s="110"/>
      <c r="Q4222" s="110"/>
      <c r="R4222" s="110"/>
      <c r="S4222" s="110"/>
      <c r="T4222" s="110"/>
      <c r="U4222" s="110"/>
      <c r="V4222" s="110"/>
    </row>
    <row r="4223" spans="1:22" ht="15" customHeight="1">
      <c r="A4223" s="110"/>
      <c r="B4223" s="109"/>
      <c r="C4223" s="110"/>
      <c r="D4223" s="110"/>
      <c r="E4223" s="110"/>
      <c r="F4223" s="110"/>
      <c r="G4223" s="110"/>
      <c r="H4223" s="110"/>
      <c r="I4223" s="110"/>
      <c r="J4223" s="109"/>
      <c r="K4223" s="110"/>
      <c r="L4223" s="110"/>
      <c r="M4223" s="110"/>
      <c r="N4223" s="110"/>
      <c r="O4223" s="110"/>
      <c r="P4223" s="110"/>
      <c r="Q4223" s="110"/>
      <c r="R4223" s="110"/>
      <c r="S4223" s="110"/>
      <c r="T4223" s="110"/>
      <c r="U4223" s="110"/>
      <c r="V4223" s="110"/>
    </row>
    <row r="4224" spans="1:22" ht="15" customHeight="1">
      <c r="A4224" s="110"/>
      <c r="B4224" s="109"/>
      <c r="C4224" s="110"/>
      <c r="D4224" s="110"/>
      <c r="E4224" s="110"/>
      <c r="F4224" s="110"/>
      <c r="G4224" s="110"/>
      <c r="H4224" s="110"/>
      <c r="I4224" s="110"/>
      <c r="J4224" s="109"/>
      <c r="K4224" s="110"/>
      <c r="L4224" s="110"/>
      <c r="M4224" s="110"/>
      <c r="N4224" s="110"/>
      <c r="O4224" s="110"/>
      <c r="P4224" s="110"/>
      <c r="Q4224" s="110"/>
      <c r="R4224" s="110"/>
      <c r="S4224" s="110"/>
      <c r="T4224" s="110"/>
      <c r="U4224" s="110"/>
      <c r="V4224" s="110"/>
    </row>
    <row r="4225" spans="1:22" ht="15" customHeight="1">
      <c r="A4225" s="110"/>
      <c r="B4225" s="109"/>
      <c r="C4225" s="110"/>
      <c r="D4225" s="110"/>
      <c r="E4225" s="110"/>
      <c r="F4225" s="110"/>
      <c r="G4225" s="110"/>
      <c r="H4225" s="110"/>
      <c r="I4225" s="110"/>
      <c r="J4225" s="109"/>
      <c r="K4225" s="110"/>
      <c r="L4225" s="110"/>
      <c r="M4225" s="110"/>
      <c r="N4225" s="110"/>
      <c r="O4225" s="110"/>
      <c r="P4225" s="110"/>
      <c r="Q4225" s="110"/>
      <c r="R4225" s="110"/>
      <c r="S4225" s="110"/>
      <c r="T4225" s="110"/>
      <c r="U4225" s="110"/>
      <c r="V4225" s="110"/>
    </row>
    <row r="4226" spans="1:22" ht="15" customHeight="1">
      <c r="A4226" s="110"/>
      <c r="B4226" s="109"/>
      <c r="C4226" s="110"/>
      <c r="D4226" s="110"/>
      <c r="E4226" s="110"/>
      <c r="F4226" s="110"/>
      <c r="G4226" s="110"/>
      <c r="H4226" s="110"/>
      <c r="I4226" s="110"/>
      <c r="J4226" s="109"/>
      <c r="K4226" s="110"/>
      <c r="L4226" s="110"/>
      <c r="M4226" s="110"/>
      <c r="N4226" s="110"/>
      <c r="O4226" s="110"/>
      <c r="P4226" s="110"/>
      <c r="Q4226" s="110"/>
      <c r="R4226" s="110"/>
      <c r="S4226" s="110"/>
      <c r="T4226" s="110"/>
      <c r="U4226" s="110"/>
      <c r="V4226" s="110"/>
    </row>
    <row r="4227" spans="1:22" ht="15" customHeight="1">
      <c r="A4227" s="110"/>
      <c r="B4227" s="109"/>
      <c r="C4227" s="110"/>
      <c r="D4227" s="110"/>
      <c r="E4227" s="110"/>
      <c r="F4227" s="110"/>
      <c r="G4227" s="110"/>
      <c r="H4227" s="110"/>
      <c r="I4227" s="110"/>
      <c r="J4227" s="109"/>
      <c r="K4227" s="110"/>
      <c r="L4227" s="110"/>
      <c r="M4227" s="110"/>
      <c r="N4227" s="110"/>
      <c r="O4227" s="110"/>
      <c r="P4227" s="110"/>
      <c r="Q4227" s="110"/>
      <c r="R4227" s="110"/>
      <c r="S4227" s="110"/>
      <c r="T4227" s="110"/>
      <c r="U4227" s="110"/>
      <c r="V4227" s="110"/>
    </row>
    <row r="4228" spans="1:22" ht="15" customHeight="1">
      <c r="A4228" s="110"/>
      <c r="B4228" s="109"/>
      <c r="C4228" s="110"/>
      <c r="D4228" s="110"/>
      <c r="E4228" s="110"/>
      <c r="F4228" s="110"/>
      <c r="G4228" s="110"/>
      <c r="H4228" s="110"/>
      <c r="I4228" s="110"/>
      <c r="J4228" s="109"/>
      <c r="K4228" s="110"/>
      <c r="L4228" s="110"/>
      <c r="M4228" s="110"/>
      <c r="N4228" s="110"/>
      <c r="O4228" s="110"/>
      <c r="P4228" s="110"/>
      <c r="Q4228" s="110"/>
      <c r="R4228" s="110"/>
      <c r="S4228" s="110"/>
      <c r="T4228" s="110"/>
      <c r="U4228" s="110"/>
      <c r="V4228" s="110"/>
    </row>
    <row r="4229" spans="1:22" ht="15" customHeight="1">
      <c r="A4229" s="110"/>
      <c r="B4229" s="109"/>
      <c r="C4229" s="110"/>
      <c r="D4229" s="110"/>
      <c r="E4229" s="110"/>
      <c r="F4229" s="110"/>
      <c r="G4229" s="110"/>
      <c r="H4229" s="110"/>
      <c r="I4229" s="110"/>
      <c r="J4229" s="109"/>
      <c r="K4229" s="110"/>
      <c r="L4229" s="110"/>
      <c r="M4229" s="110"/>
      <c r="N4229" s="110"/>
      <c r="O4229" s="110"/>
      <c r="P4229" s="110"/>
      <c r="Q4229" s="110"/>
      <c r="R4229" s="110"/>
      <c r="S4229" s="110"/>
      <c r="T4229" s="110"/>
      <c r="U4229" s="110"/>
      <c r="V4229" s="110"/>
    </row>
    <row r="4230" spans="1:22" ht="15" customHeight="1">
      <c r="A4230" s="110"/>
      <c r="B4230" s="109"/>
      <c r="C4230" s="110"/>
      <c r="D4230" s="110"/>
      <c r="E4230" s="110"/>
      <c r="F4230" s="110"/>
      <c r="G4230" s="110"/>
      <c r="H4230" s="110"/>
      <c r="I4230" s="110"/>
      <c r="J4230" s="109"/>
      <c r="K4230" s="110"/>
      <c r="L4230" s="110"/>
      <c r="M4230" s="110"/>
      <c r="N4230" s="110"/>
      <c r="O4230" s="110"/>
      <c r="P4230" s="110"/>
      <c r="Q4230" s="110"/>
      <c r="R4230" s="110"/>
      <c r="S4230" s="110"/>
      <c r="T4230" s="110"/>
      <c r="U4230" s="110"/>
      <c r="V4230" s="110"/>
    </row>
    <row r="4231" spans="1:22" ht="15" customHeight="1">
      <c r="A4231" s="110"/>
      <c r="B4231" s="109"/>
      <c r="C4231" s="110"/>
      <c r="D4231" s="110"/>
      <c r="E4231" s="110"/>
      <c r="F4231" s="110"/>
      <c r="G4231" s="110"/>
      <c r="H4231" s="110"/>
      <c r="I4231" s="110"/>
      <c r="J4231" s="109"/>
      <c r="K4231" s="110"/>
      <c r="L4231" s="110"/>
      <c r="M4231" s="110"/>
      <c r="N4231" s="110"/>
      <c r="O4231" s="110"/>
      <c r="P4231" s="110"/>
      <c r="Q4231" s="110"/>
      <c r="R4231" s="110"/>
      <c r="S4231" s="110"/>
      <c r="T4231" s="110"/>
      <c r="U4231" s="110"/>
      <c r="V4231" s="110"/>
    </row>
    <row r="4232" spans="1:22" ht="15" customHeight="1">
      <c r="A4232" s="110"/>
      <c r="B4232" s="109"/>
      <c r="C4232" s="110"/>
      <c r="D4232" s="110"/>
      <c r="E4232" s="110"/>
      <c r="F4232" s="110"/>
      <c r="G4232" s="110"/>
      <c r="H4232" s="110"/>
      <c r="I4232" s="110"/>
      <c r="J4232" s="109"/>
      <c r="K4232" s="110"/>
      <c r="L4232" s="110"/>
      <c r="M4232" s="110"/>
      <c r="N4232" s="110"/>
      <c r="O4232" s="110"/>
      <c r="P4232" s="110"/>
      <c r="Q4232" s="110"/>
      <c r="R4232" s="110"/>
      <c r="S4232" s="110"/>
      <c r="T4232" s="110"/>
      <c r="U4232" s="110"/>
      <c r="V4232" s="110"/>
    </row>
    <row r="4233" spans="1:22" ht="15" customHeight="1">
      <c r="A4233" s="110"/>
      <c r="B4233" s="109"/>
      <c r="C4233" s="110"/>
      <c r="D4233" s="110"/>
      <c r="E4233" s="110"/>
      <c r="F4233" s="110"/>
      <c r="G4233" s="110"/>
      <c r="H4233" s="110"/>
      <c r="I4233" s="110"/>
      <c r="J4233" s="109"/>
      <c r="K4233" s="110"/>
      <c r="L4233" s="110"/>
      <c r="M4233" s="110"/>
      <c r="N4233" s="110"/>
      <c r="O4233" s="110"/>
      <c r="P4233" s="110"/>
      <c r="Q4233" s="110"/>
      <c r="R4233" s="110"/>
      <c r="S4233" s="110"/>
      <c r="T4233" s="110"/>
      <c r="U4233" s="110"/>
      <c r="V4233" s="110"/>
    </row>
    <row r="4234" spans="1:22" ht="15" customHeight="1">
      <c r="A4234" s="110"/>
      <c r="B4234" s="109"/>
      <c r="C4234" s="110"/>
      <c r="D4234" s="110"/>
      <c r="E4234" s="110"/>
      <c r="F4234" s="110"/>
      <c r="G4234" s="110"/>
      <c r="H4234" s="110"/>
      <c r="I4234" s="110"/>
      <c r="J4234" s="109"/>
      <c r="K4234" s="110"/>
      <c r="L4234" s="110"/>
      <c r="M4234" s="110"/>
      <c r="N4234" s="110"/>
      <c r="O4234" s="110"/>
      <c r="P4234" s="110"/>
      <c r="Q4234" s="110"/>
      <c r="R4234" s="110"/>
      <c r="S4234" s="110"/>
      <c r="T4234" s="110"/>
      <c r="U4234" s="110"/>
      <c r="V4234" s="110"/>
    </row>
    <row r="4235" spans="1:22" ht="15" customHeight="1">
      <c r="A4235" s="110"/>
      <c r="B4235" s="109"/>
      <c r="C4235" s="110"/>
      <c r="D4235" s="110"/>
      <c r="E4235" s="110"/>
      <c r="F4235" s="110"/>
      <c r="G4235" s="110"/>
      <c r="H4235" s="110"/>
      <c r="I4235" s="110"/>
      <c r="J4235" s="109"/>
      <c r="K4235" s="110"/>
      <c r="L4235" s="110"/>
      <c r="M4235" s="110"/>
      <c r="N4235" s="110"/>
      <c r="O4235" s="110"/>
      <c r="P4235" s="110"/>
      <c r="Q4235" s="110"/>
      <c r="R4235" s="110"/>
      <c r="S4235" s="110"/>
      <c r="T4235" s="110"/>
      <c r="U4235" s="110"/>
      <c r="V4235" s="110"/>
    </row>
    <row r="4236" spans="1:22" ht="15" customHeight="1">
      <c r="A4236" s="110"/>
      <c r="B4236" s="109"/>
      <c r="C4236" s="110"/>
      <c r="D4236" s="110"/>
      <c r="E4236" s="110"/>
      <c r="F4236" s="110"/>
      <c r="G4236" s="110"/>
      <c r="H4236" s="110"/>
      <c r="I4236" s="110"/>
      <c r="J4236" s="109"/>
      <c r="K4236" s="110"/>
      <c r="L4236" s="110"/>
      <c r="M4236" s="110"/>
      <c r="N4236" s="110"/>
      <c r="O4236" s="110"/>
      <c r="P4236" s="110"/>
      <c r="Q4236" s="110"/>
      <c r="R4236" s="110"/>
      <c r="S4236" s="110"/>
      <c r="T4236" s="110"/>
      <c r="U4236" s="110"/>
      <c r="V4236" s="110"/>
    </row>
    <row r="4237" spans="1:22" ht="15" customHeight="1">
      <c r="A4237" s="110"/>
      <c r="B4237" s="109"/>
      <c r="C4237" s="110"/>
      <c r="D4237" s="110"/>
      <c r="E4237" s="110"/>
      <c r="F4237" s="110"/>
      <c r="G4237" s="110"/>
      <c r="H4237" s="110"/>
      <c r="I4237" s="110"/>
      <c r="J4237" s="109"/>
      <c r="K4237" s="110"/>
      <c r="L4237" s="110"/>
      <c r="M4237" s="110"/>
      <c r="N4237" s="110"/>
      <c r="O4237" s="110"/>
      <c r="P4237" s="110"/>
      <c r="Q4237" s="110"/>
      <c r="R4237" s="110"/>
      <c r="S4237" s="110"/>
      <c r="T4237" s="110"/>
      <c r="U4237" s="110"/>
      <c r="V4237" s="110"/>
    </row>
    <row r="4238" spans="1:22" ht="15" customHeight="1">
      <c r="A4238" s="110"/>
      <c r="B4238" s="109"/>
      <c r="C4238" s="110"/>
      <c r="D4238" s="110"/>
      <c r="E4238" s="110"/>
      <c r="F4238" s="110"/>
      <c r="G4238" s="110"/>
      <c r="H4238" s="110"/>
      <c r="I4238" s="110"/>
      <c r="J4238" s="109"/>
      <c r="K4238" s="110"/>
      <c r="L4238" s="110"/>
      <c r="M4238" s="110"/>
      <c r="N4238" s="110"/>
      <c r="O4238" s="110"/>
      <c r="P4238" s="110"/>
      <c r="Q4238" s="110"/>
      <c r="R4238" s="110"/>
      <c r="S4238" s="110"/>
      <c r="T4238" s="110"/>
      <c r="U4238" s="110"/>
      <c r="V4238" s="110"/>
    </row>
    <row r="4239" spans="1:22" ht="15" customHeight="1">
      <c r="A4239" s="110"/>
      <c r="B4239" s="109"/>
      <c r="C4239" s="110"/>
      <c r="D4239" s="110"/>
      <c r="E4239" s="110"/>
      <c r="F4239" s="110"/>
      <c r="G4239" s="110"/>
      <c r="H4239" s="110"/>
      <c r="I4239" s="110"/>
      <c r="J4239" s="109"/>
      <c r="K4239" s="110"/>
      <c r="L4239" s="110"/>
      <c r="M4239" s="110"/>
      <c r="N4239" s="110"/>
      <c r="O4239" s="110"/>
      <c r="P4239" s="110"/>
      <c r="Q4239" s="110"/>
      <c r="R4239" s="110"/>
      <c r="S4239" s="110"/>
      <c r="T4239" s="110"/>
      <c r="U4239" s="110"/>
      <c r="V4239" s="110"/>
    </row>
    <row r="4240" spans="1:22" ht="15" customHeight="1">
      <c r="A4240" s="110"/>
      <c r="B4240" s="109"/>
      <c r="C4240" s="110"/>
      <c r="D4240" s="110"/>
      <c r="E4240" s="110"/>
      <c r="F4240" s="110"/>
      <c r="G4240" s="110"/>
      <c r="H4240" s="110"/>
      <c r="I4240" s="110"/>
      <c r="J4240" s="109"/>
      <c r="K4240" s="110"/>
      <c r="L4240" s="110"/>
      <c r="M4240" s="110"/>
      <c r="N4240" s="110"/>
      <c r="O4240" s="110"/>
      <c r="P4240" s="110"/>
      <c r="Q4240" s="110"/>
      <c r="R4240" s="110"/>
      <c r="S4240" s="110"/>
      <c r="T4240" s="110"/>
      <c r="U4240" s="110"/>
      <c r="V4240" s="110"/>
    </row>
    <row r="4241" spans="1:22" ht="15" customHeight="1">
      <c r="A4241" s="110"/>
      <c r="B4241" s="109"/>
      <c r="C4241" s="110"/>
      <c r="D4241" s="110"/>
      <c r="E4241" s="110"/>
      <c r="F4241" s="110"/>
      <c r="G4241" s="110"/>
      <c r="H4241" s="110"/>
      <c r="I4241" s="110"/>
      <c r="J4241" s="109"/>
      <c r="K4241" s="110"/>
      <c r="L4241" s="110"/>
      <c r="M4241" s="110"/>
      <c r="N4241" s="110"/>
      <c r="O4241" s="110"/>
      <c r="P4241" s="110"/>
      <c r="Q4241" s="110"/>
      <c r="R4241" s="110"/>
      <c r="S4241" s="110"/>
      <c r="T4241" s="110"/>
      <c r="U4241" s="110"/>
      <c r="V4241" s="110"/>
    </row>
    <row r="4242" spans="1:22" ht="15" customHeight="1">
      <c r="A4242" s="110"/>
      <c r="B4242" s="109"/>
      <c r="C4242" s="110"/>
      <c r="D4242" s="110"/>
      <c r="E4242" s="110"/>
      <c r="F4242" s="110"/>
      <c r="G4242" s="110"/>
      <c r="H4242" s="110"/>
      <c r="I4242" s="110"/>
      <c r="J4242" s="109"/>
      <c r="K4242" s="110"/>
      <c r="L4242" s="110"/>
      <c r="M4242" s="110"/>
      <c r="N4242" s="110"/>
      <c r="O4242" s="110"/>
      <c r="P4242" s="110"/>
      <c r="Q4242" s="110"/>
      <c r="R4242" s="110"/>
      <c r="S4242" s="110"/>
      <c r="T4242" s="110"/>
      <c r="U4242" s="110"/>
      <c r="V4242" s="110"/>
    </row>
    <row r="4243" spans="1:22" ht="15" customHeight="1">
      <c r="A4243" s="110"/>
      <c r="B4243" s="109"/>
      <c r="C4243" s="110"/>
      <c r="D4243" s="110"/>
      <c r="E4243" s="110"/>
      <c r="F4243" s="110"/>
      <c r="G4243" s="110"/>
      <c r="H4243" s="110"/>
      <c r="I4243" s="110"/>
      <c r="J4243" s="109"/>
      <c r="K4243" s="110"/>
      <c r="L4243" s="110"/>
      <c r="M4243" s="110"/>
      <c r="N4243" s="110"/>
      <c r="O4243" s="110"/>
      <c r="P4243" s="110"/>
      <c r="Q4243" s="110"/>
      <c r="R4243" s="110"/>
      <c r="S4243" s="110"/>
      <c r="T4243" s="110"/>
      <c r="U4243" s="110"/>
      <c r="V4243" s="110"/>
    </row>
    <row r="4244" spans="1:22" ht="15" customHeight="1">
      <c r="A4244" s="110"/>
      <c r="B4244" s="109"/>
      <c r="C4244" s="110"/>
      <c r="D4244" s="110"/>
      <c r="E4244" s="110"/>
      <c r="F4244" s="110"/>
      <c r="G4244" s="110"/>
      <c r="H4244" s="110"/>
      <c r="I4244" s="110"/>
      <c r="J4244" s="109"/>
      <c r="K4244" s="110"/>
      <c r="L4244" s="110"/>
      <c r="M4244" s="110"/>
      <c r="N4244" s="110"/>
      <c r="O4244" s="110"/>
      <c r="P4244" s="110"/>
      <c r="Q4244" s="110"/>
      <c r="R4244" s="110"/>
      <c r="S4244" s="110"/>
      <c r="T4244" s="110"/>
      <c r="U4244" s="110"/>
      <c r="V4244" s="110"/>
    </row>
    <row r="4245" spans="1:22" ht="15" customHeight="1">
      <c r="A4245" s="110"/>
      <c r="B4245" s="109"/>
      <c r="C4245" s="110"/>
      <c r="D4245" s="110"/>
      <c r="E4245" s="110"/>
      <c r="F4245" s="110"/>
      <c r="G4245" s="110"/>
      <c r="H4245" s="110"/>
      <c r="I4245" s="110"/>
      <c r="J4245" s="109"/>
      <c r="K4245" s="110"/>
      <c r="L4245" s="110"/>
      <c r="M4245" s="110"/>
      <c r="N4245" s="110"/>
      <c r="O4245" s="110"/>
      <c r="P4245" s="110"/>
      <c r="Q4245" s="110"/>
      <c r="R4245" s="110"/>
      <c r="S4245" s="110"/>
      <c r="T4245" s="110"/>
      <c r="U4245" s="110"/>
      <c r="V4245" s="110"/>
    </row>
    <row r="4246" spans="1:22" ht="15" customHeight="1">
      <c r="A4246" s="110"/>
      <c r="B4246" s="109"/>
      <c r="C4246" s="110"/>
      <c r="D4246" s="110"/>
      <c r="E4246" s="110"/>
      <c r="F4246" s="110"/>
      <c r="G4246" s="110"/>
      <c r="H4246" s="110"/>
      <c r="I4246" s="110"/>
      <c r="J4246" s="109"/>
      <c r="K4246" s="110"/>
      <c r="L4246" s="110"/>
      <c r="M4246" s="110"/>
      <c r="N4246" s="110"/>
      <c r="O4246" s="110"/>
      <c r="P4246" s="110"/>
      <c r="Q4246" s="110"/>
      <c r="R4246" s="110"/>
      <c r="S4246" s="110"/>
      <c r="T4246" s="110"/>
      <c r="U4246" s="110"/>
      <c r="V4246" s="110"/>
    </row>
    <row r="4247" spans="1:22" ht="15" customHeight="1">
      <c r="A4247" s="110"/>
      <c r="B4247" s="109"/>
      <c r="C4247" s="110"/>
      <c r="D4247" s="110"/>
      <c r="E4247" s="110"/>
      <c r="F4247" s="110"/>
      <c r="G4247" s="110"/>
      <c r="H4247" s="110"/>
      <c r="I4247" s="110"/>
      <c r="J4247" s="109"/>
      <c r="K4247" s="110"/>
      <c r="L4247" s="110"/>
      <c r="M4247" s="110"/>
      <c r="N4247" s="110"/>
      <c r="O4247" s="110"/>
      <c r="P4247" s="110"/>
      <c r="Q4247" s="110"/>
      <c r="R4247" s="110"/>
      <c r="S4247" s="110"/>
      <c r="T4247" s="110"/>
      <c r="U4247" s="110"/>
      <c r="V4247" s="110"/>
    </row>
    <row r="4248" spans="1:22" ht="15" customHeight="1">
      <c r="A4248" s="110"/>
      <c r="B4248" s="109"/>
      <c r="C4248" s="110"/>
      <c r="D4248" s="110"/>
      <c r="E4248" s="110"/>
      <c r="F4248" s="110"/>
      <c r="G4248" s="110"/>
      <c r="H4248" s="110"/>
      <c r="I4248" s="110"/>
      <c r="J4248" s="109"/>
      <c r="K4248" s="110"/>
      <c r="L4248" s="110"/>
      <c r="M4248" s="110"/>
      <c r="N4248" s="110"/>
      <c r="O4248" s="110"/>
      <c r="P4248" s="110"/>
      <c r="Q4248" s="110"/>
      <c r="R4248" s="110"/>
      <c r="S4248" s="110"/>
      <c r="T4248" s="110"/>
      <c r="U4248" s="110"/>
      <c r="V4248" s="110"/>
    </row>
    <row r="4249" spans="1:22" ht="15" customHeight="1">
      <c r="A4249" s="110"/>
      <c r="B4249" s="109"/>
      <c r="C4249" s="110"/>
      <c r="D4249" s="110"/>
      <c r="E4249" s="110"/>
      <c r="F4249" s="110"/>
      <c r="G4249" s="110"/>
      <c r="H4249" s="110"/>
      <c r="I4249" s="110"/>
      <c r="J4249" s="109"/>
      <c r="K4249" s="110"/>
      <c r="L4249" s="110"/>
      <c r="M4249" s="110"/>
      <c r="N4249" s="110"/>
      <c r="O4249" s="110"/>
      <c r="P4249" s="110"/>
      <c r="Q4249" s="110"/>
      <c r="R4249" s="110"/>
      <c r="S4249" s="110"/>
      <c r="T4249" s="110"/>
      <c r="U4249" s="110"/>
      <c r="V4249" s="110"/>
    </row>
    <row r="4250" spans="1:22" ht="15" customHeight="1">
      <c r="A4250" s="110"/>
      <c r="B4250" s="109"/>
      <c r="C4250" s="110"/>
      <c r="D4250" s="110"/>
      <c r="E4250" s="110"/>
      <c r="F4250" s="110"/>
      <c r="G4250" s="110"/>
      <c r="H4250" s="110"/>
      <c r="I4250" s="110"/>
      <c r="J4250" s="109"/>
      <c r="K4250" s="110"/>
      <c r="L4250" s="110"/>
      <c r="M4250" s="110"/>
      <c r="N4250" s="110"/>
      <c r="O4250" s="110"/>
      <c r="P4250" s="110"/>
      <c r="Q4250" s="110"/>
      <c r="R4250" s="110"/>
      <c r="S4250" s="110"/>
      <c r="T4250" s="110"/>
      <c r="U4250" s="110"/>
      <c r="V4250" s="110"/>
    </row>
    <row r="4251" spans="1:22" ht="15" customHeight="1">
      <c r="A4251" s="110"/>
      <c r="B4251" s="109"/>
      <c r="C4251" s="110"/>
      <c r="D4251" s="110"/>
      <c r="E4251" s="110"/>
      <c r="F4251" s="110"/>
      <c r="G4251" s="110"/>
      <c r="H4251" s="110"/>
      <c r="I4251" s="110"/>
      <c r="J4251" s="109"/>
      <c r="K4251" s="110"/>
      <c r="L4251" s="110"/>
      <c r="M4251" s="110"/>
      <c r="N4251" s="110"/>
      <c r="O4251" s="110"/>
      <c r="P4251" s="110"/>
      <c r="Q4251" s="110"/>
      <c r="R4251" s="110"/>
      <c r="S4251" s="110"/>
      <c r="T4251" s="110"/>
      <c r="U4251" s="110"/>
      <c r="V4251" s="110"/>
    </row>
    <row r="4252" spans="1:22" ht="15" customHeight="1">
      <c r="A4252" s="110"/>
      <c r="B4252" s="109"/>
      <c r="C4252" s="110"/>
      <c r="D4252" s="110"/>
      <c r="E4252" s="110"/>
      <c r="F4252" s="110"/>
      <c r="G4252" s="110"/>
      <c r="H4252" s="110"/>
      <c r="I4252" s="110"/>
      <c r="J4252" s="109"/>
      <c r="K4252" s="110"/>
      <c r="L4252" s="110"/>
      <c r="M4252" s="110"/>
      <c r="N4252" s="110"/>
      <c r="O4252" s="110"/>
      <c r="P4252" s="110"/>
      <c r="Q4252" s="110"/>
      <c r="R4252" s="110"/>
      <c r="S4252" s="110"/>
      <c r="T4252" s="110"/>
      <c r="U4252" s="110"/>
      <c r="V4252" s="110"/>
    </row>
    <row r="4253" spans="1:22" ht="15" customHeight="1">
      <c r="A4253" s="110"/>
      <c r="B4253" s="109"/>
      <c r="C4253" s="110"/>
      <c r="D4253" s="110"/>
      <c r="E4253" s="110"/>
      <c r="F4253" s="110"/>
      <c r="G4253" s="110"/>
      <c r="H4253" s="110"/>
      <c r="I4253" s="110"/>
      <c r="J4253" s="109"/>
      <c r="K4253" s="110"/>
      <c r="L4253" s="110"/>
      <c r="M4253" s="110"/>
      <c r="N4253" s="110"/>
      <c r="O4253" s="110"/>
      <c r="P4253" s="110"/>
      <c r="Q4253" s="110"/>
      <c r="R4253" s="110"/>
      <c r="S4253" s="110"/>
      <c r="T4253" s="110"/>
      <c r="U4253" s="110"/>
      <c r="V4253" s="110"/>
    </row>
    <row r="4254" spans="1:22" ht="15" customHeight="1">
      <c r="A4254" s="110"/>
      <c r="B4254" s="109"/>
      <c r="C4254" s="110"/>
      <c r="D4254" s="110"/>
      <c r="E4254" s="110"/>
      <c r="F4254" s="110"/>
      <c r="G4254" s="110"/>
      <c r="H4254" s="110"/>
      <c r="I4254" s="110"/>
      <c r="J4254" s="109"/>
      <c r="K4254" s="110"/>
      <c r="L4254" s="110"/>
      <c r="M4254" s="110"/>
      <c r="N4254" s="110"/>
      <c r="O4254" s="110"/>
      <c r="P4254" s="110"/>
      <c r="Q4254" s="110"/>
      <c r="R4254" s="110"/>
      <c r="S4254" s="110"/>
      <c r="T4254" s="110"/>
      <c r="U4254" s="110"/>
      <c r="V4254" s="110"/>
    </row>
    <row r="4255" spans="1:22" ht="15" customHeight="1">
      <c r="A4255" s="110"/>
      <c r="B4255" s="109"/>
      <c r="C4255" s="110"/>
      <c r="D4255" s="110"/>
      <c r="E4255" s="110"/>
      <c r="F4255" s="110"/>
      <c r="G4255" s="110"/>
      <c r="H4255" s="110"/>
      <c r="I4255" s="110"/>
      <c r="J4255" s="109"/>
      <c r="K4255" s="110"/>
      <c r="L4255" s="110"/>
      <c r="M4255" s="110"/>
      <c r="N4255" s="110"/>
      <c r="O4255" s="110"/>
      <c r="P4255" s="110"/>
      <c r="Q4255" s="110"/>
      <c r="R4255" s="110"/>
      <c r="S4255" s="110"/>
      <c r="T4255" s="110"/>
      <c r="U4255" s="110"/>
      <c r="V4255" s="110"/>
    </row>
    <row r="4256" spans="1:22" ht="15" customHeight="1">
      <c r="A4256" s="110"/>
      <c r="B4256" s="109"/>
      <c r="C4256" s="110"/>
      <c r="D4256" s="110"/>
      <c r="E4256" s="110"/>
      <c r="F4256" s="110"/>
      <c r="G4256" s="110"/>
      <c r="H4256" s="110"/>
      <c r="I4256" s="110"/>
      <c r="J4256" s="109"/>
      <c r="K4256" s="110"/>
      <c r="L4256" s="110"/>
      <c r="M4256" s="110"/>
      <c r="N4256" s="110"/>
      <c r="O4256" s="110"/>
      <c r="P4256" s="110"/>
      <c r="Q4256" s="110"/>
      <c r="R4256" s="110"/>
      <c r="S4256" s="110"/>
      <c r="T4256" s="110"/>
      <c r="U4256" s="110"/>
      <c r="V4256" s="110"/>
    </row>
    <row r="4257" spans="1:22" ht="15" customHeight="1">
      <c r="A4257" s="110"/>
      <c r="B4257" s="109"/>
      <c r="C4257" s="110"/>
      <c r="D4257" s="110"/>
      <c r="E4257" s="110"/>
      <c r="F4257" s="110"/>
      <c r="G4257" s="110"/>
      <c r="H4257" s="110"/>
      <c r="I4257" s="110"/>
      <c r="J4257" s="109"/>
      <c r="K4257" s="110"/>
      <c r="L4257" s="110"/>
      <c r="M4257" s="110"/>
      <c r="N4257" s="110"/>
      <c r="O4257" s="110"/>
      <c r="P4257" s="110"/>
      <c r="Q4257" s="110"/>
      <c r="R4257" s="110"/>
      <c r="S4257" s="110"/>
      <c r="T4257" s="110"/>
      <c r="U4257" s="110"/>
      <c r="V4257" s="110"/>
    </row>
    <row r="4258" spans="1:22" ht="15" customHeight="1">
      <c r="A4258" s="110"/>
      <c r="B4258" s="109"/>
      <c r="C4258" s="110"/>
      <c r="D4258" s="110"/>
      <c r="E4258" s="110"/>
      <c r="F4258" s="110"/>
      <c r="G4258" s="110"/>
      <c r="H4258" s="110"/>
      <c r="I4258" s="110"/>
      <c r="J4258" s="109"/>
      <c r="K4258" s="110"/>
      <c r="L4258" s="110"/>
      <c r="M4258" s="110"/>
      <c r="N4258" s="110"/>
      <c r="O4258" s="110"/>
      <c r="P4258" s="110"/>
      <c r="Q4258" s="110"/>
      <c r="R4258" s="110"/>
      <c r="S4258" s="110"/>
      <c r="T4258" s="110"/>
      <c r="U4258" s="110"/>
      <c r="V4258" s="110"/>
    </row>
    <row r="4259" spans="1:22" ht="15" customHeight="1">
      <c r="A4259" s="110"/>
      <c r="B4259" s="109"/>
      <c r="C4259" s="110"/>
      <c r="D4259" s="110"/>
      <c r="E4259" s="110"/>
      <c r="F4259" s="110"/>
      <c r="G4259" s="110"/>
      <c r="H4259" s="110"/>
      <c r="I4259" s="110"/>
      <c r="J4259" s="109"/>
      <c r="K4259" s="110"/>
      <c r="L4259" s="110"/>
      <c r="M4259" s="110"/>
      <c r="N4259" s="110"/>
      <c r="O4259" s="110"/>
      <c r="P4259" s="110"/>
      <c r="Q4259" s="110"/>
      <c r="R4259" s="110"/>
      <c r="S4259" s="110"/>
      <c r="T4259" s="110"/>
      <c r="U4259" s="110"/>
      <c r="V4259" s="110"/>
    </row>
    <row r="4260" spans="1:22" ht="15" customHeight="1">
      <c r="A4260" s="110"/>
      <c r="B4260" s="109"/>
      <c r="C4260" s="110"/>
      <c r="D4260" s="110"/>
      <c r="E4260" s="110"/>
      <c r="F4260" s="110"/>
      <c r="G4260" s="110"/>
      <c r="H4260" s="110"/>
      <c r="I4260" s="110"/>
      <c r="J4260" s="109"/>
      <c r="K4260" s="110"/>
      <c r="L4260" s="110"/>
      <c r="M4260" s="110"/>
      <c r="N4260" s="110"/>
      <c r="O4260" s="110"/>
      <c r="P4260" s="110"/>
      <c r="Q4260" s="110"/>
      <c r="R4260" s="110"/>
      <c r="S4260" s="110"/>
      <c r="T4260" s="110"/>
      <c r="U4260" s="110"/>
      <c r="V4260" s="110"/>
    </row>
    <row r="4261" spans="1:22" ht="15" customHeight="1">
      <c r="A4261" s="110"/>
      <c r="B4261" s="109"/>
      <c r="C4261" s="110"/>
      <c r="D4261" s="110"/>
      <c r="E4261" s="110"/>
      <c r="F4261" s="110"/>
      <c r="G4261" s="110"/>
      <c r="H4261" s="110"/>
      <c r="I4261" s="110"/>
      <c r="J4261" s="109"/>
      <c r="K4261" s="110"/>
      <c r="L4261" s="110"/>
      <c r="M4261" s="110"/>
      <c r="N4261" s="110"/>
      <c r="O4261" s="110"/>
      <c r="P4261" s="110"/>
      <c r="Q4261" s="110"/>
      <c r="R4261" s="110"/>
      <c r="S4261" s="110"/>
      <c r="T4261" s="110"/>
      <c r="U4261" s="110"/>
      <c r="V4261" s="110"/>
    </row>
    <row r="4262" spans="1:22" ht="15" customHeight="1">
      <c r="A4262" s="110"/>
      <c r="B4262" s="109"/>
      <c r="C4262" s="110"/>
      <c r="D4262" s="110"/>
      <c r="E4262" s="110"/>
      <c r="F4262" s="110"/>
      <c r="G4262" s="110"/>
      <c r="H4262" s="110"/>
      <c r="I4262" s="110"/>
      <c r="J4262" s="109"/>
      <c r="K4262" s="110"/>
      <c r="L4262" s="110"/>
      <c r="M4262" s="110"/>
      <c r="N4262" s="110"/>
      <c r="O4262" s="110"/>
      <c r="P4262" s="110"/>
      <c r="Q4262" s="110"/>
      <c r="R4262" s="110"/>
      <c r="S4262" s="110"/>
      <c r="T4262" s="110"/>
      <c r="U4262" s="110"/>
      <c r="V4262" s="110"/>
    </row>
    <row r="4263" spans="1:22" ht="15" customHeight="1">
      <c r="A4263" s="110"/>
      <c r="B4263" s="109"/>
      <c r="C4263" s="110"/>
      <c r="D4263" s="110"/>
      <c r="E4263" s="110"/>
      <c r="F4263" s="110"/>
      <c r="G4263" s="110"/>
      <c r="H4263" s="110"/>
      <c r="I4263" s="110"/>
      <c r="J4263" s="109"/>
      <c r="K4263" s="110"/>
      <c r="L4263" s="110"/>
      <c r="M4263" s="110"/>
      <c r="N4263" s="110"/>
      <c r="O4263" s="110"/>
      <c r="P4263" s="110"/>
      <c r="Q4263" s="110"/>
      <c r="R4263" s="110"/>
      <c r="S4263" s="110"/>
      <c r="T4263" s="110"/>
      <c r="U4263" s="110"/>
      <c r="V4263" s="110"/>
    </row>
    <row r="4264" spans="1:22" ht="15" customHeight="1">
      <c r="A4264" s="110"/>
      <c r="B4264" s="109"/>
      <c r="C4264" s="110"/>
      <c r="D4264" s="110"/>
      <c r="E4264" s="110"/>
      <c r="F4264" s="110"/>
      <c r="G4264" s="110"/>
      <c r="H4264" s="110"/>
      <c r="I4264" s="110"/>
      <c r="J4264" s="109"/>
      <c r="K4264" s="110"/>
      <c r="L4264" s="110"/>
      <c r="M4264" s="110"/>
      <c r="N4264" s="110"/>
      <c r="O4264" s="110"/>
      <c r="P4264" s="110"/>
      <c r="Q4264" s="110"/>
      <c r="R4264" s="110"/>
      <c r="S4264" s="110"/>
      <c r="T4264" s="110"/>
      <c r="U4264" s="110"/>
      <c r="V4264" s="110"/>
    </row>
    <row r="4265" spans="1:22" ht="15" customHeight="1">
      <c r="A4265" s="110"/>
      <c r="B4265" s="109"/>
      <c r="C4265" s="110"/>
      <c r="D4265" s="110"/>
      <c r="E4265" s="110"/>
      <c r="F4265" s="110"/>
      <c r="G4265" s="110"/>
      <c r="H4265" s="110"/>
      <c r="I4265" s="110"/>
      <c r="J4265" s="109"/>
      <c r="K4265" s="110"/>
      <c r="L4265" s="110"/>
      <c r="M4265" s="110"/>
      <c r="N4265" s="110"/>
      <c r="O4265" s="110"/>
      <c r="P4265" s="110"/>
      <c r="Q4265" s="110"/>
      <c r="R4265" s="110"/>
      <c r="S4265" s="110"/>
      <c r="T4265" s="110"/>
      <c r="U4265" s="110"/>
      <c r="V4265" s="110"/>
    </row>
    <row r="4266" spans="1:22" ht="15" customHeight="1">
      <c r="A4266" s="110"/>
      <c r="B4266" s="109"/>
      <c r="C4266" s="110"/>
      <c r="D4266" s="110"/>
      <c r="E4266" s="110"/>
      <c r="F4266" s="110"/>
      <c r="G4266" s="110"/>
      <c r="H4266" s="110"/>
      <c r="I4266" s="110"/>
      <c r="J4266" s="109"/>
      <c r="K4266" s="110"/>
      <c r="L4266" s="110"/>
      <c r="M4266" s="110"/>
      <c r="N4266" s="110"/>
      <c r="O4266" s="110"/>
      <c r="P4266" s="110"/>
      <c r="Q4266" s="110"/>
      <c r="R4266" s="110"/>
      <c r="S4266" s="110"/>
      <c r="T4266" s="110"/>
      <c r="U4266" s="110"/>
      <c r="V4266" s="110"/>
    </row>
    <row r="4267" spans="1:22" ht="15" customHeight="1">
      <c r="A4267" s="110"/>
      <c r="B4267" s="109"/>
      <c r="C4267" s="110"/>
      <c r="D4267" s="110"/>
      <c r="E4267" s="110"/>
      <c r="F4267" s="110"/>
      <c r="G4267" s="110"/>
      <c r="H4267" s="110"/>
      <c r="I4267" s="110"/>
      <c r="J4267" s="109"/>
      <c r="K4267" s="110"/>
      <c r="L4267" s="110"/>
      <c r="M4267" s="110"/>
      <c r="N4267" s="110"/>
      <c r="O4267" s="110"/>
      <c r="P4267" s="110"/>
      <c r="Q4267" s="110"/>
      <c r="R4267" s="110"/>
      <c r="S4267" s="110"/>
      <c r="T4267" s="110"/>
      <c r="U4267" s="110"/>
      <c r="V4267" s="110"/>
    </row>
    <row r="4268" spans="1:22" ht="15" customHeight="1">
      <c r="A4268" s="110"/>
      <c r="B4268" s="109"/>
      <c r="C4268" s="110"/>
      <c r="D4268" s="110"/>
      <c r="E4268" s="110"/>
      <c r="F4268" s="110"/>
      <c r="G4268" s="110"/>
      <c r="H4268" s="110"/>
      <c r="I4268" s="110"/>
      <c r="J4268" s="109"/>
      <c r="K4268" s="110"/>
      <c r="L4268" s="110"/>
      <c r="M4268" s="110"/>
      <c r="N4268" s="110"/>
      <c r="O4268" s="110"/>
      <c r="P4268" s="110"/>
      <c r="Q4268" s="110"/>
      <c r="R4268" s="110"/>
      <c r="S4268" s="110"/>
      <c r="T4268" s="110"/>
      <c r="U4268" s="110"/>
      <c r="V4268" s="110"/>
    </row>
    <row r="4269" spans="1:22" ht="15" customHeight="1">
      <c r="A4269" s="110"/>
      <c r="B4269" s="109"/>
      <c r="C4269" s="110"/>
      <c r="D4269" s="110"/>
      <c r="E4269" s="110"/>
      <c r="F4269" s="110"/>
      <c r="G4269" s="110"/>
      <c r="H4269" s="110"/>
      <c r="I4269" s="110"/>
      <c r="J4269" s="109"/>
      <c r="K4269" s="110"/>
      <c r="L4269" s="110"/>
      <c r="M4269" s="110"/>
      <c r="N4269" s="110"/>
      <c r="O4269" s="110"/>
      <c r="P4269" s="110"/>
      <c r="Q4269" s="110"/>
      <c r="R4269" s="110"/>
      <c r="S4269" s="110"/>
      <c r="T4269" s="110"/>
      <c r="U4269" s="110"/>
      <c r="V4269" s="110"/>
    </row>
    <row r="4270" spans="1:22" ht="15" customHeight="1">
      <c r="A4270" s="110"/>
      <c r="B4270" s="109"/>
      <c r="C4270" s="110"/>
      <c r="D4270" s="110"/>
      <c r="E4270" s="110"/>
      <c r="F4270" s="110"/>
      <c r="G4270" s="110"/>
      <c r="H4270" s="110"/>
      <c r="I4270" s="110"/>
      <c r="J4270" s="109"/>
      <c r="K4270" s="110"/>
      <c r="L4270" s="110"/>
      <c r="M4270" s="110"/>
      <c r="N4270" s="110"/>
      <c r="O4270" s="110"/>
      <c r="P4270" s="110"/>
      <c r="Q4270" s="110"/>
      <c r="R4270" s="110"/>
      <c r="S4270" s="110"/>
      <c r="T4270" s="110"/>
      <c r="U4270" s="110"/>
      <c r="V4270" s="110"/>
    </row>
    <row r="4271" spans="1:22" ht="15" customHeight="1">
      <c r="A4271" s="110"/>
      <c r="B4271" s="109"/>
      <c r="C4271" s="110"/>
      <c r="D4271" s="110"/>
      <c r="E4271" s="110"/>
      <c r="F4271" s="110"/>
      <c r="G4271" s="110"/>
      <c r="H4271" s="110"/>
      <c r="I4271" s="110"/>
      <c r="J4271" s="109"/>
      <c r="K4271" s="110"/>
      <c r="L4271" s="110"/>
      <c r="M4271" s="110"/>
      <c r="N4271" s="110"/>
      <c r="O4271" s="110"/>
      <c r="P4271" s="110"/>
      <c r="Q4271" s="110"/>
      <c r="R4271" s="110"/>
      <c r="S4271" s="110"/>
      <c r="T4271" s="110"/>
      <c r="U4271" s="110"/>
      <c r="V4271" s="110"/>
    </row>
    <row r="4272" spans="1:22" ht="15" customHeight="1">
      <c r="A4272" s="110"/>
      <c r="B4272" s="109"/>
      <c r="C4272" s="110"/>
      <c r="D4272" s="110"/>
      <c r="E4272" s="110"/>
      <c r="F4272" s="110"/>
      <c r="G4272" s="110"/>
      <c r="H4272" s="110"/>
      <c r="I4272" s="110"/>
      <c r="J4272" s="109"/>
      <c r="K4272" s="110"/>
      <c r="L4272" s="110"/>
      <c r="M4272" s="110"/>
      <c r="N4272" s="110"/>
      <c r="O4272" s="110"/>
      <c r="P4272" s="110"/>
      <c r="Q4272" s="110"/>
      <c r="R4272" s="110"/>
      <c r="S4272" s="110"/>
      <c r="T4272" s="110"/>
      <c r="U4272" s="110"/>
      <c r="V4272" s="110"/>
    </row>
    <row r="4273" spans="1:22" ht="15" customHeight="1">
      <c r="A4273" s="110"/>
      <c r="B4273" s="109"/>
      <c r="C4273" s="110"/>
      <c r="D4273" s="110"/>
      <c r="E4273" s="110"/>
      <c r="F4273" s="110"/>
      <c r="G4273" s="110"/>
      <c r="H4273" s="110"/>
      <c r="I4273" s="110"/>
      <c r="J4273" s="109"/>
      <c r="K4273" s="110"/>
      <c r="L4273" s="110"/>
      <c r="M4273" s="110"/>
      <c r="N4273" s="110"/>
      <c r="O4273" s="110"/>
      <c r="P4273" s="110"/>
      <c r="Q4273" s="110"/>
      <c r="R4273" s="110"/>
      <c r="S4273" s="110"/>
      <c r="T4273" s="110"/>
      <c r="U4273" s="110"/>
      <c r="V4273" s="110"/>
    </row>
    <row r="4274" spans="1:22" ht="15" customHeight="1">
      <c r="A4274" s="110"/>
      <c r="B4274" s="109"/>
      <c r="C4274" s="110"/>
      <c r="D4274" s="110"/>
      <c r="E4274" s="110"/>
      <c r="F4274" s="110"/>
      <c r="G4274" s="110"/>
      <c r="H4274" s="110"/>
      <c r="I4274" s="110"/>
      <c r="J4274" s="109"/>
      <c r="K4274" s="110"/>
      <c r="L4274" s="110"/>
      <c r="M4274" s="110"/>
      <c r="N4274" s="110"/>
      <c r="O4274" s="110"/>
      <c r="P4274" s="110"/>
      <c r="Q4274" s="110"/>
      <c r="R4274" s="110"/>
      <c r="S4274" s="110"/>
      <c r="T4274" s="110"/>
      <c r="U4274" s="110"/>
      <c r="V4274" s="110"/>
    </row>
    <row r="4275" spans="1:22" ht="15" customHeight="1">
      <c r="A4275" s="110"/>
      <c r="B4275" s="109"/>
      <c r="C4275" s="110"/>
      <c r="D4275" s="110"/>
      <c r="E4275" s="110"/>
      <c r="F4275" s="110"/>
      <c r="G4275" s="110"/>
      <c r="H4275" s="110"/>
      <c r="I4275" s="110"/>
      <c r="J4275" s="109"/>
      <c r="K4275" s="110"/>
      <c r="L4275" s="110"/>
      <c r="M4275" s="110"/>
      <c r="N4275" s="110"/>
      <c r="O4275" s="110"/>
      <c r="P4275" s="110"/>
      <c r="Q4275" s="110"/>
      <c r="R4275" s="110"/>
      <c r="S4275" s="110"/>
      <c r="T4275" s="110"/>
      <c r="U4275" s="110"/>
      <c r="V4275" s="110"/>
    </row>
    <row r="4276" spans="1:22" ht="15" customHeight="1">
      <c r="A4276" s="110"/>
      <c r="B4276" s="109"/>
      <c r="C4276" s="110"/>
      <c r="D4276" s="110"/>
      <c r="E4276" s="110"/>
      <c r="F4276" s="110"/>
      <c r="G4276" s="110"/>
      <c r="H4276" s="110"/>
      <c r="I4276" s="110"/>
      <c r="J4276" s="109"/>
      <c r="K4276" s="110"/>
      <c r="L4276" s="110"/>
      <c r="M4276" s="110"/>
      <c r="N4276" s="110"/>
      <c r="O4276" s="110"/>
      <c r="P4276" s="110"/>
      <c r="Q4276" s="110"/>
      <c r="R4276" s="110"/>
      <c r="S4276" s="110"/>
      <c r="T4276" s="110"/>
      <c r="U4276" s="110"/>
      <c r="V4276" s="110"/>
    </row>
    <row r="4277" spans="1:22" ht="15" customHeight="1">
      <c r="A4277" s="110"/>
      <c r="B4277" s="109"/>
      <c r="C4277" s="110"/>
      <c r="D4277" s="110"/>
      <c r="E4277" s="110"/>
      <c r="F4277" s="110"/>
      <c r="G4277" s="110"/>
      <c r="H4277" s="110"/>
      <c r="I4277" s="110"/>
      <c r="J4277" s="109"/>
      <c r="K4277" s="110"/>
      <c r="L4277" s="110"/>
      <c r="M4277" s="110"/>
      <c r="N4277" s="110"/>
      <c r="O4277" s="110"/>
      <c r="P4277" s="110"/>
      <c r="Q4277" s="110"/>
      <c r="R4277" s="110"/>
      <c r="S4277" s="110"/>
      <c r="T4277" s="110"/>
      <c r="U4277" s="110"/>
      <c r="V4277" s="110"/>
    </row>
    <row r="4278" spans="1:22" ht="15" customHeight="1">
      <c r="A4278" s="110"/>
      <c r="B4278" s="109"/>
      <c r="C4278" s="110"/>
      <c r="D4278" s="110"/>
      <c r="E4278" s="110"/>
      <c r="F4278" s="110"/>
      <c r="G4278" s="110"/>
      <c r="H4278" s="110"/>
      <c r="I4278" s="110"/>
      <c r="J4278" s="109"/>
      <c r="K4278" s="110"/>
      <c r="L4278" s="110"/>
      <c r="M4278" s="110"/>
      <c r="N4278" s="110"/>
      <c r="O4278" s="110"/>
      <c r="P4278" s="110"/>
      <c r="Q4278" s="110"/>
      <c r="R4278" s="110"/>
      <c r="S4278" s="110"/>
      <c r="T4278" s="110"/>
      <c r="U4278" s="110"/>
      <c r="V4278" s="110"/>
    </row>
    <row r="4279" spans="1:22" ht="15" customHeight="1">
      <c r="A4279" s="110"/>
      <c r="B4279" s="109"/>
      <c r="C4279" s="110"/>
      <c r="D4279" s="110"/>
      <c r="E4279" s="110"/>
      <c r="F4279" s="110"/>
      <c r="G4279" s="110"/>
      <c r="H4279" s="110"/>
      <c r="I4279" s="110"/>
      <c r="J4279" s="109"/>
      <c r="K4279" s="110"/>
      <c r="L4279" s="110"/>
      <c r="M4279" s="110"/>
      <c r="N4279" s="110"/>
      <c r="O4279" s="110"/>
      <c r="P4279" s="110"/>
      <c r="Q4279" s="110"/>
      <c r="R4279" s="110"/>
      <c r="S4279" s="110"/>
      <c r="T4279" s="110"/>
      <c r="U4279" s="110"/>
      <c r="V4279" s="110"/>
    </row>
    <row r="4280" spans="1:22" ht="15" customHeight="1">
      <c r="A4280" s="110"/>
      <c r="B4280" s="109"/>
      <c r="C4280" s="110"/>
      <c r="D4280" s="110"/>
      <c r="E4280" s="110"/>
      <c r="F4280" s="110"/>
      <c r="G4280" s="110"/>
      <c r="H4280" s="110"/>
      <c r="I4280" s="110"/>
      <c r="J4280" s="109"/>
      <c r="K4280" s="110"/>
      <c r="L4280" s="110"/>
      <c r="M4280" s="110"/>
      <c r="N4280" s="110"/>
      <c r="O4280" s="110"/>
      <c r="P4280" s="110"/>
      <c r="Q4280" s="110"/>
      <c r="R4280" s="110"/>
      <c r="S4280" s="110"/>
      <c r="T4280" s="110"/>
      <c r="U4280" s="110"/>
      <c r="V4280" s="110"/>
    </row>
    <row r="4281" spans="1:22" ht="15" customHeight="1">
      <c r="A4281" s="110"/>
      <c r="B4281" s="109"/>
      <c r="C4281" s="110"/>
      <c r="D4281" s="110"/>
      <c r="E4281" s="110"/>
      <c r="F4281" s="110"/>
      <c r="G4281" s="110"/>
      <c r="H4281" s="110"/>
      <c r="I4281" s="110"/>
      <c r="J4281" s="109"/>
      <c r="K4281" s="110"/>
      <c r="L4281" s="110"/>
      <c r="M4281" s="110"/>
      <c r="N4281" s="110"/>
      <c r="O4281" s="110"/>
      <c r="P4281" s="110"/>
      <c r="Q4281" s="110"/>
      <c r="R4281" s="110"/>
      <c r="S4281" s="110"/>
      <c r="T4281" s="110"/>
      <c r="U4281" s="110"/>
      <c r="V4281" s="110"/>
    </row>
    <row r="4282" spans="1:22" ht="15" customHeight="1">
      <c r="A4282" s="110"/>
      <c r="B4282" s="109"/>
      <c r="C4282" s="110"/>
      <c r="D4282" s="110"/>
      <c r="E4282" s="110"/>
      <c r="F4282" s="110"/>
      <c r="G4282" s="110"/>
      <c r="H4282" s="110"/>
      <c r="I4282" s="110"/>
      <c r="J4282" s="109"/>
      <c r="K4282" s="110"/>
      <c r="L4282" s="110"/>
      <c r="M4282" s="110"/>
      <c r="N4282" s="110"/>
      <c r="O4282" s="110"/>
      <c r="P4282" s="110"/>
      <c r="Q4282" s="110"/>
      <c r="R4282" s="110"/>
      <c r="S4282" s="110"/>
      <c r="T4282" s="110"/>
      <c r="U4282" s="110"/>
      <c r="V4282" s="110"/>
    </row>
    <row r="4283" spans="1:22" ht="15" customHeight="1">
      <c r="A4283" s="110"/>
      <c r="B4283" s="109"/>
      <c r="C4283" s="110"/>
      <c r="D4283" s="110"/>
      <c r="E4283" s="110"/>
      <c r="F4283" s="110"/>
      <c r="G4283" s="110"/>
      <c r="H4283" s="110"/>
      <c r="I4283" s="110"/>
      <c r="J4283" s="109"/>
      <c r="K4283" s="110"/>
      <c r="L4283" s="110"/>
      <c r="M4283" s="110"/>
      <c r="N4283" s="110"/>
      <c r="O4283" s="110"/>
      <c r="P4283" s="110"/>
      <c r="Q4283" s="110"/>
      <c r="R4283" s="110"/>
      <c r="S4283" s="110"/>
      <c r="T4283" s="110"/>
      <c r="U4283" s="110"/>
      <c r="V4283" s="110"/>
    </row>
    <row r="4284" spans="1:22" ht="15" customHeight="1">
      <c r="A4284" s="110"/>
      <c r="B4284" s="109"/>
      <c r="C4284" s="110"/>
      <c r="D4284" s="110"/>
      <c r="E4284" s="110"/>
      <c r="F4284" s="110"/>
      <c r="G4284" s="110"/>
      <c r="H4284" s="110"/>
      <c r="I4284" s="110"/>
      <c r="J4284" s="109"/>
      <c r="K4284" s="110"/>
      <c r="L4284" s="110"/>
      <c r="M4284" s="110"/>
      <c r="N4284" s="110"/>
      <c r="O4284" s="110"/>
      <c r="P4284" s="110"/>
      <c r="Q4284" s="110"/>
      <c r="R4284" s="110"/>
      <c r="S4284" s="110"/>
      <c r="T4284" s="110"/>
      <c r="U4284" s="110"/>
      <c r="V4284" s="110"/>
    </row>
    <row r="4285" spans="1:22" ht="15" customHeight="1">
      <c r="A4285" s="110"/>
      <c r="B4285" s="109"/>
      <c r="C4285" s="110"/>
      <c r="D4285" s="110"/>
      <c r="E4285" s="110"/>
      <c r="F4285" s="110"/>
      <c r="G4285" s="110"/>
      <c r="H4285" s="110"/>
      <c r="I4285" s="110"/>
      <c r="J4285" s="109"/>
      <c r="K4285" s="110"/>
      <c r="L4285" s="110"/>
      <c r="M4285" s="110"/>
      <c r="N4285" s="110"/>
      <c r="O4285" s="110"/>
      <c r="P4285" s="110"/>
      <c r="Q4285" s="110"/>
      <c r="R4285" s="110"/>
      <c r="S4285" s="110"/>
      <c r="T4285" s="110"/>
      <c r="U4285" s="110"/>
      <c r="V4285" s="110"/>
    </row>
    <row r="4286" spans="1:22" ht="15" customHeight="1">
      <c r="A4286" s="110"/>
      <c r="B4286" s="109"/>
      <c r="C4286" s="110"/>
      <c r="D4286" s="110"/>
      <c r="E4286" s="110"/>
      <c r="F4286" s="110"/>
      <c r="G4286" s="110"/>
      <c r="H4286" s="110"/>
      <c r="I4286" s="110"/>
      <c r="J4286" s="109"/>
      <c r="K4286" s="110"/>
      <c r="L4286" s="110"/>
      <c r="M4286" s="110"/>
      <c r="N4286" s="110"/>
      <c r="O4286" s="110"/>
      <c r="P4286" s="110"/>
      <c r="Q4286" s="110"/>
      <c r="R4286" s="110"/>
      <c r="S4286" s="110"/>
      <c r="T4286" s="110"/>
      <c r="U4286" s="110"/>
      <c r="V4286" s="110"/>
    </row>
    <row r="4287" spans="1:22" ht="15" customHeight="1">
      <c r="A4287" s="110"/>
      <c r="B4287" s="109"/>
      <c r="C4287" s="110"/>
      <c r="D4287" s="110"/>
      <c r="E4287" s="110"/>
      <c r="F4287" s="110"/>
      <c r="G4287" s="110"/>
      <c r="H4287" s="110"/>
      <c r="I4287" s="110"/>
      <c r="J4287" s="109"/>
      <c r="K4287" s="110"/>
      <c r="L4287" s="110"/>
      <c r="M4287" s="110"/>
      <c r="N4287" s="110"/>
      <c r="O4287" s="110"/>
      <c r="P4287" s="110"/>
      <c r="Q4287" s="110"/>
      <c r="R4287" s="110"/>
      <c r="S4287" s="110"/>
      <c r="T4287" s="110"/>
      <c r="U4287" s="110"/>
      <c r="V4287" s="110"/>
    </row>
    <row r="4288" spans="1:22" ht="15" customHeight="1">
      <c r="A4288" s="110"/>
      <c r="B4288" s="109"/>
      <c r="C4288" s="110"/>
      <c r="D4288" s="110"/>
      <c r="E4288" s="110"/>
      <c r="F4288" s="110"/>
      <c r="G4288" s="110"/>
      <c r="H4288" s="110"/>
      <c r="I4288" s="110"/>
      <c r="J4288" s="109"/>
      <c r="K4288" s="110"/>
      <c r="L4288" s="110"/>
      <c r="M4288" s="110"/>
      <c r="N4288" s="110"/>
      <c r="O4288" s="110"/>
      <c r="P4288" s="110"/>
      <c r="Q4288" s="110"/>
      <c r="R4288" s="110"/>
      <c r="S4288" s="110"/>
      <c r="T4288" s="110"/>
      <c r="U4288" s="110"/>
      <c r="V4288" s="110"/>
    </row>
    <row r="4289" spans="1:22" ht="15" customHeight="1">
      <c r="A4289" s="110"/>
      <c r="B4289" s="109"/>
      <c r="C4289" s="110"/>
      <c r="D4289" s="110"/>
      <c r="E4289" s="110"/>
      <c r="F4289" s="110"/>
      <c r="G4289" s="110"/>
      <c r="H4289" s="110"/>
      <c r="I4289" s="110"/>
      <c r="J4289" s="109"/>
      <c r="K4289" s="110"/>
      <c r="L4289" s="110"/>
      <c r="M4289" s="110"/>
      <c r="N4289" s="110"/>
      <c r="O4289" s="110"/>
      <c r="P4289" s="110"/>
      <c r="Q4289" s="110"/>
      <c r="R4289" s="110"/>
      <c r="S4289" s="110"/>
      <c r="T4289" s="110"/>
      <c r="U4289" s="110"/>
      <c r="V4289" s="110"/>
    </row>
    <row r="4290" spans="1:22" ht="15" customHeight="1">
      <c r="A4290" s="110"/>
      <c r="B4290" s="109"/>
      <c r="C4290" s="110"/>
      <c r="D4290" s="110"/>
      <c r="E4290" s="110"/>
      <c r="F4290" s="110"/>
      <c r="G4290" s="110"/>
      <c r="H4290" s="110"/>
      <c r="I4290" s="110"/>
      <c r="J4290" s="109"/>
      <c r="K4290" s="110"/>
      <c r="L4290" s="110"/>
      <c r="M4290" s="110"/>
      <c r="N4290" s="110"/>
      <c r="O4290" s="110"/>
      <c r="P4290" s="110"/>
      <c r="Q4290" s="110"/>
      <c r="R4290" s="110"/>
      <c r="S4290" s="110"/>
      <c r="T4290" s="110"/>
      <c r="U4290" s="110"/>
      <c r="V4290" s="110"/>
    </row>
    <row r="4291" spans="1:22" ht="15" customHeight="1">
      <c r="A4291" s="110"/>
      <c r="B4291" s="109"/>
      <c r="C4291" s="110"/>
      <c r="D4291" s="110"/>
      <c r="E4291" s="110"/>
      <c r="F4291" s="110"/>
      <c r="G4291" s="110"/>
      <c r="H4291" s="110"/>
      <c r="I4291" s="110"/>
      <c r="J4291" s="109"/>
      <c r="K4291" s="110"/>
      <c r="L4291" s="110"/>
      <c r="M4291" s="110"/>
      <c r="N4291" s="110"/>
      <c r="O4291" s="110"/>
      <c r="P4291" s="110"/>
      <c r="Q4291" s="110"/>
      <c r="R4291" s="110"/>
      <c r="S4291" s="110"/>
      <c r="T4291" s="110"/>
      <c r="U4291" s="110"/>
      <c r="V4291" s="110"/>
    </row>
    <row r="4292" spans="1:22" ht="15" customHeight="1">
      <c r="A4292" s="110"/>
      <c r="B4292" s="109"/>
      <c r="C4292" s="110"/>
      <c r="D4292" s="110"/>
      <c r="E4292" s="110"/>
      <c r="F4292" s="110"/>
      <c r="G4292" s="110"/>
      <c r="H4292" s="110"/>
      <c r="I4292" s="110"/>
      <c r="J4292" s="109"/>
      <c r="K4292" s="110"/>
      <c r="L4292" s="110"/>
      <c r="M4292" s="110"/>
      <c r="N4292" s="110"/>
      <c r="O4292" s="110"/>
      <c r="P4292" s="110"/>
      <c r="Q4292" s="110"/>
      <c r="R4292" s="110"/>
      <c r="S4292" s="110"/>
      <c r="T4292" s="110"/>
      <c r="U4292" s="110"/>
      <c r="V4292" s="110"/>
    </row>
    <row r="4293" spans="1:22" ht="15" customHeight="1">
      <c r="A4293" s="110"/>
      <c r="B4293" s="109"/>
      <c r="C4293" s="110"/>
      <c r="D4293" s="110"/>
      <c r="E4293" s="110"/>
      <c r="F4293" s="110"/>
      <c r="G4293" s="110"/>
      <c r="H4293" s="110"/>
      <c r="I4293" s="110"/>
      <c r="J4293" s="109"/>
      <c r="K4293" s="110"/>
      <c r="L4293" s="110"/>
      <c r="M4293" s="110"/>
      <c r="N4293" s="110"/>
      <c r="O4293" s="110"/>
      <c r="P4293" s="110"/>
      <c r="Q4293" s="110"/>
      <c r="R4293" s="110"/>
      <c r="S4293" s="110"/>
      <c r="T4293" s="110"/>
      <c r="U4293" s="110"/>
      <c r="V4293" s="110"/>
    </row>
    <row r="4294" spans="1:22" ht="15" customHeight="1">
      <c r="A4294" s="110"/>
      <c r="B4294" s="109"/>
      <c r="C4294" s="110"/>
      <c r="D4294" s="110"/>
      <c r="E4294" s="110"/>
      <c r="F4294" s="110"/>
      <c r="G4294" s="110"/>
      <c r="H4294" s="110"/>
      <c r="I4294" s="110"/>
      <c r="J4294" s="109"/>
      <c r="K4294" s="110"/>
      <c r="L4294" s="110"/>
      <c r="M4294" s="110"/>
      <c r="N4294" s="110"/>
      <c r="O4294" s="110"/>
      <c r="P4294" s="110"/>
      <c r="Q4294" s="110"/>
      <c r="R4294" s="110"/>
      <c r="S4294" s="110"/>
      <c r="T4294" s="110"/>
      <c r="U4294" s="110"/>
      <c r="V4294" s="110"/>
    </row>
    <row r="4295" spans="1:22" ht="15" customHeight="1">
      <c r="A4295" s="110"/>
      <c r="B4295" s="109"/>
      <c r="C4295" s="110"/>
      <c r="D4295" s="110"/>
      <c r="E4295" s="110"/>
      <c r="F4295" s="110"/>
      <c r="G4295" s="110"/>
      <c r="H4295" s="110"/>
      <c r="I4295" s="110"/>
      <c r="J4295" s="109"/>
      <c r="K4295" s="110"/>
      <c r="L4295" s="110"/>
      <c r="M4295" s="110"/>
      <c r="N4295" s="110"/>
      <c r="O4295" s="110"/>
      <c r="P4295" s="110"/>
      <c r="Q4295" s="110"/>
      <c r="R4295" s="110"/>
      <c r="S4295" s="110"/>
      <c r="T4295" s="110"/>
      <c r="U4295" s="110"/>
      <c r="V4295" s="110"/>
    </row>
    <row r="4296" spans="1:22" ht="15" customHeight="1">
      <c r="A4296" s="110"/>
      <c r="B4296" s="109"/>
      <c r="C4296" s="110"/>
      <c r="D4296" s="110"/>
      <c r="E4296" s="110"/>
      <c r="F4296" s="110"/>
      <c r="G4296" s="110"/>
      <c r="H4296" s="110"/>
      <c r="I4296" s="110"/>
      <c r="J4296" s="109"/>
      <c r="K4296" s="110"/>
      <c r="L4296" s="110"/>
      <c r="M4296" s="110"/>
      <c r="N4296" s="110"/>
      <c r="O4296" s="110"/>
      <c r="P4296" s="110"/>
      <c r="Q4296" s="110"/>
      <c r="R4296" s="110"/>
      <c r="S4296" s="110"/>
      <c r="T4296" s="110"/>
      <c r="U4296" s="110"/>
      <c r="V4296" s="110"/>
    </row>
    <row r="4297" spans="1:22" ht="15" customHeight="1">
      <c r="A4297" s="110"/>
      <c r="B4297" s="109"/>
      <c r="C4297" s="110"/>
      <c r="D4297" s="110"/>
      <c r="E4297" s="110"/>
      <c r="F4297" s="110"/>
      <c r="G4297" s="110"/>
      <c r="H4297" s="110"/>
      <c r="I4297" s="110"/>
      <c r="J4297" s="109"/>
      <c r="K4297" s="110"/>
      <c r="L4297" s="110"/>
      <c r="M4297" s="110"/>
      <c r="N4297" s="110"/>
      <c r="O4297" s="110"/>
      <c r="P4297" s="110"/>
      <c r="Q4297" s="110"/>
      <c r="R4297" s="110"/>
      <c r="S4297" s="110"/>
      <c r="T4297" s="110"/>
      <c r="U4297" s="110"/>
      <c r="V4297" s="110"/>
    </row>
    <row r="4298" spans="1:22" ht="15" customHeight="1">
      <c r="A4298" s="110"/>
      <c r="B4298" s="109"/>
      <c r="C4298" s="110"/>
      <c r="D4298" s="110"/>
      <c r="E4298" s="110"/>
      <c r="F4298" s="110"/>
      <c r="G4298" s="110"/>
      <c r="H4298" s="110"/>
      <c r="I4298" s="110"/>
      <c r="J4298" s="109"/>
      <c r="K4298" s="110"/>
      <c r="L4298" s="110"/>
      <c r="M4298" s="110"/>
      <c r="N4298" s="110"/>
      <c r="O4298" s="110"/>
      <c r="P4298" s="110"/>
      <c r="Q4298" s="110"/>
      <c r="R4298" s="110"/>
      <c r="S4298" s="110"/>
      <c r="T4298" s="110"/>
      <c r="U4298" s="110"/>
      <c r="V4298" s="110"/>
    </row>
    <row r="4299" spans="1:22" ht="15" customHeight="1">
      <c r="A4299" s="110"/>
      <c r="B4299" s="109"/>
      <c r="C4299" s="110"/>
      <c r="D4299" s="110"/>
      <c r="E4299" s="110"/>
      <c r="F4299" s="110"/>
      <c r="G4299" s="110"/>
      <c r="H4299" s="110"/>
      <c r="I4299" s="110"/>
      <c r="J4299" s="109"/>
      <c r="K4299" s="110"/>
      <c r="L4299" s="110"/>
      <c r="M4299" s="110"/>
      <c r="N4299" s="110"/>
      <c r="O4299" s="110"/>
      <c r="P4299" s="110"/>
      <c r="Q4299" s="110"/>
      <c r="R4299" s="110"/>
      <c r="S4299" s="110"/>
      <c r="T4299" s="110"/>
      <c r="U4299" s="110"/>
      <c r="V4299" s="110"/>
    </row>
    <row r="4300" spans="1:22" ht="15" customHeight="1">
      <c r="A4300" s="110"/>
      <c r="B4300" s="109"/>
      <c r="C4300" s="110"/>
      <c r="D4300" s="110"/>
      <c r="E4300" s="110"/>
      <c r="F4300" s="110"/>
      <c r="G4300" s="110"/>
      <c r="H4300" s="110"/>
      <c r="I4300" s="110"/>
      <c r="J4300" s="109"/>
      <c r="K4300" s="110"/>
      <c r="L4300" s="110"/>
      <c r="M4300" s="110"/>
      <c r="N4300" s="110"/>
      <c r="O4300" s="110"/>
      <c r="P4300" s="110"/>
      <c r="Q4300" s="110"/>
      <c r="R4300" s="110"/>
      <c r="S4300" s="110"/>
      <c r="T4300" s="110"/>
      <c r="U4300" s="110"/>
      <c r="V4300" s="110"/>
    </row>
    <row r="4301" spans="1:22" ht="15" customHeight="1">
      <c r="A4301" s="110"/>
      <c r="B4301" s="109"/>
      <c r="C4301" s="110"/>
      <c r="D4301" s="110"/>
      <c r="E4301" s="110"/>
      <c r="F4301" s="110"/>
      <c r="G4301" s="110"/>
      <c r="H4301" s="110"/>
      <c r="I4301" s="110"/>
      <c r="J4301" s="109"/>
      <c r="K4301" s="110"/>
      <c r="L4301" s="110"/>
      <c r="M4301" s="110"/>
      <c r="N4301" s="110"/>
      <c r="O4301" s="110"/>
      <c r="P4301" s="110"/>
      <c r="Q4301" s="110"/>
      <c r="R4301" s="110"/>
      <c r="S4301" s="110"/>
      <c r="T4301" s="110"/>
      <c r="U4301" s="110"/>
      <c r="V4301" s="110"/>
    </row>
    <row r="4302" spans="1:22" ht="15" customHeight="1">
      <c r="A4302" s="110"/>
      <c r="B4302" s="109"/>
      <c r="C4302" s="110"/>
      <c r="D4302" s="110"/>
      <c r="E4302" s="110"/>
      <c r="F4302" s="110"/>
      <c r="G4302" s="110"/>
      <c r="H4302" s="110"/>
      <c r="I4302" s="110"/>
      <c r="J4302" s="109"/>
      <c r="K4302" s="110"/>
      <c r="L4302" s="110"/>
      <c r="M4302" s="110"/>
      <c r="N4302" s="110"/>
      <c r="O4302" s="110"/>
      <c r="P4302" s="110"/>
      <c r="Q4302" s="110"/>
      <c r="R4302" s="110"/>
      <c r="S4302" s="110"/>
      <c r="T4302" s="110"/>
      <c r="U4302" s="110"/>
      <c r="V4302" s="110"/>
    </row>
    <row r="4303" spans="1:22" ht="15" customHeight="1">
      <c r="A4303" s="110"/>
      <c r="B4303" s="109"/>
      <c r="C4303" s="110"/>
      <c r="D4303" s="110"/>
      <c r="E4303" s="110"/>
      <c r="F4303" s="110"/>
      <c r="G4303" s="110"/>
      <c r="H4303" s="110"/>
      <c r="I4303" s="110"/>
      <c r="J4303" s="109"/>
      <c r="K4303" s="110"/>
      <c r="L4303" s="110"/>
      <c r="M4303" s="110"/>
      <c r="N4303" s="110"/>
      <c r="O4303" s="110"/>
      <c r="P4303" s="110"/>
      <c r="Q4303" s="110"/>
      <c r="R4303" s="110"/>
      <c r="S4303" s="110"/>
      <c r="T4303" s="110"/>
      <c r="U4303" s="110"/>
      <c r="V4303" s="110"/>
    </row>
    <row r="4304" spans="1:22" ht="15" customHeight="1">
      <c r="A4304" s="110"/>
      <c r="B4304" s="109"/>
      <c r="C4304" s="110"/>
      <c r="D4304" s="110"/>
      <c r="E4304" s="110"/>
      <c r="F4304" s="110"/>
      <c r="G4304" s="110"/>
      <c r="H4304" s="110"/>
      <c r="I4304" s="110"/>
      <c r="J4304" s="109"/>
      <c r="K4304" s="110"/>
      <c r="L4304" s="110"/>
      <c r="M4304" s="110"/>
      <c r="N4304" s="110"/>
      <c r="O4304" s="110"/>
      <c r="P4304" s="110"/>
      <c r="Q4304" s="110"/>
      <c r="R4304" s="110"/>
      <c r="S4304" s="110"/>
      <c r="T4304" s="110"/>
      <c r="U4304" s="110"/>
      <c r="V4304" s="110"/>
    </row>
    <row r="4305" spans="1:22" ht="15" customHeight="1">
      <c r="A4305" s="110"/>
      <c r="B4305" s="109"/>
      <c r="C4305" s="110"/>
      <c r="D4305" s="110"/>
      <c r="E4305" s="110"/>
      <c r="F4305" s="110"/>
      <c r="G4305" s="110"/>
      <c r="H4305" s="110"/>
      <c r="I4305" s="110"/>
      <c r="J4305" s="109"/>
      <c r="K4305" s="110"/>
      <c r="L4305" s="110"/>
      <c r="M4305" s="110"/>
      <c r="N4305" s="110"/>
      <c r="O4305" s="110"/>
      <c r="P4305" s="110"/>
      <c r="Q4305" s="110"/>
      <c r="R4305" s="110"/>
      <c r="S4305" s="110"/>
      <c r="T4305" s="110"/>
      <c r="U4305" s="110"/>
      <c r="V4305" s="110"/>
    </row>
    <row r="4306" spans="1:22" ht="15" customHeight="1">
      <c r="A4306" s="110"/>
      <c r="B4306" s="109"/>
      <c r="C4306" s="110"/>
      <c r="D4306" s="110"/>
      <c r="E4306" s="110"/>
      <c r="F4306" s="110"/>
      <c r="G4306" s="110"/>
      <c r="H4306" s="110"/>
      <c r="I4306" s="110"/>
      <c r="J4306" s="109"/>
      <c r="K4306" s="110"/>
      <c r="L4306" s="110"/>
      <c r="M4306" s="110"/>
      <c r="N4306" s="110"/>
      <c r="O4306" s="110"/>
      <c r="P4306" s="110"/>
      <c r="Q4306" s="110"/>
      <c r="R4306" s="110"/>
      <c r="S4306" s="110"/>
      <c r="T4306" s="110"/>
      <c r="U4306" s="110"/>
      <c r="V4306" s="110"/>
    </row>
    <row r="4307" spans="1:22" ht="15" customHeight="1">
      <c r="A4307" s="110"/>
      <c r="B4307" s="109"/>
      <c r="C4307" s="110"/>
      <c r="D4307" s="110"/>
      <c r="E4307" s="110"/>
      <c r="F4307" s="110"/>
      <c r="G4307" s="110"/>
      <c r="H4307" s="110"/>
      <c r="I4307" s="110"/>
      <c r="J4307" s="109"/>
      <c r="K4307" s="110"/>
      <c r="L4307" s="110"/>
      <c r="M4307" s="110"/>
      <c r="N4307" s="110"/>
      <c r="O4307" s="110"/>
      <c r="P4307" s="110"/>
      <c r="Q4307" s="110"/>
      <c r="R4307" s="110"/>
      <c r="S4307" s="110"/>
      <c r="T4307" s="110"/>
      <c r="U4307" s="110"/>
      <c r="V4307" s="110"/>
    </row>
    <row r="4308" spans="1:22" ht="15" customHeight="1">
      <c r="A4308" s="110"/>
      <c r="B4308" s="109"/>
      <c r="C4308" s="110"/>
      <c r="D4308" s="110"/>
      <c r="E4308" s="110"/>
      <c r="F4308" s="110"/>
      <c r="G4308" s="110"/>
      <c r="H4308" s="110"/>
      <c r="I4308" s="110"/>
      <c r="J4308" s="109"/>
      <c r="K4308" s="110"/>
      <c r="L4308" s="110"/>
      <c r="M4308" s="110"/>
      <c r="N4308" s="110"/>
      <c r="O4308" s="110"/>
      <c r="P4308" s="110"/>
      <c r="Q4308" s="110"/>
      <c r="R4308" s="110"/>
      <c r="S4308" s="110"/>
      <c r="T4308" s="110"/>
      <c r="U4308" s="110"/>
      <c r="V4308" s="110"/>
    </row>
    <row r="4309" spans="1:22" ht="15" customHeight="1">
      <c r="A4309" s="110"/>
      <c r="B4309" s="109"/>
      <c r="C4309" s="110"/>
      <c r="D4309" s="110"/>
      <c r="E4309" s="110"/>
      <c r="F4309" s="110"/>
      <c r="G4309" s="110"/>
      <c r="H4309" s="110"/>
      <c r="I4309" s="110"/>
      <c r="J4309" s="109"/>
      <c r="K4309" s="110"/>
      <c r="L4309" s="110"/>
      <c r="M4309" s="110"/>
      <c r="N4309" s="110"/>
      <c r="O4309" s="110"/>
      <c r="P4309" s="110"/>
      <c r="Q4309" s="110"/>
      <c r="R4309" s="110"/>
      <c r="S4309" s="110"/>
      <c r="T4309" s="110"/>
      <c r="U4309" s="110"/>
      <c r="V4309" s="110"/>
    </row>
    <row r="4310" spans="1:22" ht="15" customHeight="1">
      <c r="A4310" s="110"/>
      <c r="B4310" s="109"/>
      <c r="C4310" s="110"/>
      <c r="D4310" s="110"/>
      <c r="E4310" s="110"/>
      <c r="F4310" s="110"/>
      <c r="G4310" s="110"/>
      <c r="H4310" s="110"/>
      <c r="I4310" s="110"/>
      <c r="J4310" s="109"/>
      <c r="K4310" s="110"/>
      <c r="L4310" s="110"/>
      <c r="M4310" s="110"/>
      <c r="N4310" s="110"/>
      <c r="O4310" s="110"/>
      <c r="P4310" s="110"/>
      <c r="Q4310" s="110"/>
      <c r="R4310" s="110"/>
      <c r="S4310" s="110"/>
      <c r="T4310" s="110"/>
      <c r="U4310" s="110"/>
      <c r="V4310" s="110"/>
    </row>
    <row r="4311" spans="1:22" ht="15" customHeight="1">
      <c r="A4311" s="110"/>
      <c r="B4311" s="109"/>
      <c r="C4311" s="110"/>
      <c r="D4311" s="110"/>
      <c r="E4311" s="110"/>
      <c r="F4311" s="110"/>
      <c r="G4311" s="110"/>
      <c r="H4311" s="110"/>
      <c r="I4311" s="110"/>
      <c r="J4311" s="109"/>
      <c r="K4311" s="110"/>
      <c r="L4311" s="110"/>
      <c r="M4311" s="110"/>
      <c r="N4311" s="110"/>
      <c r="O4311" s="110"/>
      <c r="P4311" s="110"/>
      <c r="Q4311" s="110"/>
      <c r="R4311" s="110"/>
      <c r="S4311" s="110"/>
      <c r="T4311" s="110"/>
      <c r="U4311" s="110"/>
      <c r="V4311" s="110"/>
    </row>
    <row r="4312" spans="1:22" ht="15" customHeight="1">
      <c r="A4312" s="110"/>
      <c r="B4312" s="109"/>
      <c r="C4312" s="110"/>
      <c r="D4312" s="110"/>
      <c r="E4312" s="110"/>
      <c r="F4312" s="110"/>
      <c r="G4312" s="110"/>
      <c r="H4312" s="110"/>
      <c r="I4312" s="110"/>
      <c r="J4312" s="109"/>
      <c r="K4312" s="110"/>
      <c r="L4312" s="110"/>
      <c r="M4312" s="110"/>
      <c r="N4312" s="110"/>
      <c r="O4312" s="110"/>
      <c r="P4312" s="110"/>
      <c r="Q4312" s="110"/>
      <c r="R4312" s="110"/>
      <c r="S4312" s="110"/>
      <c r="T4312" s="110"/>
      <c r="U4312" s="110"/>
      <c r="V4312" s="110"/>
    </row>
    <row r="4313" spans="1:22" ht="15" customHeight="1">
      <c r="A4313" s="110"/>
      <c r="B4313" s="109"/>
      <c r="C4313" s="110"/>
      <c r="D4313" s="110"/>
      <c r="E4313" s="110"/>
      <c r="F4313" s="110"/>
      <c r="G4313" s="110"/>
      <c r="H4313" s="110"/>
      <c r="I4313" s="110"/>
      <c r="J4313" s="109"/>
      <c r="K4313" s="110"/>
      <c r="L4313" s="110"/>
      <c r="M4313" s="110"/>
      <c r="N4313" s="110"/>
      <c r="O4313" s="110"/>
      <c r="P4313" s="110"/>
      <c r="Q4313" s="110"/>
      <c r="R4313" s="110"/>
      <c r="S4313" s="110"/>
      <c r="T4313" s="110"/>
      <c r="U4313" s="110"/>
      <c r="V4313" s="110"/>
    </row>
    <row r="4314" spans="1:22" ht="15" customHeight="1">
      <c r="A4314" s="110"/>
      <c r="B4314" s="109"/>
      <c r="C4314" s="110"/>
      <c r="D4314" s="110"/>
      <c r="E4314" s="110"/>
      <c r="F4314" s="110"/>
      <c r="G4314" s="110"/>
      <c r="H4314" s="110"/>
      <c r="I4314" s="110"/>
      <c r="J4314" s="109"/>
      <c r="K4314" s="110"/>
      <c r="L4314" s="110"/>
      <c r="M4314" s="110"/>
      <c r="N4314" s="110"/>
      <c r="O4314" s="110"/>
      <c r="P4314" s="110"/>
      <c r="Q4314" s="110"/>
      <c r="R4314" s="110"/>
      <c r="S4314" s="110"/>
      <c r="T4314" s="110"/>
      <c r="U4314" s="110"/>
      <c r="V4314" s="110"/>
    </row>
    <row r="4315" spans="1:22" ht="15" customHeight="1">
      <c r="A4315" s="110"/>
      <c r="B4315" s="109"/>
      <c r="C4315" s="110"/>
      <c r="D4315" s="110"/>
      <c r="E4315" s="110"/>
      <c r="F4315" s="110"/>
      <c r="G4315" s="110"/>
      <c r="H4315" s="110"/>
      <c r="I4315" s="110"/>
      <c r="J4315" s="109"/>
      <c r="K4315" s="110"/>
      <c r="L4315" s="110"/>
      <c r="M4315" s="110"/>
      <c r="N4315" s="110"/>
      <c r="O4315" s="110"/>
      <c r="P4315" s="110"/>
      <c r="Q4315" s="110"/>
      <c r="R4315" s="110"/>
      <c r="S4315" s="110"/>
      <c r="T4315" s="110"/>
      <c r="U4315" s="110"/>
      <c r="V4315" s="110"/>
    </row>
    <row r="4316" spans="1:22" ht="15" customHeight="1">
      <c r="A4316" s="110"/>
      <c r="B4316" s="109"/>
      <c r="C4316" s="110"/>
      <c r="D4316" s="110"/>
      <c r="E4316" s="110"/>
      <c r="F4316" s="110"/>
      <c r="G4316" s="110"/>
      <c r="H4316" s="110"/>
      <c r="I4316" s="110"/>
      <c r="J4316" s="109"/>
      <c r="K4316" s="110"/>
      <c r="L4316" s="110"/>
      <c r="M4316" s="110"/>
      <c r="N4316" s="110"/>
      <c r="O4316" s="110"/>
      <c r="P4316" s="110"/>
      <c r="Q4316" s="110"/>
      <c r="R4316" s="110"/>
      <c r="S4316" s="110"/>
      <c r="T4316" s="110"/>
      <c r="U4316" s="110"/>
      <c r="V4316" s="110"/>
    </row>
    <row r="4317" spans="1:22" ht="15" customHeight="1">
      <c r="A4317" s="110"/>
      <c r="B4317" s="109"/>
      <c r="C4317" s="110"/>
      <c r="D4317" s="110"/>
      <c r="E4317" s="110"/>
      <c r="F4317" s="110"/>
      <c r="G4317" s="110"/>
      <c r="H4317" s="110"/>
      <c r="I4317" s="110"/>
      <c r="J4317" s="109"/>
      <c r="K4317" s="110"/>
      <c r="L4317" s="110"/>
      <c r="M4317" s="110"/>
      <c r="N4317" s="110"/>
      <c r="O4317" s="110"/>
      <c r="P4317" s="110"/>
      <c r="Q4317" s="110"/>
      <c r="R4317" s="110"/>
      <c r="S4317" s="110"/>
      <c r="T4317" s="110"/>
      <c r="U4317" s="110"/>
      <c r="V4317" s="110"/>
    </row>
    <row r="4318" spans="1:22" ht="15" customHeight="1">
      <c r="A4318" s="110"/>
      <c r="B4318" s="109"/>
      <c r="C4318" s="110"/>
      <c r="D4318" s="110"/>
      <c r="E4318" s="110"/>
      <c r="F4318" s="110"/>
      <c r="G4318" s="110"/>
      <c r="H4318" s="110"/>
      <c r="I4318" s="110"/>
      <c r="J4318" s="109"/>
      <c r="K4318" s="110"/>
      <c r="L4318" s="110"/>
      <c r="M4318" s="110"/>
      <c r="N4318" s="110"/>
      <c r="O4318" s="110"/>
      <c r="P4318" s="110"/>
      <c r="Q4318" s="110"/>
      <c r="R4318" s="110"/>
      <c r="S4318" s="110"/>
      <c r="T4318" s="110"/>
      <c r="U4318" s="110"/>
      <c r="V4318" s="110"/>
    </row>
    <row r="4319" spans="1:22" ht="15" customHeight="1">
      <c r="A4319" s="110"/>
      <c r="B4319" s="109"/>
      <c r="C4319" s="110"/>
      <c r="D4319" s="110"/>
      <c r="E4319" s="110"/>
      <c r="F4319" s="110"/>
      <c r="G4319" s="110"/>
      <c r="H4319" s="110"/>
      <c r="I4319" s="110"/>
      <c r="J4319" s="109"/>
      <c r="K4319" s="110"/>
      <c r="L4319" s="110"/>
      <c r="M4319" s="110"/>
      <c r="N4319" s="110"/>
      <c r="O4319" s="110"/>
      <c r="P4319" s="110"/>
      <c r="Q4319" s="110"/>
      <c r="R4319" s="110"/>
      <c r="S4319" s="110"/>
      <c r="T4319" s="110"/>
      <c r="U4319" s="110"/>
      <c r="V4319" s="110"/>
    </row>
    <row r="4320" spans="1:22" ht="15" customHeight="1">
      <c r="A4320" s="110"/>
      <c r="B4320" s="109"/>
      <c r="C4320" s="110"/>
      <c r="D4320" s="110"/>
      <c r="E4320" s="110"/>
      <c r="F4320" s="110"/>
      <c r="G4320" s="110"/>
      <c r="H4320" s="110"/>
      <c r="I4320" s="110"/>
      <c r="J4320" s="109"/>
      <c r="K4320" s="110"/>
      <c r="L4320" s="110"/>
      <c r="M4320" s="110"/>
      <c r="N4320" s="110"/>
      <c r="O4320" s="110"/>
      <c r="P4320" s="110"/>
      <c r="Q4320" s="110"/>
      <c r="R4320" s="110"/>
      <c r="S4320" s="110"/>
      <c r="T4320" s="110"/>
      <c r="U4320" s="110"/>
      <c r="V4320" s="110"/>
    </row>
    <row r="4321" spans="1:22" ht="15" customHeight="1">
      <c r="A4321" s="110"/>
      <c r="B4321" s="109"/>
      <c r="C4321" s="110"/>
      <c r="D4321" s="110"/>
      <c r="E4321" s="110"/>
      <c r="F4321" s="110"/>
      <c r="G4321" s="110"/>
      <c r="H4321" s="110"/>
      <c r="I4321" s="110"/>
      <c r="J4321" s="109"/>
      <c r="K4321" s="110"/>
      <c r="L4321" s="110"/>
      <c r="M4321" s="110"/>
      <c r="N4321" s="110"/>
      <c r="O4321" s="110"/>
      <c r="P4321" s="110"/>
      <c r="Q4321" s="110"/>
      <c r="R4321" s="110"/>
      <c r="S4321" s="110"/>
      <c r="T4321" s="110"/>
      <c r="U4321" s="110"/>
      <c r="V4321" s="110"/>
    </row>
    <row r="4322" spans="1:22" ht="15" customHeight="1">
      <c r="A4322" s="110"/>
      <c r="B4322" s="109"/>
      <c r="C4322" s="110"/>
      <c r="D4322" s="110"/>
      <c r="E4322" s="110"/>
      <c r="F4322" s="110"/>
      <c r="G4322" s="110"/>
      <c r="H4322" s="110"/>
      <c r="I4322" s="110"/>
      <c r="J4322" s="109"/>
      <c r="K4322" s="110"/>
      <c r="L4322" s="110"/>
      <c r="M4322" s="110"/>
      <c r="N4322" s="110"/>
      <c r="O4322" s="110"/>
      <c r="P4322" s="110"/>
      <c r="Q4322" s="110"/>
      <c r="R4322" s="110"/>
      <c r="S4322" s="110"/>
      <c r="T4322" s="110"/>
      <c r="U4322" s="110"/>
      <c r="V4322" s="110"/>
    </row>
    <row r="4323" spans="1:22" ht="15" customHeight="1">
      <c r="A4323" s="110"/>
      <c r="B4323" s="109"/>
      <c r="C4323" s="110"/>
      <c r="D4323" s="110"/>
      <c r="E4323" s="110"/>
      <c r="F4323" s="110"/>
      <c r="G4323" s="110"/>
      <c r="H4323" s="110"/>
      <c r="I4323" s="110"/>
      <c r="J4323" s="109"/>
      <c r="K4323" s="110"/>
      <c r="L4323" s="110"/>
      <c r="M4323" s="110"/>
      <c r="N4323" s="110"/>
      <c r="O4323" s="110"/>
      <c r="P4323" s="110"/>
      <c r="Q4323" s="110"/>
      <c r="R4323" s="110"/>
      <c r="S4323" s="110"/>
      <c r="T4323" s="110"/>
      <c r="U4323" s="110"/>
      <c r="V4323" s="110"/>
    </row>
    <row r="4324" spans="1:22" ht="15" customHeight="1">
      <c r="A4324" s="110"/>
      <c r="B4324" s="109"/>
      <c r="C4324" s="110"/>
      <c r="D4324" s="110"/>
      <c r="E4324" s="110"/>
      <c r="F4324" s="110"/>
      <c r="G4324" s="110"/>
      <c r="H4324" s="110"/>
      <c r="I4324" s="110"/>
      <c r="J4324" s="109"/>
      <c r="K4324" s="110"/>
      <c r="L4324" s="110"/>
      <c r="M4324" s="110"/>
      <c r="N4324" s="110"/>
      <c r="O4324" s="110"/>
      <c r="P4324" s="110"/>
      <c r="Q4324" s="110"/>
      <c r="R4324" s="110"/>
      <c r="S4324" s="110"/>
      <c r="T4324" s="110"/>
      <c r="U4324" s="110"/>
      <c r="V4324" s="110"/>
    </row>
    <row r="4325" spans="1:22" ht="15" customHeight="1">
      <c r="A4325" s="110"/>
      <c r="B4325" s="109"/>
      <c r="C4325" s="110"/>
      <c r="D4325" s="110"/>
      <c r="E4325" s="110"/>
      <c r="F4325" s="110"/>
      <c r="G4325" s="110"/>
      <c r="H4325" s="110"/>
      <c r="I4325" s="110"/>
      <c r="J4325" s="109"/>
      <c r="K4325" s="110"/>
      <c r="L4325" s="110"/>
      <c r="M4325" s="110"/>
      <c r="N4325" s="110"/>
      <c r="O4325" s="110"/>
      <c r="P4325" s="110"/>
      <c r="Q4325" s="110"/>
      <c r="R4325" s="110"/>
      <c r="S4325" s="110"/>
      <c r="T4325" s="110"/>
      <c r="U4325" s="110"/>
      <c r="V4325" s="110"/>
    </row>
    <row r="4326" spans="1:22" ht="15" customHeight="1">
      <c r="A4326" s="110"/>
      <c r="B4326" s="109"/>
      <c r="C4326" s="110"/>
      <c r="D4326" s="110"/>
      <c r="E4326" s="110"/>
      <c r="F4326" s="110"/>
      <c r="G4326" s="110"/>
      <c r="H4326" s="110"/>
      <c r="I4326" s="110"/>
      <c r="J4326" s="109"/>
      <c r="K4326" s="110"/>
      <c r="L4326" s="110"/>
      <c r="M4326" s="110"/>
      <c r="N4326" s="110"/>
      <c r="O4326" s="110"/>
      <c r="P4326" s="110"/>
      <c r="Q4326" s="110"/>
      <c r="R4326" s="110"/>
      <c r="S4326" s="110"/>
      <c r="T4326" s="110"/>
      <c r="U4326" s="110"/>
      <c r="V4326" s="110"/>
    </row>
    <row r="4327" spans="1:22" ht="15" customHeight="1">
      <c r="A4327" s="110"/>
      <c r="B4327" s="109"/>
      <c r="C4327" s="110"/>
      <c r="D4327" s="110"/>
      <c r="E4327" s="110"/>
      <c r="F4327" s="110"/>
      <c r="G4327" s="110"/>
      <c r="H4327" s="110"/>
      <c r="I4327" s="110"/>
      <c r="J4327" s="109"/>
      <c r="K4327" s="110"/>
      <c r="L4327" s="110"/>
      <c r="M4327" s="110"/>
      <c r="N4327" s="110"/>
      <c r="O4327" s="110"/>
      <c r="P4327" s="110"/>
      <c r="Q4327" s="110"/>
      <c r="R4327" s="110"/>
      <c r="S4327" s="110"/>
      <c r="T4327" s="110"/>
      <c r="U4327" s="110"/>
      <c r="V4327" s="110"/>
    </row>
    <row r="4328" spans="1:22" ht="15" customHeight="1">
      <c r="A4328" s="110"/>
      <c r="B4328" s="109"/>
      <c r="C4328" s="110"/>
      <c r="D4328" s="110"/>
      <c r="E4328" s="110"/>
      <c r="F4328" s="110"/>
      <c r="G4328" s="110"/>
      <c r="H4328" s="110"/>
      <c r="I4328" s="110"/>
      <c r="J4328" s="109"/>
      <c r="K4328" s="110"/>
      <c r="L4328" s="110"/>
      <c r="M4328" s="110"/>
      <c r="N4328" s="110"/>
      <c r="O4328" s="110"/>
      <c r="P4328" s="110"/>
      <c r="Q4328" s="110"/>
      <c r="R4328" s="110"/>
      <c r="S4328" s="110"/>
      <c r="T4328" s="110"/>
      <c r="U4328" s="110"/>
      <c r="V4328" s="110"/>
    </row>
    <row r="4329" spans="1:22" ht="15" customHeight="1">
      <c r="A4329" s="110"/>
      <c r="B4329" s="109"/>
      <c r="C4329" s="110"/>
      <c r="D4329" s="110"/>
      <c r="E4329" s="110"/>
      <c r="F4329" s="110"/>
      <c r="G4329" s="110"/>
      <c r="H4329" s="110"/>
      <c r="I4329" s="110"/>
      <c r="J4329" s="109"/>
      <c r="K4329" s="110"/>
      <c r="L4329" s="110"/>
      <c r="M4329" s="110"/>
      <c r="N4329" s="110"/>
      <c r="O4329" s="110"/>
      <c r="P4329" s="110"/>
      <c r="Q4329" s="110"/>
      <c r="R4329" s="110"/>
      <c r="S4329" s="110"/>
      <c r="T4329" s="110"/>
      <c r="U4329" s="110"/>
      <c r="V4329" s="110"/>
    </row>
    <row r="4330" spans="1:22" ht="15" customHeight="1">
      <c r="A4330" s="110"/>
      <c r="B4330" s="109"/>
      <c r="C4330" s="110"/>
      <c r="D4330" s="110"/>
      <c r="E4330" s="110"/>
      <c r="F4330" s="110"/>
      <c r="G4330" s="110"/>
      <c r="H4330" s="110"/>
      <c r="I4330" s="110"/>
      <c r="J4330" s="109"/>
      <c r="K4330" s="110"/>
      <c r="L4330" s="110"/>
      <c r="M4330" s="110"/>
      <c r="N4330" s="110"/>
      <c r="O4330" s="110"/>
      <c r="P4330" s="110"/>
      <c r="Q4330" s="110"/>
      <c r="R4330" s="110"/>
      <c r="S4330" s="110"/>
      <c r="T4330" s="110"/>
      <c r="U4330" s="110"/>
      <c r="V4330" s="110"/>
    </row>
    <row r="4331" spans="1:22" ht="15" customHeight="1">
      <c r="A4331" s="110"/>
      <c r="B4331" s="109"/>
      <c r="C4331" s="110"/>
      <c r="D4331" s="110"/>
      <c r="E4331" s="110"/>
      <c r="F4331" s="110"/>
      <c r="G4331" s="110"/>
      <c r="H4331" s="110"/>
      <c r="I4331" s="110"/>
      <c r="J4331" s="109"/>
      <c r="K4331" s="110"/>
      <c r="L4331" s="110"/>
      <c r="M4331" s="110"/>
      <c r="N4331" s="110"/>
      <c r="O4331" s="110"/>
      <c r="P4331" s="110"/>
      <c r="Q4331" s="110"/>
      <c r="R4331" s="110"/>
      <c r="S4331" s="110"/>
      <c r="T4331" s="110"/>
      <c r="U4331" s="110"/>
      <c r="V4331" s="110"/>
    </row>
    <row r="4332" spans="1:22" ht="15" customHeight="1">
      <c r="A4332" s="110"/>
      <c r="B4332" s="109"/>
      <c r="C4332" s="110"/>
      <c r="D4332" s="110"/>
      <c r="E4332" s="110"/>
      <c r="F4332" s="110"/>
      <c r="G4332" s="110"/>
      <c r="H4332" s="110"/>
      <c r="I4332" s="110"/>
      <c r="J4332" s="109"/>
      <c r="K4332" s="110"/>
      <c r="L4332" s="110"/>
      <c r="M4332" s="110"/>
      <c r="N4332" s="110"/>
      <c r="O4332" s="110"/>
      <c r="P4332" s="110"/>
      <c r="Q4332" s="110"/>
      <c r="R4332" s="110"/>
      <c r="S4332" s="110"/>
      <c r="T4332" s="110"/>
      <c r="U4332" s="110"/>
      <c r="V4332" s="110"/>
    </row>
    <row r="4333" spans="1:22" ht="15" customHeight="1">
      <c r="A4333" s="110"/>
      <c r="B4333" s="109"/>
      <c r="C4333" s="110"/>
      <c r="D4333" s="110"/>
      <c r="E4333" s="110"/>
      <c r="F4333" s="110"/>
      <c r="G4333" s="110"/>
      <c r="H4333" s="110"/>
      <c r="I4333" s="110"/>
      <c r="J4333" s="109"/>
      <c r="K4333" s="110"/>
      <c r="L4333" s="110"/>
      <c r="M4333" s="110"/>
      <c r="N4333" s="110"/>
      <c r="O4333" s="110"/>
      <c r="P4333" s="110"/>
      <c r="Q4333" s="110"/>
      <c r="R4333" s="110"/>
      <c r="S4333" s="110"/>
      <c r="T4333" s="110"/>
      <c r="U4333" s="110"/>
      <c r="V4333" s="110"/>
    </row>
    <row r="4334" spans="1:22" ht="15" customHeight="1">
      <c r="A4334" s="110"/>
      <c r="B4334" s="109"/>
      <c r="C4334" s="110"/>
      <c r="D4334" s="110"/>
      <c r="E4334" s="110"/>
      <c r="F4334" s="110"/>
      <c r="G4334" s="110"/>
      <c r="H4334" s="110"/>
      <c r="I4334" s="110"/>
      <c r="J4334" s="109"/>
      <c r="K4334" s="110"/>
      <c r="L4334" s="110"/>
      <c r="M4334" s="110"/>
      <c r="N4334" s="110"/>
      <c r="O4334" s="110"/>
      <c r="P4334" s="110"/>
      <c r="Q4334" s="110"/>
      <c r="R4334" s="110"/>
      <c r="S4334" s="110"/>
      <c r="T4334" s="110"/>
      <c r="U4334" s="110"/>
      <c r="V4334" s="110"/>
    </row>
    <row r="4335" spans="1:22" ht="15" customHeight="1">
      <c r="A4335" s="110"/>
      <c r="B4335" s="109"/>
      <c r="C4335" s="110"/>
      <c r="D4335" s="110"/>
      <c r="E4335" s="110"/>
      <c r="F4335" s="110"/>
      <c r="G4335" s="110"/>
      <c r="H4335" s="110"/>
      <c r="I4335" s="110"/>
      <c r="J4335" s="109"/>
      <c r="K4335" s="110"/>
      <c r="L4335" s="110"/>
      <c r="M4335" s="110"/>
      <c r="N4335" s="110"/>
      <c r="O4335" s="110"/>
      <c r="P4335" s="110"/>
      <c r="Q4335" s="110"/>
      <c r="R4335" s="110"/>
      <c r="S4335" s="110"/>
      <c r="T4335" s="110"/>
      <c r="U4335" s="110"/>
      <c r="V4335" s="110"/>
    </row>
    <row r="4336" spans="1:22" ht="15" customHeight="1">
      <c r="A4336" s="110"/>
      <c r="B4336" s="109"/>
      <c r="C4336" s="110"/>
      <c r="D4336" s="110"/>
      <c r="E4336" s="110"/>
      <c r="F4336" s="110"/>
      <c r="G4336" s="110"/>
      <c r="H4336" s="110"/>
      <c r="I4336" s="110"/>
      <c r="J4336" s="109"/>
      <c r="K4336" s="110"/>
      <c r="L4336" s="110"/>
      <c r="M4336" s="110"/>
      <c r="N4336" s="110"/>
      <c r="O4336" s="110"/>
      <c r="P4336" s="110"/>
      <c r="Q4336" s="110"/>
      <c r="R4336" s="110"/>
      <c r="S4336" s="110"/>
      <c r="T4336" s="110"/>
      <c r="U4336" s="110"/>
      <c r="V4336" s="110"/>
    </row>
    <row r="4337" spans="1:22" ht="15" customHeight="1">
      <c r="A4337" s="110"/>
      <c r="B4337" s="109"/>
      <c r="C4337" s="110"/>
      <c r="D4337" s="110"/>
      <c r="E4337" s="110"/>
      <c r="F4337" s="110"/>
      <c r="G4337" s="110"/>
      <c r="H4337" s="110"/>
      <c r="I4337" s="110"/>
      <c r="J4337" s="109"/>
      <c r="K4337" s="110"/>
      <c r="L4337" s="110"/>
      <c r="M4337" s="110"/>
      <c r="N4337" s="110"/>
      <c r="O4337" s="110"/>
      <c r="P4337" s="110"/>
      <c r="Q4337" s="110"/>
      <c r="R4337" s="110"/>
      <c r="S4337" s="110"/>
      <c r="T4337" s="110"/>
      <c r="U4337" s="110"/>
      <c r="V4337" s="110"/>
    </row>
    <row r="4338" spans="1:22" ht="15" customHeight="1">
      <c r="A4338" s="110"/>
      <c r="B4338" s="109"/>
      <c r="C4338" s="110"/>
      <c r="D4338" s="110"/>
      <c r="E4338" s="110"/>
      <c r="F4338" s="110"/>
      <c r="G4338" s="110"/>
      <c r="H4338" s="110"/>
      <c r="I4338" s="110"/>
      <c r="J4338" s="109"/>
      <c r="K4338" s="110"/>
      <c r="L4338" s="110"/>
      <c r="M4338" s="110"/>
      <c r="N4338" s="110"/>
      <c r="O4338" s="110"/>
      <c r="P4338" s="110"/>
      <c r="Q4338" s="110"/>
      <c r="R4338" s="110"/>
      <c r="S4338" s="110"/>
      <c r="T4338" s="110"/>
      <c r="U4338" s="110"/>
      <c r="V4338" s="110"/>
    </row>
    <row r="4339" spans="1:22" ht="15" customHeight="1">
      <c r="A4339" s="110"/>
      <c r="B4339" s="109"/>
      <c r="C4339" s="110"/>
      <c r="D4339" s="110"/>
      <c r="E4339" s="110"/>
      <c r="F4339" s="110"/>
      <c r="G4339" s="110"/>
      <c r="H4339" s="110"/>
      <c r="I4339" s="110"/>
      <c r="J4339" s="109"/>
      <c r="K4339" s="110"/>
      <c r="L4339" s="110"/>
      <c r="M4339" s="110"/>
      <c r="N4339" s="110"/>
      <c r="O4339" s="110"/>
      <c r="P4339" s="110"/>
      <c r="Q4339" s="110"/>
      <c r="R4339" s="110"/>
      <c r="S4339" s="110"/>
      <c r="T4339" s="110"/>
      <c r="U4339" s="110"/>
      <c r="V4339" s="110"/>
    </row>
    <row r="4340" spans="1:22" ht="15" customHeight="1">
      <c r="A4340" s="110"/>
      <c r="B4340" s="109"/>
      <c r="C4340" s="110"/>
      <c r="D4340" s="110"/>
      <c r="E4340" s="110"/>
      <c r="F4340" s="110"/>
      <c r="G4340" s="110"/>
      <c r="H4340" s="110"/>
      <c r="I4340" s="110"/>
      <c r="J4340" s="109"/>
      <c r="K4340" s="110"/>
      <c r="L4340" s="110"/>
      <c r="M4340" s="110"/>
      <c r="N4340" s="110"/>
      <c r="O4340" s="110"/>
      <c r="P4340" s="110"/>
      <c r="Q4340" s="110"/>
      <c r="R4340" s="110"/>
      <c r="S4340" s="110"/>
      <c r="T4340" s="110"/>
      <c r="U4340" s="110"/>
      <c r="V4340" s="110"/>
    </row>
    <row r="4341" spans="1:22" ht="15" customHeight="1">
      <c r="A4341" s="110"/>
      <c r="B4341" s="109"/>
      <c r="C4341" s="110"/>
      <c r="D4341" s="110"/>
      <c r="E4341" s="110"/>
      <c r="F4341" s="110"/>
      <c r="G4341" s="110"/>
      <c r="H4341" s="110"/>
      <c r="I4341" s="110"/>
      <c r="J4341" s="109"/>
      <c r="K4341" s="110"/>
      <c r="L4341" s="110"/>
      <c r="M4341" s="110"/>
      <c r="N4341" s="110"/>
      <c r="O4341" s="110"/>
      <c r="P4341" s="110"/>
      <c r="Q4341" s="110"/>
      <c r="R4341" s="110"/>
      <c r="S4341" s="110"/>
      <c r="T4341" s="110"/>
      <c r="U4341" s="110"/>
      <c r="V4341" s="110"/>
    </row>
    <row r="4342" spans="1:22" ht="15" customHeight="1">
      <c r="A4342" s="110"/>
      <c r="B4342" s="109"/>
      <c r="C4342" s="110"/>
      <c r="D4342" s="110"/>
      <c r="E4342" s="110"/>
      <c r="F4342" s="110"/>
      <c r="G4342" s="110"/>
      <c r="H4342" s="110"/>
      <c r="I4342" s="110"/>
      <c r="J4342" s="109"/>
      <c r="K4342" s="110"/>
      <c r="L4342" s="110"/>
      <c r="M4342" s="110"/>
      <c r="N4342" s="110"/>
      <c r="O4342" s="110"/>
      <c r="P4342" s="110"/>
      <c r="Q4342" s="110"/>
      <c r="R4342" s="110"/>
      <c r="S4342" s="110"/>
      <c r="T4342" s="110"/>
      <c r="U4342" s="110"/>
      <c r="V4342" s="110"/>
    </row>
    <row r="4343" spans="1:22" ht="15" customHeight="1">
      <c r="A4343" s="110"/>
      <c r="B4343" s="109"/>
      <c r="C4343" s="110"/>
      <c r="D4343" s="110"/>
      <c r="E4343" s="110"/>
      <c r="F4343" s="110"/>
      <c r="G4343" s="110"/>
      <c r="H4343" s="110"/>
      <c r="I4343" s="110"/>
      <c r="J4343" s="109"/>
      <c r="K4343" s="110"/>
      <c r="L4343" s="110"/>
      <c r="M4343" s="110"/>
      <c r="N4343" s="110"/>
      <c r="O4343" s="110"/>
      <c r="P4343" s="110"/>
      <c r="Q4343" s="110"/>
      <c r="R4343" s="110"/>
      <c r="S4343" s="110"/>
      <c r="T4343" s="110"/>
      <c r="U4343" s="110"/>
      <c r="V4343" s="110"/>
    </row>
    <row r="4344" spans="1:22" ht="15" customHeight="1">
      <c r="A4344" s="110"/>
      <c r="B4344" s="109"/>
      <c r="C4344" s="110"/>
      <c r="D4344" s="110"/>
      <c r="E4344" s="110"/>
      <c r="F4344" s="110"/>
      <c r="G4344" s="110"/>
      <c r="H4344" s="110"/>
      <c r="I4344" s="110"/>
      <c r="J4344" s="109"/>
      <c r="K4344" s="110"/>
      <c r="L4344" s="110"/>
      <c r="M4344" s="110"/>
      <c r="N4344" s="110"/>
      <c r="O4344" s="110"/>
      <c r="P4344" s="110"/>
      <c r="Q4344" s="110"/>
      <c r="R4344" s="110"/>
      <c r="S4344" s="110"/>
      <c r="T4344" s="110"/>
      <c r="U4344" s="110"/>
      <c r="V4344" s="110"/>
    </row>
    <row r="4345" spans="1:22" ht="15" customHeight="1">
      <c r="A4345" s="110"/>
      <c r="B4345" s="109"/>
      <c r="C4345" s="110"/>
      <c r="D4345" s="110"/>
      <c r="E4345" s="110"/>
      <c r="F4345" s="110"/>
      <c r="G4345" s="110"/>
      <c r="H4345" s="110"/>
      <c r="I4345" s="110"/>
      <c r="J4345" s="109"/>
      <c r="K4345" s="110"/>
      <c r="L4345" s="110"/>
      <c r="M4345" s="110"/>
      <c r="N4345" s="110"/>
      <c r="O4345" s="110"/>
      <c r="P4345" s="110"/>
      <c r="Q4345" s="110"/>
      <c r="R4345" s="110"/>
      <c r="S4345" s="110"/>
      <c r="T4345" s="110"/>
      <c r="U4345" s="110"/>
      <c r="V4345" s="110"/>
    </row>
    <row r="4346" spans="1:22" ht="15" customHeight="1">
      <c r="A4346" s="110"/>
      <c r="B4346" s="109"/>
      <c r="C4346" s="110"/>
      <c r="D4346" s="110"/>
      <c r="E4346" s="110"/>
      <c r="F4346" s="110"/>
      <c r="G4346" s="110"/>
      <c r="H4346" s="110"/>
      <c r="I4346" s="110"/>
      <c r="J4346" s="109"/>
      <c r="K4346" s="110"/>
      <c r="L4346" s="110"/>
      <c r="M4346" s="110"/>
      <c r="N4346" s="110"/>
      <c r="O4346" s="110"/>
      <c r="P4346" s="110"/>
      <c r="Q4346" s="110"/>
      <c r="R4346" s="110"/>
      <c r="S4346" s="110"/>
      <c r="T4346" s="110"/>
      <c r="U4346" s="110"/>
      <c r="V4346" s="110"/>
    </row>
    <row r="4347" spans="1:22" ht="15" customHeight="1">
      <c r="A4347" s="110"/>
      <c r="B4347" s="109"/>
      <c r="C4347" s="110"/>
      <c r="D4347" s="110"/>
      <c r="E4347" s="110"/>
      <c r="F4347" s="110"/>
      <c r="G4347" s="110"/>
      <c r="H4347" s="110"/>
      <c r="I4347" s="110"/>
      <c r="J4347" s="109"/>
      <c r="K4347" s="110"/>
      <c r="L4347" s="110"/>
      <c r="M4347" s="110"/>
      <c r="N4347" s="110"/>
      <c r="O4347" s="110"/>
      <c r="P4347" s="110"/>
      <c r="Q4347" s="110"/>
      <c r="R4347" s="110"/>
      <c r="S4347" s="110"/>
      <c r="T4347" s="110"/>
      <c r="U4347" s="110"/>
      <c r="V4347" s="110"/>
    </row>
    <row r="4348" spans="1:22" ht="15" customHeight="1">
      <c r="A4348" s="110"/>
      <c r="B4348" s="109"/>
      <c r="C4348" s="110"/>
      <c r="D4348" s="110"/>
      <c r="E4348" s="110"/>
      <c r="F4348" s="110"/>
      <c r="G4348" s="110"/>
      <c r="H4348" s="110"/>
      <c r="I4348" s="110"/>
      <c r="J4348" s="109"/>
      <c r="K4348" s="110"/>
      <c r="L4348" s="110"/>
      <c r="M4348" s="110"/>
      <c r="N4348" s="110"/>
      <c r="O4348" s="110"/>
      <c r="P4348" s="110"/>
      <c r="Q4348" s="110"/>
      <c r="R4348" s="110"/>
      <c r="S4348" s="110"/>
      <c r="T4348" s="110"/>
      <c r="U4348" s="110"/>
      <c r="V4348" s="110"/>
    </row>
    <row r="4349" spans="1:22" ht="15" customHeight="1">
      <c r="A4349" s="110"/>
      <c r="B4349" s="109"/>
      <c r="C4349" s="110"/>
      <c r="D4349" s="110"/>
      <c r="E4349" s="110"/>
      <c r="F4349" s="110"/>
      <c r="G4349" s="110"/>
      <c r="H4349" s="110"/>
      <c r="I4349" s="110"/>
      <c r="J4349" s="109"/>
      <c r="K4349" s="110"/>
      <c r="L4349" s="110"/>
      <c r="M4349" s="110"/>
      <c r="N4349" s="110"/>
      <c r="O4349" s="110"/>
      <c r="P4349" s="110"/>
      <c r="Q4349" s="110"/>
      <c r="R4349" s="110"/>
      <c r="S4349" s="110"/>
      <c r="T4349" s="110"/>
      <c r="U4349" s="110"/>
      <c r="V4349" s="110"/>
    </row>
    <row r="4350" spans="1:22" ht="15" customHeight="1">
      <c r="A4350" s="110"/>
      <c r="B4350" s="109"/>
      <c r="C4350" s="110"/>
      <c r="D4350" s="110"/>
      <c r="E4350" s="110"/>
      <c r="F4350" s="110"/>
      <c r="G4350" s="110"/>
      <c r="H4350" s="110"/>
      <c r="I4350" s="110"/>
      <c r="J4350" s="109"/>
      <c r="K4350" s="110"/>
      <c r="L4350" s="110"/>
      <c r="M4350" s="110"/>
      <c r="N4350" s="110"/>
      <c r="O4350" s="110"/>
      <c r="P4350" s="110"/>
      <c r="Q4350" s="110"/>
      <c r="R4350" s="110"/>
      <c r="S4350" s="110"/>
      <c r="T4350" s="110"/>
      <c r="U4350" s="110"/>
      <c r="V4350" s="110"/>
    </row>
    <row r="4351" spans="1:22" ht="15" customHeight="1">
      <c r="A4351" s="110"/>
      <c r="B4351" s="109"/>
      <c r="C4351" s="110"/>
      <c r="D4351" s="110"/>
      <c r="E4351" s="110"/>
      <c r="F4351" s="110"/>
      <c r="G4351" s="110"/>
      <c r="H4351" s="110"/>
      <c r="I4351" s="110"/>
      <c r="J4351" s="109"/>
      <c r="K4351" s="110"/>
      <c r="L4351" s="110"/>
      <c r="M4351" s="110"/>
      <c r="N4351" s="110"/>
      <c r="O4351" s="110"/>
      <c r="P4351" s="110"/>
      <c r="Q4351" s="110"/>
      <c r="R4351" s="110"/>
      <c r="S4351" s="110"/>
      <c r="T4351" s="110"/>
      <c r="U4351" s="110"/>
      <c r="V4351" s="110"/>
    </row>
    <row r="4352" spans="1:22" ht="15" customHeight="1">
      <c r="A4352" s="110"/>
      <c r="B4352" s="109"/>
      <c r="C4352" s="110"/>
      <c r="D4352" s="110"/>
      <c r="E4352" s="110"/>
      <c r="F4352" s="110"/>
      <c r="G4352" s="110"/>
      <c r="H4352" s="110"/>
      <c r="I4352" s="110"/>
      <c r="J4352" s="109"/>
      <c r="K4352" s="110"/>
      <c r="L4352" s="110"/>
      <c r="M4352" s="110"/>
      <c r="N4352" s="110"/>
      <c r="O4352" s="110"/>
      <c r="P4352" s="110"/>
      <c r="Q4352" s="110"/>
      <c r="R4352" s="110"/>
      <c r="S4352" s="110"/>
      <c r="T4352" s="110"/>
      <c r="U4352" s="110"/>
      <c r="V4352" s="110"/>
    </row>
    <row r="4353" spans="1:22" ht="15" customHeight="1">
      <c r="A4353" s="110"/>
      <c r="B4353" s="109"/>
      <c r="C4353" s="110"/>
      <c r="D4353" s="110"/>
      <c r="E4353" s="110"/>
      <c r="F4353" s="110"/>
      <c r="G4353" s="110"/>
      <c r="H4353" s="110"/>
      <c r="I4353" s="110"/>
      <c r="J4353" s="109"/>
      <c r="K4353" s="110"/>
      <c r="L4353" s="110"/>
      <c r="M4353" s="110"/>
      <c r="N4353" s="110"/>
      <c r="O4353" s="110"/>
      <c r="P4353" s="110"/>
      <c r="Q4353" s="110"/>
      <c r="R4353" s="110"/>
      <c r="S4353" s="110"/>
      <c r="T4353" s="110"/>
      <c r="U4353" s="110"/>
      <c r="V4353" s="110"/>
    </row>
    <row r="4354" spans="1:22" ht="15" customHeight="1">
      <c r="A4354" s="110"/>
      <c r="B4354" s="109"/>
      <c r="C4354" s="110"/>
      <c r="D4354" s="110"/>
      <c r="E4354" s="110"/>
      <c r="F4354" s="110"/>
      <c r="G4354" s="110"/>
      <c r="H4354" s="110"/>
      <c r="I4354" s="110"/>
      <c r="J4354" s="109"/>
      <c r="K4354" s="110"/>
      <c r="L4354" s="110"/>
      <c r="M4354" s="110"/>
      <c r="N4354" s="110"/>
      <c r="O4354" s="110"/>
      <c r="P4354" s="110"/>
      <c r="Q4354" s="110"/>
      <c r="R4354" s="110"/>
      <c r="S4354" s="110"/>
      <c r="T4354" s="110"/>
      <c r="U4354" s="110"/>
      <c r="V4354" s="110"/>
    </row>
    <row r="4355" spans="1:22" ht="15" customHeight="1">
      <c r="A4355" s="110"/>
      <c r="B4355" s="109"/>
      <c r="C4355" s="110"/>
      <c r="D4355" s="110"/>
      <c r="E4355" s="110"/>
      <c r="F4355" s="110"/>
      <c r="G4355" s="110"/>
      <c r="H4355" s="110"/>
      <c r="I4355" s="110"/>
      <c r="J4355" s="109"/>
      <c r="K4355" s="110"/>
      <c r="L4355" s="110"/>
      <c r="M4355" s="110"/>
      <c r="N4355" s="110"/>
      <c r="O4355" s="110"/>
      <c r="P4355" s="110"/>
      <c r="Q4355" s="110"/>
      <c r="R4355" s="110"/>
      <c r="S4355" s="110"/>
      <c r="T4355" s="110"/>
      <c r="U4355" s="110"/>
      <c r="V4355" s="110"/>
    </row>
    <row r="4356" spans="1:22" ht="15" customHeight="1">
      <c r="A4356" s="110"/>
      <c r="B4356" s="109"/>
      <c r="C4356" s="110"/>
      <c r="D4356" s="110"/>
      <c r="E4356" s="110"/>
      <c r="F4356" s="110"/>
      <c r="G4356" s="110"/>
      <c r="H4356" s="110"/>
      <c r="I4356" s="110"/>
      <c r="J4356" s="109"/>
      <c r="K4356" s="110"/>
      <c r="L4356" s="110"/>
      <c r="M4356" s="110"/>
      <c r="N4356" s="110"/>
      <c r="O4356" s="110"/>
      <c r="P4356" s="110"/>
      <c r="Q4356" s="110"/>
      <c r="R4356" s="110"/>
      <c r="S4356" s="110"/>
      <c r="T4356" s="110"/>
      <c r="U4356" s="110"/>
      <c r="V4356" s="110"/>
    </row>
    <row r="4357" spans="1:22" ht="15" customHeight="1">
      <c r="A4357" s="110"/>
      <c r="B4357" s="109"/>
      <c r="C4357" s="110"/>
      <c r="D4357" s="110"/>
      <c r="E4357" s="110"/>
      <c r="F4357" s="110"/>
      <c r="G4357" s="110"/>
      <c r="H4357" s="110"/>
      <c r="I4357" s="110"/>
      <c r="J4357" s="109"/>
      <c r="K4357" s="110"/>
      <c r="L4357" s="110"/>
      <c r="M4357" s="110"/>
      <c r="N4357" s="110"/>
      <c r="O4357" s="110"/>
      <c r="P4357" s="110"/>
      <c r="Q4357" s="110"/>
      <c r="R4357" s="110"/>
      <c r="S4357" s="110"/>
      <c r="T4357" s="110"/>
      <c r="U4357" s="110"/>
      <c r="V4357" s="110"/>
    </row>
    <row r="4358" spans="1:22" ht="15" customHeight="1">
      <c r="A4358" s="110"/>
      <c r="B4358" s="109"/>
      <c r="C4358" s="110"/>
      <c r="D4358" s="110"/>
      <c r="E4358" s="110"/>
      <c r="F4358" s="110"/>
      <c r="G4358" s="110"/>
      <c r="H4358" s="110"/>
      <c r="I4358" s="110"/>
      <c r="J4358" s="109"/>
      <c r="K4358" s="110"/>
      <c r="L4358" s="110"/>
      <c r="M4358" s="110"/>
      <c r="N4358" s="110"/>
      <c r="O4358" s="110"/>
      <c r="P4358" s="110"/>
      <c r="Q4358" s="110"/>
      <c r="R4358" s="110"/>
      <c r="S4358" s="110"/>
      <c r="T4358" s="110"/>
      <c r="U4358" s="110"/>
      <c r="V4358" s="110"/>
    </row>
    <row r="4359" spans="1:22" ht="15" customHeight="1">
      <c r="A4359" s="110"/>
      <c r="B4359" s="109"/>
      <c r="C4359" s="110"/>
      <c r="D4359" s="110"/>
      <c r="E4359" s="110"/>
      <c r="F4359" s="110"/>
      <c r="G4359" s="110"/>
      <c r="H4359" s="110"/>
      <c r="I4359" s="110"/>
      <c r="J4359" s="109"/>
      <c r="K4359" s="110"/>
      <c r="L4359" s="110"/>
      <c r="M4359" s="110"/>
      <c r="N4359" s="110"/>
      <c r="O4359" s="110"/>
      <c r="P4359" s="110"/>
      <c r="Q4359" s="110"/>
      <c r="R4359" s="110"/>
      <c r="S4359" s="110"/>
      <c r="T4359" s="110"/>
      <c r="U4359" s="110"/>
      <c r="V4359" s="110"/>
    </row>
    <row r="4360" spans="1:22" ht="15" customHeight="1">
      <c r="A4360" s="110"/>
      <c r="B4360" s="109"/>
      <c r="C4360" s="110"/>
      <c r="D4360" s="110"/>
      <c r="E4360" s="110"/>
      <c r="F4360" s="110"/>
      <c r="G4360" s="110"/>
      <c r="H4360" s="110"/>
      <c r="I4360" s="110"/>
      <c r="J4360" s="109"/>
      <c r="K4360" s="110"/>
      <c r="L4360" s="110"/>
      <c r="M4360" s="110"/>
      <c r="N4360" s="110"/>
      <c r="O4360" s="110"/>
      <c r="P4360" s="110"/>
      <c r="Q4360" s="110"/>
      <c r="R4360" s="110"/>
      <c r="S4360" s="110"/>
      <c r="T4360" s="110"/>
      <c r="U4360" s="110"/>
      <c r="V4360" s="110"/>
    </row>
    <row r="4361" spans="1:22" ht="15" customHeight="1">
      <c r="A4361" s="110"/>
      <c r="B4361" s="109"/>
      <c r="C4361" s="110"/>
      <c r="D4361" s="110"/>
      <c r="E4361" s="110"/>
      <c r="F4361" s="110"/>
      <c r="G4361" s="110"/>
      <c r="H4361" s="110"/>
      <c r="I4361" s="110"/>
      <c r="J4361" s="109"/>
      <c r="K4361" s="110"/>
      <c r="L4361" s="110"/>
      <c r="M4361" s="110"/>
      <c r="N4361" s="110"/>
      <c r="O4361" s="110"/>
      <c r="P4361" s="110"/>
      <c r="Q4361" s="110"/>
      <c r="R4361" s="110"/>
      <c r="S4361" s="110"/>
      <c r="T4361" s="110"/>
      <c r="U4361" s="110"/>
      <c r="V4361" s="110"/>
    </row>
    <row r="4362" spans="1:22" ht="15" customHeight="1">
      <c r="A4362" s="110"/>
      <c r="B4362" s="109"/>
      <c r="C4362" s="110"/>
      <c r="D4362" s="110"/>
      <c r="E4362" s="110"/>
      <c r="F4362" s="110"/>
      <c r="G4362" s="110"/>
      <c r="H4362" s="110"/>
      <c r="I4362" s="110"/>
      <c r="J4362" s="109"/>
      <c r="K4362" s="110"/>
      <c r="L4362" s="110"/>
      <c r="M4362" s="110"/>
      <c r="N4362" s="110"/>
      <c r="O4362" s="110"/>
      <c r="P4362" s="110"/>
      <c r="Q4362" s="110"/>
      <c r="R4362" s="110"/>
      <c r="S4362" s="110"/>
      <c r="T4362" s="110"/>
      <c r="U4362" s="110"/>
      <c r="V4362" s="110"/>
    </row>
    <row r="4363" spans="1:22" ht="15" customHeight="1">
      <c r="A4363" s="110"/>
      <c r="B4363" s="109"/>
      <c r="C4363" s="110"/>
      <c r="D4363" s="110"/>
      <c r="E4363" s="110"/>
      <c r="F4363" s="110"/>
      <c r="G4363" s="110"/>
      <c r="H4363" s="110"/>
      <c r="I4363" s="110"/>
      <c r="J4363" s="109"/>
      <c r="K4363" s="110"/>
      <c r="L4363" s="110"/>
      <c r="M4363" s="110"/>
      <c r="N4363" s="110"/>
      <c r="O4363" s="110"/>
      <c r="P4363" s="110"/>
      <c r="Q4363" s="110"/>
      <c r="R4363" s="110"/>
      <c r="S4363" s="110"/>
      <c r="T4363" s="110"/>
      <c r="U4363" s="110"/>
      <c r="V4363" s="110"/>
    </row>
    <row r="4364" spans="1:22" ht="15" customHeight="1">
      <c r="A4364" s="110"/>
      <c r="B4364" s="109"/>
      <c r="C4364" s="110"/>
      <c r="D4364" s="110"/>
      <c r="E4364" s="110"/>
      <c r="F4364" s="110"/>
      <c r="G4364" s="110"/>
      <c r="H4364" s="110"/>
      <c r="I4364" s="110"/>
      <c r="J4364" s="109"/>
      <c r="K4364" s="110"/>
      <c r="L4364" s="110"/>
      <c r="M4364" s="110"/>
      <c r="N4364" s="110"/>
      <c r="O4364" s="110"/>
      <c r="P4364" s="110"/>
      <c r="Q4364" s="110"/>
      <c r="R4364" s="110"/>
      <c r="S4364" s="110"/>
      <c r="T4364" s="110"/>
      <c r="U4364" s="110"/>
      <c r="V4364" s="110"/>
    </row>
    <row r="4365" spans="1:22" ht="15" customHeight="1">
      <c r="A4365" s="110"/>
      <c r="B4365" s="109"/>
      <c r="C4365" s="110"/>
      <c r="D4365" s="110"/>
      <c r="E4365" s="110"/>
      <c r="F4365" s="110"/>
      <c r="G4365" s="110"/>
      <c r="H4365" s="110"/>
      <c r="I4365" s="110"/>
      <c r="J4365" s="109"/>
      <c r="K4365" s="110"/>
      <c r="L4365" s="110"/>
      <c r="M4365" s="110"/>
      <c r="N4365" s="110"/>
      <c r="O4365" s="110"/>
      <c r="P4365" s="110"/>
      <c r="Q4365" s="110"/>
      <c r="R4365" s="110"/>
      <c r="S4365" s="110"/>
      <c r="T4365" s="110"/>
      <c r="U4365" s="110"/>
      <c r="V4365" s="110"/>
    </row>
    <row r="4366" spans="1:22" ht="15" customHeight="1">
      <c r="A4366" s="110"/>
      <c r="B4366" s="109"/>
      <c r="C4366" s="110"/>
      <c r="D4366" s="110"/>
      <c r="E4366" s="110"/>
      <c r="F4366" s="110"/>
      <c r="G4366" s="110"/>
      <c r="H4366" s="110"/>
      <c r="I4366" s="110"/>
      <c r="J4366" s="109"/>
      <c r="K4366" s="110"/>
      <c r="L4366" s="110"/>
      <c r="M4366" s="110"/>
      <c r="N4366" s="110"/>
      <c r="O4366" s="110"/>
      <c r="P4366" s="110"/>
      <c r="Q4366" s="110"/>
      <c r="R4366" s="110"/>
      <c r="S4366" s="110"/>
      <c r="T4366" s="110"/>
      <c r="U4366" s="110"/>
      <c r="V4366" s="110"/>
    </row>
    <row r="4367" spans="1:22" ht="15" customHeight="1">
      <c r="A4367" s="110"/>
      <c r="B4367" s="109"/>
      <c r="C4367" s="110"/>
      <c r="D4367" s="110"/>
      <c r="E4367" s="110"/>
      <c r="F4367" s="110"/>
      <c r="G4367" s="110"/>
      <c r="H4367" s="110"/>
      <c r="I4367" s="110"/>
      <c r="J4367" s="109"/>
      <c r="K4367" s="110"/>
      <c r="L4367" s="110"/>
      <c r="M4367" s="110"/>
      <c r="N4367" s="110"/>
      <c r="O4367" s="110"/>
      <c r="P4367" s="110"/>
      <c r="Q4367" s="110"/>
      <c r="R4367" s="110"/>
      <c r="S4367" s="110"/>
      <c r="T4367" s="110"/>
      <c r="U4367" s="110"/>
      <c r="V4367" s="110"/>
    </row>
    <row r="4368" spans="1:22" ht="15" customHeight="1">
      <c r="A4368" s="110"/>
      <c r="B4368" s="109"/>
      <c r="C4368" s="110"/>
      <c r="D4368" s="110"/>
      <c r="E4368" s="110"/>
      <c r="F4368" s="110"/>
      <c r="G4368" s="110"/>
      <c r="H4368" s="110"/>
      <c r="I4368" s="110"/>
      <c r="J4368" s="109"/>
      <c r="K4368" s="110"/>
      <c r="L4368" s="110"/>
      <c r="M4368" s="110"/>
      <c r="N4368" s="110"/>
      <c r="O4368" s="110"/>
      <c r="P4368" s="110"/>
      <c r="Q4368" s="110"/>
      <c r="R4368" s="110"/>
      <c r="S4368" s="110"/>
      <c r="T4368" s="110"/>
      <c r="U4368" s="110"/>
      <c r="V4368" s="110"/>
    </row>
    <row r="4369" spans="1:22" ht="15" customHeight="1">
      <c r="A4369" s="110"/>
      <c r="B4369" s="109"/>
      <c r="C4369" s="110"/>
      <c r="D4369" s="110"/>
      <c r="E4369" s="110"/>
      <c r="F4369" s="110"/>
      <c r="G4369" s="110"/>
      <c r="H4369" s="110"/>
      <c r="I4369" s="110"/>
      <c r="J4369" s="109"/>
      <c r="K4369" s="110"/>
      <c r="L4369" s="110"/>
      <c r="M4369" s="110"/>
      <c r="N4369" s="110"/>
      <c r="O4369" s="110"/>
      <c r="P4369" s="110"/>
      <c r="Q4369" s="110"/>
      <c r="R4369" s="110"/>
      <c r="S4369" s="110"/>
      <c r="T4369" s="110"/>
      <c r="U4369" s="110"/>
      <c r="V4369" s="110"/>
    </row>
    <row r="4370" spans="1:22" ht="15" customHeight="1">
      <c r="A4370" s="110"/>
      <c r="B4370" s="109"/>
      <c r="C4370" s="110"/>
      <c r="D4370" s="110"/>
      <c r="E4370" s="110"/>
      <c r="F4370" s="110"/>
      <c r="G4370" s="110"/>
      <c r="H4370" s="110"/>
      <c r="I4370" s="110"/>
      <c r="J4370" s="109"/>
      <c r="K4370" s="110"/>
      <c r="L4370" s="110"/>
      <c r="M4370" s="110"/>
      <c r="N4370" s="110"/>
      <c r="O4370" s="110"/>
      <c r="P4370" s="110"/>
      <c r="Q4370" s="110"/>
      <c r="R4370" s="110"/>
      <c r="S4370" s="110"/>
      <c r="T4370" s="110"/>
      <c r="U4370" s="110"/>
      <c r="V4370" s="110"/>
    </row>
    <row r="4371" spans="1:22" ht="15" customHeight="1">
      <c r="A4371" s="110"/>
      <c r="B4371" s="109"/>
      <c r="C4371" s="110"/>
      <c r="D4371" s="110"/>
      <c r="E4371" s="110"/>
      <c r="F4371" s="110"/>
      <c r="G4371" s="110"/>
      <c r="H4371" s="110"/>
      <c r="I4371" s="110"/>
      <c r="J4371" s="109"/>
      <c r="K4371" s="110"/>
      <c r="L4371" s="110"/>
      <c r="M4371" s="110"/>
      <c r="N4371" s="110"/>
      <c r="O4371" s="110"/>
      <c r="P4371" s="110"/>
      <c r="Q4371" s="110"/>
      <c r="R4371" s="110"/>
      <c r="S4371" s="110"/>
      <c r="T4371" s="110"/>
      <c r="U4371" s="110"/>
      <c r="V4371" s="110"/>
    </row>
    <row r="4372" spans="1:22" ht="15" customHeight="1">
      <c r="A4372" s="110"/>
      <c r="B4372" s="109"/>
      <c r="C4372" s="110"/>
      <c r="D4372" s="110"/>
      <c r="E4372" s="110"/>
      <c r="F4372" s="110"/>
      <c r="G4372" s="110"/>
      <c r="H4372" s="110"/>
      <c r="I4372" s="110"/>
      <c r="J4372" s="109"/>
      <c r="K4372" s="110"/>
      <c r="L4372" s="110"/>
      <c r="M4372" s="110"/>
      <c r="N4372" s="110"/>
      <c r="O4372" s="110"/>
      <c r="P4372" s="110"/>
      <c r="Q4372" s="110"/>
      <c r="R4372" s="110"/>
      <c r="S4372" s="110"/>
      <c r="T4372" s="110"/>
      <c r="U4372" s="110"/>
      <c r="V4372" s="110"/>
    </row>
    <row r="4373" spans="1:22" ht="15" customHeight="1">
      <c r="A4373" s="110"/>
      <c r="B4373" s="109"/>
      <c r="C4373" s="110"/>
      <c r="D4373" s="110"/>
      <c r="E4373" s="110"/>
      <c r="F4373" s="110"/>
      <c r="G4373" s="110"/>
      <c r="H4373" s="110"/>
      <c r="I4373" s="110"/>
      <c r="J4373" s="109"/>
      <c r="K4373" s="110"/>
      <c r="L4373" s="110"/>
      <c r="M4373" s="110"/>
      <c r="N4373" s="110"/>
      <c r="O4373" s="110"/>
      <c r="P4373" s="110"/>
      <c r="Q4373" s="110"/>
      <c r="R4373" s="110"/>
      <c r="S4373" s="110"/>
      <c r="T4373" s="110"/>
      <c r="U4373" s="110"/>
      <c r="V4373" s="110"/>
    </row>
    <row r="4374" spans="1:22" ht="15" customHeight="1">
      <c r="A4374" s="110"/>
      <c r="B4374" s="109"/>
      <c r="C4374" s="110"/>
      <c r="D4374" s="110"/>
      <c r="E4374" s="110"/>
      <c r="F4374" s="110"/>
      <c r="G4374" s="110"/>
      <c r="H4374" s="110"/>
      <c r="I4374" s="110"/>
      <c r="J4374" s="109"/>
      <c r="K4374" s="110"/>
      <c r="L4374" s="110"/>
      <c r="M4374" s="110"/>
      <c r="N4374" s="110"/>
      <c r="O4374" s="110"/>
      <c r="P4374" s="110"/>
      <c r="Q4374" s="110"/>
      <c r="R4374" s="110"/>
      <c r="S4374" s="110"/>
      <c r="T4374" s="110"/>
      <c r="U4374" s="110"/>
      <c r="V4374" s="110"/>
    </row>
    <row r="4375" spans="1:22" ht="15" customHeight="1">
      <c r="A4375" s="110"/>
      <c r="B4375" s="109"/>
      <c r="C4375" s="110"/>
      <c r="D4375" s="110"/>
      <c r="E4375" s="110"/>
      <c r="F4375" s="110"/>
      <c r="G4375" s="110"/>
      <c r="H4375" s="110"/>
      <c r="I4375" s="110"/>
      <c r="J4375" s="109"/>
      <c r="K4375" s="110"/>
      <c r="L4375" s="110"/>
      <c r="M4375" s="110"/>
      <c r="N4375" s="110"/>
      <c r="O4375" s="110"/>
      <c r="P4375" s="110"/>
      <c r="Q4375" s="110"/>
      <c r="R4375" s="110"/>
      <c r="S4375" s="110"/>
      <c r="T4375" s="110"/>
      <c r="U4375" s="110"/>
      <c r="V4375" s="110"/>
    </row>
    <row r="4376" spans="1:22" ht="15" customHeight="1">
      <c r="A4376" s="110"/>
      <c r="B4376" s="109"/>
      <c r="C4376" s="110"/>
      <c r="D4376" s="110"/>
      <c r="E4376" s="110"/>
      <c r="F4376" s="110"/>
      <c r="G4376" s="110"/>
      <c r="H4376" s="110"/>
      <c r="I4376" s="110"/>
      <c r="J4376" s="109"/>
      <c r="K4376" s="110"/>
      <c r="L4376" s="110"/>
      <c r="M4376" s="110"/>
      <c r="N4376" s="110"/>
      <c r="O4376" s="110"/>
      <c r="P4376" s="110"/>
      <c r="Q4376" s="110"/>
      <c r="R4376" s="110"/>
      <c r="S4376" s="110"/>
      <c r="T4376" s="110"/>
      <c r="U4376" s="110"/>
      <c r="V4376" s="110"/>
    </row>
    <row r="4377" spans="1:22" ht="15" customHeight="1">
      <c r="A4377" s="110"/>
      <c r="B4377" s="109"/>
      <c r="C4377" s="110"/>
      <c r="D4377" s="110"/>
      <c r="E4377" s="110"/>
      <c r="F4377" s="110"/>
      <c r="G4377" s="110"/>
      <c r="H4377" s="110"/>
      <c r="I4377" s="110"/>
      <c r="J4377" s="109"/>
      <c r="K4377" s="110"/>
      <c r="L4377" s="110"/>
      <c r="M4377" s="110"/>
      <c r="N4377" s="110"/>
      <c r="O4377" s="110"/>
      <c r="P4377" s="110"/>
      <c r="Q4377" s="110"/>
      <c r="R4377" s="110"/>
      <c r="S4377" s="110"/>
      <c r="T4377" s="110"/>
      <c r="U4377" s="110"/>
      <c r="V4377" s="110"/>
    </row>
    <row r="4378" spans="1:22" ht="15" customHeight="1">
      <c r="A4378" s="110"/>
      <c r="B4378" s="109"/>
      <c r="C4378" s="110"/>
      <c r="D4378" s="110"/>
      <c r="E4378" s="110"/>
      <c r="F4378" s="110"/>
      <c r="G4378" s="110"/>
      <c r="H4378" s="110"/>
      <c r="I4378" s="110"/>
      <c r="J4378" s="109"/>
      <c r="K4378" s="110"/>
      <c r="L4378" s="110"/>
      <c r="M4378" s="110"/>
      <c r="N4378" s="110"/>
      <c r="O4378" s="110"/>
      <c r="P4378" s="110"/>
      <c r="Q4378" s="110"/>
      <c r="R4378" s="110"/>
      <c r="S4378" s="110"/>
      <c r="T4378" s="110"/>
      <c r="U4378" s="110"/>
      <c r="V4378" s="110"/>
    </row>
    <row r="4379" spans="1:22" ht="15" customHeight="1">
      <c r="A4379" s="110"/>
      <c r="B4379" s="109"/>
      <c r="C4379" s="110"/>
      <c r="D4379" s="110"/>
      <c r="E4379" s="110"/>
      <c r="F4379" s="110"/>
      <c r="G4379" s="110"/>
      <c r="H4379" s="110"/>
      <c r="I4379" s="110"/>
      <c r="J4379" s="109"/>
      <c r="K4379" s="110"/>
      <c r="L4379" s="110"/>
      <c r="M4379" s="110"/>
      <c r="N4379" s="110"/>
      <c r="O4379" s="110"/>
      <c r="P4379" s="110"/>
      <c r="Q4379" s="110"/>
      <c r="R4379" s="110"/>
      <c r="S4379" s="110"/>
      <c r="T4379" s="110"/>
      <c r="U4379" s="110"/>
      <c r="V4379" s="110"/>
    </row>
    <row r="4380" spans="1:22" ht="15" customHeight="1">
      <c r="A4380" s="110"/>
      <c r="B4380" s="109"/>
      <c r="C4380" s="110"/>
      <c r="D4380" s="110"/>
      <c r="E4380" s="110"/>
      <c r="F4380" s="110"/>
      <c r="G4380" s="110"/>
      <c r="H4380" s="110"/>
      <c r="I4380" s="110"/>
      <c r="J4380" s="109"/>
      <c r="K4380" s="110"/>
      <c r="L4380" s="110"/>
      <c r="M4380" s="110"/>
      <c r="N4380" s="110"/>
      <c r="O4380" s="110"/>
      <c r="P4380" s="110"/>
      <c r="Q4380" s="110"/>
      <c r="R4380" s="110"/>
      <c r="S4380" s="110"/>
      <c r="T4380" s="110"/>
      <c r="U4380" s="110"/>
      <c r="V4380" s="110"/>
    </row>
    <row r="4381" spans="1:22" ht="15" customHeight="1">
      <c r="A4381" s="110"/>
      <c r="B4381" s="109"/>
      <c r="C4381" s="110"/>
      <c r="D4381" s="110"/>
      <c r="E4381" s="110"/>
      <c r="F4381" s="110"/>
      <c r="G4381" s="110"/>
      <c r="H4381" s="110"/>
      <c r="I4381" s="110"/>
      <c r="J4381" s="109"/>
      <c r="K4381" s="110"/>
      <c r="L4381" s="110"/>
      <c r="M4381" s="110"/>
      <c r="N4381" s="110"/>
      <c r="O4381" s="110"/>
      <c r="P4381" s="110"/>
      <c r="Q4381" s="110"/>
      <c r="R4381" s="110"/>
      <c r="S4381" s="110"/>
      <c r="T4381" s="110"/>
      <c r="U4381" s="110"/>
      <c r="V4381" s="110"/>
    </row>
    <row r="4382" spans="1:22" ht="15" customHeight="1">
      <c r="A4382" s="110"/>
      <c r="B4382" s="109"/>
      <c r="C4382" s="110"/>
      <c r="D4382" s="110"/>
      <c r="E4382" s="110"/>
      <c r="F4382" s="110"/>
      <c r="G4382" s="110"/>
      <c r="H4382" s="110"/>
      <c r="I4382" s="110"/>
      <c r="J4382" s="109"/>
      <c r="K4382" s="110"/>
      <c r="L4382" s="110"/>
      <c r="M4382" s="110"/>
      <c r="N4382" s="110"/>
      <c r="O4382" s="110"/>
      <c r="P4382" s="110"/>
      <c r="Q4382" s="110"/>
      <c r="R4382" s="110"/>
      <c r="S4382" s="110"/>
      <c r="T4382" s="110"/>
      <c r="U4382" s="110"/>
      <c r="V4382" s="110"/>
    </row>
    <row r="4383" spans="1:22" ht="15" customHeight="1">
      <c r="A4383" s="110"/>
      <c r="B4383" s="109"/>
      <c r="C4383" s="110"/>
      <c r="D4383" s="110"/>
      <c r="E4383" s="110"/>
      <c r="F4383" s="110"/>
      <c r="G4383" s="110"/>
      <c r="H4383" s="110"/>
      <c r="I4383" s="110"/>
      <c r="J4383" s="109"/>
      <c r="K4383" s="110"/>
      <c r="L4383" s="110"/>
      <c r="M4383" s="110"/>
      <c r="N4383" s="110"/>
      <c r="O4383" s="110"/>
      <c r="P4383" s="110"/>
      <c r="Q4383" s="110"/>
      <c r="R4383" s="110"/>
      <c r="S4383" s="110"/>
      <c r="T4383" s="110"/>
      <c r="U4383" s="110"/>
      <c r="V4383" s="110"/>
    </row>
    <row r="4384" spans="1:22" ht="15" customHeight="1">
      <c r="A4384" s="110"/>
      <c r="B4384" s="109"/>
      <c r="C4384" s="110"/>
      <c r="D4384" s="110"/>
      <c r="E4384" s="110"/>
      <c r="F4384" s="110"/>
      <c r="G4384" s="110"/>
      <c r="H4384" s="110"/>
      <c r="I4384" s="110"/>
      <c r="J4384" s="109"/>
      <c r="K4384" s="110"/>
      <c r="L4384" s="110"/>
      <c r="M4384" s="110"/>
      <c r="N4384" s="110"/>
      <c r="O4384" s="110"/>
      <c r="P4384" s="110"/>
      <c r="Q4384" s="110"/>
      <c r="R4384" s="110"/>
      <c r="S4384" s="110"/>
      <c r="T4384" s="110"/>
      <c r="U4384" s="110"/>
      <c r="V4384" s="110"/>
    </row>
    <row r="4385" spans="1:22" ht="15" customHeight="1">
      <c r="A4385" s="110"/>
      <c r="B4385" s="109"/>
      <c r="C4385" s="110"/>
      <c r="D4385" s="110"/>
      <c r="E4385" s="110"/>
      <c r="F4385" s="110"/>
      <c r="G4385" s="110"/>
      <c r="H4385" s="110"/>
      <c r="I4385" s="110"/>
      <c r="J4385" s="109"/>
      <c r="K4385" s="110"/>
      <c r="L4385" s="110"/>
      <c r="M4385" s="110"/>
      <c r="N4385" s="110"/>
      <c r="O4385" s="110"/>
      <c r="P4385" s="110"/>
      <c r="Q4385" s="110"/>
      <c r="R4385" s="110"/>
      <c r="S4385" s="110"/>
      <c r="T4385" s="110"/>
      <c r="U4385" s="110"/>
      <c r="V4385" s="110"/>
    </row>
    <row r="4386" spans="1:22" ht="15" customHeight="1">
      <c r="A4386" s="110"/>
      <c r="B4386" s="109"/>
      <c r="C4386" s="110"/>
      <c r="D4386" s="110"/>
      <c r="E4386" s="110"/>
      <c r="F4386" s="110"/>
      <c r="G4386" s="110"/>
      <c r="H4386" s="110"/>
      <c r="I4386" s="110"/>
      <c r="J4386" s="109"/>
      <c r="K4386" s="110"/>
      <c r="L4386" s="110"/>
      <c r="M4386" s="110"/>
      <c r="N4386" s="110"/>
      <c r="O4386" s="110"/>
      <c r="P4386" s="110"/>
      <c r="Q4386" s="110"/>
      <c r="R4386" s="110"/>
      <c r="S4386" s="110"/>
      <c r="T4386" s="110"/>
      <c r="U4386" s="110"/>
      <c r="V4386" s="110"/>
    </row>
    <row r="4387" spans="1:22" ht="15" customHeight="1">
      <c r="A4387" s="110"/>
      <c r="B4387" s="109"/>
      <c r="C4387" s="110"/>
      <c r="D4387" s="110"/>
      <c r="E4387" s="110"/>
      <c r="F4387" s="110"/>
      <c r="G4387" s="110"/>
      <c r="H4387" s="110"/>
      <c r="I4387" s="110"/>
      <c r="J4387" s="109"/>
      <c r="K4387" s="110"/>
      <c r="L4387" s="110"/>
      <c r="M4387" s="110"/>
      <c r="N4387" s="110"/>
      <c r="O4387" s="110"/>
      <c r="P4387" s="110"/>
      <c r="Q4387" s="110"/>
      <c r="R4387" s="110"/>
      <c r="S4387" s="110"/>
      <c r="T4387" s="110"/>
      <c r="U4387" s="110"/>
      <c r="V4387" s="110"/>
    </row>
    <row r="4388" spans="1:22" ht="15" customHeight="1">
      <c r="A4388" s="110"/>
      <c r="B4388" s="109"/>
      <c r="C4388" s="110"/>
      <c r="D4388" s="110"/>
      <c r="E4388" s="110"/>
      <c r="F4388" s="110"/>
      <c r="G4388" s="110"/>
      <c r="H4388" s="110"/>
      <c r="I4388" s="110"/>
      <c r="J4388" s="109"/>
      <c r="K4388" s="110"/>
      <c r="L4388" s="110"/>
      <c r="M4388" s="110"/>
      <c r="N4388" s="110"/>
      <c r="O4388" s="110"/>
      <c r="P4388" s="110"/>
      <c r="Q4388" s="110"/>
      <c r="R4388" s="110"/>
      <c r="S4388" s="110"/>
      <c r="T4388" s="110"/>
      <c r="U4388" s="110"/>
      <c r="V4388" s="110"/>
    </row>
    <row r="4389" spans="1:22" ht="15" customHeight="1">
      <c r="A4389" s="110"/>
      <c r="B4389" s="109"/>
      <c r="C4389" s="110"/>
      <c r="D4389" s="110"/>
      <c r="E4389" s="110"/>
      <c r="F4389" s="110"/>
      <c r="G4389" s="110"/>
      <c r="H4389" s="110"/>
      <c r="I4389" s="110"/>
      <c r="J4389" s="109"/>
      <c r="K4389" s="110"/>
      <c r="L4389" s="110"/>
      <c r="M4389" s="110"/>
      <c r="N4389" s="110"/>
      <c r="O4389" s="110"/>
      <c r="P4389" s="110"/>
      <c r="Q4389" s="110"/>
      <c r="R4389" s="110"/>
      <c r="S4389" s="110"/>
      <c r="T4389" s="110"/>
      <c r="U4389" s="110"/>
      <c r="V4389" s="110"/>
    </row>
    <row r="4390" spans="1:22" ht="15" customHeight="1">
      <c r="A4390" s="110"/>
      <c r="B4390" s="109"/>
      <c r="C4390" s="110"/>
      <c r="D4390" s="110"/>
      <c r="E4390" s="110"/>
      <c r="F4390" s="110"/>
      <c r="G4390" s="110"/>
      <c r="H4390" s="110"/>
      <c r="I4390" s="110"/>
      <c r="J4390" s="109"/>
      <c r="K4390" s="110"/>
      <c r="L4390" s="110"/>
      <c r="M4390" s="110"/>
      <c r="N4390" s="110"/>
      <c r="O4390" s="110"/>
      <c r="P4390" s="110"/>
      <c r="Q4390" s="110"/>
      <c r="R4390" s="110"/>
      <c r="S4390" s="110"/>
      <c r="T4390" s="110"/>
      <c r="U4390" s="110"/>
      <c r="V4390" s="110"/>
    </row>
    <row r="4391" spans="1:22" ht="15" customHeight="1">
      <c r="A4391" s="110"/>
      <c r="B4391" s="109"/>
      <c r="C4391" s="110"/>
      <c r="D4391" s="110"/>
      <c r="E4391" s="110"/>
      <c r="F4391" s="110"/>
      <c r="G4391" s="110"/>
      <c r="H4391" s="110"/>
      <c r="I4391" s="110"/>
      <c r="J4391" s="109"/>
      <c r="K4391" s="110"/>
      <c r="L4391" s="110"/>
      <c r="M4391" s="110"/>
      <c r="N4391" s="110"/>
      <c r="O4391" s="110"/>
      <c r="P4391" s="110"/>
      <c r="Q4391" s="110"/>
      <c r="R4391" s="110"/>
      <c r="S4391" s="110"/>
      <c r="T4391" s="110"/>
      <c r="U4391" s="110"/>
      <c r="V4391" s="110"/>
    </row>
    <row r="4392" spans="1:22" ht="15" customHeight="1">
      <c r="A4392" s="110"/>
      <c r="B4392" s="109"/>
      <c r="C4392" s="110"/>
      <c r="D4392" s="110"/>
      <c r="E4392" s="110"/>
      <c r="F4392" s="110"/>
      <c r="G4392" s="110"/>
      <c r="H4392" s="110"/>
      <c r="I4392" s="110"/>
      <c r="J4392" s="109"/>
      <c r="K4392" s="110"/>
      <c r="L4392" s="110"/>
      <c r="M4392" s="110"/>
      <c r="N4392" s="110"/>
      <c r="O4392" s="110"/>
      <c r="P4392" s="110"/>
      <c r="Q4392" s="110"/>
      <c r="R4392" s="110"/>
      <c r="S4392" s="110"/>
      <c r="T4392" s="110"/>
      <c r="U4392" s="110"/>
      <c r="V4392" s="110"/>
    </row>
    <row r="4393" spans="1:22" ht="15" customHeight="1">
      <c r="A4393" s="110"/>
      <c r="B4393" s="109"/>
      <c r="C4393" s="110"/>
      <c r="D4393" s="110"/>
      <c r="E4393" s="110"/>
      <c r="F4393" s="110"/>
      <c r="G4393" s="110"/>
      <c r="H4393" s="110"/>
      <c r="I4393" s="110"/>
      <c r="J4393" s="109"/>
      <c r="K4393" s="110"/>
      <c r="L4393" s="110"/>
      <c r="M4393" s="110"/>
      <c r="N4393" s="110"/>
      <c r="O4393" s="110"/>
      <c r="P4393" s="110"/>
      <c r="Q4393" s="110"/>
      <c r="R4393" s="110"/>
      <c r="S4393" s="110"/>
      <c r="T4393" s="110"/>
      <c r="U4393" s="110"/>
      <c r="V4393" s="110"/>
    </row>
    <row r="4394" spans="1:22" ht="15" customHeight="1">
      <c r="A4394" s="110"/>
      <c r="B4394" s="109"/>
      <c r="C4394" s="110"/>
      <c r="D4394" s="110"/>
      <c r="E4394" s="110"/>
      <c r="F4394" s="110"/>
      <c r="G4394" s="110"/>
      <c r="H4394" s="110"/>
      <c r="I4394" s="110"/>
      <c r="J4394" s="109"/>
      <c r="K4394" s="110"/>
      <c r="L4394" s="110"/>
      <c r="M4394" s="110"/>
      <c r="N4394" s="110"/>
      <c r="O4394" s="110"/>
      <c r="P4394" s="110"/>
      <c r="Q4394" s="110"/>
      <c r="R4394" s="110"/>
      <c r="S4394" s="110"/>
      <c r="T4394" s="110"/>
      <c r="U4394" s="110"/>
      <c r="V4394" s="110"/>
    </row>
    <row r="4395" spans="1:22" ht="15" customHeight="1">
      <c r="A4395" s="110"/>
      <c r="B4395" s="109"/>
      <c r="C4395" s="110"/>
      <c r="D4395" s="110"/>
      <c r="E4395" s="110"/>
      <c r="F4395" s="110"/>
      <c r="G4395" s="110"/>
      <c r="H4395" s="110"/>
      <c r="I4395" s="110"/>
      <c r="J4395" s="109"/>
      <c r="K4395" s="110"/>
      <c r="L4395" s="110"/>
      <c r="M4395" s="110"/>
      <c r="N4395" s="110"/>
      <c r="O4395" s="110"/>
      <c r="P4395" s="110"/>
      <c r="Q4395" s="110"/>
      <c r="R4395" s="110"/>
      <c r="S4395" s="110"/>
      <c r="T4395" s="110"/>
      <c r="U4395" s="110"/>
      <c r="V4395" s="110"/>
    </row>
    <row r="4396" spans="1:22" ht="15" customHeight="1">
      <c r="A4396" s="110"/>
      <c r="B4396" s="109"/>
      <c r="C4396" s="110"/>
      <c r="D4396" s="110"/>
      <c r="E4396" s="110"/>
      <c r="F4396" s="110"/>
      <c r="G4396" s="110"/>
      <c r="H4396" s="110"/>
      <c r="I4396" s="110"/>
      <c r="J4396" s="109"/>
      <c r="K4396" s="110"/>
      <c r="L4396" s="110"/>
      <c r="M4396" s="110"/>
      <c r="N4396" s="110"/>
      <c r="O4396" s="110"/>
      <c r="P4396" s="110"/>
      <c r="Q4396" s="110"/>
      <c r="R4396" s="110"/>
      <c r="S4396" s="110"/>
      <c r="T4396" s="110"/>
      <c r="U4396" s="110"/>
      <c r="V4396" s="110"/>
    </row>
    <row r="4397" spans="1:22" ht="15" customHeight="1">
      <c r="A4397" s="110"/>
      <c r="B4397" s="109"/>
      <c r="C4397" s="110"/>
      <c r="D4397" s="110"/>
      <c r="E4397" s="110"/>
      <c r="F4397" s="110"/>
      <c r="G4397" s="110"/>
      <c r="H4397" s="110"/>
      <c r="I4397" s="110"/>
      <c r="J4397" s="109"/>
      <c r="K4397" s="110"/>
      <c r="L4397" s="110"/>
      <c r="M4397" s="110"/>
      <c r="N4397" s="110"/>
      <c r="O4397" s="110"/>
      <c r="P4397" s="110"/>
      <c r="Q4397" s="110"/>
      <c r="R4397" s="110"/>
      <c r="S4397" s="110"/>
      <c r="T4397" s="110"/>
      <c r="U4397" s="110"/>
      <c r="V4397" s="110"/>
    </row>
    <row r="4398" spans="1:22" ht="15" customHeight="1">
      <c r="A4398" s="110"/>
      <c r="B4398" s="109"/>
      <c r="C4398" s="110"/>
      <c r="D4398" s="110"/>
      <c r="E4398" s="110"/>
      <c r="F4398" s="110"/>
      <c r="G4398" s="110"/>
      <c r="H4398" s="110"/>
      <c r="I4398" s="110"/>
      <c r="J4398" s="109"/>
      <c r="K4398" s="110"/>
      <c r="L4398" s="110"/>
      <c r="M4398" s="110"/>
      <c r="N4398" s="110"/>
      <c r="O4398" s="110"/>
      <c r="P4398" s="110"/>
      <c r="Q4398" s="110"/>
      <c r="R4398" s="110"/>
      <c r="S4398" s="110"/>
      <c r="T4398" s="110"/>
      <c r="U4398" s="110"/>
      <c r="V4398" s="110"/>
    </row>
    <row r="4399" spans="1:22" ht="15" customHeight="1">
      <c r="A4399" s="110"/>
      <c r="B4399" s="109"/>
      <c r="C4399" s="110"/>
      <c r="D4399" s="110"/>
      <c r="E4399" s="110"/>
      <c r="F4399" s="110"/>
      <c r="G4399" s="110"/>
      <c r="H4399" s="110"/>
      <c r="I4399" s="110"/>
      <c r="J4399" s="109"/>
      <c r="K4399" s="110"/>
      <c r="L4399" s="110"/>
      <c r="M4399" s="110"/>
      <c r="N4399" s="110"/>
      <c r="O4399" s="110"/>
      <c r="P4399" s="110"/>
      <c r="Q4399" s="110"/>
      <c r="R4399" s="110"/>
      <c r="S4399" s="110"/>
      <c r="T4399" s="110"/>
      <c r="U4399" s="110"/>
      <c r="V4399" s="110"/>
    </row>
    <row r="4400" spans="1:22" ht="15" customHeight="1">
      <c r="A4400" s="110"/>
      <c r="B4400" s="109"/>
      <c r="C4400" s="110"/>
      <c r="D4400" s="110"/>
      <c r="E4400" s="110"/>
      <c r="F4400" s="110"/>
      <c r="G4400" s="110"/>
      <c r="H4400" s="110"/>
      <c r="I4400" s="110"/>
      <c r="J4400" s="109"/>
      <c r="K4400" s="110"/>
      <c r="L4400" s="110"/>
      <c r="M4400" s="110"/>
      <c r="N4400" s="110"/>
      <c r="O4400" s="110"/>
      <c r="P4400" s="110"/>
      <c r="Q4400" s="110"/>
      <c r="R4400" s="110"/>
      <c r="S4400" s="110"/>
      <c r="T4400" s="110"/>
      <c r="U4400" s="110"/>
      <c r="V4400" s="110"/>
    </row>
    <row r="4401" spans="1:22" ht="15" customHeight="1">
      <c r="A4401" s="110"/>
      <c r="B4401" s="109"/>
      <c r="C4401" s="110"/>
      <c r="D4401" s="110"/>
      <c r="E4401" s="110"/>
      <c r="F4401" s="110"/>
      <c r="G4401" s="110"/>
      <c r="H4401" s="110"/>
      <c r="I4401" s="110"/>
      <c r="J4401" s="109"/>
      <c r="K4401" s="110"/>
      <c r="L4401" s="110"/>
      <c r="M4401" s="110"/>
      <c r="N4401" s="110"/>
      <c r="O4401" s="110"/>
      <c r="P4401" s="110"/>
      <c r="Q4401" s="110"/>
      <c r="R4401" s="110"/>
      <c r="S4401" s="110"/>
      <c r="T4401" s="110"/>
      <c r="U4401" s="110"/>
      <c r="V4401" s="110"/>
    </row>
    <row r="4402" spans="1:22" ht="15" customHeight="1">
      <c r="A4402" s="110"/>
      <c r="B4402" s="109"/>
      <c r="C4402" s="110"/>
      <c r="D4402" s="110"/>
      <c r="E4402" s="110"/>
      <c r="F4402" s="110"/>
      <c r="G4402" s="110"/>
      <c r="H4402" s="110"/>
      <c r="I4402" s="110"/>
      <c r="J4402" s="109"/>
      <c r="K4402" s="110"/>
      <c r="L4402" s="110"/>
      <c r="M4402" s="110"/>
      <c r="N4402" s="110"/>
      <c r="O4402" s="110"/>
      <c r="P4402" s="110"/>
      <c r="Q4402" s="110"/>
      <c r="R4402" s="110"/>
      <c r="S4402" s="110"/>
      <c r="T4402" s="110"/>
      <c r="U4402" s="110"/>
      <c r="V4402" s="110"/>
    </row>
    <row r="4403" spans="1:22" ht="15" customHeight="1">
      <c r="A4403" s="110"/>
      <c r="B4403" s="109"/>
      <c r="C4403" s="110"/>
      <c r="D4403" s="110"/>
      <c r="E4403" s="110"/>
      <c r="F4403" s="110"/>
      <c r="G4403" s="110"/>
      <c r="H4403" s="110"/>
      <c r="I4403" s="110"/>
      <c r="J4403" s="109"/>
      <c r="K4403" s="110"/>
      <c r="L4403" s="110"/>
      <c r="M4403" s="110"/>
      <c r="N4403" s="110"/>
      <c r="O4403" s="110"/>
      <c r="P4403" s="110"/>
      <c r="Q4403" s="110"/>
      <c r="R4403" s="110"/>
      <c r="S4403" s="110"/>
      <c r="T4403" s="110"/>
      <c r="U4403" s="110"/>
      <c r="V4403" s="110"/>
    </row>
    <row r="4404" spans="1:22" ht="15" customHeight="1">
      <c r="A4404" s="110"/>
      <c r="B4404" s="109"/>
      <c r="C4404" s="110"/>
      <c r="D4404" s="110"/>
      <c r="E4404" s="110"/>
      <c r="F4404" s="110"/>
      <c r="G4404" s="110"/>
      <c r="H4404" s="110"/>
      <c r="I4404" s="110"/>
      <c r="J4404" s="109"/>
      <c r="K4404" s="110"/>
      <c r="L4404" s="110"/>
      <c r="M4404" s="110"/>
      <c r="N4404" s="110"/>
      <c r="O4404" s="110"/>
      <c r="P4404" s="110"/>
      <c r="Q4404" s="110"/>
      <c r="R4404" s="110"/>
      <c r="S4404" s="110"/>
      <c r="T4404" s="110"/>
      <c r="U4404" s="110"/>
      <c r="V4404" s="110"/>
    </row>
    <row r="4405" spans="1:22" ht="15" customHeight="1">
      <c r="A4405" s="110"/>
      <c r="B4405" s="109"/>
      <c r="C4405" s="110"/>
      <c r="D4405" s="110"/>
      <c r="E4405" s="110"/>
      <c r="F4405" s="110"/>
      <c r="G4405" s="110"/>
      <c r="H4405" s="110"/>
      <c r="I4405" s="110"/>
      <c r="J4405" s="109"/>
      <c r="K4405" s="110"/>
      <c r="L4405" s="110"/>
      <c r="M4405" s="110"/>
      <c r="N4405" s="110"/>
      <c r="O4405" s="110"/>
      <c r="P4405" s="110"/>
      <c r="Q4405" s="110"/>
      <c r="R4405" s="110"/>
      <c r="S4405" s="110"/>
      <c r="T4405" s="110"/>
      <c r="U4405" s="110"/>
      <c r="V4405" s="110"/>
    </row>
    <row r="4406" spans="1:22" ht="15" customHeight="1">
      <c r="A4406" s="110"/>
      <c r="B4406" s="109"/>
      <c r="C4406" s="110"/>
      <c r="D4406" s="110"/>
      <c r="E4406" s="110"/>
      <c r="F4406" s="110"/>
      <c r="G4406" s="110"/>
      <c r="H4406" s="110"/>
      <c r="I4406" s="110"/>
      <c r="J4406" s="109"/>
      <c r="K4406" s="110"/>
      <c r="L4406" s="110"/>
      <c r="M4406" s="110"/>
      <c r="N4406" s="110"/>
      <c r="O4406" s="110"/>
      <c r="P4406" s="110"/>
      <c r="Q4406" s="110"/>
      <c r="R4406" s="110"/>
      <c r="S4406" s="110"/>
      <c r="T4406" s="110"/>
      <c r="U4406" s="110"/>
      <c r="V4406" s="110"/>
    </row>
    <row r="4407" spans="1:22" ht="15" customHeight="1">
      <c r="A4407" s="110"/>
      <c r="B4407" s="109"/>
      <c r="C4407" s="110"/>
      <c r="D4407" s="110"/>
      <c r="E4407" s="110"/>
      <c r="F4407" s="110"/>
      <c r="G4407" s="110"/>
      <c r="H4407" s="110"/>
      <c r="I4407" s="110"/>
      <c r="J4407" s="109"/>
      <c r="K4407" s="110"/>
      <c r="L4407" s="110"/>
      <c r="M4407" s="110"/>
      <c r="N4407" s="110"/>
      <c r="O4407" s="110"/>
      <c r="P4407" s="110"/>
      <c r="Q4407" s="110"/>
      <c r="R4407" s="110"/>
      <c r="S4407" s="110"/>
      <c r="T4407" s="110"/>
      <c r="U4407" s="110"/>
      <c r="V4407" s="110"/>
    </row>
    <row r="4408" spans="1:22" ht="15" customHeight="1">
      <c r="A4408" s="110"/>
      <c r="B4408" s="109"/>
      <c r="C4408" s="110"/>
      <c r="D4408" s="110"/>
      <c r="E4408" s="110"/>
      <c r="F4408" s="110"/>
      <c r="G4408" s="110"/>
      <c r="H4408" s="110"/>
      <c r="I4408" s="110"/>
      <c r="J4408" s="109"/>
      <c r="K4408" s="110"/>
      <c r="L4408" s="110"/>
      <c r="M4408" s="110"/>
      <c r="N4408" s="110"/>
      <c r="O4408" s="110"/>
      <c r="P4408" s="110"/>
      <c r="Q4408" s="110"/>
      <c r="R4408" s="110"/>
      <c r="S4408" s="110"/>
      <c r="T4408" s="110"/>
      <c r="U4408" s="110"/>
      <c r="V4408" s="110"/>
    </row>
    <row r="4409" spans="1:22" ht="15" customHeight="1">
      <c r="A4409" s="110"/>
      <c r="B4409" s="109"/>
      <c r="C4409" s="110"/>
      <c r="D4409" s="110"/>
      <c r="E4409" s="110"/>
      <c r="F4409" s="110"/>
      <c r="G4409" s="110"/>
      <c r="H4409" s="110"/>
      <c r="I4409" s="110"/>
      <c r="J4409" s="109"/>
      <c r="K4409" s="110"/>
      <c r="L4409" s="110"/>
      <c r="M4409" s="110"/>
      <c r="N4409" s="110"/>
      <c r="O4409" s="110"/>
      <c r="P4409" s="110"/>
      <c r="Q4409" s="110"/>
      <c r="R4409" s="110"/>
      <c r="S4409" s="110"/>
      <c r="T4409" s="110"/>
      <c r="U4409" s="110"/>
      <c r="V4409" s="110"/>
    </row>
    <row r="4410" spans="1:22" ht="15" customHeight="1">
      <c r="A4410" s="110"/>
      <c r="B4410" s="109"/>
      <c r="C4410" s="110"/>
      <c r="D4410" s="110"/>
      <c r="E4410" s="110"/>
      <c r="F4410" s="110"/>
      <c r="G4410" s="110"/>
      <c r="H4410" s="110"/>
      <c r="I4410" s="110"/>
      <c r="J4410" s="109"/>
      <c r="K4410" s="110"/>
      <c r="L4410" s="110"/>
      <c r="M4410" s="110"/>
      <c r="N4410" s="110"/>
      <c r="O4410" s="110"/>
      <c r="P4410" s="110"/>
      <c r="Q4410" s="110"/>
      <c r="R4410" s="110"/>
      <c r="S4410" s="110"/>
      <c r="T4410" s="110"/>
      <c r="U4410" s="110"/>
      <c r="V4410" s="110"/>
    </row>
    <row r="4411" spans="1:22" ht="15" customHeight="1">
      <c r="A4411" s="110"/>
      <c r="B4411" s="109"/>
      <c r="C4411" s="110"/>
      <c r="D4411" s="110"/>
      <c r="E4411" s="110"/>
      <c r="F4411" s="110"/>
      <c r="G4411" s="110"/>
      <c r="H4411" s="110"/>
      <c r="I4411" s="110"/>
      <c r="J4411" s="109"/>
      <c r="K4411" s="110"/>
      <c r="L4411" s="110"/>
      <c r="M4411" s="110"/>
      <c r="N4411" s="110"/>
      <c r="O4411" s="110"/>
      <c r="P4411" s="110"/>
      <c r="Q4411" s="110"/>
      <c r="R4411" s="110"/>
      <c r="S4411" s="110"/>
      <c r="T4411" s="110"/>
      <c r="U4411" s="110"/>
      <c r="V4411" s="110"/>
    </row>
    <row r="4412" spans="1:22" ht="15" customHeight="1">
      <c r="A4412" s="110"/>
      <c r="B4412" s="109"/>
      <c r="C4412" s="110"/>
      <c r="D4412" s="110"/>
      <c r="E4412" s="110"/>
      <c r="F4412" s="110"/>
      <c r="G4412" s="110"/>
      <c r="H4412" s="110"/>
      <c r="I4412" s="110"/>
      <c r="J4412" s="109"/>
      <c r="K4412" s="110"/>
      <c r="L4412" s="110"/>
      <c r="M4412" s="110"/>
      <c r="N4412" s="110"/>
      <c r="O4412" s="110"/>
      <c r="P4412" s="110"/>
      <c r="Q4412" s="110"/>
      <c r="R4412" s="110"/>
      <c r="S4412" s="110"/>
      <c r="T4412" s="110"/>
      <c r="U4412" s="110"/>
      <c r="V4412" s="110"/>
    </row>
    <row r="4413" spans="1:22" ht="15" customHeight="1">
      <c r="A4413" s="110"/>
      <c r="B4413" s="109"/>
      <c r="C4413" s="110"/>
      <c r="D4413" s="110"/>
      <c r="E4413" s="110"/>
      <c r="F4413" s="110"/>
      <c r="G4413" s="110"/>
      <c r="H4413" s="110"/>
      <c r="I4413" s="110"/>
      <c r="J4413" s="109"/>
      <c r="K4413" s="110"/>
      <c r="L4413" s="110"/>
      <c r="M4413" s="110"/>
      <c r="N4413" s="110"/>
      <c r="O4413" s="110"/>
      <c r="P4413" s="110"/>
      <c r="Q4413" s="110"/>
      <c r="R4413" s="110"/>
      <c r="S4413" s="110"/>
      <c r="T4413" s="110"/>
      <c r="U4413" s="110"/>
      <c r="V4413" s="110"/>
    </row>
    <row r="4414" spans="1:22" ht="15" customHeight="1">
      <c r="A4414" s="110"/>
      <c r="B4414" s="109"/>
      <c r="C4414" s="110"/>
      <c r="D4414" s="110"/>
      <c r="E4414" s="110"/>
      <c r="F4414" s="110"/>
      <c r="G4414" s="110"/>
      <c r="H4414" s="110"/>
      <c r="I4414" s="110"/>
      <c r="J4414" s="109"/>
      <c r="K4414" s="110"/>
      <c r="L4414" s="110"/>
      <c r="M4414" s="110"/>
      <c r="N4414" s="110"/>
      <c r="O4414" s="110"/>
      <c r="P4414" s="110"/>
      <c r="Q4414" s="110"/>
      <c r="R4414" s="110"/>
      <c r="S4414" s="110"/>
      <c r="T4414" s="110"/>
      <c r="U4414" s="110"/>
      <c r="V4414" s="110"/>
    </row>
    <row r="4415" spans="1:22" ht="15" customHeight="1">
      <c r="A4415" s="110"/>
      <c r="B4415" s="109"/>
      <c r="C4415" s="110"/>
      <c r="D4415" s="110"/>
      <c r="E4415" s="110"/>
      <c r="F4415" s="110"/>
      <c r="G4415" s="110"/>
      <c r="H4415" s="110"/>
      <c r="I4415" s="110"/>
      <c r="J4415" s="109"/>
      <c r="K4415" s="110"/>
      <c r="L4415" s="110"/>
      <c r="M4415" s="110"/>
      <c r="N4415" s="110"/>
      <c r="O4415" s="110"/>
      <c r="P4415" s="110"/>
      <c r="Q4415" s="110"/>
      <c r="R4415" s="110"/>
      <c r="S4415" s="110"/>
      <c r="T4415" s="110"/>
      <c r="U4415" s="110"/>
      <c r="V4415" s="110"/>
    </row>
    <row r="4416" spans="1:22" ht="15" customHeight="1">
      <c r="A4416" s="110"/>
      <c r="B4416" s="109"/>
      <c r="C4416" s="110"/>
      <c r="D4416" s="110"/>
      <c r="E4416" s="110"/>
      <c r="F4416" s="110"/>
      <c r="G4416" s="110"/>
      <c r="H4416" s="110"/>
      <c r="I4416" s="110"/>
      <c r="J4416" s="109"/>
      <c r="K4416" s="110"/>
      <c r="L4416" s="110"/>
      <c r="M4416" s="110"/>
      <c r="N4416" s="110"/>
      <c r="O4416" s="110"/>
      <c r="P4416" s="110"/>
      <c r="Q4416" s="110"/>
      <c r="R4416" s="110"/>
      <c r="S4416" s="110"/>
      <c r="T4416" s="110"/>
      <c r="U4416" s="110"/>
      <c r="V4416" s="110"/>
    </row>
    <row r="4417" spans="1:22" ht="15" customHeight="1">
      <c r="A4417" s="110"/>
      <c r="B4417" s="109"/>
      <c r="C4417" s="110"/>
      <c r="D4417" s="110"/>
      <c r="E4417" s="110"/>
      <c r="F4417" s="110"/>
      <c r="G4417" s="110"/>
      <c r="H4417" s="110"/>
      <c r="I4417" s="110"/>
      <c r="J4417" s="109"/>
      <c r="K4417" s="110"/>
      <c r="L4417" s="110"/>
      <c r="M4417" s="110"/>
      <c r="N4417" s="110"/>
      <c r="O4417" s="110"/>
      <c r="P4417" s="110"/>
      <c r="Q4417" s="110"/>
      <c r="R4417" s="110"/>
      <c r="S4417" s="110"/>
      <c r="T4417" s="110"/>
      <c r="U4417" s="110"/>
      <c r="V4417" s="110"/>
    </row>
    <row r="4418" spans="1:22" ht="15" customHeight="1">
      <c r="A4418" s="110"/>
      <c r="B4418" s="109"/>
      <c r="C4418" s="110"/>
      <c r="D4418" s="110"/>
      <c r="E4418" s="110"/>
      <c r="F4418" s="110"/>
      <c r="G4418" s="110"/>
      <c r="H4418" s="110"/>
      <c r="I4418" s="110"/>
      <c r="J4418" s="109"/>
      <c r="K4418" s="110"/>
      <c r="L4418" s="110"/>
      <c r="M4418" s="110"/>
      <c r="N4418" s="110"/>
      <c r="O4418" s="110"/>
      <c r="P4418" s="110"/>
      <c r="Q4418" s="110"/>
      <c r="R4418" s="110"/>
      <c r="S4418" s="110"/>
      <c r="T4418" s="110"/>
      <c r="U4418" s="110"/>
      <c r="V4418" s="110"/>
    </row>
    <row r="4419" spans="1:22" ht="15" customHeight="1">
      <c r="A4419" s="110"/>
      <c r="B4419" s="109"/>
      <c r="C4419" s="110"/>
      <c r="D4419" s="110"/>
      <c r="E4419" s="110"/>
      <c r="F4419" s="110"/>
      <c r="G4419" s="110"/>
      <c r="H4419" s="110"/>
      <c r="I4419" s="110"/>
      <c r="J4419" s="109"/>
      <c r="K4419" s="110"/>
      <c r="L4419" s="110"/>
      <c r="M4419" s="110"/>
      <c r="N4419" s="110"/>
      <c r="O4419" s="110"/>
      <c r="P4419" s="110"/>
      <c r="Q4419" s="110"/>
      <c r="R4419" s="110"/>
      <c r="S4419" s="110"/>
      <c r="T4419" s="110"/>
      <c r="U4419" s="110"/>
      <c r="V4419" s="110"/>
    </row>
    <row r="4420" spans="1:22" ht="15" customHeight="1">
      <c r="A4420" s="110"/>
      <c r="B4420" s="109"/>
      <c r="C4420" s="110"/>
      <c r="D4420" s="110"/>
      <c r="E4420" s="110"/>
      <c r="F4420" s="110"/>
      <c r="G4420" s="110"/>
      <c r="H4420" s="110"/>
      <c r="I4420" s="110"/>
      <c r="J4420" s="109"/>
      <c r="K4420" s="110"/>
      <c r="L4420" s="110"/>
      <c r="M4420" s="110"/>
      <c r="N4420" s="110"/>
      <c r="O4420" s="110"/>
      <c r="P4420" s="110"/>
      <c r="Q4420" s="110"/>
      <c r="R4420" s="110"/>
      <c r="S4420" s="110"/>
      <c r="T4420" s="110"/>
      <c r="U4420" s="110"/>
      <c r="V4420" s="110"/>
    </row>
    <row r="4421" spans="1:22" ht="15" customHeight="1">
      <c r="A4421" s="110"/>
      <c r="B4421" s="109"/>
      <c r="C4421" s="110"/>
      <c r="D4421" s="110"/>
      <c r="E4421" s="110"/>
      <c r="F4421" s="110"/>
      <c r="G4421" s="110"/>
      <c r="H4421" s="110"/>
      <c r="I4421" s="110"/>
      <c r="J4421" s="109"/>
      <c r="K4421" s="110"/>
      <c r="L4421" s="110"/>
      <c r="M4421" s="110"/>
      <c r="N4421" s="110"/>
      <c r="O4421" s="110"/>
      <c r="P4421" s="110"/>
      <c r="Q4421" s="110"/>
      <c r="R4421" s="110"/>
      <c r="S4421" s="110"/>
      <c r="T4421" s="110"/>
      <c r="U4421" s="110"/>
      <c r="V4421" s="110"/>
    </row>
    <row r="4422" spans="1:22" ht="15" customHeight="1">
      <c r="A4422" s="110"/>
      <c r="B4422" s="109"/>
      <c r="C4422" s="110"/>
      <c r="D4422" s="110"/>
      <c r="E4422" s="110"/>
      <c r="F4422" s="110"/>
      <c r="G4422" s="110"/>
      <c r="H4422" s="110"/>
      <c r="I4422" s="110"/>
      <c r="J4422" s="109"/>
      <c r="K4422" s="110"/>
      <c r="L4422" s="110"/>
      <c r="M4422" s="110"/>
      <c r="N4422" s="110"/>
      <c r="O4422" s="110"/>
      <c r="P4422" s="110"/>
      <c r="Q4422" s="110"/>
      <c r="R4422" s="110"/>
      <c r="S4422" s="110"/>
      <c r="T4422" s="110"/>
      <c r="U4422" s="110"/>
      <c r="V4422" s="110"/>
    </row>
    <row r="4423" spans="1:22" ht="15" customHeight="1">
      <c r="A4423" s="110"/>
      <c r="B4423" s="109"/>
      <c r="C4423" s="110"/>
      <c r="D4423" s="110"/>
      <c r="E4423" s="110"/>
      <c r="F4423" s="110"/>
      <c r="G4423" s="110"/>
      <c r="H4423" s="110"/>
      <c r="I4423" s="110"/>
      <c r="J4423" s="109"/>
      <c r="K4423" s="110"/>
      <c r="L4423" s="110"/>
      <c r="M4423" s="110"/>
      <c r="N4423" s="110"/>
      <c r="O4423" s="110"/>
      <c r="P4423" s="110"/>
      <c r="Q4423" s="110"/>
      <c r="R4423" s="110"/>
      <c r="S4423" s="110"/>
      <c r="T4423" s="110"/>
      <c r="U4423" s="110"/>
      <c r="V4423" s="110"/>
    </row>
    <row r="4424" spans="1:22" ht="15" customHeight="1">
      <c r="A4424" s="110"/>
      <c r="B4424" s="109"/>
      <c r="C4424" s="110"/>
      <c r="D4424" s="110"/>
      <c r="E4424" s="110"/>
      <c r="F4424" s="110"/>
      <c r="G4424" s="110"/>
      <c r="H4424" s="110"/>
      <c r="I4424" s="110"/>
      <c r="J4424" s="109"/>
      <c r="K4424" s="110"/>
      <c r="L4424" s="110"/>
      <c r="M4424" s="110"/>
      <c r="N4424" s="110"/>
      <c r="O4424" s="110"/>
      <c r="P4424" s="110"/>
      <c r="Q4424" s="110"/>
      <c r="R4424" s="110"/>
      <c r="S4424" s="110"/>
      <c r="T4424" s="110"/>
      <c r="U4424" s="110"/>
      <c r="V4424" s="110"/>
    </row>
    <row r="4425" spans="1:22" ht="15" customHeight="1">
      <c r="A4425" s="110"/>
      <c r="B4425" s="109"/>
      <c r="C4425" s="110"/>
      <c r="D4425" s="110"/>
      <c r="E4425" s="110"/>
      <c r="F4425" s="110"/>
      <c r="G4425" s="110"/>
      <c r="H4425" s="110"/>
      <c r="I4425" s="110"/>
      <c r="J4425" s="109"/>
      <c r="K4425" s="110"/>
      <c r="L4425" s="110"/>
      <c r="M4425" s="110"/>
      <c r="N4425" s="110"/>
      <c r="O4425" s="110"/>
      <c r="P4425" s="110"/>
      <c r="Q4425" s="110"/>
      <c r="R4425" s="110"/>
      <c r="S4425" s="110"/>
      <c r="T4425" s="110"/>
      <c r="U4425" s="110"/>
      <c r="V4425" s="110"/>
    </row>
    <row r="4426" spans="1:22" ht="15" customHeight="1">
      <c r="A4426" s="110"/>
      <c r="B4426" s="109"/>
      <c r="C4426" s="110"/>
      <c r="D4426" s="110"/>
      <c r="E4426" s="110"/>
      <c r="F4426" s="110"/>
      <c r="G4426" s="110"/>
      <c r="H4426" s="110"/>
      <c r="I4426" s="110"/>
      <c r="J4426" s="109"/>
      <c r="K4426" s="110"/>
      <c r="L4426" s="110"/>
      <c r="M4426" s="110"/>
      <c r="N4426" s="110"/>
      <c r="O4426" s="110"/>
      <c r="P4426" s="110"/>
      <c r="Q4426" s="110"/>
      <c r="R4426" s="110"/>
      <c r="S4426" s="110"/>
      <c r="T4426" s="110"/>
      <c r="U4426" s="110"/>
      <c r="V4426" s="110"/>
    </row>
    <row r="4427" spans="1:22" ht="15" customHeight="1">
      <c r="A4427" s="110"/>
      <c r="B4427" s="109"/>
      <c r="C4427" s="110"/>
      <c r="D4427" s="110"/>
      <c r="E4427" s="110"/>
      <c r="F4427" s="110"/>
      <c r="G4427" s="110"/>
      <c r="H4427" s="110"/>
      <c r="I4427" s="110"/>
      <c r="J4427" s="109"/>
      <c r="K4427" s="110"/>
      <c r="L4427" s="110"/>
      <c r="M4427" s="110"/>
      <c r="N4427" s="110"/>
      <c r="O4427" s="110"/>
      <c r="P4427" s="110"/>
      <c r="Q4427" s="110"/>
      <c r="R4427" s="110"/>
      <c r="S4427" s="110"/>
      <c r="T4427" s="110"/>
      <c r="U4427" s="110"/>
      <c r="V4427" s="110"/>
    </row>
    <row r="4428" spans="1:22" ht="15" customHeight="1">
      <c r="A4428" s="110"/>
      <c r="B4428" s="109"/>
      <c r="C4428" s="110"/>
      <c r="D4428" s="110"/>
      <c r="E4428" s="110"/>
      <c r="F4428" s="110"/>
      <c r="G4428" s="110"/>
      <c r="H4428" s="110"/>
      <c r="I4428" s="110"/>
      <c r="J4428" s="109"/>
      <c r="K4428" s="110"/>
      <c r="L4428" s="110"/>
      <c r="M4428" s="110"/>
      <c r="N4428" s="110"/>
      <c r="O4428" s="110"/>
      <c r="P4428" s="110"/>
      <c r="Q4428" s="110"/>
      <c r="R4428" s="110"/>
      <c r="S4428" s="110"/>
      <c r="T4428" s="110"/>
      <c r="U4428" s="110"/>
      <c r="V4428" s="110"/>
    </row>
    <row r="4429" spans="1:22" ht="15" customHeight="1">
      <c r="A4429" s="110"/>
      <c r="B4429" s="109"/>
      <c r="C4429" s="110"/>
      <c r="D4429" s="110"/>
      <c r="E4429" s="110"/>
      <c r="F4429" s="110"/>
      <c r="G4429" s="110"/>
      <c r="H4429" s="110"/>
      <c r="I4429" s="110"/>
      <c r="J4429" s="109"/>
      <c r="K4429" s="110"/>
      <c r="L4429" s="110"/>
      <c r="M4429" s="110"/>
      <c r="N4429" s="110"/>
      <c r="O4429" s="110"/>
      <c r="P4429" s="110"/>
      <c r="Q4429" s="110"/>
      <c r="R4429" s="110"/>
      <c r="S4429" s="110"/>
      <c r="T4429" s="110"/>
      <c r="U4429" s="110"/>
      <c r="V4429" s="110"/>
    </row>
    <row r="4430" spans="1:22" ht="15" customHeight="1">
      <c r="A4430" s="110"/>
      <c r="B4430" s="109"/>
      <c r="C4430" s="110"/>
      <c r="D4430" s="110"/>
      <c r="E4430" s="110"/>
      <c r="F4430" s="110"/>
      <c r="G4430" s="110"/>
      <c r="H4430" s="110"/>
      <c r="I4430" s="110"/>
      <c r="J4430" s="109"/>
      <c r="K4430" s="110"/>
      <c r="L4430" s="110"/>
      <c r="M4430" s="110"/>
      <c r="N4430" s="110"/>
      <c r="O4430" s="110"/>
      <c r="P4430" s="110"/>
      <c r="Q4430" s="110"/>
      <c r="R4430" s="110"/>
      <c r="S4430" s="110"/>
      <c r="T4430" s="110"/>
      <c r="U4430" s="110"/>
      <c r="V4430" s="110"/>
    </row>
    <row r="4431" spans="1:22" ht="15" customHeight="1">
      <c r="A4431" s="110"/>
      <c r="B4431" s="109"/>
      <c r="C4431" s="110"/>
      <c r="D4431" s="110"/>
      <c r="E4431" s="110"/>
      <c r="F4431" s="110"/>
      <c r="G4431" s="110"/>
      <c r="H4431" s="110"/>
      <c r="I4431" s="110"/>
      <c r="J4431" s="109"/>
      <c r="K4431" s="110"/>
      <c r="L4431" s="110"/>
      <c r="M4431" s="110"/>
      <c r="N4431" s="110"/>
      <c r="O4431" s="110"/>
      <c r="P4431" s="110"/>
      <c r="Q4431" s="110"/>
      <c r="R4431" s="110"/>
      <c r="S4431" s="110"/>
      <c r="T4431" s="110"/>
      <c r="U4431" s="110"/>
      <c r="V4431" s="110"/>
    </row>
    <row r="4432" spans="1:22" ht="15" customHeight="1">
      <c r="A4432" s="110"/>
      <c r="B4432" s="109"/>
      <c r="C4432" s="110"/>
      <c r="D4432" s="110"/>
      <c r="E4432" s="110"/>
      <c r="F4432" s="110"/>
      <c r="G4432" s="110"/>
      <c r="H4432" s="110"/>
      <c r="I4432" s="110"/>
      <c r="J4432" s="109"/>
      <c r="K4432" s="110"/>
      <c r="L4432" s="110"/>
      <c r="M4432" s="110"/>
      <c r="N4432" s="110"/>
      <c r="O4432" s="110"/>
      <c r="P4432" s="110"/>
      <c r="Q4432" s="110"/>
      <c r="R4432" s="110"/>
      <c r="S4432" s="110"/>
      <c r="T4432" s="110"/>
      <c r="U4432" s="110"/>
      <c r="V4432" s="110"/>
    </row>
    <row r="4433" spans="1:22" ht="15" customHeight="1">
      <c r="A4433" s="110"/>
      <c r="B4433" s="109"/>
      <c r="C4433" s="110"/>
      <c r="D4433" s="110"/>
      <c r="E4433" s="110"/>
      <c r="F4433" s="110"/>
      <c r="G4433" s="110"/>
      <c r="H4433" s="110"/>
      <c r="I4433" s="110"/>
      <c r="J4433" s="109"/>
      <c r="K4433" s="110"/>
      <c r="L4433" s="110"/>
      <c r="M4433" s="110"/>
      <c r="N4433" s="110"/>
      <c r="O4433" s="110"/>
      <c r="P4433" s="110"/>
      <c r="Q4433" s="110"/>
      <c r="R4433" s="110"/>
      <c r="S4433" s="110"/>
      <c r="T4433" s="110"/>
      <c r="U4433" s="110"/>
      <c r="V4433" s="110"/>
    </row>
    <row r="4434" spans="1:22" ht="15" customHeight="1">
      <c r="A4434" s="110"/>
      <c r="B4434" s="109"/>
      <c r="C4434" s="110"/>
      <c r="D4434" s="110"/>
      <c r="E4434" s="110"/>
      <c r="F4434" s="110"/>
      <c r="G4434" s="110"/>
      <c r="H4434" s="110"/>
      <c r="I4434" s="110"/>
      <c r="J4434" s="109"/>
      <c r="K4434" s="110"/>
      <c r="L4434" s="110"/>
      <c r="M4434" s="110"/>
      <c r="N4434" s="110"/>
      <c r="O4434" s="110"/>
      <c r="P4434" s="110"/>
      <c r="Q4434" s="110"/>
      <c r="R4434" s="110"/>
      <c r="S4434" s="110"/>
      <c r="T4434" s="110"/>
      <c r="U4434" s="110"/>
      <c r="V4434" s="110"/>
    </row>
    <row r="4435" spans="1:22" ht="15" customHeight="1">
      <c r="A4435" s="110"/>
      <c r="B4435" s="109"/>
      <c r="C4435" s="110"/>
      <c r="D4435" s="110"/>
      <c r="E4435" s="110"/>
      <c r="F4435" s="110"/>
      <c r="G4435" s="110"/>
      <c r="H4435" s="110"/>
      <c r="I4435" s="110"/>
      <c r="J4435" s="109"/>
      <c r="K4435" s="110"/>
      <c r="L4435" s="110"/>
      <c r="M4435" s="110"/>
      <c r="N4435" s="110"/>
      <c r="O4435" s="110"/>
      <c r="P4435" s="110"/>
      <c r="Q4435" s="110"/>
      <c r="R4435" s="110"/>
      <c r="S4435" s="110"/>
      <c r="T4435" s="110"/>
      <c r="U4435" s="110"/>
      <c r="V4435" s="110"/>
    </row>
    <row r="4436" spans="1:22" ht="15" customHeight="1">
      <c r="A4436" s="110"/>
      <c r="B4436" s="109"/>
      <c r="C4436" s="110"/>
      <c r="D4436" s="110"/>
      <c r="E4436" s="110"/>
      <c r="F4436" s="110"/>
      <c r="G4436" s="110"/>
      <c r="H4436" s="110"/>
      <c r="I4436" s="110"/>
      <c r="J4436" s="109"/>
      <c r="K4436" s="110"/>
      <c r="L4436" s="110"/>
      <c r="M4436" s="110"/>
      <c r="N4436" s="110"/>
      <c r="O4436" s="110"/>
      <c r="P4436" s="110"/>
      <c r="Q4436" s="110"/>
      <c r="R4436" s="110"/>
      <c r="S4436" s="110"/>
      <c r="T4436" s="110"/>
      <c r="U4436" s="110"/>
      <c r="V4436" s="110"/>
    </row>
    <row r="4437" spans="1:22" ht="15" customHeight="1">
      <c r="A4437" s="110"/>
      <c r="B4437" s="109"/>
      <c r="C4437" s="110"/>
      <c r="D4437" s="110"/>
      <c r="E4437" s="110"/>
      <c r="F4437" s="110"/>
      <c r="G4437" s="110"/>
      <c r="H4437" s="110"/>
      <c r="I4437" s="110"/>
      <c r="J4437" s="109"/>
      <c r="K4437" s="110"/>
      <c r="L4437" s="110"/>
      <c r="M4437" s="110"/>
      <c r="N4437" s="110"/>
      <c r="O4437" s="110"/>
      <c r="P4437" s="110"/>
      <c r="Q4437" s="110"/>
      <c r="R4437" s="110"/>
      <c r="S4437" s="110"/>
      <c r="T4437" s="110"/>
      <c r="U4437" s="110"/>
      <c r="V4437" s="110"/>
    </row>
    <row r="4438" spans="1:22" ht="15" customHeight="1">
      <c r="A4438" s="110"/>
      <c r="B4438" s="109"/>
      <c r="C4438" s="110"/>
      <c r="D4438" s="110"/>
      <c r="E4438" s="110"/>
      <c r="F4438" s="110"/>
      <c r="G4438" s="110"/>
      <c r="H4438" s="110"/>
      <c r="I4438" s="110"/>
      <c r="J4438" s="109"/>
      <c r="K4438" s="110"/>
      <c r="L4438" s="110"/>
      <c r="M4438" s="110"/>
      <c r="N4438" s="110"/>
      <c r="O4438" s="110"/>
      <c r="P4438" s="110"/>
      <c r="Q4438" s="110"/>
      <c r="R4438" s="110"/>
      <c r="S4438" s="110"/>
      <c r="T4438" s="110"/>
      <c r="U4438" s="110"/>
      <c r="V4438" s="110"/>
    </row>
    <row r="4439" spans="1:22" ht="15" customHeight="1">
      <c r="A4439" s="110"/>
      <c r="B4439" s="109"/>
      <c r="C4439" s="110"/>
      <c r="D4439" s="110"/>
      <c r="E4439" s="110"/>
      <c r="F4439" s="110"/>
      <c r="G4439" s="110"/>
      <c r="H4439" s="110"/>
      <c r="I4439" s="110"/>
      <c r="J4439" s="109"/>
      <c r="K4439" s="110"/>
      <c r="L4439" s="110"/>
      <c r="M4439" s="110"/>
      <c r="N4439" s="110"/>
      <c r="O4439" s="110"/>
      <c r="P4439" s="110"/>
      <c r="Q4439" s="110"/>
      <c r="R4439" s="110"/>
      <c r="S4439" s="110"/>
      <c r="T4439" s="110"/>
      <c r="U4439" s="110"/>
      <c r="V4439" s="110"/>
    </row>
    <row r="4440" spans="1:22" ht="15" customHeight="1">
      <c r="A4440" s="110"/>
      <c r="B4440" s="109"/>
      <c r="C4440" s="110"/>
      <c r="D4440" s="110"/>
      <c r="E4440" s="110"/>
      <c r="F4440" s="110"/>
      <c r="G4440" s="110"/>
      <c r="H4440" s="110"/>
      <c r="I4440" s="110"/>
      <c r="J4440" s="109"/>
      <c r="K4440" s="110"/>
      <c r="L4440" s="110"/>
      <c r="M4440" s="110"/>
      <c r="N4440" s="110"/>
      <c r="O4440" s="110"/>
      <c r="P4440" s="110"/>
      <c r="Q4440" s="110"/>
      <c r="R4440" s="110"/>
      <c r="S4440" s="110"/>
      <c r="T4440" s="110"/>
      <c r="U4440" s="110"/>
      <c r="V4440" s="110"/>
    </row>
    <row r="4441" spans="1:22" ht="15" customHeight="1">
      <c r="A4441" s="110"/>
      <c r="B4441" s="109"/>
      <c r="C4441" s="110"/>
      <c r="D4441" s="110"/>
      <c r="E4441" s="110"/>
      <c r="F4441" s="110"/>
      <c r="G4441" s="110"/>
      <c r="H4441" s="110"/>
      <c r="I4441" s="110"/>
      <c r="J4441" s="109"/>
      <c r="K4441" s="110"/>
      <c r="L4441" s="110"/>
      <c r="M4441" s="110"/>
      <c r="N4441" s="110"/>
      <c r="O4441" s="110"/>
      <c r="P4441" s="110"/>
      <c r="Q4441" s="110"/>
      <c r="R4441" s="110"/>
      <c r="S4441" s="110"/>
      <c r="T4441" s="110"/>
      <c r="U4441" s="110"/>
      <c r="V4441" s="110"/>
    </row>
    <row r="4442" spans="1:22" ht="15" customHeight="1">
      <c r="A4442" s="110"/>
      <c r="B4442" s="109"/>
      <c r="C4442" s="110"/>
      <c r="D4442" s="110"/>
      <c r="E4442" s="110"/>
      <c r="F4442" s="110"/>
      <c r="G4442" s="110"/>
      <c r="H4442" s="110"/>
      <c r="I4442" s="110"/>
      <c r="J4442" s="109"/>
      <c r="K4442" s="110"/>
      <c r="L4442" s="110"/>
      <c r="M4442" s="110"/>
      <c r="N4442" s="110"/>
      <c r="O4442" s="110"/>
      <c r="P4442" s="110"/>
      <c r="Q4442" s="110"/>
      <c r="R4442" s="110"/>
      <c r="S4442" s="110"/>
      <c r="T4442" s="110"/>
      <c r="U4442" s="110"/>
      <c r="V4442" s="110"/>
    </row>
    <row r="4443" spans="1:22" ht="15" customHeight="1">
      <c r="A4443" s="110"/>
      <c r="B4443" s="109"/>
      <c r="C4443" s="110"/>
      <c r="D4443" s="110"/>
      <c r="E4443" s="110"/>
      <c r="F4443" s="110"/>
      <c r="G4443" s="110"/>
      <c r="H4443" s="110"/>
      <c r="I4443" s="110"/>
      <c r="J4443" s="109"/>
      <c r="K4443" s="110"/>
      <c r="L4443" s="110"/>
      <c r="M4443" s="110"/>
      <c r="N4443" s="110"/>
      <c r="O4443" s="110"/>
      <c r="P4443" s="110"/>
      <c r="Q4443" s="110"/>
      <c r="R4443" s="110"/>
      <c r="S4443" s="110"/>
      <c r="T4443" s="110"/>
      <c r="U4443" s="110"/>
      <c r="V4443" s="110"/>
    </row>
    <row r="4444" spans="1:22" ht="15" customHeight="1">
      <c r="A4444" s="110"/>
      <c r="B4444" s="109"/>
      <c r="C4444" s="110"/>
      <c r="D4444" s="110"/>
      <c r="E4444" s="110"/>
      <c r="F4444" s="110"/>
      <c r="G4444" s="110"/>
      <c r="H4444" s="110"/>
      <c r="I4444" s="110"/>
      <c r="J4444" s="109"/>
      <c r="K4444" s="110"/>
      <c r="L4444" s="110"/>
      <c r="M4444" s="110"/>
      <c r="N4444" s="110"/>
      <c r="O4444" s="110"/>
      <c r="P4444" s="110"/>
      <c r="Q4444" s="110"/>
      <c r="R4444" s="110"/>
      <c r="S4444" s="110"/>
      <c r="T4444" s="110"/>
      <c r="U4444" s="110"/>
      <c r="V4444" s="110"/>
    </row>
    <row r="4445" spans="1:22" ht="15" customHeight="1">
      <c r="A4445" s="110"/>
      <c r="B4445" s="109"/>
      <c r="C4445" s="110"/>
      <c r="D4445" s="110"/>
      <c r="E4445" s="110"/>
      <c r="F4445" s="110"/>
      <c r="G4445" s="110"/>
      <c r="H4445" s="110"/>
      <c r="I4445" s="110"/>
      <c r="J4445" s="109"/>
      <c r="K4445" s="110"/>
      <c r="L4445" s="110"/>
      <c r="M4445" s="110"/>
      <c r="N4445" s="110"/>
      <c r="O4445" s="110"/>
      <c r="P4445" s="110"/>
      <c r="Q4445" s="110"/>
      <c r="R4445" s="110"/>
      <c r="S4445" s="110"/>
      <c r="T4445" s="110"/>
      <c r="U4445" s="110"/>
      <c r="V4445" s="110"/>
    </row>
    <row r="4446" spans="1:22" ht="15" customHeight="1">
      <c r="A4446" s="110"/>
      <c r="B4446" s="109"/>
      <c r="C4446" s="110"/>
      <c r="D4446" s="110"/>
      <c r="E4446" s="110"/>
      <c r="F4446" s="110"/>
      <c r="G4446" s="110"/>
      <c r="H4446" s="110"/>
      <c r="I4446" s="110"/>
      <c r="J4446" s="109"/>
      <c r="K4446" s="110"/>
      <c r="L4446" s="110"/>
      <c r="M4446" s="110"/>
      <c r="N4446" s="110"/>
      <c r="O4446" s="110"/>
      <c r="P4446" s="110"/>
      <c r="Q4446" s="110"/>
      <c r="R4446" s="110"/>
      <c r="S4446" s="110"/>
      <c r="T4446" s="110"/>
      <c r="U4446" s="110"/>
      <c r="V4446" s="110"/>
    </row>
    <row r="4447" spans="1:22" ht="15" customHeight="1">
      <c r="A4447" s="110"/>
      <c r="B4447" s="109"/>
      <c r="C4447" s="110"/>
      <c r="D4447" s="110"/>
      <c r="E4447" s="110"/>
      <c r="F4447" s="110"/>
      <c r="G4447" s="110"/>
      <c r="H4447" s="110"/>
      <c r="I4447" s="110"/>
      <c r="J4447" s="109"/>
      <c r="K4447" s="110"/>
      <c r="L4447" s="110"/>
      <c r="M4447" s="110"/>
      <c r="N4447" s="110"/>
      <c r="O4447" s="110"/>
      <c r="P4447" s="110"/>
      <c r="Q4447" s="110"/>
      <c r="R4447" s="110"/>
      <c r="S4447" s="110"/>
      <c r="T4447" s="110"/>
      <c r="U4447" s="110"/>
      <c r="V4447" s="110"/>
    </row>
    <row r="4448" spans="1:22" ht="15" customHeight="1">
      <c r="A4448" s="110"/>
      <c r="B4448" s="109"/>
      <c r="C4448" s="110"/>
      <c r="D4448" s="110"/>
      <c r="E4448" s="110"/>
      <c r="F4448" s="110"/>
      <c r="G4448" s="110"/>
      <c r="H4448" s="110"/>
      <c r="I4448" s="110"/>
      <c r="J4448" s="109"/>
      <c r="K4448" s="110"/>
      <c r="L4448" s="110"/>
      <c r="M4448" s="110"/>
      <c r="N4448" s="110"/>
      <c r="O4448" s="110"/>
      <c r="P4448" s="110"/>
      <c r="Q4448" s="110"/>
      <c r="R4448" s="110"/>
      <c r="S4448" s="110"/>
      <c r="T4448" s="110"/>
      <c r="U4448" s="110"/>
      <c r="V4448" s="110"/>
    </row>
    <row r="4449" spans="1:22" ht="15" customHeight="1">
      <c r="A4449" s="110"/>
      <c r="B4449" s="109"/>
      <c r="C4449" s="110"/>
      <c r="D4449" s="110"/>
      <c r="E4449" s="110"/>
      <c r="F4449" s="110"/>
      <c r="G4449" s="110"/>
      <c r="H4449" s="110"/>
      <c r="I4449" s="110"/>
      <c r="J4449" s="109"/>
      <c r="K4449" s="110"/>
      <c r="L4449" s="110"/>
      <c r="M4449" s="110"/>
      <c r="N4449" s="110"/>
      <c r="O4449" s="110"/>
      <c r="P4449" s="110"/>
      <c r="Q4449" s="110"/>
      <c r="R4449" s="110"/>
      <c r="S4449" s="110"/>
      <c r="T4449" s="110"/>
      <c r="U4449" s="110"/>
      <c r="V4449" s="110"/>
    </row>
    <row r="4450" spans="1:22" ht="15" customHeight="1">
      <c r="A4450" s="110"/>
      <c r="B4450" s="109"/>
      <c r="C4450" s="110"/>
      <c r="D4450" s="110"/>
      <c r="E4450" s="110"/>
      <c r="F4450" s="110"/>
      <c r="G4450" s="110"/>
      <c r="H4450" s="110"/>
      <c r="I4450" s="110"/>
      <c r="J4450" s="109"/>
      <c r="K4450" s="110"/>
      <c r="L4450" s="110"/>
      <c r="M4450" s="110"/>
      <c r="N4450" s="110"/>
      <c r="O4450" s="110"/>
      <c r="P4450" s="110"/>
      <c r="Q4450" s="110"/>
      <c r="R4450" s="110"/>
      <c r="S4450" s="110"/>
      <c r="T4450" s="110"/>
      <c r="U4450" s="110"/>
      <c r="V4450" s="110"/>
    </row>
    <row r="4451" spans="1:22" ht="15" customHeight="1">
      <c r="A4451" s="110"/>
      <c r="B4451" s="109"/>
      <c r="C4451" s="110"/>
      <c r="D4451" s="110"/>
      <c r="E4451" s="110"/>
      <c r="F4451" s="110"/>
      <c r="G4451" s="110"/>
      <c r="H4451" s="110"/>
      <c r="I4451" s="110"/>
      <c r="J4451" s="109"/>
      <c r="K4451" s="110"/>
      <c r="L4451" s="110"/>
      <c r="M4451" s="110"/>
      <c r="N4451" s="110"/>
      <c r="O4451" s="110"/>
      <c r="P4451" s="110"/>
      <c r="Q4451" s="110"/>
      <c r="R4451" s="110"/>
      <c r="S4451" s="110"/>
      <c r="T4451" s="110"/>
      <c r="U4451" s="110"/>
      <c r="V4451" s="110"/>
    </row>
    <row r="4452" spans="1:22" ht="15" customHeight="1">
      <c r="A4452" s="110"/>
      <c r="B4452" s="109"/>
      <c r="C4452" s="110"/>
      <c r="D4452" s="110"/>
      <c r="E4452" s="110"/>
      <c r="F4452" s="110"/>
      <c r="G4452" s="110"/>
      <c r="H4452" s="110"/>
      <c r="I4452" s="110"/>
      <c r="J4452" s="109"/>
      <c r="K4452" s="110"/>
      <c r="L4452" s="110"/>
      <c r="M4452" s="110"/>
      <c r="N4452" s="110"/>
      <c r="O4452" s="110"/>
      <c r="P4452" s="110"/>
      <c r="Q4452" s="110"/>
      <c r="R4452" s="110"/>
      <c r="S4452" s="110"/>
      <c r="T4452" s="110"/>
      <c r="U4452" s="110"/>
      <c r="V4452" s="110"/>
    </row>
    <row r="4453" spans="1:22" ht="15" customHeight="1">
      <c r="A4453" s="110"/>
      <c r="B4453" s="109"/>
      <c r="C4453" s="110"/>
      <c r="D4453" s="110"/>
      <c r="E4453" s="110"/>
      <c r="F4453" s="110"/>
      <c r="G4453" s="110"/>
      <c r="H4453" s="110"/>
      <c r="I4453" s="110"/>
      <c r="J4453" s="109"/>
      <c r="K4453" s="110"/>
      <c r="L4453" s="110"/>
      <c r="M4453" s="110"/>
      <c r="N4453" s="110"/>
      <c r="O4453" s="110"/>
      <c r="P4453" s="110"/>
      <c r="Q4453" s="110"/>
      <c r="R4453" s="110"/>
      <c r="S4453" s="110"/>
      <c r="T4453" s="110"/>
      <c r="U4453" s="110"/>
      <c r="V4453" s="110"/>
    </row>
    <row r="4454" spans="1:22" ht="15" customHeight="1">
      <c r="A4454" s="110"/>
      <c r="B4454" s="109"/>
      <c r="C4454" s="110"/>
      <c r="D4454" s="110"/>
      <c r="E4454" s="110"/>
      <c r="F4454" s="110"/>
      <c r="G4454" s="110"/>
      <c r="H4454" s="110"/>
      <c r="I4454" s="110"/>
      <c r="J4454" s="109"/>
      <c r="K4454" s="110"/>
      <c r="L4454" s="110"/>
      <c r="M4454" s="110"/>
      <c r="N4454" s="110"/>
      <c r="O4454" s="110"/>
      <c r="P4454" s="110"/>
      <c r="Q4454" s="110"/>
      <c r="R4454" s="110"/>
      <c r="S4454" s="110"/>
      <c r="T4454" s="110"/>
      <c r="U4454" s="110"/>
      <c r="V4454" s="110"/>
    </row>
    <row r="4455" spans="1:22" ht="15" customHeight="1">
      <c r="A4455" s="110"/>
      <c r="B4455" s="109"/>
      <c r="C4455" s="110"/>
      <c r="D4455" s="110"/>
      <c r="E4455" s="110"/>
      <c r="F4455" s="110"/>
      <c r="G4455" s="110"/>
      <c r="H4455" s="110"/>
      <c r="I4455" s="110"/>
      <c r="J4455" s="109"/>
      <c r="K4455" s="110"/>
      <c r="L4455" s="110"/>
      <c r="M4455" s="110"/>
      <c r="N4455" s="110"/>
      <c r="O4455" s="110"/>
      <c r="P4455" s="110"/>
      <c r="Q4455" s="110"/>
      <c r="R4455" s="110"/>
      <c r="S4455" s="110"/>
      <c r="T4455" s="110"/>
      <c r="U4455" s="110"/>
      <c r="V4455" s="110"/>
    </row>
    <row r="4456" spans="1:22" ht="15" customHeight="1">
      <c r="A4456" s="110"/>
      <c r="B4456" s="109"/>
      <c r="C4456" s="110"/>
      <c r="D4456" s="110"/>
      <c r="E4456" s="110"/>
      <c r="F4456" s="110"/>
      <c r="G4456" s="110"/>
      <c r="H4456" s="110"/>
      <c r="I4456" s="110"/>
      <c r="J4456" s="109"/>
      <c r="K4456" s="110"/>
      <c r="L4456" s="110"/>
      <c r="M4456" s="110"/>
      <c r="N4456" s="110"/>
      <c r="O4456" s="110"/>
      <c r="P4456" s="110"/>
      <c r="Q4456" s="110"/>
      <c r="R4456" s="110"/>
      <c r="S4456" s="110"/>
      <c r="T4456" s="110"/>
      <c r="U4456" s="110"/>
      <c r="V4456" s="110"/>
    </row>
    <row r="4457" spans="1:22" ht="15" customHeight="1">
      <c r="A4457" s="110"/>
      <c r="B4457" s="109"/>
      <c r="C4457" s="110"/>
      <c r="D4457" s="110"/>
      <c r="E4457" s="110"/>
      <c r="F4457" s="110"/>
      <c r="G4457" s="110"/>
      <c r="H4457" s="110"/>
      <c r="I4457" s="110"/>
      <c r="J4457" s="109"/>
      <c r="K4457" s="110"/>
      <c r="L4457" s="110"/>
      <c r="M4457" s="110"/>
      <c r="N4457" s="110"/>
      <c r="O4457" s="110"/>
      <c r="P4457" s="110"/>
      <c r="Q4457" s="110"/>
      <c r="R4457" s="110"/>
      <c r="S4457" s="110"/>
      <c r="T4457" s="110"/>
      <c r="U4457" s="110"/>
      <c r="V4457" s="110"/>
    </row>
    <row r="4458" spans="1:22" ht="15" customHeight="1">
      <c r="A4458" s="110"/>
      <c r="B4458" s="109"/>
      <c r="C4458" s="110"/>
      <c r="D4458" s="110"/>
      <c r="E4458" s="110"/>
      <c r="F4458" s="110"/>
      <c r="G4458" s="110"/>
      <c r="H4458" s="110"/>
      <c r="I4458" s="110"/>
      <c r="J4458" s="109"/>
      <c r="K4458" s="110"/>
      <c r="L4458" s="110"/>
      <c r="M4458" s="110"/>
      <c r="N4458" s="110"/>
      <c r="O4458" s="110"/>
      <c r="P4458" s="110"/>
      <c r="Q4458" s="110"/>
      <c r="R4458" s="110"/>
      <c r="S4458" s="110"/>
      <c r="T4458" s="110"/>
      <c r="U4458" s="110"/>
      <c r="V4458" s="110"/>
    </row>
    <row r="4459" spans="1:22" ht="15" customHeight="1">
      <c r="A4459" s="110"/>
      <c r="B4459" s="109"/>
      <c r="C4459" s="110"/>
      <c r="D4459" s="110"/>
      <c r="E4459" s="110"/>
      <c r="F4459" s="110"/>
      <c r="G4459" s="110"/>
      <c r="H4459" s="110"/>
      <c r="I4459" s="110"/>
      <c r="J4459" s="109"/>
      <c r="K4459" s="110"/>
      <c r="L4459" s="110"/>
      <c r="M4459" s="110"/>
      <c r="N4459" s="110"/>
      <c r="O4459" s="110"/>
      <c r="P4459" s="110"/>
      <c r="Q4459" s="110"/>
      <c r="R4459" s="110"/>
      <c r="S4459" s="110"/>
      <c r="T4459" s="110"/>
      <c r="U4459" s="110"/>
      <c r="V4459" s="110"/>
    </row>
    <row r="4460" spans="1:22" ht="15" customHeight="1">
      <c r="A4460" s="110"/>
      <c r="B4460" s="109"/>
      <c r="C4460" s="110"/>
      <c r="D4460" s="110"/>
      <c r="E4460" s="110"/>
      <c r="F4460" s="110"/>
      <c r="G4460" s="110"/>
      <c r="H4460" s="110"/>
      <c r="I4460" s="110"/>
      <c r="J4460" s="109"/>
      <c r="K4460" s="110"/>
      <c r="L4460" s="110"/>
      <c r="M4460" s="110"/>
      <c r="N4460" s="110"/>
      <c r="O4460" s="110"/>
      <c r="P4460" s="110"/>
      <c r="Q4460" s="110"/>
      <c r="R4460" s="110"/>
      <c r="S4460" s="110"/>
      <c r="T4460" s="110"/>
      <c r="U4460" s="110"/>
      <c r="V4460" s="110"/>
    </row>
    <row r="4461" spans="1:22" ht="15" customHeight="1">
      <c r="A4461" s="110"/>
      <c r="B4461" s="109"/>
      <c r="C4461" s="110"/>
      <c r="D4461" s="110"/>
      <c r="E4461" s="110"/>
      <c r="F4461" s="110"/>
      <c r="G4461" s="110"/>
      <c r="H4461" s="110"/>
      <c r="I4461" s="110"/>
      <c r="J4461" s="109"/>
      <c r="K4461" s="110"/>
      <c r="L4461" s="110"/>
      <c r="M4461" s="110"/>
      <c r="N4461" s="110"/>
      <c r="O4461" s="110"/>
      <c r="P4461" s="110"/>
      <c r="Q4461" s="110"/>
      <c r="R4461" s="110"/>
      <c r="S4461" s="110"/>
      <c r="T4461" s="110"/>
      <c r="U4461" s="110"/>
      <c r="V4461" s="110"/>
    </row>
    <row r="4462" spans="1:22" ht="15" customHeight="1">
      <c r="A4462" s="110"/>
      <c r="B4462" s="109"/>
      <c r="C4462" s="110"/>
      <c r="D4462" s="110"/>
      <c r="E4462" s="110"/>
      <c r="F4462" s="110"/>
      <c r="G4462" s="110"/>
      <c r="H4462" s="110"/>
      <c r="I4462" s="110"/>
      <c r="J4462" s="109"/>
      <c r="K4462" s="110"/>
      <c r="L4462" s="110"/>
      <c r="M4462" s="110"/>
      <c r="N4462" s="110"/>
      <c r="O4462" s="110"/>
      <c r="P4462" s="110"/>
      <c r="Q4462" s="110"/>
      <c r="R4462" s="110"/>
      <c r="S4462" s="110"/>
      <c r="T4462" s="110"/>
      <c r="U4462" s="110"/>
      <c r="V4462" s="110"/>
    </row>
    <row r="4463" spans="1:22" ht="15" customHeight="1">
      <c r="A4463" s="110"/>
      <c r="B4463" s="109"/>
      <c r="C4463" s="110"/>
      <c r="D4463" s="110"/>
      <c r="E4463" s="110"/>
      <c r="F4463" s="110"/>
      <c r="G4463" s="110"/>
      <c r="H4463" s="110"/>
      <c r="I4463" s="110"/>
      <c r="J4463" s="109"/>
      <c r="K4463" s="110"/>
      <c r="L4463" s="110"/>
      <c r="M4463" s="110"/>
      <c r="N4463" s="110"/>
      <c r="O4463" s="110"/>
      <c r="P4463" s="110"/>
      <c r="Q4463" s="110"/>
      <c r="R4463" s="110"/>
      <c r="S4463" s="110"/>
      <c r="T4463" s="110"/>
      <c r="U4463" s="110"/>
      <c r="V4463" s="110"/>
    </row>
    <row r="4464" spans="1:22" ht="15" customHeight="1">
      <c r="A4464" s="110"/>
      <c r="B4464" s="109"/>
      <c r="C4464" s="110"/>
      <c r="D4464" s="110"/>
      <c r="E4464" s="110"/>
      <c r="F4464" s="110"/>
      <c r="G4464" s="110"/>
      <c r="H4464" s="110"/>
      <c r="I4464" s="110"/>
      <c r="J4464" s="109"/>
      <c r="K4464" s="110"/>
      <c r="L4464" s="110"/>
      <c r="M4464" s="110"/>
      <c r="N4464" s="110"/>
      <c r="O4464" s="110"/>
      <c r="P4464" s="110"/>
      <c r="Q4464" s="110"/>
      <c r="R4464" s="110"/>
      <c r="S4464" s="110"/>
      <c r="T4464" s="110"/>
      <c r="U4464" s="110"/>
      <c r="V4464" s="110"/>
    </row>
    <row r="4465" spans="1:22" ht="15" customHeight="1">
      <c r="A4465" s="110"/>
      <c r="B4465" s="109"/>
      <c r="C4465" s="110"/>
      <c r="D4465" s="110"/>
      <c r="E4465" s="110"/>
      <c r="F4465" s="110"/>
      <c r="G4465" s="110"/>
      <c r="H4465" s="110"/>
      <c r="I4465" s="110"/>
      <c r="J4465" s="109"/>
      <c r="K4465" s="110"/>
      <c r="L4465" s="110"/>
      <c r="M4465" s="110"/>
      <c r="N4465" s="110"/>
      <c r="O4465" s="110"/>
      <c r="P4465" s="110"/>
      <c r="Q4465" s="110"/>
      <c r="R4465" s="110"/>
      <c r="S4465" s="110"/>
      <c r="T4465" s="110"/>
      <c r="U4465" s="110"/>
      <c r="V4465" s="110"/>
    </row>
    <row r="4466" spans="1:22" ht="15" customHeight="1">
      <c r="A4466" s="110"/>
      <c r="B4466" s="109"/>
      <c r="C4466" s="110"/>
      <c r="D4466" s="110"/>
      <c r="E4466" s="110"/>
      <c r="F4466" s="110"/>
      <c r="G4466" s="110"/>
      <c r="H4466" s="110"/>
      <c r="I4466" s="110"/>
      <c r="J4466" s="109"/>
      <c r="K4466" s="110"/>
      <c r="L4466" s="110"/>
      <c r="M4466" s="110"/>
      <c r="N4466" s="110"/>
      <c r="O4466" s="110"/>
      <c r="P4466" s="110"/>
      <c r="Q4466" s="110"/>
      <c r="R4466" s="110"/>
      <c r="S4466" s="110"/>
      <c r="T4466" s="110"/>
      <c r="U4466" s="110"/>
      <c r="V4466" s="110"/>
    </row>
    <row r="4467" spans="1:22" ht="15" customHeight="1">
      <c r="A4467" s="110"/>
      <c r="B4467" s="109"/>
      <c r="C4467" s="110"/>
      <c r="D4467" s="110"/>
      <c r="E4467" s="110"/>
      <c r="F4467" s="110"/>
      <c r="G4467" s="110"/>
      <c r="H4467" s="110"/>
      <c r="I4467" s="110"/>
      <c r="J4467" s="109"/>
      <c r="K4467" s="110"/>
      <c r="L4467" s="110"/>
      <c r="M4467" s="110"/>
      <c r="N4467" s="110"/>
      <c r="O4467" s="110"/>
      <c r="P4467" s="110"/>
      <c r="Q4467" s="110"/>
      <c r="R4467" s="110"/>
      <c r="S4467" s="110"/>
      <c r="T4467" s="110"/>
      <c r="U4467" s="110"/>
      <c r="V4467" s="110"/>
    </row>
    <row r="4468" spans="1:22" ht="15" customHeight="1">
      <c r="A4468" s="110"/>
      <c r="B4468" s="109"/>
      <c r="C4468" s="110"/>
      <c r="D4468" s="110"/>
      <c r="E4468" s="110"/>
      <c r="F4468" s="110"/>
      <c r="G4468" s="110"/>
      <c r="H4468" s="110"/>
      <c r="I4468" s="110"/>
      <c r="J4468" s="109"/>
      <c r="K4468" s="110"/>
      <c r="L4468" s="110"/>
      <c r="M4468" s="110"/>
      <c r="N4468" s="110"/>
      <c r="O4468" s="110"/>
      <c r="P4468" s="110"/>
      <c r="Q4468" s="110"/>
      <c r="R4468" s="110"/>
      <c r="S4468" s="110"/>
      <c r="T4468" s="110"/>
      <c r="U4468" s="110"/>
      <c r="V4468" s="110"/>
    </row>
    <row r="4469" spans="1:22" ht="15" customHeight="1">
      <c r="A4469" s="110"/>
      <c r="B4469" s="109"/>
      <c r="C4469" s="110"/>
      <c r="D4469" s="110"/>
      <c r="E4469" s="110"/>
      <c r="F4469" s="110"/>
      <c r="G4469" s="110"/>
      <c r="H4469" s="110"/>
      <c r="I4469" s="110"/>
      <c r="J4469" s="109"/>
      <c r="K4469" s="110"/>
      <c r="L4469" s="110"/>
      <c r="M4469" s="110"/>
      <c r="N4469" s="110"/>
      <c r="O4469" s="110"/>
      <c r="P4469" s="110"/>
      <c r="Q4469" s="110"/>
      <c r="R4469" s="110"/>
      <c r="S4469" s="110"/>
      <c r="T4469" s="110"/>
      <c r="U4469" s="110"/>
      <c r="V4469" s="110"/>
    </row>
    <row r="4470" spans="1:22" ht="15" customHeight="1">
      <c r="A4470" s="110"/>
      <c r="B4470" s="109"/>
      <c r="C4470" s="110"/>
      <c r="D4470" s="110"/>
      <c r="E4470" s="110"/>
      <c r="F4470" s="110"/>
      <c r="G4470" s="110"/>
      <c r="H4470" s="110"/>
      <c r="I4470" s="110"/>
      <c r="J4470" s="109"/>
      <c r="K4470" s="110"/>
      <c r="L4470" s="110"/>
      <c r="M4470" s="110"/>
      <c r="N4470" s="110"/>
      <c r="O4470" s="110"/>
      <c r="P4470" s="110"/>
      <c r="Q4470" s="110"/>
      <c r="R4470" s="110"/>
      <c r="S4470" s="110"/>
      <c r="T4470" s="110"/>
      <c r="U4470" s="110"/>
      <c r="V4470" s="110"/>
    </row>
    <row r="4471" spans="1:22" ht="15" customHeight="1">
      <c r="A4471" s="110"/>
      <c r="B4471" s="109"/>
      <c r="C4471" s="110"/>
      <c r="D4471" s="110"/>
      <c r="E4471" s="110"/>
      <c r="F4471" s="110"/>
      <c r="G4471" s="110"/>
      <c r="H4471" s="110"/>
      <c r="I4471" s="110"/>
      <c r="J4471" s="109"/>
      <c r="K4471" s="110"/>
      <c r="L4471" s="110"/>
      <c r="M4471" s="110"/>
      <c r="N4471" s="110"/>
      <c r="O4471" s="110"/>
      <c r="P4471" s="110"/>
      <c r="Q4471" s="110"/>
      <c r="R4471" s="110"/>
      <c r="S4471" s="110"/>
      <c r="T4471" s="110"/>
      <c r="U4471" s="110"/>
      <c r="V4471" s="110"/>
    </row>
    <row r="4472" spans="1:22" ht="15" customHeight="1">
      <c r="A4472" s="110"/>
      <c r="B4472" s="109"/>
      <c r="C4472" s="110"/>
      <c r="D4472" s="110"/>
      <c r="E4472" s="110"/>
      <c r="F4472" s="110"/>
      <c r="G4472" s="110"/>
      <c r="H4472" s="110"/>
      <c r="I4472" s="110"/>
      <c r="J4472" s="109"/>
      <c r="K4472" s="110"/>
      <c r="L4472" s="110"/>
      <c r="M4472" s="110"/>
      <c r="N4472" s="110"/>
      <c r="O4472" s="110"/>
      <c r="P4472" s="110"/>
      <c r="Q4472" s="110"/>
      <c r="R4472" s="110"/>
      <c r="S4472" s="110"/>
      <c r="T4472" s="110"/>
      <c r="U4472" s="110"/>
      <c r="V4472" s="110"/>
    </row>
    <row r="4473" spans="1:22" ht="15" customHeight="1">
      <c r="A4473" s="110"/>
      <c r="B4473" s="109"/>
      <c r="C4473" s="110"/>
      <c r="D4473" s="110"/>
      <c r="E4473" s="110"/>
      <c r="F4473" s="110"/>
      <c r="G4473" s="110"/>
      <c r="H4473" s="110"/>
      <c r="I4473" s="110"/>
      <c r="J4473" s="109"/>
      <c r="K4473" s="110"/>
      <c r="L4473" s="110"/>
      <c r="M4473" s="110"/>
      <c r="N4473" s="110"/>
      <c r="O4473" s="110"/>
      <c r="P4473" s="110"/>
      <c r="Q4473" s="110"/>
      <c r="R4473" s="110"/>
      <c r="S4473" s="110"/>
      <c r="T4473" s="110"/>
      <c r="U4473" s="110"/>
      <c r="V4473" s="110"/>
    </row>
    <row r="4474" spans="1:22" ht="15" customHeight="1">
      <c r="A4474" s="110"/>
      <c r="B4474" s="109"/>
      <c r="C4474" s="110"/>
      <c r="D4474" s="110"/>
      <c r="E4474" s="110"/>
      <c r="F4474" s="110"/>
      <c r="G4474" s="110"/>
      <c r="H4474" s="110"/>
      <c r="I4474" s="110"/>
      <c r="J4474" s="109"/>
      <c r="K4474" s="110"/>
      <c r="L4474" s="110"/>
      <c r="M4474" s="110"/>
      <c r="N4474" s="110"/>
      <c r="O4474" s="110"/>
      <c r="P4474" s="110"/>
      <c r="Q4474" s="110"/>
      <c r="R4474" s="110"/>
      <c r="S4474" s="110"/>
      <c r="T4474" s="110"/>
      <c r="U4474" s="110"/>
      <c r="V4474" s="110"/>
    </row>
    <row r="4475" spans="1:22" ht="15" customHeight="1">
      <c r="A4475" s="110"/>
      <c r="B4475" s="109"/>
      <c r="C4475" s="110"/>
      <c r="D4475" s="110"/>
      <c r="E4475" s="110"/>
      <c r="F4475" s="110"/>
      <c r="G4475" s="110"/>
      <c r="H4475" s="110"/>
      <c r="I4475" s="110"/>
      <c r="J4475" s="109"/>
      <c r="K4475" s="110"/>
      <c r="L4475" s="110"/>
      <c r="M4475" s="110"/>
      <c r="N4475" s="110"/>
      <c r="O4475" s="110"/>
      <c r="P4475" s="110"/>
      <c r="Q4475" s="110"/>
      <c r="R4475" s="110"/>
      <c r="S4475" s="110"/>
      <c r="T4475" s="110"/>
      <c r="U4475" s="110"/>
      <c r="V4475" s="110"/>
    </row>
    <row r="4476" spans="1:22" ht="15" customHeight="1">
      <c r="A4476" s="110"/>
      <c r="B4476" s="109"/>
      <c r="C4476" s="110"/>
      <c r="D4476" s="110"/>
      <c r="E4476" s="110"/>
      <c r="F4476" s="110"/>
      <c r="G4476" s="110"/>
      <c r="H4476" s="110"/>
      <c r="I4476" s="110"/>
      <c r="J4476" s="109"/>
      <c r="K4476" s="110"/>
      <c r="L4476" s="110"/>
      <c r="M4476" s="110"/>
      <c r="N4476" s="110"/>
      <c r="O4476" s="110"/>
      <c r="P4476" s="110"/>
      <c r="Q4476" s="110"/>
      <c r="R4476" s="110"/>
      <c r="S4476" s="110"/>
      <c r="T4476" s="110"/>
      <c r="U4476" s="110"/>
      <c r="V4476" s="110"/>
    </row>
    <row r="4477" spans="1:22" ht="15" customHeight="1">
      <c r="A4477" s="110"/>
      <c r="B4477" s="109"/>
      <c r="C4477" s="110"/>
      <c r="D4477" s="110"/>
      <c r="E4477" s="110"/>
      <c r="F4477" s="110"/>
      <c r="G4477" s="110"/>
      <c r="H4477" s="110"/>
      <c r="I4477" s="110"/>
      <c r="J4477" s="109"/>
      <c r="K4477" s="110"/>
      <c r="L4477" s="110"/>
      <c r="M4477" s="110"/>
      <c r="N4477" s="110"/>
      <c r="O4477" s="110"/>
      <c r="P4477" s="110"/>
      <c r="Q4477" s="110"/>
      <c r="R4477" s="110"/>
      <c r="S4477" s="110"/>
      <c r="T4477" s="110"/>
      <c r="U4477" s="110"/>
      <c r="V4477" s="110"/>
    </row>
    <row r="4478" spans="1:22" ht="15" customHeight="1">
      <c r="A4478" s="110"/>
      <c r="B4478" s="109"/>
      <c r="C4478" s="110"/>
      <c r="D4478" s="110"/>
      <c r="E4478" s="110"/>
      <c r="F4478" s="110"/>
      <c r="G4478" s="110"/>
      <c r="H4478" s="110"/>
      <c r="I4478" s="110"/>
      <c r="J4478" s="109"/>
      <c r="K4478" s="110"/>
      <c r="L4478" s="110"/>
      <c r="M4478" s="110"/>
      <c r="N4478" s="110"/>
      <c r="O4478" s="110"/>
      <c r="P4478" s="110"/>
      <c r="Q4478" s="110"/>
      <c r="R4478" s="110"/>
      <c r="S4478" s="110"/>
      <c r="T4478" s="110"/>
      <c r="U4478" s="110"/>
      <c r="V4478" s="110"/>
    </row>
    <row r="4479" spans="1:22" ht="15" customHeight="1">
      <c r="A4479" s="110"/>
      <c r="B4479" s="109"/>
      <c r="C4479" s="110"/>
      <c r="D4479" s="110"/>
      <c r="E4479" s="110"/>
      <c r="F4479" s="110"/>
      <c r="G4479" s="110"/>
      <c r="H4479" s="110"/>
      <c r="I4479" s="110"/>
      <c r="J4479" s="109"/>
      <c r="K4479" s="110"/>
      <c r="L4479" s="110"/>
      <c r="M4479" s="110"/>
      <c r="N4479" s="110"/>
      <c r="O4479" s="110"/>
      <c r="P4479" s="110"/>
      <c r="Q4479" s="110"/>
      <c r="R4479" s="110"/>
      <c r="S4479" s="110"/>
      <c r="T4479" s="110"/>
      <c r="U4479" s="110"/>
      <c r="V4479" s="110"/>
    </row>
    <row r="4480" spans="1:22" ht="15" customHeight="1">
      <c r="A4480" s="110"/>
      <c r="B4480" s="109"/>
      <c r="C4480" s="110"/>
      <c r="D4480" s="110"/>
      <c r="E4480" s="110"/>
      <c r="F4480" s="110"/>
      <c r="G4480" s="110"/>
      <c r="H4480" s="110"/>
      <c r="I4480" s="110"/>
      <c r="J4480" s="109"/>
      <c r="K4480" s="110"/>
      <c r="L4480" s="110"/>
      <c r="M4480" s="110"/>
      <c r="N4480" s="110"/>
      <c r="O4480" s="110"/>
      <c r="P4480" s="110"/>
      <c r="Q4480" s="110"/>
      <c r="R4480" s="110"/>
      <c r="S4480" s="110"/>
      <c r="T4480" s="110"/>
      <c r="U4480" s="110"/>
      <c r="V4480" s="110"/>
    </row>
    <row r="4481" spans="1:22" ht="15" customHeight="1">
      <c r="A4481" s="110"/>
      <c r="B4481" s="109"/>
      <c r="C4481" s="110"/>
      <c r="D4481" s="110"/>
      <c r="E4481" s="110"/>
      <c r="F4481" s="110"/>
      <c r="G4481" s="110"/>
      <c r="H4481" s="110"/>
      <c r="I4481" s="110"/>
      <c r="J4481" s="109"/>
      <c r="K4481" s="110"/>
      <c r="L4481" s="110"/>
      <c r="M4481" s="110"/>
      <c r="N4481" s="110"/>
      <c r="O4481" s="110"/>
      <c r="P4481" s="110"/>
      <c r="Q4481" s="110"/>
      <c r="R4481" s="110"/>
      <c r="S4481" s="110"/>
      <c r="T4481" s="110"/>
      <c r="U4481" s="110"/>
      <c r="V4481" s="110"/>
    </row>
    <row r="4482" spans="1:22" ht="15" customHeight="1">
      <c r="A4482" s="110"/>
      <c r="B4482" s="109"/>
      <c r="C4482" s="110"/>
      <c r="D4482" s="110"/>
      <c r="E4482" s="110"/>
      <c r="F4482" s="110"/>
      <c r="G4482" s="110"/>
      <c r="H4482" s="110"/>
      <c r="I4482" s="110"/>
      <c r="J4482" s="109"/>
      <c r="K4482" s="110"/>
      <c r="L4482" s="110"/>
      <c r="M4482" s="110"/>
      <c r="N4482" s="110"/>
      <c r="O4482" s="110"/>
      <c r="P4482" s="110"/>
      <c r="Q4482" s="110"/>
      <c r="R4482" s="110"/>
      <c r="S4482" s="110"/>
      <c r="T4482" s="110"/>
      <c r="U4482" s="110"/>
      <c r="V4482" s="110"/>
    </row>
    <row r="4483" spans="1:22" ht="15" customHeight="1">
      <c r="A4483" s="110"/>
      <c r="B4483" s="109"/>
      <c r="C4483" s="110"/>
      <c r="D4483" s="110"/>
      <c r="E4483" s="110"/>
      <c r="F4483" s="110"/>
      <c r="G4483" s="110"/>
      <c r="H4483" s="110"/>
      <c r="I4483" s="110"/>
      <c r="J4483" s="109"/>
      <c r="K4483" s="110"/>
      <c r="L4483" s="110"/>
      <c r="M4483" s="110"/>
      <c r="N4483" s="110"/>
      <c r="O4483" s="110"/>
      <c r="P4483" s="110"/>
      <c r="Q4483" s="110"/>
      <c r="R4483" s="110"/>
      <c r="S4483" s="110"/>
      <c r="T4483" s="110"/>
      <c r="U4483" s="110"/>
      <c r="V4483" s="110"/>
    </row>
    <row r="4484" spans="1:22" ht="15" customHeight="1">
      <c r="A4484" s="110"/>
      <c r="B4484" s="109"/>
      <c r="C4484" s="110"/>
      <c r="D4484" s="110"/>
      <c r="E4484" s="110"/>
      <c r="F4484" s="110"/>
      <c r="G4484" s="110"/>
      <c r="H4484" s="110"/>
      <c r="I4484" s="110"/>
      <c r="J4484" s="109"/>
      <c r="K4484" s="110"/>
      <c r="L4484" s="110"/>
      <c r="M4484" s="110"/>
      <c r="N4484" s="110"/>
      <c r="O4484" s="110"/>
      <c r="P4484" s="110"/>
      <c r="Q4484" s="110"/>
      <c r="R4484" s="110"/>
      <c r="S4484" s="110"/>
      <c r="T4484" s="110"/>
      <c r="U4484" s="110"/>
      <c r="V4484" s="110"/>
    </row>
    <row r="4485" spans="1:22" ht="15" customHeight="1">
      <c r="A4485" s="110"/>
      <c r="B4485" s="109"/>
      <c r="C4485" s="110"/>
      <c r="D4485" s="110"/>
      <c r="E4485" s="110"/>
      <c r="F4485" s="110"/>
      <c r="G4485" s="110"/>
      <c r="H4485" s="110"/>
      <c r="I4485" s="110"/>
      <c r="J4485" s="109"/>
      <c r="K4485" s="110"/>
      <c r="L4485" s="110"/>
      <c r="M4485" s="110"/>
      <c r="N4485" s="110"/>
      <c r="O4485" s="110"/>
      <c r="P4485" s="110"/>
      <c r="Q4485" s="110"/>
      <c r="R4485" s="110"/>
      <c r="S4485" s="110"/>
      <c r="T4485" s="110"/>
      <c r="U4485" s="110"/>
      <c r="V4485" s="110"/>
    </row>
    <row r="4486" spans="1:22" ht="15" customHeight="1">
      <c r="A4486" s="110"/>
      <c r="B4486" s="109"/>
      <c r="C4486" s="110"/>
      <c r="D4486" s="110"/>
      <c r="E4486" s="110"/>
      <c r="F4486" s="110"/>
      <c r="G4486" s="110"/>
      <c r="H4486" s="110"/>
      <c r="I4486" s="110"/>
      <c r="J4486" s="109"/>
      <c r="K4486" s="110"/>
      <c r="L4486" s="110"/>
      <c r="M4486" s="110"/>
      <c r="N4486" s="110"/>
      <c r="O4486" s="110"/>
      <c r="P4486" s="110"/>
      <c r="Q4486" s="110"/>
      <c r="R4486" s="110"/>
      <c r="S4486" s="110"/>
      <c r="T4486" s="110"/>
      <c r="U4486" s="110"/>
      <c r="V4486" s="110"/>
    </row>
    <row r="4487" spans="1:22" ht="15" customHeight="1">
      <c r="A4487" s="110"/>
      <c r="B4487" s="109"/>
      <c r="C4487" s="110"/>
      <c r="D4487" s="110"/>
      <c r="E4487" s="110"/>
      <c r="F4487" s="110"/>
      <c r="G4487" s="110"/>
      <c r="H4487" s="110"/>
      <c r="I4487" s="110"/>
      <c r="J4487" s="109"/>
      <c r="K4487" s="110"/>
      <c r="L4487" s="110"/>
      <c r="M4487" s="110"/>
      <c r="N4487" s="110"/>
      <c r="O4487" s="110"/>
      <c r="P4487" s="110"/>
      <c r="Q4487" s="110"/>
      <c r="R4487" s="110"/>
      <c r="S4487" s="110"/>
      <c r="T4487" s="110"/>
      <c r="U4487" s="110"/>
      <c r="V4487" s="110"/>
    </row>
    <row r="4488" spans="1:22" ht="15" customHeight="1">
      <c r="A4488" s="110"/>
      <c r="B4488" s="109"/>
      <c r="C4488" s="110"/>
      <c r="D4488" s="110"/>
      <c r="E4488" s="110"/>
      <c r="F4488" s="110"/>
      <c r="G4488" s="110"/>
      <c r="H4488" s="110"/>
      <c r="I4488" s="110"/>
      <c r="J4488" s="109"/>
      <c r="K4488" s="110"/>
      <c r="L4488" s="110"/>
      <c r="M4488" s="110"/>
      <c r="N4488" s="110"/>
      <c r="O4488" s="110"/>
      <c r="P4488" s="110"/>
      <c r="Q4488" s="110"/>
      <c r="R4488" s="110"/>
      <c r="S4488" s="110"/>
      <c r="T4488" s="110"/>
      <c r="U4488" s="110"/>
      <c r="V4488" s="110"/>
    </row>
    <row r="4489" spans="1:22" ht="15" customHeight="1">
      <c r="A4489" s="110"/>
      <c r="B4489" s="109"/>
      <c r="C4489" s="110"/>
      <c r="D4489" s="110"/>
      <c r="E4489" s="110"/>
      <c r="F4489" s="110"/>
      <c r="G4489" s="110"/>
      <c r="H4489" s="110"/>
      <c r="I4489" s="110"/>
      <c r="J4489" s="109"/>
      <c r="K4489" s="110"/>
      <c r="L4489" s="110"/>
      <c r="M4489" s="110"/>
      <c r="N4489" s="110"/>
      <c r="O4489" s="110"/>
      <c r="P4489" s="110"/>
      <c r="Q4489" s="110"/>
      <c r="R4489" s="110"/>
      <c r="S4489" s="110"/>
      <c r="T4489" s="110"/>
      <c r="U4489" s="110"/>
      <c r="V4489" s="110"/>
    </row>
    <row r="4490" spans="1:22" ht="15" customHeight="1">
      <c r="A4490" s="110"/>
      <c r="B4490" s="109"/>
      <c r="C4490" s="110"/>
      <c r="D4490" s="110"/>
      <c r="E4490" s="110"/>
      <c r="F4490" s="110"/>
      <c r="G4490" s="110"/>
      <c r="H4490" s="110"/>
      <c r="I4490" s="110"/>
      <c r="J4490" s="109"/>
      <c r="K4490" s="110"/>
      <c r="L4490" s="110"/>
      <c r="M4490" s="110"/>
      <c r="N4490" s="110"/>
      <c r="O4490" s="110"/>
      <c r="P4490" s="110"/>
      <c r="Q4490" s="110"/>
      <c r="R4490" s="110"/>
      <c r="S4490" s="110"/>
      <c r="T4490" s="110"/>
      <c r="U4490" s="110"/>
      <c r="V4490" s="110"/>
    </row>
    <row r="4491" spans="1:22" ht="15" customHeight="1">
      <c r="A4491" s="110"/>
      <c r="B4491" s="109"/>
      <c r="C4491" s="110"/>
      <c r="D4491" s="110"/>
      <c r="E4491" s="110"/>
      <c r="F4491" s="110"/>
      <c r="G4491" s="110"/>
      <c r="H4491" s="110"/>
      <c r="I4491" s="110"/>
      <c r="J4491" s="109"/>
      <c r="K4491" s="110"/>
      <c r="L4491" s="110"/>
      <c r="M4491" s="110"/>
      <c r="N4491" s="110"/>
      <c r="O4491" s="110"/>
      <c r="P4491" s="110"/>
      <c r="Q4491" s="110"/>
      <c r="R4491" s="110"/>
      <c r="S4491" s="110"/>
      <c r="T4491" s="110"/>
      <c r="U4491" s="110"/>
      <c r="V4491" s="110"/>
    </row>
    <row r="4492" spans="1:22" ht="15" customHeight="1">
      <c r="A4492" s="110"/>
      <c r="B4492" s="109"/>
      <c r="C4492" s="110"/>
      <c r="D4492" s="110"/>
      <c r="E4492" s="110"/>
      <c r="F4492" s="110"/>
      <c r="G4492" s="110"/>
      <c r="H4492" s="110"/>
      <c r="I4492" s="110"/>
      <c r="J4492" s="109"/>
      <c r="K4492" s="110"/>
      <c r="L4492" s="110"/>
      <c r="M4492" s="110"/>
      <c r="N4492" s="110"/>
      <c r="O4492" s="110"/>
      <c r="P4492" s="110"/>
      <c r="Q4492" s="110"/>
      <c r="R4492" s="110"/>
      <c r="S4492" s="110"/>
      <c r="T4492" s="110"/>
      <c r="U4492" s="110"/>
      <c r="V4492" s="110"/>
    </row>
    <row r="4493" spans="1:22" ht="15" customHeight="1">
      <c r="A4493" s="110"/>
      <c r="B4493" s="109"/>
      <c r="C4493" s="110"/>
      <c r="D4493" s="110"/>
      <c r="E4493" s="110"/>
      <c r="F4493" s="110"/>
      <c r="G4493" s="110"/>
      <c r="H4493" s="110"/>
      <c r="I4493" s="110"/>
      <c r="J4493" s="109"/>
      <c r="K4493" s="110"/>
      <c r="L4493" s="110"/>
      <c r="M4493" s="110"/>
      <c r="N4493" s="110"/>
      <c r="O4493" s="110"/>
      <c r="P4493" s="110"/>
      <c r="Q4493" s="110"/>
      <c r="R4493" s="110"/>
      <c r="S4493" s="110"/>
      <c r="T4493" s="110"/>
      <c r="U4493" s="110"/>
      <c r="V4493" s="110"/>
    </row>
    <row r="4494" spans="1:22" ht="15" customHeight="1">
      <c r="A4494" s="110"/>
      <c r="B4494" s="109"/>
      <c r="C4494" s="110"/>
      <c r="D4494" s="110"/>
      <c r="E4494" s="110"/>
      <c r="F4494" s="110"/>
      <c r="G4494" s="110"/>
      <c r="H4494" s="110"/>
      <c r="I4494" s="110"/>
      <c r="J4494" s="109"/>
      <c r="K4494" s="110"/>
      <c r="L4494" s="110"/>
      <c r="M4494" s="110"/>
      <c r="N4494" s="110"/>
      <c r="O4494" s="110"/>
      <c r="P4494" s="110"/>
      <c r="Q4494" s="110"/>
      <c r="R4494" s="110"/>
      <c r="S4494" s="110"/>
      <c r="T4494" s="110"/>
      <c r="U4494" s="110"/>
      <c r="V4494" s="110"/>
    </row>
    <row r="4495" spans="1:22" ht="15" customHeight="1">
      <c r="A4495" s="110"/>
      <c r="B4495" s="109"/>
      <c r="C4495" s="110"/>
      <c r="D4495" s="110"/>
      <c r="E4495" s="110"/>
      <c r="F4495" s="110"/>
      <c r="G4495" s="110"/>
      <c r="H4495" s="110"/>
      <c r="I4495" s="110"/>
      <c r="J4495" s="109"/>
      <c r="K4495" s="110"/>
      <c r="L4495" s="110"/>
      <c r="M4495" s="110"/>
      <c r="N4495" s="110"/>
      <c r="O4495" s="110"/>
      <c r="P4495" s="110"/>
      <c r="Q4495" s="110"/>
      <c r="R4495" s="110"/>
      <c r="S4495" s="110"/>
      <c r="T4495" s="110"/>
      <c r="U4495" s="110"/>
      <c r="V4495" s="110"/>
    </row>
    <row r="4496" spans="1:22" ht="15" customHeight="1">
      <c r="A4496" s="110"/>
      <c r="B4496" s="109"/>
      <c r="C4496" s="110"/>
      <c r="D4496" s="110"/>
      <c r="E4496" s="110"/>
      <c r="F4496" s="110"/>
      <c r="G4496" s="110"/>
      <c r="H4496" s="110"/>
      <c r="I4496" s="110"/>
      <c r="J4496" s="109"/>
      <c r="K4496" s="110"/>
      <c r="L4496" s="110"/>
      <c r="M4496" s="110"/>
      <c r="N4496" s="110"/>
      <c r="O4496" s="110"/>
      <c r="P4496" s="110"/>
      <c r="Q4496" s="110"/>
      <c r="R4496" s="110"/>
      <c r="S4496" s="110"/>
      <c r="T4496" s="110"/>
      <c r="U4496" s="110"/>
      <c r="V4496" s="110"/>
    </row>
    <row r="4497" spans="1:22" ht="15" customHeight="1">
      <c r="A4497" s="110"/>
      <c r="B4497" s="109"/>
      <c r="C4497" s="110"/>
      <c r="D4497" s="110"/>
      <c r="E4497" s="110"/>
      <c r="F4497" s="110"/>
      <c r="G4497" s="110"/>
      <c r="H4497" s="110"/>
      <c r="I4497" s="110"/>
      <c r="J4497" s="109"/>
      <c r="K4497" s="110"/>
      <c r="L4497" s="110"/>
      <c r="M4497" s="110"/>
      <c r="N4497" s="110"/>
      <c r="O4497" s="110"/>
      <c r="P4497" s="110"/>
      <c r="Q4497" s="110"/>
      <c r="R4497" s="110"/>
      <c r="S4497" s="110"/>
      <c r="T4497" s="110"/>
      <c r="U4497" s="110"/>
      <c r="V4497" s="110"/>
    </row>
    <row r="4498" spans="1:22" ht="15" customHeight="1">
      <c r="A4498" s="110"/>
      <c r="B4498" s="109"/>
      <c r="C4498" s="110"/>
      <c r="D4498" s="110"/>
      <c r="E4498" s="110"/>
      <c r="F4498" s="110"/>
      <c r="G4498" s="110"/>
      <c r="H4498" s="110"/>
      <c r="I4498" s="110"/>
      <c r="J4498" s="109"/>
      <c r="K4498" s="110"/>
      <c r="L4498" s="110"/>
      <c r="M4498" s="110"/>
      <c r="N4498" s="110"/>
      <c r="O4498" s="110"/>
      <c r="P4498" s="110"/>
      <c r="Q4498" s="110"/>
      <c r="R4498" s="110"/>
      <c r="S4498" s="110"/>
      <c r="T4498" s="110"/>
      <c r="U4498" s="110"/>
      <c r="V4498" s="110"/>
    </row>
    <row r="4499" spans="1:22" ht="15" customHeight="1">
      <c r="A4499" s="110"/>
      <c r="B4499" s="109"/>
      <c r="C4499" s="110"/>
      <c r="D4499" s="110"/>
      <c r="E4499" s="110"/>
      <c r="F4499" s="110"/>
      <c r="G4499" s="110"/>
      <c r="H4499" s="110"/>
      <c r="I4499" s="110"/>
      <c r="J4499" s="109"/>
      <c r="K4499" s="110"/>
      <c r="L4499" s="110"/>
      <c r="M4499" s="110"/>
      <c r="N4499" s="110"/>
      <c r="O4499" s="110"/>
      <c r="P4499" s="110"/>
      <c r="Q4499" s="110"/>
      <c r="R4499" s="110"/>
      <c r="S4499" s="110"/>
      <c r="T4499" s="110"/>
      <c r="U4499" s="110"/>
      <c r="V4499" s="110"/>
    </row>
    <row r="4500" spans="1:22" ht="15" customHeight="1">
      <c r="A4500" s="110"/>
      <c r="B4500" s="109"/>
      <c r="C4500" s="110"/>
      <c r="D4500" s="110"/>
      <c r="E4500" s="110"/>
      <c r="F4500" s="110"/>
      <c r="G4500" s="110"/>
      <c r="H4500" s="110"/>
      <c r="I4500" s="110"/>
      <c r="J4500" s="109"/>
      <c r="K4500" s="110"/>
      <c r="L4500" s="110"/>
      <c r="M4500" s="110"/>
      <c r="N4500" s="110"/>
      <c r="O4500" s="110"/>
      <c r="P4500" s="110"/>
      <c r="Q4500" s="110"/>
      <c r="R4500" s="110"/>
      <c r="S4500" s="110"/>
      <c r="T4500" s="110"/>
      <c r="U4500" s="110"/>
      <c r="V4500" s="110"/>
    </row>
    <row r="4501" spans="1:22" ht="15" customHeight="1">
      <c r="A4501" s="110"/>
      <c r="B4501" s="109"/>
      <c r="C4501" s="110"/>
      <c r="D4501" s="110"/>
      <c r="E4501" s="110"/>
      <c r="F4501" s="110"/>
      <c r="G4501" s="110"/>
      <c r="H4501" s="110"/>
      <c r="I4501" s="110"/>
      <c r="J4501" s="109"/>
      <c r="K4501" s="110"/>
      <c r="L4501" s="110"/>
      <c r="M4501" s="110"/>
      <c r="N4501" s="110"/>
      <c r="O4501" s="110"/>
      <c r="P4501" s="110"/>
      <c r="Q4501" s="110"/>
      <c r="R4501" s="110"/>
      <c r="S4501" s="110"/>
      <c r="T4501" s="110"/>
      <c r="U4501" s="110"/>
      <c r="V4501" s="110"/>
    </row>
    <row r="4502" spans="1:22" ht="15" customHeight="1">
      <c r="A4502" s="110"/>
      <c r="B4502" s="109"/>
      <c r="C4502" s="110"/>
      <c r="D4502" s="110"/>
      <c r="E4502" s="110"/>
      <c r="F4502" s="110"/>
      <c r="G4502" s="110"/>
      <c r="H4502" s="110"/>
      <c r="I4502" s="110"/>
      <c r="J4502" s="109"/>
      <c r="K4502" s="110"/>
      <c r="L4502" s="110"/>
      <c r="M4502" s="110"/>
      <c r="N4502" s="110"/>
      <c r="O4502" s="110"/>
      <c r="P4502" s="110"/>
      <c r="Q4502" s="110"/>
      <c r="R4502" s="110"/>
      <c r="S4502" s="110"/>
      <c r="T4502" s="110"/>
      <c r="U4502" s="110"/>
      <c r="V4502" s="110"/>
    </row>
    <row r="4503" spans="1:22" ht="15" customHeight="1">
      <c r="A4503" s="110"/>
      <c r="B4503" s="109"/>
      <c r="C4503" s="110"/>
      <c r="D4503" s="110"/>
      <c r="E4503" s="110"/>
      <c r="F4503" s="110"/>
      <c r="G4503" s="110"/>
      <c r="H4503" s="110"/>
      <c r="I4503" s="110"/>
      <c r="J4503" s="109"/>
      <c r="K4503" s="110"/>
      <c r="L4503" s="110"/>
      <c r="M4503" s="110"/>
      <c r="N4503" s="110"/>
      <c r="O4503" s="110"/>
      <c r="P4503" s="110"/>
      <c r="Q4503" s="110"/>
      <c r="R4503" s="110"/>
      <c r="S4503" s="110"/>
      <c r="T4503" s="110"/>
      <c r="U4503" s="110"/>
      <c r="V4503" s="110"/>
    </row>
    <row r="4504" spans="1:22" ht="15" customHeight="1">
      <c r="A4504" s="110"/>
      <c r="B4504" s="109"/>
      <c r="C4504" s="110"/>
      <c r="D4504" s="110"/>
      <c r="E4504" s="110"/>
      <c r="F4504" s="110"/>
      <c r="G4504" s="110"/>
      <c r="H4504" s="110"/>
      <c r="I4504" s="110"/>
      <c r="J4504" s="109"/>
      <c r="K4504" s="110"/>
      <c r="L4504" s="110"/>
      <c r="M4504" s="110"/>
      <c r="N4504" s="110"/>
      <c r="O4504" s="110"/>
      <c r="P4504" s="110"/>
      <c r="Q4504" s="110"/>
      <c r="R4504" s="110"/>
      <c r="S4504" s="110"/>
      <c r="T4504" s="110"/>
      <c r="U4504" s="110"/>
      <c r="V4504" s="110"/>
    </row>
    <row r="4505" spans="1:22" ht="15" customHeight="1">
      <c r="A4505" s="110"/>
      <c r="B4505" s="109"/>
      <c r="C4505" s="110"/>
      <c r="D4505" s="110"/>
      <c r="E4505" s="110"/>
      <c r="F4505" s="110"/>
      <c r="G4505" s="110"/>
      <c r="H4505" s="110"/>
      <c r="I4505" s="110"/>
      <c r="J4505" s="109"/>
      <c r="K4505" s="110"/>
      <c r="L4505" s="110"/>
      <c r="M4505" s="110"/>
      <c r="N4505" s="110"/>
      <c r="O4505" s="110"/>
      <c r="P4505" s="110"/>
      <c r="Q4505" s="110"/>
      <c r="R4505" s="110"/>
      <c r="S4505" s="110"/>
      <c r="T4505" s="110"/>
      <c r="U4505" s="110"/>
      <c r="V4505" s="110"/>
    </row>
    <row r="4506" spans="1:22" ht="15" customHeight="1">
      <c r="A4506" s="110"/>
      <c r="B4506" s="109"/>
      <c r="C4506" s="110"/>
      <c r="D4506" s="110"/>
      <c r="E4506" s="110"/>
      <c r="F4506" s="110"/>
      <c r="G4506" s="110"/>
      <c r="H4506" s="110"/>
      <c r="I4506" s="110"/>
      <c r="J4506" s="109"/>
      <c r="K4506" s="110"/>
      <c r="L4506" s="110"/>
      <c r="M4506" s="110"/>
      <c r="N4506" s="110"/>
      <c r="O4506" s="110"/>
      <c r="P4506" s="110"/>
      <c r="Q4506" s="110"/>
      <c r="R4506" s="110"/>
      <c r="S4506" s="110"/>
      <c r="T4506" s="110"/>
      <c r="U4506" s="110"/>
      <c r="V4506" s="110"/>
    </row>
    <row r="4507" spans="1:22" ht="15" customHeight="1">
      <c r="A4507" s="110"/>
      <c r="B4507" s="109"/>
      <c r="C4507" s="110"/>
      <c r="D4507" s="110"/>
      <c r="E4507" s="110"/>
      <c r="F4507" s="110"/>
      <c r="G4507" s="110"/>
      <c r="H4507" s="110"/>
      <c r="I4507" s="110"/>
      <c r="J4507" s="109"/>
      <c r="K4507" s="110"/>
      <c r="L4507" s="110"/>
      <c r="M4507" s="110"/>
      <c r="N4507" s="110"/>
      <c r="O4507" s="110"/>
      <c r="P4507" s="110"/>
      <c r="Q4507" s="110"/>
      <c r="R4507" s="110"/>
      <c r="S4507" s="110"/>
      <c r="T4507" s="110"/>
      <c r="U4507" s="110"/>
      <c r="V4507" s="110"/>
    </row>
    <row r="4508" spans="1:22" ht="15" customHeight="1">
      <c r="A4508" s="110"/>
      <c r="B4508" s="109"/>
      <c r="C4508" s="110"/>
      <c r="D4508" s="110"/>
      <c r="E4508" s="110"/>
      <c r="F4508" s="110"/>
      <c r="G4508" s="110"/>
      <c r="H4508" s="110"/>
      <c r="I4508" s="110"/>
      <c r="J4508" s="109"/>
      <c r="K4508" s="110"/>
      <c r="L4508" s="110"/>
      <c r="M4508" s="110"/>
      <c r="N4508" s="110"/>
      <c r="O4508" s="110"/>
      <c r="P4508" s="110"/>
      <c r="Q4508" s="110"/>
      <c r="R4508" s="110"/>
      <c r="S4508" s="110"/>
      <c r="T4508" s="110"/>
      <c r="U4508" s="110"/>
      <c r="V4508" s="110"/>
    </row>
    <row r="4509" spans="1:22" ht="15" customHeight="1">
      <c r="A4509" s="110"/>
      <c r="B4509" s="109"/>
      <c r="C4509" s="110"/>
      <c r="D4509" s="110"/>
      <c r="E4509" s="110"/>
      <c r="F4509" s="110"/>
      <c r="G4509" s="110"/>
      <c r="H4509" s="110"/>
      <c r="I4509" s="110"/>
      <c r="J4509" s="109"/>
      <c r="K4509" s="110"/>
      <c r="L4509" s="110"/>
      <c r="M4509" s="110"/>
      <c r="N4509" s="110"/>
      <c r="O4509" s="110"/>
      <c r="P4509" s="110"/>
      <c r="Q4509" s="110"/>
      <c r="R4509" s="110"/>
      <c r="S4509" s="110"/>
      <c r="T4509" s="110"/>
      <c r="U4509" s="110"/>
      <c r="V4509" s="110"/>
    </row>
    <row r="4510" spans="1:22" ht="15" customHeight="1">
      <c r="A4510" s="110"/>
      <c r="B4510" s="109"/>
      <c r="C4510" s="110"/>
      <c r="D4510" s="110"/>
      <c r="E4510" s="110"/>
      <c r="F4510" s="110"/>
      <c r="G4510" s="110"/>
      <c r="H4510" s="110"/>
      <c r="I4510" s="110"/>
      <c r="J4510" s="109"/>
      <c r="K4510" s="110"/>
      <c r="L4510" s="110"/>
      <c r="M4510" s="110"/>
      <c r="N4510" s="110"/>
      <c r="O4510" s="110"/>
      <c r="P4510" s="110"/>
      <c r="Q4510" s="110"/>
      <c r="R4510" s="110"/>
      <c r="S4510" s="110"/>
      <c r="T4510" s="110"/>
      <c r="U4510" s="110"/>
      <c r="V4510" s="110"/>
    </row>
    <row r="4511" spans="1:22" ht="15" customHeight="1">
      <c r="A4511" s="110"/>
      <c r="B4511" s="109"/>
      <c r="C4511" s="110"/>
      <c r="D4511" s="110"/>
      <c r="E4511" s="110"/>
      <c r="F4511" s="110"/>
      <c r="G4511" s="110"/>
      <c r="H4511" s="110"/>
      <c r="I4511" s="110"/>
      <c r="J4511" s="109"/>
      <c r="K4511" s="110"/>
      <c r="L4511" s="110"/>
      <c r="M4511" s="110"/>
      <c r="N4511" s="110"/>
      <c r="O4511" s="110"/>
      <c r="P4511" s="110"/>
      <c r="Q4511" s="110"/>
      <c r="R4511" s="110"/>
      <c r="S4511" s="110"/>
      <c r="T4511" s="110"/>
      <c r="U4511" s="110"/>
      <c r="V4511" s="110"/>
    </row>
    <row r="4512" spans="1:22" ht="15" customHeight="1">
      <c r="A4512" s="110"/>
      <c r="B4512" s="109"/>
      <c r="C4512" s="110"/>
      <c r="D4512" s="110"/>
      <c r="E4512" s="110"/>
      <c r="F4512" s="110"/>
      <c r="G4512" s="110"/>
      <c r="H4512" s="110"/>
      <c r="I4512" s="110"/>
      <c r="J4512" s="109"/>
      <c r="K4512" s="110"/>
      <c r="L4512" s="110"/>
      <c r="M4512" s="110"/>
      <c r="N4512" s="110"/>
      <c r="O4512" s="110"/>
      <c r="P4512" s="110"/>
      <c r="Q4512" s="110"/>
      <c r="R4512" s="110"/>
      <c r="S4512" s="110"/>
      <c r="T4512" s="110"/>
      <c r="U4512" s="110"/>
      <c r="V4512" s="110"/>
    </row>
    <row r="4513" spans="1:22" ht="15" customHeight="1">
      <c r="A4513" s="110"/>
      <c r="B4513" s="109"/>
      <c r="C4513" s="110"/>
      <c r="D4513" s="110"/>
      <c r="E4513" s="110"/>
      <c r="F4513" s="110"/>
      <c r="G4513" s="110"/>
      <c r="H4513" s="110"/>
      <c r="I4513" s="110"/>
      <c r="J4513" s="109"/>
      <c r="K4513" s="110"/>
      <c r="L4513" s="110"/>
      <c r="M4513" s="110"/>
      <c r="N4513" s="110"/>
      <c r="O4513" s="110"/>
      <c r="P4513" s="110"/>
      <c r="Q4513" s="110"/>
      <c r="R4513" s="110"/>
      <c r="S4513" s="110"/>
      <c r="T4513" s="110"/>
      <c r="U4513" s="110"/>
      <c r="V4513" s="110"/>
    </row>
    <row r="4514" spans="1:22" ht="15" customHeight="1">
      <c r="A4514" s="110"/>
      <c r="B4514" s="109"/>
      <c r="C4514" s="110"/>
      <c r="D4514" s="110"/>
      <c r="E4514" s="110"/>
      <c r="F4514" s="110"/>
      <c r="G4514" s="110"/>
      <c r="H4514" s="110"/>
      <c r="I4514" s="110"/>
      <c r="J4514" s="109"/>
      <c r="K4514" s="110"/>
      <c r="L4514" s="110"/>
      <c r="M4514" s="110"/>
      <c r="N4514" s="110"/>
      <c r="O4514" s="110"/>
      <c r="P4514" s="110"/>
      <c r="Q4514" s="110"/>
      <c r="R4514" s="110"/>
      <c r="S4514" s="110"/>
      <c r="T4514" s="110"/>
      <c r="U4514" s="110"/>
      <c r="V4514" s="110"/>
    </row>
    <row r="4515" spans="1:22" ht="15" customHeight="1">
      <c r="A4515" s="110"/>
      <c r="B4515" s="109"/>
      <c r="C4515" s="110"/>
      <c r="D4515" s="110"/>
      <c r="E4515" s="110"/>
      <c r="F4515" s="110"/>
      <c r="G4515" s="110"/>
      <c r="H4515" s="110"/>
      <c r="I4515" s="110"/>
      <c r="J4515" s="109"/>
      <c r="K4515" s="110"/>
      <c r="L4515" s="110"/>
      <c r="M4515" s="110"/>
      <c r="N4515" s="110"/>
      <c r="O4515" s="110"/>
      <c r="P4515" s="110"/>
      <c r="Q4515" s="110"/>
      <c r="R4515" s="110"/>
      <c r="S4515" s="110"/>
      <c r="T4515" s="110"/>
      <c r="U4515" s="110"/>
      <c r="V4515" s="110"/>
    </row>
    <row r="4516" spans="1:22" ht="15" customHeight="1">
      <c r="A4516" s="110"/>
      <c r="B4516" s="109"/>
      <c r="C4516" s="110"/>
      <c r="D4516" s="110"/>
      <c r="E4516" s="110"/>
      <c r="F4516" s="110"/>
      <c r="G4516" s="110"/>
      <c r="H4516" s="110"/>
      <c r="I4516" s="110"/>
      <c r="J4516" s="109"/>
      <c r="K4516" s="110"/>
      <c r="L4516" s="110"/>
      <c r="M4516" s="110"/>
      <c r="N4516" s="110"/>
      <c r="O4516" s="110"/>
      <c r="P4516" s="110"/>
      <c r="Q4516" s="110"/>
      <c r="R4516" s="110"/>
      <c r="S4516" s="110"/>
      <c r="T4516" s="110"/>
      <c r="U4516" s="110"/>
      <c r="V4516" s="110"/>
    </row>
    <row r="4517" spans="1:22" ht="15" customHeight="1">
      <c r="A4517" s="110"/>
      <c r="B4517" s="109"/>
      <c r="C4517" s="110"/>
      <c r="D4517" s="110"/>
      <c r="E4517" s="110"/>
      <c r="F4517" s="110"/>
      <c r="G4517" s="110"/>
      <c r="H4517" s="110"/>
      <c r="I4517" s="110"/>
      <c r="J4517" s="109"/>
      <c r="K4517" s="110"/>
      <c r="L4517" s="110"/>
      <c r="M4517" s="110"/>
      <c r="N4517" s="110"/>
      <c r="O4517" s="110"/>
      <c r="P4517" s="110"/>
      <c r="Q4517" s="110"/>
      <c r="R4517" s="110"/>
      <c r="S4517" s="110"/>
      <c r="T4517" s="110"/>
      <c r="U4517" s="110"/>
      <c r="V4517" s="110"/>
    </row>
    <row r="4518" spans="1:22" ht="15" customHeight="1">
      <c r="A4518" s="110"/>
      <c r="B4518" s="109"/>
      <c r="C4518" s="110"/>
      <c r="D4518" s="110"/>
      <c r="E4518" s="110"/>
      <c r="F4518" s="110"/>
      <c r="G4518" s="110"/>
      <c r="H4518" s="110"/>
      <c r="I4518" s="110"/>
      <c r="J4518" s="109"/>
      <c r="K4518" s="110"/>
      <c r="L4518" s="110"/>
      <c r="M4518" s="110"/>
      <c r="N4518" s="110"/>
      <c r="O4518" s="110"/>
      <c r="P4518" s="110"/>
      <c r="Q4518" s="110"/>
      <c r="R4518" s="110"/>
      <c r="S4518" s="110"/>
      <c r="T4518" s="110"/>
      <c r="U4518" s="110"/>
      <c r="V4518" s="110"/>
    </row>
    <row r="4519" spans="1:22" ht="15" customHeight="1">
      <c r="A4519" s="110"/>
      <c r="B4519" s="109"/>
      <c r="C4519" s="110"/>
      <c r="D4519" s="110"/>
      <c r="E4519" s="110"/>
      <c r="F4519" s="110"/>
      <c r="G4519" s="110"/>
      <c r="H4519" s="110"/>
      <c r="I4519" s="110"/>
      <c r="J4519" s="109"/>
      <c r="K4519" s="110"/>
      <c r="L4519" s="110"/>
      <c r="M4519" s="110"/>
      <c r="N4519" s="110"/>
      <c r="O4519" s="110"/>
      <c r="P4519" s="110"/>
      <c r="Q4519" s="110"/>
      <c r="R4519" s="110"/>
      <c r="S4519" s="110"/>
      <c r="T4519" s="110"/>
      <c r="U4519" s="110"/>
      <c r="V4519" s="110"/>
    </row>
    <row r="4520" spans="1:22" ht="15" customHeight="1">
      <c r="A4520" s="110"/>
      <c r="B4520" s="109"/>
      <c r="C4520" s="110"/>
      <c r="D4520" s="110"/>
      <c r="E4520" s="110"/>
      <c r="F4520" s="110"/>
      <c r="G4520" s="110"/>
      <c r="H4520" s="110"/>
      <c r="I4520" s="110"/>
      <c r="J4520" s="109"/>
      <c r="K4520" s="110"/>
      <c r="L4520" s="110"/>
      <c r="M4520" s="110"/>
      <c r="N4520" s="110"/>
      <c r="O4520" s="110"/>
      <c r="P4520" s="110"/>
      <c r="Q4520" s="110"/>
      <c r="R4520" s="110"/>
      <c r="S4520" s="110"/>
      <c r="T4520" s="110"/>
      <c r="U4520" s="110"/>
      <c r="V4520" s="110"/>
    </row>
    <row r="4521" spans="1:22" ht="15" customHeight="1">
      <c r="A4521" s="110"/>
      <c r="B4521" s="109"/>
      <c r="C4521" s="110"/>
      <c r="D4521" s="110"/>
      <c r="E4521" s="110"/>
      <c r="F4521" s="110"/>
      <c r="G4521" s="110"/>
      <c r="H4521" s="110"/>
      <c r="I4521" s="110"/>
      <c r="J4521" s="109"/>
      <c r="K4521" s="110"/>
      <c r="L4521" s="110"/>
      <c r="M4521" s="110"/>
      <c r="N4521" s="110"/>
      <c r="O4521" s="110"/>
      <c r="P4521" s="110"/>
      <c r="Q4521" s="110"/>
      <c r="R4521" s="110"/>
      <c r="S4521" s="110"/>
      <c r="T4521" s="110"/>
      <c r="U4521" s="110"/>
      <c r="V4521" s="110"/>
    </row>
    <row r="4522" spans="1:22" ht="15" customHeight="1">
      <c r="A4522" s="110"/>
      <c r="B4522" s="109"/>
      <c r="C4522" s="110"/>
      <c r="D4522" s="110"/>
      <c r="E4522" s="110"/>
      <c r="F4522" s="110"/>
      <c r="G4522" s="110"/>
      <c r="H4522" s="110"/>
      <c r="I4522" s="110"/>
      <c r="J4522" s="109"/>
      <c r="K4522" s="110"/>
      <c r="L4522" s="110"/>
      <c r="M4522" s="110"/>
      <c r="N4522" s="110"/>
      <c r="O4522" s="110"/>
      <c r="P4522" s="110"/>
      <c r="Q4522" s="110"/>
      <c r="R4522" s="110"/>
      <c r="S4522" s="110"/>
      <c r="T4522" s="110"/>
      <c r="U4522" s="110"/>
      <c r="V4522" s="110"/>
    </row>
    <row r="4523" spans="1:22" ht="15" customHeight="1">
      <c r="A4523" s="110"/>
      <c r="B4523" s="109"/>
      <c r="C4523" s="110"/>
      <c r="D4523" s="110"/>
      <c r="E4523" s="110"/>
      <c r="F4523" s="110"/>
      <c r="G4523" s="110"/>
      <c r="H4523" s="110"/>
      <c r="I4523" s="110"/>
      <c r="J4523" s="109"/>
      <c r="K4523" s="110"/>
      <c r="L4523" s="110"/>
      <c r="M4523" s="110"/>
      <c r="N4523" s="110"/>
      <c r="O4523" s="110"/>
      <c r="P4523" s="110"/>
      <c r="Q4523" s="110"/>
      <c r="R4523" s="110"/>
      <c r="S4523" s="110"/>
      <c r="T4523" s="110"/>
      <c r="U4523" s="110"/>
      <c r="V4523" s="110"/>
    </row>
    <row r="4524" spans="1:22" ht="15" customHeight="1">
      <c r="A4524" s="110"/>
      <c r="B4524" s="109"/>
      <c r="C4524" s="110"/>
      <c r="D4524" s="110"/>
      <c r="E4524" s="110"/>
      <c r="F4524" s="110"/>
      <c r="G4524" s="110"/>
      <c r="H4524" s="110"/>
      <c r="I4524" s="110"/>
      <c r="J4524" s="109"/>
      <c r="K4524" s="110"/>
      <c r="L4524" s="110"/>
      <c r="M4524" s="110"/>
      <c r="N4524" s="110"/>
      <c r="O4524" s="110"/>
      <c r="P4524" s="110"/>
      <c r="Q4524" s="110"/>
      <c r="R4524" s="110"/>
      <c r="S4524" s="110"/>
      <c r="T4524" s="110"/>
      <c r="U4524" s="110"/>
      <c r="V4524" s="110"/>
    </row>
    <row r="4525" spans="1:22" ht="15" customHeight="1">
      <c r="A4525" s="110"/>
      <c r="B4525" s="109"/>
      <c r="C4525" s="110"/>
      <c r="D4525" s="110"/>
      <c r="E4525" s="110"/>
      <c r="F4525" s="110"/>
      <c r="G4525" s="110"/>
      <c r="H4525" s="110"/>
      <c r="I4525" s="110"/>
      <c r="J4525" s="109"/>
      <c r="K4525" s="110"/>
      <c r="L4525" s="110"/>
      <c r="M4525" s="110"/>
      <c r="N4525" s="110"/>
      <c r="O4525" s="110"/>
      <c r="P4525" s="110"/>
      <c r="Q4525" s="110"/>
      <c r="R4525" s="110"/>
      <c r="S4525" s="110"/>
      <c r="T4525" s="110"/>
      <c r="U4525" s="110"/>
      <c r="V4525" s="110"/>
    </row>
    <row r="4526" spans="1:22" ht="15" customHeight="1">
      <c r="A4526" s="110"/>
      <c r="B4526" s="109"/>
      <c r="C4526" s="110"/>
      <c r="D4526" s="110"/>
      <c r="E4526" s="110"/>
      <c r="F4526" s="110"/>
      <c r="G4526" s="110"/>
      <c r="H4526" s="110"/>
      <c r="I4526" s="110"/>
      <c r="J4526" s="109"/>
      <c r="K4526" s="110"/>
      <c r="L4526" s="110"/>
      <c r="M4526" s="110"/>
      <c r="N4526" s="110"/>
      <c r="O4526" s="110"/>
      <c r="P4526" s="110"/>
      <c r="Q4526" s="110"/>
      <c r="R4526" s="110"/>
      <c r="S4526" s="110"/>
      <c r="T4526" s="110"/>
      <c r="U4526" s="110"/>
      <c r="V4526" s="110"/>
    </row>
    <row r="4527" spans="1:22" ht="15" customHeight="1">
      <c r="A4527" s="110"/>
      <c r="B4527" s="109"/>
      <c r="C4527" s="110"/>
      <c r="D4527" s="110"/>
      <c r="E4527" s="110"/>
      <c r="F4527" s="110"/>
      <c r="G4527" s="110"/>
      <c r="H4527" s="110"/>
      <c r="I4527" s="110"/>
      <c r="J4527" s="109"/>
      <c r="K4527" s="110"/>
      <c r="L4527" s="110"/>
      <c r="M4527" s="110"/>
      <c r="N4527" s="110"/>
      <c r="O4527" s="110"/>
      <c r="P4527" s="110"/>
      <c r="Q4527" s="110"/>
      <c r="R4527" s="110"/>
      <c r="S4527" s="110"/>
      <c r="T4527" s="110"/>
      <c r="U4527" s="110"/>
      <c r="V4527" s="110"/>
    </row>
    <row r="4528" spans="1:22" ht="15" customHeight="1">
      <c r="A4528" s="110"/>
      <c r="B4528" s="109"/>
      <c r="C4528" s="110"/>
      <c r="D4528" s="110"/>
      <c r="E4528" s="110"/>
      <c r="F4528" s="110"/>
      <c r="G4528" s="110"/>
      <c r="H4528" s="110"/>
      <c r="I4528" s="110"/>
      <c r="J4528" s="109"/>
      <c r="K4528" s="110"/>
      <c r="L4528" s="110"/>
      <c r="M4528" s="110"/>
      <c r="N4528" s="110"/>
      <c r="O4528" s="110"/>
      <c r="P4528" s="110"/>
      <c r="Q4528" s="110"/>
      <c r="R4528" s="110"/>
      <c r="S4528" s="110"/>
      <c r="T4528" s="110"/>
      <c r="U4528" s="110"/>
      <c r="V4528" s="110"/>
    </row>
    <row r="4529" spans="1:22" ht="15" customHeight="1">
      <c r="A4529" s="110"/>
      <c r="B4529" s="109"/>
      <c r="C4529" s="110"/>
      <c r="D4529" s="110"/>
      <c r="E4529" s="110"/>
      <c r="F4529" s="110"/>
      <c r="G4529" s="110"/>
      <c r="H4529" s="110"/>
      <c r="I4529" s="110"/>
      <c r="J4529" s="109"/>
      <c r="K4529" s="110"/>
      <c r="L4529" s="110"/>
      <c r="M4529" s="110"/>
      <c r="N4529" s="110"/>
      <c r="O4529" s="110"/>
      <c r="P4529" s="110"/>
      <c r="Q4529" s="110"/>
      <c r="R4529" s="110"/>
      <c r="S4529" s="110"/>
      <c r="T4529" s="110"/>
      <c r="U4529" s="110"/>
      <c r="V4529" s="110"/>
    </row>
    <row r="4530" spans="1:22" ht="15" customHeight="1">
      <c r="A4530" s="110"/>
      <c r="B4530" s="109"/>
      <c r="C4530" s="110"/>
      <c r="D4530" s="110"/>
      <c r="E4530" s="110"/>
      <c r="F4530" s="110"/>
      <c r="G4530" s="110"/>
      <c r="H4530" s="110"/>
      <c r="I4530" s="110"/>
      <c r="J4530" s="109"/>
      <c r="K4530" s="110"/>
      <c r="L4530" s="110"/>
      <c r="M4530" s="110"/>
      <c r="N4530" s="110"/>
      <c r="O4530" s="110"/>
      <c r="P4530" s="110"/>
      <c r="Q4530" s="110"/>
      <c r="R4530" s="110"/>
      <c r="S4530" s="110"/>
      <c r="T4530" s="110"/>
      <c r="U4530" s="110"/>
      <c r="V4530" s="110"/>
    </row>
    <row r="4531" spans="1:22" ht="15" customHeight="1">
      <c r="A4531" s="110"/>
      <c r="B4531" s="109"/>
      <c r="C4531" s="110"/>
      <c r="D4531" s="110"/>
      <c r="E4531" s="110"/>
      <c r="F4531" s="110"/>
      <c r="G4531" s="110"/>
      <c r="H4531" s="110"/>
      <c r="I4531" s="110"/>
      <c r="J4531" s="109"/>
      <c r="K4531" s="110"/>
      <c r="L4531" s="110"/>
      <c r="M4531" s="110"/>
      <c r="N4531" s="110"/>
      <c r="O4531" s="110"/>
      <c r="P4531" s="110"/>
      <c r="Q4531" s="110"/>
      <c r="R4531" s="110"/>
      <c r="S4531" s="110"/>
      <c r="T4531" s="110"/>
      <c r="U4531" s="110"/>
      <c r="V4531" s="110"/>
    </row>
    <row r="4532" spans="1:22" ht="15" customHeight="1">
      <c r="A4532" s="110"/>
      <c r="B4532" s="109"/>
      <c r="C4532" s="110"/>
      <c r="D4532" s="110"/>
      <c r="E4532" s="110"/>
      <c r="F4532" s="110"/>
      <c r="G4532" s="110"/>
      <c r="H4532" s="110"/>
      <c r="I4532" s="110"/>
      <c r="J4532" s="109"/>
      <c r="K4532" s="110"/>
      <c r="L4532" s="110"/>
      <c r="M4532" s="110"/>
      <c r="N4532" s="110"/>
      <c r="O4532" s="110"/>
      <c r="P4532" s="110"/>
      <c r="Q4532" s="110"/>
      <c r="R4532" s="110"/>
      <c r="S4532" s="110"/>
      <c r="T4532" s="110"/>
      <c r="U4532" s="110"/>
      <c r="V4532" s="110"/>
    </row>
    <row r="4533" spans="1:22" ht="15" customHeight="1">
      <c r="A4533" s="110"/>
      <c r="B4533" s="109"/>
      <c r="C4533" s="110"/>
      <c r="D4533" s="110"/>
      <c r="E4533" s="110"/>
      <c r="F4533" s="110"/>
      <c r="G4533" s="110"/>
      <c r="H4533" s="110"/>
      <c r="I4533" s="110"/>
      <c r="J4533" s="109"/>
      <c r="K4533" s="110"/>
      <c r="L4533" s="110"/>
      <c r="M4533" s="110"/>
      <c r="N4533" s="110"/>
      <c r="O4533" s="110"/>
      <c r="P4533" s="110"/>
      <c r="Q4533" s="110"/>
      <c r="R4533" s="110"/>
      <c r="S4533" s="110"/>
      <c r="T4533" s="110"/>
      <c r="U4533" s="110"/>
      <c r="V4533" s="110"/>
    </row>
    <row r="4534" spans="1:22" ht="15" customHeight="1">
      <c r="A4534" s="110"/>
      <c r="B4534" s="109"/>
      <c r="C4534" s="110"/>
      <c r="D4534" s="110"/>
      <c r="E4534" s="110"/>
      <c r="F4534" s="110"/>
      <c r="G4534" s="110"/>
      <c r="H4534" s="110"/>
      <c r="I4534" s="110"/>
      <c r="J4534" s="109"/>
      <c r="K4534" s="110"/>
      <c r="L4534" s="110"/>
      <c r="M4534" s="110"/>
      <c r="N4534" s="110"/>
      <c r="O4534" s="110"/>
      <c r="P4534" s="110"/>
      <c r="Q4534" s="110"/>
      <c r="R4534" s="110"/>
      <c r="S4534" s="110"/>
      <c r="T4534" s="110"/>
      <c r="U4534" s="110"/>
      <c r="V4534" s="110"/>
    </row>
    <row r="4535" spans="1:22" ht="15" customHeight="1">
      <c r="A4535" s="110"/>
      <c r="B4535" s="109"/>
      <c r="C4535" s="110"/>
      <c r="D4535" s="110"/>
      <c r="E4535" s="110"/>
      <c r="F4535" s="110"/>
      <c r="G4535" s="110"/>
      <c r="H4535" s="110"/>
      <c r="I4535" s="110"/>
      <c r="J4535" s="109"/>
      <c r="K4535" s="110"/>
      <c r="L4535" s="110"/>
      <c r="M4535" s="110"/>
      <c r="N4535" s="110"/>
      <c r="O4535" s="110"/>
      <c r="P4535" s="110"/>
      <c r="Q4535" s="110"/>
      <c r="R4535" s="110"/>
      <c r="S4535" s="110"/>
      <c r="T4535" s="110"/>
      <c r="U4535" s="110"/>
      <c r="V4535" s="110"/>
    </row>
    <row r="4536" spans="1:22" ht="15" customHeight="1">
      <c r="A4536" s="110"/>
      <c r="B4536" s="109"/>
      <c r="C4536" s="110"/>
      <c r="D4536" s="110"/>
      <c r="E4536" s="110"/>
      <c r="F4536" s="110"/>
      <c r="G4536" s="110"/>
      <c r="H4536" s="110"/>
      <c r="I4536" s="110"/>
      <c r="J4536" s="109"/>
      <c r="K4536" s="110"/>
      <c r="L4536" s="110"/>
      <c r="M4536" s="110"/>
      <c r="N4536" s="110"/>
      <c r="O4536" s="110"/>
      <c r="P4536" s="110"/>
      <c r="Q4536" s="110"/>
      <c r="R4536" s="110"/>
      <c r="S4536" s="110"/>
      <c r="T4536" s="110"/>
      <c r="U4536" s="110"/>
      <c r="V4536" s="110"/>
    </row>
    <row r="4537" spans="1:22" ht="15" customHeight="1">
      <c r="A4537" s="110"/>
      <c r="B4537" s="109"/>
      <c r="C4537" s="110"/>
      <c r="D4537" s="110"/>
      <c r="E4537" s="110"/>
      <c r="F4537" s="110"/>
      <c r="G4537" s="110"/>
      <c r="H4537" s="110"/>
      <c r="I4537" s="110"/>
      <c r="J4537" s="109"/>
      <c r="K4537" s="110"/>
      <c r="L4537" s="110"/>
      <c r="M4537" s="110"/>
      <c r="N4537" s="110"/>
      <c r="O4537" s="110"/>
      <c r="P4537" s="110"/>
      <c r="Q4537" s="110"/>
      <c r="R4537" s="110"/>
      <c r="S4537" s="110"/>
      <c r="T4537" s="110"/>
      <c r="U4537" s="110"/>
      <c r="V4537" s="110"/>
    </row>
    <row r="4538" spans="1:22" ht="15" customHeight="1">
      <c r="A4538" s="110"/>
      <c r="B4538" s="109"/>
      <c r="C4538" s="110"/>
      <c r="D4538" s="110"/>
      <c r="E4538" s="110"/>
      <c r="F4538" s="110"/>
      <c r="G4538" s="110"/>
      <c r="H4538" s="110"/>
      <c r="I4538" s="110"/>
      <c r="J4538" s="109"/>
      <c r="K4538" s="110"/>
      <c r="L4538" s="110"/>
      <c r="M4538" s="110"/>
      <c r="N4538" s="110"/>
      <c r="O4538" s="110"/>
      <c r="P4538" s="110"/>
      <c r="Q4538" s="110"/>
      <c r="R4538" s="110"/>
      <c r="S4538" s="110"/>
      <c r="T4538" s="110"/>
      <c r="U4538" s="110"/>
      <c r="V4538" s="110"/>
    </row>
    <row r="4539" spans="1:22" ht="15" customHeight="1">
      <c r="A4539" s="110"/>
      <c r="B4539" s="109"/>
      <c r="C4539" s="110"/>
      <c r="D4539" s="110"/>
      <c r="E4539" s="110"/>
      <c r="F4539" s="110"/>
      <c r="G4539" s="110"/>
      <c r="H4539" s="110"/>
      <c r="I4539" s="110"/>
      <c r="J4539" s="109"/>
      <c r="K4539" s="110"/>
      <c r="L4539" s="110"/>
      <c r="M4539" s="110"/>
      <c r="N4539" s="110"/>
      <c r="O4539" s="110"/>
      <c r="P4539" s="110"/>
      <c r="Q4539" s="110"/>
      <c r="R4539" s="110"/>
      <c r="S4539" s="110"/>
      <c r="T4539" s="110"/>
      <c r="U4539" s="110"/>
      <c r="V4539" s="110"/>
    </row>
    <row r="4540" spans="1:22" ht="15" customHeight="1">
      <c r="A4540" s="110"/>
      <c r="B4540" s="109"/>
      <c r="C4540" s="110"/>
      <c r="D4540" s="110"/>
      <c r="E4540" s="110"/>
      <c r="F4540" s="110"/>
      <c r="G4540" s="110"/>
      <c r="H4540" s="110"/>
      <c r="I4540" s="110"/>
      <c r="J4540" s="109"/>
      <c r="K4540" s="110"/>
      <c r="L4540" s="110"/>
      <c r="M4540" s="110"/>
      <c r="N4540" s="110"/>
      <c r="O4540" s="110"/>
      <c r="P4540" s="110"/>
      <c r="Q4540" s="110"/>
      <c r="R4540" s="110"/>
      <c r="S4540" s="110"/>
      <c r="T4540" s="110"/>
      <c r="U4540" s="110"/>
      <c r="V4540" s="110"/>
    </row>
    <row r="4541" spans="1:22" ht="15" customHeight="1">
      <c r="A4541" s="110"/>
      <c r="B4541" s="109"/>
      <c r="C4541" s="110"/>
      <c r="D4541" s="110"/>
      <c r="E4541" s="110"/>
      <c r="F4541" s="110"/>
      <c r="G4541" s="110"/>
      <c r="H4541" s="110"/>
      <c r="I4541" s="110"/>
      <c r="J4541" s="109"/>
      <c r="K4541" s="110"/>
      <c r="L4541" s="110"/>
      <c r="M4541" s="110"/>
      <c r="N4541" s="110"/>
      <c r="O4541" s="110"/>
      <c r="P4541" s="110"/>
      <c r="Q4541" s="110"/>
      <c r="R4541" s="110"/>
      <c r="S4541" s="110"/>
      <c r="T4541" s="110"/>
      <c r="U4541" s="110"/>
      <c r="V4541" s="110"/>
    </row>
    <row r="4542" spans="1:22" ht="15" customHeight="1">
      <c r="A4542" s="110"/>
      <c r="B4542" s="109"/>
      <c r="C4542" s="110"/>
      <c r="D4542" s="110"/>
      <c r="E4542" s="110"/>
      <c r="F4542" s="110"/>
      <c r="G4542" s="110"/>
      <c r="H4542" s="110"/>
      <c r="I4542" s="110"/>
      <c r="J4542" s="109"/>
      <c r="K4542" s="110"/>
      <c r="L4542" s="110"/>
      <c r="M4542" s="110"/>
      <c r="N4542" s="110"/>
      <c r="O4542" s="110"/>
      <c r="P4542" s="110"/>
      <c r="Q4542" s="110"/>
      <c r="R4542" s="110"/>
      <c r="S4542" s="110"/>
      <c r="T4542" s="110"/>
      <c r="U4542" s="110"/>
      <c r="V4542" s="110"/>
    </row>
    <row r="4543" spans="1:22" ht="15" customHeight="1">
      <c r="A4543" s="110"/>
      <c r="B4543" s="109"/>
      <c r="C4543" s="110"/>
      <c r="D4543" s="110"/>
      <c r="E4543" s="110"/>
      <c r="F4543" s="110"/>
      <c r="G4543" s="110"/>
      <c r="H4543" s="110"/>
      <c r="I4543" s="110"/>
      <c r="J4543" s="109"/>
      <c r="K4543" s="110"/>
      <c r="L4543" s="110"/>
      <c r="M4543" s="110"/>
      <c r="N4543" s="110"/>
      <c r="O4543" s="110"/>
      <c r="P4543" s="110"/>
      <c r="Q4543" s="110"/>
      <c r="R4543" s="110"/>
      <c r="S4543" s="110"/>
      <c r="T4543" s="110"/>
      <c r="U4543" s="110"/>
      <c r="V4543" s="110"/>
    </row>
    <row r="4544" spans="1:22" ht="15" customHeight="1">
      <c r="A4544" s="110"/>
      <c r="B4544" s="109"/>
      <c r="C4544" s="110"/>
      <c r="D4544" s="110"/>
      <c r="E4544" s="110"/>
      <c r="F4544" s="110"/>
      <c r="G4544" s="110"/>
      <c r="H4544" s="110"/>
      <c r="I4544" s="110"/>
      <c r="J4544" s="109"/>
      <c r="K4544" s="110"/>
      <c r="L4544" s="110"/>
      <c r="M4544" s="110"/>
      <c r="N4544" s="110"/>
      <c r="O4544" s="110"/>
      <c r="P4544" s="110"/>
      <c r="Q4544" s="110"/>
      <c r="R4544" s="110"/>
      <c r="S4544" s="110"/>
      <c r="T4544" s="110"/>
      <c r="U4544" s="110"/>
      <c r="V4544" s="110"/>
    </row>
    <row r="4545" spans="1:22" ht="15" customHeight="1">
      <c r="A4545" s="110"/>
      <c r="B4545" s="109"/>
      <c r="C4545" s="110"/>
      <c r="D4545" s="110"/>
      <c r="E4545" s="110"/>
      <c r="F4545" s="110"/>
      <c r="G4545" s="110"/>
      <c r="H4545" s="110"/>
      <c r="I4545" s="110"/>
      <c r="J4545" s="109"/>
      <c r="K4545" s="110"/>
      <c r="L4545" s="110"/>
      <c r="M4545" s="110"/>
      <c r="N4545" s="110"/>
      <c r="O4545" s="110"/>
      <c r="P4545" s="110"/>
      <c r="Q4545" s="110"/>
      <c r="R4545" s="110"/>
      <c r="S4545" s="110"/>
      <c r="T4545" s="110"/>
      <c r="U4545" s="110"/>
      <c r="V4545" s="110"/>
    </row>
    <row r="4546" spans="1:22" ht="15" customHeight="1">
      <c r="A4546" s="110"/>
      <c r="B4546" s="109"/>
      <c r="C4546" s="110"/>
      <c r="D4546" s="110"/>
      <c r="E4546" s="110"/>
      <c r="F4546" s="110"/>
      <c r="G4546" s="110"/>
      <c r="H4546" s="110"/>
      <c r="I4546" s="110"/>
      <c r="J4546" s="109"/>
      <c r="K4546" s="110"/>
      <c r="L4546" s="110"/>
      <c r="M4546" s="110"/>
      <c r="N4546" s="110"/>
      <c r="O4546" s="110"/>
      <c r="P4546" s="110"/>
      <c r="Q4546" s="110"/>
      <c r="R4546" s="110"/>
      <c r="S4546" s="110"/>
      <c r="T4546" s="110"/>
      <c r="U4546" s="110"/>
      <c r="V4546" s="110"/>
    </row>
    <row r="4547" spans="1:22" ht="15" customHeight="1">
      <c r="A4547" s="110"/>
      <c r="B4547" s="109"/>
      <c r="C4547" s="110"/>
      <c r="D4547" s="110"/>
      <c r="E4547" s="110"/>
      <c r="F4547" s="110"/>
      <c r="G4547" s="110"/>
      <c r="H4547" s="110"/>
      <c r="I4547" s="110"/>
      <c r="J4547" s="109"/>
      <c r="K4547" s="110"/>
      <c r="L4547" s="110"/>
      <c r="M4547" s="110"/>
      <c r="N4547" s="110"/>
      <c r="O4547" s="110"/>
      <c r="P4547" s="110"/>
      <c r="Q4547" s="110"/>
      <c r="R4547" s="110"/>
      <c r="S4547" s="110"/>
      <c r="T4547" s="110"/>
      <c r="U4547" s="110"/>
      <c r="V4547" s="110"/>
    </row>
    <row r="4548" spans="1:22" ht="15" customHeight="1">
      <c r="A4548" s="110"/>
      <c r="B4548" s="109"/>
      <c r="C4548" s="110"/>
      <c r="D4548" s="110"/>
      <c r="E4548" s="110"/>
      <c r="F4548" s="110"/>
      <c r="G4548" s="110"/>
      <c r="H4548" s="110"/>
      <c r="I4548" s="110"/>
      <c r="J4548" s="109"/>
      <c r="K4548" s="110"/>
      <c r="L4548" s="110"/>
      <c r="M4548" s="110"/>
      <c r="N4548" s="110"/>
      <c r="O4548" s="110"/>
      <c r="P4548" s="110"/>
      <c r="Q4548" s="110"/>
      <c r="R4548" s="110"/>
      <c r="S4548" s="110"/>
      <c r="T4548" s="110"/>
      <c r="U4548" s="110"/>
      <c r="V4548" s="110"/>
    </row>
    <row r="4549" spans="1:22" ht="15" customHeight="1">
      <c r="A4549" s="110"/>
      <c r="B4549" s="109"/>
      <c r="C4549" s="110"/>
      <c r="D4549" s="110"/>
      <c r="E4549" s="110"/>
      <c r="F4549" s="110"/>
      <c r="G4549" s="110"/>
      <c r="H4549" s="110"/>
      <c r="I4549" s="110"/>
      <c r="J4549" s="109"/>
      <c r="K4549" s="110"/>
      <c r="L4549" s="110"/>
      <c r="M4549" s="110"/>
      <c r="N4549" s="110"/>
      <c r="O4549" s="110"/>
      <c r="P4549" s="110"/>
      <c r="Q4549" s="110"/>
      <c r="R4549" s="110"/>
      <c r="S4549" s="110"/>
      <c r="T4549" s="110"/>
      <c r="U4549" s="110"/>
      <c r="V4549" s="110"/>
    </row>
    <row r="4550" spans="1:22" ht="15" customHeight="1">
      <c r="A4550" s="110"/>
      <c r="B4550" s="109"/>
      <c r="C4550" s="110"/>
      <c r="D4550" s="110"/>
      <c r="E4550" s="110"/>
      <c r="F4550" s="110"/>
      <c r="G4550" s="110"/>
      <c r="H4550" s="110"/>
      <c r="I4550" s="110"/>
      <c r="J4550" s="109"/>
      <c r="K4550" s="110"/>
      <c r="L4550" s="110"/>
      <c r="M4550" s="110"/>
      <c r="N4550" s="110"/>
      <c r="O4550" s="110"/>
      <c r="P4550" s="110"/>
      <c r="Q4550" s="110"/>
      <c r="R4550" s="110"/>
      <c r="S4550" s="110"/>
      <c r="T4550" s="110"/>
      <c r="U4550" s="110"/>
      <c r="V4550" s="110"/>
    </row>
    <row r="4551" spans="1:22" ht="15" customHeight="1">
      <c r="A4551" s="110"/>
      <c r="B4551" s="109"/>
      <c r="C4551" s="110"/>
      <c r="D4551" s="110"/>
      <c r="E4551" s="110"/>
      <c r="F4551" s="110"/>
      <c r="G4551" s="110"/>
      <c r="H4551" s="110"/>
      <c r="I4551" s="110"/>
      <c r="J4551" s="109"/>
      <c r="K4551" s="110"/>
      <c r="L4551" s="110"/>
      <c r="M4551" s="110"/>
      <c r="N4551" s="110"/>
      <c r="O4551" s="110"/>
      <c r="P4551" s="110"/>
      <c r="Q4551" s="110"/>
      <c r="R4551" s="110"/>
      <c r="S4551" s="110"/>
      <c r="T4551" s="110"/>
      <c r="U4551" s="110"/>
      <c r="V4551" s="110"/>
    </row>
    <row r="4552" spans="1:22" ht="15" customHeight="1">
      <c r="A4552" s="110"/>
      <c r="B4552" s="109"/>
      <c r="C4552" s="110"/>
      <c r="D4552" s="110"/>
      <c r="E4552" s="110"/>
      <c r="F4552" s="110"/>
      <c r="G4552" s="110"/>
      <c r="H4552" s="110"/>
      <c r="I4552" s="110"/>
      <c r="J4552" s="109"/>
      <c r="K4552" s="110"/>
      <c r="L4552" s="110"/>
      <c r="M4552" s="110"/>
      <c r="N4552" s="110"/>
      <c r="O4552" s="110"/>
      <c r="P4552" s="110"/>
      <c r="Q4552" s="110"/>
      <c r="R4552" s="110"/>
      <c r="S4552" s="110"/>
      <c r="T4552" s="110"/>
      <c r="U4552" s="110"/>
      <c r="V4552" s="110"/>
    </row>
    <row r="4553" spans="1:22" ht="15" customHeight="1">
      <c r="A4553" s="110"/>
      <c r="B4553" s="109"/>
      <c r="C4553" s="110"/>
      <c r="D4553" s="110"/>
      <c r="E4553" s="110"/>
      <c r="F4553" s="110"/>
      <c r="G4553" s="110"/>
      <c r="H4553" s="110"/>
      <c r="I4553" s="110"/>
      <c r="J4553" s="109"/>
      <c r="K4553" s="110"/>
      <c r="L4553" s="110"/>
      <c r="M4553" s="110"/>
      <c r="N4553" s="110"/>
      <c r="O4553" s="110"/>
      <c r="P4553" s="110"/>
      <c r="Q4553" s="110"/>
      <c r="R4553" s="110"/>
      <c r="S4553" s="110"/>
      <c r="T4553" s="110"/>
      <c r="U4553" s="110"/>
      <c r="V4553" s="110"/>
    </row>
    <row r="4554" spans="1:22" ht="15" customHeight="1">
      <c r="A4554" s="110"/>
      <c r="B4554" s="109"/>
      <c r="C4554" s="110"/>
      <c r="D4554" s="110"/>
      <c r="E4554" s="110"/>
      <c r="F4554" s="110"/>
      <c r="G4554" s="110"/>
      <c r="H4554" s="110"/>
      <c r="I4554" s="110"/>
      <c r="J4554" s="109"/>
      <c r="K4554" s="110"/>
      <c r="L4554" s="110"/>
      <c r="M4554" s="110"/>
      <c r="N4554" s="110"/>
      <c r="O4554" s="110"/>
      <c r="P4554" s="110"/>
      <c r="Q4554" s="110"/>
      <c r="R4554" s="110"/>
      <c r="S4554" s="110"/>
      <c r="T4554" s="110"/>
      <c r="U4554" s="110"/>
      <c r="V4554" s="110"/>
    </row>
    <row r="4555" spans="1:22" ht="15" customHeight="1">
      <c r="A4555" s="110"/>
      <c r="B4555" s="109"/>
      <c r="C4555" s="110"/>
      <c r="D4555" s="110"/>
      <c r="E4555" s="110"/>
      <c r="F4555" s="110"/>
      <c r="G4555" s="110"/>
      <c r="H4555" s="110"/>
      <c r="I4555" s="110"/>
      <c r="J4555" s="109"/>
      <c r="K4555" s="110"/>
      <c r="L4555" s="110"/>
      <c r="M4555" s="110"/>
      <c r="N4555" s="110"/>
      <c r="O4555" s="110"/>
      <c r="P4555" s="110"/>
      <c r="Q4555" s="110"/>
      <c r="R4555" s="110"/>
      <c r="S4555" s="110"/>
      <c r="T4555" s="110"/>
      <c r="U4555" s="110"/>
      <c r="V4555" s="110"/>
    </row>
    <row r="4556" spans="1:22" ht="15" customHeight="1">
      <c r="A4556" s="110"/>
      <c r="B4556" s="109"/>
      <c r="C4556" s="110"/>
      <c r="D4556" s="110"/>
      <c r="E4556" s="110"/>
      <c r="F4556" s="110"/>
      <c r="G4556" s="110"/>
      <c r="H4556" s="110"/>
      <c r="I4556" s="110"/>
      <c r="J4556" s="109"/>
      <c r="K4556" s="110"/>
      <c r="L4556" s="110"/>
      <c r="M4556" s="110"/>
      <c r="N4556" s="110"/>
      <c r="O4556" s="110"/>
      <c r="P4556" s="110"/>
      <c r="Q4556" s="110"/>
      <c r="R4556" s="110"/>
      <c r="S4556" s="110"/>
      <c r="T4556" s="110"/>
      <c r="U4556" s="110"/>
      <c r="V4556" s="110"/>
    </row>
    <row r="4557" spans="1:22" ht="15" customHeight="1">
      <c r="A4557" s="110"/>
      <c r="B4557" s="109"/>
      <c r="C4557" s="110"/>
      <c r="D4557" s="110"/>
      <c r="E4557" s="110"/>
      <c r="F4557" s="110"/>
      <c r="G4557" s="110"/>
      <c r="H4557" s="110"/>
      <c r="I4557" s="110"/>
      <c r="J4557" s="109"/>
      <c r="K4557" s="110"/>
      <c r="L4557" s="110"/>
      <c r="M4557" s="110"/>
      <c r="N4557" s="110"/>
      <c r="O4557" s="110"/>
      <c r="P4557" s="110"/>
      <c r="Q4557" s="110"/>
      <c r="R4557" s="110"/>
      <c r="S4557" s="110"/>
      <c r="T4557" s="110"/>
      <c r="U4557" s="110"/>
      <c r="V4557" s="110"/>
    </row>
    <row r="4558" spans="1:22" ht="15" customHeight="1">
      <c r="A4558" s="110"/>
      <c r="B4558" s="109"/>
      <c r="C4558" s="110"/>
      <c r="D4558" s="110"/>
      <c r="E4558" s="110"/>
      <c r="F4558" s="110"/>
      <c r="G4558" s="110"/>
      <c r="H4558" s="110"/>
      <c r="I4558" s="110"/>
      <c r="J4558" s="109"/>
      <c r="K4558" s="110"/>
      <c r="L4558" s="110"/>
      <c r="M4558" s="110"/>
      <c r="N4558" s="110"/>
      <c r="O4558" s="110"/>
      <c r="P4558" s="110"/>
      <c r="Q4558" s="110"/>
      <c r="R4558" s="110"/>
      <c r="S4558" s="110"/>
      <c r="T4558" s="110"/>
      <c r="U4558" s="110"/>
      <c r="V4558" s="110"/>
    </row>
    <row r="4559" spans="1:22" ht="15" customHeight="1">
      <c r="A4559" s="110"/>
      <c r="B4559" s="109"/>
      <c r="C4559" s="110"/>
      <c r="D4559" s="110"/>
      <c r="E4559" s="110"/>
      <c r="F4559" s="110"/>
      <c r="G4559" s="110"/>
      <c r="H4559" s="110"/>
      <c r="I4559" s="110"/>
      <c r="J4559" s="109"/>
      <c r="K4559" s="110"/>
      <c r="L4559" s="110"/>
      <c r="M4559" s="110"/>
      <c r="N4559" s="110"/>
      <c r="O4559" s="110"/>
      <c r="P4559" s="110"/>
      <c r="Q4559" s="110"/>
      <c r="R4559" s="110"/>
      <c r="S4559" s="110"/>
      <c r="T4559" s="110"/>
      <c r="U4559" s="110"/>
      <c r="V4559" s="110"/>
    </row>
    <row r="4560" spans="1:22" ht="15" customHeight="1">
      <c r="A4560" s="110"/>
      <c r="B4560" s="109"/>
      <c r="C4560" s="110"/>
      <c r="D4560" s="110"/>
      <c r="E4560" s="110"/>
      <c r="F4560" s="110"/>
      <c r="G4560" s="110"/>
      <c r="H4560" s="110"/>
      <c r="I4560" s="110"/>
      <c r="J4560" s="109"/>
      <c r="K4560" s="110"/>
      <c r="L4560" s="110"/>
      <c r="M4560" s="110"/>
      <c r="N4560" s="110"/>
      <c r="O4560" s="110"/>
      <c r="P4560" s="110"/>
      <c r="Q4560" s="110"/>
      <c r="R4560" s="110"/>
      <c r="S4560" s="110"/>
      <c r="T4560" s="110"/>
      <c r="U4560" s="110"/>
      <c r="V4560" s="110"/>
    </row>
    <row r="4561" spans="1:22" ht="15" customHeight="1">
      <c r="A4561" s="110"/>
      <c r="B4561" s="109"/>
      <c r="C4561" s="110"/>
      <c r="D4561" s="110"/>
      <c r="E4561" s="110"/>
      <c r="F4561" s="110"/>
      <c r="G4561" s="110"/>
      <c r="H4561" s="110"/>
      <c r="I4561" s="110"/>
      <c r="J4561" s="109"/>
      <c r="K4561" s="110"/>
      <c r="L4561" s="110"/>
      <c r="M4561" s="110"/>
      <c r="N4561" s="110"/>
      <c r="O4561" s="110"/>
      <c r="P4561" s="110"/>
      <c r="Q4561" s="110"/>
      <c r="R4561" s="110"/>
      <c r="S4561" s="110"/>
      <c r="T4561" s="110"/>
      <c r="U4561" s="110"/>
      <c r="V4561" s="110"/>
    </row>
    <row r="4562" spans="1:22" ht="15" customHeight="1">
      <c r="A4562" s="110"/>
      <c r="B4562" s="109"/>
      <c r="C4562" s="110"/>
      <c r="D4562" s="110"/>
      <c r="E4562" s="110"/>
      <c r="F4562" s="110"/>
      <c r="G4562" s="110"/>
      <c r="H4562" s="110"/>
      <c r="I4562" s="110"/>
      <c r="J4562" s="109"/>
      <c r="K4562" s="110"/>
      <c r="L4562" s="110"/>
      <c r="M4562" s="110"/>
      <c r="N4562" s="110"/>
      <c r="O4562" s="110"/>
      <c r="P4562" s="110"/>
      <c r="Q4562" s="110"/>
      <c r="R4562" s="110"/>
      <c r="S4562" s="110"/>
      <c r="T4562" s="110"/>
      <c r="U4562" s="110"/>
      <c r="V4562" s="110"/>
    </row>
    <row r="4563" spans="1:22" ht="15" customHeight="1">
      <c r="A4563" s="110"/>
      <c r="B4563" s="109"/>
      <c r="C4563" s="110"/>
      <c r="D4563" s="110"/>
      <c r="E4563" s="110"/>
      <c r="F4563" s="110"/>
      <c r="G4563" s="110"/>
      <c r="H4563" s="110"/>
      <c r="I4563" s="110"/>
      <c r="J4563" s="109"/>
      <c r="K4563" s="110"/>
      <c r="L4563" s="110"/>
      <c r="M4563" s="110"/>
      <c r="N4563" s="110"/>
      <c r="O4563" s="110"/>
      <c r="P4563" s="110"/>
      <c r="Q4563" s="110"/>
      <c r="R4563" s="110"/>
      <c r="S4563" s="110"/>
      <c r="T4563" s="110"/>
      <c r="U4563" s="110"/>
      <c r="V4563" s="110"/>
    </row>
    <row r="4564" spans="1:22" ht="15" customHeight="1">
      <c r="A4564" s="110"/>
      <c r="B4564" s="109"/>
      <c r="C4564" s="110"/>
      <c r="D4564" s="110"/>
      <c r="E4564" s="110"/>
      <c r="F4564" s="110"/>
      <c r="G4564" s="110"/>
      <c r="H4564" s="110"/>
      <c r="I4564" s="110"/>
      <c r="J4564" s="109"/>
      <c r="K4564" s="110"/>
      <c r="L4564" s="110"/>
      <c r="M4564" s="110"/>
      <c r="N4564" s="110"/>
      <c r="O4564" s="110"/>
      <c r="P4564" s="110"/>
      <c r="Q4564" s="110"/>
      <c r="R4564" s="110"/>
      <c r="S4564" s="110"/>
      <c r="T4564" s="110"/>
      <c r="U4564" s="110"/>
      <c r="V4564" s="110"/>
    </row>
    <row r="4565" spans="1:22" ht="15" customHeight="1">
      <c r="A4565" s="110"/>
      <c r="B4565" s="109"/>
      <c r="C4565" s="110"/>
      <c r="D4565" s="110"/>
      <c r="E4565" s="110"/>
      <c r="F4565" s="110"/>
      <c r="G4565" s="110"/>
      <c r="H4565" s="110"/>
      <c r="I4565" s="110"/>
      <c r="J4565" s="109"/>
      <c r="K4565" s="110"/>
      <c r="L4565" s="110"/>
      <c r="M4565" s="110"/>
      <c r="N4565" s="110"/>
      <c r="O4565" s="110"/>
      <c r="P4565" s="110"/>
      <c r="Q4565" s="110"/>
      <c r="R4565" s="110"/>
      <c r="S4565" s="110"/>
      <c r="T4565" s="110"/>
      <c r="U4565" s="110"/>
      <c r="V4565" s="110"/>
    </row>
    <row r="4566" spans="1:22" ht="15" customHeight="1">
      <c r="A4566" s="110"/>
      <c r="B4566" s="109"/>
      <c r="C4566" s="110"/>
      <c r="D4566" s="110"/>
      <c r="E4566" s="110"/>
      <c r="F4566" s="110"/>
      <c r="G4566" s="110"/>
      <c r="H4566" s="110"/>
      <c r="I4566" s="110"/>
      <c r="J4566" s="109"/>
      <c r="K4566" s="110"/>
      <c r="L4566" s="110"/>
      <c r="M4566" s="110"/>
      <c r="N4566" s="110"/>
      <c r="O4566" s="110"/>
      <c r="P4566" s="110"/>
      <c r="Q4566" s="110"/>
      <c r="R4566" s="110"/>
      <c r="S4566" s="110"/>
      <c r="T4566" s="110"/>
      <c r="U4566" s="110"/>
      <c r="V4566" s="110"/>
    </row>
    <row r="4567" spans="1:22" ht="15" customHeight="1">
      <c r="A4567" s="110"/>
      <c r="B4567" s="109"/>
      <c r="C4567" s="110"/>
      <c r="D4567" s="110"/>
      <c r="E4567" s="110"/>
      <c r="F4567" s="110"/>
      <c r="G4567" s="110"/>
      <c r="H4567" s="110"/>
      <c r="I4567" s="110"/>
      <c r="J4567" s="109"/>
      <c r="K4567" s="110"/>
      <c r="L4567" s="110"/>
      <c r="M4567" s="110"/>
      <c r="N4567" s="110"/>
      <c r="O4567" s="110"/>
      <c r="P4567" s="110"/>
      <c r="Q4567" s="110"/>
      <c r="R4567" s="110"/>
      <c r="S4567" s="110"/>
      <c r="T4567" s="110"/>
      <c r="U4567" s="110"/>
      <c r="V4567" s="110"/>
    </row>
    <row r="4568" spans="1:22" ht="15" customHeight="1">
      <c r="A4568" s="110"/>
      <c r="B4568" s="109"/>
      <c r="C4568" s="110"/>
      <c r="D4568" s="110"/>
      <c r="E4568" s="110"/>
      <c r="F4568" s="110"/>
      <c r="G4568" s="110"/>
      <c r="H4568" s="110"/>
      <c r="I4568" s="110"/>
      <c r="J4568" s="109"/>
      <c r="K4568" s="110"/>
      <c r="L4568" s="110"/>
      <c r="M4568" s="110"/>
      <c r="N4568" s="110"/>
      <c r="O4568" s="110"/>
      <c r="P4568" s="110"/>
      <c r="Q4568" s="110"/>
      <c r="R4568" s="110"/>
      <c r="S4568" s="110"/>
      <c r="T4568" s="110"/>
      <c r="U4568" s="110"/>
      <c r="V4568" s="110"/>
    </row>
    <row r="4569" spans="1:22" ht="15" customHeight="1">
      <c r="A4569" s="110"/>
      <c r="B4569" s="109"/>
      <c r="C4569" s="110"/>
      <c r="D4569" s="110"/>
      <c r="E4569" s="110"/>
      <c r="F4569" s="110"/>
      <c r="G4569" s="110"/>
      <c r="H4569" s="110"/>
      <c r="I4569" s="110"/>
      <c r="J4569" s="109"/>
      <c r="K4569" s="110"/>
      <c r="L4569" s="110"/>
      <c r="M4569" s="110"/>
      <c r="N4569" s="110"/>
      <c r="O4569" s="110"/>
      <c r="P4569" s="110"/>
      <c r="Q4569" s="110"/>
      <c r="R4569" s="110"/>
      <c r="S4569" s="110"/>
      <c r="T4569" s="110"/>
      <c r="U4569" s="110"/>
      <c r="V4569" s="110"/>
    </row>
    <row r="4570" spans="1:22" ht="15" customHeight="1">
      <c r="A4570" s="110"/>
      <c r="B4570" s="109"/>
      <c r="C4570" s="110"/>
      <c r="D4570" s="110"/>
      <c r="E4570" s="110"/>
      <c r="F4570" s="110"/>
      <c r="G4570" s="110"/>
      <c r="H4570" s="110"/>
      <c r="I4570" s="110"/>
      <c r="J4570" s="109"/>
      <c r="K4570" s="110"/>
      <c r="L4570" s="110"/>
      <c r="M4570" s="110"/>
      <c r="N4570" s="110"/>
      <c r="O4570" s="110"/>
      <c r="P4570" s="110"/>
      <c r="Q4570" s="110"/>
      <c r="R4570" s="110"/>
      <c r="S4570" s="110"/>
      <c r="T4570" s="110"/>
      <c r="U4570" s="110"/>
      <c r="V4570" s="110"/>
    </row>
    <row r="4571" spans="1:22" ht="15" customHeight="1">
      <c r="A4571" s="110"/>
      <c r="B4571" s="109"/>
      <c r="C4571" s="110"/>
      <c r="D4571" s="110"/>
      <c r="E4571" s="110"/>
      <c r="F4571" s="110"/>
      <c r="G4571" s="110"/>
      <c r="H4571" s="110"/>
      <c r="I4571" s="110"/>
      <c r="J4571" s="109"/>
      <c r="K4571" s="110"/>
      <c r="L4571" s="110"/>
      <c r="M4571" s="110"/>
      <c r="N4571" s="110"/>
      <c r="O4571" s="110"/>
      <c r="P4571" s="110"/>
      <c r="Q4571" s="110"/>
      <c r="R4571" s="110"/>
      <c r="S4571" s="110"/>
      <c r="T4571" s="110"/>
      <c r="U4571" s="110"/>
      <c r="V4571" s="110"/>
    </row>
    <row r="4572" spans="1:22" ht="15" customHeight="1">
      <c r="A4572" s="110"/>
      <c r="B4572" s="109"/>
      <c r="C4572" s="110"/>
      <c r="D4572" s="110"/>
      <c r="E4572" s="110"/>
      <c r="F4572" s="110"/>
      <c r="G4572" s="110"/>
      <c r="H4572" s="110"/>
      <c r="I4572" s="110"/>
      <c r="J4572" s="109"/>
      <c r="K4572" s="110"/>
      <c r="L4572" s="110"/>
      <c r="M4572" s="110"/>
      <c r="N4572" s="110"/>
      <c r="O4572" s="110"/>
      <c r="P4572" s="110"/>
      <c r="Q4572" s="110"/>
      <c r="R4572" s="110"/>
      <c r="S4572" s="110"/>
      <c r="T4572" s="110"/>
      <c r="U4572" s="110"/>
      <c r="V4572" s="110"/>
    </row>
    <row r="4573" spans="1:22" ht="15" customHeight="1">
      <c r="A4573" s="110"/>
      <c r="B4573" s="109"/>
      <c r="C4573" s="110"/>
      <c r="D4573" s="110"/>
      <c r="E4573" s="110"/>
      <c r="F4573" s="110"/>
      <c r="G4573" s="110"/>
      <c r="H4573" s="110"/>
      <c r="I4573" s="110"/>
      <c r="J4573" s="109"/>
      <c r="K4573" s="110"/>
      <c r="L4573" s="110"/>
      <c r="M4573" s="110"/>
      <c r="N4573" s="110"/>
      <c r="O4573" s="110"/>
      <c r="P4573" s="110"/>
      <c r="Q4573" s="110"/>
      <c r="R4573" s="110"/>
      <c r="S4573" s="110"/>
      <c r="T4573" s="110"/>
      <c r="U4573" s="110"/>
      <c r="V4573" s="110"/>
    </row>
    <row r="4574" spans="1:22" ht="15" customHeight="1">
      <c r="A4574" s="110"/>
      <c r="B4574" s="109"/>
      <c r="C4574" s="110"/>
      <c r="D4574" s="110"/>
      <c r="E4574" s="110"/>
      <c r="F4574" s="110"/>
      <c r="G4574" s="110"/>
      <c r="H4574" s="110"/>
      <c r="I4574" s="110"/>
      <c r="J4574" s="109"/>
      <c r="K4574" s="110"/>
      <c r="L4574" s="110"/>
      <c r="M4574" s="110"/>
      <c r="N4574" s="110"/>
      <c r="O4574" s="110"/>
      <c r="P4574" s="110"/>
      <c r="Q4574" s="110"/>
      <c r="R4574" s="110"/>
      <c r="S4574" s="110"/>
      <c r="T4574" s="110"/>
      <c r="U4574" s="110"/>
      <c r="V4574" s="110"/>
    </row>
    <row r="4575" spans="1:22" ht="15" customHeight="1">
      <c r="A4575" s="110"/>
      <c r="B4575" s="109"/>
      <c r="C4575" s="110"/>
      <c r="D4575" s="110"/>
      <c r="E4575" s="110"/>
      <c r="F4575" s="110"/>
      <c r="G4575" s="110"/>
      <c r="H4575" s="110"/>
      <c r="I4575" s="110"/>
      <c r="J4575" s="109"/>
      <c r="K4575" s="110"/>
      <c r="L4575" s="110"/>
      <c r="M4575" s="110"/>
      <c r="N4575" s="110"/>
      <c r="O4575" s="110"/>
      <c r="P4575" s="110"/>
      <c r="Q4575" s="110"/>
      <c r="R4575" s="110"/>
      <c r="S4575" s="110"/>
      <c r="T4575" s="110"/>
      <c r="U4575" s="110"/>
      <c r="V4575" s="110"/>
    </row>
    <row r="4576" spans="1:22" ht="15" customHeight="1">
      <c r="A4576" s="110"/>
      <c r="B4576" s="109"/>
      <c r="C4576" s="110"/>
      <c r="D4576" s="110"/>
      <c r="E4576" s="110"/>
      <c r="F4576" s="110"/>
      <c r="G4576" s="110"/>
      <c r="H4576" s="110"/>
      <c r="I4576" s="110"/>
      <c r="J4576" s="109"/>
      <c r="K4576" s="110"/>
      <c r="L4576" s="110"/>
      <c r="M4576" s="110"/>
      <c r="N4576" s="110"/>
      <c r="O4576" s="110"/>
      <c r="P4576" s="110"/>
      <c r="Q4576" s="110"/>
      <c r="R4576" s="110"/>
      <c r="S4576" s="110"/>
      <c r="T4576" s="110"/>
      <c r="U4576" s="110"/>
      <c r="V4576" s="110"/>
    </row>
    <row r="4577" spans="1:22" ht="15" customHeight="1">
      <c r="A4577" s="110"/>
      <c r="B4577" s="109"/>
      <c r="C4577" s="110"/>
      <c r="D4577" s="110"/>
      <c r="E4577" s="110"/>
      <c r="F4577" s="110"/>
      <c r="G4577" s="110"/>
      <c r="H4577" s="110"/>
      <c r="I4577" s="110"/>
      <c r="J4577" s="109"/>
      <c r="K4577" s="110"/>
      <c r="L4577" s="110"/>
      <c r="M4577" s="110"/>
      <c r="N4577" s="110"/>
      <c r="O4577" s="110"/>
      <c r="P4577" s="110"/>
      <c r="Q4577" s="110"/>
      <c r="R4577" s="110"/>
      <c r="S4577" s="110"/>
      <c r="T4577" s="110"/>
      <c r="U4577" s="110"/>
      <c r="V4577" s="110"/>
    </row>
    <row r="4578" spans="1:22" ht="15" customHeight="1">
      <c r="A4578" s="110"/>
      <c r="B4578" s="109"/>
      <c r="C4578" s="110"/>
      <c r="D4578" s="110"/>
      <c r="E4578" s="110"/>
      <c r="F4578" s="110"/>
      <c r="G4578" s="110"/>
      <c r="H4578" s="110"/>
      <c r="I4578" s="110"/>
      <c r="J4578" s="109"/>
      <c r="K4578" s="110"/>
      <c r="L4578" s="110"/>
      <c r="M4578" s="110"/>
      <c r="N4578" s="110"/>
      <c r="O4578" s="110"/>
      <c r="P4578" s="110"/>
      <c r="Q4578" s="110"/>
      <c r="R4578" s="110"/>
      <c r="S4578" s="110"/>
      <c r="T4578" s="110"/>
      <c r="U4578" s="110"/>
      <c r="V4578" s="110"/>
    </row>
    <row r="4579" spans="1:22" ht="15" customHeight="1">
      <c r="A4579" s="110"/>
      <c r="B4579" s="109"/>
      <c r="C4579" s="110"/>
      <c r="D4579" s="110"/>
      <c r="E4579" s="110"/>
      <c r="F4579" s="110"/>
      <c r="G4579" s="110"/>
      <c r="H4579" s="110"/>
      <c r="I4579" s="110"/>
      <c r="J4579" s="109"/>
      <c r="K4579" s="110"/>
      <c r="L4579" s="110"/>
      <c r="M4579" s="110"/>
      <c r="N4579" s="110"/>
      <c r="O4579" s="110"/>
      <c r="P4579" s="110"/>
      <c r="Q4579" s="110"/>
      <c r="R4579" s="110"/>
      <c r="S4579" s="110"/>
      <c r="T4579" s="110"/>
      <c r="U4579" s="110"/>
      <c r="V4579" s="110"/>
    </row>
    <row r="4580" spans="1:22" ht="15" customHeight="1">
      <c r="A4580" s="110"/>
      <c r="B4580" s="109"/>
      <c r="C4580" s="110"/>
      <c r="D4580" s="110"/>
      <c r="E4580" s="110"/>
      <c r="F4580" s="110"/>
      <c r="G4580" s="110"/>
      <c r="H4580" s="110"/>
      <c r="I4580" s="110"/>
      <c r="J4580" s="109"/>
      <c r="K4580" s="110"/>
      <c r="L4580" s="110"/>
      <c r="M4580" s="110"/>
      <c r="N4580" s="110"/>
      <c r="O4580" s="110"/>
      <c r="P4580" s="110"/>
      <c r="Q4580" s="110"/>
      <c r="R4580" s="110"/>
      <c r="S4580" s="110"/>
      <c r="T4580" s="110"/>
      <c r="U4580" s="110"/>
      <c r="V4580" s="110"/>
    </row>
    <row r="4581" spans="1:22" ht="15" customHeight="1">
      <c r="A4581" s="110"/>
      <c r="B4581" s="109"/>
      <c r="C4581" s="110"/>
      <c r="D4581" s="110"/>
      <c r="E4581" s="110"/>
      <c r="F4581" s="110"/>
      <c r="G4581" s="110"/>
      <c r="H4581" s="110"/>
      <c r="I4581" s="110"/>
      <c r="J4581" s="109"/>
      <c r="K4581" s="110"/>
      <c r="L4581" s="110"/>
      <c r="M4581" s="110"/>
      <c r="N4581" s="110"/>
      <c r="O4581" s="110"/>
      <c r="P4581" s="110"/>
      <c r="Q4581" s="110"/>
      <c r="R4581" s="110"/>
      <c r="S4581" s="110"/>
      <c r="T4581" s="110"/>
      <c r="U4581" s="110"/>
      <c r="V4581" s="110"/>
    </row>
    <row r="4582" spans="1:22" ht="15" customHeight="1">
      <c r="A4582" s="110"/>
      <c r="B4582" s="109"/>
      <c r="C4582" s="110"/>
      <c r="D4582" s="110"/>
      <c r="E4582" s="110"/>
      <c r="F4582" s="110"/>
      <c r="G4582" s="110"/>
      <c r="H4582" s="110"/>
      <c r="I4582" s="110"/>
      <c r="J4582" s="109"/>
      <c r="K4582" s="110"/>
      <c r="L4582" s="110"/>
      <c r="M4582" s="110"/>
      <c r="N4582" s="110"/>
      <c r="O4582" s="110"/>
      <c r="P4582" s="110"/>
      <c r="Q4582" s="110"/>
      <c r="R4582" s="110"/>
      <c r="S4582" s="110"/>
      <c r="T4582" s="110"/>
      <c r="U4582" s="110"/>
      <c r="V4582" s="110"/>
    </row>
    <row r="4583" spans="1:22" ht="15" customHeight="1">
      <c r="A4583" s="110"/>
      <c r="B4583" s="109"/>
      <c r="C4583" s="110"/>
      <c r="D4583" s="110"/>
      <c r="E4583" s="110"/>
      <c r="F4583" s="110"/>
      <c r="G4583" s="110"/>
      <c r="H4583" s="110"/>
      <c r="I4583" s="110"/>
      <c r="J4583" s="109"/>
      <c r="K4583" s="110"/>
      <c r="L4583" s="110"/>
      <c r="M4583" s="110"/>
      <c r="N4583" s="110"/>
      <c r="O4583" s="110"/>
      <c r="P4583" s="110"/>
      <c r="Q4583" s="110"/>
      <c r="R4583" s="110"/>
      <c r="S4583" s="110"/>
      <c r="T4583" s="110"/>
      <c r="U4583" s="110"/>
      <c r="V4583" s="110"/>
    </row>
    <row r="4584" spans="1:22" ht="15" customHeight="1">
      <c r="A4584" s="110"/>
      <c r="B4584" s="109"/>
      <c r="C4584" s="110"/>
      <c r="D4584" s="110"/>
      <c r="E4584" s="110"/>
      <c r="F4584" s="110"/>
      <c r="G4584" s="110"/>
      <c r="H4584" s="110"/>
      <c r="I4584" s="110"/>
      <c r="J4584" s="109"/>
      <c r="K4584" s="110"/>
      <c r="L4584" s="110"/>
      <c r="M4584" s="110"/>
      <c r="N4584" s="110"/>
      <c r="O4584" s="110"/>
      <c r="P4584" s="110"/>
      <c r="Q4584" s="110"/>
      <c r="R4584" s="110"/>
      <c r="S4584" s="110"/>
      <c r="T4584" s="110"/>
      <c r="U4584" s="110"/>
      <c r="V4584" s="110"/>
    </row>
    <row r="4585" spans="1:22" ht="15" customHeight="1">
      <c r="A4585" s="110"/>
      <c r="B4585" s="109"/>
      <c r="C4585" s="110"/>
      <c r="D4585" s="110"/>
      <c r="E4585" s="110"/>
      <c r="F4585" s="110"/>
      <c r="G4585" s="110"/>
      <c r="H4585" s="110"/>
      <c r="I4585" s="110"/>
      <c r="J4585" s="109"/>
      <c r="K4585" s="110"/>
      <c r="L4585" s="110"/>
      <c r="M4585" s="110"/>
      <c r="N4585" s="110"/>
      <c r="O4585" s="110"/>
      <c r="P4585" s="110"/>
      <c r="Q4585" s="110"/>
      <c r="R4585" s="110"/>
      <c r="S4585" s="110"/>
      <c r="T4585" s="110"/>
      <c r="U4585" s="110"/>
      <c r="V4585" s="110"/>
    </row>
    <row r="4586" spans="1:22" ht="15" customHeight="1">
      <c r="A4586" s="110"/>
      <c r="B4586" s="109"/>
      <c r="C4586" s="110"/>
      <c r="D4586" s="110"/>
      <c r="E4586" s="110"/>
      <c r="F4586" s="110"/>
      <c r="G4586" s="110"/>
      <c r="H4586" s="110"/>
      <c r="I4586" s="110"/>
      <c r="J4586" s="109"/>
      <c r="K4586" s="110"/>
      <c r="L4586" s="110"/>
      <c r="M4586" s="110"/>
      <c r="N4586" s="110"/>
      <c r="O4586" s="110"/>
      <c r="P4586" s="110"/>
      <c r="Q4586" s="110"/>
      <c r="R4586" s="110"/>
      <c r="S4586" s="110"/>
      <c r="T4586" s="110"/>
      <c r="U4586" s="110"/>
      <c r="V4586" s="110"/>
    </row>
    <row r="4587" spans="1:22" ht="15" customHeight="1">
      <c r="A4587" s="110"/>
      <c r="B4587" s="109"/>
      <c r="C4587" s="110"/>
      <c r="D4587" s="110"/>
      <c r="E4587" s="110"/>
      <c r="F4587" s="110"/>
      <c r="G4587" s="110"/>
      <c r="H4587" s="110"/>
      <c r="I4587" s="110"/>
      <c r="J4587" s="109"/>
      <c r="K4587" s="110"/>
      <c r="L4587" s="110"/>
      <c r="M4587" s="110"/>
      <c r="N4587" s="110"/>
      <c r="O4587" s="110"/>
      <c r="P4587" s="110"/>
      <c r="Q4587" s="110"/>
      <c r="R4587" s="110"/>
      <c r="S4587" s="110"/>
      <c r="T4587" s="110"/>
      <c r="U4587" s="110"/>
      <c r="V4587" s="110"/>
    </row>
    <row r="4588" spans="1:22" ht="15" customHeight="1">
      <c r="A4588" s="110"/>
      <c r="B4588" s="109"/>
      <c r="C4588" s="110"/>
      <c r="D4588" s="110"/>
      <c r="E4588" s="110"/>
      <c r="F4588" s="110"/>
      <c r="G4588" s="110"/>
      <c r="H4588" s="110"/>
      <c r="I4588" s="110"/>
      <c r="J4588" s="109"/>
      <c r="K4588" s="110"/>
      <c r="L4588" s="110"/>
      <c r="M4588" s="110"/>
      <c r="N4588" s="110"/>
      <c r="O4588" s="110"/>
      <c r="P4588" s="110"/>
      <c r="Q4588" s="110"/>
      <c r="R4588" s="110"/>
      <c r="S4588" s="110"/>
      <c r="T4588" s="110"/>
      <c r="U4588" s="110"/>
      <c r="V4588" s="110"/>
    </row>
    <row r="4589" spans="1:22" ht="15" customHeight="1">
      <c r="A4589" s="110"/>
      <c r="B4589" s="109"/>
      <c r="C4589" s="110"/>
      <c r="D4589" s="110"/>
      <c r="E4589" s="110"/>
      <c r="F4589" s="110"/>
      <c r="G4589" s="110"/>
      <c r="H4589" s="110"/>
      <c r="I4589" s="110"/>
      <c r="J4589" s="109"/>
      <c r="K4589" s="110"/>
      <c r="L4589" s="110"/>
      <c r="M4589" s="110"/>
      <c r="N4589" s="110"/>
      <c r="O4589" s="110"/>
      <c r="P4589" s="110"/>
      <c r="Q4589" s="110"/>
      <c r="R4589" s="110"/>
      <c r="S4589" s="110"/>
      <c r="T4589" s="110"/>
      <c r="U4589" s="110"/>
      <c r="V4589" s="110"/>
    </row>
    <row r="4590" spans="1:22" ht="15" customHeight="1">
      <c r="A4590" s="110"/>
      <c r="B4590" s="109"/>
      <c r="C4590" s="110"/>
      <c r="D4590" s="110"/>
      <c r="E4590" s="110"/>
      <c r="F4590" s="110"/>
      <c r="G4590" s="110"/>
      <c r="H4590" s="110"/>
      <c r="I4590" s="110"/>
      <c r="J4590" s="109"/>
      <c r="K4590" s="110"/>
      <c r="L4590" s="110"/>
      <c r="M4590" s="110"/>
      <c r="N4590" s="110"/>
      <c r="O4590" s="110"/>
      <c r="P4590" s="110"/>
      <c r="Q4590" s="110"/>
      <c r="R4590" s="110"/>
      <c r="S4590" s="110"/>
      <c r="T4590" s="110"/>
      <c r="U4590" s="110"/>
      <c r="V4590" s="110"/>
    </row>
    <row r="4591" spans="1:22" ht="15" customHeight="1">
      <c r="A4591" s="110"/>
      <c r="B4591" s="109"/>
      <c r="C4591" s="110"/>
      <c r="D4591" s="110"/>
      <c r="E4591" s="110"/>
      <c r="F4591" s="110"/>
      <c r="G4591" s="110"/>
      <c r="H4591" s="110"/>
      <c r="I4591" s="110"/>
      <c r="J4591" s="109"/>
      <c r="K4591" s="110"/>
      <c r="L4591" s="110"/>
      <c r="M4591" s="110"/>
      <c r="N4591" s="110"/>
      <c r="O4591" s="110"/>
      <c r="P4591" s="110"/>
      <c r="Q4591" s="110"/>
      <c r="R4591" s="110"/>
      <c r="S4591" s="110"/>
      <c r="T4591" s="110"/>
      <c r="U4591" s="110"/>
      <c r="V4591" s="110"/>
    </row>
    <row r="4592" spans="1:22" ht="15" customHeight="1">
      <c r="A4592" s="110"/>
      <c r="B4592" s="109"/>
      <c r="C4592" s="110"/>
      <c r="D4592" s="110"/>
      <c r="E4592" s="110"/>
      <c r="F4592" s="110"/>
      <c r="G4592" s="110"/>
      <c r="H4592" s="110"/>
      <c r="I4592" s="110"/>
      <c r="J4592" s="109"/>
      <c r="K4592" s="110"/>
      <c r="L4592" s="110"/>
      <c r="M4592" s="110"/>
      <c r="N4592" s="110"/>
      <c r="O4592" s="110"/>
      <c r="P4592" s="110"/>
      <c r="Q4592" s="110"/>
      <c r="R4592" s="110"/>
      <c r="S4592" s="110"/>
      <c r="T4592" s="110"/>
      <c r="U4592" s="110"/>
      <c r="V4592" s="110"/>
    </row>
    <row r="4593" spans="1:22" ht="15" customHeight="1">
      <c r="A4593" s="110"/>
      <c r="B4593" s="109"/>
      <c r="C4593" s="110"/>
      <c r="D4593" s="110"/>
      <c r="E4593" s="110"/>
      <c r="F4593" s="110"/>
      <c r="G4593" s="110"/>
      <c r="H4593" s="110"/>
      <c r="I4593" s="110"/>
      <c r="J4593" s="109"/>
      <c r="K4593" s="110"/>
      <c r="L4593" s="110"/>
      <c r="M4593" s="110"/>
      <c r="N4593" s="110"/>
      <c r="O4593" s="110"/>
      <c r="P4593" s="110"/>
      <c r="Q4593" s="110"/>
      <c r="R4593" s="110"/>
      <c r="S4593" s="110"/>
      <c r="T4593" s="110"/>
      <c r="U4593" s="110"/>
      <c r="V4593" s="110"/>
    </row>
    <row r="4594" spans="1:22" ht="15" customHeight="1">
      <c r="A4594" s="110"/>
      <c r="B4594" s="109"/>
      <c r="C4594" s="110"/>
      <c r="D4594" s="110"/>
      <c r="E4594" s="110"/>
      <c r="F4594" s="110"/>
      <c r="G4594" s="110"/>
      <c r="H4594" s="110"/>
      <c r="I4594" s="110"/>
      <c r="J4594" s="109"/>
      <c r="K4594" s="110"/>
      <c r="L4594" s="110"/>
      <c r="M4594" s="110"/>
      <c r="N4594" s="110"/>
      <c r="O4594" s="110"/>
      <c r="P4594" s="110"/>
      <c r="Q4594" s="110"/>
      <c r="R4594" s="110"/>
      <c r="S4594" s="110"/>
      <c r="T4594" s="110"/>
      <c r="U4594" s="110"/>
      <c r="V4594" s="110"/>
    </row>
    <row r="4595" spans="1:22" ht="15" customHeight="1">
      <c r="A4595" s="110"/>
      <c r="B4595" s="109"/>
      <c r="C4595" s="110"/>
      <c r="D4595" s="110"/>
      <c r="E4595" s="110"/>
      <c r="F4595" s="110"/>
      <c r="G4595" s="110"/>
      <c r="H4595" s="110"/>
      <c r="I4595" s="110"/>
      <c r="J4595" s="109"/>
      <c r="K4595" s="110"/>
      <c r="L4595" s="110"/>
      <c r="M4595" s="110"/>
      <c r="N4595" s="110"/>
      <c r="O4595" s="110"/>
      <c r="P4595" s="110"/>
      <c r="Q4595" s="110"/>
      <c r="R4595" s="110"/>
      <c r="S4595" s="110"/>
      <c r="T4595" s="110"/>
      <c r="U4595" s="110"/>
      <c r="V4595" s="110"/>
    </row>
    <row r="4596" spans="1:22" ht="15" customHeight="1">
      <c r="A4596" s="110"/>
      <c r="B4596" s="109"/>
      <c r="C4596" s="110"/>
      <c r="D4596" s="110"/>
      <c r="E4596" s="110"/>
      <c r="F4596" s="110"/>
      <c r="G4596" s="110"/>
      <c r="H4596" s="110"/>
      <c r="I4596" s="110"/>
      <c r="J4596" s="109"/>
      <c r="K4596" s="110"/>
      <c r="L4596" s="110"/>
      <c r="M4596" s="110"/>
      <c r="N4596" s="110"/>
      <c r="O4596" s="110"/>
      <c r="P4596" s="110"/>
      <c r="Q4596" s="110"/>
      <c r="R4596" s="110"/>
      <c r="S4596" s="110"/>
      <c r="T4596" s="110"/>
      <c r="U4596" s="110"/>
      <c r="V4596" s="110"/>
    </row>
    <row r="4597" spans="1:22" ht="15" customHeight="1">
      <c r="A4597" s="110"/>
      <c r="B4597" s="109"/>
      <c r="C4597" s="110"/>
      <c r="D4597" s="110"/>
      <c r="E4597" s="110"/>
      <c r="F4597" s="110"/>
      <c r="G4597" s="110"/>
      <c r="H4597" s="110"/>
      <c r="I4597" s="110"/>
      <c r="J4597" s="109"/>
      <c r="K4597" s="110"/>
      <c r="L4597" s="110"/>
      <c r="M4597" s="110"/>
      <c r="N4597" s="110"/>
      <c r="O4597" s="110"/>
      <c r="P4597" s="110"/>
      <c r="Q4597" s="110"/>
      <c r="R4597" s="110"/>
      <c r="S4597" s="110"/>
      <c r="T4597" s="110"/>
      <c r="U4597" s="110"/>
      <c r="V4597" s="110"/>
    </row>
    <row r="4598" spans="1:22" ht="15" customHeight="1">
      <c r="A4598" s="110"/>
      <c r="B4598" s="109"/>
      <c r="C4598" s="110"/>
      <c r="D4598" s="110"/>
      <c r="E4598" s="110"/>
      <c r="F4598" s="110"/>
      <c r="G4598" s="110"/>
      <c r="H4598" s="110"/>
      <c r="I4598" s="110"/>
      <c r="J4598" s="109"/>
      <c r="K4598" s="110"/>
      <c r="L4598" s="110"/>
      <c r="M4598" s="110"/>
      <c r="N4598" s="110"/>
      <c r="O4598" s="110"/>
      <c r="P4598" s="110"/>
      <c r="Q4598" s="110"/>
      <c r="R4598" s="110"/>
      <c r="S4598" s="110"/>
      <c r="T4598" s="110"/>
      <c r="U4598" s="110"/>
      <c r="V4598" s="110"/>
    </row>
    <row r="4599" spans="1:22" ht="15" customHeight="1">
      <c r="A4599" s="110"/>
      <c r="B4599" s="109"/>
      <c r="C4599" s="110"/>
      <c r="D4599" s="110"/>
      <c r="E4599" s="110"/>
      <c r="F4599" s="110"/>
      <c r="G4599" s="110"/>
      <c r="H4599" s="110"/>
      <c r="I4599" s="110"/>
      <c r="J4599" s="109"/>
      <c r="K4599" s="110"/>
      <c r="L4599" s="110"/>
      <c r="M4599" s="110"/>
      <c r="N4599" s="110"/>
      <c r="O4599" s="110"/>
      <c r="P4599" s="110"/>
      <c r="Q4599" s="110"/>
      <c r="R4599" s="110"/>
      <c r="S4599" s="110"/>
      <c r="T4599" s="110"/>
      <c r="U4599" s="110"/>
      <c r="V4599" s="110"/>
    </row>
    <row r="4600" spans="1:22" ht="15" customHeight="1">
      <c r="A4600" s="110"/>
      <c r="B4600" s="109"/>
      <c r="C4600" s="110"/>
      <c r="D4600" s="110"/>
      <c r="E4600" s="110"/>
      <c r="F4600" s="110"/>
      <c r="G4600" s="110"/>
      <c r="H4600" s="110"/>
      <c r="I4600" s="110"/>
      <c r="J4600" s="109"/>
      <c r="K4600" s="110"/>
      <c r="L4600" s="110"/>
      <c r="M4600" s="110"/>
      <c r="N4600" s="110"/>
      <c r="O4600" s="110"/>
      <c r="P4600" s="110"/>
      <c r="Q4600" s="110"/>
      <c r="R4600" s="110"/>
      <c r="S4600" s="110"/>
      <c r="T4600" s="110"/>
      <c r="U4600" s="110"/>
      <c r="V4600" s="110"/>
    </row>
    <row r="4601" spans="1:22" ht="15" customHeight="1">
      <c r="A4601" s="110"/>
      <c r="B4601" s="109"/>
      <c r="C4601" s="110"/>
      <c r="D4601" s="110"/>
      <c r="E4601" s="110"/>
      <c r="F4601" s="110"/>
      <c r="G4601" s="110"/>
      <c r="H4601" s="110"/>
      <c r="I4601" s="110"/>
      <c r="J4601" s="109"/>
      <c r="K4601" s="110"/>
      <c r="L4601" s="110"/>
      <c r="M4601" s="110"/>
      <c r="N4601" s="110"/>
      <c r="O4601" s="110"/>
      <c r="P4601" s="110"/>
      <c r="Q4601" s="110"/>
      <c r="R4601" s="110"/>
      <c r="S4601" s="110"/>
      <c r="T4601" s="110"/>
      <c r="U4601" s="110"/>
      <c r="V4601" s="110"/>
    </row>
    <row r="4602" spans="1:22" ht="15" customHeight="1">
      <c r="A4602" s="110"/>
      <c r="B4602" s="109"/>
      <c r="C4602" s="110"/>
      <c r="D4602" s="110"/>
      <c r="E4602" s="110"/>
      <c r="F4602" s="110"/>
      <c r="G4602" s="110"/>
      <c r="H4602" s="110"/>
      <c r="I4602" s="110"/>
      <c r="J4602" s="109"/>
      <c r="K4602" s="110"/>
      <c r="L4602" s="110"/>
      <c r="M4602" s="110"/>
      <c r="N4602" s="110"/>
      <c r="O4602" s="110"/>
      <c r="P4602" s="110"/>
      <c r="Q4602" s="110"/>
      <c r="R4602" s="110"/>
      <c r="S4602" s="110"/>
      <c r="T4602" s="110"/>
      <c r="U4602" s="110"/>
      <c r="V4602" s="110"/>
    </row>
    <row r="4603" spans="1:22" ht="15" customHeight="1">
      <c r="A4603" s="110"/>
      <c r="B4603" s="109"/>
      <c r="C4603" s="110"/>
      <c r="D4603" s="110"/>
      <c r="E4603" s="110"/>
      <c r="F4603" s="110"/>
      <c r="G4603" s="110"/>
      <c r="H4603" s="110"/>
      <c r="I4603" s="110"/>
      <c r="J4603" s="109"/>
      <c r="K4603" s="110"/>
      <c r="L4603" s="110"/>
      <c r="M4603" s="110"/>
      <c r="N4603" s="110"/>
      <c r="O4603" s="110"/>
      <c r="P4603" s="110"/>
      <c r="Q4603" s="110"/>
      <c r="R4603" s="110"/>
      <c r="S4603" s="110"/>
      <c r="T4603" s="110"/>
      <c r="U4603" s="110"/>
      <c r="V4603" s="110"/>
    </row>
    <row r="4604" spans="1:22" ht="15" customHeight="1">
      <c r="A4604" s="110"/>
      <c r="B4604" s="109"/>
      <c r="C4604" s="110"/>
      <c r="D4604" s="110"/>
      <c r="E4604" s="110"/>
      <c r="F4604" s="110"/>
      <c r="G4604" s="110"/>
      <c r="H4604" s="110"/>
      <c r="I4604" s="110"/>
      <c r="J4604" s="109"/>
      <c r="K4604" s="110"/>
      <c r="L4604" s="110"/>
      <c r="M4604" s="110"/>
      <c r="N4604" s="110"/>
      <c r="O4604" s="110"/>
      <c r="P4604" s="110"/>
      <c r="Q4604" s="110"/>
      <c r="R4604" s="110"/>
      <c r="S4604" s="110"/>
      <c r="T4604" s="110"/>
      <c r="U4604" s="110"/>
      <c r="V4604" s="110"/>
    </row>
    <row r="4605" spans="1:22" ht="15" customHeight="1">
      <c r="A4605" s="110"/>
      <c r="B4605" s="109"/>
      <c r="C4605" s="110"/>
      <c r="D4605" s="110"/>
      <c r="E4605" s="110"/>
      <c r="F4605" s="110"/>
      <c r="G4605" s="110"/>
      <c r="H4605" s="110"/>
      <c r="I4605" s="110"/>
      <c r="J4605" s="109"/>
      <c r="K4605" s="110"/>
      <c r="L4605" s="110"/>
      <c r="M4605" s="110"/>
      <c r="N4605" s="110"/>
      <c r="O4605" s="110"/>
      <c r="P4605" s="110"/>
      <c r="Q4605" s="110"/>
      <c r="R4605" s="110"/>
      <c r="S4605" s="110"/>
      <c r="T4605" s="110"/>
      <c r="U4605" s="110"/>
      <c r="V4605" s="110"/>
    </row>
    <row r="4606" spans="1:22" ht="15" customHeight="1">
      <c r="A4606" s="110"/>
      <c r="B4606" s="109"/>
      <c r="C4606" s="110"/>
      <c r="D4606" s="110"/>
      <c r="E4606" s="110"/>
      <c r="F4606" s="110"/>
      <c r="G4606" s="110"/>
      <c r="H4606" s="110"/>
      <c r="I4606" s="110"/>
      <c r="J4606" s="109"/>
      <c r="K4606" s="110"/>
      <c r="L4606" s="110"/>
      <c r="M4606" s="110"/>
      <c r="N4606" s="110"/>
      <c r="O4606" s="110"/>
      <c r="P4606" s="110"/>
      <c r="Q4606" s="110"/>
      <c r="R4606" s="110"/>
      <c r="S4606" s="110"/>
      <c r="T4606" s="110"/>
      <c r="U4606" s="110"/>
      <c r="V4606" s="110"/>
    </row>
    <row r="4607" spans="1:22" ht="15" customHeight="1">
      <c r="A4607" s="110"/>
      <c r="B4607" s="109"/>
      <c r="C4607" s="110"/>
      <c r="D4607" s="110"/>
      <c r="E4607" s="110"/>
      <c r="F4607" s="110"/>
      <c r="G4607" s="110"/>
      <c r="H4607" s="110"/>
      <c r="I4607" s="110"/>
      <c r="J4607" s="109"/>
      <c r="K4607" s="110"/>
      <c r="L4607" s="110"/>
      <c r="M4607" s="110"/>
      <c r="N4607" s="110"/>
      <c r="O4607" s="110"/>
      <c r="P4607" s="110"/>
      <c r="Q4607" s="110"/>
      <c r="R4607" s="110"/>
      <c r="S4607" s="110"/>
      <c r="T4607" s="110"/>
      <c r="U4607" s="110"/>
      <c r="V4607" s="110"/>
    </row>
    <row r="4608" spans="1:22" ht="15" customHeight="1">
      <c r="A4608" s="110"/>
      <c r="B4608" s="109"/>
      <c r="C4608" s="110"/>
      <c r="D4608" s="110"/>
      <c r="E4608" s="110"/>
      <c r="F4608" s="110"/>
      <c r="G4608" s="110"/>
      <c r="H4608" s="110"/>
      <c r="I4608" s="110"/>
      <c r="J4608" s="109"/>
      <c r="K4608" s="110"/>
      <c r="L4608" s="110"/>
      <c r="M4608" s="110"/>
      <c r="N4608" s="110"/>
      <c r="O4608" s="110"/>
      <c r="P4608" s="110"/>
      <c r="Q4608" s="110"/>
      <c r="R4608" s="110"/>
      <c r="S4608" s="110"/>
      <c r="T4608" s="110"/>
      <c r="U4608" s="110"/>
      <c r="V4608" s="110"/>
    </row>
    <row r="4609" spans="1:22" ht="15" customHeight="1">
      <c r="A4609" s="110"/>
      <c r="B4609" s="109"/>
      <c r="C4609" s="110"/>
      <c r="D4609" s="110"/>
      <c r="E4609" s="110"/>
      <c r="F4609" s="110"/>
      <c r="G4609" s="110"/>
      <c r="H4609" s="110"/>
      <c r="I4609" s="110"/>
      <c r="J4609" s="109"/>
      <c r="K4609" s="110"/>
      <c r="L4609" s="110"/>
      <c r="M4609" s="110"/>
      <c r="N4609" s="110"/>
      <c r="O4609" s="110"/>
      <c r="P4609" s="110"/>
      <c r="Q4609" s="110"/>
      <c r="R4609" s="110"/>
      <c r="S4609" s="110"/>
      <c r="T4609" s="110"/>
      <c r="U4609" s="110"/>
      <c r="V4609" s="110"/>
    </row>
    <row r="4610" spans="1:22" ht="15" customHeight="1">
      <c r="A4610" s="110"/>
      <c r="B4610" s="109"/>
      <c r="C4610" s="110"/>
      <c r="D4610" s="110"/>
      <c r="E4610" s="110"/>
      <c r="F4610" s="110"/>
      <c r="G4610" s="110"/>
      <c r="H4610" s="110"/>
      <c r="I4610" s="110"/>
      <c r="J4610" s="109"/>
      <c r="K4610" s="110"/>
      <c r="L4610" s="110"/>
      <c r="M4610" s="110"/>
      <c r="N4610" s="110"/>
      <c r="O4610" s="110"/>
      <c r="P4610" s="110"/>
      <c r="Q4610" s="110"/>
      <c r="R4610" s="110"/>
      <c r="S4610" s="110"/>
      <c r="T4610" s="110"/>
      <c r="U4610" s="110"/>
      <c r="V4610" s="110"/>
    </row>
    <row r="4611" spans="1:22" ht="15" customHeight="1">
      <c r="A4611" s="110"/>
      <c r="B4611" s="109"/>
      <c r="C4611" s="110"/>
      <c r="D4611" s="110"/>
      <c r="E4611" s="110"/>
      <c r="F4611" s="110"/>
      <c r="G4611" s="110"/>
      <c r="H4611" s="110"/>
      <c r="I4611" s="110"/>
      <c r="J4611" s="109"/>
      <c r="K4611" s="110"/>
      <c r="L4611" s="110"/>
      <c r="M4611" s="110"/>
      <c r="N4611" s="110"/>
      <c r="O4611" s="110"/>
      <c r="P4611" s="110"/>
      <c r="Q4611" s="110"/>
      <c r="R4611" s="110"/>
      <c r="S4611" s="110"/>
      <c r="T4611" s="110"/>
      <c r="U4611" s="110"/>
      <c r="V4611" s="110"/>
    </row>
    <row r="4612" spans="1:22" ht="15" customHeight="1">
      <c r="A4612" s="110"/>
      <c r="B4612" s="109"/>
      <c r="C4612" s="110"/>
      <c r="D4612" s="110"/>
      <c r="E4612" s="110"/>
      <c r="F4612" s="110"/>
      <c r="G4612" s="110"/>
      <c r="H4612" s="110"/>
      <c r="I4612" s="110"/>
      <c r="J4612" s="109"/>
      <c r="K4612" s="110"/>
      <c r="L4612" s="110"/>
      <c r="M4612" s="110"/>
      <c r="N4612" s="110"/>
      <c r="O4612" s="110"/>
      <c r="P4612" s="110"/>
      <c r="Q4612" s="110"/>
      <c r="R4612" s="110"/>
      <c r="S4612" s="110"/>
      <c r="T4612" s="110"/>
      <c r="U4612" s="110"/>
      <c r="V4612" s="110"/>
    </row>
    <row r="4613" spans="1:22" ht="15" customHeight="1">
      <c r="A4613" s="110"/>
      <c r="B4613" s="109"/>
      <c r="C4613" s="110"/>
      <c r="D4613" s="110"/>
      <c r="E4613" s="110"/>
      <c r="F4613" s="110"/>
      <c r="G4613" s="110"/>
      <c r="H4613" s="110"/>
      <c r="I4613" s="110"/>
      <c r="J4613" s="109"/>
      <c r="K4613" s="110"/>
      <c r="L4613" s="110"/>
      <c r="M4613" s="110"/>
      <c r="N4613" s="110"/>
      <c r="O4613" s="110"/>
      <c r="P4613" s="110"/>
      <c r="Q4613" s="110"/>
      <c r="R4613" s="110"/>
      <c r="S4613" s="110"/>
      <c r="T4613" s="110"/>
      <c r="U4613" s="110"/>
      <c r="V4613" s="110"/>
    </row>
    <row r="4614" spans="1:22" ht="15" customHeight="1">
      <c r="A4614" s="110"/>
      <c r="B4614" s="109"/>
      <c r="C4614" s="110"/>
      <c r="D4614" s="110"/>
      <c r="E4614" s="110"/>
      <c r="F4614" s="110"/>
      <c r="G4614" s="110"/>
      <c r="H4614" s="110"/>
      <c r="I4614" s="110"/>
      <c r="J4614" s="109"/>
      <c r="K4614" s="110"/>
      <c r="L4614" s="110"/>
      <c r="M4614" s="110"/>
      <c r="N4614" s="110"/>
      <c r="O4614" s="110"/>
      <c r="P4614" s="110"/>
      <c r="Q4614" s="110"/>
      <c r="R4614" s="110"/>
      <c r="S4614" s="110"/>
      <c r="T4614" s="110"/>
      <c r="U4614" s="110"/>
      <c r="V4614" s="110"/>
    </row>
    <row r="4615" spans="1:22" ht="15" customHeight="1">
      <c r="A4615" s="110"/>
      <c r="B4615" s="109"/>
      <c r="C4615" s="110"/>
      <c r="D4615" s="110"/>
      <c r="E4615" s="110"/>
      <c r="F4615" s="110"/>
      <c r="G4615" s="110"/>
      <c r="H4615" s="110"/>
      <c r="I4615" s="110"/>
      <c r="J4615" s="109"/>
      <c r="K4615" s="110"/>
      <c r="L4615" s="110"/>
      <c r="M4615" s="110"/>
      <c r="N4615" s="110"/>
      <c r="O4615" s="110"/>
      <c r="P4615" s="110"/>
      <c r="Q4615" s="110"/>
      <c r="R4615" s="110"/>
      <c r="S4615" s="110"/>
      <c r="T4615" s="110"/>
      <c r="U4615" s="110"/>
      <c r="V4615" s="110"/>
    </row>
    <row r="4616" spans="1:22" ht="15" customHeight="1">
      <c r="A4616" s="110"/>
      <c r="B4616" s="109"/>
      <c r="C4616" s="110"/>
      <c r="D4616" s="110"/>
      <c r="E4616" s="110"/>
      <c r="F4616" s="110"/>
      <c r="G4616" s="110"/>
      <c r="H4616" s="110"/>
      <c r="I4616" s="110"/>
      <c r="J4616" s="109"/>
      <c r="K4616" s="110"/>
      <c r="L4616" s="110"/>
      <c r="M4616" s="110"/>
      <c r="N4616" s="110"/>
      <c r="O4616" s="110"/>
      <c r="P4616" s="110"/>
      <c r="Q4616" s="110"/>
      <c r="R4616" s="110"/>
      <c r="S4616" s="110"/>
      <c r="T4616" s="110"/>
      <c r="U4616" s="110"/>
      <c r="V4616" s="110"/>
    </row>
    <row r="4617" spans="1:22" ht="15" customHeight="1">
      <c r="A4617" s="110"/>
      <c r="B4617" s="109"/>
      <c r="C4617" s="110"/>
      <c r="D4617" s="110"/>
      <c r="E4617" s="110"/>
      <c r="F4617" s="110"/>
      <c r="G4617" s="110"/>
      <c r="H4617" s="110"/>
      <c r="I4617" s="110"/>
      <c r="J4617" s="109"/>
      <c r="K4617" s="110"/>
      <c r="L4617" s="110"/>
      <c r="M4617" s="110"/>
      <c r="N4617" s="110"/>
      <c r="O4617" s="110"/>
      <c r="P4617" s="110"/>
      <c r="Q4617" s="110"/>
      <c r="R4617" s="110"/>
      <c r="S4617" s="110"/>
      <c r="T4617" s="110"/>
      <c r="U4617" s="110"/>
      <c r="V4617" s="110"/>
    </row>
    <row r="4618" spans="1:22" ht="15" customHeight="1">
      <c r="A4618" s="110"/>
      <c r="B4618" s="109"/>
      <c r="C4618" s="110"/>
      <c r="D4618" s="110"/>
      <c r="E4618" s="110"/>
      <c r="F4618" s="110"/>
      <c r="G4618" s="110"/>
      <c r="H4618" s="110"/>
      <c r="I4618" s="110"/>
      <c r="J4618" s="109"/>
      <c r="K4618" s="110"/>
      <c r="L4618" s="110"/>
      <c r="M4618" s="110"/>
      <c r="N4618" s="110"/>
      <c r="O4618" s="110"/>
      <c r="P4618" s="110"/>
      <c r="Q4618" s="110"/>
      <c r="R4618" s="110"/>
      <c r="S4618" s="110"/>
      <c r="T4618" s="110"/>
      <c r="U4618" s="110"/>
      <c r="V4618" s="110"/>
    </row>
    <row r="4619" spans="1:22" ht="15" customHeight="1">
      <c r="A4619" s="110"/>
      <c r="B4619" s="109"/>
      <c r="C4619" s="110"/>
      <c r="D4619" s="110"/>
      <c r="E4619" s="110"/>
      <c r="F4619" s="110"/>
      <c r="G4619" s="110"/>
      <c r="H4619" s="110"/>
      <c r="I4619" s="110"/>
      <c r="J4619" s="109"/>
      <c r="K4619" s="110"/>
      <c r="L4619" s="110"/>
      <c r="M4619" s="110"/>
      <c r="N4619" s="110"/>
      <c r="O4619" s="110"/>
      <c r="P4619" s="110"/>
      <c r="Q4619" s="110"/>
      <c r="R4619" s="110"/>
      <c r="S4619" s="110"/>
      <c r="T4619" s="110"/>
      <c r="U4619" s="110"/>
      <c r="V4619" s="110"/>
    </row>
    <row r="4620" spans="1:22" ht="15" customHeight="1">
      <c r="A4620" s="110"/>
      <c r="B4620" s="109"/>
      <c r="C4620" s="110"/>
      <c r="D4620" s="110"/>
      <c r="E4620" s="110"/>
      <c r="F4620" s="110"/>
      <c r="G4620" s="110"/>
      <c r="H4620" s="110"/>
      <c r="I4620" s="110"/>
      <c r="J4620" s="109"/>
      <c r="K4620" s="110"/>
      <c r="L4620" s="110"/>
      <c r="M4620" s="110"/>
      <c r="N4620" s="110"/>
      <c r="O4620" s="110"/>
      <c r="P4620" s="110"/>
      <c r="Q4620" s="110"/>
      <c r="R4620" s="110"/>
      <c r="S4620" s="110"/>
      <c r="T4620" s="110"/>
      <c r="U4620" s="110"/>
      <c r="V4620" s="110"/>
    </row>
    <row r="4621" spans="1:22" ht="15" customHeight="1">
      <c r="A4621" s="110"/>
      <c r="B4621" s="109"/>
      <c r="C4621" s="110"/>
      <c r="D4621" s="110"/>
      <c r="E4621" s="110"/>
      <c r="F4621" s="110"/>
      <c r="G4621" s="110"/>
      <c r="H4621" s="110"/>
      <c r="I4621" s="110"/>
      <c r="J4621" s="109"/>
      <c r="K4621" s="110"/>
      <c r="L4621" s="110"/>
      <c r="M4621" s="110"/>
      <c r="N4621" s="110"/>
      <c r="O4621" s="110"/>
      <c r="P4621" s="110"/>
      <c r="Q4621" s="110"/>
      <c r="R4621" s="110"/>
      <c r="S4621" s="110"/>
      <c r="T4621" s="110"/>
      <c r="U4621" s="110"/>
      <c r="V4621" s="110"/>
    </row>
    <row r="4622" spans="1:22" ht="15" customHeight="1">
      <c r="A4622" s="110"/>
      <c r="B4622" s="109"/>
      <c r="C4622" s="110"/>
      <c r="D4622" s="110"/>
      <c r="E4622" s="110"/>
      <c r="F4622" s="110"/>
      <c r="G4622" s="110"/>
      <c r="H4622" s="110"/>
      <c r="I4622" s="110"/>
      <c r="J4622" s="109"/>
      <c r="K4622" s="110"/>
      <c r="L4622" s="110"/>
      <c r="M4622" s="110"/>
      <c r="N4622" s="110"/>
      <c r="O4622" s="110"/>
      <c r="P4622" s="110"/>
      <c r="Q4622" s="110"/>
      <c r="R4622" s="110"/>
      <c r="S4622" s="110"/>
      <c r="T4622" s="110"/>
      <c r="U4622" s="110"/>
      <c r="V4622" s="110"/>
    </row>
    <row r="4623" spans="1:22" ht="15" customHeight="1">
      <c r="A4623" s="110"/>
      <c r="B4623" s="109"/>
      <c r="C4623" s="110"/>
      <c r="D4623" s="110"/>
      <c r="E4623" s="110"/>
      <c r="F4623" s="110"/>
      <c r="G4623" s="110"/>
      <c r="H4623" s="110"/>
      <c r="I4623" s="110"/>
      <c r="J4623" s="109"/>
      <c r="K4623" s="110"/>
      <c r="L4623" s="110"/>
      <c r="M4623" s="110"/>
      <c r="N4623" s="110"/>
      <c r="O4623" s="110"/>
      <c r="P4623" s="110"/>
      <c r="Q4623" s="110"/>
      <c r="R4623" s="110"/>
      <c r="S4623" s="110"/>
      <c r="T4623" s="110"/>
      <c r="U4623" s="110"/>
      <c r="V4623" s="110"/>
    </row>
    <row r="4624" spans="1:22" ht="15" customHeight="1">
      <c r="A4624" s="110"/>
      <c r="B4624" s="109"/>
      <c r="C4624" s="110"/>
      <c r="D4624" s="110"/>
      <c r="E4624" s="110"/>
      <c r="F4624" s="110"/>
      <c r="G4624" s="110"/>
      <c r="H4624" s="110"/>
      <c r="I4624" s="110"/>
      <c r="J4624" s="109"/>
      <c r="K4624" s="110"/>
      <c r="L4624" s="110"/>
      <c r="M4624" s="110"/>
      <c r="N4624" s="110"/>
      <c r="O4624" s="110"/>
      <c r="P4624" s="110"/>
      <c r="Q4624" s="110"/>
      <c r="R4624" s="110"/>
      <c r="S4624" s="110"/>
      <c r="T4624" s="110"/>
      <c r="U4624" s="110"/>
      <c r="V4624" s="110"/>
    </row>
    <row r="4625" spans="1:22" ht="15" customHeight="1">
      <c r="A4625" s="110"/>
      <c r="B4625" s="109"/>
      <c r="C4625" s="110"/>
      <c r="D4625" s="110"/>
      <c r="E4625" s="110"/>
      <c r="F4625" s="110"/>
      <c r="G4625" s="110"/>
      <c r="H4625" s="110"/>
      <c r="I4625" s="110"/>
      <c r="J4625" s="109"/>
      <c r="K4625" s="110"/>
      <c r="L4625" s="110"/>
      <c r="M4625" s="110"/>
      <c r="N4625" s="110"/>
      <c r="O4625" s="110"/>
      <c r="P4625" s="110"/>
      <c r="Q4625" s="110"/>
      <c r="R4625" s="110"/>
      <c r="S4625" s="110"/>
      <c r="T4625" s="110"/>
      <c r="U4625" s="110"/>
      <c r="V4625" s="110"/>
    </row>
    <row r="4626" spans="1:22" ht="15" customHeight="1">
      <c r="A4626" s="110"/>
      <c r="B4626" s="109"/>
      <c r="C4626" s="110"/>
      <c r="D4626" s="110"/>
      <c r="E4626" s="110"/>
      <c r="F4626" s="110"/>
      <c r="G4626" s="110"/>
      <c r="H4626" s="110"/>
      <c r="I4626" s="110"/>
      <c r="J4626" s="109"/>
      <c r="K4626" s="110"/>
      <c r="L4626" s="110"/>
      <c r="M4626" s="110"/>
      <c r="N4626" s="110"/>
      <c r="O4626" s="110"/>
      <c r="P4626" s="110"/>
      <c r="Q4626" s="110"/>
      <c r="R4626" s="110"/>
      <c r="S4626" s="110"/>
      <c r="T4626" s="110"/>
      <c r="U4626" s="110"/>
      <c r="V4626" s="110"/>
    </row>
    <row r="4627" spans="1:22" ht="15" customHeight="1">
      <c r="A4627" s="110"/>
      <c r="B4627" s="109"/>
      <c r="C4627" s="110"/>
      <c r="D4627" s="110"/>
      <c r="E4627" s="110"/>
      <c r="F4627" s="110"/>
      <c r="G4627" s="110"/>
      <c r="H4627" s="110"/>
      <c r="I4627" s="110"/>
      <c r="J4627" s="109"/>
      <c r="K4627" s="110"/>
      <c r="L4627" s="110"/>
      <c r="M4627" s="110"/>
      <c r="N4627" s="110"/>
      <c r="O4627" s="110"/>
      <c r="P4627" s="110"/>
      <c r="Q4627" s="110"/>
      <c r="R4627" s="110"/>
      <c r="S4627" s="110"/>
      <c r="T4627" s="110"/>
      <c r="U4627" s="110"/>
      <c r="V4627" s="110"/>
    </row>
    <row r="4628" spans="1:22" ht="15" customHeight="1">
      <c r="A4628" s="110"/>
      <c r="B4628" s="109"/>
      <c r="C4628" s="110"/>
      <c r="D4628" s="110"/>
      <c r="E4628" s="110"/>
      <c r="F4628" s="110"/>
      <c r="G4628" s="110"/>
      <c r="H4628" s="110"/>
      <c r="I4628" s="110"/>
      <c r="J4628" s="109"/>
      <c r="K4628" s="110"/>
      <c r="L4628" s="110"/>
      <c r="M4628" s="110"/>
      <c r="N4628" s="110"/>
      <c r="O4628" s="110"/>
      <c r="P4628" s="110"/>
      <c r="Q4628" s="110"/>
      <c r="R4628" s="110"/>
      <c r="S4628" s="110"/>
      <c r="T4628" s="110"/>
      <c r="U4628" s="110"/>
      <c r="V4628" s="110"/>
    </row>
    <row r="4629" spans="1:22" ht="15" customHeight="1">
      <c r="A4629" s="110"/>
      <c r="B4629" s="109"/>
      <c r="C4629" s="110"/>
      <c r="D4629" s="110"/>
      <c r="E4629" s="110"/>
      <c r="F4629" s="110"/>
      <c r="G4629" s="110"/>
      <c r="H4629" s="110"/>
      <c r="I4629" s="110"/>
      <c r="J4629" s="109"/>
      <c r="K4629" s="110"/>
      <c r="L4629" s="110"/>
      <c r="M4629" s="110"/>
      <c r="N4629" s="110"/>
      <c r="O4629" s="110"/>
      <c r="P4629" s="110"/>
      <c r="Q4629" s="110"/>
      <c r="R4629" s="110"/>
      <c r="S4629" s="110"/>
      <c r="T4629" s="110"/>
      <c r="U4629" s="110"/>
      <c r="V4629" s="110"/>
    </row>
    <row r="4630" spans="1:22" ht="15" customHeight="1">
      <c r="A4630" s="110"/>
      <c r="B4630" s="109"/>
      <c r="C4630" s="110"/>
      <c r="D4630" s="110"/>
      <c r="E4630" s="110"/>
      <c r="F4630" s="110"/>
      <c r="G4630" s="110"/>
      <c r="H4630" s="110"/>
      <c r="I4630" s="110"/>
      <c r="J4630" s="109"/>
      <c r="K4630" s="110"/>
      <c r="L4630" s="110"/>
      <c r="M4630" s="110"/>
      <c r="N4630" s="110"/>
      <c r="O4630" s="110"/>
      <c r="P4630" s="110"/>
      <c r="Q4630" s="110"/>
      <c r="R4630" s="110"/>
      <c r="S4630" s="110"/>
      <c r="T4630" s="110"/>
      <c r="U4630" s="110"/>
      <c r="V4630" s="110"/>
    </row>
    <row r="4631" spans="1:22" ht="15" customHeight="1">
      <c r="A4631" s="110"/>
      <c r="B4631" s="109"/>
      <c r="C4631" s="110"/>
      <c r="D4631" s="110"/>
      <c r="E4631" s="110"/>
      <c r="F4631" s="110"/>
      <c r="G4631" s="110"/>
      <c r="H4631" s="110"/>
      <c r="I4631" s="110"/>
      <c r="J4631" s="109"/>
      <c r="K4631" s="110"/>
      <c r="L4631" s="110"/>
      <c r="M4631" s="110"/>
      <c r="N4631" s="110"/>
      <c r="O4631" s="110"/>
      <c r="P4631" s="110"/>
      <c r="Q4631" s="110"/>
      <c r="R4631" s="110"/>
      <c r="S4631" s="110"/>
      <c r="T4631" s="110"/>
      <c r="U4631" s="110"/>
      <c r="V4631" s="110"/>
    </row>
    <row r="4632" spans="1:22" ht="15" customHeight="1">
      <c r="A4632" s="110"/>
      <c r="B4632" s="109"/>
      <c r="C4632" s="110"/>
      <c r="D4632" s="110"/>
      <c r="E4632" s="110"/>
      <c r="F4632" s="110"/>
      <c r="G4632" s="110"/>
      <c r="H4632" s="110"/>
      <c r="I4632" s="110"/>
      <c r="J4632" s="109"/>
      <c r="K4632" s="110"/>
      <c r="L4632" s="110"/>
      <c r="M4632" s="110"/>
      <c r="N4632" s="110"/>
      <c r="O4632" s="110"/>
      <c r="P4632" s="110"/>
      <c r="Q4632" s="110"/>
      <c r="R4632" s="110"/>
      <c r="S4632" s="110"/>
      <c r="T4632" s="110"/>
      <c r="U4632" s="110"/>
      <c r="V4632" s="110"/>
    </row>
    <row r="4633" spans="1:22" ht="15" customHeight="1">
      <c r="A4633" s="110"/>
      <c r="B4633" s="109"/>
      <c r="C4633" s="110"/>
      <c r="D4633" s="110"/>
      <c r="E4633" s="110"/>
      <c r="F4633" s="110"/>
      <c r="G4633" s="110"/>
      <c r="H4633" s="110"/>
      <c r="I4633" s="110"/>
      <c r="J4633" s="109"/>
      <c r="K4633" s="110"/>
      <c r="L4633" s="110"/>
      <c r="M4633" s="110"/>
      <c r="N4633" s="110"/>
      <c r="O4633" s="110"/>
      <c r="P4633" s="110"/>
      <c r="Q4633" s="110"/>
      <c r="R4633" s="110"/>
      <c r="S4633" s="110"/>
      <c r="T4633" s="110"/>
      <c r="U4633" s="110"/>
      <c r="V4633" s="110"/>
    </row>
    <row r="4634" spans="1:22" ht="15" customHeight="1">
      <c r="A4634" s="110"/>
      <c r="B4634" s="109"/>
      <c r="C4634" s="110"/>
      <c r="D4634" s="110"/>
      <c r="E4634" s="110"/>
      <c r="F4634" s="110"/>
      <c r="G4634" s="110"/>
      <c r="H4634" s="110"/>
      <c r="I4634" s="110"/>
      <c r="J4634" s="109"/>
      <c r="K4634" s="110"/>
      <c r="L4634" s="110"/>
      <c r="M4634" s="110"/>
      <c r="N4634" s="110"/>
      <c r="O4634" s="110"/>
      <c r="P4634" s="110"/>
      <c r="Q4634" s="110"/>
      <c r="R4634" s="110"/>
      <c r="S4634" s="110"/>
      <c r="T4634" s="110"/>
      <c r="U4634" s="110"/>
      <c r="V4634" s="110"/>
    </row>
    <row r="4635" spans="1:22" ht="15" customHeight="1">
      <c r="A4635" s="110"/>
      <c r="B4635" s="109"/>
      <c r="C4635" s="110"/>
      <c r="D4635" s="110"/>
      <c r="E4635" s="110"/>
      <c r="F4635" s="110"/>
      <c r="G4635" s="110"/>
      <c r="H4635" s="110"/>
      <c r="I4635" s="110"/>
      <c r="J4635" s="109"/>
      <c r="K4635" s="110"/>
      <c r="L4635" s="110"/>
      <c r="M4635" s="110"/>
      <c r="N4635" s="110"/>
      <c r="O4635" s="110"/>
      <c r="P4635" s="110"/>
      <c r="Q4635" s="110"/>
      <c r="R4635" s="110"/>
      <c r="S4635" s="110"/>
      <c r="T4635" s="110"/>
      <c r="U4635" s="110"/>
      <c r="V4635" s="110"/>
    </row>
    <row r="4636" spans="1:22" ht="15" customHeight="1">
      <c r="A4636" s="110"/>
      <c r="B4636" s="109"/>
      <c r="C4636" s="110"/>
      <c r="D4636" s="110"/>
      <c r="E4636" s="110"/>
      <c r="F4636" s="110"/>
      <c r="G4636" s="110"/>
      <c r="H4636" s="110"/>
      <c r="I4636" s="110"/>
      <c r="J4636" s="109"/>
      <c r="K4636" s="110"/>
      <c r="L4636" s="110"/>
      <c r="M4636" s="110"/>
      <c r="N4636" s="110"/>
      <c r="O4636" s="110"/>
      <c r="P4636" s="110"/>
      <c r="Q4636" s="110"/>
      <c r="R4636" s="110"/>
      <c r="S4636" s="110"/>
      <c r="T4636" s="110"/>
      <c r="U4636" s="110"/>
      <c r="V4636" s="110"/>
    </row>
    <row r="4637" spans="1:22" ht="15" customHeight="1">
      <c r="A4637" s="110"/>
      <c r="B4637" s="109"/>
      <c r="C4637" s="110"/>
      <c r="D4637" s="110"/>
      <c r="E4637" s="110"/>
      <c r="F4637" s="110"/>
      <c r="G4637" s="110"/>
      <c r="H4637" s="110"/>
      <c r="I4637" s="110"/>
      <c r="J4637" s="109"/>
      <c r="K4637" s="110"/>
      <c r="L4637" s="110"/>
      <c r="M4637" s="110"/>
      <c r="N4637" s="110"/>
      <c r="O4637" s="110"/>
      <c r="P4637" s="110"/>
      <c r="Q4637" s="110"/>
      <c r="R4637" s="110"/>
      <c r="S4637" s="110"/>
      <c r="T4637" s="110"/>
      <c r="U4637" s="110"/>
      <c r="V4637" s="110"/>
    </row>
    <row r="4638" spans="1:22" ht="15" customHeight="1">
      <c r="A4638" s="110"/>
      <c r="B4638" s="109"/>
      <c r="C4638" s="110"/>
      <c r="D4638" s="110"/>
      <c r="E4638" s="110"/>
      <c r="F4638" s="110"/>
      <c r="G4638" s="110"/>
      <c r="H4638" s="110"/>
      <c r="I4638" s="110"/>
      <c r="J4638" s="109"/>
      <c r="K4638" s="110"/>
      <c r="L4638" s="110"/>
      <c r="M4638" s="110"/>
      <c r="N4638" s="110"/>
      <c r="O4638" s="110"/>
      <c r="P4638" s="110"/>
      <c r="Q4638" s="110"/>
      <c r="R4638" s="110"/>
      <c r="S4638" s="110"/>
      <c r="T4638" s="110"/>
      <c r="U4638" s="110"/>
      <c r="V4638" s="110"/>
    </row>
    <row r="4639" spans="1:22" ht="15" customHeight="1">
      <c r="A4639" s="110"/>
      <c r="B4639" s="109"/>
      <c r="C4639" s="110"/>
      <c r="D4639" s="110"/>
      <c r="E4639" s="110"/>
      <c r="F4639" s="110"/>
      <c r="G4639" s="110"/>
      <c r="H4639" s="110"/>
      <c r="I4639" s="110"/>
      <c r="J4639" s="109"/>
      <c r="K4639" s="110"/>
      <c r="L4639" s="110"/>
      <c r="M4639" s="110"/>
      <c r="N4639" s="110"/>
      <c r="O4639" s="110"/>
      <c r="P4639" s="110"/>
      <c r="Q4639" s="110"/>
      <c r="R4639" s="110"/>
      <c r="S4639" s="110"/>
      <c r="T4639" s="110"/>
      <c r="U4639" s="110"/>
      <c r="V4639" s="110"/>
    </row>
    <row r="4640" spans="1:22" ht="15" customHeight="1">
      <c r="A4640" s="110"/>
      <c r="B4640" s="109"/>
      <c r="C4640" s="110"/>
      <c r="D4640" s="110"/>
      <c r="E4640" s="110"/>
      <c r="F4640" s="110"/>
      <c r="G4640" s="110"/>
      <c r="H4640" s="110"/>
      <c r="I4640" s="110"/>
      <c r="J4640" s="109"/>
      <c r="K4640" s="110"/>
      <c r="L4640" s="110"/>
      <c r="M4640" s="110"/>
      <c r="N4640" s="110"/>
      <c r="O4640" s="110"/>
      <c r="P4640" s="110"/>
      <c r="Q4640" s="110"/>
      <c r="R4640" s="110"/>
      <c r="S4640" s="110"/>
      <c r="T4640" s="110"/>
      <c r="U4640" s="110"/>
      <c r="V4640" s="110"/>
    </row>
    <row r="4641" spans="1:22" ht="15" customHeight="1">
      <c r="A4641" s="110"/>
      <c r="B4641" s="109"/>
      <c r="C4641" s="110"/>
      <c r="D4641" s="110"/>
      <c r="E4641" s="110"/>
      <c r="F4641" s="110"/>
      <c r="G4641" s="110"/>
      <c r="H4641" s="110"/>
      <c r="I4641" s="110"/>
      <c r="J4641" s="109"/>
      <c r="K4641" s="110"/>
      <c r="L4641" s="110"/>
      <c r="M4641" s="110"/>
      <c r="N4641" s="110"/>
      <c r="O4641" s="110"/>
      <c r="P4641" s="110"/>
      <c r="Q4641" s="110"/>
      <c r="R4641" s="110"/>
      <c r="S4641" s="110"/>
      <c r="T4641" s="110"/>
      <c r="U4641" s="110"/>
      <c r="V4641" s="110"/>
    </row>
    <row r="4642" spans="1:22" ht="15" customHeight="1">
      <c r="A4642" s="110"/>
      <c r="B4642" s="109"/>
      <c r="C4642" s="110"/>
      <c r="D4642" s="110"/>
      <c r="E4642" s="110"/>
      <c r="F4642" s="110"/>
      <c r="G4642" s="110"/>
      <c r="H4642" s="110"/>
      <c r="I4642" s="110"/>
      <c r="J4642" s="109"/>
      <c r="K4642" s="110"/>
      <c r="L4642" s="110"/>
      <c r="M4642" s="110"/>
      <c r="N4642" s="110"/>
      <c r="O4642" s="110"/>
      <c r="P4642" s="110"/>
      <c r="Q4642" s="110"/>
      <c r="R4642" s="110"/>
      <c r="S4642" s="110"/>
      <c r="T4642" s="110"/>
      <c r="U4642" s="110"/>
      <c r="V4642" s="110"/>
    </row>
    <row r="4643" spans="1:22" ht="15" customHeight="1">
      <c r="A4643" s="110"/>
      <c r="B4643" s="109"/>
      <c r="C4643" s="110"/>
      <c r="D4643" s="110"/>
      <c r="E4643" s="110"/>
      <c r="F4643" s="110"/>
      <c r="G4643" s="110"/>
      <c r="H4643" s="110"/>
      <c r="I4643" s="110"/>
      <c r="J4643" s="109"/>
      <c r="K4643" s="110"/>
      <c r="L4643" s="110"/>
      <c r="M4643" s="110"/>
      <c r="N4643" s="110"/>
      <c r="O4643" s="110"/>
      <c r="P4643" s="110"/>
      <c r="Q4643" s="110"/>
      <c r="R4643" s="110"/>
      <c r="S4643" s="110"/>
      <c r="T4643" s="110"/>
      <c r="U4643" s="110"/>
      <c r="V4643" s="110"/>
    </row>
    <row r="4644" spans="1:22" ht="15" customHeight="1">
      <c r="A4644" s="110"/>
      <c r="B4644" s="109"/>
      <c r="C4644" s="110"/>
      <c r="D4644" s="110"/>
      <c r="E4644" s="110"/>
      <c r="F4644" s="110"/>
      <c r="G4644" s="110"/>
      <c r="H4644" s="110"/>
      <c r="I4644" s="110"/>
      <c r="J4644" s="109"/>
      <c r="K4644" s="110"/>
      <c r="L4644" s="110"/>
      <c r="M4644" s="110"/>
      <c r="N4644" s="110"/>
      <c r="O4644" s="110"/>
      <c r="P4644" s="110"/>
      <c r="Q4644" s="110"/>
      <c r="R4644" s="110"/>
      <c r="S4644" s="110"/>
      <c r="T4644" s="110"/>
      <c r="U4644" s="110"/>
      <c r="V4644" s="110"/>
    </row>
    <row r="4645" spans="1:22" ht="15" customHeight="1">
      <c r="A4645" s="110"/>
      <c r="B4645" s="109"/>
      <c r="C4645" s="110"/>
      <c r="D4645" s="110"/>
      <c r="E4645" s="110"/>
      <c r="F4645" s="110"/>
      <c r="G4645" s="110"/>
      <c r="H4645" s="110"/>
      <c r="I4645" s="110"/>
      <c r="J4645" s="109"/>
      <c r="K4645" s="110"/>
      <c r="L4645" s="110"/>
      <c r="M4645" s="110"/>
      <c r="N4645" s="110"/>
      <c r="O4645" s="110"/>
      <c r="P4645" s="110"/>
      <c r="Q4645" s="110"/>
      <c r="R4645" s="110"/>
      <c r="S4645" s="110"/>
      <c r="T4645" s="110"/>
      <c r="U4645" s="110"/>
      <c r="V4645" s="110"/>
    </row>
    <row r="4646" spans="1:22" ht="15" customHeight="1">
      <c r="A4646" s="110"/>
      <c r="B4646" s="109"/>
      <c r="C4646" s="110"/>
      <c r="D4646" s="110"/>
      <c r="E4646" s="110"/>
      <c r="F4646" s="110"/>
      <c r="G4646" s="110"/>
      <c r="H4646" s="110"/>
      <c r="I4646" s="110"/>
      <c r="J4646" s="109"/>
      <c r="K4646" s="110"/>
      <c r="L4646" s="110"/>
      <c r="M4646" s="110"/>
      <c r="N4646" s="110"/>
      <c r="O4646" s="110"/>
      <c r="P4646" s="110"/>
      <c r="Q4646" s="110"/>
      <c r="R4646" s="110"/>
      <c r="S4646" s="110"/>
      <c r="T4646" s="110"/>
      <c r="U4646" s="110"/>
      <c r="V4646" s="110"/>
    </row>
    <row r="4647" spans="1:22" ht="15" customHeight="1">
      <c r="A4647" s="110"/>
      <c r="B4647" s="109"/>
      <c r="C4647" s="110"/>
      <c r="D4647" s="110"/>
      <c r="E4647" s="110"/>
      <c r="F4647" s="110"/>
      <c r="G4647" s="110"/>
      <c r="H4647" s="110"/>
      <c r="I4647" s="110"/>
      <c r="J4647" s="109"/>
      <c r="K4647" s="110"/>
      <c r="L4647" s="110"/>
      <c r="M4647" s="110"/>
      <c r="N4647" s="110"/>
      <c r="O4647" s="110"/>
      <c r="P4647" s="110"/>
      <c r="Q4647" s="110"/>
      <c r="R4647" s="110"/>
      <c r="S4647" s="110"/>
      <c r="T4647" s="110"/>
      <c r="U4647" s="110"/>
      <c r="V4647" s="110"/>
    </row>
    <row r="4648" spans="1:22" ht="15" customHeight="1">
      <c r="A4648" s="110"/>
      <c r="B4648" s="109"/>
      <c r="C4648" s="110"/>
      <c r="D4648" s="110"/>
      <c r="E4648" s="110"/>
      <c r="F4648" s="110"/>
      <c r="G4648" s="110"/>
      <c r="H4648" s="110"/>
      <c r="I4648" s="110"/>
      <c r="J4648" s="109"/>
      <c r="K4648" s="110"/>
      <c r="L4648" s="110"/>
      <c r="M4648" s="110"/>
      <c r="N4648" s="110"/>
      <c r="O4648" s="110"/>
      <c r="P4648" s="110"/>
      <c r="Q4648" s="110"/>
      <c r="R4648" s="110"/>
      <c r="S4648" s="110"/>
      <c r="T4648" s="110"/>
      <c r="U4648" s="110"/>
      <c r="V4648" s="110"/>
    </row>
    <row r="4649" spans="1:22" ht="15" customHeight="1">
      <c r="A4649" s="110"/>
      <c r="B4649" s="109"/>
      <c r="C4649" s="110"/>
      <c r="D4649" s="110"/>
      <c r="E4649" s="110"/>
      <c r="F4649" s="110"/>
      <c r="G4649" s="110"/>
      <c r="H4649" s="110"/>
      <c r="I4649" s="110"/>
      <c r="J4649" s="109"/>
      <c r="K4649" s="110"/>
      <c r="L4649" s="110"/>
      <c r="M4649" s="110"/>
      <c r="N4649" s="110"/>
      <c r="O4649" s="110"/>
      <c r="P4649" s="110"/>
      <c r="Q4649" s="110"/>
      <c r="R4649" s="110"/>
      <c r="S4649" s="110"/>
      <c r="T4649" s="110"/>
      <c r="U4649" s="110"/>
      <c r="V4649" s="110"/>
    </row>
    <row r="4650" spans="1:22" ht="15" customHeight="1">
      <c r="A4650" s="110"/>
      <c r="B4650" s="109"/>
      <c r="C4650" s="110"/>
      <c r="D4650" s="110"/>
      <c r="E4650" s="110"/>
      <c r="F4650" s="110"/>
      <c r="G4650" s="110"/>
      <c r="H4650" s="110"/>
      <c r="I4650" s="110"/>
      <c r="J4650" s="109"/>
      <c r="K4650" s="110"/>
      <c r="L4650" s="110"/>
      <c r="M4650" s="110"/>
      <c r="N4650" s="110"/>
      <c r="O4650" s="110"/>
      <c r="P4650" s="110"/>
      <c r="Q4650" s="110"/>
      <c r="R4650" s="110"/>
      <c r="S4650" s="110"/>
      <c r="T4650" s="110"/>
      <c r="U4650" s="110"/>
      <c r="V4650" s="110"/>
    </row>
    <row r="4651" spans="1:22" ht="15" customHeight="1">
      <c r="A4651" s="110"/>
      <c r="B4651" s="109"/>
      <c r="C4651" s="110"/>
      <c r="D4651" s="110"/>
      <c r="E4651" s="110"/>
      <c r="F4651" s="110"/>
      <c r="G4651" s="110"/>
      <c r="H4651" s="110"/>
      <c r="I4651" s="110"/>
      <c r="J4651" s="109"/>
      <c r="K4651" s="110"/>
      <c r="L4651" s="110"/>
      <c r="M4651" s="110"/>
      <c r="N4651" s="110"/>
      <c r="O4651" s="110"/>
      <c r="P4651" s="110"/>
      <c r="Q4651" s="110"/>
      <c r="R4651" s="110"/>
      <c r="S4651" s="110"/>
      <c r="T4651" s="110"/>
      <c r="U4651" s="110"/>
      <c r="V4651" s="110"/>
    </row>
    <row r="4652" spans="1:22" ht="15" customHeight="1">
      <c r="A4652" s="110"/>
      <c r="B4652" s="109"/>
      <c r="C4652" s="110"/>
      <c r="D4652" s="110"/>
      <c r="E4652" s="110"/>
      <c r="F4652" s="110"/>
      <c r="G4652" s="110"/>
      <c r="H4652" s="110"/>
      <c r="I4652" s="110"/>
      <c r="J4652" s="109"/>
      <c r="K4652" s="110"/>
      <c r="L4652" s="110"/>
      <c r="M4652" s="110"/>
      <c r="N4652" s="110"/>
      <c r="O4652" s="110"/>
      <c r="P4652" s="110"/>
      <c r="Q4652" s="110"/>
      <c r="R4652" s="110"/>
      <c r="S4652" s="110"/>
      <c r="T4652" s="110"/>
      <c r="U4652" s="110"/>
      <c r="V4652" s="110"/>
    </row>
    <row r="4653" spans="1:22" ht="15" customHeight="1">
      <c r="A4653" s="110"/>
      <c r="B4653" s="109"/>
      <c r="C4653" s="110"/>
      <c r="D4653" s="110"/>
      <c r="E4653" s="110"/>
      <c r="F4653" s="110"/>
      <c r="G4653" s="110"/>
      <c r="H4653" s="110"/>
      <c r="I4653" s="110"/>
      <c r="J4653" s="109"/>
      <c r="K4653" s="110"/>
      <c r="L4653" s="110"/>
      <c r="M4653" s="110"/>
      <c r="N4653" s="110"/>
      <c r="O4653" s="110"/>
      <c r="P4653" s="110"/>
      <c r="Q4653" s="110"/>
      <c r="R4653" s="110"/>
      <c r="S4653" s="110"/>
      <c r="T4653" s="110"/>
      <c r="U4653" s="110"/>
      <c r="V4653" s="110"/>
    </row>
    <row r="4654" spans="1:22" ht="15" customHeight="1">
      <c r="A4654" s="110"/>
      <c r="B4654" s="109"/>
      <c r="C4654" s="110"/>
      <c r="D4654" s="110"/>
      <c r="E4654" s="110"/>
      <c r="F4654" s="110"/>
      <c r="G4654" s="110"/>
      <c r="H4654" s="110"/>
      <c r="I4654" s="110"/>
      <c r="J4654" s="109"/>
      <c r="K4654" s="110"/>
      <c r="L4654" s="110"/>
      <c r="M4654" s="110"/>
      <c r="N4654" s="110"/>
      <c r="O4654" s="110"/>
      <c r="P4654" s="110"/>
      <c r="Q4654" s="110"/>
      <c r="R4654" s="110"/>
      <c r="S4654" s="110"/>
      <c r="T4654" s="110"/>
      <c r="U4654" s="110"/>
      <c r="V4654" s="110"/>
    </row>
    <row r="4655" spans="1:22" ht="15" customHeight="1">
      <c r="A4655" s="110"/>
      <c r="B4655" s="109"/>
      <c r="C4655" s="110"/>
      <c r="D4655" s="110"/>
      <c r="E4655" s="110"/>
      <c r="F4655" s="110"/>
      <c r="G4655" s="110"/>
      <c r="H4655" s="110"/>
      <c r="I4655" s="110"/>
      <c r="J4655" s="109"/>
      <c r="K4655" s="110"/>
      <c r="L4655" s="110"/>
      <c r="M4655" s="110"/>
      <c r="N4655" s="110"/>
      <c r="O4655" s="110"/>
      <c r="P4655" s="110"/>
      <c r="Q4655" s="110"/>
      <c r="R4655" s="110"/>
      <c r="S4655" s="110"/>
      <c r="T4655" s="110"/>
      <c r="U4655" s="110"/>
      <c r="V4655" s="110"/>
    </row>
    <row r="4656" spans="1:22" ht="15" customHeight="1">
      <c r="A4656" s="110"/>
      <c r="B4656" s="109"/>
      <c r="C4656" s="110"/>
      <c r="D4656" s="110"/>
      <c r="E4656" s="110"/>
      <c r="F4656" s="110"/>
      <c r="G4656" s="110"/>
      <c r="H4656" s="110"/>
      <c r="I4656" s="110"/>
      <c r="J4656" s="109"/>
      <c r="K4656" s="110"/>
      <c r="L4656" s="110"/>
      <c r="M4656" s="110"/>
      <c r="N4656" s="110"/>
      <c r="O4656" s="110"/>
      <c r="P4656" s="110"/>
      <c r="Q4656" s="110"/>
      <c r="R4656" s="110"/>
      <c r="S4656" s="110"/>
      <c r="T4656" s="110"/>
      <c r="U4656" s="110"/>
      <c r="V4656" s="110"/>
    </row>
    <row r="4657" spans="1:22" ht="15" customHeight="1">
      <c r="A4657" s="110"/>
      <c r="B4657" s="109"/>
      <c r="C4657" s="110"/>
      <c r="D4657" s="110"/>
      <c r="E4657" s="110"/>
      <c r="F4657" s="110"/>
      <c r="G4657" s="110"/>
      <c r="H4657" s="110"/>
      <c r="I4657" s="110"/>
      <c r="J4657" s="109"/>
      <c r="K4657" s="110"/>
      <c r="L4657" s="110"/>
      <c r="M4657" s="110"/>
      <c r="N4657" s="110"/>
      <c r="O4657" s="110"/>
      <c r="P4657" s="110"/>
      <c r="Q4657" s="110"/>
      <c r="R4657" s="110"/>
      <c r="S4657" s="110"/>
      <c r="T4657" s="110"/>
      <c r="U4657" s="110"/>
      <c r="V4657" s="110"/>
    </row>
    <row r="4658" spans="1:22" ht="15" customHeight="1">
      <c r="A4658" s="110"/>
      <c r="B4658" s="109"/>
      <c r="C4658" s="110"/>
      <c r="D4658" s="110"/>
      <c r="E4658" s="110"/>
      <c r="F4658" s="110"/>
      <c r="G4658" s="110"/>
      <c r="H4658" s="110"/>
      <c r="I4658" s="110"/>
      <c r="J4658" s="109"/>
      <c r="K4658" s="110"/>
      <c r="L4658" s="110"/>
      <c r="M4658" s="110"/>
      <c r="N4658" s="110"/>
      <c r="O4658" s="110"/>
      <c r="P4658" s="110"/>
      <c r="Q4658" s="110"/>
      <c r="R4658" s="110"/>
      <c r="S4658" s="110"/>
      <c r="T4658" s="110"/>
      <c r="U4658" s="110"/>
      <c r="V4658" s="110"/>
    </row>
    <row r="4659" spans="1:22" ht="15" customHeight="1">
      <c r="A4659" s="110"/>
      <c r="B4659" s="109"/>
      <c r="C4659" s="110"/>
      <c r="D4659" s="110"/>
      <c r="E4659" s="110"/>
      <c r="F4659" s="110"/>
      <c r="G4659" s="110"/>
      <c r="H4659" s="110"/>
      <c r="I4659" s="110"/>
      <c r="J4659" s="109"/>
      <c r="K4659" s="110"/>
      <c r="L4659" s="110"/>
      <c r="M4659" s="110"/>
      <c r="N4659" s="110"/>
      <c r="O4659" s="110"/>
      <c r="P4659" s="110"/>
      <c r="Q4659" s="110"/>
      <c r="R4659" s="110"/>
      <c r="S4659" s="110"/>
      <c r="T4659" s="110"/>
      <c r="U4659" s="110"/>
      <c r="V4659" s="110"/>
    </row>
    <row r="4660" spans="1:22" ht="15" customHeight="1">
      <c r="A4660" s="110"/>
      <c r="B4660" s="109"/>
      <c r="C4660" s="110"/>
      <c r="D4660" s="110"/>
      <c r="E4660" s="110"/>
      <c r="F4660" s="110"/>
      <c r="G4660" s="110"/>
      <c r="H4660" s="110"/>
      <c r="I4660" s="110"/>
      <c r="J4660" s="109"/>
      <c r="K4660" s="110"/>
      <c r="L4660" s="110"/>
      <c r="M4660" s="110"/>
      <c r="N4660" s="110"/>
      <c r="O4660" s="110"/>
      <c r="P4660" s="110"/>
      <c r="Q4660" s="110"/>
      <c r="R4660" s="110"/>
      <c r="S4660" s="110"/>
      <c r="T4660" s="110"/>
      <c r="U4660" s="110"/>
      <c r="V4660" s="110"/>
    </row>
    <row r="4661" spans="1:22" ht="15" customHeight="1">
      <c r="A4661" s="110"/>
      <c r="B4661" s="109"/>
      <c r="C4661" s="110"/>
      <c r="D4661" s="110"/>
      <c r="E4661" s="110"/>
      <c r="F4661" s="110"/>
      <c r="G4661" s="110"/>
      <c r="H4661" s="110"/>
      <c r="I4661" s="110"/>
      <c r="J4661" s="109"/>
      <c r="K4661" s="110"/>
      <c r="L4661" s="110"/>
      <c r="M4661" s="110"/>
      <c r="N4661" s="110"/>
      <c r="O4661" s="110"/>
      <c r="P4661" s="110"/>
      <c r="Q4661" s="110"/>
      <c r="R4661" s="110"/>
      <c r="S4661" s="110"/>
      <c r="T4661" s="110"/>
      <c r="U4661" s="110"/>
      <c r="V4661" s="110"/>
    </row>
    <row r="4662" spans="1:22" ht="15" customHeight="1">
      <c r="A4662" s="110"/>
      <c r="B4662" s="109"/>
      <c r="C4662" s="110"/>
      <c r="D4662" s="110"/>
      <c r="E4662" s="110"/>
      <c r="F4662" s="110"/>
      <c r="G4662" s="110"/>
      <c r="H4662" s="110"/>
      <c r="I4662" s="110"/>
      <c r="J4662" s="109"/>
      <c r="K4662" s="110"/>
      <c r="L4662" s="110"/>
      <c r="M4662" s="110"/>
      <c r="N4662" s="110"/>
      <c r="O4662" s="110"/>
      <c r="P4662" s="110"/>
      <c r="Q4662" s="110"/>
      <c r="R4662" s="110"/>
      <c r="S4662" s="110"/>
      <c r="T4662" s="110"/>
      <c r="U4662" s="110"/>
      <c r="V4662" s="110"/>
    </row>
    <row r="4663" spans="1:22" ht="15" customHeight="1">
      <c r="A4663" s="110"/>
      <c r="B4663" s="109"/>
      <c r="C4663" s="110"/>
      <c r="D4663" s="110"/>
      <c r="E4663" s="110"/>
      <c r="F4663" s="110"/>
      <c r="G4663" s="110"/>
      <c r="H4663" s="110"/>
      <c r="I4663" s="110"/>
      <c r="J4663" s="109"/>
      <c r="K4663" s="110"/>
      <c r="L4663" s="110"/>
      <c r="M4663" s="110"/>
      <c r="N4663" s="110"/>
      <c r="O4663" s="110"/>
      <c r="P4663" s="110"/>
      <c r="Q4663" s="110"/>
      <c r="R4663" s="110"/>
      <c r="S4663" s="110"/>
      <c r="T4663" s="110"/>
      <c r="U4663" s="110"/>
      <c r="V4663" s="110"/>
    </row>
    <row r="4664" spans="1:22" ht="15" customHeight="1">
      <c r="A4664" s="110"/>
      <c r="B4664" s="109"/>
      <c r="C4664" s="110"/>
      <c r="D4664" s="110"/>
      <c r="E4664" s="110"/>
      <c r="F4664" s="110"/>
      <c r="G4664" s="110"/>
      <c r="H4664" s="110"/>
      <c r="I4664" s="110"/>
      <c r="J4664" s="109"/>
      <c r="K4664" s="110"/>
      <c r="L4664" s="110"/>
      <c r="M4664" s="110"/>
      <c r="N4664" s="110"/>
      <c r="O4664" s="110"/>
      <c r="P4664" s="110"/>
      <c r="Q4664" s="110"/>
      <c r="R4664" s="110"/>
      <c r="S4664" s="110"/>
      <c r="T4664" s="110"/>
      <c r="U4664" s="110"/>
      <c r="V4664" s="110"/>
    </row>
    <row r="4665" spans="1:22" ht="15" customHeight="1">
      <c r="A4665" s="110"/>
      <c r="B4665" s="109"/>
      <c r="C4665" s="110"/>
      <c r="D4665" s="110"/>
      <c r="E4665" s="110"/>
      <c r="F4665" s="110"/>
      <c r="G4665" s="110"/>
      <c r="H4665" s="110"/>
      <c r="I4665" s="110"/>
      <c r="J4665" s="109"/>
      <c r="K4665" s="110"/>
      <c r="L4665" s="110"/>
      <c r="M4665" s="110"/>
      <c r="N4665" s="110"/>
      <c r="O4665" s="110"/>
      <c r="P4665" s="110"/>
      <c r="Q4665" s="110"/>
      <c r="R4665" s="110"/>
      <c r="S4665" s="110"/>
      <c r="T4665" s="110"/>
      <c r="U4665" s="110"/>
      <c r="V4665" s="110"/>
    </row>
    <row r="4666" spans="1:22" ht="15" customHeight="1">
      <c r="A4666" s="110"/>
      <c r="B4666" s="109"/>
      <c r="C4666" s="110"/>
      <c r="D4666" s="110"/>
      <c r="E4666" s="110"/>
      <c r="F4666" s="110"/>
      <c r="G4666" s="110"/>
      <c r="H4666" s="110"/>
      <c r="I4666" s="110"/>
      <c r="J4666" s="109"/>
      <c r="K4666" s="110"/>
      <c r="L4666" s="110"/>
      <c r="M4666" s="110"/>
      <c r="N4666" s="110"/>
      <c r="O4666" s="110"/>
      <c r="P4666" s="110"/>
      <c r="Q4666" s="110"/>
      <c r="R4666" s="110"/>
      <c r="S4666" s="110"/>
      <c r="T4666" s="110"/>
      <c r="U4666" s="110"/>
      <c r="V4666" s="110"/>
    </row>
    <row r="4667" spans="1:22" ht="15" customHeight="1">
      <c r="A4667" s="110"/>
      <c r="B4667" s="109"/>
      <c r="C4667" s="110"/>
      <c r="D4667" s="110"/>
      <c r="E4667" s="110"/>
      <c r="F4667" s="110"/>
      <c r="G4667" s="110"/>
      <c r="H4667" s="110"/>
      <c r="I4667" s="110"/>
      <c r="J4667" s="109"/>
      <c r="K4667" s="110"/>
      <c r="L4667" s="110"/>
      <c r="M4667" s="110"/>
      <c r="N4667" s="110"/>
      <c r="O4667" s="110"/>
      <c r="P4667" s="110"/>
      <c r="Q4667" s="110"/>
      <c r="R4667" s="110"/>
      <c r="S4667" s="110"/>
      <c r="T4667" s="110"/>
      <c r="U4667" s="110"/>
      <c r="V4667" s="110"/>
    </row>
    <row r="4668" spans="1:22" ht="15" customHeight="1">
      <c r="A4668" s="110"/>
      <c r="B4668" s="109"/>
      <c r="C4668" s="110"/>
      <c r="D4668" s="110"/>
      <c r="E4668" s="110"/>
      <c r="F4668" s="110"/>
      <c r="G4668" s="110"/>
      <c r="H4668" s="110"/>
      <c r="I4668" s="110"/>
      <c r="J4668" s="109"/>
      <c r="K4668" s="110"/>
      <c r="L4668" s="110"/>
      <c r="M4668" s="110"/>
      <c r="N4668" s="110"/>
      <c r="O4668" s="110"/>
      <c r="P4668" s="110"/>
      <c r="Q4668" s="110"/>
      <c r="R4668" s="110"/>
      <c r="S4668" s="110"/>
      <c r="T4668" s="110"/>
      <c r="U4668" s="110"/>
      <c r="V4668" s="110"/>
    </row>
    <row r="4669" spans="1:22" ht="15" customHeight="1">
      <c r="A4669" s="110"/>
      <c r="B4669" s="109"/>
      <c r="C4669" s="110"/>
      <c r="D4669" s="110"/>
      <c r="E4669" s="110"/>
      <c r="F4669" s="110"/>
      <c r="G4669" s="110"/>
      <c r="H4669" s="110"/>
      <c r="I4669" s="110"/>
      <c r="J4669" s="109"/>
      <c r="K4669" s="110"/>
      <c r="L4669" s="110"/>
      <c r="M4669" s="110"/>
      <c r="N4669" s="110"/>
      <c r="O4669" s="110"/>
      <c r="P4669" s="110"/>
      <c r="Q4669" s="110"/>
      <c r="R4669" s="110"/>
      <c r="S4669" s="110"/>
      <c r="T4669" s="110"/>
      <c r="U4669" s="110"/>
      <c r="V4669" s="110"/>
    </row>
    <row r="4670" spans="1:22" ht="15" customHeight="1">
      <c r="A4670" s="110"/>
      <c r="B4670" s="109"/>
      <c r="C4670" s="110"/>
      <c r="D4670" s="110"/>
      <c r="E4670" s="110"/>
      <c r="F4670" s="110"/>
      <c r="G4670" s="110"/>
      <c r="H4670" s="110"/>
      <c r="I4670" s="110"/>
      <c r="J4670" s="109"/>
      <c r="K4670" s="110"/>
      <c r="L4670" s="110"/>
      <c r="M4670" s="110"/>
      <c r="N4670" s="110"/>
      <c r="O4670" s="110"/>
      <c r="P4670" s="110"/>
      <c r="Q4670" s="110"/>
      <c r="R4670" s="110"/>
      <c r="S4670" s="110"/>
      <c r="T4670" s="110"/>
      <c r="U4670" s="110"/>
      <c r="V4670" s="110"/>
    </row>
    <row r="4671" spans="1:22" ht="15" customHeight="1">
      <c r="A4671" s="110"/>
      <c r="B4671" s="109"/>
      <c r="C4671" s="110"/>
      <c r="D4671" s="110"/>
      <c r="E4671" s="110"/>
      <c r="F4671" s="110"/>
      <c r="G4671" s="110"/>
      <c r="H4671" s="110"/>
      <c r="I4671" s="110"/>
      <c r="J4671" s="109"/>
      <c r="K4671" s="110"/>
      <c r="L4671" s="110"/>
      <c r="M4671" s="110"/>
      <c r="N4671" s="110"/>
      <c r="O4671" s="110"/>
      <c r="P4671" s="110"/>
      <c r="Q4671" s="110"/>
      <c r="R4671" s="110"/>
      <c r="S4671" s="110"/>
      <c r="T4671" s="110"/>
      <c r="U4671" s="110"/>
      <c r="V4671" s="110"/>
    </row>
    <row r="4672" spans="1:22" ht="15" customHeight="1">
      <c r="A4672" s="110"/>
      <c r="B4672" s="109"/>
      <c r="C4672" s="110"/>
      <c r="D4672" s="110"/>
      <c r="E4672" s="110"/>
      <c r="F4672" s="110"/>
      <c r="G4672" s="110"/>
      <c r="H4672" s="110"/>
      <c r="I4672" s="110"/>
      <c r="J4672" s="109"/>
      <c r="K4672" s="110"/>
      <c r="L4672" s="110"/>
      <c r="M4672" s="110"/>
      <c r="N4672" s="110"/>
      <c r="O4672" s="110"/>
      <c r="P4672" s="110"/>
      <c r="Q4672" s="110"/>
      <c r="R4672" s="110"/>
      <c r="S4672" s="110"/>
      <c r="T4672" s="110"/>
      <c r="U4672" s="110"/>
      <c r="V4672" s="110"/>
    </row>
    <row r="4673" spans="1:22" ht="15" customHeight="1">
      <c r="A4673" s="110"/>
      <c r="B4673" s="109"/>
      <c r="C4673" s="110"/>
      <c r="D4673" s="110"/>
      <c r="E4673" s="110"/>
      <c r="F4673" s="110"/>
      <c r="G4673" s="110"/>
      <c r="H4673" s="110"/>
      <c r="I4673" s="110"/>
      <c r="J4673" s="109"/>
      <c r="K4673" s="110"/>
      <c r="L4673" s="110"/>
      <c r="M4673" s="110"/>
      <c r="N4673" s="110"/>
      <c r="O4673" s="110"/>
      <c r="P4673" s="110"/>
      <c r="Q4673" s="110"/>
      <c r="R4673" s="110"/>
      <c r="S4673" s="110"/>
      <c r="T4673" s="110"/>
      <c r="U4673" s="110"/>
      <c r="V4673" s="110"/>
    </row>
    <row r="4674" spans="1:22" ht="15" customHeight="1">
      <c r="A4674" s="110"/>
      <c r="B4674" s="109"/>
      <c r="C4674" s="110"/>
      <c r="D4674" s="110"/>
      <c r="E4674" s="110"/>
      <c r="F4674" s="110"/>
      <c r="G4674" s="110"/>
      <c r="H4674" s="110"/>
      <c r="I4674" s="110"/>
      <c r="J4674" s="109"/>
      <c r="K4674" s="110"/>
      <c r="L4674" s="110"/>
      <c r="M4674" s="110"/>
      <c r="N4674" s="110"/>
      <c r="O4674" s="110"/>
      <c r="P4674" s="110"/>
      <c r="Q4674" s="110"/>
      <c r="R4674" s="110"/>
      <c r="S4674" s="110"/>
      <c r="T4674" s="110"/>
      <c r="U4674" s="110"/>
      <c r="V4674" s="110"/>
    </row>
    <row r="4675" spans="1:22" ht="15" customHeight="1">
      <c r="A4675" s="110"/>
      <c r="B4675" s="109"/>
      <c r="C4675" s="110"/>
      <c r="D4675" s="110"/>
      <c r="E4675" s="110"/>
      <c r="F4675" s="110"/>
      <c r="G4675" s="110"/>
      <c r="H4675" s="110"/>
      <c r="I4675" s="110"/>
      <c r="J4675" s="109"/>
      <c r="K4675" s="110"/>
      <c r="L4675" s="110"/>
      <c r="M4675" s="110"/>
      <c r="N4675" s="110"/>
      <c r="O4675" s="110"/>
      <c r="P4675" s="110"/>
      <c r="Q4675" s="110"/>
      <c r="R4675" s="110"/>
      <c r="S4675" s="110"/>
      <c r="T4675" s="110"/>
      <c r="U4675" s="110"/>
      <c r="V4675" s="110"/>
    </row>
    <row r="4676" spans="1:22" ht="15" customHeight="1">
      <c r="A4676" s="110"/>
      <c r="B4676" s="109"/>
      <c r="C4676" s="110"/>
      <c r="D4676" s="110"/>
      <c r="E4676" s="110"/>
      <c r="F4676" s="110"/>
      <c r="G4676" s="110"/>
      <c r="H4676" s="110"/>
      <c r="I4676" s="110"/>
      <c r="J4676" s="109"/>
      <c r="K4676" s="110"/>
      <c r="L4676" s="110"/>
      <c r="M4676" s="110"/>
      <c r="N4676" s="110"/>
      <c r="O4676" s="110"/>
      <c r="P4676" s="110"/>
      <c r="Q4676" s="110"/>
      <c r="R4676" s="110"/>
      <c r="S4676" s="110"/>
      <c r="T4676" s="110"/>
      <c r="U4676" s="110"/>
      <c r="V4676" s="110"/>
    </row>
    <row r="4677" spans="1:22" ht="15" customHeight="1">
      <c r="A4677" s="110"/>
      <c r="B4677" s="109"/>
      <c r="C4677" s="110"/>
      <c r="D4677" s="110"/>
      <c r="E4677" s="110"/>
      <c r="F4677" s="110"/>
      <c r="G4677" s="110"/>
      <c r="H4677" s="110"/>
      <c r="I4677" s="110"/>
      <c r="J4677" s="109"/>
      <c r="K4677" s="110"/>
      <c r="L4677" s="110"/>
      <c r="M4677" s="110"/>
      <c r="N4677" s="110"/>
      <c r="O4677" s="110"/>
      <c r="P4677" s="110"/>
      <c r="Q4677" s="110"/>
      <c r="R4677" s="110"/>
      <c r="S4677" s="110"/>
      <c r="T4677" s="110"/>
      <c r="U4677" s="110"/>
      <c r="V4677" s="110"/>
    </row>
    <row r="4678" spans="1:22" ht="15" customHeight="1">
      <c r="A4678" s="110"/>
      <c r="B4678" s="109"/>
      <c r="C4678" s="110"/>
      <c r="D4678" s="110"/>
      <c r="E4678" s="110"/>
      <c r="F4678" s="110"/>
      <c r="G4678" s="110"/>
      <c r="H4678" s="110"/>
      <c r="I4678" s="110"/>
      <c r="J4678" s="109"/>
      <c r="K4678" s="110"/>
      <c r="L4678" s="110"/>
      <c r="M4678" s="110"/>
      <c r="N4678" s="110"/>
      <c r="O4678" s="110"/>
      <c r="P4678" s="110"/>
      <c r="Q4678" s="110"/>
      <c r="R4678" s="110"/>
      <c r="S4678" s="110"/>
      <c r="T4678" s="110"/>
      <c r="U4678" s="110"/>
      <c r="V4678" s="110"/>
    </row>
    <row r="4679" spans="1:22" ht="15" customHeight="1">
      <c r="A4679" s="110"/>
      <c r="B4679" s="109"/>
      <c r="C4679" s="110"/>
      <c r="D4679" s="110"/>
      <c r="E4679" s="110"/>
      <c r="F4679" s="110"/>
      <c r="G4679" s="110"/>
      <c r="H4679" s="110"/>
      <c r="I4679" s="110"/>
      <c r="J4679" s="109"/>
      <c r="K4679" s="110"/>
      <c r="L4679" s="110"/>
      <c r="M4679" s="110"/>
      <c r="N4679" s="110"/>
      <c r="O4679" s="110"/>
      <c r="P4679" s="110"/>
      <c r="Q4679" s="110"/>
      <c r="R4679" s="110"/>
      <c r="S4679" s="110"/>
      <c r="T4679" s="110"/>
      <c r="U4679" s="110"/>
      <c r="V4679" s="110"/>
    </row>
    <row r="4680" spans="1:22" ht="15" customHeight="1">
      <c r="A4680" s="110"/>
      <c r="B4680" s="109"/>
      <c r="C4680" s="110"/>
      <c r="D4680" s="110"/>
      <c r="E4680" s="110"/>
      <c r="F4680" s="110"/>
      <c r="G4680" s="110"/>
      <c r="H4680" s="110"/>
      <c r="I4680" s="110"/>
      <c r="J4680" s="109"/>
      <c r="K4680" s="110"/>
      <c r="L4680" s="110"/>
      <c r="M4680" s="110"/>
      <c r="N4680" s="110"/>
      <c r="O4680" s="110"/>
      <c r="P4680" s="110"/>
      <c r="Q4680" s="110"/>
      <c r="R4680" s="110"/>
      <c r="S4680" s="110"/>
      <c r="T4680" s="110"/>
      <c r="U4680" s="110"/>
      <c r="V4680" s="110"/>
    </row>
    <row r="4681" spans="1:22" ht="15" customHeight="1">
      <c r="A4681" s="110"/>
      <c r="B4681" s="109"/>
      <c r="C4681" s="110"/>
      <c r="D4681" s="110"/>
      <c r="E4681" s="110"/>
      <c r="F4681" s="110"/>
      <c r="G4681" s="110"/>
      <c r="H4681" s="110"/>
      <c r="I4681" s="110"/>
      <c r="J4681" s="109"/>
      <c r="K4681" s="110"/>
      <c r="L4681" s="110"/>
      <c r="M4681" s="110"/>
      <c r="N4681" s="110"/>
      <c r="O4681" s="110"/>
      <c r="P4681" s="110"/>
      <c r="Q4681" s="110"/>
      <c r="R4681" s="110"/>
      <c r="S4681" s="110"/>
      <c r="T4681" s="110"/>
      <c r="U4681" s="110"/>
      <c r="V4681" s="110"/>
    </row>
    <row r="4682" spans="1:22" ht="15" customHeight="1">
      <c r="A4682" s="110"/>
      <c r="B4682" s="109"/>
      <c r="C4682" s="110"/>
      <c r="D4682" s="110"/>
      <c r="E4682" s="110"/>
      <c r="F4682" s="110"/>
      <c r="G4682" s="110"/>
      <c r="H4682" s="110"/>
      <c r="I4682" s="110"/>
      <c r="J4682" s="109"/>
      <c r="K4682" s="110"/>
      <c r="L4682" s="110"/>
      <c r="M4682" s="110"/>
      <c r="N4682" s="110"/>
      <c r="O4682" s="110"/>
      <c r="P4682" s="110"/>
      <c r="Q4682" s="110"/>
      <c r="R4682" s="110"/>
      <c r="S4682" s="110"/>
      <c r="T4682" s="110"/>
      <c r="U4682" s="110"/>
      <c r="V4682" s="110"/>
    </row>
    <row r="4683" spans="1:22" ht="15" customHeight="1">
      <c r="A4683" s="110"/>
      <c r="B4683" s="109"/>
      <c r="C4683" s="110"/>
      <c r="D4683" s="110"/>
      <c r="E4683" s="110"/>
      <c r="F4683" s="110"/>
      <c r="G4683" s="110"/>
      <c r="H4683" s="110"/>
      <c r="I4683" s="110"/>
      <c r="J4683" s="109"/>
      <c r="K4683" s="110"/>
      <c r="L4683" s="110"/>
      <c r="M4683" s="110"/>
      <c r="N4683" s="110"/>
      <c r="O4683" s="110"/>
      <c r="P4683" s="110"/>
      <c r="Q4683" s="110"/>
      <c r="R4683" s="110"/>
      <c r="S4683" s="110"/>
      <c r="T4683" s="110"/>
      <c r="U4683" s="110"/>
      <c r="V4683" s="110"/>
    </row>
    <row r="4684" spans="1:22" ht="15" customHeight="1">
      <c r="A4684" s="110"/>
      <c r="B4684" s="109"/>
      <c r="C4684" s="110"/>
      <c r="D4684" s="110"/>
      <c r="E4684" s="110"/>
      <c r="F4684" s="110"/>
      <c r="G4684" s="110"/>
      <c r="H4684" s="110"/>
      <c r="I4684" s="110"/>
      <c r="J4684" s="109"/>
      <c r="K4684" s="110"/>
      <c r="L4684" s="110"/>
      <c r="M4684" s="110"/>
      <c r="N4684" s="110"/>
      <c r="O4684" s="110"/>
      <c r="P4684" s="110"/>
      <c r="Q4684" s="110"/>
      <c r="R4684" s="110"/>
      <c r="S4684" s="110"/>
      <c r="T4684" s="110"/>
      <c r="U4684" s="110"/>
      <c r="V4684" s="110"/>
    </row>
    <row r="4685" spans="1:22" ht="15" customHeight="1">
      <c r="A4685" s="110"/>
      <c r="B4685" s="109"/>
      <c r="C4685" s="110"/>
      <c r="D4685" s="110"/>
      <c r="E4685" s="110"/>
      <c r="F4685" s="110"/>
      <c r="G4685" s="110"/>
      <c r="H4685" s="110"/>
      <c r="I4685" s="110"/>
      <c r="J4685" s="109"/>
      <c r="K4685" s="110"/>
      <c r="L4685" s="110"/>
      <c r="M4685" s="110"/>
      <c r="N4685" s="110"/>
      <c r="O4685" s="110"/>
      <c r="P4685" s="110"/>
      <c r="Q4685" s="110"/>
      <c r="R4685" s="110"/>
      <c r="S4685" s="110"/>
      <c r="T4685" s="110"/>
      <c r="U4685" s="110"/>
      <c r="V4685" s="110"/>
    </row>
    <row r="4686" spans="1:22" ht="15" customHeight="1">
      <c r="A4686" s="110"/>
      <c r="B4686" s="109"/>
      <c r="C4686" s="110"/>
      <c r="D4686" s="110"/>
      <c r="E4686" s="110"/>
      <c r="F4686" s="110"/>
      <c r="G4686" s="110"/>
      <c r="H4686" s="110"/>
      <c r="I4686" s="110"/>
      <c r="J4686" s="109"/>
      <c r="K4686" s="110"/>
      <c r="L4686" s="110"/>
      <c r="M4686" s="110"/>
      <c r="N4686" s="110"/>
      <c r="O4686" s="110"/>
      <c r="P4686" s="110"/>
      <c r="Q4686" s="110"/>
      <c r="R4686" s="110"/>
      <c r="S4686" s="110"/>
      <c r="T4686" s="110"/>
      <c r="U4686" s="110"/>
      <c r="V4686" s="110"/>
    </row>
    <row r="4687" spans="1:22" ht="15" customHeight="1">
      <c r="A4687" s="110"/>
      <c r="B4687" s="109"/>
      <c r="C4687" s="110"/>
      <c r="D4687" s="110"/>
      <c r="E4687" s="110"/>
      <c r="F4687" s="110"/>
      <c r="G4687" s="110"/>
      <c r="H4687" s="110"/>
      <c r="I4687" s="110"/>
      <c r="J4687" s="109"/>
      <c r="K4687" s="110"/>
      <c r="L4687" s="110"/>
      <c r="M4687" s="110"/>
      <c r="N4687" s="110"/>
      <c r="O4687" s="110"/>
      <c r="P4687" s="110"/>
      <c r="Q4687" s="110"/>
      <c r="R4687" s="110"/>
      <c r="S4687" s="110"/>
      <c r="T4687" s="110"/>
      <c r="U4687" s="110"/>
      <c r="V4687" s="110"/>
    </row>
    <row r="4688" spans="1:22" ht="15" customHeight="1">
      <c r="A4688" s="110"/>
      <c r="B4688" s="109"/>
      <c r="C4688" s="110"/>
      <c r="D4688" s="110"/>
      <c r="E4688" s="110"/>
      <c r="F4688" s="110"/>
      <c r="G4688" s="110"/>
      <c r="H4688" s="110"/>
      <c r="I4688" s="110"/>
      <c r="J4688" s="109"/>
      <c r="K4688" s="110"/>
      <c r="L4688" s="110"/>
      <c r="M4688" s="110"/>
      <c r="N4688" s="110"/>
      <c r="O4688" s="110"/>
      <c r="P4688" s="110"/>
      <c r="Q4688" s="110"/>
      <c r="R4688" s="110"/>
      <c r="S4688" s="110"/>
      <c r="T4688" s="110"/>
      <c r="U4688" s="110"/>
      <c r="V4688" s="110"/>
    </row>
    <row r="4689" spans="1:22" ht="15" customHeight="1">
      <c r="A4689" s="110"/>
      <c r="B4689" s="109"/>
      <c r="C4689" s="110"/>
      <c r="D4689" s="110"/>
      <c r="E4689" s="110"/>
      <c r="F4689" s="110"/>
      <c r="G4689" s="110"/>
      <c r="H4689" s="110"/>
      <c r="I4689" s="110"/>
      <c r="J4689" s="109"/>
      <c r="K4689" s="110"/>
      <c r="L4689" s="110"/>
      <c r="M4689" s="110"/>
      <c r="N4689" s="110"/>
      <c r="O4689" s="110"/>
      <c r="P4689" s="110"/>
      <c r="Q4689" s="110"/>
      <c r="R4689" s="110"/>
      <c r="S4689" s="110"/>
      <c r="T4689" s="110"/>
      <c r="U4689" s="110"/>
      <c r="V4689" s="110"/>
    </row>
    <row r="4690" spans="1:22" ht="15" customHeight="1">
      <c r="A4690" s="110"/>
      <c r="B4690" s="109"/>
      <c r="C4690" s="110"/>
      <c r="D4690" s="110"/>
      <c r="E4690" s="110"/>
      <c r="F4690" s="110"/>
      <c r="G4690" s="110"/>
      <c r="H4690" s="110"/>
      <c r="I4690" s="110"/>
      <c r="J4690" s="109"/>
      <c r="K4690" s="110"/>
      <c r="L4690" s="110"/>
      <c r="M4690" s="110"/>
      <c r="N4690" s="110"/>
      <c r="O4690" s="110"/>
      <c r="P4690" s="110"/>
      <c r="Q4690" s="110"/>
      <c r="R4690" s="110"/>
      <c r="S4690" s="110"/>
      <c r="T4690" s="110"/>
      <c r="U4690" s="110"/>
      <c r="V4690" s="110"/>
    </row>
    <row r="4691" spans="1:22" ht="15" customHeight="1">
      <c r="A4691" s="110"/>
      <c r="B4691" s="109"/>
      <c r="C4691" s="110"/>
      <c r="D4691" s="110"/>
      <c r="E4691" s="110"/>
      <c r="F4691" s="110"/>
      <c r="G4691" s="110"/>
      <c r="H4691" s="110"/>
      <c r="I4691" s="110"/>
      <c r="J4691" s="109"/>
      <c r="K4691" s="110"/>
      <c r="L4691" s="110"/>
      <c r="M4691" s="110"/>
      <c r="N4691" s="110"/>
      <c r="O4691" s="110"/>
      <c r="P4691" s="110"/>
      <c r="Q4691" s="110"/>
      <c r="R4691" s="110"/>
      <c r="S4691" s="110"/>
      <c r="T4691" s="110"/>
      <c r="U4691" s="110"/>
      <c r="V4691" s="110"/>
    </row>
    <row r="4692" spans="1:22" ht="15" customHeight="1">
      <c r="A4692" s="110"/>
      <c r="B4692" s="109"/>
      <c r="C4692" s="110"/>
      <c r="D4692" s="110"/>
      <c r="E4692" s="110"/>
      <c r="F4692" s="110"/>
      <c r="G4692" s="110"/>
      <c r="H4692" s="110"/>
      <c r="I4692" s="110"/>
      <c r="J4692" s="109"/>
      <c r="K4692" s="110"/>
      <c r="L4692" s="110"/>
      <c r="M4692" s="110"/>
      <c r="N4692" s="110"/>
      <c r="O4692" s="110"/>
      <c r="P4692" s="110"/>
      <c r="Q4692" s="110"/>
      <c r="R4692" s="110"/>
      <c r="S4692" s="110"/>
      <c r="T4692" s="110"/>
      <c r="U4692" s="110"/>
      <c r="V4692" s="110"/>
    </row>
    <row r="4693" spans="1:22" ht="15" customHeight="1">
      <c r="A4693" s="110"/>
      <c r="B4693" s="109"/>
      <c r="C4693" s="110"/>
      <c r="D4693" s="110"/>
      <c r="E4693" s="110"/>
      <c r="F4693" s="110"/>
      <c r="G4693" s="110"/>
      <c r="H4693" s="110"/>
      <c r="I4693" s="110"/>
      <c r="J4693" s="109"/>
      <c r="K4693" s="110"/>
      <c r="L4693" s="110"/>
      <c r="M4693" s="110"/>
      <c r="N4693" s="110"/>
      <c r="O4693" s="110"/>
      <c r="P4693" s="110"/>
      <c r="Q4693" s="110"/>
      <c r="R4693" s="110"/>
      <c r="S4693" s="110"/>
      <c r="T4693" s="110"/>
      <c r="U4693" s="110"/>
      <c r="V4693" s="110"/>
    </row>
    <row r="4694" spans="1:22" ht="15" customHeight="1">
      <c r="A4694" s="110"/>
      <c r="B4694" s="109"/>
      <c r="C4694" s="110"/>
      <c r="D4694" s="110"/>
      <c r="E4694" s="110"/>
      <c r="F4694" s="110"/>
      <c r="G4694" s="110"/>
      <c r="H4694" s="110"/>
      <c r="I4694" s="110"/>
      <c r="J4694" s="109"/>
      <c r="K4694" s="110"/>
      <c r="L4694" s="110"/>
      <c r="M4694" s="110"/>
      <c r="N4694" s="110"/>
      <c r="O4694" s="110"/>
      <c r="P4694" s="110"/>
      <c r="Q4694" s="110"/>
      <c r="R4694" s="110"/>
      <c r="S4694" s="110"/>
      <c r="T4694" s="110"/>
      <c r="U4694" s="110"/>
      <c r="V4694" s="110"/>
    </row>
    <row r="4695" spans="1:22" ht="15" customHeight="1">
      <c r="A4695" s="110"/>
      <c r="B4695" s="109"/>
      <c r="C4695" s="110"/>
      <c r="D4695" s="110"/>
      <c r="E4695" s="110"/>
      <c r="F4695" s="110"/>
      <c r="G4695" s="110"/>
      <c r="H4695" s="110"/>
      <c r="I4695" s="110"/>
      <c r="J4695" s="109"/>
      <c r="K4695" s="110"/>
      <c r="L4695" s="110"/>
      <c r="M4695" s="110"/>
      <c r="N4695" s="110"/>
      <c r="O4695" s="110"/>
      <c r="P4695" s="110"/>
      <c r="Q4695" s="110"/>
      <c r="R4695" s="110"/>
      <c r="S4695" s="110"/>
      <c r="T4695" s="110"/>
      <c r="U4695" s="110"/>
      <c r="V4695" s="110"/>
    </row>
    <row r="4696" spans="1:22" ht="15" customHeight="1">
      <c r="A4696" s="110"/>
      <c r="B4696" s="109"/>
      <c r="C4696" s="110"/>
      <c r="D4696" s="110"/>
      <c r="E4696" s="110"/>
      <c r="F4696" s="110"/>
      <c r="G4696" s="110"/>
      <c r="H4696" s="110"/>
      <c r="I4696" s="110"/>
      <c r="J4696" s="109"/>
      <c r="K4696" s="110"/>
      <c r="L4696" s="110"/>
      <c r="M4696" s="110"/>
      <c r="N4696" s="110"/>
      <c r="O4696" s="110"/>
      <c r="P4696" s="110"/>
      <c r="Q4696" s="110"/>
      <c r="R4696" s="110"/>
      <c r="S4696" s="110"/>
      <c r="T4696" s="110"/>
      <c r="U4696" s="110"/>
      <c r="V4696" s="110"/>
    </row>
    <row r="4697" spans="1:22" ht="15" customHeight="1">
      <c r="A4697" s="110"/>
      <c r="B4697" s="109"/>
      <c r="C4697" s="110"/>
      <c r="D4697" s="110"/>
      <c r="E4697" s="110"/>
      <c r="F4697" s="110"/>
      <c r="G4697" s="110"/>
      <c r="H4697" s="110"/>
      <c r="I4697" s="110"/>
      <c r="J4697" s="109"/>
      <c r="K4697" s="110"/>
      <c r="L4697" s="110"/>
      <c r="M4697" s="110"/>
      <c r="N4697" s="110"/>
      <c r="O4697" s="110"/>
      <c r="P4697" s="110"/>
      <c r="Q4697" s="110"/>
      <c r="R4697" s="110"/>
      <c r="S4697" s="110"/>
      <c r="T4697" s="110"/>
      <c r="U4697" s="110"/>
      <c r="V4697" s="110"/>
    </row>
    <row r="4698" spans="1:22" ht="15" customHeight="1">
      <c r="A4698" s="110"/>
      <c r="B4698" s="109"/>
      <c r="C4698" s="110"/>
      <c r="D4698" s="110"/>
      <c r="E4698" s="110"/>
      <c r="F4698" s="110"/>
      <c r="G4698" s="110"/>
      <c r="H4698" s="110"/>
      <c r="I4698" s="110"/>
      <c r="J4698" s="109"/>
      <c r="K4698" s="110"/>
      <c r="L4698" s="110"/>
      <c r="M4698" s="110"/>
      <c r="N4698" s="110"/>
      <c r="O4698" s="110"/>
      <c r="P4698" s="110"/>
      <c r="Q4698" s="110"/>
      <c r="R4698" s="110"/>
      <c r="S4698" s="110"/>
      <c r="T4698" s="110"/>
      <c r="U4698" s="110"/>
      <c r="V4698" s="110"/>
    </row>
    <row r="4699" spans="1:22" ht="15" customHeight="1">
      <c r="A4699" s="110"/>
      <c r="B4699" s="109"/>
      <c r="C4699" s="110"/>
      <c r="D4699" s="110"/>
      <c r="E4699" s="110"/>
      <c r="F4699" s="110"/>
      <c r="G4699" s="110"/>
      <c r="H4699" s="110"/>
      <c r="I4699" s="110"/>
      <c r="J4699" s="109"/>
      <c r="K4699" s="110"/>
      <c r="L4699" s="110"/>
      <c r="M4699" s="110"/>
      <c r="N4699" s="110"/>
      <c r="O4699" s="110"/>
      <c r="P4699" s="110"/>
      <c r="Q4699" s="110"/>
      <c r="R4699" s="110"/>
      <c r="S4699" s="110"/>
      <c r="T4699" s="110"/>
      <c r="U4699" s="110"/>
      <c r="V4699" s="110"/>
    </row>
    <row r="4700" spans="1:22" ht="15" customHeight="1">
      <c r="A4700" s="110"/>
      <c r="B4700" s="109"/>
      <c r="C4700" s="110"/>
      <c r="D4700" s="110"/>
      <c r="E4700" s="110"/>
      <c r="F4700" s="110"/>
      <c r="G4700" s="110"/>
      <c r="H4700" s="110"/>
      <c r="I4700" s="110"/>
      <c r="J4700" s="109"/>
      <c r="K4700" s="110"/>
      <c r="L4700" s="110"/>
      <c r="M4700" s="110"/>
      <c r="N4700" s="110"/>
      <c r="O4700" s="110"/>
      <c r="P4700" s="110"/>
      <c r="Q4700" s="110"/>
      <c r="R4700" s="110"/>
      <c r="S4700" s="110"/>
      <c r="T4700" s="110"/>
      <c r="U4700" s="110"/>
      <c r="V4700" s="110"/>
    </row>
    <row r="4701" spans="1:22" ht="15" customHeight="1">
      <c r="A4701" s="110"/>
      <c r="B4701" s="109"/>
      <c r="C4701" s="110"/>
      <c r="D4701" s="110"/>
      <c r="E4701" s="110"/>
      <c r="F4701" s="110"/>
      <c r="G4701" s="110"/>
      <c r="H4701" s="110"/>
      <c r="I4701" s="110"/>
      <c r="J4701" s="109"/>
      <c r="K4701" s="110"/>
      <c r="L4701" s="110"/>
      <c r="M4701" s="110"/>
      <c r="N4701" s="110"/>
      <c r="O4701" s="110"/>
      <c r="P4701" s="110"/>
      <c r="Q4701" s="110"/>
      <c r="R4701" s="110"/>
      <c r="S4701" s="110"/>
      <c r="T4701" s="110"/>
      <c r="U4701" s="110"/>
      <c r="V4701" s="110"/>
    </row>
    <row r="4702" spans="1:22" ht="15" customHeight="1">
      <c r="A4702" s="110"/>
      <c r="B4702" s="109"/>
      <c r="C4702" s="110"/>
      <c r="D4702" s="110"/>
      <c r="E4702" s="110"/>
      <c r="F4702" s="110"/>
      <c r="G4702" s="110"/>
      <c r="H4702" s="110"/>
      <c r="I4702" s="110"/>
      <c r="J4702" s="109"/>
      <c r="K4702" s="110"/>
      <c r="L4702" s="110"/>
      <c r="M4702" s="110"/>
      <c r="N4702" s="110"/>
      <c r="O4702" s="110"/>
      <c r="P4702" s="110"/>
      <c r="Q4702" s="110"/>
      <c r="R4702" s="110"/>
      <c r="S4702" s="110"/>
      <c r="T4702" s="110"/>
      <c r="U4702" s="110"/>
      <c r="V4702" s="110"/>
    </row>
    <row r="4703" spans="1:22" ht="15" customHeight="1">
      <c r="A4703" s="110"/>
      <c r="B4703" s="109"/>
      <c r="C4703" s="110"/>
      <c r="D4703" s="110"/>
      <c r="E4703" s="110"/>
      <c r="F4703" s="110"/>
      <c r="G4703" s="110"/>
      <c r="H4703" s="110"/>
      <c r="I4703" s="110"/>
      <c r="J4703" s="109"/>
      <c r="K4703" s="110"/>
      <c r="L4703" s="110"/>
      <c r="M4703" s="110"/>
      <c r="N4703" s="110"/>
      <c r="O4703" s="110"/>
      <c r="P4703" s="110"/>
      <c r="Q4703" s="110"/>
      <c r="R4703" s="110"/>
      <c r="S4703" s="110"/>
      <c r="T4703" s="110"/>
      <c r="U4703" s="110"/>
      <c r="V4703" s="110"/>
    </row>
    <row r="4704" spans="1:22" ht="15" customHeight="1">
      <c r="A4704" s="110"/>
      <c r="B4704" s="109"/>
      <c r="C4704" s="110"/>
      <c r="D4704" s="110"/>
      <c r="E4704" s="110"/>
      <c r="F4704" s="110"/>
      <c r="G4704" s="110"/>
      <c r="H4704" s="110"/>
      <c r="I4704" s="110"/>
      <c r="J4704" s="109"/>
      <c r="K4704" s="110"/>
      <c r="L4704" s="110"/>
      <c r="M4704" s="110"/>
      <c r="N4704" s="110"/>
      <c r="O4704" s="110"/>
      <c r="P4704" s="110"/>
      <c r="Q4704" s="110"/>
      <c r="R4704" s="110"/>
      <c r="S4704" s="110"/>
      <c r="T4704" s="110"/>
      <c r="U4704" s="110"/>
      <c r="V4704" s="110"/>
    </row>
    <row r="4705" spans="1:22" ht="15" customHeight="1">
      <c r="A4705" s="110"/>
      <c r="B4705" s="109"/>
      <c r="C4705" s="110"/>
      <c r="D4705" s="110"/>
      <c r="E4705" s="110"/>
      <c r="F4705" s="110"/>
      <c r="G4705" s="110"/>
      <c r="H4705" s="110"/>
      <c r="I4705" s="110"/>
      <c r="J4705" s="109"/>
      <c r="K4705" s="110"/>
      <c r="L4705" s="110"/>
      <c r="M4705" s="110"/>
      <c r="N4705" s="110"/>
      <c r="O4705" s="110"/>
      <c r="P4705" s="110"/>
      <c r="Q4705" s="110"/>
      <c r="R4705" s="110"/>
      <c r="S4705" s="110"/>
      <c r="T4705" s="110"/>
      <c r="U4705" s="110"/>
      <c r="V4705" s="110"/>
    </row>
    <row r="4706" spans="1:22" ht="15" customHeight="1">
      <c r="A4706" s="110"/>
      <c r="B4706" s="109"/>
      <c r="C4706" s="110"/>
      <c r="D4706" s="110"/>
      <c r="E4706" s="110"/>
      <c r="F4706" s="110"/>
      <c r="G4706" s="110"/>
      <c r="H4706" s="110"/>
      <c r="I4706" s="110"/>
      <c r="J4706" s="109"/>
      <c r="K4706" s="110"/>
      <c r="L4706" s="110"/>
      <c r="M4706" s="110"/>
      <c r="N4706" s="110"/>
      <c r="O4706" s="110"/>
      <c r="P4706" s="110"/>
      <c r="Q4706" s="110"/>
      <c r="R4706" s="110"/>
      <c r="S4706" s="110"/>
      <c r="T4706" s="110"/>
      <c r="U4706" s="110"/>
      <c r="V4706" s="110"/>
    </row>
    <row r="4707" spans="1:22" ht="15" customHeight="1">
      <c r="A4707" s="110"/>
      <c r="B4707" s="109"/>
      <c r="C4707" s="110"/>
      <c r="D4707" s="110"/>
      <c r="E4707" s="110"/>
      <c r="F4707" s="110"/>
      <c r="G4707" s="110"/>
      <c r="H4707" s="110"/>
      <c r="I4707" s="110"/>
      <c r="J4707" s="109"/>
      <c r="K4707" s="110"/>
      <c r="L4707" s="110"/>
      <c r="M4707" s="110"/>
      <c r="N4707" s="110"/>
      <c r="O4707" s="110"/>
      <c r="P4707" s="110"/>
      <c r="Q4707" s="110"/>
      <c r="R4707" s="110"/>
      <c r="S4707" s="110"/>
      <c r="T4707" s="110"/>
      <c r="U4707" s="110"/>
      <c r="V4707" s="110"/>
    </row>
    <row r="4708" spans="1:22" ht="15" customHeight="1">
      <c r="A4708" s="110"/>
      <c r="B4708" s="109"/>
      <c r="C4708" s="110"/>
      <c r="D4708" s="110"/>
      <c r="E4708" s="110"/>
      <c r="F4708" s="110"/>
      <c r="G4708" s="110"/>
      <c r="H4708" s="110"/>
      <c r="I4708" s="110"/>
      <c r="J4708" s="109"/>
      <c r="K4708" s="110"/>
      <c r="L4708" s="110"/>
      <c r="M4708" s="110"/>
      <c r="N4708" s="110"/>
      <c r="O4708" s="110"/>
      <c r="P4708" s="110"/>
      <c r="Q4708" s="110"/>
      <c r="R4708" s="110"/>
      <c r="S4708" s="110"/>
      <c r="T4708" s="110"/>
      <c r="U4708" s="110"/>
      <c r="V4708" s="110"/>
    </row>
    <row r="4709" spans="1:22" ht="15" customHeight="1">
      <c r="A4709" s="110"/>
      <c r="B4709" s="109"/>
      <c r="C4709" s="110"/>
      <c r="D4709" s="110"/>
      <c r="E4709" s="110"/>
      <c r="F4709" s="110"/>
      <c r="G4709" s="110"/>
      <c r="H4709" s="110"/>
      <c r="I4709" s="110"/>
      <c r="J4709" s="109"/>
      <c r="K4709" s="110"/>
      <c r="L4709" s="110"/>
      <c r="M4709" s="110"/>
      <c r="N4709" s="110"/>
      <c r="O4709" s="110"/>
      <c r="P4709" s="110"/>
      <c r="Q4709" s="110"/>
      <c r="R4709" s="110"/>
      <c r="S4709" s="110"/>
      <c r="T4709" s="110"/>
      <c r="U4709" s="110"/>
      <c r="V4709" s="110"/>
    </row>
    <row r="4710" spans="1:22" ht="15" customHeight="1">
      <c r="A4710" s="110"/>
      <c r="B4710" s="109"/>
      <c r="C4710" s="110"/>
      <c r="D4710" s="110"/>
      <c r="E4710" s="110"/>
      <c r="F4710" s="110"/>
      <c r="G4710" s="110"/>
      <c r="H4710" s="110"/>
      <c r="I4710" s="110"/>
      <c r="J4710" s="109"/>
      <c r="K4710" s="110"/>
      <c r="L4710" s="110"/>
      <c r="M4710" s="110"/>
      <c r="N4710" s="110"/>
      <c r="O4710" s="110"/>
      <c r="P4710" s="110"/>
      <c r="Q4710" s="110"/>
      <c r="R4710" s="110"/>
      <c r="S4710" s="110"/>
      <c r="T4710" s="110"/>
      <c r="U4710" s="110"/>
      <c r="V4710" s="110"/>
    </row>
    <row r="4711" spans="1:22" ht="15" customHeight="1">
      <c r="A4711" s="110"/>
      <c r="B4711" s="109"/>
      <c r="C4711" s="110"/>
      <c r="D4711" s="110"/>
      <c r="E4711" s="110"/>
      <c r="F4711" s="110"/>
      <c r="G4711" s="110"/>
      <c r="H4711" s="110"/>
      <c r="I4711" s="110"/>
      <c r="J4711" s="109"/>
      <c r="K4711" s="110"/>
      <c r="L4711" s="110"/>
      <c r="M4711" s="110"/>
      <c r="N4711" s="110"/>
      <c r="O4711" s="110"/>
      <c r="P4711" s="110"/>
      <c r="Q4711" s="110"/>
      <c r="R4711" s="110"/>
      <c r="S4711" s="110"/>
      <c r="T4711" s="110"/>
      <c r="U4711" s="110"/>
      <c r="V4711" s="110"/>
    </row>
    <row r="4712" spans="1:22" ht="15" customHeight="1">
      <c r="A4712" s="110"/>
      <c r="B4712" s="109"/>
      <c r="C4712" s="110"/>
      <c r="D4712" s="110"/>
      <c r="E4712" s="110"/>
      <c r="F4712" s="110"/>
      <c r="G4712" s="110"/>
      <c r="H4712" s="110"/>
      <c r="I4712" s="110"/>
      <c r="J4712" s="109"/>
      <c r="K4712" s="110"/>
      <c r="L4712" s="110"/>
      <c r="M4712" s="110"/>
      <c r="N4712" s="110"/>
      <c r="O4712" s="110"/>
      <c r="P4712" s="110"/>
      <c r="Q4712" s="110"/>
      <c r="R4712" s="110"/>
      <c r="S4712" s="110"/>
      <c r="T4712" s="110"/>
      <c r="U4712" s="110"/>
      <c r="V4712" s="110"/>
    </row>
    <row r="4713" spans="1:22" ht="15" customHeight="1">
      <c r="A4713" s="110"/>
      <c r="B4713" s="109"/>
      <c r="C4713" s="110"/>
      <c r="D4713" s="110"/>
      <c r="E4713" s="110"/>
      <c r="F4713" s="110"/>
      <c r="G4713" s="110"/>
      <c r="H4713" s="110"/>
      <c r="I4713" s="110"/>
      <c r="J4713" s="109"/>
      <c r="K4713" s="110"/>
      <c r="L4713" s="110"/>
      <c r="M4713" s="110"/>
      <c r="N4713" s="110"/>
      <c r="O4713" s="110"/>
      <c r="P4713" s="110"/>
      <c r="Q4713" s="110"/>
      <c r="R4713" s="110"/>
      <c r="S4713" s="110"/>
      <c r="T4713" s="110"/>
      <c r="U4713" s="110"/>
      <c r="V4713" s="110"/>
    </row>
    <row r="4714" spans="1:22" ht="15" customHeight="1">
      <c r="A4714" s="110"/>
      <c r="B4714" s="109"/>
      <c r="C4714" s="110"/>
      <c r="D4714" s="110"/>
      <c r="E4714" s="110"/>
      <c r="F4714" s="110"/>
      <c r="G4714" s="110"/>
      <c r="H4714" s="110"/>
      <c r="I4714" s="110"/>
      <c r="J4714" s="109"/>
      <c r="K4714" s="110"/>
      <c r="L4714" s="110"/>
      <c r="M4714" s="110"/>
      <c r="N4714" s="110"/>
      <c r="O4714" s="110"/>
      <c r="P4714" s="110"/>
      <c r="Q4714" s="110"/>
      <c r="R4714" s="110"/>
      <c r="S4714" s="110"/>
      <c r="T4714" s="110"/>
      <c r="U4714" s="110"/>
      <c r="V4714" s="110"/>
    </row>
    <row r="4715" spans="1:22" ht="15" customHeight="1">
      <c r="A4715" s="110"/>
      <c r="B4715" s="109"/>
      <c r="C4715" s="110"/>
      <c r="D4715" s="110"/>
      <c r="E4715" s="110"/>
      <c r="F4715" s="110"/>
      <c r="G4715" s="110"/>
      <c r="H4715" s="110"/>
      <c r="I4715" s="110"/>
      <c r="J4715" s="109"/>
      <c r="K4715" s="110"/>
      <c r="L4715" s="110"/>
      <c r="M4715" s="110"/>
      <c r="N4715" s="110"/>
      <c r="O4715" s="110"/>
      <c r="P4715" s="110"/>
      <c r="Q4715" s="110"/>
      <c r="R4715" s="110"/>
      <c r="S4715" s="110"/>
      <c r="T4715" s="110"/>
      <c r="U4715" s="110"/>
      <c r="V4715" s="110"/>
    </row>
    <row r="4716" spans="1:22" ht="15" customHeight="1">
      <c r="A4716" s="110"/>
      <c r="B4716" s="109"/>
      <c r="C4716" s="110"/>
      <c r="D4716" s="110"/>
      <c r="E4716" s="110"/>
      <c r="F4716" s="110"/>
      <c r="G4716" s="110"/>
      <c r="H4716" s="110"/>
      <c r="I4716" s="110"/>
      <c r="J4716" s="109"/>
      <c r="K4716" s="110"/>
      <c r="L4716" s="110"/>
      <c r="M4716" s="110"/>
      <c r="N4716" s="110"/>
      <c r="O4716" s="110"/>
      <c r="P4716" s="110"/>
      <c r="Q4716" s="110"/>
      <c r="R4716" s="110"/>
      <c r="S4716" s="110"/>
      <c r="T4716" s="110"/>
      <c r="U4716" s="110"/>
      <c r="V4716" s="110"/>
    </row>
    <row r="4717" spans="1:22" ht="15" customHeight="1">
      <c r="A4717" s="110"/>
      <c r="B4717" s="109"/>
      <c r="C4717" s="110"/>
      <c r="D4717" s="110"/>
      <c r="E4717" s="110"/>
      <c r="F4717" s="110"/>
      <c r="G4717" s="110"/>
      <c r="H4717" s="110"/>
      <c r="I4717" s="110"/>
      <c r="J4717" s="109"/>
      <c r="K4717" s="110"/>
      <c r="L4717" s="110"/>
      <c r="M4717" s="110"/>
      <c r="N4717" s="110"/>
      <c r="O4717" s="110"/>
      <c r="P4717" s="110"/>
      <c r="Q4717" s="110"/>
      <c r="R4717" s="110"/>
      <c r="S4717" s="110"/>
      <c r="T4717" s="110"/>
      <c r="U4717" s="110"/>
      <c r="V4717" s="110"/>
    </row>
    <row r="4718" spans="1:22" ht="15" customHeight="1">
      <c r="A4718" s="110"/>
      <c r="B4718" s="109"/>
      <c r="C4718" s="110"/>
      <c r="D4718" s="110"/>
      <c r="E4718" s="110"/>
      <c r="F4718" s="110"/>
      <c r="G4718" s="110"/>
      <c r="H4718" s="110"/>
      <c r="I4718" s="110"/>
      <c r="J4718" s="109"/>
      <c r="K4718" s="110"/>
      <c r="L4718" s="110"/>
      <c r="M4718" s="110"/>
      <c r="N4718" s="110"/>
      <c r="O4718" s="110"/>
      <c r="P4718" s="110"/>
      <c r="Q4718" s="110"/>
      <c r="R4718" s="110"/>
      <c r="S4718" s="110"/>
      <c r="T4718" s="110"/>
      <c r="U4718" s="110"/>
      <c r="V4718" s="110"/>
    </row>
    <row r="4719" spans="1:22" ht="15" customHeight="1">
      <c r="A4719" s="110"/>
      <c r="B4719" s="109"/>
      <c r="C4719" s="110"/>
      <c r="D4719" s="110"/>
      <c r="E4719" s="110"/>
      <c r="F4719" s="110"/>
      <c r="G4719" s="110"/>
      <c r="H4719" s="110"/>
      <c r="I4719" s="110"/>
      <c r="J4719" s="109"/>
      <c r="K4719" s="110"/>
      <c r="L4719" s="110"/>
      <c r="M4719" s="110"/>
      <c r="N4719" s="110"/>
      <c r="O4719" s="110"/>
      <c r="P4719" s="110"/>
      <c r="Q4719" s="110"/>
      <c r="R4719" s="110"/>
      <c r="S4719" s="110"/>
      <c r="T4719" s="110"/>
      <c r="U4719" s="110"/>
      <c r="V4719" s="110"/>
    </row>
    <row r="4720" spans="1:22" ht="15" customHeight="1">
      <c r="A4720" s="110"/>
      <c r="B4720" s="109"/>
      <c r="C4720" s="110"/>
      <c r="D4720" s="110"/>
      <c r="E4720" s="110"/>
      <c r="F4720" s="110"/>
      <c r="G4720" s="110"/>
      <c r="H4720" s="110"/>
      <c r="I4720" s="110"/>
      <c r="J4720" s="109"/>
      <c r="K4720" s="110"/>
      <c r="L4720" s="110"/>
      <c r="M4720" s="110"/>
      <c r="N4720" s="110"/>
      <c r="O4720" s="110"/>
      <c r="P4720" s="110"/>
      <c r="Q4720" s="110"/>
      <c r="R4720" s="110"/>
      <c r="S4720" s="110"/>
      <c r="T4720" s="110"/>
      <c r="U4720" s="110"/>
      <c r="V4720" s="110"/>
    </row>
    <row r="4721" spans="1:22" ht="15" customHeight="1">
      <c r="A4721" s="110"/>
      <c r="B4721" s="109"/>
      <c r="C4721" s="110"/>
      <c r="D4721" s="110"/>
      <c r="E4721" s="110"/>
      <c r="F4721" s="110"/>
      <c r="G4721" s="110"/>
      <c r="H4721" s="110"/>
      <c r="I4721" s="110"/>
      <c r="J4721" s="109"/>
      <c r="K4721" s="110"/>
      <c r="L4721" s="110"/>
      <c r="M4721" s="110"/>
      <c r="N4721" s="110"/>
      <c r="O4721" s="110"/>
      <c r="P4721" s="110"/>
      <c r="Q4721" s="110"/>
      <c r="R4721" s="110"/>
      <c r="S4721" s="110"/>
      <c r="T4721" s="110"/>
      <c r="U4721" s="110"/>
      <c r="V4721" s="110"/>
    </row>
    <row r="4722" spans="1:22" ht="15" customHeight="1">
      <c r="A4722" s="110"/>
      <c r="B4722" s="109"/>
      <c r="C4722" s="110"/>
      <c r="D4722" s="110"/>
      <c r="E4722" s="110"/>
      <c r="F4722" s="110"/>
      <c r="G4722" s="110"/>
      <c r="H4722" s="110"/>
      <c r="I4722" s="110"/>
      <c r="J4722" s="109"/>
      <c r="K4722" s="110"/>
      <c r="L4722" s="110"/>
      <c r="M4722" s="110"/>
      <c r="N4722" s="110"/>
      <c r="O4722" s="110"/>
      <c r="P4722" s="110"/>
      <c r="Q4722" s="110"/>
      <c r="R4722" s="110"/>
      <c r="S4722" s="110"/>
      <c r="T4722" s="110"/>
      <c r="U4722" s="110"/>
      <c r="V4722" s="110"/>
    </row>
    <row r="4723" spans="1:22" ht="15" customHeight="1">
      <c r="A4723" s="110"/>
      <c r="B4723" s="109"/>
      <c r="C4723" s="110"/>
      <c r="D4723" s="110"/>
      <c r="E4723" s="110"/>
      <c r="F4723" s="110"/>
      <c r="G4723" s="110"/>
      <c r="H4723" s="110"/>
      <c r="I4723" s="110"/>
      <c r="J4723" s="109"/>
      <c r="K4723" s="110"/>
      <c r="L4723" s="110"/>
      <c r="M4723" s="110"/>
      <c r="N4723" s="110"/>
      <c r="O4723" s="110"/>
      <c r="P4723" s="110"/>
      <c r="Q4723" s="110"/>
      <c r="R4723" s="110"/>
      <c r="S4723" s="110"/>
      <c r="T4723" s="110"/>
      <c r="U4723" s="110"/>
      <c r="V4723" s="110"/>
    </row>
    <row r="4724" spans="1:22" ht="15" customHeight="1">
      <c r="A4724" s="110"/>
      <c r="B4724" s="109"/>
      <c r="C4724" s="110"/>
      <c r="D4724" s="110"/>
      <c r="E4724" s="110"/>
      <c r="F4724" s="110"/>
      <c r="G4724" s="110"/>
      <c r="H4724" s="110"/>
      <c r="I4724" s="110"/>
      <c r="J4724" s="109"/>
      <c r="K4724" s="110"/>
      <c r="L4724" s="110"/>
      <c r="M4724" s="110"/>
      <c r="N4724" s="110"/>
      <c r="O4724" s="110"/>
      <c r="P4724" s="110"/>
      <c r="Q4724" s="110"/>
      <c r="R4724" s="110"/>
      <c r="S4724" s="110"/>
      <c r="T4724" s="110"/>
      <c r="U4724" s="110"/>
      <c r="V4724" s="110"/>
    </row>
    <row r="4725" spans="1:22" ht="15" customHeight="1">
      <c r="A4725" s="110"/>
      <c r="B4725" s="109"/>
      <c r="C4725" s="110"/>
      <c r="D4725" s="110"/>
      <c r="E4725" s="110"/>
      <c r="F4725" s="110"/>
      <c r="G4725" s="110"/>
      <c r="H4725" s="110"/>
      <c r="I4725" s="110"/>
      <c r="J4725" s="109"/>
      <c r="K4725" s="110"/>
      <c r="L4725" s="110"/>
      <c r="M4725" s="110"/>
      <c r="N4725" s="110"/>
      <c r="O4725" s="110"/>
      <c r="P4725" s="110"/>
      <c r="Q4725" s="110"/>
      <c r="R4725" s="110"/>
      <c r="S4725" s="110"/>
      <c r="T4725" s="110"/>
      <c r="U4725" s="110"/>
      <c r="V4725" s="110"/>
    </row>
    <row r="4726" spans="1:22" ht="15" customHeight="1">
      <c r="A4726" s="110"/>
      <c r="B4726" s="109"/>
      <c r="C4726" s="110"/>
      <c r="D4726" s="110"/>
      <c r="E4726" s="110"/>
      <c r="F4726" s="110"/>
      <c r="G4726" s="110"/>
      <c r="H4726" s="110"/>
      <c r="I4726" s="110"/>
      <c r="J4726" s="109"/>
      <c r="K4726" s="110"/>
      <c r="L4726" s="110"/>
      <c r="M4726" s="110"/>
      <c r="N4726" s="110"/>
      <c r="O4726" s="110"/>
      <c r="P4726" s="110"/>
      <c r="Q4726" s="110"/>
      <c r="R4726" s="110"/>
      <c r="S4726" s="110"/>
      <c r="T4726" s="110"/>
      <c r="U4726" s="110"/>
      <c r="V4726" s="110"/>
    </row>
    <row r="4727" spans="1:22" ht="15" customHeight="1">
      <c r="A4727" s="110"/>
      <c r="B4727" s="109"/>
      <c r="C4727" s="110"/>
      <c r="D4727" s="110"/>
      <c r="E4727" s="110"/>
      <c r="F4727" s="110"/>
      <c r="G4727" s="110"/>
      <c r="H4727" s="110"/>
      <c r="I4727" s="110"/>
      <c r="J4727" s="109"/>
      <c r="K4727" s="110"/>
      <c r="L4727" s="110"/>
      <c r="M4727" s="110"/>
      <c r="N4727" s="110"/>
      <c r="O4727" s="110"/>
      <c r="P4727" s="110"/>
      <c r="Q4727" s="110"/>
      <c r="R4727" s="110"/>
      <c r="S4727" s="110"/>
      <c r="T4727" s="110"/>
      <c r="U4727" s="110"/>
      <c r="V4727" s="110"/>
    </row>
    <row r="4728" spans="1:22" ht="15" customHeight="1">
      <c r="A4728" s="110"/>
      <c r="B4728" s="109"/>
      <c r="C4728" s="110"/>
      <c r="D4728" s="110"/>
      <c r="E4728" s="110"/>
      <c r="F4728" s="110"/>
      <c r="G4728" s="110"/>
      <c r="H4728" s="110"/>
      <c r="I4728" s="110"/>
      <c r="J4728" s="109"/>
      <c r="K4728" s="110"/>
      <c r="L4728" s="110"/>
      <c r="M4728" s="110"/>
      <c r="N4728" s="110"/>
      <c r="O4728" s="110"/>
      <c r="P4728" s="110"/>
      <c r="Q4728" s="110"/>
      <c r="R4728" s="110"/>
      <c r="S4728" s="110"/>
      <c r="T4728" s="110"/>
      <c r="U4728" s="110"/>
      <c r="V4728" s="110"/>
    </row>
    <row r="4729" spans="1:22" ht="15" customHeight="1">
      <c r="A4729" s="110"/>
      <c r="B4729" s="109"/>
      <c r="C4729" s="110"/>
      <c r="D4729" s="110"/>
      <c r="E4729" s="110"/>
      <c r="F4729" s="110"/>
      <c r="G4729" s="110"/>
      <c r="H4729" s="110"/>
      <c r="I4729" s="110"/>
      <c r="J4729" s="109"/>
      <c r="K4729" s="110"/>
      <c r="L4729" s="110"/>
      <c r="M4729" s="110"/>
      <c r="N4729" s="110"/>
      <c r="O4729" s="110"/>
      <c r="P4729" s="110"/>
      <c r="Q4729" s="110"/>
      <c r="R4729" s="110"/>
      <c r="S4729" s="110"/>
      <c r="T4729" s="110"/>
      <c r="U4729" s="110"/>
      <c r="V4729" s="110"/>
    </row>
    <row r="4730" spans="1:22" ht="15" customHeight="1">
      <c r="A4730" s="110"/>
      <c r="B4730" s="109"/>
      <c r="C4730" s="110"/>
      <c r="D4730" s="110"/>
      <c r="E4730" s="110"/>
      <c r="F4730" s="110"/>
      <c r="G4730" s="110"/>
      <c r="H4730" s="110"/>
      <c r="I4730" s="110"/>
      <c r="J4730" s="109"/>
      <c r="K4730" s="110"/>
      <c r="L4730" s="110"/>
      <c r="M4730" s="110"/>
      <c r="N4730" s="110"/>
      <c r="O4730" s="110"/>
      <c r="P4730" s="110"/>
      <c r="Q4730" s="110"/>
      <c r="R4730" s="110"/>
      <c r="S4730" s="110"/>
      <c r="T4730" s="110"/>
      <c r="U4730" s="110"/>
      <c r="V4730" s="110"/>
    </row>
    <row r="4731" spans="1:22" ht="15" customHeight="1">
      <c r="A4731" s="110"/>
      <c r="B4731" s="109"/>
      <c r="C4731" s="110"/>
      <c r="D4731" s="110"/>
      <c r="E4731" s="110"/>
      <c r="F4731" s="110"/>
      <c r="G4731" s="110"/>
      <c r="H4731" s="110"/>
      <c r="I4731" s="110"/>
      <c r="J4731" s="109"/>
      <c r="K4731" s="110"/>
      <c r="L4731" s="110"/>
      <c r="M4731" s="110"/>
      <c r="N4731" s="110"/>
      <c r="O4731" s="110"/>
      <c r="P4731" s="110"/>
      <c r="Q4731" s="110"/>
      <c r="R4731" s="110"/>
      <c r="S4731" s="110"/>
      <c r="T4731" s="110"/>
      <c r="U4731" s="110"/>
      <c r="V4731" s="110"/>
    </row>
    <row r="4732" spans="1:22" ht="15" customHeight="1">
      <c r="A4732" s="110"/>
      <c r="B4732" s="109"/>
      <c r="C4732" s="110"/>
      <c r="D4732" s="110"/>
      <c r="E4732" s="110"/>
      <c r="F4732" s="110"/>
      <c r="G4732" s="110"/>
      <c r="H4732" s="110"/>
      <c r="I4732" s="110"/>
      <c r="J4732" s="109"/>
      <c r="K4732" s="110"/>
      <c r="L4732" s="110"/>
      <c r="M4732" s="110"/>
      <c r="N4732" s="110"/>
      <c r="O4732" s="110"/>
      <c r="P4732" s="110"/>
      <c r="Q4732" s="110"/>
      <c r="R4732" s="110"/>
      <c r="S4732" s="110"/>
      <c r="T4732" s="110"/>
      <c r="U4732" s="110"/>
      <c r="V4732" s="110"/>
    </row>
    <row r="4733" spans="1:22" ht="15" customHeight="1">
      <c r="A4733" s="110"/>
      <c r="B4733" s="109"/>
      <c r="C4733" s="110"/>
      <c r="D4733" s="110"/>
      <c r="E4733" s="110"/>
      <c r="F4733" s="110"/>
      <c r="G4733" s="110"/>
      <c r="H4733" s="110"/>
      <c r="I4733" s="110"/>
      <c r="J4733" s="109"/>
      <c r="K4733" s="110"/>
      <c r="L4733" s="110"/>
      <c r="M4733" s="110"/>
      <c r="N4733" s="110"/>
      <c r="O4733" s="110"/>
      <c r="P4733" s="110"/>
      <c r="Q4733" s="110"/>
      <c r="R4733" s="110"/>
      <c r="S4733" s="110"/>
      <c r="T4733" s="110"/>
      <c r="U4733" s="110"/>
      <c r="V4733" s="110"/>
    </row>
    <row r="4734" spans="1:22" ht="15" customHeight="1">
      <c r="A4734" s="110"/>
      <c r="B4734" s="109"/>
      <c r="C4734" s="110"/>
      <c r="D4734" s="110"/>
      <c r="E4734" s="110"/>
      <c r="F4734" s="110"/>
      <c r="G4734" s="110"/>
      <c r="H4734" s="110"/>
      <c r="I4734" s="110"/>
      <c r="J4734" s="109"/>
      <c r="K4734" s="110"/>
      <c r="L4734" s="110"/>
      <c r="M4734" s="110"/>
      <c r="N4734" s="110"/>
      <c r="O4734" s="110"/>
      <c r="P4734" s="110"/>
      <c r="Q4734" s="110"/>
      <c r="R4734" s="110"/>
      <c r="S4734" s="110"/>
      <c r="T4734" s="110"/>
      <c r="U4734" s="110"/>
      <c r="V4734" s="110"/>
    </row>
    <row r="4735" spans="1:22" ht="15" customHeight="1">
      <c r="A4735" s="110"/>
      <c r="B4735" s="109"/>
      <c r="C4735" s="110"/>
      <c r="D4735" s="110"/>
      <c r="E4735" s="110"/>
      <c r="F4735" s="110"/>
      <c r="G4735" s="110"/>
      <c r="H4735" s="110"/>
      <c r="I4735" s="110"/>
      <c r="J4735" s="109"/>
      <c r="K4735" s="110"/>
      <c r="L4735" s="110"/>
      <c r="M4735" s="110"/>
      <c r="N4735" s="110"/>
      <c r="O4735" s="110"/>
      <c r="P4735" s="110"/>
      <c r="Q4735" s="110"/>
      <c r="R4735" s="110"/>
      <c r="S4735" s="110"/>
      <c r="T4735" s="110"/>
      <c r="U4735" s="110"/>
      <c r="V4735" s="110"/>
    </row>
    <row r="4736" spans="1:22" ht="15" customHeight="1">
      <c r="A4736" s="110"/>
      <c r="B4736" s="109"/>
      <c r="C4736" s="110"/>
      <c r="D4736" s="110"/>
      <c r="E4736" s="110"/>
      <c r="F4736" s="110"/>
      <c r="G4736" s="110"/>
      <c r="H4736" s="110"/>
      <c r="I4736" s="110"/>
      <c r="J4736" s="109"/>
      <c r="K4736" s="110"/>
      <c r="L4736" s="110"/>
      <c r="M4736" s="110"/>
      <c r="N4736" s="110"/>
      <c r="O4736" s="110"/>
      <c r="P4736" s="110"/>
      <c r="Q4736" s="110"/>
      <c r="R4736" s="110"/>
      <c r="S4736" s="110"/>
      <c r="T4736" s="110"/>
      <c r="U4736" s="110"/>
      <c r="V4736" s="110"/>
    </row>
    <row r="4737" spans="1:22" ht="15" customHeight="1">
      <c r="A4737" s="110"/>
      <c r="B4737" s="109"/>
      <c r="C4737" s="110"/>
      <c r="D4737" s="110"/>
      <c r="E4737" s="110"/>
      <c r="F4737" s="110"/>
      <c r="G4737" s="110"/>
      <c r="H4737" s="110"/>
      <c r="I4737" s="110"/>
      <c r="J4737" s="109"/>
      <c r="K4737" s="110"/>
      <c r="L4737" s="110"/>
      <c r="M4737" s="110"/>
      <c r="N4737" s="110"/>
      <c r="O4737" s="110"/>
      <c r="P4737" s="110"/>
      <c r="Q4737" s="110"/>
      <c r="R4737" s="110"/>
      <c r="S4737" s="110"/>
      <c r="T4737" s="110"/>
      <c r="U4737" s="110"/>
      <c r="V4737" s="110"/>
    </row>
    <row r="4738" spans="1:22" ht="15" customHeight="1">
      <c r="A4738" s="110"/>
      <c r="B4738" s="109"/>
      <c r="C4738" s="110"/>
      <c r="D4738" s="110"/>
      <c r="E4738" s="110"/>
      <c r="F4738" s="110"/>
      <c r="G4738" s="110"/>
      <c r="H4738" s="110"/>
      <c r="I4738" s="110"/>
      <c r="J4738" s="109"/>
      <c r="K4738" s="110"/>
      <c r="L4738" s="110"/>
      <c r="M4738" s="110"/>
      <c r="N4738" s="110"/>
      <c r="O4738" s="110"/>
      <c r="P4738" s="110"/>
      <c r="Q4738" s="110"/>
      <c r="R4738" s="110"/>
      <c r="S4738" s="110"/>
      <c r="T4738" s="110"/>
      <c r="U4738" s="110"/>
      <c r="V4738" s="110"/>
    </row>
    <row r="4739" spans="1:22" ht="15" customHeight="1">
      <c r="A4739" s="110"/>
      <c r="B4739" s="109"/>
      <c r="C4739" s="110"/>
      <c r="D4739" s="110"/>
      <c r="E4739" s="110"/>
      <c r="F4739" s="110"/>
      <c r="G4739" s="110"/>
      <c r="H4739" s="110"/>
      <c r="I4739" s="110"/>
      <c r="J4739" s="109"/>
      <c r="K4739" s="110"/>
      <c r="L4739" s="110"/>
      <c r="M4739" s="110"/>
      <c r="N4739" s="110"/>
      <c r="O4739" s="110"/>
      <c r="P4739" s="110"/>
      <c r="Q4739" s="110"/>
      <c r="R4739" s="110"/>
      <c r="S4739" s="110"/>
      <c r="T4739" s="110"/>
      <c r="U4739" s="110"/>
      <c r="V4739" s="110"/>
    </row>
    <row r="4740" spans="1:22" ht="15" customHeight="1">
      <c r="A4740" s="110"/>
      <c r="B4740" s="109"/>
      <c r="C4740" s="110"/>
      <c r="D4740" s="110"/>
      <c r="E4740" s="110"/>
      <c r="F4740" s="110"/>
      <c r="G4740" s="110"/>
      <c r="H4740" s="110"/>
      <c r="I4740" s="110"/>
      <c r="J4740" s="109"/>
      <c r="K4740" s="110"/>
      <c r="L4740" s="110"/>
      <c r="M4740" s="110"/>
      <c r="N4740" s="110"/>
      <c r="O4740" s="110"/>
      <c r="P4740" s="110"/>
      <c r="Q4740" s="110"/>
      <c r="R4740" s="110"/>
      <c r="S4740" s="110"/>
      <c r="T4740" s="110"/>
      <c r="U4740" s="110"/>
      <c r="V4740" s="110"/>
    </row>
    <row r="4741" spans="1:22" ht="15" customHeight="1">
      <c r="A4741" s="110"/>
      <c r="B4741" s="109"/>
      <c r="C4741" s="110"/>
      <c r="D4741" s="110"/>
      <c r="E4741" s="110"/>
      <c r="F4741" s="110"/>
      <c r="G4741" s="110"/>
      <c r="H4741" s="110"/>
      <c r="I4741" s="110"/>
      <c r="J4741" s="109"/>
      <c r="K4741" s="110"/>
      <c r="L4741" s="110"/>
      <c r="M4741" s="110"/>
      <c r="N4741" s="110"/>
      <c r="O4741" s="110"/>
      <c r="P4741" s="110"/>
      <c r="Q4741" s="110"/>
      <c r="R4741" s="110"/>
      <c r="S4741" s="110"/>
      <c r="T4741" s="110"/>
      <c r="U4741" s="110"/>
      <c r="V4741" s="110"/>
    </row>
    <row r="4742" spans="1:22" ht="15" customHeight="1">
      <c r="A4742" s="110"/>
      <c r="B4742" s="109"/>
      <c r="C4742" s="110"/>
      <c r="D4742" s="110"/>
      <c r="E4742" s="110"/>
      <c r="F4742" s="110"/>
      <c r="G4742" s="110"/>
      <c r="H4742" s="110"/>
      <c r="I4742" s="110"/>
      <c r="J4742" s="109"/>
      <c r="K4742" s="110"/>
      <c r="L4742" s="110"/>
      <c r="M4742" s="110"/>
      <c r="N4742" s="110"/>
      <c r="O4742" s="110"/>
      <c r="P4742" s="110"/>
      <c r="Q4742" s="110"/>
      <c r="R4742" s="110"/>
      <c r="S4742" s="110"/>
      <c r="T4742" s="110"/>
      <c r="U4742" s="110"/>
      <c r="V4742" s="110"/>
    </row>
    <row r="4743" spans="1:22" ht="15" customHeight="1">
      <c r="A4743" s="110"/>
      <c r="B4743" s="109"/>
      <c r="C4743" s="110"/>
      <c r="D4743" s="110"/>
      <c r="E4743" s="110"/>
      <c r="F4743" s="110"/>
      <c r="G4743" s="110"/>
      <c r="H4743" s="110"/>
      <c r="I4743" s="110"/>
      <c r="J4743" s="109"/>
      <c r="K4743" s="110"/>
      <c r="L4743" s="110"/>
      <c r="M4743" s="110"/>
      <c r="N4743" s="110"/>
      <c r="O4743" s="110"/>
      <c r="P4743" s="110"/>
      <c r="Q4743" s="110"/>
      <c r="R4743" s="110"/>
      <c r="S4743" s="110"/>
      <c r="T4743" s="110"/>
      <c r="U4743" s="110"/>
      <c r="V4743" s="110"/>
    </row>
    <row r="4744" spans="1:22" ht="15" customHeight="1">
      <c r="A4744" s="110"/>
      <c r="B4744" s="109"/>
      <c r="C4744" s="110"/>
      <c r="D4744" s="110"/>
      <c r="E4744" s="110"/>
      <c r="F4744" s="110"/>
      <c r="G4744" s="110"/>
      <c r="H4744" s="110"/>
      <c r="I4744" s="110"/>
      <c r="J4744" s="109"/>
      <c r="K4744" s="110"/>
      <c r="L4744" s="110"/>
      <c r="M4744" s="110"/>
      <c r="N4744" s="110"/>
      <c r="O4744" s="110"/>
      <c r="P4744" s="110"/>
      <c r="Q4744" s="110"/>
      <c r="R4744" s="110"/>
      <c r="S4744" s="110"/>
      <c r="T4744" s="110"/>
      <c r="U4744" s="110"/>
      <c r="V4744" s="110"/>
    </row>
    <row r="4745" spans="1:22" ht="15" customHeight="1">
      <c r="A4745" s="110"/>
      <c r="B4745" s="109"/>
      <c r="C4745" s="110"/>
      <c r="D4745" s="110"/>
      <c r="E4745" s="110"/>
      <c r="F4745" s="110"/>
      <c r="G4745" s="110"/>
      <c r="H4745" s="110"/>
      <c r="I4745" s="110"/>
      <c r="J4745" s="109"/>
      <c r="K4745" s="110"/>
      <c r="L4745" s="110"/>
      <c r="M4745" s="110"/>
      <c r="N4745" s="110"/>
      <c r="O4745" s="110"/>
      <c r="P4745" s="110"/>
      <c r="Q4745" s="110"/>
      <c r="R4745" s="110"/>
      <c r="S4745" s="110"/>
      <c r="T4745" s="110"/>
      <c r="U4745" s="110"/>
      <c r="V4745" s="110"/>
    </row>
    <row r="4746" spans="1:22" ht="15" customHeight="1">
      <c r="A4746" s="110"/>
      <c r="B4746" s="109"/>
      <c r="C4746" s="110"/>
      <c r="D4746" s="110"/>
      <c r="E4746" s="110"/>
      <c r="F4746" s="110"/>
      <c r="G4746" s="110"/>
      <c r="H4746" s="110"/>
      <c r="I4746" s="110"/>
      <c r="J4746" s="109"/>
      <c r="K4746" s="110"/>
      <c r="L4746" s="110"/>
      <c r="M4746" s="110"/>
      <c r="N4746" s="110"/>
      <c r="O4746" s="110"/>
      <c r="P4746" s="110"/>
      <c r="Q4746" s="110"/>
      <c r="R4746" s="110"/>
      <c r="S4746" s="110"/>
      <c r="T4746" s="110"/>
      <c r="U4746" s="110"/>
      <c r="V4746" s="110"/>
    </row>
    <row r="4747" spans="1:22" ht="15" customHeight="1">
      <c r="A4747" s="110"/>
      <c r="B4747" s="109"/>
      <c r="C4747" s="110"/>
      <c r="D4747" s="110"/>
      <c r="E4747" s="110"/>
      <c r="F4747" s="110"/>
      <c r="G4747" s="110"/>
      <c r="H4747" s="110"/>
      <c r="I4747" s="110"/>
      <c r="J4747" s="109"/>
      <c r="K4747" s="110"/>
      <c r="L4747" s="110"/>
      <c r="M4747" s="110"/>
      <c r="N4747" s="110"/>
      <c r="O4747" s="110"/>
      <c r="P4747" s="110"/>
      <c r="Q4747" s="110"/>
      <c r="R4747" s="110"/>
      <c r="S4747" s="110"/>
      <c r="T4747" s="110"/>
      <c r="U4747" s="110"/>
      <c r="V4747" s="110"/>
    </row>
    <row r="4748" spans="1:22" ht="15" customHeight="1">
      <c r="A4748" s="110"/>
      <c r="B4748" s="109"/>
      <c r="C4748" s="110"/>
      <c r="D4748" s="110"/>
      <c r="E4748" s="110"/>
      <c r="F4748" s="110"/>
      <c r="G4748" s="110"/>
      <c r="H4748" s="110"/>
      <c r="I4748" s="110"/>
      <c r="J4748" s="109"/>
      <c r="K4748" s="110"/>
      <c r="L4748" s="110"/>
      <c r="M4748" s="110"/>
      <c r="N4748" s="110"/>
      <c r="O4748" s="110"/>
      <c r="P4748" s="110"/>
      <c r="Q4748" s="110"/>
      <c r="R4748" s="110"/>
      <c r="S4748" s="110"/>
      <c r="T4748" s="110"/>
      <c r="U4748" s="110"/>
      <c r="V4748" s="110"/>
    </row>
    <row r="4749" spans="1:22" ht="15" customHeight="1">
      <c r="A4749" s="110"/>
      <c r="B4749" s="109"/>
      <c r="C4749" s="110"/>
      <c r="D4749" s="110"/>
      <c r="E4749" s="110"/>
      <c r="F4749" s="110"/>
      <c r="G4749" s="110"/>
      <c r="H4749" s="110"/>
      <c r="I4749" s="110"/>
      <c r="J4749" s="109"/>
      <c r="K4749" s="110"/>
      <c r="L4749" s="110"/>
      <c r="M4749" s="110"/>
      <c r="N4749" s="110"/>
      <c r="O4749" s="110"/>
      <c r="P4749" s="110"/>
      <c r="Q4749" s="110"/>
      <c r="R4749" s="110"/>
      <c r="S4749" s="110"/>
      <c r="T4749" s="110"/>
      <c r="U4749" s="110"/>
      <c r="V4749" s="110"/>
    </row>
    <row r="4750" spans="1:22" ht="15" customHeight="1">
      <c r="A4750" s="110"/>
      <c r="B4750" s="109"/>
      <c r="C4750" s="110"/>
      <c r="D4750" s="110"/>
      <c r="E4750" s="110"/>
      <c r="F4750" s="110"/>
      <c r="G4750" s="110"/>
      <c r="H4750" s="110"/>
      <c r="I4750" s="110"/>
      <c r="J4750" s="109"/>
      <c r="K4750" s="110"/>
      <c r="L4750" s="110"/>
      <c r="M4750" s="110"/>
      <c r="N4750" s="110"/>
      <c r="O4750" s="110"/>
      <c r="P4750" s="110"/>
      <c r="Q4750" s="110"/>
      <c r="R4750" s="110"/>
      <c r="S4750" s="110"/>
      <c r="T4750" s="110"/>
      <c r="U4750" s="110"/>
      <c r="V4750" s="110"/>
    </row>
    <row r="4751" spans="1:22" ht="15" customHeight="1">
      <c r="A4751" s="110"/>
      <c r="B4751" s="109"/>
      <c r="C4751" s="110"/>
      <c r="D4751" s="110"/>
      <c r="E4751" s="110"/>
      <c r="F4751" s="110"/>
      <c r="G4751" s="110"/>
      <c r="H4751" s="110"/>
      <c r="I4751" s="110"/>
      <c r="J4751" s="109"/>
      <c r="K4751" s="110"/>
      <c r="L4751" s="110"/>
      <c r="M4751" s="110"/>
      <c r="N4751" s="110"/>
      <c r="O4751" s="110"/>
      <c r="P4751" s="110"/>
      <c r="Q4751" s="110"/>
      <c r="R4751" s="110"/>
      <c r="S4751" s="110"/>
      <c r="T4751" s="110"/>
      <c r="U4751" s="110"/>
      <c r="V4751" s="110"/>
    </row>
    <row r="4752" spans="1:22" ht="15" customHeight="1">
      <c r="A4752" s="110"/>
      <c r="B4752" s="109"/>
      <c r="C4752" s="110"/>
      <c r="D4752" s="110"/>
      <c r="E4752" s="110"/>
      <c r="F4752" s="110"/>
      <c r="G4752" s="110"/>
      <c r="H4752" s="110"/>
      <c r="I4752" s="110"/>
      <c r="J4752" s="109"/>
      <c r="K4752" s="110"/>
      <c r="L4752" s="110"/>
      <c r="M4752" s="110"/>
      <c r="N4752" s="110"/>
      <c r="O4752" s="110"/>
      <c r="P4752" s="110"/>
      <c r="Q4752" s="110"/>
      <c r="R4752" s="110"/>
      <c r="S4752" s="110"/>
      <c r="T4752" s="110"/>
      <c r="U4752" s="110"/>
      <c r="V4752" s="110"/>
    </row>
    <row r="4753" spans="1:22" ht="15" customHeight="1">
      <c r="A4753" s="110"/>
      <c r="B4753" s="109"/>
      <c r="C4753" s="110"/>
      <c r="D4753" s="110"/>
      <c r="E4753" s="110"/>
      <c r="F4753" s="110"/>
      <c r="G4753" s="110"/>
      <c r="H4753" s="110"/>
      <c r="I4753" s="110"/>
      <c r="J4753" s="109"/>
      <c r="K4753" s="110"/>
      <c r="L4753" s="110"/>
      <c r="M4753" s="110"/>
      <c r="N4753" s="110"/>
      <c r="O4753" s="110"/>
      <c r="P4753" s="110"/>
      <c r="Q4753" s="110"/>
      <c r="R4753" s="110"/>
      <c r="S4753" s="110"/>
      <c r="T4753" s="110"/>
      <c r="U4753" s="110"/>
      <c r="V4753" s="110"/>
    </row>
    <row r="4754" spans="1:22" ht="15" customHeight="1">
      <c r="A4754" s="110"/>
      <c r="B4754" s="109"/>
      <c r="C4754" s="110"/>
      <c r="D4754" s="110"/>
      <c r="E4754" s="110"/>
      <c r="F4754" s="110"/>
      <c r="G4754" s="110"/>
      <c r="H4754" s="110"/>
      <c r="I4754" s="110"/>
      <c r="J4754" s="109"/>
      <c r="K4754" s="110"/>
      <c r="L4754" s="110"/>
      <c r="M4754" s="110"/>
      <c r="N4754" s="110"/>
      <c r="O4754" s="110"/>
      <c r="P4754" s="110"/>
      <c r="Q4754" s="110"/>
      <c r="R4754" s="110"/>
      <c r="S4754" s="110"/>
      <c r="T4754" s="110"/>
      <c r="U4754" s="110"/>
      <c r="V4754" s="110"/>
    </row>
    <row r="4755" spans="1:22" ht="15" customHeight="1">
      <c r="A4755" s="110"/>
      <c r="B4755" s="109"/>
      <c r="C4755" s="110"/>
      <c r="D4755" s="110"/>
      <c r="E4755" s="110"/>
      <c r="F4755" s="110"/>
      <c r="G4755" s="110"/>
      <c r="H4755" s="110"/>
      <c r="I4755" s="110"/>
      <c r="J4755" s="109"/>
      <c r="K4755" s="110"/>
      <c r="L4755" s="110"/>
      <c r="M4755" s="110"/>
      <c r="N4755" s="110"/>
      <c r="O4755" s="110"/>
      <c r="P4755" s="110"/>
      <c r="Q4755" s="110"/>
      <c r="R4755" s="110"/>
      <c r="S4755" s="110"/>
      <c r="T4755" s="110"/>
      <c r="U4755" s="110"/>
      <c r="V4755" s="110"/>
    </row>
    <row r="4756" spans="1:22" ht="15" customHeight="1">
      <c r="A4756" s="110"/>
      <c r="B4756" s="109"/>
      <c r="C4756" s="110"/>
      <c r="D4756" s="110"/>
      <c r="E4756" s="110"/>
      <c r="F4756" s="110"/>
      <c r="G4756" s="110"/>
      <c r="H4756" s="110"/>
      <c r="I4756" s="110"/>
      <c r="J4756" s="109"/>
      <c r="K4756" s="110"/>
      <c r="L4756" s="110"/>
      <c r="M4756" s="110"/>
      <c r="N4756" s="110"/>
      <c r="O4756" s="110"/>
      <c r="P4756" s="110"/>
      <c r="Q4756" s="110"/>
      <c r="R4756" s="110"/>
      <c r="S4756" s="110"/>
      <c r="T4756" s="110"/>
      <c r="U4756" s="110"/>
      <c r="V4756" s="110"/>
    </row>
    <row r="4757" spans="1:22" ht="15" customHeight="1">
      <c r="A4757" s="110"/>
      <c r="B4757" s="109"/>
      <c r="C4757" s="110"/>
      <c r="D4757" s="110"/>
      <c r="E4757" s="110"/>
      <c r="F4757" s="110"/>
      <c r="G4757" s="110"/>
      <c r="H4757" s="110"/>
      <c r="I4757" s="110"/>
      <c r="J4757" s="109"/>
      <c r="K4757" s="110"/>
      <c r="L4757" s="110"/>
      <c r="M4757" s="110"/>
      <c r="N4757" s="110"/>
      <c r="O4757" s="110"/>
      <c r="P4757" s="110"/>
      <c r="Q4757" s="110"/>
      <c r="R4757" s="110"/>
      <c r="S4757" s="110"/>
      <c r="T4757" s="110"/>
      <c r="U4757" s="110"/>
      <c r="V4757" s="110"/>
    </row>
    <row r="4758" spans="1:22" ht="15" customHeight="1">
      <c r="A4758" s="110"/>
      <c r="B4758" s="109"/>
      <c r="C4758" s="110"/>
      <c r="D4758" s="110"/>
      <c r="E4758" s="110"/>
      <c r="F4758" s="110"/>
      <c r="G4758" s="110"/>
      <c r="H4758" s="110"/>
      <c r="I4758" s="110"/>
      <c r="J4758" s="109"/>
      <c r="K4758" s="110"/>
      <c r="L4758" s="110"/>
      <c r="M4758" s="110"/>
      <c r="N4758" s="110"/>
      <c r="O4758" s="110"/>
      <c r="P4758" s="110"/>
      <c r="Q4758" s="110"/>
      <c r="R4758" s="110"/>
      <c r="S4758" s="110"/>
      <c r="T4758" s="110"/>
      <c r="U4758" s="110"/>
      <c r="V4758" s="110"/>
    </row>
    <row r="4759" spans="1:22" ht="15" customHeight="1">
      <c r="A4759" s="110"/>
      <c r="B4759" s="109"/>
      <c r="C4759" s="110"/>
      <c r="D4759" s="110"/>
      <c r="E4759" s="110"/>
      <c r="F4759" s="110"/>
      <c r="G4759" s="110"/>
      <c r="H4759" s="110"/>
      <c r="I4759" s="110"/>
      <c r="J4759" s="109"/>
      <c r="K4759" s="110"/>
      <c r="L4759" s="110"/>
      <c r="M4759" s="110"/>
      <c r="N4759" s="110"/>
      <c r="O4759" s="110"/>
      <c r="P4759" s="110"/>
      <c r="Q4759" s="110"/>
      <c r="R4759" s="110"/>
      <c r="S4759" s="110"/>
      <c r="T4759" s="110"/>
      <c r="U4759" s="110"/>
      <c r="V4759" s="110"/>
    </row>
    <row r="4760" spans="1:22" ht="15" customHeight="1">
      <c r="A4760" s="110"/>
      <c r="B4760" s="109"/>
      <c r="C4760" s="110"/>
      <c r="D4760" s="110"/>
      <c r="E4760" s="110"/>
      <c r="F4760" s="110"/>
      <c r="G4760" s="110"/>
      <c r="H4760" s="110"/>
      <c r="I4760" s="110"/>
      <c r="J4760" s="109"/>
      <c r="K4760" s="110"/>
      <c r="L4760" s="110"/>
      <c r="M4760" s="110"/>
      <c r="N4760" s="110"/>
      <c r="O4760" s="110"/>
      <c r="P4760" s="110"/>
      <c r="Q4760" s="110"/>
      <c r="R4760" s="110"/>
      <c r="S4760" s="110"/>
      <c r="T4760" s="110"/>
      <c r="U4760" s="110"/>
      <c r="V4760" s="110"/>
    </row>
    <row r="4761" spans="1:22" ht="15" customHeight="1">
      <c r="A4761" s="110"/>
      <c r="B4761" s="109"/>
      <c r="C4761" s="110"/>
      <c r="D4761" s="110"/>
      <c r="E4761" s="110"/>
      <c r="F4761" s="110"/>
      <c r="G4761" s="110"/>
      <c r="H4761" s="110"/>
      <c r="I4761" s="110"/>
      <c r="J4761" s="109"/>
      <c r="K4761" s="110"/>
      <c r="L4761" s="110"/>
      <c r="M4761" s="110"/>
      <c r="N4761" s="110"/>
      <c r="O4761" s="110"/>
      <c r="P4761" s="110"/>
      <c r="Q4761" s="110"/>
      <c r="R4761" s="110"/>
      <c r="S4761" s="110"/>
      <c r="T4761" s="110"/>
      <c r="U4761" s="110"/>
      <c r="V4761" s="110"/>
    </row>
    <row r="4762" spans="1:22" ht="15" customHeight="1">
      <c r="A4762" s="110"/>
      <c r="B4762" s="109"/>
      <c r="C4762" s="110"/>
      <c r="D4762" s="110"/>
      <c r="E4762" s="110"/>
      <c r="F4762" s="110"/>
      <c r="G4762" s="110"/>
      <c r="H4762" s="110"/>
      <c r="I4762" s="110"/>
      <c r="J4762" s="109"/>
      <c r="K4762" s="110"/>
      <c r="L4762" s="110"/>
      <c r="M4762" s="110"/>
      <c r="N4762" s="110"/>
      <c r="O4762" s="110"/>
      <c r="P4762" s="110"/>
      <c r="Q4762" s="110"/>
      <c r="R4762" s="110"/>
      <c r="S4762" s="110"/>
      <c r="T4762" s="110"/>
      <c r="U4762" s="110"/>
      <c r="V4762" s="110"/>
    </row>
    <row r="4763" spans="1:22" ht="15" customHeight="1">
      <c r="A4763" s="110"/>
      <c r="B4763" s="109"/>
      <c r="C4763" s="110"/>
      <c r="D4763" s="110"/>
      <c r="E4763" s="110"/>
      <c r="F4763" s="110"/>
      <c r="G4763" s="110"/>
      <c r="H4763" s="110"/>
      <c r="I4763" s="110"/>
      <c r="J4763" s="109"/>
      <c r="K4763" s="110"/>
      <c r="L4763" s="110"/>
      <c r="M4763" s="110"/>
      <c r="N4763" s="110"/>
      <c r="O4763" s="110"/>
      <c r="P4763" s="110"/>
      <c r="Q4763" s="110"/>
      <c r="R4763" s="110"/>
      <c r="S4763" s="110"/>
      <c r="T4763" s="110"/>
      <c r="U4763" s="110"/>
      <c r="V4763" s="110"/>
    </row>
    <row r="4764" spans="1:22" ht="15" customHeight="1">
      <c r="A4764" s="110"/>
      <c r="B4764" s="109"/>
      <c r="C4764" s="110"/>
      <c r="D4764" s="110"/>
      <c r="E4764" s="110"/>
      <c r="F4764" s="110"/>
      <c r="G4764" s="110"/>
      <c r="H4764" s="110"/>
      <c r="I4764" s="110"/>
      <c r="J4764" s="109"/>
      <c r="K4764" s="110"/>
      <c r="L4764" s="110"/>
      <c r="M4764" s="110"/>
      <c r="N4764" s="110"/>
      <c r="O4764" s="110"/>
      <c r="P4764" s="110"/>
      <c r="Q4764" s="110"/>
      <c r="R4764" s="110"/>
      <c r="S4764" s="110"/>
      <c r="T4764" s="110"/>
      <c r="U4764" s="110"/>
      <c r="V4764" s="110"/>
    </row>
    <row r="4765" spans="1:22" ht="15" customHeight="1">
      <c r="A4765" s="110"/>
      <c r="B4765" s="109"/>
      <c r="C4765" s="110"/>
      <c r="D4765" s="110"/>
      <c r="E4765" s="110"/>
      <c r="F4765" s="110"/>
      <c r="G4765" s="110"/>
      <c r="H4765" s="110"/>
      <c r="I4765" s="110"/>
      <c r="J4765" s="109"/>
      <c r="K4765" s="110"/>
      <c r="L4765" s="110"/>
      <c r="M4765" s="110"/>
      <c r="N4765" s="110"/>
      <c r="O4765" s="110"/>
      <c r="P4765" s="110"/>
      <c r="Q4765" s="110"/>
      <c r="R4765" s="110"/>
      <c r="S4765" s="110"/>
      <c r="T4765" s="110"/>
      <c r="U4765" s="110"/>
      <c r="V4765" s="110"/>
    </row>
    <row r="4766" spans="1:22" ht="15" customHeight="1">
      <c r="A4766" s="110"/>
      <c r="B4766" s="109"/>
      <c r="C4766" s="110"/>
      <c r="D4766" s="110"/>
      <c r="E4766" s="110"/>
      <c r="F4766" s="110"/>
      <c r="G4766" s="110"/>
      <c r="H4766" s="110"/>
      <c r="I4766" s="110"/>
      <c r="J4766" s="109"/>
      <c r="K4766" s="110"/>
      <c r="L4766" s="110"/>
      <c r="M4766" s="110"/>
      <c r="N4766" s="110"/>
      <c r="O4766" s="110"/>
      <c r="P4766" s="110"/>
      <c r="Q4766" s="110"/>
      <c r="R4766" s="110"/>
      <c r="S4766" s="110"/>
      <c r="T4766" s="110"/>
      <c r="U4766" s="110"/>
      <c r="V4766" s="110"/>
    </row>
    <row r="4767" spans="1:22" ht="15" customHeight="1">
      <c r="A4767" s="110"/>
      <c r="B4767" s="109"/>
      <c r="C4767" s="110"/>
      <c r="D4767" s="110"/>
      <c r="E4767" s="110"/>
      <c r="F4767" s="110"/>
      <c r="G4767" s="110"/>
      <c r="H4767" s="110"/>
      <c r="I4767" s="110"/>
      <c r="J4767" s="109"/>
      <c r="K4767" s="110"/>
      <c r="L4767" s="110"/>
      <c r="M4767" s="110"/>
      <c r="N4767" s="110"/>
      <c r="O4767" s="110"/>
      <c r="P4767" s="110"/>
      <c r="Q4767" s="110"/>
      <c r="R4767" s="110"/>
      <c r="S4767" s="110"/>
      <c r="T4767" s="110"/>
      <c r="U4767" s="110"/>
      <c r="V4767" s="110"/>
    </row>
    <row r="4768" spans="1:22" ht="15" customHeight="1">
      <c r="A4768" s="110"/>
      <c r="B4768" s="109"/>
      <c r="C4768" s="110"/>
      <c r="D4768" s="110"/>
      <c r="E4768" s="110"/>
      <c r="F4768" s="110"/>
      <c r="G4768" s="110"/>
      <c r="H4768" s="110"/>
      <c r="I4768" s="110"/>
      <c r="J4768" s="109"/>
      <c r="K4768" s="110"/>
      <c r="L4768" s="110"/>
      <c r="M4768" s="110"/>
      <c r="N4768" s="110"/>
      <c r="O4768" s="110"/>
      <c r="P4768" s="110"/>
      <c r="Q4768" s="110"/>
      <c r="R4768" s="110"/>
      <c r="S4768" s="110"/>
      <c r="T4768" s="110"/>
      <c r="U4768" s="110"/>
      <c r="V4768" s="110"/>
    </row>
    <row r="4769" spans="1:22" ht="15" customHeight="1">
      <c r="A4769" s="110"/>
      <c r="B4769" s="109"/>
      <c r="C4769" s="110"/>
      <c r="D4769" s="110"/>
      <c r="E4769" s="110"/>
      <c r="F4769" s="110"/>
      <c r="G4769" s="110"/>
      <c r="H4769" s="110"/>
      <c r="I4769" s="110"/>
      <c r="J4769" s="109"/>
      <c r="K4769" s="110"/>
      <c r="L4769" s="110"/>
      <c r="M4769" s="110"/>
      <c r="N4769" s="110"/>
      <c r="O4769" s="110"/>
      <c r="P4769" s="110"/>
      <c r="Q4769" s="110"/>
      <c r="R4769" s="110"/>
      <c r="S4769" s="110"/>
      <c r="T4769" s="110"/>
      <c r="U4769" s="110"/>
      <c r="V4769" s="110"/>
    </row>
    <row r="4770" spans="1:22" ht="15" customHeight="1">
      <c r="A4770" s="110"/>
      <c r="B4770" s="109"/>
      <c r="C4770" s="110"/>
      <c r="D4770" s="110"/>
      <c r="E4770" s="110"/>
      <c r="F4770" s="110"/>
      <c r="G4770" s="110"/>
      <c r="H4770" s="110"/>
      <c r="I4770" s="110"/>
      <c r="J4770" s="109"/>
      <c r="K4770" s="110"/>
      <c r="L4770" s="110"/>
      <c r="M4770" s="110"/>
      <c r="N4770" s="110"/>
      <c r="O4770" s="110"/>
      <c r="P4770" s="110"/>
      <c r="Q4770" s="110"/>
      <c r="R4770" s="110"/>
      <c r="S4770" s="110"/>
      <c r="T4770" s="110"/>
      <c r="U4770" s="110"/>
      <c r="V4770" s="110"/>
    </row>
    <row r="4771" spans="1:22" ht="15" customHeight="1">
      <c r="A4771" s="110"/>
      <c r="B4771" s="109"/>
      <c r="C4771" s="110"/>
      <c r="D4771" s="110"/>
      <c r="E4771" s="110"/>
      <c r="F4771" s="110"/>
      <c r="G4771" s="110"/>
      <c r="H4771" s="110"/>
      <c r="I4771" s="110"/>
      <c r="J4771" s="109"/>
      <c r="K4771" s="110"/>
      <c r="L4771" s="110"/>
      <c r="M4771" s="110"/>
      <c r="N4771" s="110"/>
      <c r="O4771" s="110"/>
      <c r="P4771" s="110"/>
      <c r="Q4771" s="110"/>
      <c r="R4771" s="110"/>
      <c r="S4771" s="110"/>
      <c r="T4771" s="110"/>
      <c r="U4771" s="110"/>
      <c r="V4771" s="110"/>
    </row>
    <row r="4772" spans="1:22" ht="15" customHeight="1">
      <c r="A4772" s="110"/>
      <c r="B4772" s="109"/>
      <c r="C4772" s="110"/>
      <c r="D4772" s="110"/>
      <c r="E4772" s="110"/>
      <c r="F4772" s="110"/>
      <c r="G4772" s="110"/>
      <c r="H4772" s="110"/>
      <c r="I4772" s="110"/>
      <c r="J4772" s="109"/>
      <c r="K4772" s="110"/>
      <c r="L4772" s="110"/>
      <c r="M4772" s="110"/>
      <c r="N4772" s="110"/>
      <c r="O4772" s="110"/>
      <c r="P4772" s="110"/>
      <c r="Q4772" s="110"/>
      <c r="R4772" s="110"/>
      <c r="S4772" s="110"/>
      <c r="T4772" s="110"/>
      <c r="U4772" s="110"/>
      <c r="V4772" s="110"/>
    </row>
    <row r="4773" spans="1:22" ht="15" customHeight="1">
      <c r="A4773" s="110"/>
      <c r="B4773" s="109"/>
      <c r="C4773" s="110"/>
      <c r="D4773" s="110"/>
      <c r="E4773" s="110"/>
      <c r="F4773" s="110"/>
      <c r="G4773" s="110"/>
      <c r="H4773" s="110"/>
      <c r="I4773" s="110"/>
      <c r="J4773" s="109"/>
      <c r="K4773" s="110"/>
      <c r="L4773" s="110"/>
      <c r="M4773" s="110"/>
      <c r="N4773" s="110"/>
      <c r="O4773" s="110"/>
      <c r="P4773" s="110"/>
      <c r="Q4773" s="110"/>
      <c r="R4773" s="110"/>
      <c r="S4773" s="110"/>
      <c r="T4773" s="110"/>
      <c r="U4773" s="110"/>
      <c r="V4773" s="110"/>
    </row>
    <row r="4774" spans="1:22" ht="15" customHeight="1">
      <c r="A4774" s="110"/>
      <c r="B4774" s="109"/>
      <c r="C4774" s="110"/>
      <c r="D4774" s="110"/>
      <c r="E4774" s="110"/>
      <c r="F4774" s="110"/>
      <c r="G4774" s="110"/>
      <c r="H4774" s="110"/>
      <c r="I4774" s="110"/>
      <c r="J4774" s="109"/>
      <c r="K4774" s="110"/>
      <c r="L4774" s="110"/>
      <c r="M4774" s="110"/>
      <c r="N4774" s="110"/>
      <c r="O4774" s="110"/>
      <c r="P4774" s="110"/>
      <c r="Q4774" s="110"/>
      <c r="R4774" s="110"/>
      <c r="S4774" s="110"/>
      <c r="T4774" s="110"/>
      <c r="U4774" s="110"/>
      <c r="V4774" s="110"/>
    </row>
    <row r="4775" spans="1:22" ht="15" customHeight="1">
      <c r="A4775" s="110"/>
      <c r="B4775" s="109"/>
      <c r="C4775" s="110"/>
      <c r="D4775" s="110"/>
      <c r="E4775" s="110"/>
      <c r="F4775" s="110"/>
      <c r="G4775" s="110"/>
      <c r="H4775" s="110"/>
      <c r="I4775" s="110"/>
      <c r="J4775" s="109"/>
      <c r="K4775" s="110"/>
      <c r="L4775" s="110"/>
      <c r="M4775" s="110"/>
      <c r="N4775" s="110"/>
      <c r="O4775" s="110"/>
      <c r="P4775" s="110"/>
      <c r="Q4775" s="110"/>
      <c r="R4775" s="110"/>
      <c r="S4775" s="110"/>
      <c r="T4775" s="110"/>
      <c r="U4775" s="110"/>
      <c r="V4775" s="110"/>
    </row>
    <row r="4776" spans="1:22" ht="15" customHeight="1">
      <c r="A4776" s="110"/>
      <c r="B4776" s="109"/>
      <c r="C4776" s="110"/>
      <c r="D4776" s="110"/>
      <c r="E4776" s="110"/>
      <c r="F4776" s="110"/>
      <c r="G4776" s="110"/>
      <c r="H4776" s="110"/>
      <c r="I4776" s="110"/>
      <c r="J4776" s="109"/>
      <c r="K4776" s="110"/>
      <c r="L4776" s="110"/>
      <c r="M4776" s="110"/>
      <c r="N4776" s="110"/>
      <c r="O4776" s="110"/>
      <c r="P4776" s="110"/>
      <c r="Q4776" s="110"/>
      <c r="R4776" s="110"/>
      <c r="S4776" s="110"/>
      <c r="T4776" s="110"/>
      <c r="U4776" s="110"/>
      <c r="V4776" s="110"/>
    </row>
    <row r="4777" spans="1:22" ht="15" customHeight="1">
      <c r="A4777" s="110"/>
      <c r="B4777" s="109"/>
      <c r="C4777" s="110"/>
      <c r="D4777" s="110"/>
      <c r="E4777" s="110"/>
      <c r="F4777" s="110"/>
      <c r="G4777" s="110"/>
      <c r="H4777" s="110"/>
      <c r="I4777" s="110"/>
      <c r="J4777" s="109"/>
      <c r="K4777" s="110"/>
      <c r="L4777" s="110"/>
      <c r="M4777" s="110"/>
      <c r="N4777" s="110"/>
      <c r="O4777" s="110"/>
      <c r="P4777" s="110"/>
      <c r="Q4777" s="110"/>
      <c r="R4777" s="110"/>
      <c r="S4777" s="110"/>
      <c r="T4777" s="110"/>
      <c r="U4777" s="110"/>
      <c r="V4777" s="110"/>
    </row>
    <row r="4778" spans="1:22" ht="15" customHeight="1">
      <c r="A4778" s="110"/>
      <c r="B4778" s="109"/>
      <c r="C4778" s="110"/>
      <c r="D4778" s="110"/>
      <c r="E4778" s="110"/>
      <c r="F4778" s="110"/>
      <c r="G4778" s="110"/>
      <c r="H4778" s="110"/>
      <c r="I4778" s="110"/>
      <c r="J4778" s="109"/>
      <c r="K4778" s="110"/>
      <c r="L4778" s="110"/>
      <c r="M4778" s="110"/>
      <c r="N4778" s="110"/>
      <c r="O4778" s="110"/>
      <c r="P4778" s="110"/>
      <c r="Q4778" s="110"/>
      <c r="R4778" s="110"/>
      <c r="S4778" s="110"/>
      <c r="T4778" s="110"/>
      <c r="U4778" s="110"/>
      <c r="V4778" s="110"/>
    </row>
    <row r="4779" spans="1:22" ht="15" customHeight="1">
      <c r="A4779" s="110"/>
      <c r="B4779" s="109"/>
      <c r="C4779" s="110"/>
      <c r="D4779" s="110"/>
      <c r="E4779" s="110"/>
      <c r="F4779" s="110"/>
      <c r="G4779" s="110"/>
      <c r="H4779" s="110"/>
      <c r="I4779" s="110"/>
      <c r="J4779" s="109"/>
      <c r="K4779" s="110"/>
      <c r="L4779" s="110"/>
      <c r="M4779" s="110"/>
      <c r="N4779" s="110"/>
      <c r="O4779" s="110"/>
      <c r="P4779" s="110"/>
      <c r="Q4779" s="110"/>
      <c r="R4779" s="110"/>
      <c r="S4779" s="110"/>
      <c r="T4779" s="110"/>
      <c r="U4779" s="110"/>
      <c r="V4779" s="110"/>
    </row>
    <row r="4780" spans="1:22" ht="15" customHeight="1">
      <c r="A4780" s="110"/>
      <c r="B4780" s="109"/>
      <c r="C4780" s="110"/>
      <c r="D4780" s="110"/>
      <c r="E4780" s="110"/>
      <c r="F4780" s="110"/>
      <c r="G4780" s="110"/>
      <c r="H4780" s="110"/>
      <c r="I4780" s="110"/>
      <c r="J4780" s="109"/>
      <c r="K4780" s="110"/>
      <c r="L4780" s="110"/>
      <c r="M4780" s="110"/>
      <c r="N4780" s="110"/>
      <c r="O4780" s="110"/>
      <c r="P4780" s="110"/>
      <c r="Q4780" s="110"/>
      <c r="R4780" s="110"/>
      <c r="S4780" s="110"/>
      <c r="T4780" s="110"/>
      <c r="U4780" s="110"/>
      <c r="V4780" s="110"/>
    </row>
    <row r="4781" spans="1:22" ht="15" customHeight="1">
      <c r="A4781" s="110"/>
      <c r="B4781" s="109"/>
      <c r="C4781" s="110"/>
      <c r="D4781" s="110"/>
      <c r="E4781" s="110"/>
      <c r="F4781" s="110"/>
      <c r="G4781" s="110"/>
      <c r="H4781" s="110"/>
      <c r="I4781" s="110"/>
      <c r="J4781" s="109"/>
      <c r="K4781" s="110"/>
      <c r="L4781" s="110"/>
      <c r="M4781" s="110"/>
      <c r="N4781" s="110"/>
      <c r="O4781" s="110"/>
      <c r="P4781" s="110"/>
      <c r="Q4781" s="110"/>
      <c r="R4781" s="110"/>
      <c r="S4781" s="110"/>
      <c r="T4781" s="110"/>
      <c r="U4781" s="110"/>
      <c r="V4781" s="110"/>
    </row>
    <row r="4782" spans="1:22" ht="15" customHeight="1">
      <c r="A4782" s="110"/>
      <c r="B4782" s="109"/>
      <c r="C4782" s="110"/>
      <c r="D4782" s="110"/>
      <c r="E4782" s="110"/>
      <c r="F4782" s="110"/>
      <c r="G4782" s="110"/>
      <c r="H4782" s="110"/>
      <c r="I4782" s="110"/>
      <c r="J4782" s="109"/>
      <c r="K4782" s="110"/>
      <c r="L4782" s="110"/>
      <c r="M4782" s="110"/>
      <c r="N4782" s="110"/>
      <c r="O4782" s="110"/>
      <c r="P4782" s="110"/>
      <c r="Q4782" s="110"/>
      <c r="R4782" s="110"/>
      <c r="S4782" s="110"/>
      <c r="T4782" s="110"/>
      <c r="U4782" s="110"/>
      <c r="V4782" s="110"/>
    </row>
    <row r="4783" spans="1:22" ht="15" customHeight="1">
      <c r="A4783" s="110"/>
      <c r="B4783" s="109"/>
      <c r="C4783" s="110"/>
      <c r="D4783" s="110"/>
      <c r="E4783" s="110"/>
      <c r="F4783" s="110"/>
      <c r="G4783" s="110"/>
      <c r="H4783" s="110"/>
      <c r="I4783" s="110"/>
      <c r="J4783" s="109"/>
      <c r="K4783" s="110"/>
      <c r="L4783" s="110"/>
      <c r="M4783" s="110"/>
      <c r="N4783" s="110"/>
      <c r="O4783" s="110"/>
      <c r="P4783" s="110"/>
      <c r="Q4783" s="110"/>
      <c r="R4783" s="110"/>
      <c r="S4783" s="110"/>
      <c r="T4783" s="110"/>
      <c r="U4783" s="110"/>
      <c r="V4783" s="110"/>
    </row>
    <row r="4784" spans="1:22" ht="15" customHeight="1">
      <c r="A4784" s="110"/>
      <c r="B4784" s="109"/>
      <c r="C4784" s="110"/>
      <c r="D4784" s="110"/>
      <c r="E4784" s="110"/>
      <c r="F4784" s="110"/>
      <c r="G4784" s="110"/>
      <c r="H4784" s="110"/>
      <c r="I4784" s="110"/>
      <c r="J4784" s="109"/>
      <c r="K4784" s="110"/>
      <c r="L4784" s="110"/>
      <c r="M4784" s="110"/>
      <c r="N4784" s="110"/>
      <c r="O4784" s="110"/>
      <c r="P4784" s="110"/>
      <c r="Q4784" s="110"/>
      <c r="R4784" s="110"/>
      <c r="S4784" s="110"/>
      <c r="T4784" s="110"/>
      <c r="U4784" s="110"/>
      <c r="V4784" s="110"/>
    </row>
    <row r="4785" spans="1:22" ht="15" customHeight="1">
      <c r="A4785" s="110"/>
      <c r="B4785" s="109"/>
      <c r="C4785" s="110"/>
      <c r="D4785" s="110"/>
      <c r="E4785" s="110"/>
      <c r="F4785" s="110"/>
      <c r="G4785" s="110"/>
      <c r="H4785" s="110"/>
      <c r="I4785" s="110"/>
      <c r="J4785" s="109"/>
      <c r="K4785" s="110"/>
      <c r="L4785" s="110"/>
      <c r="M4785" s="110"/>
      <c r="N4785" s="110"/>
      <c r="O4785" s="110"/>
      <c r="P4785" s="110"/>
      <c r="Q4785" s="110"/>
      <c r="R4785" s="110"/>
      <c r="S4785" s="110"/>
      <c r="T4785" s="110"/>
      <c r="U4785" s="110"/>
      <c r="V4785" s="110"/>
    </row>
    <row r="4786" spans="1:22" ht="15" customHeight="1">
      <c r="A4786" s="110"/>
      <c r="B4786" s="109"/>
      <c r="C4786" s="110"/>
      <c r="D4786" s="110"/>
      <c r="E4786" s="110"/>
      <c r="F4786" s="110"/>
      <c r="G4786" s="110"/>
      <c r="H4786" s="110"/>
      <c r="I4786" s="110"/>
      <c r="J4786" s="109"/>
      <c r="K4786" s="110"/>
      <c r="L4786" s="110"/>
      <c r="M4786" s="110"/>
      <c r="N4786" s="110"/>
      <c r="O4786" s="110"/>
      <c r="P4786" s="110"/>
      <c r="Q4786" s="110"/>
      <c r="R4786" s="110"/>
      <c r="S4786" s="110"/>
      <c r="T4786" s="110"/>
      <c r="U4786" s="110"/>
      <c r="V4786" s="110"/>
    </row>
    <row r="4787" spans="1:22" ht="15" customHeight="1">
      <c r="A4787" s="110"/>
      <c r="B4787" s="109"/>
      <c r="C4787" s="110"/>
      <c r="D4787" s="110"/>
      <c r="E4787" s="110"/>
      <c r="F4787" s="110"/>
      <c r="G4787" s="110"/>
      <c r="H4787" s="110"/>
      <c r="I4787" s="110"/>
      <c r="J4787" s="109"/>
      <c r="K4787" s="110"/>
      <c r="L4787" s="110"/>
      <c r="M4787" s="110"/>
      <c r="N4787" s="110"/>
      <c r="O4787" s="110"/>
      <c r="P4787" s="110"/>
      <c r="Q4787" s="110"/>
      <c r="R4787" s="110"/>
      <c r="S4787" s="110"/>
      <c r="T4787" s="110"/>
      <c r="U4787" s="110"/>
      <c r="V4787" s="110"/>
    </row>
    <row r="4788" spans="1:22" ht="15" customHeight="1">
      <c r="A4788" s="110"/>
      <c r="B4788" s="109"/>
      <c r="C4788" s="110"/>
      <c r="D4788" s="110"/>
      <c r="E4788" s="110"/>
      <c r="F4788" s="110"/>
      <c r="G4788" s="110"/>
      <c r="H4788" s="110"/>
      <c r="I4788" s="110"/>
      <c r="J4788" s="109"/>
      <c r="K4788" s="110"/>
      <c r="L4788" s="110"/>
      <c r="M4788" s="110"/>
      <c r="N4788" s="110"/>
      <c r="O4788" s="110"/>
      <c r="P4788" s="110"/>
      <c r="Q4788" s="110"/>
      <c r="R4788" s="110"/>
      <c r="S4788" s="110"/>
      <c r="T4788" s="110"/>
      <c r="U4788" s="110"/>
      <c r="V4788" s="110"/>
    </row>
    <row r="4789" spans="1:22" ht="15" customHeight="1">
      <c r="A4789" s="110"/>
      <c r="B4789" s="109"/>
      <c r="C4789" s="110"/>
      <c r="D4789" s="110"/>
      <c r="E4789" s="110"/>
      <c r="F4789" s="110"/>
      <c r="G4789" s="110"/>
      <c r="H4789" s="110"/>
      <c r="I4789" s="110"/>
      <c r="J4789" s="109"/>
      <c r="K4789" s="110"/>
      <c r="L4789" s="110"/>
      <c r="M4789" s="110"/>
      <c r="N4789" s="110"/>
      <c r="O4789" s="110"/>
      <c r="P4789" s="110"/>
      <c r="Q4789" s="110"/>
      <c r="R4789" s="110"/>
      <c r="S4789" s="110"/>
      <c r="T4789" s="110"/>
      <c r="U4789" s="110"/>
      <c r="V4789" s="110"/>
    </row>
    <row r="4790" spans="1:22" ht="15" customHeight="1">
      <c r="A4790" s="110"/>
      <c r="B4790" s="109"/>
      <c r="C4790" s="110"/>
      <c r="D4790" s="110"/>
      <c r="E4790" s="110"/>
      <c r="F4790" s="110"/>
      <c r="G4790" s="110"/>
      <c r="H4790" s="110"/>
      <c r="I4790" s="110"/>
      <c r="J4790" s="109"/>
      <c r="K4790" s="110"/>
      <c r="L4790" s="110"/>
      <c r="M4790" s="110"/>
      <c r="N4790" s="110"/>
      <c r="O4790" s="110"/>
      <c r="P4790" s="110"/>
      <c r="Q4790" s="110"/>
      <c r="R4790" s="110"/>
      <c r="S4790" s="110"/>
      <c r="T4790" s="110"/>
      <c r="U4790" s="110"/>
      <c r="V4790" s="110"/>
    </row>
    <row r="4791" spans="1:22" ht="15" customHeight="1">
      <c r="A4791" s="110"/>
      <c r="B4791" s="109"/>
      <c r="C4791" s="110"/>
      <c r="D4791" s="110"/>
      <c r="E4791" s="110"/>
      <c r="F4791" s="110"/>
      <c r="G4791" s="110"/>
      <c r="H4791" s="110"/>
      <c r="I4791" s="110"/>
      <c r="J4791" s="109"/>
      <c r="K4791" s="110"/>
      <c r="L4791" s="110"/>
      <c r="M4791" s="110"/>
      <c r="N4791" s="110"/>
      <c r="O4791" s="110"/>
      <c r="P4791" s="110"/>
      <c r="Q4791" s="110"/>
      <c r="R4791" s="110"/>
      <c r="S4791" s="110"/>
      <c r="T4791" s="110"/>
      <c r="U4791" s="110"/>
      <c r="V4791" s="110"/>
    </row>
    <row r="4792" spans="1:22" ht="15" customHeight="1">
      <c r="A4792" s="110"/>
      <c r="B4792" s="109"/>
      <c r="C4792" s="110"/>
      <c r="D4792" s="110"/>
      <c r="E4792" s="110"/>
      <c r="F4792" s="110"/>
      <c r="G4792" s="110"/>
      <c r="H4792" s="110"/>
      <c r="I4792" s="110"/>
      <c r="J4792" s="109"/>
      <c r="K4792" s="110"/>
      <c r="L4792" s="110"/>
      <c r="M4792" s="110"/>
      <c r="N4792" s="110"/>
      <c r="O4792" s="110"/>
      <c r="P4792" s="110"/>
      <c r="Q4792" s="110"/>
      <c r="R4792" s="110"/>
      <c r="S4792" s="110"/>
      <c r="T4792" s="110"/>
      <c r="U4792" s="110"/>
      <c r="V4792" s="110"/>
    </row>
    <row r="4793" spans="1:22" ht="15" customHeight="1">
      <c r="A4793" s="110"/>
      <c r="B4793" s="109"/>
      <c r="C4793" s="110"/>
      <c r="D4793" s="110"/>
      <c r="E4793" s="110"/>
      <c r="F4793" s="110"/>
      <c r="G4793" s="110"/>
      <c r="H4793" s="110"/>
      <c r="I4793" s="110"/>
      <c r="J4793" s="109"/>
      <c r="K4793" s="110"/>
      <c r="L4793" s="110"/>
      <c r="M4793" s="110"/>
      <c r="N4793" s="110"/>
      <c r="O4793" s="110"/>
      <c r="P4793" s="110"/>
      <c r="Q4793" s="110"/>
      <c r="R4793" s="110"/>
      <c r="S4793" s="110"/>
      <c r="T4793" s="110"/>
      <c r="U4793" s="110"/>
      <c r="V4793" s="110"/>
    </row>
    <row r="4794" spans="1:22" ht="15" customHeight="1">
      <c r="A4794" s="110"/>
      <c r="B4794" s="109"/>
      <c r="C4794" s="110"/>
      <c r="D4794" s="110"/>
      <c r="E4794" s="110"/>
      <c r="F4794" s="110"/>
      <c r="G4794" s="110"/>
      <c r="H4794" s="110"/>
      <c r="I4794" s="110"/>
      <c r="J4794" s="109"/>
      <c r="K4794" s="110"/>
      <c r="L4794" s="110"/>
      <c r="M4794" s="110"/>
      <c r="N4794" s="110"/>
      <c r="O4794" s="110"/>
      <c r="P4794" s="110"/>
      <c r="Q4794" s="110"/>
      <c r="R4794" s="110"/>
      <c r="S4794" s="110"/>
      <c r="T4794" s="110"/>
      <c r="U4794" s="110"/>
      <c r="V4794" s="110"/>
    </row>
    <row r="4795" spans="1:22" ht="15" customHeight="1">
      <c r="A4795" s="110"/>
      <c r="B4795" s="109"/>
      <c r="C4795" s="110"/>
      <c r="D4795" s="110"/>
      <c r="E4795" s="110"/>
      <c r="F4795" s="110"/>
      <c r="G4795" s="110"/>
      <c r="H4795" s="110"/>
      <c r="I4795" s="110"/>
      <c r="J4795" s="109"/>
      <c r="K4795" s="110"/>
      <c r="L4795" s="110"/>
      <c r="M4795" s="110"/>
      <c r="N4795" s="110"/>
      <c r="O4795" s="110"/>
      <c r="P4795" s="110"/>
      <c r="Q4795" s="110"/>
      <c r="R4795" s="110"/>
      <c r="S4795" s="110"/>
      <c r="T4795" s="110"/>
      <c r="U4795" s="110"/>
      <c r="V4795" s="110"/>
    </row>
    <row r="4796" spans="1:22" ht="15" customHeight="1">
      <c r="A4796" s="110"/>
      <c r="B4796" s="109"/>
      <c r="C4796" s="110"/>
      <c r="D4796" s="110"/>
      <c r="E4796" s="110"/>
      <c r="F4796" s="110"/>
      <c r="G4796" s="110"/>
      <c r="H4796" s="110"/>
      <c r="I4796" s="110"/>
      <c r="J4796" s="109"/>
      <c r="K4796" s="110"/>
      <c r="L4796" s="110"/>
      <c r="M4796" s="110"/>
      <c r="N4796" s="110"/>
      <c r="O4796" s="110"/>
      <c r="P4796" s="110"/>
      <c r="Q4796" s="110"/>
      <c r="R4796" s="110"/>
      <c r="S4796" s="110"/>
      <c r="T4796" s="110"/>
      <c r="U4796" s="110"/>
      <c r="V4796" s="110"/>
    </row>
    <row r="4797" spans="1:22" ht="15" customHeight="1">
      <c r="A4797" s="110"/>
      <c r="B4797" s="109"/>
      <c r="C4797" s="110"/>
      <c r="D4797" s="110"/>
      <c r="E4797" s="110"/>
      <c r="F4797" s="110"/>
      <c r="G4797" s="110"/>
      <c r="H4797" s="110"/>
      <c r="I4797" s="110"/>
      <c r="J4797" s="109"/>
      <c r="K4797" s="110"/>
      <c r="L4797" s="110"/>
      <c r="M4797" s="110"/>
      <c r="N4797" s="110"/>
      <c r="O4797" s="110"/>
      <c r="P4797" s="110"/>
      <c r="Q4797" s="110"/>
      <c r="R4797" s="110"/>
      <c r="S4797" s="110"/>
      <c r="T4797" s="110"/>
      <c r="U4797" s="110"/>
      <c r="V4797" s="110"/>
    </row>
    <row r="4798" spans="1:22" ht="15" customHeight="1">
      <c r="A4798" s="110"/>
      <c r="B4798" s="109"/>
      <c r="C4798" s="110"/>
      <c r="D4798" s="110"/>
      <c r="E4798" s="110"/>
      <c r="F4798" s="110"/>
      <c r="G4798" s="110"/>
      <c r="H4798" s="110"/>
      <c r="I4798" s="110"/>
      <c r="J4798" s="109"/>
      <c r="K4798" s="110"/>
      <c r="L4798" s="110"/>
      <c r="M4798" s="110"/>
      <c r="N4798" s="110"/>
      <c r="O4798" s="110"/>
      <c r="P4798" s="110"/>
      <c r="Q4798" s="110"/>
      <c r="R4798" s="110"/>
      <c r="S4798" s="110"/>
      <c r="T4798" s="110"/>
      <c r="U4798" s="110"/>
      <c r="V4798" s="110"/>
    </row>
    <row r="4799" spans="1:22" ht="15" customHeight="1">
      <c r="A4799" s="110"/>
      <c r="B4799" s="109"/>
      <c r="C4799" s="110"/>
      <c r="D4799" s="110"/>
      <c r="E4799" s="110"/>
      <c r="F4799" s="110"/>
      <c r="G4799" s="110"/>
      <c r="H4799" s="110"/>
      <c r="I4799" s="110"/>
      <c r="J4799" s="109"/>
      <c r="K4799" s="110"/>
      <c r="L4799" s="110"/>
      <c r="M4799" s="110"/>
      <c r="N4799" s="110"/>
      <c r="O4799" s="110"/>
      <c r="P4799" s="110"/>
      <c r="Q4799" s="110"/>
      <c r="R4799" s="110"/>
      <c r="S4799" s="110"/>
      <c r="T4799" s="110"/>
      <c r="U4799" s="110"/>
      <c r="V4799" s="110"/>
    </row>
    <row r="4800" spans="1:22" ht="15" customHeight="1">
      <c r="A4800" s="110"/>
      <c r="B4800" s="109"/>
      <c r="C4800" s="110"/>
      <c r="D4800" s="110"/>
      <c r="E4800" s="110"/>
      <c r="F4800" s="110"/>
      <c r="G4800" s="110"/>
      <c r="H4800" s="110"/>
      <c r="I4800" s="110"/>
      <c r="J4800" s="109"/>
      <c r="K4800" s="110"/>
      <c r="L4800" s="110"/>
      <c r="M4800" s="110"/>
      <c r="N4800" s="110"/>
      <c r="O4800" s="110"/>
      <c r="P4800" s="110"/>
      <c r="Q4800" s="110"/>
      <c r="R4800" s="110"/>
      <c r="S4800" s="110"/>
      <c r="T4800" s="110"/>
      <c r="U4800" s="110"/>
      <c r="V4800" s="110"/>
    </row>
    <row r="4801" spans="1:22" ht="15" customHeight="1">
      <c r="A4801" s="110"/>
      <c r="B4801" s="109"/>
      <c r="C4801" s="110"/>
      <c r="D4801" s="110"/>
      <c r="E4801" s="110"/>
      <c r="F4801" s="110"/>
      <c r="G4801" s="110"/>
      <c r="H4801" s="110"/>
      <c r="I4801" s="110"/>
      <c r="J4801" s="109"/>
      <c r="K4801" s="110"/>
      <c r="L4801" s="110"/>
      <c r="M4801" s="110"/>
      <c r="N4801" s="110"/>
      <c r="O4801" s="110"/>
      <c r="P4801" s="110"/>
      <c r="Q4801" s="110"/>
      <c r="R4801" s="110"/>
      <c r="S4801" s="110"/>
      <c r="T4801" s="110"/>
      <c r="U4801" s="110"/>
      <c r="V4801" s="110"/>
    </row>
    <row r="4802" spans="1:22" ht="15" customHeight="1">
      <c r="A4802" s="110"/>
      <c r="B4802" s="109"/>
      <c r="C4802" s="110"/>
      <c r="D4802" s="110"/>
      <c r="E4802" s="110"/>
      <c r="F4802" s="110"/>
      <c r="G4802" s="110"/>
      <c r="H4802" s="110"/>
      <c r="I4802" s="110"/>
      <c r="J4802" s="109"/>
      <c r="K4802" s="110"/>
      <c r="L4802" s="110"/>
      <c r="M4802" s="110"/>
      <c r="N4802" s="110"/>
      <c r="O4802" s="110"/>
      <c r="P4802" s="110"/>
      <c r="Q4802" s="110"/>
      <c r="R4802" s="110"/>
      <c r="S4802" s="110"/>
      <c r="T4802" s="110"/>
      <c r="U4802" s="110"/>
      <c r="V4802" s="110"/>
    </row>
    <row r="4803" spans="1:22" ht="15" customHeight="1">
      <c r="A4803" s="110"/>
      <c r="B4803" s="109"/>
      <c r="C4803" s="110"/>
      <c r="D4803" s="110"/>
      <c r="E4803" s="110"/>
      <c r="F4803" s="110"/>
      <c r="G4803" s="110"/>
      <c r="H4803" s="110"/>
      <c r="I4803" s="110"/>
      <c r="J4803" s="109"/>
      <c r="K4803" s="110"/>
      <c r="L4803" s="110"/>
      <c r="M4803" s="110"/>
      <c r="N4803" s="110"/>
      <c r="O4803" s="110"/>
      <c r="P4803" s="110"/>
      <c r="Q4803" s="110"/>
      <c r="R4803" s="110"/>
      <c r="S4803" s="110"/>
      <c r="T4803" s="110"/>
      <c r="U4803" s="110"/>
      <c r="V4803" s="110"/>
    </row>
    <row r="4804" spans="1:22" ht="15" customHeight="1">
      <c r="A4804" s="110"/>
      <c r="B4804" s="109"/>
      <c r="C4804" s="110"/>
      <c r="D4804" s="110"/>
      <c r="E4804" s="110"/>
      <c r="F4804" s="110"/>
      <c r="G4804" s="110"/>
      <c r="H4804" s="110"/>
      <c r="I4804" s="110"/>
      <c r="J4804" s="109"/>
      <c r="K4804" s="110"/>
      <c r="L4804" s="110"/>
      <c r="M4804" s="110"/>
      <c r="N4804" s="110"/>
      <c r="O4804" s="110"/>
      <c r="P4804" s="110"/>
      <c r="Q4804" s="110"/>
      <c r="R4804" s="110"/>
      <c r="S4804" s="110"/>
      <c r="T4804" s="110"/>
      <c r="U4804" s="110"/>
      <c r="V4804" s="110"/>
    </row>
    <row r="4805" spans="1:22" ht="15" customHeight="1">
      <c r="A4805" s="110"/>
      <c r="B4805" s="109"/>
      <c r="C4805" s="110"/>
      <c r="D4805" s="110"/>
      <c r="E4805" s="110"/>
      <c r="F4805" s="110"/>
      <c r="G4805" s="110"/>
      <c r="H4805" s="110"/>
      <c r="I4805" s="110"/>
      <c r="J4805" s="109"/>
      <c r="K4805" s="110"/>
      <c r="L4805" s="110"/>
      <c r="M4805" s="110"/>
      <c r="N4805" s="110"/>
      <c r="O4805" s="110"/>
      <c r="P4805" s="110"/>
      <c r="Q4805" s="110"/>
      <c r="R4805" s="110"/>
      <c r="S4805" s="110"/>
      <c r="T4805" s="110"/>
      <c r="U4805" s="110"/>
      <c r="V4805" s="110"/>
    </row>
    <row r="4806" spans="1:22" ht="15" customHeight="1">
      <c r="A4806" s="110"/>
      <c r="B4806" s="109"/>
      <c r="C4806" s="110"/>
      <c r="D4806" s="110"/>
      <c r="E4806" s="110"/>
      <c r="F4806" s="110"/>
      <c r="G4806" s="110"/>
      <c r="H4806" s="110"/>
      <c r="I4806" s="110"/>
      <c r="J4806" s="109"/>
      <c r="K4806" s="110"/>
      <c r="L4806" s="110"/>
      <c r="M4806" s="110"/>
      <c r="N4806" s="110"/>
      <c r="O4806" s="110"/>
      <c r="P4806" s="110"/>
      <c r="Q4806" s="110"/>
      <c r="R4806" s="110"/>
      <c r="S4806" s="110"/>
      <c r="T4806" s="110"/>
      <c r="U4806" s="110"/>
      <c r="V4806" s="110"/>
    </row>
    <row r="4807" spans="1:22" ht="15" customHeight="1">
      <c r="A4807" s="110"/>
      <c r="B4807" s="109"/>
      <c r="C4807" s="110"/>
      <c r="D4807" s="110"/>
      <c r="E4807" s="110"/>
      <c r="F4807" s="110"/>
      <c r="G4807" s="110"/>
      <c r="H4807" s="110"/>
      <c r="I4807" s="110"/>
      <c r="J4807" s="109"/>
      <c r="K4807" s="110"/>
      <c r="L4807" s="110"/>
      <c r="M4807" s="110"/>
      <c r="N4807" s="110"/>
      <c r="O4807" s="110"/>
      <c r="P4807" s="110"/>
      <c r="Q4807" s="110"/>
      <c r="R4807" s="110"/>
      <c r="S4807" s="110"/>
      <c r="T4807" s="110"/>
      <c r="U4807" s="110"/>
      <c r="V4807" s="110"/>
    </row>
    <row r="4808" spans="1:22" ht="15" customHeight="1">
      <c r="A4808" s="110"/>
      <c r="B4808" s="109"/>
      <c r="C4808" s="110"/>
      <c r="D4808" s="110"/>
      <c r="E4808" s="110"/>
      <c r="F4808" s="110"/>
      <c r="G4808" s="110"/>
      <c r="H4808" s="110"/>
      <c r="I4808" s="110"/>
      <c r="J4808" s="109"/>
      <c r="K4808" s="110"/>
      <c r="L4808" s="110"/>
      <c r="M4808" s="110"/>
      <c r="N4808" s="110"/>
      <c r="O4808" s="110"/>
      <c r="P4808" s="110"/>
      <c r="Q4808" s="110"/>
      <c r="R4808" s="110"/>
      <c r="S4808" s="110"/>
      <c r="T4808" s="110"/>
      <c r="U4808" s="110"/>
      <c r="V4808" s="110"/>
    </row>
    <row r="4809" spans="1:22" ht="15" customHeight="1">
      <c r="A4809" s="110"/>
      <c r="B4809" s="109"/>
      <c r="C4809" s="110"/>
      <c r="D4809" s="110"/>
      <c r="E4809" s="110"/>
      <c r="F4809" s="110"/>
      <c r="G4809" s="110"/>
      <c r="H4809" s="110"/>
      <c r="I4809" s="110"/>
      <c r="J4809" s="109"/>
      <c r="K4809" s="110"/>
      <c r="L4809" s="110"/>
      <c r="M4809" s="110"/>
      <c r="N4809" s="110"/>
      <c r="O4809" s="110"/>
      <c r="P4809" s="110"/>
      <c r="Q4809" s="110"/>
      <c r="R4809" s="110"/>
      <c r="S4809" s="110"/>
      <c r="T4809" s="110"/>
      <c r="U4809" s="110"/>
      <c r="V4809" s="110"/>
    </row>
    <row r="4810" spans="1:22" ht="15" customHeight="1">
      <c r="A4810" s="110"/>
      <c r="B4810" s="109"/>
      <c r="C4810" s="110"/>
      <c r="D4810" s="110"/>
      <c r="E4810" s="110"/>
      <c r="F4810" s="110"/>
      <c r="G4810" s="110"/>
      <c r="H4810" s="110"/>
      <c r="I4810" s="110"/>
      <c r="J4810" s="109"/>
      <c r="K4810" s="110"/>
      <c r="L4810" s="110"/>
      <c r="M4810" s="110"/>
      <c r="N4810" s="110"/>
      <c r="O4810" s="110"/>
      <c r="P4810" s="110"/>
      <c r="Q4810" s="110"/>
      <c r="R4810" s="110"/>
      <c r="S4810" s="110"/>
      <c r="T4810" s="110"/>
      <c r="U4810" s="110"/>
      <c r="V4810" s="110"/>
    </row>
    <row r="4811" spans="1:22" ht="15" customHeight="1">
      <c r="A4811" s="110"/>
      <c r="B4811" s="109"/>
      <c r="C4811" s="110"/>
      <c r="D4811" s="110"/>
      <c r="E4811" s="110"/>
      <c r="F4811" s="110"/>
      <c r="G4811" s="110"/>
      <c r="H4811" s="110"/>
      <c r="I4811" s="110"/>
      <c r="J4811" s="109"/>
      <c r="K4811" s="110"/>
      <c r="L4811" s="110"/>
      <c r="M4811" s="110"/>
      <c r="N4811" s="110"/>
      <c r="O4811" s="110"/>
      <c r="P4811" s="110"/>
      <c r="Q4811" s="110"/>
      <c r="R4811" s="110"/>
      <c r="S4811" s="110"/>
      <c r="T4811" s="110"/>
      <c r="U4811" s="110"/>
      <c r="V4811" s="110"/>
    </row>
    <row r="4812" spans="1:22" ht="15" customHeight="1">
      <c r="A4812" s="110"/>
      <c r="B4812" s="109"/>
      <c r="C4812" s="110"/>
      <c r="D4812" s="110"/>
      <c r="E4812" s="110"/>
      <c r="F4812" s="110"/>
      <c r="G4812" s="110"/>
      <c r="H4812" s="110"/>
      <c r="I4812" s="110"/>
      <c r="J4812" s="109"/>
      <c r="K4812" s="110"/>
      <c r="L4812" s="110"/>
      <c r="M4812" s="110"/>
      <c r="N4812" s="110"/>
      <c r="O4812" s="110"/>
      <c r="P4812" s="110"/>
      <c r="Q4812" s="110"/>
      <c r="R4812" s="110"/>
      <c r="S4812" s="110"/>
      <c r="T4812" s="110"/>
      <c r="U4812" s="110"/>
      <c r="V4812" s="110"/>
    </row>
    <row r="4813" spans="1:22" ht="15" customHeight="1">
      <c r="A4813" s="110"/>
      <c r="B4813" s="109"/>
      <c r="C4813" s="110"/>
      <c r="D4813" s="110"/>
      <c r="E4813" s="110"/>
      <c r="F4813" s="110"/>
      <c r="G4813" s="110"/>
      <c r="H4813" s="110"/>
      <c r="I4813" s="110"/>
      <c r="J4813" s="109"/>
      <c r="K4813" s="110"/>
      <c r="L4813" s="110"/>
      <c r="M4813" s="110"/>
      <c r="N4813" s="110"/>
      <c r="O4813" s="110"/>
      <c r="P4813" s="110"/>
      <c r="Q4813" s="110"/>
      <c r="R4813" s="110"/>
      <c r="S4813" s="110"/>
      <c r="T4813" s="110"/>
      <c r="U4813" s="110"/>
      <c r="V4813" s="110"/>
    </row>
    <row r="4814" spans="1:22" ht="15" customHeight="1">
      <c r="A4814" s="110"/>
      <c r="B4814" s="109"/>
      <c r="C4814" s="110"/>
      <c r="D4814" s="110"/>
      <c r="E4814" s="110"/>
      <c r="F4814" s="110"/>
      <c r="G4814" s="110"/>
      <c r="H4814" s="110"/>
      <c r="I4814" s="110"/>
      <c r="J4814" s="109"/>
      <c r="K4814" s="110"/>
      <c r="L4814" s="110"/>
      <c r="M4814" s="110"/>
      <c r="N4814" s="110"/>
      <c r="O4814" s="110"/>
      <c r="P4814" s="110"/>
      <c r="Q4814" s="110"/>
      <c r="R4814" s="110"/>
      <c r="S4814" s="110"/>
      <c r="T4814" s="110"/>
      <c r="U4814" s="110"/>
      <c r="V4814" s="110"/>
    </row>
    <row r="4815" spans="1:22" ht="15" customHeight="1">
      <c r="A4815" s="110"/>
      <c r="B4815" s="109"/>
      <c r="C4815" s="110"/>
      <c r="D4815" s="110"/>
      <c r="E4815" s="110"/>
      <c r="F4815" s="110"/>
      <c r="G4815" s="110"/>
      <c r="H4815" s="110"/>
      <c r="I4815" s="110"/>
      <c r="J4815" s="109"/>
      <c r="K4815" s="110"/>
      <c r="L4815" s="110"/>
      <c r="M4815" s="110"/>
      <c r="N4815" s="110"/>
      <c r="O4815" s="110"/>
      <c r="P4815" s="110"/>
      <c r="Q4815" s="110"/>
      <c r="R4815" s="110"/>
      <c r="S4815" s="110"/>
      <c r="T4815" s="110"/>
      <c r="U4815" s="110"/>
      <c r="V4815" s="110"/>
    </row>
    <row r="4816" spans="1:22" ht="15" customHeight="1">
      <c r="A4816" s="110"/>
      <c r="B4816" s="109"/>
      <c r="C4816" s="110"/>
      <c r="D4816" s="110"/>
      <c r="E4816" s="110"/>
      <c r="F4816" s="110"/>
      <c r="G4816" s="110"/>
      <c r="H4816" s="110"/>
      <c r="I4816" s="110"/>
      <c r="J4816" s="109"/>
      <c r="K4816" s="110"/>
      <c r="L4816" s="110"/>
      <c r="M4816" s="110"/>
      <c r="N4816" s="110"/>
      <c r="O4816" s="110"/>
      <c r="P4816" s="110"/>
      <c r="Q4816" s="110"/>
      <c r="R4816" s="110"/>
      <c r="S4816" s="110"/>
      <c r="T4816" s="110"/>
      <c r="U4816" s="110"/>
      <c r="V4816" s="110"/>
    </row>
    <row r="4817" spans="1:22" ht="15" customHeight="1">
      <c r="A4817" s="110"/>
      <c r="B4817" s="109"/>
      <c r="C4817" s="110"/>
      <c r="D4817" s="110"/>
      <c r="E4817" s="110"/>
      <c r="F4817" s="110"/>
      <c r="G4817" s="110"/>
      <c r="H4817" s="110"/>
      <c r="I4817" s="110"/>
      <c r="J4817" s="109"/>
      <c r="K4817" s="110"/>
      <c r="L4817" s="110"/>
      <c r="M4817" s="110"/>
      <c r="N4817" s="110"/>
      <c r="O4817" s="110"/>
      <c r="P4817" s="110"/>
      <c r="Q4817" s="110"/>
      <c r="R4817" s="110"/>
      <c r="S4817" s="110"/>
      <c r="T4817" s="110"/>
      <c r="U4817" s="110"/>
      <c r="V4817" s="110"/>
    </row>
    <row r="4818" spans="1:22" ht="15" customHeight="1">
      <c r="A4818" s="110"/>
      <c r="B4818" s="109"/>
      <c r="C4818" s="110"/>
      <c r="D4818" s="110"/>
      <c r="E4818" s="110"/>
      <c r="F4818" s="110"/>
      <c r="G4818" s="110"/>
      <c r="H4818" s="110"/>
      <c r="I4818" s="110"/>
      <c r="J4818" s="109"/>
      <c r="K4818" s="110"/>
      <c r="L4818" s="110"/>
      <c r="M4818" s="110"/>
      <c r="N4818" s="110"/>
      <c r="O4818" s="110"/>
      <c r="P4818" s="110"/>
      <c r="Q4818" s="110"/>
      <c r="R4818" s="110"/>
      <c r="S4818" s="110"/>
      <c r="T4818" s="110"/>
      <c r="U4818" s="110"/>
      <c r="V4818" s="110"/>
    </row>
    <row r="4819" spans="1:22" ht="15" customHeight="1">
      <c r="A4819" s="110"/>
      <c r="B4819" s="109"/>
      <c r="C4819" s="110"/>
      <c r="D4819" s="110"/>
      <c r="E4819" s="110"/>
      <c r="F4819" s="110"/>
      <c r="G4819" s="110"/>
      <c r="H4819" s="110"/>
      <c r="I4819" s="110"/>
      <c r="J4819" s="109"/>
      <c r="K4819" s="110"/>
      <c r="L4819" s="110"/>
      <c r="M4819" s="110"/>
      <c r="N4819" s="110"/>
      <c r="O4819" s="110"/>
      <c r="P4819" s="110"/>
      <c r="Q4819" s="110"/>
      <c r="R4819" s="110"/>
      <c r="S4819" s="110"/>
      <c r="T4819" s="110"/>
      <c r="U4819" s="110"/>
      <c r="V4819" s="110"/>
    </row>
    <row r="4820" spans="1:22" ht="15" customHeight="1">
      <c r="A4820" s="110"/>
      <c r="B4820" s="109"/>
      <c r="C4820" s="110"/>
      <c r="D4820" s="110"/>
      <c r="E4820" s="110"/>
      <c r="F4820" s="110"/>
      <c r="G4820" s="110"/>
      <c r="H4820" s="110"/>
      <c r="I4820" s="110"/>
      <c r="J4820" s="109"/>
      <c r="K4820" s="110"/>
      <c r="L4820" s="110"/>
      <c r="M4820" s="110"/>
      <c r="N4820" s="110"/>
      <c r="O4820" s="110"/>
      <c r="P4820" s="110"/>
      <c r="Q4820" s="110"/>
      <c r="R4820" s="110"/>
      <c r="S4820" s="110"/>
      <c r="T4820" s="110"/>
      <c r="U4820" s="110"/>
      <c r="V4820" s="110"/>
    </row>
    <row r="4821" spans="1:22" ht="15" customHeight="1">
      <c r="A4821" s="110"/>
      <c r="B4821" s="109"/>
      <c r="C4821" s="110"/>
      <c r="D4821" s="110"/>
      <c r="E4821" s="110"/>
      <c r="F4821" s="110"/>
      <c r="G4821" s="110"/>
      <c r="H4821" s="110"/>
      <c r="I4821" s="110"/>
      <c r="J4821" s="109"/>
      <c r="K4821" s="110"/>
      <c r="L4821" s="110"/>
      <c r="M4821" s="110"/>
      <c r="N4821" s="110"/>
      <c r="O4821" s="110"/>
      <c r="P4821" s="110"/>
      <c r="Q4821" s="110"/>
      <c r="R4821" s="110"/>
      <c r="S4821" s="110"/>
      <c r="T4821" s="110"/>
      <c r="U4821" s="110"/>
      <c r="V4821" s="110"/>
    </row>
    <row r="4822" spans="1:22" ht="15" customHeight="1">
      <c r="A4822" s="110"/>
      <c r="B4822" s="109"/>
      <c r="C4822" s="110"/>
      <c r="D4822" s="110"/>
      <c r="E4822" s="110"/>
      <c r="F4822" s="110"/>
      <c r="G4822" s="110"/>
      <c r="H4822" s="110"/>
      <c r="I4822" s="110"/>
      <c r="J4822" s="109"/>
      <c r="K4822" s="110"/>
      <c r="L4822" s="110"/>
      <c r="M4822" s="110"/>
      <c r="N4822" s="110"/>
      <c r="O4822" s="110"/>
      <c r="P4822" s="110"/>
      <c r="Q4822" s="110"/>
      <c r="R4822" s="110"/>
      <c r="S4822" s="110"/>
      <c r="T4822" s="110"/>
      <c r="U4822" s="110"/>
      <c r="V4822" s="110"/>
    </row>
    <row r="4823" spans="1:22" ht="15" customHeight="1">
      <c r="A4823" s="110"/>
      <c r="B4823" s="109"/>
      <c r="C4823" s="110"/>
      <c r="D4823" s="110"/>
      <c r="E4823" s="110"/>
      <c r="F4823" s="110"/>
      <c r="G4823" s="110"/>
      <c r="H4823" s="110"/>
      <c r="I4823" s="110"/>
      <c r="J4823" s="109"/>
      <c r="K4823" s="110"/>
      <c r="L4823" s="110"/>
      <c r="M4823" s="110"/>
      <c r="N4823" s="110"/>
      <c r="O4823" s="110"/>
      <c r="P4823" s="110"/>
      <c r="Q4823" s="110"/>
      <c r="R4823" s="110"/>
      <c r="S4823" s="110"/>
      <c r="T4823" s="110"/>
      <c r="U4823" s="110"/>
      <c r="V4823" s="110"/>
    </row>
    <row r="4824" spans="1:22" ht="15" customHeight="1">
      <c r="A4824" s="110"/>
      <c r="B4824" s="109"/>
      <c r="C4824" s="110"/>
      <c r="D4824" s="110"/>
      <c r="E4824" s="110"/>
      <c r="F4824" s="110"/>
      <c r="G4824" s="110"/>
      <c r="H4824" s="110"/>
      <c r="I4824" s="110"/>
      <c r="J4824" s="109"/>
      <c r="K4824" s="110"/>
      <c r="L4824" s="110"/>
      <c r="M4824" s="110"/>
      <c r="N4824" s="110"/>
      <c r="O4824" s="110"/>
      <c r="P4824" s="110"/>
      <c r="Q4824" s="110"/>
      <c r="R4824" s="110"/>
      <c r="S4824" s="110"/>
      <c r="T4824" s="110"/>
      <c r="U4824" s="110"/>
      <c r="V4824" s="110"/>
    </row>
    <row r="4825" spans="1:22" ht="15" customHeight="1">
      <c r="A4825" s="110"/>
      <c r="B4825" s="109"/>
      <c r="C4825" s="110"/>
      <c r="D4825" s="110"/>
      <c r="E4825" s="110"/>
      <c r="F4825" s="110"/>
      <c r="G4825" s="110"/>
      <c r="H4825" s="110"/>
      <c r="I4825" s="110"/>
      <c r="J4825" s="109"/>
      <c r="K4825" s="110"/>
      <c r="L4825" s="110"/>
      <c r="M4825" s="110"/>
      <c r="N4825" s="110"/>
      <c r="O4825" s="110"/>
      <c r="P4825" s="110"/>
      <c r="Q4825" s="110"/>
      <c r="R4825" s="110"/>
      <c r="S4825" s="110"/>
      <c r="T4825" s="110"/>
      <c r="U4825" s="110"/>
      <c r="V4825" s="110"/>
    </row>
    <row r="4826" spans="1:22" ht="15" customHeight="1">
      <c r="A4826" s="110"/>
      <c r="B4826" s="109"/>
      <c r="C4826" s="110"/>
      <c r="D4826" s="110"/>
      <c r="E4826" s="110"/>
      <c r="F4826" s="110"/>
      <c r="G4826" s="110"/>
      <c r="H4826" s="110"/>
      <c r="I4826" s="110"/>
      <c r="J4826" s="109"/>
      <c r="K4826" s="110"/>
      <c r="L4826" s="110"/>
      <c r="M4826" s="110"/>
      <c r="N4826" s="110"/>
      <c r="O4826" s="110"/>
      <c r="P4826" s="110"/>
      <c r="Q4826" s="110"/>
      <c r="R4826" s="110"/>
      <c r="S4826" s="110"/>
      <c r="T4826" s="110"/>
      <c r="U4826" s="110"/>
      <c r="V4826" s="110"/>
    </row>
    <row r="4827" spans="1:22" ht="15" customHeight="1">
      <c r="A4827" s="110"/>
      <c r="B4827" s="109"/>
      <c r="C4827" s="110"/>
      <c r="D4827" s="110"/>
      <c r="E4827" s="110"/>
      <c r="F4827" s="110"/>
      <c r="G4827" s="110"/>
      <c r="H4827" s="110"/>
      <c r="I4827" s="110"/>
      <c r="J4827" s="109"/>
      <c r="K4827" s="110"/>
      <c r="L4827" s="110"/>
      <c r="M4827" s="110"/>
      <c r="N4827" s="110"/>
      <c r="O4827" s="110"/>
      <c r="P4827" s="110"/>
      <c r="Q4827" s="110"/>
      <c r="R4827" s="110"/>
      <c r="S4827" s="110"/>
      <c r="T4827" s="110"/>
      <c r="U4827" s="110"/>
      <c r="V4827" s="110"/>
    </row>
    <row r="4828" spans="1:22" ht="15" customHeight="1">
      <c r="A4828" s="110"/>
      <c r="B4828" s="109"/>
      <c r="C4828" s="110"/>
      <c r="D4828" s="110"/>
      <c r="E4828" s="110"/>
      <c r="F4828" s="110"/>
      <c r="G4828" s="110"/>
      <c r="H4828" s="110"/>
      <c r="I4828" s="110"/>
      <c r="J4828" s="109"/>
      <c r="K4828" s="110"/>
      <c r="L4828" s="110"/>
      <c r="M4828" s="110"/>
      <c r="N4828" s="110"/>
      <c r="O4828" s="110"/>
      <c r="P4828" s="110"/>
      <c r="Q4828" s="110"/>
      <c r="R4828" s="110"/>
      <c r="S4828" s="110"/>
      <c r="T4828" s="110"/>
      <c r="U4828" s="110"/>
      <c r="V4828" s="110"/>
    </row>
    <row r="4829" spans="1:22" ht="15" customHeight="1">
      <c r="A4829" s="110"/>
      <c r="B4829" s="109"/>
      <c r="C4829" s="110"/>
      <c r="D4829" s="110"/>
      <c r="E4829" s="110"/>
      <c r="F4829" s="110"/>
      <c r="G4829" s="110"/>
      <c r="H4829" s="110"/>
      <c r="I4829" s="110"/>
      <c r="J4829" s="109"/>
      <c r="K4829" s="110"/>
      <c r="L4829" s="110"/>
      <c r="M4829" s="110"/>
      <c r="N4829" s="110"/>
      <c r="O4829" s="110"/>
      <c r="P4829" s="110"/>
      <c r="Q4829" s="110"/>
      <c r="R4829" s="110"/>
      <c r="S4829" s="110"/>
      <c r="T4829" s="110"/>
      <c r="U4829" s="110"/>
      <c r="V4829" s="110"/>
    </row>
    <row r="4830" spans="1:22" ht="15" customHeight="1">
      <c r="A4830" s="110"/>
      <c r="B4830" s="109"/>
      <c r="C4830" s="110"/>
      <c r="D4830" s="110"/>
      <c r="E4830" s="110"/>
      <c r="F4830" s="110"/>
      <c r="G4830" s="110"/>
      <c r="H4830" s="110"/>
      <c r="I4830" s="110"/>
      <c r="J4830" s="109"/>
      <c r="K4830" s="110"/>
      <c r="L4830" s="110"/>
      <c r="M4830" s="110"/>
      <c r="N4830" s="110"/>
      <c r="O4830" s="110"/>
      <c r="P4830" s="110"/>
      <c r="Q4830" s="110"/>
      <c r="R4830" s="110"/>
      <c r="S4830" s="110"/>
      <c r="T4830" s="110"/>
      <c r="U4830" s="110"/>
      <c r="V4830" s="110"/>
    </row>
    <row r="4831" spans="1:22" ht="15" customHeight="1">
      <c r="A4831" s="110"/>
      <c r="B4831" s="109"/>
      <c r="C4831" s="110"/>
      <c r="D4831" s="110"/>
      <c r="E4831" s="110"/>
      <c r="F4831" s="110"/>
      <c r="G4831" s="110"/>
      <c r="H4831" s="110"/>
      <c r="I4831" s="110"/>
      <c r="J4831" s="109"/>
      <c r="K4831" s="110"/>
      <c r="L4831" s="110"/>
      <c r="M4831" s="110"/>
      <c r="N4831" s="110"/>
      <c r="O4831" s="110"/>
      <c r="P4831" s="110"/>
      <c r="Q4831" s="110"/>
      <c r="R4831" s="110"/>
      <c r="S4831" s="110"/>
      <c r="T4831" s="110"/>
      <c r="U4831" s="110"/>
      <c r="V4831" s="110"/>
    </row>
    <row r="4832" spans="1:22" ht="15" customHeight="1">
      <c r="A4832" s="110"/>
      <c r="B4832" s="109"/>
      <c r="C4832" s="110"/>
      <c r="D4832" s="110"/>
      <c r="E4832" s="110"/>
      <c r="F4832" s="110"/>
      <c r="G4832" s="110"/>
      <c r="H4832" s="110"/>
      <c r="I4832" s="110"/>
      <c r="J4832" s="109"/>
      <c r="K4832" s="110"/>
      <c r="L4832" s="110"/>
      <c r="M4832" s="110"/>
      <c r="N4832" s="110"/>
      <c r="O4832" s="110"/>
      <c r="P4832" s="110"/>
      <c r="Q4832" s="110"/>
      <c r="R4832" s="110"/>
      <c r="S4832" s="110"/>
      <c r="T4832" s="110"/>
      <c r="U4832" s="110"/>
      <c r="V4832" s="110"/>
    </row>
    <row r="4833" spans="1:22" ht="15" customHeight="1">
      <c r="A4833" s="110"/>
      <c r="B4833" s="109"/>
      <c r="C4833" s="110"/>
      <c r="D4833" s="110"/>
      <c r="E4833" s="110"/>
      <c r="F4833" s="110"/>
      <c r="G4833" s="110"/>
      <c r="H4833" s="110"/>
      <c r="I4833" s="110"/>
      <c r="J4833" s="109"/>
      <c r="K4833" s="110"/>
      <c r="L4833" s="110"/>
      <c r="M4833" s="110"/>
      <c r="N4833" s="110"/>
      <c r="O4833" s="110"/>
      <c r="P4833" s="110"/>
      <c r="Q4833" s="110"/>
      <c r="R4833" s="110"/>
      <c r="S4833" s="110"/>
      <c r="T4833" s="110"/>
      <c r="U4833" s="110"/>
      <c r="V4833" s="110"/>
    </row>
    <row r="4834" spans="1:22" ht="15" customHeight="1">
      <c r="A4834" s="110"/>
      <c r="B4834" s="109"/>
      <c r="C4834" s="110"/>
      <c r="D4834" s="110"/>
      <c r="E4834" s="110"/>
      <c r="F4834" s="110"/>
      <c r="G4834" s="110"/>
      <c r="H4834" s="110"/>
      <c r="I4834" s="110"/>
      <c r="J4834" s="109"/>
      <c r="K4834" s="110"/>
      <c r="L4834" s="110"/>
      <c r="M4834" s="110"/>
      <c r="N4834" s="110"/>
      <c r="O4834" s="110"/>
      <c r="P4834" s="110"/>
      <c r="Q4834" s="110"/>
      <c r="R4834" s="110"/>
      <c r="S4834" s="110"/>
      <c r="T4834" s="110"/>
      <c r="U4834" s="110"/>
      <c r="V4834" s="110"/>
    </row>
    <row r="4835" spans="1:22" ht="15" customHeight="1">
      <c r="A4835" s="110"/>
      <c r="B4835" s="109"/>
      <c r="C4835" s="110"/>
      <c r="D4835" s="110"/>
      <c r="E4835" s="110"/>
      <c r="F4835" s="110"/>
      <c r="G4835" s="110"/>
      <c r="H4835" s="110"/>
      <c r="I4835" s="110"/>
      <c r="J4835" s="109"/>
      <c r="K4835" s="110"/>
      <c r="L4835" s="110"/>
      <c r="M4835" s="110"/>
      <c r="N4835" s="110"/>
      <c r="O4835" s="110"/>
      <c r="P4835" s="110"/>
      <c r="Q4835" s="110"/>
      <c r="R4835" s="110"/>
      <c r="S4835" s="110"/>
      <c r="T4835" s="110"/>
      <c r="U4835" s="110"/>
      <c r="V4835" s="110"/>
    </row>
    <row r="4836" spans="1:22" ht="15" customHeight="1">
      <c r="A4836" s="110"/>
      <c r="B4836" s="109"/>
      <c r="C4836" s="110"/>
      <c r="D4836" s="110"/>
      <c r="E4836" s="110"/>
      <c r="F4836" s="110"/>
      <c r="G4836" s="110"/>
      <c r="H4836" s="110"/>
      <c r="I4836" s="110"/>
      <c r="J4836" s="109"/>
      <c r="K4836" s="110"/>
      <c r="L4836" s="110"/>
      <c r="M4836" s="110"/>
      <c r="N4836" s="110"/>
      <c r="O4836" s="110"/>
      <c r="P4836" s="110"/>
      <c r="Q4836" s="110"/>
      <c r="R4836" s="110"/>
      <c r="S4836" s="110"/>
      <c r="T4836" s="110"/>
      <c r="U4836" s="110"/>
      <c r="V4836" s="110"/>
    </row>
    <row r="4837" spans="1:22" ht="15" customHeight="1">
      <c r="A4837" s="110"/>
      <c r="B4837" s="109"/>
      <c r="C4837" s="110"/>
      <c r="D4837" s="110"/>
      <c r="E4837" s="110"/>
      <c r="F4837" s="110"/>
      <c r="G4837" s="110"/>
      <c r="H4837" s="110"/>
      <c r="I4837" s="110"/>
      <c r="J4837" s="109"/>
      <c r="K4837" s="110"/>
      <c r="L4837" s="110"/>
      <c r="M4837" s="110"/>
      <c r="N4837" s="110"/>
      <c r="O4837" s="110"/>
      <c r="P4837" s="110"/>
      <c r="Q4837" s="110"/>
      <c r="R4837" s="110"/>
      <c r="S4837" s="110"/>
      <c r="T4837" s="110"/>
      <c r="U4837" s="110"/>
      <c r="V4837" s="110"/>
    </row>
    <row r="4838" spans="1:22" ht="15" customHeight="1">
      <c r="A4838" s="110"/>
      <c r="B4838" s="109"/>
      <c r="C4838" s="110"/>
      <c r="D4838" s="110"/>
      <c r="E4838" s="110"/>
      <c r="F4838" s="110"/>
      <c r="G4838" s="110"/>
      <c r="H4838" s="110"/>
      <c r="I4838" s="110"/>
      <c r="J4838" s="109"/>
      <c r="K4838" s="110"/>
      <c r="L4838" s="110"/>
      <c r="M4838" s="110"/>
      <c r="N4838" s="110"/>
      <c r="O4838" s="110"/>
      <c r="P4838" s="110"/>
      <c r="Q4838" s="110"/>
      <c r="R4838" s="110"/>
      <c r="S4838" s="110"/>
      <c r="T4838" s="110"/>
      <c r="U4838" s="110"/>
      <c r="V4838" s="110"/>
    </row>
    <row r="4839" spans="1:22" ht="15" customHeight="1">
      <c r="A4839" s="110"/>
      <c r="B4839" s="109"/>
      <c r="C4839" s="110"/>
      <c r="D4839" s="110"/>
      <c r="E4839" s="110"/>
      <c r="F4839" s="110"/>
      <c r="G4839" s="110"/>
      <c r="H4839" s="110"/>
      <c r="I4839" s="110"/>
      <c r="J4839" s="109"/>
      <c r="K4839" s="110"/>
      <c r="L4839" s="110"/>
      <c r="M4839" s="110"/>
      <c r="N4839" s="110"/>
      <c r="O4839" s="110"/>
      <c r="P4839" s="110"/>
      <c r="Q4839" s="110"/>
      <c r="R4839" s="110"/>
      <c r="S4839" s="110"/>
      <c r="T4839" s="110"/>
      <c r="U4839" s="110"/>
      <c r="V4839" s="110"/>
    </row>
    <row r="4840" spans="1:22" ht="15" customHeight="1">
      <c r="A4840" s="110"/>
      <c r="B4840" s="109"/>
      <c r="C4840" s="110"/>
      <c r="D4840" s="110"/>
      <c r="E4840" s="110"/>
      <c r="F4840" s="110"/>
      <c r="G4840" s="110"/>
      <c r="H4840" s="110"/>
      <c r="I4840" s="110"/>
      <c r="J4840" s="109"/>
      <c r="K4840" s="110"/>
      <c r="L4840" s="110"/>
      <c r="M4840" s="110"/>
      <c r="N4840" s="110"/>
      <c r="O4840" s="110"/>
      <c r="P4840" s="110"/>
      <c r="Q4840" s="110"/>
      <c r="R4840" s="110"/>
      <c r="S4840" s="110"/>
      <c r="T4840" s="110"/>
      <c r="U4840" s="110"/>
      <c r="V4840" s="110"/>
    </row>
    <row r="4841" spans="1:22" ht="15" customHeight="1">
      <c r="A4841" s="110"/>
      <c r="B4841" s="109"/>
      <c r="C4841" s="110"/>
      <c r="D4841" s="110"/>
      <c r="E4841" s="110"/>
      <c r="F4841" s="110"/>
      <c r="G4841" s="110"/>
      <c r="H4841" s="110"/>
      <c r="I4841" s="110"/>
      <c r="J4841" s="109"/>
      <c r="K4841" s="110"/>
      <c r="L4841" s="110"/>
      <c r="M4841" s="110"/>
      <c r="N4841" s="110"/>
      <c r="O4841" s="110"/>
      <c r="P4841" s="110"/>
      <c r="Q4841" s="110"/>
      <c r="R4841" s="110"/>
      <c r="S4841" s="110"/>
      <c r="T4841" s="110"/>
      <c r="U4841" s="110"/>
      <c r="V4841" s="110"/>
    </row>
    <row r="4842" spans="1:22" ht="15" customHeight="1">
      <c r="A4842" s="110"/>
      <c r="B4842" s="109"/>
      <c r="C4842" s="110"/>
      <c r="D4842" s="110"/>
      <c r="E4842" s="110"/>
      <c r="F4842" s="110"/>
      <c r="G4842" s="110"/>
      <c r="H4842" s="110"/>
      <c r="I4842" s="110"/>
      <c r="J4842" s="109"/>
      <c r="K4842" s="110"/>
      <c r="L4842" s="110"/>
      <c r="M4842" s="110"/>
      <c r="N4842" s="110"/>
      <c r="O4842" s="110"/>
      <c r="P4842" s="110"/>
      <c r="Q4842" s="110"/>
      <c r="R4842" s="110"/>
      <c r="S4842" s="110"/>
      <c r="T4842" s="110"/>
      <c r="U4842" s="110"/>
      <c r="V4842" s="110"/>
    </row>
    <row r="4843" spans="1:22" ht="15" customHeight="1">
      <c r="A4843" s="110"/>
      <c r="B4843" s="109"/>
      <c r="C4843" s="110"/>
      <c r="D4843" s="110"/>
      <c r="E4843" s="110"/>
      <c r="F4843" s="110"/>
      <c r="G4843" s="110"/>
      <c r="H4843" s="110"/>
      <c r="I4843" s="110"/>
      <c r="J4843" s="109"/>
      <c r="K4843" s="110"/>
      <c r="L4843" s="110"/>
      <c r="M4843" s="110"/>
      <c r="N4843" s="110"/>
      <c r="O4843" s="110"/>
      <c r="P4843" s="110"/>
      <c r="Q4843" s="110"/>
      <c r="R4843" s="110"/>
      <c r="S4843" s="110"/>
      <c r="T4843" s="110"/>
      <c r="U4843" s="110"/>
      <c r="V4843" s="110"/>
    </row>
    <row r="4844" spans="1:22" ht="15" customHeight="1">
      <c r="A4844" s="110"/>
      <c r="B4844" s="109"/>
      <c r="C4844" s="110"/>
      <c r="D4844" s="110"/>
      <c r="E4844" s="110"/>
      <c r="F4844" s="110"/>
      <c r="G4844" s="110"/>
      <c r="H4844" s="110"/>
      <c r="I4844" s="110"/>
      <c r="J4844" s="109"/>
      <c r="K4844" s="110"/>
      <c r="L4844" s="110"/>
      <c r="M4844" s="110"/>
      <c r="N4844" s="110"/>
      <c r="O4844" s="110"/>
      <c r="P4844" s="110"/>
      <c r="Q4844" s="110"/>
      <c r="R4844" s="110"/>
      <c r="S4844" s="110"/>
      <c r="T4844" s="110"/>
      <c r="U4844" s="110"/>
      <c r="V4844" s="110"/>
    </row>
    <row r="4845" spans="1:22" ht="15" customHeight="1">
      <c r="A4845" s="110"/>
      <c r="B4845" s="109"/>
      <c r="C4845" s="110"/>
      <c r="D4845" s="110"/>
      <c r="E4845" s="110"/>
      <c r="F4845" s="110"/>
      <c r="G4845" s="110"/>
      <c r="H4845" s="110"/>
      <c r="I4845" s="110"/>
      <c r="J4845" s="109"/>
      <c r="K4845" s="110"/>
      <c r="L4845" s="110"/>
      <c r="M4845" s="110"/>
      <c r="N4845" s="110"/>
      <c r="O4845" s="110"/>
      <c r="P4845" s="110"/>
      <c r="Q4845" s="110"/>
      <c r="R4845" s="110"/>
      <c r="S4845" s="110"/>
      <c r="T4845" s="110"/>
      <c r="U4845" s="110"/>
      <c r="V4845" s="110"/>
    </row>
    <row r="4846" spans="1:22" ht="15" customHeight="1">
      <c r="A4846" s="110"/>
      <c r="B4846" s="109"/>
      <c r="C4846" s="110"/>
      <c r="D4846" s="110"/>
      <c r="E4846" s="110"/>
      <c r="F4846" s="110"/>
      <c r="G4846" s="110"/>
      <c r="H4846" s="110"/>
      <c r="I4846" s="110"/>
      <c r="J4846" s="109"/>
      <c r="K4846" s="110"/>
      <c r="L4846" s="110"/>
      <c r="M4846" s="110"/>
      <c r="N4846" s="110"/>
      <c r="O4846" s="110"/>
      <c r="P4846" s="110"/>
      <c r="Q4846" s="110"/>
      <c r="R4846" s="110"/>
      <c r="S4846" s="110"/>
      <c r="T4846" s="110"/>
      <c r="U4846" s="110"/>
      <c r="V4846" s="110"/>
    </row>
    <row r="4847" spans="1:22" ht="15" customHeight="1">
      <c r="A4847" s="110"/>
      <c r="B4847" s="109"/>
      <c r="C4847" s="110"/>
      <c r="D4847" s="110"/>
      <c r="E4847" s="110"/>
      <c r="F4847" s="110"/>
      <c r="G4847" s="110"/>
      <c r="H4847" s="110"/>
      <c r="I4847" s="110"/>
      <c r="J4847" s="109"/>
      <c r="K4847" s="110"/>
      <c r="L4847" s="110"/>
      <c r="M4847" s="110"/>
      <c r="N4847" s="110"/>
      <c r="O4847" s="110"/>
      <c r="P4847" s="110"/>
      <c r="Q4847" s="110"/>
      <c r="R4847" s="110"/>
      <c r="S4847" s="110"/>
      <c r="T4847" s="110"/>
      <c r="U4847" s="110"/>
      <c r="V4847" s="110"/>
    </row>
    <row r="4848" spans="1:22" ht="15" customHeight="1">
      <c r="A4848" s="110"/>
      <c r="B4848" s="109"/>
      <c r="C4848" s="110"/>
      <c r="D4848" s="110"/>
      <c r="E4848" s="110"/>
      <c r="F4848" s="110"/>
      <c r="G4848" s="110"/>
      <c r="H4848" s="110"/>
      <c r="I4848" s="110"/>
      <c r="J4848" s="109"/>
      <c r="K4848" s="110"/>
      <c r="L4848" s="110"/>
      <c r="M4848" s="110"/>
      <c r="N4848" s="110"/>
      <c r="O4848" s="110"/>
      <c r="P4848" s="110"/>
      <c r="Q4848" s="110"/>
      <c r="R4848" s="110"/>
      <c r="S4848" s="110"/>
      <c r="T4848" s="110"/>
      <c r="U4848" s="110"/>
      <c r="V4848" s="110"/>
    </row>
    <row r="4849" spans="1:22" ht="15" customHeight="1">
      <c r="A4849" s="110"/>
      <c r="B4849" s="109"/>
      <c r="C4849" s="110"/>
      <c r="D4849" s="110"/>
      <c r="E4849" s="110"/>
      <c r="F4849" s="110"/>
      <c r="G4849" s="110"/>
      <c r="H4849" s="110"/>
      <c r="I4849" s="110"/>
      <c r="J4849" s="109"/>
      <c r="K4849" s="110"/>
      <c r="L4849" s="110"/>
      <c r="M4849" s="110"/>
      <c r="N4849" s="110"/>
      <c r="O4849" s="110"/>
      <c r="P4849" s="110"/>
      <c r="Q4849" s="110"/>
      <c r="R4849" s="110"/>
      <c r="S4849" s="110"/>
      <c r="T4849" s="110"/>
      <c r="U4849" s="110"/>
      <c r="V4849" s="110"/>
    </row>
    <row r="4850" spans="1:22" ht="15" customHeight="1">
      <c r="A4850" s="110"/>
      <c r="B4850" s="109"/>
      <c r="C4850" s="110"/>
      <c r="D4850" s="110"/>
      <c r="E4850" s="110"/>
      <c r="F4850" s="110"/>
      <c r="G4850" s="110"/>
      <c r="H4850" s="110"/>
      <c r="I4850" s="110"/>
      <c r="J4850" s="109"/>
      <c r="K4850" s="110"/>
      <c r="L4850" s="110"/>
      <c r="M4850" s="110"/>
      <c r="N4850" s="110"/>
      <c r="O4850" s="110"/>
      <c r="P4850" s="110"/>
      <c r="Q4850" s="110"/>
      <c r="R4850" s="110"/>
      <c r="S4850" s="110"/>
      <c r="T4850" s="110"/>
      <c r="U4850" s="110"/>
      <c r="V4850" s="110"/>
    </row>
    <row r="4851" spans="1:22" ht="15" customHeight="1">
      <c r="A4851" s="110"/>
      <c r="B4851" s="109"/>
      <c r="C4851" s="110"/>
      <c r="D4851" s="110"/>
      <c r="E4851" s="110"/>
      <c r="F4851" s="110"/>
      <c r="G4851" s="110"/>
      <c r="H4851" s="110"/>
      <c r="I4851" s="110"/>
      <c r="J4851" s="109"/>
      <c r="K4851" s="110"/>
      <c r="L4851" s="110"/>
      <c r="M4851" s="110"/>
      <c r="N4851" s="110"/>
      <c r="O4851" s="110"/>
      <c r="P4851" s="110"/>
      <c r="Q4851" s="110"/>
      <c r="R4851" s="110"/>
      <c r="S4851" s="110"/>
      <c r="T4851" s="110"/>
      <c r="U4851" s="110"/>
      <c r="V4851" s="110"/>
    </row>
    <row r="4852" spans="1:22" ht="15" customHeight="1">
      <c r="A4852" s="110"/>
      <c r="B4852" s="109"/>
      <c r="C4852" s="110"/>
      <c r="D4852" s="110"/>
      <c r="E4852" s="110"/>
      <c r="F4852" s="110"/>
      <c r="G4852" s="110"/>
      <c r="H4852" s="110"/>
      <c r="I4852" s="110"/>
      <c r="J4852" s="109"/>
      <c r="K4852" s="110"/>
      <c r="L4852" s="110"/>
      <c r="M4852" s="110"/>
      <c r="N4852" s="110"/>
      <c r="O4852" s="110"/>
      <c r="P4852" s="110"/>
      <c r="Q4852" s="110"/>
      <c r="R4852" s="110"/>
      <c r="S4852" s="110"/>
      <c r="T4852" s="110"/>
      <c r="U4852" s="110"/>
      <c r="V4852" s="110"/>
    </row>
    <row r="4853" spans="1:22" ht="15" customHeight="1">
      <c r="A4853" s="110"/>
      <c r="B4853" s="109"/>
      <c r="C4853" s="110"/>
      <c r="D4853" s="110"/>
      <c r="E4853" s="110"/>
      <c r="F4853" s="110"/>
      <c r="G4853" s="110"/>
      <c r="H4853" s="110"/>
      <c r="I4853" s="110"/>
      <c r="J4853" s="109"/>
      <c r="K4853" s="110"/>
      <c r="L4853" s="110"/>
      <c r="M4853" s="110"/>
      <c r="N4853" s="110"/>
      <c r="O4853" s="110"/>
      <c r="P4853" s="110"/>
      <c r="Q4853" s="110"/>
      <c r="R4853" s="110"/>
      <c r="S4853" s="110"/>
      <c r="T4853" s="110"/>
      <c r="U4853" s="110"/>
      <c r="V4853" s="110"/>
    </row>
    <row r="4854" spans="1:22" ht="15" customHeight="1">
      <c r="A4854" s="110"/>
      <c r="B4854" s="109"/>
      <c r="C4854" s="110"/>
      <c r="D4854" s="110"/>
      <c r="E4854" s="110"/>
      <c r="F4854" s="110"/>
      <c r="G4854" s="110"/>
      <c r="H4854" s="110"/>
      <c r="I4854" s="110"/>
      <c r="J4854" s="109"/>
      <c r="K4854" s="110"/>
      <c r="L4854" s="110"/>
      <c r="M4854" s="110"/>
      <c r="N4854" s="110"/>
      <c r="O4854" s="110"/>
      <c r="P4854" s="110"/>
      <c r="Q4854" s="110"/>
      <c r="R4854" s="110"/>
      <c r="S4854" s="110"/>
      <c r="T4854" s="110"/>
      <c r="U4854" s="110"/>
      <c r="V4854" s="110"/>
    </row>
    <row r="4855" spans="1:22" ht="15" customHeight="1">
      <c r="A4855" s="110"/>
      <c r="B4855" s="109"/>
      <c r="C4855" s="110"/>
      <c r="D4855" s="110"/>
      <c r="E4855" s="110"/>
      <c r="F4855" s="110"/>
      <c r="G4855" s="110"/>
      <c r="H4855" s="110"/>
      <c r="I4855" s="110"/>
      <c r="J4855" s="109"/>
      <c r="K4855" s="110"/>
      <c r="L4855" s="110"/>
      <c r="M4855" s="110"/>
      <c r="N4855" s="110"/>
      <c r="O4855" s="110"/>
      <c r="P4855" s="110"/>
      <c r="Q4855" s="110"/>
      <c r="R4855" s="110"/>
      <c r="S4855" s="110"/>
      <c r="T4855" s="110"/>
      <c r="U4855" s="110"/>
      <c r="V4855" s="110"/>
    </row>
    <row r="4856" spans="1:22" ht="15" customHeight="1">
      <c r="A4856" s="110"/>
      <c r="B4856" s="109"/>
      <c r="C4856" s="110"/>
      <c r="D4856" s="110"/>
      <c r="E4856" s="110"/>
      <c r="F4856" s="110"/>
      <c r="G4856" s="110"/>
      <c r="H4856" s="110"/>
      <c r="I4856" s="110"/>
      <c r="J4856" s="109"/>
      <c r="K4856" s="110"/>
      <c r="L4856" s="110"/>
      <c r="M4856" s="110"/>
      <c r="N4856" s="110"/>
      <c r="O4856" s="110"/>
      <c r="P4856" s="110"/>
      <c r="Q4856" s="110"/>
      <c r="R4856" s="110"/>
      <c r="S4856" s="110"/>
      <c r="T4856" s="110"/>
      <c r="U4856" s="110"/>
      <c r="V4856" s="110"/>
    </row>
    <row r="4857" spans="1:22" ht="15" customHeight="1">
      <c r="A4857" s="110"/>
      <c r="B4857" s="109"/>
      <c r="C4857" s="110"/>
      <c r="D4857" s="110"/>
      <c r="E4857" s="110"/>
      <c r="F4857" s="110"/>
      <c r="G4857" s="110"/>
      <c r="H4857" s="110"/>
      <c r="I4857" s="110"/>
      <c r="J4857" s="109"/>
      <c r="K4857" s="110"/>
      <c r="L4857" s="110"/>
      <c r="M4857" s="110"/>
      <c r="N4857" s="110"/>
      <c r="O4857" s="110"/>
      <c r="P4857" s="110"/>
      <c r="Q4857" s="110"/>
      <c r="R4857" s="110"/>
      <c r="S4857" s="110"/>
      <c r="T4857" s="110"/>
      <c r="U4857" s="110"/>
      <c r="V4857" s="110"/>
    </row>
    <row r="4858" spans="1:22" ht="15" customHeight="1">
      <c r="A4858" s="110"/>
      <c r="B4858" s="109"/>
      <c r="C4858" s="110"/>
      <c r="D4858" s="110"/>
      <c r="E4858" s="110"/>
      <c r="F4858" s="110"/>
      <c r="G4858" s="110"/>
      <c r="H4858" s="110"/>
      <c r="I4858" s="110"/>
      <c r="J4858" s="109"/>
      <c r="K4858" s="110"/>
      <c r="L4858" s="110"/>
      <c r="M4858" s="110"/>
      <c r="N4858" s="110"/>
      <c r="O4858" s="110"/>
      <c r="P4858" s="110"/>
      <c r="Q4858" s="110"/>
      <c r="R4858" s="110"/>
      <c r="S4858" s="110"/>
      <c r="T4858" s="110"/>
      <c r="U4858" s="110"/>
      <c r="V4858" s="110"/>
    </row>
    <row r="4859" spans="1:22" ht="15" customHeight="1">
      <c r="A4859" s="110"/>
      <c r="B4859" s="109"/>
      <c r="C4859" s="110"/>
      <c r="D4859" s="110"/>
      <c r="E4859" s="110"/>
      <c r="F4859" s="110"/>
      <c r="G4859" s="110"/>
      <c r="H4859" s="110"/>
      <c r="I4859" s="110"/>
      <c r="J4859" s="109"/>
      <c r="K4859" s="110"/>
      <c r="L4859" s="110"/>
      <c r="M4859" s="110"/>
      <c r="N4859" s="110"/>
      <c r="O4859" s="110"/>
      <c r="P4859" s="110"/>
      <c r="Q4859" s="110"/>
      <c r="R4859" s="110"/>
      <c r="S4859" s="110"/>
      <c r="T4859" s="110"/>
      <c r="U4859" s="110"/>
      <c r="V4859" s="110"/>
    </row>
    <row r="4860" spans="1:22" ht="15" customHeight="1">
      <c r="A4860" s="110"/>
      <c r="B4860" s="109"/>
      <c r="C4860" s="110"/>
      <c r="D4860" s="110"/>
      <c r="E4860" s="110"/>
      <c r="F4860" s="110"/>
      <c r="G4860" s="110"/>
      <c r="H4860" s="110"/>
      <c r="I4860" s="110"/>
      <c r="J4860" s="109"/>
      <c r="K4860" s="110"/>
      <c r="L4860" s="110"/>
      <c r="M4860" s="110"/>
      <c r="N4860" s="110"/>
      <c r="O4860" s="110"/>
      <c r="P4860" s="110"/>
      <c r="Q4860" s="110"/>
      <c r="R4860" s="110"/>
      <c r="S4860" s="110"/>
      <c r="T4860" s="110"/>
      <c r="U4860" s="110"/>
      <c r="V4860" s="110"/>
    </row>
    <row r="4861" spans="1:22" ht="15" customHeight="1">
      <c r="A4861" s="110"/>
      <c r="B4861" s="109"/>
      <c r="C4861" s="110"/>
      <c r="D4861" s="110"/>
      <c r="E4861" s="110"/>
      <c r="F4861" s="110"/>
      <c r="G4861" s="110"/>
      <c r="H4861" s="110"/>
      <c r="I4861" s="110"/>
      <c r="J4861" s="109"/>
      <c r="K4861" s="110"/>
      <c r="L4861" s="110"/>
      <c r="M4861" s="110"/>
      <c r="N4861" s="110"/>
      <c r="O4861" s="110"/>
      <c r="P4861" s="110"/>
      <c r="Q4861" s="110"/>
      <c r="R4861" s="110"/>
      <c r="S4861" s="110"/>
      <c r="T4861" s="110"/>
      <c r="U4861" s="110"/>
      <c r="V4861" s="110"/>
    </row>
    <row r="4862" spans="1:22" ht="15" customHeight="1">
      <c r="A4862" s="110"/>
      <c r="B4862" s="109"/>
      <c r="C4862" s="110"/>
      <c r="D4862" s="110"/>
      <c r="E4862" s="110"/>
      <c r="F4862" s="110"/>
      <c r="G4862" s="110"/>
      <c r="H4862" s="110"/>
      <c r="I4862" s="110"/>
      <c r="J4862" s="109"/>
      <c r="K4862" s="110"/>
      <c r="L4862" s="110"/>
      <c r="M4862" s="110"/>
      <c r="N4862" s="110"/>
      <c r="O4862" s="110"/>
      <c r="P4862" s="110"/>
      <c r="Q4862" s="110"/>
      <c r="R4862" s="110"/>
      <c r="S4862" s="110"/>
      <c r="T4862" s="110"/>
      <c r="U4862" s="110"/>
      <c r="V4862" s="110"/>
    </row>
    <row r="4863" spans="1:22" ht="15" customHeight="1">
      <c r="A4863" s="110"/>
      <c r="B4863" s="109"/>
      <c r="C4863" s="110"/>
      <c r="D4863" s="110"/>
      <c r="E4863" s="110"/>
      <c r="F4863" s="110"/>
      <c r="G4863" s="110"/>
      <c r="H4863" s="110"/>
      <c r="I4863" s="110"/>
      <c r="J4863" s="109"/>
      <c r="K4863" s="110"/>
      <c r="L4863" s="110"/>
      <c r="M4863" s="110"/>
      <c r="N4863" s="110"/>
      <c r="O4863" s="110"/>
      <c r="P4863" s="110"/>
      <c r="Q4863" s="110"/>
      <c r="R4863" s="110"/>
      <c r="S4863" s="110"/>
      <c r="T4863" s="110"/>
      <c r="U4863" s="110"/>
      <c r="V4863" s="110"/>
    </row>
    <row r="4864" spans="1:22" ht="15" customHeight="1">
      <c r="A4864" s="110"/>
      <c r="B4864" s="109"/>
      <c r="C4864" s="110"/>
      <c r="D4864" s="110"/>
      <c r="E4864" s="110"/>
      <c r="F4864" s="110"/>
      <c r="G4864" s="110"/>
      <c r="H4864" s="110"/>
      <c r="I4864" s="110"/>
      <c r="J4864" s="109"/>
      <c r="K4864" s="110"/>
      <c r="L4864" s="110"/>
      <c r="M4864" s="110"/>
      <c r="N4864" s="110"/>
      <c r="O4864" s="110"/>
      <c r="P4864" s="110"/>
      <c r="Q4864" s="110"/>
      <c r="R4864" s="110"/>
      <c r="S4864" s="110"/>
      <c r="T4864" s="110"/>
      <c r="U4864" s="110"/>
      <c r="V4864" s="110"/>
    </row>
    <row r="4865" spans="1:22" ht="15" customHeight="1">
      <c r="A4865" s="110"/>
      <c r="B4865" s="109"/>
      <c r="C4865" s="110"/>
      <c r="D4865" s="110"/>
      <c r="E4865" s="110"/>
      <c r="F4865" s="110"/>
      <c r="G4865" s="110"/>
      <c r="H4865" s="110"/>
      <c r="I4865" s="110"/>
      <c r="J4865" s="109"/>
      <c r="K4865" s="110"/>
      <c r="L4865" s="110"/>
      <c r="M4865" s="110"/>
      <c r="N4865" s="110"/>
      <c r="O4865" s="110"/>
      <c r="P4865" s="110"/>
      <c r="Q4865" s="110"/>
      <c r="R4865" s="110"/>
      <c r="S4865" s="110"/>
      <c r="T4865" s="110"/>
      <c r="U4865" s="110"/>
      <c r="V4865" s="110"/>
    </row>
    <row r="4866" spans="1:22" ht="15" customHeight="1">
      <c r="A4866" s="110"/>
      <c r="B4866" s="109"/>
      <c r="C4866" s="110"/>
      <c r="D4866" s="110"/>
      <c r="E4866" s="110"/>
      <c r="F4866" s="110"/>
      <c r="G4866" s="110"/>
      <c r="H4866" s="110"/>
      <c r="I4866" s="110"/>
      <c r="J4866" s="109"/>
      <c r="K4866" s="110"/>
      <c r="L4866" s="110"/>
      <c r="M4866" s="110"/>
      <c r="N4866" s="110"/>
      <c r="O4866" s="110"/>
      <c r="P4866" s="110"/>
      <c r="Q4866" s="110"/>
      <c r="R4866" s="110"/>
      <c r="S4866" s="110"/>
      <c r="T4866" s="110"/>
      <c r="U4866" s="110"/>
      <c r="V4866" s="110"/>
    </row>
    <row r="4867" spans="1:22" ht="15" customHeight="1">
      <c r="A4867" s="110"/>
      <c r="B4867" s="109"/>
      <c r="C4867" s="110"/>
      <c r="D4867" s="110"/>
      <c r="E4867" s="110"/>
      <c r="F4867" s="110"/>
      <c r="G4867" s="110"/>
      <c r="H4867" s="110"/>
      <c r="I4867" s="110"/>
      <c r="J4867" s="109"/>
      <c r="K4867" s="110"/>
      <c r="L4867" s="110"/>
      <c r="M4867" s="110"/>
      <c r="N4867" s="110"/>
      <c r="O4867" s="110"/>
      <c r="P4867" s="110"/>
      <c r="Q4867" s="110"/>
      <c r="R4867" s="110"/>
      <c r="S4867" s="110"/>
      <c r="T4867" s="110"/>
      <c r="U4867" s="110"/>
      <c r="V4867" s="110"/>
    </row>
    <row r="4868" spans="1:22" ht="15" customHeight="1">
      <c r="A4868" s="110"/>
      <c r="B4868" s="109"/>
      <c r="C4868" s="110"/>
      <c r="D4868" s="110"/>
      <c r="E4868" s="110"/>
      <c r="F4868" s="110"/>
      <c r="G4868" s="110"/>
      <c r="H4868" s="110"/>
      <c r="I4868" s="110"/>
      <c r="J4868" s="109"/>
      <c r="K4868" s="110"/>
      <c r="L4868" s="110"/>
      <c r="M4868" s="110"/>
      <c r="N4868" s="110"/>
      <c r="O4868" s="110"/>
      <c r="P4868" s="110"/>
      <c r="Q4868" s="110"/>
      <c r="R4868" s="110"/>
      <c r="S4868" s="110"/>
      <c r="T4868" s="110"/>
      <c r="U4868" s="110"/>
      <c r="V4868" s="110"/>
    </row>
    <row r="4869" spans="1:22" ht="15" customHeight="1">
      <c r="A4869" s="110"/>
      <c r="B4869" s="109"/>
      <c r="C4869" s="110"/>
      <c r="D4869" s="110"/>
      <c r="E4869" s="110"/>
      <c r="F4869" s="110"/>
      <c r="G4869" s="110"/>
      <c r="H4869" s="110"/>
      <c r="I4869" s="110"/>
      <c r="J4869" s="109"/>
      <c r="K4869" s="110"/>
      <c r="L4869" s="110"/>
      <c r="M4869" s="110"/>
      <c r="N4869" s="110"/>
      <c r="O4869" s="110"/>
      <c r="P4869" s="110"/>
      <c r="Q4869" s="110"/>
      <c r="R4869" s="110"/>
      <c r="S4869" s="110"/>
      <c r="T4869" s="110"/>
      <c r="U4869" s="110"/>
      <c r="V4869" s="110"/>
    </row>
    <row r="4870" spans="1:22" ht="15" customHeight="1">
      <c r="A4870" s="110"/>
      <c r="B4870" s="109"/>
      <c r="C4870" s="110"/>
      <c r="D4870" s="110"/>
      <c r="E4870" s="110"/>
      <c r="F4870" s="110"/>
      <c r="G4870" s="110"/>
      <c r="H4870" s="110"/>
      <c r="I4870" s="110"/>
      <c r="J4870" s="109"/>
      <c r="K4870" s="110"/>
      <c r="L4870" s="110"/>
      <c r="M4870" s="110"/>
      <c r="N4870" s="110"/>
      <c r="O4870" s="110"/>
      <c r="P4870" s="110"/>
      <c r="Q4870" s="110"/>
      <c r="R4870" s="110"/>
      <c r="S4870" s="110"/>
      <c r="T4870" s="110"/>
      <c r="U4870" s="110"/>
      <c r="V4870" s="110"/>
    </row>
    <row r="4871" spans="1:22" ht="15" customHeight="1">
      <c r="A4871" s="110"/>
      <c r="B4871" s="109"/>
      <c r="C4871" s="110"/>
      <c r="D4871" s="110"/>
      <c r="E4871" s="110"/>
      <c r="F4871" s="110"/>
      <c r="G4871" s="110"/>
      <c r="H4871" s="110"/>
      <c r="I4871" s="110"/>
      <c r="J4871" s="109"/>
      <c r="K4871" s="110"/>
      <c r="L4871" s="110"/>
      <c r="M4871" s="110"/>
      <c r="N4871" s="110"/>
      <c r="O4871" s="110"/>
      <c r="P4871" s="110"/>
      <c r="Q4871" s="110"/>
      <c r="R4871" s="110"/>
      <c r="S4871" s="110"/>
      <c r="T4871" s="110"/>
      <c r="U4871" s="110"/>
      <c r="V4871" s="110"/>
    </row>
    <row r="4872" spans="1:22" ht="15" customHeight="1">
      <c r="A4872" s="110"/>
      <c r="B4872" s="109"/>
      <c r="C4872" s="110"/>
      <c r="D4872" s="110"/>
      <c r="E4872" s="110"/>
      <c r="F4872" s="110"/>
      <c r="G4872" s="110"/>
      <c r="H4872" s="110"/>
      <c r="I4872" s="110"/>
      <c r="J4872" s="109"/>
      <c r="K4872" s="110"/>
      <c r="L4872" s="110"/>
      <c r="M4872" s="110"/>
      <c r="N4872" s="110"/>
      <c r="O4872" s="110"/>
      <c r="P4872" s="110"/>
      <c r="Q4872" s="110"/>
      <c r="R4872" s="110"/>
      <c r="S4872" s="110"/>
      <c r="T4872" s="110"/>
      <c r="U4872" s="110"/>
      <c r="V4872" s="110"/>
    </row>
    <row r="4873" spans="1:22" ht="15" customHeight="1">
      <c r="A4873" s="110"/>
      <c r="B4873" s="109"/>
      <c r="C4873" s="110"/>
      <c r="D4873" s="110"/>
      <c r="E4873" s="110"/>
      <c r="F4873" s="110"/>
      <c r="G4873" s="110"/>
      <c r="H4873" s="110"/>
      <c r="I4873" s="110"/>
      <c r="J4873" s="109"/>
      <c r="K4873" s="110"/>
      <c r="L4873" s="110"/>
      <c r="M4873" s="110"/>
      <c r="N4873" s="110"/>
      <c r="O4873" s="110"/>
      <c r="P4873" s="110"/>
      <c r="Q4873" s="110"/>
      <c r="R4873" s="110"/>
      <c r="S4873" s="110"/>
      <c r="T4873" s="110"/>
      <c r="U4873" s="110"/>
      <c r="V4873" s="110"/>
    </row>
    <row r="4874" spans="1:22" ht="15" customHeight="1">
      <c r="A4874" s="110"/>
      <c r="B4874" s="109"/>
      <c r="C4874" s="110"/>
      <c r="D4874" s="110"/>
      <c r="E4874" s="110"/>
      <c r="F4874" s="110"/>
      <c r="G4874" s="110"/>
      <c r="H4874" s="110"/>
      <c r="I4874" s="110"/>
      <c r="J4874" s="109"/>
      <c r="K4874" s="110"/>
      <c r="L4874" s="110"/>
      <c r="M4874" s="110"/>
      <c r="N4874" s="110"/>
      <c r="O4874" s="110"/>
      <c r="P4874" s="110"/>
      <c r="Q4874" s="110"/>
      <c r="R4874" s="110"/>
      <c r="S4874" s="110"/>
      <c r="T4874" s="110"/>
      <c r="U4874" s="110"/>
      <c r="V4874" s="110"/>
    </row>
    <row r="4875" spans="1:22" ht="15" customHeight="1">
      <c r="A4875" s="110"/>
      <c r="B4875" s="109"/>
      <c r="C4875" s="110"/>
      <c r="D4875" s="110"/>
      <c r="E4875" s="110"/>
      <c r="F4875" s="110"/>
      <c r="G4875" s="110"/>
      <c r="H4875" s="110"/>
      <c r="I4875" s="110"/>
      <c r="J4875" s="109"/>
      <c r="K4875" s="110"/>
      <c r="L4875" s="110"/>
      <c r="M4875" s="110"/>
      <c r="N4875" s="110"/>
      <c r="O4875" s="110"/>
      <c r="P4875" s="110"/>
      <c r="Q4875" s="110"/>
      <c r="R4875" s="110"/>
      <c r="S4875" s="110"/>
      <c r="T4875" s="110"/>
      <c r="U4875" s="110"/>
      <c r="V4875" s="110"/>
    </row>
    <row r="4876" spans="1:22" ht="15" customHeight="1">
      <c r="A4876" s="110"/>
      <c r="B4876" s="109"/>
      <c r="C4876" s="110"/>
      <c r="D4876" s="110"/>
      <c r="E4876" s="110"/>
      <c r="F4876" s="110"/>
      <c r="G4876" s="110"/>
      <c r="H4876" s="110"/>
      <c r="I4876" s="110"/>
      <c r="J4876" s="109"/>
      <c r="K4876" s="110"/>
      <c r="L4876" s="110"/>
      <c r="M4876" s="110"/>
      <c r="N4876" s="110"/>
      <c r="O4876" s="110"/>
      <c r="P4876" s="110"/>
      <c r="Q4876" s="110"/>
      <c r="R4876" s="110"/>
      <c r="S4876" s="110"/>
      <c r="T4876" s="110"/>
      <c r="U4876" s="110"/>
      <c r="V4876" s="110"/>
    </row>
    <row r="4877" spans="1:22" ht="15" customHeight="1">
      <c r="A4877" s="110"/>
      <c r="B4877" s="109"/>
      <c r="C4877" s="110"/>
      <c r="D4877" s="110"/>
      <c r="E4877" s="110"/>
      <c r="F4877" s="110"/>
      <c r="G4877" s="110"/>
      <c r="H4877" s="110"/>
      <c r="I4877" s="110"/>
      <c r="J4877" s="109"/>
      <c r="K4877" s="110"/>
      <c r="L4877" s="110"/>
      <c r="M4877" s="110"/>
      <c r="N4877" s="110"/>
      <c r="O4877" s="110"/>
      <c r="P4877" s="110"/>
      <c r="Q4877" s="110"/>
      <c r="R4877" s="110"/>
      <c r="S4877" s="110"/>
      <c r="T4877" s="110"/>
      <c r="U4877" s="110"/>
      <c r="V4877" s="110"/>
    </row>
    <row r="4878" spans="1:22" ht="15" customHeight="1">
      <c r="A4878" s="110"/>
      <c r="B4878" s="109"/>
      <c r="C4878" s="110"/>
      <c r="D4878" s="110"/>
      <c r="E4878" s="110"/>
      <c r="F4878" s="110"/>
      <c r="G4878" s="110"/>
      <c r="H4878" s="110"/>
      <c r="I4878" s="110"/>
      <c r="J4878" s="109"/>
      <c r="K4878" s="110"/>
      <c r="L4878" s="110"/>
      <c r="M4878" s="110"/>
      <c r="N4878" s="110"/>
      <c r="O4878" s="110"/>
      <c r="P4878" s="110"/>
      <c r="Q4878" s="110"/>
      <c r="R4878" s="110"/>
      <c r="S4878" s="110"/>
      <c r="T4878" s="110"/>
      <c r="U4878" s="110"/>
      <c r="V4878" s="110"/>
    </row>
    <row r="4879" spans="1:22" ht="15" customHeight="1">
      <c r="A4879" s="110"/>
      <c r="B4879" s="109"/>
      <c r="C4879" s="110"/>
      <c r="D4879" s="110"/>
      <c r="E4879" s="110"/>
      <c r="F4879" s="110"/>
      <c r="G4879" s="110"/>
      <c r="H4879" s="110"/>
      <c r="I4879" s="110"/>
      <c r="J4879" s="109"/>
      <c r="K4879" s="110"/>
      <c r="L4879" s="110"/>
      <c r="M4879" s="110"/>
      <c r="N4879" s="110"/>
      <c r="O4879" s="110"/>
      <c r="P4879" s="110"/>
      <c r="Q4879" s="110"/>
      <c r="R4879" s="110"/>
      <c r="S4879" s="110"/>
      <c r="T4879" s="110"/>
      <c r="U4879" s="110"/>
      <c r="V4879" s="110"/>
    </row>
    <row r="4880" spans="1:22" ht="15" customHeight="1">
      <c r="A4880" s="110"/>
      <c r="B4880" s="109"/>
      <c r="C4880" s="110"/>
      <c r="D4880" s="110"/>
      <c r="E4880" s="110"/>
      <c r="F4880" s="110"/>
      <c r="G4880" s="110"/>
      <c r="H4880" s="110"/>
      <c r="I4880" s="110"/>
      <c r="J4880" s="109"/>
      <c r="K4880" s="110"/>
      <c r="L4880" s="110"/>
      <c r="M4880" s="110"/>
      <c r="N4880" s="110"/>
      <c r="O4880" s="110"/>
      <c r="P4880" s="110"/>
      <c r="Q4880" s="110"/>
      <c r="R4880" s="110"/>
      <c r="S4880" s="110"/>
      <c r="T4880" s="110"/>
      <c r="U4880" s="110"/>
      <c r="V4880" s="110"/>
    </row>
    <row r="4881" spans="1:22" ht="15" customHeight="1">
      <c r="A4881" s="110"/>
      <c r="B4881" s="109"/>
      <c r="C4881" s="110"/>
      <c r="D4881" s="110"/>
      <c r="E4881" s="110"/>
      <c r="F4881" s="110"/>
      <c r="G4881" s="110"/>
      <c r="H4881" s="110"/>
      <c r="I4881" s="110"/>
      <c r="J4881" s="109"/>
      <c r="K4881" s="110"/>
      <c r="L4881" s="110"/>
      <c r="M4881" s="110"/>
      <c r="N4881" s="110"/>
      <c r="O4881" s="110"/>
      <c r="P4881" s="110"/>
      <c r="Q4881" s="110"/>
      <c r="R4881" s="110"/>
      <c r="S4881" s="110"/>
      <c r="T4881" s="110"/>
      <c r="U4881" s="110"/>
      <c r="V4881" s="110"/>
    </row>
    <row r="4882" spans="1:22" ht="15" customHeight="1">
      <c r="A4882" s="110"/>
      <c r="B4882" s="109"/>
      <c r="C4882" s="110"/>
      <c r="D4882" s="110"/>
      <c r="E4882" s="110"/>
      <c r="F4882" s="110"/>
      <c r="G4882" s="110"/>
      <c r="H4882" s="110"/>
      <c r="I4882" s="110"/>
      <c r="J4882" s="109"/>
      <c r="K4882" s="110"/>
      <c r="L4882" s="110"/>
      <c r="M4882" s="110"/>
      <c r="N4882" s="110"/>
      <c r="O4882" s="110"/>
      <c r="P4882" s="110"/>
      <c r="Q4882" s="110"/>
      <c r="R4882" s="110"/>
      <c r="S4882" s="110"/>
      <c r="T4882" s="110"/>
      <c r="U4882" s="110"/>
      <c r="V4882" s="110"/>
    </row>
    <row r="4883" spans="1:22" ht="15" customHeight="1">
      <c r="A4883" s="110"/>
      <c r="B4883" s="109"/>
      <c r="C4883" s="110"/>
      <c r="D4883" s="110"/>
      <c r="E4883" s="110"/>
      <c r="F4883" s="110"/>
      <c r="G4883" s="110"/>
      <c r="H4883" s="110"/>
      <c r="I4883" s="110"/>
      <c r="J4883" s="109"/>
      <c r="K4883" s="110"/>
      <c r="L4883" s="110"/>
      <c r="M4883" s="110"/>
      <c r="N4883" s="110"/>
      <c r="O4883" s="110"/>
      <c r="P4883" s="110"/>
      <c r="Q4883" s="110"/>
      <c r="R4883" s="110"/>
      <c r="S4883" s="110"/>
      <c r="T4883" s="110"/>
      <c r="U4883" s="110"/>
      <c r="V4883" s="110"/>
    </row>
    <row r="4884" spans="1:22" ht="15" customHeight="1">
      <c r="A4884" s="110"/>
      <c r="B4884" s="109"/>
      <c r="C4884" s="110"/>
      <c r="D4884" s="110"/>
      <c r="E4884" s="110"/>
      <c r="F4884" s="110"/>
      <c r="G4884" s="110"/>
      <c r="H4884" s="110"/>
      <c r="I4884" s="110"/>
      <c r="J4884" s="109"/>
      <c r="K4884" s="110"/>
      <c r="L4884" s="110"/>
      <c r="M4884" s="110"/>
      <c r="N4884" s="110"/>
      <c r="O4884" s="110"/>
      <c r="P4884" s="110"/>
      <c r="Q4884" s="110"/>
      <c r="R4884" s="110"/>
      <c r="S4884" s="110"/>
      <c r="T4884" s="110"/>
      <c r="U4884" s="110"/>
      <c r="V4884" s="110"/>
    </row>
    <row r="4885" spans="1:22" ht="15" customHeight="1">
      <c r="A4885" s="110"/>
      <c r="B4885" s="109"/>
      <c r="C4885" s="110"/>
      <c r="D4885" s="110"/>
      <c r="E4885" s="110"/>
      <c r="F4885" s="110"/>
      <c r="G4885" s="110"/>
      <c r="H4885" s="110"/>
      <c r="I4885" s="110"/>
      <c r="J4885" s="109"/>
      <c r="K4885" s="110"/>
      <c r="L4885" s="110"/>
      <c r="M4885" s="110"/>
      <c r="N4885" s="110"/>
      <c r="O4885" s="110"/>
      <c r="P4885" s="110"/>
      <c r="Q4885" s="110"/>
      <c r="R4885" s="110"/>
      <c r="S4885" s="110"/>
      <c r="T4885" s="110"/>
      <c r="U4885" s="110"/>
      <c r="V4885" s="110"/>
    </row>
    <row r="4886" spans="1:22" ht="15" customHeight="1">
      <c r="A4886" s="110"/>
      <c r="B4886" s="109"/>
      <c r="C4886" s="110"/>
      <c r="D4886" s="110"/>
      <c r="E4886" s="110"/>
      <c r="F4886" s="110"/>
      <c r="G4886" s="110"/>
      <c r="H4886" s="110"/>
      <c r="I4886" s="110"/>
      <c r="J4886" s="109"/>
      <c r="K4886" s="110"/>
      <c r="L4886" s="110"/>
      <c r="M4886" s="110"/>
      <c r="N4886" s="110"/>
      <c r="O4886" s="110"/>
      <c r="P4886" s="110"/>
      <c r="Q4886" s="110"/>
      <c r="R4886" s="110"/>
      <c r="S4886" s="110"/>
      <c r="T4886" s="110"/>
      <c r="U4886" s="110"/>
      <c r="V4886" s="110"/>
    </row>
    <row r="4887" spans="1:22" ht="15" customHeight="1">
      <c r="A4887" s="110"/>
      <c r="B4887" s="109"/>
      <c r="C4887" s="110"/>
      <c r="D4887" s="110"/>
      <c r="E4887" s="110"/>
      <c r="F4887" s="110"/>
      <c r="G4887" s="110"/>
      <c r="H4887" s="110"/>
      <c r="I4887" s="110"/>
      <c r="J4887" s="109"/>
      <c r="K4887" s="110"/>
      <c r="L4887" s="110"/>
      <c r="M4887" s="110"/>
      <c r="N4887" s="110"/>
      <c r="O4887" s="110"/>
      <c r="P4887" s="110"/>
      <c r="Q4887" s="110"/>
      <c r="R4887" s="110"/>
      <c r="S4887" s="110"/>
      <c r="T4887" s="110"/>
      <c r="U4887" s="110"/>
      <c r="V4887" s="110"/>
    </row>
    <row r="4888" spans="1:22" ht="15" customHeight="1">
      <c r="A4888" s="110"/>
      <c r="B4888" s="109"/>
      <c r="C4888" s="110"/>
      <c r="D4888" s="110"/>
      <c r="E4888" s="110"/>
      <c r="F4888" s="110"/>
      <c r="G4888" s="110"/>
      <c r="H4888" s="110"/>
      <c r="I4888" s="110"/>
      <c r="J4888" s="109"/>
      <c r="K4888" s="110"/>
      <c r="L4888" s="110"/>
      <c r="M4888" s="110"/>
      <c r="N4888" s="110"/>
      <c r="O4888" s="110"/>
      <c r="P4888" s="110"/>
      <c r="Q4888" s="110"/>
      <c r="R4888" s="110"/>
      <c r="S4888" s="110"/>
      <c r="T4888" s="110"/>
      <c r="U4888" s="110"/>
      <c r="V4888" s="110"/>
    </row>
    <row r="4889" spans="1:22" ht="15" customHeight="1">
      <c r="A4889" s="110"/>
      <c r="B4889" s="109"/>
      <c r="C4889" s="110"/>
      <c r="D4889" s="110"/>
      <c r="E4889" s="110"/>
      <c r="F4889" s="110"/>
      <c r="G4889" s="110"/>
      <c r="H4889" s="110"/>
      <c r="I4889" s="110"/>
      <c r="J4889" s="109"/>
      <c r="K4889" s="110"/>
      <c r="L4889" s="110"/>
      <c r="M4889" s="110"/>
      <c r="N4889" s="110"/>
      <c r="O4889" s="110"/>
      <c r="P4889" s="110"/>
      <c r="Q4889" s="110"/>
      <c r="R4889" s="110"/>
      <c r="S4889" s="110"/>
      <c r="T4889" s="110"/>
      <c r="U4889" s="110"/>
      <c r="V4889" s="110"/>
    </row>
    <row r="4890" spans="1:22" ht="15" customHeight="1">
      <c r="A4890" s="110"/>
      <c r="B4890" s="109"/>
      <c r="C4890" s="110"/>
      <c r="D4890" s="110"/>
      <c r="E4890" s="110"/>
      <c r="F4890" s="110"/>
      <c r="G4890" s="110"/>
      <c r="H4890" s="110"/>
      <c r="I4890" s="110"/>
      <c r="J4890" s="109"/>
      <c r="K4890" s="110"/>
      <c r="L4890" s="110"/>
      <c r="M4890" s="110"/>
      <c r="N4890" s="110"/>
      <c r="O4890" s="110"/>
      <c r="P4890" s="110"/>
      <c r="Q4890" s="110"/>
      <c r="R4890" s="110"/>
      <c r="S4890" s="110"/>
      <c r="T4890" s="110"/>
      <c r="U4890" s="110"/>
      <c r="V4890" s="110"/>
    </row>
    <row r="4891" spans="1:22" ht="15" customHeight="1">
      <c r="A4891" s="110"/>
      <c r="B4891" s="109"/>
      <c r="C4891" s="110"/>
      <c r="D4891" s="110"/>
      <c r="E4891" s="110"/>
      <c r="F4891" s="110"/>
      <c r="G4891" s="110"/>
      <c r="H4891" s="110"/>
      <c r="I4891" s="110"/>
      <c r="J4891" s="109"/>
      <c r="K4891" s="110"/>
      <c r="L4891" s="110"/>
      <c r="M4891" s="110"/>
      <c r="N4891" s="110"/>
      <c r="O4891" s="110"/>
      <c r="P4891" s="110"/>
      <c r="Q4891" s="110"/>
      <c r="R4891" s="110"/>
      <c r="S4891" s="110"/>
      <c r="T4891" s="110"/>
      <c r="U4891" s="110"/>
      <c r="V4891" s="110"/>
    </row>
    <row r="4892" spans="1:22" ht="15" customHeight="1">
      <c r="A4892" s="110"/>
      <c r="B4892" s="109"/>
      <c r="C4892" s="110"/>
      <c r="D4892" s="110"/>
      <c r="E4892" s="110"/>
      <c r="F4892" s="110"/>
      <c r="G4892" s="110"/>
      <c r="H4892" s="110"/>
      <c r="I4892" s="110"/>
      <c r="J4892" s="109"/>
      <c r="K4892" s="110"/>
      <c r="L4892" s="110"/>
      <c r="M4892" s="110"/>
      <c r="N4892" s="110"/>
      <c r="O4892" s="110"/>
      <c r="P4892" s="110"/>
      <c r="Q4892" s="110"/>
      <c r="R4892" s="110"/>
      <c r="S4892" s="110"/>
      <c r="T4892" s="110"/>
      <c r="U4892" s="110"/>
      <c r="V4892" s="110"/>
    </row>
    <row r="4893" spans="1:22" ht="15" customHeight="1">
      <c r="A4893" s="110"/>
      <c r="B4893" s="109"/>
      <c r="C4893" s="110"/>
      <c r="D4893" s="110"/>
      <c r="E4893" s="110"/>
      <c r="F4893" s="110"/>
      <c r="G4893" s="110"/>
      <c r="H4893" s="110"/>
      <c r="I4893" s="110"/>
      <c r="J4893" s="109"/>
      <c r="K4893" s="110"/>
      <c r="L4893" s="110"/>
      <c r="M4893" s="110"/>
      <c r="N4893" s="110"/>
      <c r="O4893" s="110"/>
      <c r="P4893" s="110"/>
      <c r="Q4893" s="110"/>
      <c r="R4893" s="110"/>
      <c r="S4893" s="110"/>
      <c r="T4893" s="110"/>
      <c r="U4893" s="110"/>
      <c r="V4893" s="110"/>
    </row>
    <row r="4894" spans="1:22" ht="15" customHeight="1">
      <c r="A4894" s="110"/>
      <c r="B4894" s="109"/>
      <c r="C4894" s="110"/>
      <c r="D4894" s="110"/>
      <c r="E4894" s="110"/>
      <c r="F4894" s="110"/>
      <c r="G4894" s="110"/>
      <c r="H4894" s="110"/>
      <c r="I4894" s="110"/>
      <c r="J4894" s="109"/>
      <c r="K4894" s="110"/>
      <c r="L4894" s="110"/>
      <c r="M4894" s="110"/>
      <c r="N4894" s="110"/>
      <c r="O4894" s="110"/>
      <c r="P4894" s="110"/>
      <c r="Q4894" s="110"/>
      <c r="R4894" s="110"/>
      <c r="S4894" s="110"/>
      <c r="T4894" s="110"/>
      <c r="U4894" s="110"/>
      <c r="V4894" s="110"/>
    </row>
    <row r="4895" spans="1:22" ht="15" customHeight="1">
      <c r="A4895" s="110"/>
      <c r="B4895" s="109"/>
      <c r="C4895" s="110"/>
      <c r="D4895" s="110"/>
      <c r="E4895" s="110"/>
      <c r="F4895" s="110"/>
      <c r="G4895" s="110"/>
      <c r="H4895" s="110"/>
      <c r="I4895" s="110"/>
      <c r="J4895" s="109"/>
      <c r="K4895" s="110"/>
      <c r="L4895" s="110"/>
      <c r="M4895" s="110"/>
      <c r="N4895" s="110"/>
      <c r="O4895" s="110"/>
      <c r="P4895" s="110"/>
      <c r="Q4895" s="110"/>
      <c r="R4895" s="110"/>
      <c r="S4895" s="110"/>
      <c r="T4895" s="110"/>
      <c r="U4895" s="110"/>
      <c r="V4895" s="110"/>
    </row>
    <row r="4896" spans="1:22" ht="15" customHeight="1">
      <c r="A4896" s="110"/>
      <c r="B4896" s="109"/>
      <c r="C4896" s="110"/>
      <c r="D4896" s="110"/>
      <c r="E4896" s="110"/>
      <c r="F4896" s="110"/>
      <c r="G4896" s="110"/>
      <c r="H4896" s="110"/>
      <c r="I4896" s="110"/>
      <c r="J4896" s="109"/>
      <c r="K4896" s="110"/>
      <c r="L4896" s="110"/>
      <c r="M4896" s="110"/>
      <c r="N4896" s="110"/>
      <c r="O4896" s="110"/>
      <c r="P4896" s="110"/>
      <c r="Q4896" s="110"/>
      <c r="R4896" s="110"/>
      <c r="S4896" s="110"/>
      <c r="T4896" s="110"/>
      <c r="U4896" s="110"/>
      <c r="V4896" s="110"/>
    </row>
    <row r="4897" spans="1:22" ht="15" customHeight="1">
      <c r="A4897" s="110"/>
      <c r="B4897" s="109"/>
      <c r="C4897" s="110"/>
      <c r="D4897" s="110"/>
      <c r="E4897" s="110"/>
      <c r="F4897" s="110"/>
      <c r="G4897" s="110"/>
      <c r="H4897" s="110"/>
      <c r="I4897" s="110"/>
      <c r="J4897" s="109"/>
      <c r="K4897" s="110"/>
      <c r="L4897" s="110"/>
      <c r="M4897" s="110"/>
      <c r="N4897" s="110"/>
      <c r="O4897" s="110"/>
      <c r="P4897" s="110"/>
      <c r="Q4897" s="110"/>
      <c r="R4897" s="110"/>
      <c r="S4897" s="110"/>
      <c r="T4897" s="110"/>
      <c r="U4897" s="110"/>
      <c r="V4897" s="110"/>
    </row>
    <row r="4898" spans="1:22" ht="15" customHeight="1">
      <c r="A4898" s="110"/>
      <c r="B4898" s="109"/>
      <c r="C4898" s="110"/>
      <c r="D4898" s="110"/>
      <c r="E4898" s="110"/>
      <c r="F4898" s="110"/>
      <c r="G4898" s="110"/>
      <c r="H4898" s="110"/>
      <c r="I4898" s="110"/>
      <c r="J4898" s="109"/>
      <c r="K4898" s="110"/>
      <c r="L4898" s="110"/>
      <c r="M4898" s="110"/>
      <c r="N4898" s="110"/>
      <c r="O4898" s="110"/>
      <c r="P4898" s="110"/>
      <c r="Q4898" s="110"/>
      <c r="R4898" s="110"/>
      <c r="S4898" s="110"/>
      <c r="T4898" s="110"/>
      <c r="U4898" s="110"/>
      <c r="V4898" s="110"/>
    </row>
    <row r="4899" spans="1:22" ht="15" customHeight="1">
      <c r="A4899" s="110"/>
      <c r="B4899" s="109"/>
      <c r="C4899" s="110"/>
      <c r="D4899" s="110"/>
      <c r="E4899" s="110"/>
      <c r="F4899" s="110"/>
      <c r="G4899" s="110"/>
      <c r="H4899" s="110"/>
      <c r="I4899" s="110"/>
      <c r="J4899" s="109"/>
      <c r="K4899" s="110"/>
      <c r="L4899" s="110"/>
      <c r="M4899" s="110"/>
      <c r="N4899" s="110"/>
      <c r="O4899" s="110"/>
      <c r="P4899" s="110"/>
      <c r="Q4899" s="110"/>
      <c r="R4899" s="110"/>
      <c r="S4899" s="110"/>
      <c r="T4899" s="110"/>
      <c r="U4899" s="110"/>
      <c r="V4899" s="110"/>
    </row>
    <row r="4900" spans="1:22" ht="15" customHeight="1">
      <c r="A4900" s="110"/>
      <c r="B4900" s="109"/>
      <c r="C4900" s="110"/>
      <c r="D4900" s="110"/>
      <c r="E4900" s="110"/>
      <c r="F4900" s="110"/>
      <c r="G4900" s="110"/>
      <c r="H4900" s="110"/>
      <c r="I4900" s="110"/>
      <c r="J4900" s="109"/>
      <c r="K4900" s="110"/>
      <c r="L4900" s="110"/>
      <c r="M4900" s="110"/>
      <c r="N4900" s="110"/>
      <c r="O4900" s="110"/>
      <c r="P4900" s="110"/>
      <c r="Q4900" s="110"/>
      <c r="R4900" s="110"/>
      <c r="S4900" s="110"/>
      <c r="T4900" s="110"/>
      <c r="U4900" s="110"/>
      <c r="V4900" s="110"/>
    </row>
    <row r="4901" spans="1:22" ht="15" customHeight="1">
      <c r="A4901" s="110"/>
      <c r="B4901" s="109"/>
      <c r="C4901" s="110"/>
      <c r="D4901" s="110"/>
      <c r="E4901" s="110"/>
      <c r="F4901" s="110"/>
      <c r="G4901" s="110"/>
      <c r="H4901" s="110"/>
      <c r="I4901" s="110"/>
      <c r="J4901" s="109"/>
      <c r="K4901" s="110"/>
      <c r="L4901" s="110"/>
      <c r="M4901" s="110"/>
      <c r="N4901" s="110"/>
      <c r="O4901" s="110"/>
      <c r="P4901" s="110"/>
      <c r="Q4901" s="110"/>
      <c r="R4901" s="110"/>
      <c r="S4901" s="110"/>
      <c r="T4901" s="110"/>
      <c r="U4901" s="110"/>
      <c r="V4901" s="110"/>
    </row>
    <row r="4902" spans="1:22" ht="15" customHeight="1">
      <c r="A4902" s="110"/>
      <c r="B4902" s="109"/>
      <c r="C4902" s="110"/>
      <c r="D4902" s="110"/>
      <c r="E4902" s="110"/>
      <c r="F4902" s="110"/>
      <c r="G4902" s="110"/>
      <c r="H4902" s="110"/>
      <c r="I4902" s="110"/>
      <c r="J4902" s="109"/>
      <c r="K4902" s="110"/>
      <c r="L4902" s="110"/>
      <c r="M4902" s="110"/>
      <c r="N4902" s="110"/>
      <c r="O4902" s="110"/>
      <c r="P4902" s="110"/>
      <c r="Q4902" s="110"/>
      <c r="R4902" s="110"/>
      <c r="S4902" s="110"/>
      <c r="T4902" s="110"/>
      <c r="U4902" s="110"/>
      <c r="V4902" s="110"/>
    </row>
    <row r="4903" spans="1:22" ht="15" customHeight="1">
      <c r="A4903" s="110"/>
      <c r="B4903" s="109"/>
      <c r="C4903" s="110"/>
      <c r="D4903" s="110"/>
      <c r="E4903" s="110"/>
      <c r="F4903" s="110"/>
      <c r="G4903" s="110"/>
      <c r="H4903" s="110"/>
      <c r="I4903" s="110"/>
      <c r="J4903" s="109"/>
      <c r="K4903" s="110"/>
      <c r="L4903" s="110"/>
      <c r="M4903" s="110"/>
      <c r="N4903" s="110"/>
      <c r="O4903" s="110"/>
      <c r="P4903" s="110"/>
      <c r="Q4903" s="110"/>
      <c r="R4903" s="110"/>
      <c r="S4903" s="110"/>
      <c r="T4903" s="110"/>
      <c r="U4903" s="110"/>
      <c r="V4903" s="110"/>
    </row>
    <row r="4904" spans="1:22" ht="15" customHeight="1">
      <c r="A4904" s="110"/>
      <c r="B4904" s="109"/>
      <c r="C4904" s="110"/>
      <c r="D4904" s="110"/>
      <c r="E4904" s="110"/>
      <c r="F4904" s="110"/>
      <c r="G4904" s="110"/>
      <c r="H4904" s="110"/>
      <c r="I4904" s="110"/>
      <c r="J4904" s="109"/>
      <c r="K4904" s="110"/>
      <c r="L4904" s="110"/>
      <c r="M4904" s="110"/>
      <c r="N4904" s="110"/>
      <c r="O4904" s="110"/>
      <c r="P4904" s="110"/>
      <c r="Q4904" s="110"/>
      <c r="R4904" s="110"/>
      <c r="S4904" s="110"/>
      <c r="T4904" s="110"/>
      <c r="U4904" s="110"/>
      <c r="V4904" s="110"/>
    </row>
    <row r="4905" spans="1:22" ht="15" customHeight="1">
      <c r="A4905" s="110"/>
      <c r="B4905" s="109"/>
      <c r="C4905" s="110"/>
      <c r="D4905" s="110"/>
      <c r="E4905" s="110"/>
      <c r="F4905" s="110"/>
      <c r="G4905" s="110"/>
      <c r="H4905" s="110"/>
      <c r="I4905" s="110"/>
      <c r="J4905" s="109"/>
      <c r="K4905" s="110"/>
      <c r="L4905" s="110"/>
      <c r="M4905" s="110"/>
      <c r="N4905" s="110"/>
      <c r="O4905" s="110"/>
      <c r="P4905" s="110"/>
      <c r="Q4905" s="110"/>
      <c r="R4905" s="110"/>
      <c r="S4905" s="110"/>
      <c r="T4905" s="110"/>
      <c r="U4905" s="110"/>
      <c r="V4905" s="110"/>
    </row>
    <row r="4906" spans="1:22" ht="15" customHeight="1">
      <c r="A4906" s="110"/>
      <c r="B4906" s="109"/>
      <c r="C4906" s="110"/>
      <c r="D4906" s="110"/>
      <c r="E4906" s="110"/>
      <c r="F4906" s="110"/>
      <c r="G4906" s="110"/>
      <c r="H4906" s="110"/>
      <c r="I4906" s="110"/>
      <c r="J4906" s="109"/>
      <c r="K4906" s="110"/>
      <c r="L4906" s="110"/>
      <c r="M4906" s="110"/>
      <c r="N4906" s="110"/>
      <c r="O4906" s="110"/>
      <c r="P4906" s="110"/>
      <c r="Q4906" s="110"/>
      <c r="R4906" s="110"/>
      <c r="S4906" s="110"/>
      <c r="T4906" s="110"/>
      <c r="U4906" s="110"/>
      <c r="V4906" s="110"/>
    </row>
    <row r="4907" spans="1:22" ht="15" customHeight="1">
      <c r="A4907" s="110"/>
      <c r="B4907" s="109"/>
      <c r="C4907" s="110"/>
      <c r="D4907" s="110"/>
      <c r="E4907" s="110"/>
      <c r="F4907" s="110"/>
      <c r="G4907" s="110"/>
      <c r="H4907" s="110"/>
      <c r="I4907" s="110"/>
      <c r="J4907" s="109"/>
      <c r="K4907" s="110"/>
      <c r="L4907" s="110"/>
      <c r="M4907" s="110"/>
      <c r="N4907" s="110"/>
      <c r="O4907" s="110"/>
      <c r="P4907" s="110"/>
      <c r="Q4907" s="110"/>
      <c r="R4907" s="110"/>
      <c r="S4907" s="110"/>
      <c r="T4907" s="110"/>
      <c r="U4907" s="110"/>
      <c r="V4907" s="110"/>
    </row>
    <row r="4908" spans="1:22" ht="15" customHeight="1">
      <c r="A4908" s="110"/>
      <c r="B4908" s="109"/>
      <c r="C4908" s="110"/>
      <c r="D4908" s="110"/>
      <c r="E4908" s="110"/>
      <c r="F4908" s="110"/>
      <c r="G4908" s="110"/>
      <c r="H4908" s="110"/>
      <c r="I4908" s="110"/>
      <c r="J4908" s="109"/>
      <c r="K4908" s="110"/>
      <c r="L4908" s="110"/>
      <c r="M4908" s="110"/>
      <c r="N4908" s="110"/>
      <c r="O4908" s="110"/>
      <c r="P4908" s="110"/>
      <c r="Q4908" s="110"/>
      <c r="R4908" s="110"/>
      <c r="S4908" s="110"/>
      <c r="T4908" s="110"/>
      <c r="U4908" s="110"/>
      <c r="V4908" s="110"/>
    </row>
    <row r="4909" spans="1:22" ht="15" customHeight="1">
      <c r="A4909" s="110"/>
      <c r="B4909" s="109"/>
      <c r="C4909" s="110"/>
      <c r="D4909" s="110"/>
      <c r="E4909" s="110"/>
      <c r="F4909" s="110"/>
      <c r="G4909" s="110"/>
      <c r="H4909" s="110"/>
      <c r="I4909" s="110"/>
      <c r="J4909" s="109"/>
      <c r="K4909" s="110"/>
      <c r="L4909" s="110"/>
      <c r="M4909" s="110"/>
      <c r="N4909" s="110"/>
      <c r="O4909" s="110"/>
      <c r="P4909" s="110"/>
      <c r="Q4909" s="110"/>
      <c r="R4909" s="110"/>
      <c r="S4909" s="110"/>
      <c r="T4909" s="110"/>
      <c r="U4909" s="110"/>
      <c r="V4909" s="110"/>
    </row>
    <row r="4910" spans="1:22" ht="15" customHeight="1">
      <c r="A4910" s="110"/>
      <c r="B4910" s="109"/>
      <c r="C4910" s="110"/>
      <c r="D4910" s="110"/>
      <c r="E4910" s="110"/>
      <c r="F4910" s="110"/>
      <c r="G4910" s="110"/>
      <c r="H4910" s="110"/>
      <c r="I4910" s="110"/>
      <c r="J4910" s="109"/>
      <c r="K4910" s="110"/>
      <c r="L4910" s="110"/>
      <c r="M4910" s="110"/>
      <c r="N4910" s="110"/>
      <c r="O4910" s="110"/>
      <c r="P4910" s="110"/>
      <c r="Q4910" s="110"/>
      <c r="R4910" s="110"/>
      <c r="S4910" s="110"/>
      <c r="T4910" s="110"/>
      <c r="U4910" s="110"/>
      <c r="V4910" s="110"/>
    </row>
    <row r="4911" spans="1:22" ht="15" customHeight="1">
      <c r="A4911" s="110"/>
      <c r="B4911" s="109"/>
      <c r="C4911" s="110"/>
      <c r="D4911" s="110"/>
      <c r="E4911" s="110"/>
      <c r="F4911" s="110"/>
      <c r="G4911" s="110"/>
      <c r="H4911" s="110"/>
      <c r="I4911" s="110"/>
      <c r="J4911" s="109"/>
      <c r="K4911" s="110"/>
      <c r="L4911" s="110"/>
      <c r="M4911" s="110"/>
      <c r="N4911" s="110"/>
      <c r="O4911" s="110"/>
      <c r="P4911" s="110"/>
      <c r="Q4911" s="110"/>
      <c r="R4911" s="110"/>
      <c r="S4911" s="110"/>
      <c r="T4911" s="110"/>
      <c r="U4911" s="110"/>
      <c r="V4911" s="110"/>
    </row>
    <row r="4912" spans="1:22" ht="15" customHeight="1">
      <c r="A4912" s="110"/>
      <c r="B4912" s="109"/>
      <c r="C4912" s="110"/>
      <c r="D4912" s="110"/>
      <c r="E4912" s="110"/>
      <c r="F4912" s="110"/>
      <c r="G4912" s="110"/>
      <c r="H4912" s="110"/>
      <c r="I4912" s="110"/>
      <c r="J4912" s="109"/>
      <c r="K4912" s="110"/>
      <c r="L4912" s="110"/>
      <c r="M4912" s="110"/>
      <c r="N4912" s="110"/>
      <c r="O4912" s="110"/>
      <c r="P4912" s="110"/>
      <c r="Q4912" s="110"/>
      <c r="R4912" s="110"/>
      <c r="S4912" s="110"/>
      <c r="T4912" s="110"/>
      <c r="U4912" s="110"/>
      <c r="V4912" s="110"/>
    </row>
    <row r="4913" spans="1:22" ht="15" customHeight="1">
      <c r="A4913" s="110"/>
      <c r="B4913" s="109"/>
      <c r="C4913" s="110"/>
      <c r="D4913" s="110"/>
      <c r="E4913" s="110"/>
      <c r="F4913" s="110"/>
      <c r="G4913" s="110"/>
      <c r="H4913" s="110"/>
      <c r="I4913" s="110"/>
      <c r="J4913" s="109"/>
      <c r="K4913" s="110"/>
      <c r="L4913" s="110"/>
      <c r="M4913" s="110"/>
      <c r="N4913" s="110"/>
      <c r="O4913" s="110"/>
      <c r="P4913" s="110"/>
      <c r="Q4913" s="110"/>
      <c r="R4913" s="110"/>
      <c r="S4913" s="110"/>
      <c r="T4913" s="110"/>
      <c r="U4913" s="110"/>
      <c r="V4913" s="110"/>
    </row>
    <row r="4914" spans="1:22" ht="15" customHeight="1">
      <c r="A4914" s="110"/>
      <c r="B4914" s="109"/>
      <c r="C4914" s="110"/>
      <c r="D4914" s="110"/>
      <c r="E4914" s="110"/>
      <c r="F4914" s="110"/>
      <c r="G4914" s="110"/>
      <c r="H4914" s="110"/>
      <c r="I4914" s="110"/>
      <c r="J4914" s="109"/>
      <c r="K4914" s="110"/>
      <c r="L4914" s="110"/>
      <c r="M4914" s="110"/>
      <c r="N4914" s="110"/>
      <c r="O4914" s="110"/>
      <c r="P4914" s="110"/>
      <c r="Q4914" s="110"/>
      <c r="R4914" s="110"/>
      <c r="S4914" s="110"/>
      <c r="T4914" s="110"/>
      <c r="U4914" s="110"/>
      <c r="V4914" s="110"/>
    </row>
    <row r="4915" spans="1:22" ht="15" customHeight="1">
      <c r="A4915" s="110"/>
      <c r="B4915" s="109"/>
      <c r="C4915" s="110"/>
      <c r="D4915" s="110"/>
      <c r="E4915" s="110"/>
      <c r="F4915" s="110"/>
      <c r="G4915" s="110"/>
      <c r="H4915" s="110"/>
      <c r="I4915" s="110"/>
      <c r="J4915" s="109"/>
      <c r="K4915" s="110"/>
      <c r="L4915" s="110"/>
      <c r="M4915" s="110"/>
      <c r="N4915" s="110"/>
      <c r="O4915" s="110"/>
      <c r="P4915" s="110"/>
      <c r="Q4915" s="110"/>
      <c r="R4915" s="110"/>
      <c r="S4915" s="110"/>
      <c r="T4915" s="110"/>
      <c r="U4915" s="110"/>
      <c r="V4915" s="110"/>
    </row>
    <row r="4916" spans="1:22" ht="15" customHeight="1">
      <c r="A4916" s="110"/>
      <c r="B4916" s="109"/>
      <c r="C4916" s="110"/>
      <c r="D4916" s="110"/>
      <c r="E4916" s="110"/>
      <c r="F4916" s="110"/>
      <c r="G4916" s="110"/>
      <c r="H4916" s="110"/>
      <c r="I4916" s="110"/>
      <c r="J4916" s="109"/>
      <c r="K4916" s="110"/>
      <c r="L4916" s="110"/>
      <c r="M4916" s="110"/>
      <c r="N4916" s="110"/>
      <c r="O4916" s="110"/>
      <c r="P4916" s="110"/>
      <c r="Q4916" s="110"/>
      <c r="R4916" s="110"/>
      <c r="S4916" s="110"/>
      <c r="T4916" s="110"/>
      <c r="U4916" s="110"/>
      <c r="V4916" s="110"/>
    </row>
    <row r="4917" spans="1:22" ht="15" customHeight="1">
      <c r="A4917" s="110"/>
      <c r="B4917" s="109"/>
      <c r="C4917" s="110"/>
      <c r="D4917" s="110"/>
      <c r="E4917" s="110"/>
      <c r="F4917" s="110"/>
      <c r="G4917" s="110"/>
      <c r="H4917" s="110"/>
      <c r="I4917" s="110"/>
      <c r="J4917" s="109"/>
      <c r="K4917" s="110"/>
      <c r="L4917" s="110"/>
      <c r="M4917" s="110"/>
      <c r="N4917" s="110"/>
      <c r="O4917" s="110"/>
      <c r="P4917" s="110"/>
      <c r="Q4917" s="110"/>
      <c r="R4917" s="110"/>
      <c r="S4917" s="110"/>
      <c r="T4917" s="110"/>
      <c r="U4917" s="110"/>
      <c r="V4917" s="110"/>
    </row>
    <row r="4918" spans="1:22" ht="15" customHeight="1">
      <c r="A4918" s="110"/>
      <c r="B4918" s="109"/>
      <c r="C4918" s="110"/>
      <c r="D4918" s="110"/>
      <c r="E4918" s="110"/>
      <c r="F4918" s="110"/>
      <c r="G4918" s="110"/>
      <c r="H4918" s="110"/>
      <c r="I4918" s="110"/>
      <c r="J4918" s="109"/>
      <c r="K4918" s="110"/>
      <c r="L4918" s="110"/>
      <c r="M4918" s="110"/>
      <c r="N4918" s="110"/>
      <c r="O4918" s="110"/>
      <c r="P4918" s="110"/>
      <c r="Q4918" s="110"/>
      <c r="R4918" s="110"/>
      <c r="S4918" s="110"/>
      <c r="T4918" s="110"/>
      <c r="U4918" s="110"/>
      <c r="V4918" s="110"/>
    </row>
    <row r="4919" spans="1:22" ht="15" customHeight="1">
      <c r="A4919" s="110"/>
      <c r="B4919" s="109"/>
      <c r="C4919" s="110"/>
      <c r="D4919" s="110"/>
      <c r="E4919" s="110"/>
      <c r="F4919" s="110"/>
      <c r="G4919" s="110"/>
      <c r="H4919" s="110"/>
      <c r="I4919" s="110"/>
      <c r="J4919" s="109"/>
      <c r="K4919" s="110"/>
      <c r="L4919" s="110"/>
      <c r="M4919" s="110"/>
      <c r="N4919" s="110"/>
      <c r="O4919" s="110"/>
      <c r="P4919" s="110"/>
      <c r="Q4919" s="110"/>
      <c r="R4919" s="110"/>
      <c r="S4919" s="110"/>
      <c r="T4919" s="110"/>
      <c r="U4919" s="110"/>
      <c r="V4919" s="110"/>
    </row>
    <row r="4920" spans="1:22" ht="15" customHeight="1">
      <c r="A4920" s="110"/>
      <c r="B4920" s="109"/>
      <c r="C4920" s="110"/>
      <c r="D4920" s="110"/>
      <c r="E4920" s="110"/>
      <c r="F4920" s="110"/>
      <c r="G4920" s="110"/>
      <c r="H4920" s="110"/>
      <c r="I4920" s="110"/>
      <c r="J4920" s="109"/>
      <c r="K4920" s="110"/>
      <c r="L4920" s="110"/>
      <c r="M4920" s="110"/>
      <c r="N4920" s="110"/>
      <c r="O4920" s="110"/>
      <c r="P4920" s="110"/>
      <c r="Q4920" s="110"/>
      <c r="R4920" s="110"/>
      <c r="S4920" s="110"/>
      <c r="T4920" s="110"/>
      <c r="U4920" s="110"/>
      <c r="V4920" s="110"/>
    </row>
    <row r="4921" spans="1:22" ht="15" customHeight="1">
      <c r="A4921" s="110"/>
      <c r="B4921" s="109"/>
      <c r="C4921" s="110"/>
      <c r="D4921" s="110"/>
      <c r="E4921" s="110"/>
      <c r="F4921" s="110"/>
      <c r="G4921" s="110"/>
      <c r="H4921" s="110"/>
      <c r="I4921" s="110"/>
      <c r="J4921" s="109"/>
      <c r="K4921" s="110"/>
      <c r="L4921" s="110"/>
      <c r="M4921" s="110"/>
      <c r="N4921" s="110"/>
      <c r="O4921" s="110"/>
      <c r="P4921" s="110"/>
      <c r="Q4921" s="110"/>
      <c r="R4921" s="110"/>
      <c r="S4921" s="110"/>
      <c r="T4921" s="110"/>
      <c r="U4921" s="110"/>
      <c r="V4921" s="110"/>
    </row>
    <row r="4922" spans="1:22" ht="15" customHeight="1">
      <c r="A4922" s="110"/>
      <c r="B4922" s="109"/>
      <c r="C4922" s="110"/>
      <c r="D4922" s="110"/>
      <c r="E4922" s="110"/>
      <c r="F4922" s="110"/>
      <c r="G4922" s="110"/>
      <c r="H4922" s="110"/>
      <c r="I4922" s="110"/>
      <c r="J4922" s="109"/>
      <c r="K4922" s="110"/>
      <c r="L4922" s="110"/>
      <c r="M4922" s="110"/>
      <c r="N4922" s="110"/>
      <c r="O4922" s="110"/>
      <c r="P4922" s="110"/>
      <c r="Q4922" s="110"/>
      <c r="R4922" s="110"/>
      <c r="S4922" s="110"/>
      <c r="T4922" s="110"/>
      <c r="U4922" s="110"/>
      <c r="V4922" s="110"/>
    </row>
    <row r="4923" spans="1:22" ht="15" customHeight="1">
      <c r="A4923" s="110"/>
      <c r="B4923" s="109"/>
      <c r="C4923" s="110"/>
      <c r="D4923" s="110"/>
      <c r="E4923" s="110"/>
      <c r="F4923" s="110"/>
      <c r="G4923" s="110"/>
      <c r="H4923" s="110"/>
      <c r="I4923" s="110"/>
      <c r="J4923" s="109"/>
      <c r="K4923" s="110"/>
      <c r="L4923" s="110"/>
      <c r="M4923" s="110"/>
      <c r="N4923" s="110"/>
      <c r="O4923" s="110"/>
      <c r="P4923" s="110"/>
      <c r="Q4923" s="110"/>
      <c r="R4923" s="110"/>
      <c r="S4923" s="110"/>
      <c r="T4923" s="110"/>
      <c r="U4923" s="110"/>
      <c r="V4923" s="110"/>
    </row>
    <row r="4924" spans="1:22" ht="15" customHeight="1">
      <c r="A4924" s="110"/>
      <c r="B4924" s="109"/>
      <c r="C4924" s="110"/>
      <c r="D4924" s="110"/>
      <c r="E4924" s="110"/>
      <c r="F4924" s="110"/>
      <c r="G4924" s="110"/>
      <c r="H4924" s="110"/>
      <c r="I4924" s="110"/>
      <c r="J4924" s="109"/>
      <c r="K4924" s="110"/>
      <c r="L4924" s="110"/>
      <c r="M4924" s="110"/>
      <c r="N4924" s="110"/>
      <c r="O4924" s="110"/>
      <c r="P4924" s="110"/>
      <c r="Q4924" s="110"/>
      <c r="R4924" s="110"/>
      <c r="S4924" s="110"/>
      <c r="T4924" s="110"/>
      <c r="U4924" s="110"/>
      <c r="V4924" s="110"/>
    </row>
    <row r="4925" spans="1:22" ht="15" customHeight="1">
      <c r="A4925" s="110"/>
      <c r="B4925" s="109"/>
      <c r="C4925" s="110"/>
      <c r="D4925" s="110"/>
      <c r="E4925" s="110"/>
      <c r="F4925" s="110"/>
      <c r="G4925" s="110"/>
      <c r="H4925" s="110"/>
      <c r="I4925" s="110"/>
      <c r="J4925" s="109"/>
      <c r="K4925" s="110"/>
      <c r="L4925" s="110"/>
      <c r="M4925" s="110"/>
      <c r="N4925" s="110"/>
      <c r="O4925" s="110"/>
      <c r="P4925" s="110"/>
      <c r="Q4925" s="110"/>
      <c r="R4925" s="110"/>
      <c r="S4925" s="110"/>
      <c r="T4925" s="110"/>
      <c r="U4925" s="110"/>
      <c r="V4925" s="110"/>
    </row>
    <row r="4926" spans="1:22" ht="15" customHeight="1">
      <c r="A4926" s="110"/>
      <c r="B4926" s="109"/>
      <c r="C4926" s="110"/>
      <c r="D4926" s="110"/>
      <c r="E4926" s="110"/>
      <c r="F4926" s="110"/>
      <c r="G4926" s="110"/>
      <c r="H4926" s="110"/>
      <c r="I4926" s="110"/>
      <c r="J4926" s="109"/>
      <c r="K4926" s="110"/>
      <c r="L4926" s="110"/>
      <c r="M4926" s="110"/>
      <c r="N4926" s="110"/>
      <c r="O4926" s="110"/>
      <c r="P4926" s="110"/>
      <c r="Q4926" s="110"/>
      <c r="R4926" s="110"/>
      <c r="S4926" s="110"/>
      <c r="T4926" s="110"/>
      <c r="U4926" s="110"/>
      <c r="V4926" s="110"/>
    </row>
    <row r="4927" spans="1:22" ht="15" customHeight="1">
      <c r="A4927" s="110"/>
      <c r="B4927" s="109"/>
      <c r="C4927" s="110"/>
      <c r="D4927" s="110"/>
      <c r="E4927" s="110"/>
      <c r="F4927" s="110"/>
      <c r="G4927" s="110"/>
      <c r="H4927" s="110"/>
      <c r="I4927" s="110"/>
      <c r="J4927" s="109"/>
      <c r="K4927" s="110"/>
      <c r="L4927" s="110"/>
      <c r="M4927" s="110"/>
      <c r="N4927" s="110"/>
      <c r="O4927" s="110"/>
      <c r="P4927" s="110"/>
      <c r="Q4927" s="110"/>
      <c r="R4927" s="110"/>
      <c r="S4927" s="110"/>
      <c r="T4927" s="110"/>
      <c r="U4927" s="110"/>
      <c r="V4927" s="110"/>
    </row>
    <row r="4928" spans="1:22" ht="15" customHeight="1">
      <c r="A4928" s="110"/>
      <c r="B4928" s="109"/>
      <c r="C4928" s="110"/>
      <c r="D4928" s="110"/>
      <c r="E4928" s="110"/>
      <c r="F4928" s="110"/>
      <c r="G4928" s="110"/>
      <c r="H4928" s="110"/>
      <c r="I4928" s="110"/>
      <c r="J4928" s="109"/>
      <c r="K4928" s="110"/>
      <c r="L4928" s="110"/>
      <c r="M4928" s="110"/>
      <c r="N4928" s="110"/>
      <c r="O4928" s="110"/>
      <c r="P4928" s="110"/>
      <c r="Q4928" s="110"/>
      <c r="R4928" s="110"/>
      <c r="S4928" s="110"/>
      <c r="T4928" s="110"/>
      <c r="U4928" s="110"/>
      <c r="V4928" s="110"/>
    </row>
    <row r="4929" spans="1:22" ht="15" customHeight="1">
      <c r="A4929" s="110"/>
      <c r="B4929" s="109"/>
      <c r="C4929" s="110"/>
      <c r="D4929" s="110"/>
      <c r="E4929" s="110"/>
      <c r="F4929" s="110"/>
      <c r="G4929" s="110"/>
      <c r="H4929" s="110"/>
      <c r="I4929" s="110"/>
      <c r="J4929" s="109"/>
      <c r="K4929" s="110"/>
      <c r="L4929" s="110"/>
      <c r="M4929" s="110"/>
      <c r="N4929" s="110"/>
      <c r="O4929" s="110"/>
      <c r="P4929" s="110"/>
      <c r="Q4929" s="110"/>
      <c r="R4929" s="110"/>
      <c r="S4929" s="110"/>
      <c r="T4929" s="110"/>
      <c r="U4929" s="110"/>
      <c r="V4929" s="110"/>
    </row>
    <row r="4930" spans="1:22" ht="15" customHeight="1">
      <c r="A4930" s="110"/>
      <c r="B4930" s="109"/>
      <c r="C4930" s="110"/>
      <c r="D4930" s="110"/>
      <c r="E4930" s="110"/>
      <c r="F4930" s="110"/>
      <c r="G4930" s="110"/>
      <c r="H4930" s="110"/>
      <c r="I4930" s="110"/>
      <c r="J4930" s="109"/>
      <c r="K4930" s="110"/>
      <c r="L4930" s="110"/>
      <c r="M4930" s="110"/>
      <c r="N4930" s="110"/>
      <c r="O4930" s="110"/>
      <c r="P4930" s="110"/>
      <c r="Q4930" s="110"/>
      <c r="R4930" s="110"/>
      <c r="S4930" s="110"/>
      <c r="T4930" s="110"/>
      <c r="U4930" s="110"/>
      <c r="V4930" s="110"/>
    </row>
    <row r="4931" spans="1:22" ht="15" customHeight="1">
      <c r="A4931" s="110"/>
      <c r="B4931" s="109"/>
      <c r="C4931" s="110"/>
      <c r="D4931" s="110"/>
      <c r="E4931" s="110"/>
      <c r="F4931" s="110"/>
      <c r="G4931" s="110"/>
      <c r="H4931" s="110"/>
      <c r="I4931" s="110"/>
      <c r="J4931" s="109"/>
      <c r="K4931" s="110"/>
      <c r="L4931" s="110"/>
      <c r="M4931" s="110"/>
      <c r="N4931" s="110"/>
      <c r="O4931" s="110"/>
      <c r="P4931" s="110"/>
      <c r="Q4931" s="110"/>
      <c r="R4931" s="110"/>
      <c r="S4931" s="110"/>
      <c r="T4931" s="110"/>
      <c r="U4931" s="110"/>
      <c r="V4931" s="110"/>
    </row>
    <row r="4932" spans="1:22" ht="15" customHeight="1">
      <c r="A4932" s="110"/>
      <c r="B4932" s="109"/>
      <c r="C4932" s="110"/>
      <c r="D4932" s="110"/>
      <c r="E4932" s="110"/>
      <c r="F4932" s="110"/>
      <c r="G4932" s="110"/>
      <c r="H4932" s="110"/>
      <c r="I4932" s="110"/>
      <c r="J4932" s="109"/>
      <c r="K4932" s="110"/>
      <c r="L4932" s="110"/>
      <c r="M4932" s="110"/>
      <c r="N4932" s="110"/>
      <c r="O4932" s="110"/>
      <c r="P4932" s="110"/>
      <c r="Q4932" s="110"/>
      <c r="R4932" s="110"/>
      <c r="S4932" s="110"/>
      <c r="T4932" s="110"/>
      <c r="U4932" s="110"/>
      <c r="V4932" s="110"/>
    </row>
    <row r="4933" spans="1:22" ht="15" customHeight="1">
      <c r="A4933" s="110"/>
      <c r="B4933" s="109"/>
      <c r="C4933" s="110"/>
      <c r="D4933" s="110"/>
      <c r="E4933" s="110"/>
      <c r="F4933" s="110"/>
      <c r="G4933" s="110"/>
      <c r="H4933" s="110"/>
      <c r="I4933" s="110"/>
      <c r="J4933" s="109"/>
      <c r="K4933" s="110"/>
      <c r="L4933" s="110"/>
      <c r="M4933" s="110"/>
      <c r="N4933" s="110"/>
      <c r="O4933" s="110"/>
      <c r="P4933" s="110"/>
      <c r="Q4933" s="110"/>
      <c r="R4933" s="110"/>
      <c r="S4933" s="110"/>
      <c r="T4933" s="110"/>
      <c r="U4933" s="110"/>
      <c r="V4933" s="110"/>
    </row>
    <row r="4934" spans="1:22" ht="15" customHeight="1">
      <c r="A4934" s="110"/>
      <c r="B4934" s="109"/>
      <c r="C4934" s="110"/>
      <c r="D4934" s="110"/>
      <c r="E4934" s="110"/>
      <c r="F4934" s="110"/>
      <c r="G4934" s="110"/>
      <c r="H4934" s="110"/>
      <c r="I4934" s="110"/>
      <c r="J4934" s="109"/>
      <c r="K4934" s="110"/>
      <c r="L4934" s="110"/>
      <c r="M4934" s="110"/>
      <c r="N4934" s="110"/>
      <c r="O4934" s="110"/>
      <c r="P4934" s="110"/>
      <c r="Q4934" s="110"/>
      <c r="R4934" s="110"/>
      <c r="S4934" s="110"/>
      <c r="T4934" s="110"/>
      <c r="U4934" s="110"/>
      <c r="V4934" s="110"/>
    </row>
    <row r="4935" spans="1:22" ht="15" customHeight="1">
      <c r="A4935" s="110"/>
      <c r="B4935" s="109"/>
      <c r="C4935" s="110"/>
      <c r="D4935" s="110"/>
      <c r="E4935" s="110"/>
      <c r="F4935" s="110"/>
      <c r="G4935" s="110"/>
      <c r="H4935" s="110"/>
      <c r="I4935" s="110"/>
      <c r="J4935" s="109"/>
      <c r="K4935" s="110"/>
      <c r="L4935" s="110"/>
      <c r="M4935" s="110"/>
      <c r="N4935" s="110"/>
      <c r="O4935" s="110"/>
      <c r="P4935" s="110"/>
      <c r="Q4935" s="110"/>
      <c r="R4935" s="110"/>
      <c r="S4935" s="110"/>
      <c r="T4935" s="110"/>
      <c r="U4935" s="110"/>
      <c r="V4935" s="110"/>
    </row>
    <row r="4936" spans="1:22" ht="15" customHeight="1">
      <c r="A4936" s="110"/>
      <c r="B4936" s="109"/>
      <c r="C4936" s="110"/>
      <c r="D4936" s="110"/>
      <c r="E4936" s="110"/>
      <c r="F4936" s="110"/>
      <c r="G4936" s="110"/>
      <c r="H4936" s="110"/>
      <c r="I4936" s="110"/>
      <c r="J4936" s="109"/>
      <c r="K4936" s="110"/>
      <c r="L4936" s="110"/>
      <c r="M4936" s="110"/>
      <c r="N4936" s="110"/>
      <c r="O4936" s="110"/>
      <c r="P4936" s="110"/>
      <c r="Q4936" s="110"/>
      <c r="R4936" s="110"/>
      <c r="S4936" s="110"/>
      <c r="T4936" s="110"/>
      <c r="U4936" s="110"/>
      <c r="V4936" s="110"/>
    </row>
    <row r="4937" spans="1:22" ht="15" customHeight="1">
      <c r="A4937" s="110"/>
      <c r="B4937" s="109"/>
      <c r="C4937" s="110"/>
      <c r="D4937" s="110"/>
      <c r="E4937" s="110"/>
      <c r="F4937" s="110"/>
      <c r="G4937" s="110"/>
      <c r="H4937" s="110"/>
      <c r="I4937" s="110"/>
      <c r="J4937" s="109"/>
      <c r="K4937" s="110"/>
      <c r="L4937" s="110"/>
      <c r="M4937" s="110"/>
      <c r="N4937" s="110"/>
      <c r="O4937" s="110"/>
      <c r="P4937" s="110"/>
      <c r="Q4937" s="110"/>
      <c r="R4937" s="110"/>
      <c r="S4937" s="110"/>
      <c r="T4937" s="110"/>
      <c r="U4937" s="110"/>
      <c r="V4937" s="110"/>
    </row>
    <row r="4938" spans="1:22" ht="15" customHeight="1">
      <c r="A4938" s="110"/>
      <c r="B4938" s="109"/>
      <c r="C4938" s="110"/>
      <c r="D4938" s="110"/>
      <c r="E4938" s="110"/>
      <c r="F4938" s="110"/>
      <c r="G4938" s="110"/>
      <c r="H4938" s="110"/>
      <c r="I4938" s="110"/>
      <c r="J4938" s="109"/>
      <c r="K4938" s="110"/>
      <c r="L4938" s="110"/>
      <c r="M4938" s="110"/>
      <c r="N4938" s="110"/>
      <c r="O4938" s="110"/>
      <c r="P4938" s="110"/>
      <c r="Q4938" s="110"/>
      <c r="R4938" s="110"/>
      <c r="S4938" s="110"/>
      <c r="T4938" s="110"/>
      <c r="U4938" s="110"/>
      <c r="V4938" s="110"/>
    </row>
    <row r="4939" spans="1:22" ht="15" customHeight="1">
      <c r="A4939" s="110"/>
      <c r="B4939" s="109"/>
      <c r="C4939" s="110"/>
      <c r="D4939" s="110"/>
      <c r="E4939" s="110"/>
      <c r="F4939" s="110"/>
      <c r="G4939" s="110"/>
      <c r="H4939" s="110"/>
      <c r="I4939" s="110"/>
      <c r="J4939" s="109"/>
      <c r="K4939" s="110"/>
      <c r="L4939" s="110"/>
      <c r="M4939" s="110"/>
      <c r="N4939" s="110"/>
      <c r="O4939" s="110"/>
      <c r="P4939" s="110"/>
      <c r="Q4939" s="110"/>
      <c r="R4939" s="110"/>
      <c r="S4939" s="110"/>
      <c r="T4939" s="110"/>
      <c r="U4939" s="110"/>
      <c r="V4939" s="110"/>
    </row>
    <row r="4940" spans="1:22" ht="15" customHeight="1">
      <c r="A4940" s="110"/>
      <c r="B4940" s="109"/>
      <c r="C4940" s="110"/>
      <c r="D4940" s="110"/>
      <c r="E4940" s="110"/>
      <c r="F4940" s="110"/>
      <c r="G4940" s="110"/>
      <c r="H4940" s="110"/>
      <c r="I4940" s="110"/>
      <c r="J4940" s="109"/>
      <c r="K4940" s="110"/>
      <c r="L4940" s="110"/>
      <c r="M4940" s="110"/>
      <c r="N4940" s="110"/>
      <c r="O4940" s="110"/>
      <c r="P4940" s="110"/>
      <c r="Q4940" s="110"/>
      <c r="R4940" s="110"/>
      <c r="S4940" s="110"/>
      <c r="T4940" s="110"/>
      <c r="U4940" s="110"/>
      <c r="V4940" s="110"/>
    </row>
    <row r="4941" spans="1:22" ht="15" customHeight="1">
      <c r="A4941" s="110"/>
      <c r="B4941" s="109"/>
      <c r="C4941" s="110"/>
      <c r="D4941" s="110"/>
      <c r="E4941" s="110"/>
      <c r="F4941" s="110"/>
      <c r="G4941" s="110"/>
      <c r="H4941" s="110"/>
      <c r="I4941" s="110"/>
      <c r="J4941" s="109"/>
      <c r="K4941" s="110"/>
      <c r="L4941" s="110"/>
      <c r="M4941" s="110"/>
      <c r="N4941" s="110"/>
      <c r="O4941" s="110"/>
      <c r="P4941" s="110"/>
      <c r="Q4941" s="110"/>
      <c r="R4941" s="110"/>
      <c r="S4941" s="110"/>
      <c r="T4941" s="110"/>
      <c r="U4941" s="110"/>
      <c r="V4941" s="110"/>
    </row>
    <row r="4942" spans="1:22" ht="15" customHeight="1">
      <c r="A4942" s="110"/>
      <c r="B4942" s="109"/>
      <c r="C4942" s="110"/>
      <c r="D4942" s="110"/>
      <c r="E4942" s="110"/>
      <c r="F4942" s="110"/>
      <c r="G4942" s="110"/>
      <c r="H4942" s="110"/>
      <c r="I4942" s="110"/>
      <c r="J4942" s="109"/>
      <c r="K4942" s="110"/>
      <c r="L4942" s="110"/>
      <c r="M4942" s="110"/>
      <c r="N4942" s="110"/>
      <c r="O4942" s="110"/>
      <c r="P4942" s="110"/>
      <c r="Q4942" s="110"/>
      <c r="R4942" s="110"/>
      <c r="S4942" s="110"/>
      <c r="T4942" s="110"/>
      <c r="U4942" s="110"/>
      <c r="V4942" s="110"/>
    </row>
    <row r="4943" spans="1:22" ht="15" customHeight="1">
      <c r="A4943" s="110"/>
      <c r="B4943" s="109"/>
      <c r="C4943" s="110"/>
      <c r="D4943" s="110"/>
      <c r="E4943" s="110"/>
      <c r="F4943" s="110"/>
      <c r="G4943" s="110"/>
      <c r="H4943" s="110"/>
      <c r="I4943" s="110"/>
      <c r="J4943" s="109"/>
      <c r="K4943" s="110"/>
      <c r="L4943" s="110"/>
      <c r="M4943" s="110"/>
      <c r="N4943" s="110"/>
      <c r="O4943" s="110"/>
      <c r="P4943" s="110"/>
      <c r="Q4943" s="110"/>
      <c r="R4943" s="110"/>
      <c r="S4943" s="110"/>
      <c r="T4943" s="110"/>
      <c r="U4943" s="110"/>
      <c r="V4943" s="110"/>
    </row>
    <row r="4944" spans="1:22" ht="15" customHeight="1">
      <c r="A4944" s="110"/>
      <c r="B4944" s="109"/>
      <c r="C4944" s="110"/>
      <c r="D4944" s="110"/>
      <c r="E4944" s="110"/>
      <c r="F4944" s="110"/>
      <c r="G4944" s="110"/>
      <c r="H4944" s="110"/>
      <c r="I4944" s="110"/>
      <c r="J4944" s="109"/>
      <c r="K4944" s="110"/>
      <c r="L4944" s="110"/>
      <c r="M4944" s="110"/>
      <c r="N4944" s="110"/>
      <c r="O4944" s="110"/>
      <c r="P4944" s="110"/>
      <c r="Q4944" s="110"/>
      <c r="R4944" s="110"/>
      <c r="S4944" s="110"/>
      <c r="T4944" s="110"/>
      <c r="U4944" s="110"/>
      <c r="V4944" s="110"/>
    </row>
    <row r="4945" spans="1:22" ht="15" customHeight="1">
      <c r="A4945" s="110"/>
      <c r="B4945" s="109"/>
      <c r="C4945" s="110"/>
      <c r="D4945" s="110"/>
      <c r="E4945" s="110"/>
      <c r="F4945" s="110"/>
      <c r="G4945" s="110"/>
      <c r="H4945" s="110"/>
      <c r="I4945" s="110"/>
      <c r="J4945" s="109"/>
      <c r="K4945" s="110"/>
      <c r="L4945" s="110"/>
      <c r="M4945" s="110"/>
      <c r="N4945" s="110"/>
      <c r="O4945" s="110"/>
      <c r="P4945" s="110"/>
      <c r="Q4945" s="110"/>
      <c r="R4945" s="110"/>
      <c r="S4945" s="110"/>
      <c r="T4945" s="110"/>
      <c r="U4945" s="110"/>
      <c r="V4945" s="110"/>
    </row>
    <row r="4946" spans="1:22" ht="15" customHeight="1">
      <c r="A4946" s="110"/>
      <c r="B4946" s="109"/>
      <c r="C4946" s="110"/>
      <c r="D4946" s="110"/>
      <c r="E4946" s="110"/>
      <c r="F4946" s="110"/>
      <c r="G4946" s="110"/>
      <c r="H4946" s="110"/>
      <c r="I4946" s="110"/>
      <c r="J4946" s="109"/>
      <c r="K4946" s="110"/>
      <c r="L4946" s="110"/>
      <c r="M4946" s="110"/>
      <c r="N4946" s="110"/>
      <c r="O4946" s="110"/>
      <c r="P4946" s="110"/>
      <c r="Q4946" s="110"/>
      <c r="R4946" s="110"/>
      <c r="S4946" s="110"/>
      <c r="T4946" s="110"/>
      <c r="U4946" s="110"/>
      <c r="V4946" s="110"/>
    </row>
    <row r="4947" spans="1:22" ht="15" customHeight="1">
      <c r="A4947" s="110"/>
      <c r="B4947" s="109"/>
      <c r="C4947" s="110"/>
      <c r="D4947" s="110"/>
      <c r="E4947" s="110"/>
      <c r="F4947" s="110"/>
      <c r="G4947" s="110"/>
      <c r="H4947" s="110"/>
      <c r="I4947" s="110"/>
      <c r="J4947" s="109"/>
      <c r="K4947" s="110"/>
      <c r="L4947" s="110"/>
      <c r="M4947" s="110"/>
      <c r="N4947" s="110"/>
      <c r="O4947" s="110"/>
      <c r="P4947" s="110"/>
      <c r="Q4947" s="110"/>
      <c r="R4947" s="110"/>
      <c r="S4947" s="110"/>
      <c r="T4947" s="110"/>
      <c r="U4947" s="110"/>
      <c r="V4947" s="110"/>
    </row>
    <row r="4948" spans="1:22" ht="15" customHeight="1">
      <c r="A4948" s="110"/>
      <c r="B4948" s="109"/>
      <c r="C4948" s="110"/>
      <c r="D4948" s="110"/>
      <c r="E4948" s="110"/>
      <c r="F4948" s="110"/>
      <c r="G4948" s="110"/>
      <c r="H4948" s="110"/>
      <c r="I4948" s="110"/>
      <c r="J4948" s="109"/>
      <c r="K4948" s="110"/>
      <c r="L4948" s="110"/>
      <c r="M4948" s="110"/>
      <c r="N4948" s="110"/>
      <c r="O4948" s="110"/>
      <c r="P4948" s="110"/>
      <c r="Q4948" s="110"/>
      <c r="R4948" s="110"/>
      <c r="S4948" s="110"/>
      <c r="T4948" s="110"/>
      <c r="U4948" s="110"/>
      <c r="V4948" s="110"/>
    </row>
    <row r="4949" spans="1:22" ht="15" customHeight="1">
      <c r="A4949" s="110"/>
      <c r="B4949" s="109"/>
      <c r="C4949" s="110"/>
      <c r="D4949" s="110"/>
      <c r="E4949" s="110"/>
      <c r="F4949" s="110"/>
      <c r="G4949" s="110"/>
      <c r="H4949" s="110"/>
      <c r="I4949" s="110"/>
      <c r="J4949" s="109"/>
      <c r="K4949" s="110"/>
      <c r="L4949" s="110"/>
      <c r="M4949" s="110"/>
      <c r="N4949" s="110"/>
      <c r="O4949" s="110"/>
      <c r="P4949" s="110"/>
      <c r="Q4949" s="110"/>
      <c r="R4949" s="110"/>
      <c r="S4949" s="110"/>
      <c r="T4949" s="110"/>
      <c r="U4949" s="110"/>
      <c r="V4949" s="110"/>
    </row>
    <row r="4950" spans="1:22" ht="15" customHeight="1">
      <c r="A4950" s="110"/>
      <c r="B4950" s="109"/>
      <c r="C4950" s="110"/>
      <c r="D4950" s="110"/>
      <c r="E4950" s="110"/>
      <c r="F4950" s="110"/>
      <c r="G4950" s="110"/>
      <c r="H4950" s="110"/>
      <c r="I4950" s="110"/>
      <c r="J4950" s="109"/>
      <c r="K4950" s="110"/>
      <c r="L4950" s="110"/>
      <c r="M4950" s="110"/>
      <c r="N4950" s="110"/>
      <c r="O4950" s="110"/>
      <c r="P4950" s="110"/>
      <c r="Q4950" s="110"/>
      <c r="R4950" s="110"/>
      <c r="S4950" s="110"/>
      <c r="T4950" s="110"/>
      <c r="U4950" s="110"/>
      <c r="V4950" s="110"/>
    </row>
    <row r="4951" spans="1:22" ht="15" customHeight="1">
      <c r="A4951" s="110"/>
      <c r="B4951" s="109"/>
      <c r="C4951" s="110"/>
      <c r="D4951" s="110"/>
      <c r="E4951" s="110"/>
      <c r="F4951" s="110"/>
      <c r="G4951" s="110"/>
      <c r="H4951" s="110"/>
      <c r="I4951" s="110"/>
      <c r="J4951" s="109"/>
      <c r="K4951" s="110"/>
      <c r="L4951" s="110"/>
      <c r="M4951" s="110"/>
      <c r="N4951" s="110"/>
      <c r="O4951" s="110"/>
      <c r="P4951" s="110"/>
      <c r="Q4951" s="110"/>
      <c r="R4951" s="110"/>
      <c r="S4951" s="110"/>
      <c r="T4951" s="110"/>
      <c r="U4951" s="110"/>
      <c r="V4951" s="110"/>
    </row>
    <row r="4952" spans="1:22" ht="15" customHeight="1">
      <c r="A4952" s="110"/>
      <c r="B4952" s="109"/>
      <c r="C4952" s="110"/>
      <c r="D4952" s="110"/>
      <c r="E4952" s="110"/>
      <c r="F4952" s="110"/>
      <c r="G4952" s="110"/>
      <c r="H4952" s="110"/>
      <c r="I4952" s="110"/>
      <c r="J4952" s="109"/>
      <c r="K4952" s="110"/>
      <c r="L4952" s="110"/>
      <c r="M4952" s="110"/>
      <c r="N4952" s="110"/>
      <c r="O4952" s="110"/>
      <c r="P4952" s="110"/>
      <c r="Q4952" s="110"/>
      <c r="R4952" s="110"/>
      <c r="S4952" s="110"/>
      <c r="T4952" s="110"/>
      <c r="U4952" s="110"/>
      <c r="V4952" s="110"/>
    </row>
    <row r="4953" spans="1:22" ht="15" customHeight="1">
      <c r="A4953" s="110"/>
      <c r="B4953" s="109"/>
      <c r="C4953" s="110"/>
      <c r="D4953" s="110"/>
      <c r="E4953" s="110"/>
      <c r="F4953" s="110"/>
      <c r="G4953" s="110"/>
      <c r="H4953" s="110"/>
      <c r="I4953" s="110"/>
      <c r="J4953" s="109"/>
      <c r="K4953" s="110"/>
      <c r="L4953" s="110"/>
      <c r="M4953" s="110"/>
      <c r="N4953" s="110"/>
      <c r="O4953" s="110"/>
      <c r="P4953" s="110"/>
      <c r="Q4953" s="110"/>
      <c r="R4953" s="110"/>
      <c r="S4953" s="110"/>
      <c r="T4953" s="110"/>
      <c r="U4953" s="110"/>
      <c r="V4953" s="110"/>
    </row>
    <row r="4954" spans="1:22" ht="15" customHeight="1">
      <c r="A4954" s="110"/>
      <c r="B4954" s="109"/>
      <c r="C4954" s="110"/>
      <c r="D4954" s="110"/>
      <c r="E4954" s="110"/>
      <c r="F4954" s="110"/>
      <c r="G4954" s="110"/>
      <c r="H4954" s="110"/>
      <c r="I4954" s="110"/>
      <c r="J4954" s="109"/>
      <c r="K4954" s="110"/>
      <c r="L4954" s="110"/>
      <c r="M4954" s="110"/>
      <c r="N4954" s="110"/>
      <c r="O4954" s="110"/>
      <c r="P4954" s="110"/>
      <c r="Q4954" s="110"/>
      <c r="R4954" s="110"/>
      <c r="S4954" s="110"/>
      <c r="T4954" s="110"/>
      <c r="U4954" s="110"/>
      <c r="V4954" s="110"/>
    </row>
    <row r="4955" spans="1:22" ht="15" customHeight="1">
      <c r="A4955" s="110"/>
      <c r="B4955" s="109"/>
      <c r="C4955" s="110"/>
      <c r="D4955" s="110"/>
      <c r="E4955" s="110"/>
      <c r="F4955" s="110"/>
      <c r="G4955" s="110"/>
      <c r="H4955" s="110"/>
      <c r="I4955" s="110"/>
      <c r="J4955" s="109"/>
      <c r="K4955" s="110"/>
      <c r="L4955" s="110"/>
      <c r="M4955" s="110"/>
      <c r="N4955" s="110"/>
      <c r="O4955" s="110"/>
      <c r="P4955" s="110"/>
      <c r="Q4955" s="110"/>
      <c r="R4955" s="110"/>
      <c r="S4955" s="110"/>
      <c r="T4955" s="110"/>
      <c r="U4955" s="110"/>
      <c r="V4955" s="110"/>
    </row>
    <row r="4956" spans="1:22" ht="15" customHeight="1">
      <c r="A4956" s="110"/>
      <c r="B4956" s="109"/>
      <c r="C4956" s="110"/>
      <c r="D4956" s="110"/>
      <c r="E4956" s="110"/>
      <c r="F4956" s="110"/>
      <c r="G4956" s="110"/>
      <c r="H4956" s="110"/>
      <c r="I4956" s="110"/>
      <c r="J4956" s="109"/>
      <c r="K4956" s="110"/>
      <c r="L4956" s="110"/>
      <c r="M4956" s="110"/>
      <c r="N4956" s="110"/>
      <c r="O4956" s="110"/>
      <c r="P4956" s="110"/>
      <c r="Q4956" s="110"/>
      <c r="R4956" s="110"/>
      <c r="S4956" s="110"/>
      <c r="T4956" s="110"/>
      <c r="U4956" s="110"/>
      <c r="V4956" s="110"/>
    </row>
    <row r="4957" spans="1:22" ht="15" customHeight="1">
      <c r="A4957" s="110"/>
      <c r="B4957" s="109"/>
      <c r="C4957" s="110"/>
      <c r="D4957" s="110"/>
      <c r="E4957" s="110"/>
      <c r="F4957" s="110"/>
      <c r="G4957" s="110"/>
      <c r="H4957" s="110"/>
      <c r="I4957" s="110"/>
      <c r="J4957" s="109"/>
      <c r="K4957" s="110"/>
      <c r="L4957" s="110"/>
      <c r="M4957" s="110"/>
      <c r="N4957" s="110"/>
      <c r="O4957" s="110"/>
      <c r="P4957" s="110"/>
      <c r="Q4957" s="110"/>
      <c r="R4957" s="110"/>
      <c r="S4957" s="110"/>
      <c r="T4957" s="110"/>
      <c r="U4957" s="110"/>
      <c r="V4957" s="110"/>
    </row>
    <row r="4958" spans="1:22" ht="15" customHeight="1">
      <c r="A4958" s="110"/>
      <c r="B4958" s="109"/>
      <c r="C4958" s="110"/>
      <c r="D4958" s="110"/>
      <c r="E4958" s="110"/>
      <c r="F4958" s="110"/>
      <c r="G4958" s="110"/>
      <c r="H4958" s="110"/>
      <c r="I4958" s="110"/>
      <c r="J4958" s="109"/>
      <c r="K4958" s="110"/>
      <c r="L4958" s="110"/>
      <c r="M4958" s="110"/>
      <c r="N4958" s="110"/>
      <c r="O4958" s="110"/>
      <c r="P4958" s="110"/>
      <c r="Q4958" s="110"/>
      <c r="R4958" s="110"/>
      <c r="S4958" s="110"/>
      <c r="T4958" s="110"/>
      <c r="U4958" s="110"/>
      <c r="V4958" s="110"/>
    </row>
    <row r="4959" spans="1:22" ht="15" customHeight="1">
      <c r="A4959" s="110"/>
      <c r="B4959" s="109"/>
      <c r="C4959" s="110"/>
      <c r="D4959" s="110"/>
      <c r="E4959" s="110"/>
      <c r="F4959" s="110"/>
      <c r="G4959" s="110"/>
      <c r="H4959" s="110"/>
      <c r="I4959" s="110"/>
      <c r="J4959" s="109"/>
      <c r="K4959" s="110"/>
      <c r="L4959" s="110"/>
      <c r="M4959" s="110"/>
      <c r="N4959" s="110"/>
      <c r="O4959" s="110"/>
      <c r="P4959" s="110"/>
      <c r="Q4959" s="110"/>
      <c r="R4959" s="110"/>
      <c r="S4959" s="110"/>
      <c r="T4959" s="110"/>
      <c r="U4959" s="110"/>
      <c r="V4959" s="110"/>
    </row>
    <row r="4960" spans="1:22" ht="15" customHeight="1">
      <c r="A4960" s="110"/>
      <c r="B4960" s="109"/>
      <c r="C4960" s="110"/>
      <c r="D4960" s="110"/>
      <c r="E4960" s="110"/>
      <c r="F4960" s="110"/>
      <c r="G4960" s="110"/>
      <c r="H4960" s="110"/>
      <c r="I4960" s="110"/>
      <c r="J4960" s="109"/>
      <c r="K4960" s="110"/>
      <c r="L4960" s="110"/>
      <c r="M4960" s="110"/>
      <c r="N4960" s="110"/>
      <c r="O4960" s="110"/>
      <c r="P4960" s="110"/>
      <c r="Q4960" s="110"/>
      <c r="R4960" s="110"/>
      <c r="S4960" s="110"/>
      <c r="T4960" s="110"/>
      <c r="U4960" s="110"/>
      <c r="V4960" s="110"/>
    </row>
    <row r="4961" spans="1:22" ht="15" customHeight="1">
      <c r="A4961" s="110"/>
      <c r="B4961" s="109"/>
      <c r="C4961" s="110"/>
      <c r="D4961" s="110"/>
      <c r="E4961" s="110"/>
      <c r="F4961" s="110"/>
      <c r="G4961" s="110"/>
      <c r="H4961" s="110"/>
      <c r="I4961" s="110"/>
      <c r="J4961" s="109"/>
      <c r="K4961" s="110"/>
      <c r="L4961" s="110"/>
      <c r="M4961" s="110"/>
      <c r="N4961" s="110"/>
      <c r="O4961" s="110"/>
      <c r="P4961" s="110"/>
      <c r="Q4961" s="110"/>
      <c r="R4961" s="110"/>
      <c r="S4961" s="110"/>
      <c r="T4961" s="110"/>
      <c r="U4961" s="110"/>
      <c r="V4961" s="110"/>
    </row>
    <row r="4962" spans="1:22" ht="15" customHeight="1">
      <c r="A4962" s="110"/>
      <c r="B4962" s="109"/>
      <c r="C4962" s="110"/>
      <c r="D4962" s="110"/>
      <c r="E4962" s="110"/>
      <c r="F4962" s="110"/>
      <c r="G4962" s="110"/>
      <c r="H4962" s="110"/>
      <c r="I4962" s="110"/>
      <c r="J4962" s="109"/>
      <c r="K4962" s="110"/>
      <c r="L4962" s="110"/>
      <c r="M4962" s="110"/>
      <c r="N4962" s="110"/>
      <c r="O4962" s="110"/>
      <c r="P4962" s="110"/>
      <c r="Q4962" s="110"/>
      <c r="R4962" s="110"/>
      <c r="S4962" s="110"/>
      <c r="T4962" s="110"/>
      <c r="U4962" s="110"/>
      <c r="V4962" s="110"/>
    </row>
    <row r="4963" spans="1:22" ht="15" customHeight="1">
      <c r="A4963" s="110"/>
      <c r="B4963" s="109"/>
      <c r="C4963" s="110"/>
      <c r="D4963" s="110"/>
      <c r="E4963" s="110"/>
      <c r="F4963" s="110"/>
      <c r="G4963" s="110"/>
      <c r="H4963" s="110"/>
      <c r="I4963" s="110"/>
      <c r="J4963" s="109"/>
      <c r="K4963" s="110"/>
      <c r="L4963" s="110"/>
      <c r="M4963" s="110"/>
      <c r="N4963" s="110"/>
      <c r="O4963" s="110"/>
      <c r="P4963" s="110"/>
      <c r="Q4963" s="110"/>
      <c r="R4963" s="110"/>
      <c r="S4963" s="110"/>
      <c r="T4963" s="110"/>
      <c r="U4963" s="110"/>
      <c r="V4963" s="110"/>
    </row>
    <row r="4964" spans="1:22" ht="15" customHeight="1">
      <c r="A4964" s="110"/>
      <c r="B4964" s="109"/>
      <c r="C4964" s="110"/>
      <c r="D4964" s="110"/>
      <c r="E4964" s="110"/>
      <c r="F4964" s="110"/>
      <c r="G4964" s="110"/>
      <c r="H4964" s="110"/>
      <c r="I4964" s="110"/>
      <c r="J4964" s="109"/>
      <c r="K4964" s="110"/>
      <c r="L4964" s="110"/>
      <c r="M4964" s="110"/>
      <c r="N4964" s="110"/>
      <c r="O4964" s="110"/>
      <c r="P4964" s="110"/>
      <c r="Q4964" s="110"/>
      <c r="R4964" s="110"/>
      <c r="S4964" s="110"/>
      <c r="T4964" s="110"/>
      <c r="U4964" s="110"/>
      <c r="V4964" s="110"/>
    </row>
    <row r="4965" spans="1:22" ht="15" customHeight="1">
      <c r="A4965" s="110"/>
      <c r="B4965" s="109"/>
      <c r="C4965" s="110"/>
      <c r="D4965" s="110"/>
      <c r="E4965" s="110"/>
      <c r="F4965" s="110"/>
      <c r="G4965" s="110"/>
      <c r="H4965" s="110"/>
      <c r="I4965" s="110"/>
      <c r="J4965" s="109"/>
      <c r="K4965" s="110"/>
      <c r="L4965" s="110"/>
      <c r="M4965" s="110"/>
      <c r="N4965" s="110"/>
      <c r="O4965" s="110"/>
      <c r="P4965" s="110"/>
      <c r="Q4965" s="110"/>
      <c r="R4965" s="110"/>
      <c r="S4965" s="110"/>
      <c r="T4965" s="110"/>
      <c r="U4965" s="110"/>
      <c r="V4965" s="110"/>
    </row>
    <row r="4966" spans="1:22" ht="15" customHeight="1">
      <c r="A4966" s="110"/>
      <c r="B4966" s="109"/>
      <c r="C4966" s="110"/>
      <c r="D4966" s="110"/>
      <c r="E4966" s="110"/>
      <c r="F4966" s="110"/>
      <c r="G4966" s="110"/>
      <c r="H4966" s="110"/>
      <c r="I4966" s="110"/>
      <c r="J4966" s="109"/>
      <c r="K4966" s="110"/>
      <c r="L4966" s="110"/>
      <c r="M4966" s="110"/>
      <c r="N4966" s="110"/>
      <c r="O4966" s="110"/>
      <c r="P4966" s="110"/>
      <c r="Q4966" s="110"/>
      <c r="R4966" s="110"/>
      <c r="S4966" s="110"/>
      <c r="T4966" s="110"/>
      <c r="U4966" s="110"/>
      <c r="V4966" s="110"/>
    </row>
    <row r="4967" spans="1:22" ht="15" customHeight="1">
      <c r="A4967" s="110"/>
      <c r="B4967" s="109"/>
      <c r="C4967" s="110"/>
      <c r="D4967" s="110"/>
      <c r="E4967" s="110"/>
      <c r="F4967" s="110"/>
      <c r="G4967" s="110"/>
      <c r="H4967" s="110"/>
      <c r="I4967" s="110"/>
      <c r="J4967" s="109"/>
      <c r="K4967" s="110"/>
      <c r="L4967" s="110"/>
      <c r="M4967" s="110"/>
      <c r="N4967" s="110"/>
      <c r="O4967" s="110"/>
      <c r="P4967" s="110"/>
      <c r="Q4967" s="110"/>
      <c r="R4967" s="110"/>
      <c r="S4967" s="110"/>
      <c r="T4967" s="110"/>
      <c r="U4967" s="110"/>
      <c r="V4967" s="110"/>
    </row>
    <row r="4968" spans="1:22" ht="15" customHeight="1">
      <c r="A4968" s="110"/>
      <c r="B4968" s="109"/>
      <c r="C4968" s="110"/>
      <c r="D4968" s="110"/>
      <c r="E4968" s="110"/>
      <c r="F4968" s="110"/>
      <c r="G4968" s="110"/>
      <c r="H4968" s="110"/>
      <c r="I4968" s="110"/>
      <c r="J4968" s="109"/>
      <c r="K4968" s="110"/>
      <c r="L4968" s="110"/>
      <c r="M4968" s="110"/>
      <c r="N4968" s="110"/>
      <c r="O4968" s="110"/>
      <c r="P4968" s="110"/>
      <c r="Q4968" s="110"/>
      <c r="R4968" s="110"/>
      <c r="S4968" s="110"/>
      <c r="T4968" s="110"/>
      <c r="U4968" s="110"/>
      <c r="V4968" s="110"/>
    </row>
    <row r="4969" spans="1:22" ht="15" customHeight="1">
      <c r="A4969" s="110"/>
      <c r="B4969" s="109"/>
      <c r="C4969" s="110"/>
      <c r="D4969" s="110"/>
      <c r="E4969" s="110"/>
      <c r="F4969" s="110"/>
      <c r="G4969" s="110"/>
      <c r="H4969" s="110"/>
      <c r="I4969" s="110"/>
      <c r="J4969" s="109"/>
      <c r="K4969" s="110"/>
      <c r="L4969" s="110"/>
      <c r="M4969" s="110"/>
      <c r="N4969" s="110"/>
      <c r="O4969" s="110"/>
      <c r="P4969" s="110"/>
      <c r="Q4969" s="110"/>
      <c r="R4969" s="110"/>
      <c r="S4969" s="110"/>
      <c r="T4969" s="110"/>
      <c r="U4969" s="110"/>
      <c r="V4969" s="110"/>
    </row>
    <row r="4970" spans="1:22" ht="15" customHeight="1">
      <c r="A4970" s="110"/>
      <c r="B4970" s="109"/>
      <c r="C4970" s="110"/>
      <c r="D4970" s="110"/>
      <c r="E4970" s="110"/>
      <c r="F4970" s="110"/>
      <c r="G4970" s="110"/>
      <c r="H4970" s="110"/>
      <c r="I4970" s="110"/>
      <c r="J4970" s="109"/>
      <c r="K4970" s="110"/>
      <c r="L4970" s="110"/>
      <c r="M4970" s="110"/>
      <c r="N4970" s="110"/>
      <c r="O4970" s="110"/>
      <c r="P4970" s="110"/>
      <c r="Q4970" s="110"/>
      <c r="R4970" s="110"/>
      <c r="S4970" s="110"/>
      <c r="T4970" s="110"/>
      <c r="U4970" s="110"/>
      <c r="V4970" s="110"/>
    </row>
    <row r="4971" spans="1:22" ht="15" customHeight="1">
      <c r="A4971" s="110"/>
      <c r="B4971" s="109"/>
      <c r="C4971" s="110"/>
      <c r="D4971" s="110"/>
      <c r="E4971" s="110"/>
      <c r="F4971" s="110"/>
      <c r="G4971" s="110"/>
      <c r="H4971" s="110"/>
      <c r="I4971" s="110"/>
      <c r="J4971" s="109"/>
      <c r="K4971" s="110"/>
      <c r="L4971" s="110"/>
      <c r="M4971" s="110"/>
      <c r="N4971" s="110"/>
      <c r="O4971" s="110"/>
      <c r="P4971" s="110"/>
      <c r="Q4971" s="110"/>
      <c r="R4971" s="110"/>
      <c r="S4971" s="110"/>
      <c r="T4971" s="110"/>
      <c r="U4971" s="110"/>
      <c r="V4971" s="110"/>
    </row>
    <row r="4972" spans="1:22" ht="15" customHeight="1">
      <c r="A4972" s="110"/>
      <c r="B4972" s="109"/>
      <c r="C4972" s="110"/>
      <c r="D4972" s="110"/>
      <c r="E4972" s="110"/>
      <c r="F4972" s="110"/>
      <c r="G4972" s="110"/>
      <c r="H4972" s="110"/>
      <c r="I4972" s="110"/>
      <c r="J4972" s="109"/>
      <c r="K4972" s="110"/>
      <c r="L4972" s="110"/>
      <c r="M4972" s="110"/>
      <c r="N4972" s="110"/>
      <c r="O4972" s="110"/>
      <c r="P4972" s="110"/>
      <c r="Q4972" s="110"/>
      <c r="R4972" s="110"/>
      <c r="S4972" s="110"/>
      <c r="T4972" s="110"/>
      <c r="U4972" s="110"/>
      <c r="V4972" s="110"/>
    </row>
    <row r="4973" spans="1:22" ht="15" customHeight="1">
      <c r="A4973" s="110"/>
      <c r="B4973" s="109"/>
      <c r="C4973" s="110"/>
      <c r="D4973" s="110"/>
      <c r="E4973" s="110"/>
      <c r="F4973" s="110"/>
      <c r="G4973" s="110"/>
      <c r="H4973" s="110"/>
      <c r="I4973" s="110"/>
      <c r="J4973" s="109"/>
      <c r="K4973" s="110"/>
      <c r="L4973" s="110"/>
      <c r="M4973" s="110"/>
      <c r="N4973" s="110"/>
      <c r="O4973" s="110"/>
      <c r="P4973" s="110"/>
      <c r="Q4973" s="110"/>
      <c r="R4973" s="110"/>
      <c r="S4973" s="110"/>
      <c r="T4973" s="110"/>
      <c r="U4973" s="110"/>
      <c r="V4973" s="110"/>
    </row>
    <row r="4974" spans="1:22" ht="15" customHeight="1">
      <c r="A4974" s="110"/>
      <c r="B4974" s="109"/>
      <c r="C4974" s="110"/>
      <c r="D4974" s="110"/>
      <c r="E4974" s="110"/>
      <c r="F4974" s="110"/>
      <c r="G4974" s="110"/>
      <c r="H4974" s="110"/>
      <c r="I4974" s="110"/>
      <c r="J4974" s="109"/>
      <c r="K4974" s="110"/>
      <c r="L4974" s="110"/>
      <c r="M4974" s="110"/>
      <c r="N4974" s="110"/>
      <c r="O4974" s="110"/>
      <c r="P4974" s="110"/>
      <c r="Q4974" s="110"/>
      <c r="R4974" s="110"/>
      <c r="S4974" s="110"/>
      <c r="T4974" s="110"/>
      <c r="U4974" s="110"/>
      <c r="V4974" s="110"/>
    </row>
    <row r="4975" spans="1:22" ht="15" customHeight="1">
      <c r="A4975" s="110"/>
      <c r="B4975" s="109"/>
      <c r="C4975" s="110"/>
      <c r="D4975" s="110"/>
      <c r="E4975" s="110"/>
      <c r="F4975" s="110"/>
      <c r="G4975" s="110"/>
      <c r="H4975" s="110"/>
      <c r="I4975" s="110"/>
      <c r="J4975" s="109"/>
      <c r="K4975" s="110"/>
      <c r="L4975" s="110"/>
      <c r="M4975" s="110"/>
      <c r="N4975" s="110"/>
      <c r="O4975" s="110"/>
      <c r="P4975" s="110"/>
      <c r="Q4975" s="110"/>
      <c r="R4975" s="110"/>
      <c r="S4975" s="110"/>
      <c r="T4975" s="110"/>
      <c r="U4975" s="110"/>
      <c r="V4975" s="110"/>
    </row>
    <row r="4976" spans="1:22" ht="15" customHeight="1">
      <c r="A4976" s="110"/>
      <c r="B4976" s="109"/>
      <c r="C4976" s="110"/>
      <c r="D4976" s="110"/>
      <c r="E4976" s="110"/>
      <c r="F4976" s="110"/>
      <c r="G4976" s="110"/>
      <c r="H4976" s="110"/>
      <c r="I4976" s="110"/>
      <c r="J4976" s="109"/>
      <c r="K4976" s="110"/>
      <c r="L4976" s="110"/>
      <c r="M4976" s="110"/>
      <c r="N4976" s="110"/>
      <c r="O4976" s="110"/>
      <c r="P4976" s="110"/>
      <c r="Q4976" s="110"/>
      <c r="R4976" s="110"/>
      <c r="S4976" s="110"/>
      <c r="T4976" s="110"/>
      <c r="U4976" s="110"/>
      <c r="V4976" s="110"/>
    </row>
    <row r="4977" spans="1:22" ht="15" customHeight="1">
      <c r="A4977" s="110"/>
      <c r="B4977" s="109"/>
      <c r="C4977" s="110"/>
      <c r="D4977" s="110"/>
      <c r="E4977" s="110"/>
      <c r="F4977" s="110"/>
      <c r="G4977" s="110"/>
      <c r="H4977" s="110"/>
      <c r="I4977" s="110"/>
      <c r="J4977" s="109"/>
      <c r="K4977" s="110"/>
      <c r="L4977" s="110"/>
      <c r="M4977" s="110"/>
      <c r="N4977" s="110"/>
      <c r="O4977" s="110"/>
      <c r="P4977" s="110"/>
      <c r="Q4977" s="110"/>
      <c r="R4977" s="110"/>
      <c r="S4977" s="110"/>
      <c r="T4977" s="110"/>
      <c r="U4977" s="110"/>
      <c r="V4977" s="110"/>
    </row>
    <row r="4978" spans="1:22" ht="15" customHeight="1">
      <c r="A4978" s="110"/>
      <c r="B4978" s="109"/>
      <c r="C4978" s="110"/>
      <c r="D4978" s="110"/>
      <c r="E4978" s="110"/>
      <c r="F4978" s="110"/>
      <c r="G4978" s="110"/>
      <c r="H4978" s="110"/>
      <c r="I4978" s="110"/>
      <c r="J4978" s="109"/>
      <c r="K4978" s="110"/>
      <c r="L4978" s="110"/>
      <c r="M4978" s="110"/>
      <c r="N4978" s="110"/>
      <c r="O4978" s="110"/>
      <c r="P4978" s="110"/>
      <c r="Q4978" s="110"/>
      <c r="R4978" s="110"/>
      <c r="S4978" s="110"/>
      <c r="T4978" s="110"/>
      <c r="U4978" s="110"/>
      <c r="V4978" s="110"/>
    </row>
    <row r="4979" spans="1:22" ht="15" customHeight="1">
      <c r="A4979" s="110"/>
      <c r="B4979" s="109"/>
      <c r="C4979" s="110"/>
      <c r="D4979" s="110"/>
      <c r="E4979" s="110"/>
      <c r="F4979" s="110"/>
      <c r="G4979" s="110"/>
      <c r="H4979" s="110"/>
      <c r="I4979" s="110"/>
      <c r="J4979" s="109"/>
      <c r="K4979" s="110"/>
      <c r="L4979" s="110"/>
      <c r="M4979" s="110"/>
      <c r="N4979" s="110"/>
      <c r="O4979" s="110"/>
      <c r="P4979" s="110"/>
      <c r="Q4979" s="110"/>
      <c r="R4979" s="110"/>
      <c r="S4979" s="110"/>
      <c r="T4979" s="110"/>
      <c r="U4979" s="110"/>
      <c r="V4979" s="110"/>
    </row>
    <row r="4980" spans="1:22" ht="15" customHeight="1">
      <c r="A4980" s="110"/>
      <c r="B4980" s="109"/>
      <c r="C4980" s="110"/>
      <c r="D4980" s="110"/>
      <c r="E4980" s="110"/>
      <c r="F4980" s="110"/>
      <c r="G4980" s="110"/>
      <c r="H4980" s="110"/>
      <c r="I4980" s="110"/>
      <c r="J4980" s="109"/>
      <c r="K4980" s="110"/>
      <c r="L4980" s="110"/>
      <c r="M4980" s="110"/>
      <c r="N4980" s="110"/>
      <c r="O4980" s="110"/>
      <c r="P4980" s="110"/>
      <c r="Q4980" s="110"/>
      <c r="R4980" s="110"/>
      <c r="S4980" s="110"/>
      <c r="T4980" s="110"/>
      <c r="U4980" s="110"/>
      <c r="V4980" s="110"/>
    </row>
    <row r="4981" spans="1:22" ht="15" customHeight="1">
      <c r="A4981" s="110"/>
      <c r="B4981" s="109"/>
      <c r="C4981" s="110"/>
      <c r="D4981" s="110"/>
      <c r="E4981" s="110"/>
      <c r="F4981" s="110"/>
      <c r="G4981" s="110"/>
      <c r="H4981" s="110"/>
      <c r="I4981" s="110"/>
      <c r="J4981" s="109"/>
      <c r="K4981" s="110"/>
      <c r="L4981" s="110"/>
      <c r="M4981" s="110"/>
      <c r="N4981" s="110"/>
      <c r="O4981" s="110"/>
      <c r="P4981" s="110"/>
      <c r="Q4981" s="110"/>
      <c r="R4981" s="110"/>
      <c r="S4981" s="110"/>
      <c r="T4981" s="110"/>
      <c r="U4981" s="110"/>
      <c r="V4981" s="110"/>
    </row>
    <row r="4982" spans="1:22" ht="15" customHeight="1">
      <c r="A4982" s="110"/>
      <c r="B4982" s="109"/>
      <c r="C4982" s="110"/>
      <c r="D4982" s="110"/>
      <c r="E4982" s="110"/>
      <c r="F4982" s="110"/>
      <c r="G4982" s="110"/>
      <c r="H4982" s="110"/>
      <c r="I4982" s="110"/>
      <c r="J4982" s="109"/>
      <c r="K4982" s="110"/>
      <c r="L4982" s="110"/>
      <c r="M4982" s="110"/>
      <c r="N4982" s="110"/>
      <c r="O4982" s="110"/>
      <c r="P4982" s="110"/>
      <c r="Q4982" s="110"/>
      <c r="R4982" s="110"/>
      <c r="S4982" s="110"/>
      <c r="T4982" s="110"/>
      <c r="U4982" s="110"/>
      <c r="V4982" s="110"/>
    </row>
    <row r="4983" spans="1:22" ht="15" customHeight="1">
      <c r="A4983" s="110"/>
      <c r="B4983" s="109"/>
      <c r="C4983" s="110"/>
      <c r="D4983" s="110"/>
      <c r="E4983" s="110"/>
      <c r="F4983" s="110"/>
      <c r="G4983" s="110"/>
      <c r="H4983" s="110"/>
      <c r="I4983" s="110"/>
      <c r="J4983" s="109"/>
      <c r="K4983" s="110"/>
      <c r="L4983" s="110"/>
      <c r="M4983" s="110"/>
      <c r="N4983" s="110"/>
      <c r="O4983" s="110"/>
      <c r="P4983" s="110"/>
      <c r="Q4983" s="110"/>
      <c r="R4983" s="110"/>
      <c r="S4983" s="110"/>
      <c r="T4983" s="110"/>
      <c r="U4983" s="110"/>
      <c r="V4983" s="110"/>
    </row>
    <row r="4984" spans="1:22" ht="15" customHeight="1">
      <c r="A4984" s="110"/>
      <c r="B4984" s="109"/>
      <c r="C4984" s="110"/>
      <c r="D4984" s="110"/>
      <c r="E4984" s="110"/>
      <c r="F4984" s="110"/>
      <c r="G4984" s="110"/>
      <c r="H4984" s="110"/>
      <c r="I4984" s="110"/>
      <c r="J4984" s="109"/>
      <c r="K4984" s="110"/>
      <c r="L4984" s="110"/>
      <c r="M4984" s="110"/>
      <c r="N4984" s="110"/>
      <c r="O4984" s="110"/>
      <c r="P4984" s="110"/>
      <c r="Q4984" s="110"/>
      <c r="R4984" s="110"/>
      <c r="S4984" s="110"/>
      <c r="T4984" s="110"/>
      <c r="U4984" s="110"/>
      <c r="V4984" s="110"/>
    </row>
    <row r="4985" spans="1:22" ht="15" customHeight="1">
      <c r="A4985" s="110"/>
      <c r="B4985" s="109"/>
      <c r="C4985" s="110"/>
      <c r="D4985" s="110"/>
      <c r="E4985" s="110"/>
      <c r="F4985" s="110"/>
      <c r="G4985" s="110"/>
      <c r="H4985" s="110"/>
      <c r="I4985" s="110"/>
      <c r="J4985" s="109"/>
      <c r="K4985" s="110"/>
      <c r="L4985" s="110"/>
      <c r="M4985" s="110"/>
      <c r="N4985" s="110"/>
      <c r="O4985" s="110"/>
      <c r="P4985" s="110"/>
      <c r="Q4985" s="110"/>
      <c r="R4985" s="110"/>
      <c r="S4985" s="110"/>
      <c r="T4985" s="110"/>
      <c r="U4985" s="110"/>
      <c r="V4985" s="110"/>
    </row>
    <row r="4986" spans="1:22" ht="15" customHeight="1">
      <c r="A4986" s="110"/>
      <c r="B4986" s="109"/>
      <c r="C4986" s="110"/>
      <c r="D4986" s="110"/>
      <c r="E4986" s="110"/>
      <c r="F4986" s="110"/>
      <c r="G4986" s="110"/>
      <c r="H4986" s="110"/>
      <c r="I4986" s="110"/>
      <c r="J4986" s="109"/>
      <c r="K4986" s="110"/>
      <c r="L4986" s="110"/>
      <c r="M4986" s="110"/>
      <c r="N4986" s="110"/>
      <c r="O4986" s="110"/>
      <c r="P4986" s="110"/>
      <c r="Q4986" s="110"/>
      <c r="R4986" s="110"/>
      <c r="S4986" s="110"/>
      <c r="T4986" s="110"/>
      <c r="U4986" s="110"/>
      <c r="V4986" s="110"/>
    </row>
    <row r="4987" spans="1:22" ht="15" customHeight="1">
      <c r="A4987" s="110"/>
      <c r="B4987" s="109"/>
      <c r="C4987" s="110"/>
      <c r="D4987" s="110"/>
      <c r="E4987" s="110"/>
      <c r="F4987" s="110"/>
      <c r="G4987" s="110"/>
      <c r="H4987" s="110"/>
      <c r="I4987" s="110"/>
      <c r="J4987" s="109"/>
      <c r="K4987" s="110"/>
      <c r="L4987" s="110"/>
      <c r="M4987" s="110"/>
      <c r="N4987" s="110"/>
      <c r="O4987" s="110"/>
      <c r="P4987" s="110"/>
      <c r="Q4987" s="110"/>
      <c r="R4987" s="110"/>
      <c r="S4987" s="110"/>
      <c r="T4987" s="110"/>
      <c r="U4987" s="110"/>
      <c r="V4987" s="110"/>
    </row>
    <row r="4988" spans="1:22" ht="15" customHeight="1">
      <c r="A4988" s="110"/>
      <c r="B4988" s="109"/>
      <c r="C4988" s="110"/>
      <c r="D4988" s="110"/>
      <c r="E4988" s="110"/>
      <c r="F4988" s="110"/>
      <c r="G4988" s="110"/>
      <c r="H4988" s="110"/>
      <c r="I4988" s="110"/>
      <c r="J4988" s="109"/>
      <c r="K4988" s="110"/>
      <c r="L4988" s="110"/>
      <c r="M4988" s="110"/>
      <c r="N4988" s="110"/>
      <c r="O4988" s="110"/>
      <c r="P4988" s="110"/>
      <c r="Q4988" s="110"/>
      <c r="R4988" s="110"/>
      <c r="S4988" s="110"/>
      <c r="T4988" s="110"/>
      <c r="U4988" s="110"/>
      <c r="V4988" s="110"/>
    </row>
    <row r="4989" spans="1:22" ht="15" customHeight="1">
      <c r="A4989" s="110"/>
      <c r="B4989" s="109"/>
      <c r="C4989" s="110"/>
      <c r="D4989" s="110"/>
      <c r="E4989" s="110"/>
      <c r="F4989" s="110"/>
      <c r="G4989" s="110"/>
      <c r="H4989" s="110"/>
      <c r="I4989" s="110"/>
      <c r="J4989" s="109"/>
      <c r="K4989" s="110"/>
      <c r="L4989" s="110"/>
      <c r="M4989" s="110"/>
      <c r="N4989" s="110"/>
      <c r="O4989" s="110"/>
      <c r="P4989" s="110"/>
      <c r="Q4989" s="110"/>
      <c r="R4989" s="110"/>
      <c r="S4989" s="110"/>
      <c r="T4989" s="110"/>
      <c r="U4989" s="110"/>
      <c r="V4989" s="110"/>
    </row>
    <row r="4990" spans="1:22" ht="15" customHeight="1">
      <c r="A4990" s="110"/>
      <c r="B4990" s="109"/>
      <c r="C4990" s="110"/>
      <c r="D4990" s="110"/>
      <c r="E4990" s="110"/>
      <c r="F4990" s="110"/>
      <c r="G4990" s="110"/>
      <c r="H4990" s="110"/>
      <c r="I4990" s="110"/>
      <c r="J4990" s="109"/>
      <c r="K4990" s="110"/>
      <c r="L4990" s="110"/>
      <c r="M4990" s="110"/>
      <c r="N4990" s="110"/>
      <c r="O4990" s="110"/>
      <c r="P4990" s="110"/>
      <c r="Q4990" s="110"/>
      <c r="R4990" s="110"/>
      <c r="S4990" s="110"/>
      <c r="T4990" s="110"/>
      <c r="U4990" s="110"/>
      <c r="V4990" s="110"/>
    </row>
    <row r="4991" spans="1:22" ht="15" customHeight="1">
      <c r="A4991" s="110"/>
      <c r="B4991" s="109"/>
      <c r="C4991" s="110"/>
      <c r="D4991" s="110"/>
      <c r="E4991" s="110"/>
      <c r="F4991" s="110"/>
      <c r="G4991" s="110"/>
      <c r="H4991" s="110"/>
      <c r="I4991" s="110"/>
      <c r="J4991" s="109"/>
      <c r="K4991" s="110"/>
      <c r="L4991" s="110"/>
      <c r="M4991" s="110"/>
      <c r="N4991" s="110"/>
      <c r="O4991" s="110"/>
      <c r="P4991" s="110"/>
      <c r="Q4991" s="110"/>
      <c r="R4991" s="110"/>
      <c r="S4991" s="110"/>
      <c r="T4991" s="110"/>
      <c r="U4991" s="110"/>
      <c r="V4991" s="110"/>
    </row>
    <row r="4992" spans="1:22" ht="15" customHeight="1">
      <c r="A4992" s="110"/>
      <c r="B4992" s="109"/>
      <c r="C4992" s="110"/>
      <c r="D4992" s="110"/>
      <c r="E4992" s="110"/>
      <c r="F4992" s="110"/>
      <c r="G4992" s="110"/>
      <c r="H4992" s="110"/>
      <c r="I4992" s="110"/>
      <c r="J4992" s="109"/>
      <c r="K4992" s="110"/>
      <c r="L4992" s="110"/>
      <c r="M4992" s="110"/>
      <c r="N4992" s="110"/>
      <c r="O4992" s="110"/>
      <c r="P4992" s="110"/>
      <c r="Q4992" s="110"/>
      <c r="R4992" s="110"/>
      <c r="S4992" s="110"/>
      <c r="T4992" s="110"/>
      <c r="U4992" s="110"/>
      <c r="V4992" s="110"/>
    </row>
    <row r="4993" spans="1:22" ht="15" customHeight="1">
      <c r="A4993" s="110"/>
      <c r="B4993" s="109"/>
      <c r="C4993" s="110"/>
      <c r="D4993" s="110"/>
      <c r="E4993" s="110"/>
      <c r="F4993" s="110"/>
      <c r="G4993" s="110"/>
      <c r="H4993" s="110"/>
      <c r="I4993" s="110"/>
      <c r="J4993" s="109"/>
      <c r="K4993" s="110"/>
      <c r="L4993" s="110"/>
      <c r="M4993" s="110"/>
      <c r="N4993" s="110"/>
      <c r="O4993" s="110"/>
      <c r="P4993" s="110"/>
      <c r="Q4993" s="110"/>
      <c r="R4993" s="110"/>
      <c r="S4993" s="110"/>
      <c r="T4993" s="110"/>
      <c r="U4993" s="110"/>
      <c r="V4993" s="110"/>
    </row>
    <row r="4994" spans="1:22" ht="15" customHeight="1">
      <c r="A4994" s="110"/>
      <c r="B4994" s="109"/>
      <c r="C4994" s="110"/>
      <c r="D4994" s="110"/>
      <c r="E4994" s="110"/>
      <c r="F4994" s="110"/>
      <c r="G4994" s="110"/>
      <c r="H4994" s="110"/>
      <c r="I4994" s="110"/>
      <c r="J4994" s="109"/>
      <c r="K4994" s="110"/>
      <c r="L4994" s="110"/>
      <c r="M4994" s="110"/>
      <c r="N4994" s="110"/>
      <c r="O4994" s="110"/>
      <c r="P4994" s="110"/>
      <c r="Q4994" s="110"/>
      <c r="R4994" s="110"/>
      <c r="S4994" s="110"/>
      <c r="T4994" s="110"/>
      <c r="U4994" s="110"/>
      <c r="V4994" s="110"/>
    </row>
    <row r="4995" spans="1:22" ht="15" customHeight="1">
      <c r="A4995" s="110"/>
      <c r="B4995" s="109"/>
      <c r="C4995" s="110"/>
      <c r="D4995" s="110"/>
      <c r="E4995" s="110"/>
      <c r="F4995" s="110"/>
      <c r="G4995" s="110"/>
      <c r="H4995" s="110"/>
      <c r="I4995" s="110"/>
      <c r="J4995" s="109"/>
      <c r="K4995" s="110"/>
      <c r="L4995" s="110"/>
      <c r="M4995" s="110"/>
      <c r="N4995" s="110"/>
      <c r="O4995" s="110"/>
      <c r="P4995" s="110"/>
      <c r="Q4995" s="110"/>
      <c r="R4995" s="110"/>
      <c r="S4995" s="110"/>
      <c r="T4995" s="110"/>
      <c r="U4995" s="110"/>
      <c r="V4995" s="110"/>
    </row>
    <row r="4996" spans="1:22" ht="15" customHeight="1">
      <c r="A4996" s="110"/>
      <c r="B4996" s="109"/>
      <c r="C4996" s="110"/>
      <c r="D4996" s="110"/>
      <c r="E4996" s="110"/>
      <c r="F4996" s="110"/>
      <c r="G4996" s="110"/>
      <c r="H4996" s="110"/>
      <c r="I4996" s="110"/>
      <c r="J4996" s="109"/>
      <c r="K4996" s="110"/>
      <c r="L4996" s="110"/>
      <c r="M4996" s="110"/>
      <c r="N4996" s="110"/>
      <c r="O4996" s="110"/>
      <c r="P4996" s="110"/>
      <c r="Q4996" s="110"/>
      <c r="R4996" s="110"/>
      <c r="S4996" s="110"/>
      <c r="T4996" s="110"/>
      <c r="U4996" s="110"/>
      <c r="V4996" s="110"/>
    </row>
    <row r="4997" spans="1:22" ht="15" customHeight="1">
      <c r="A4997" s="110"/>
      <c r="B4997" s="109"/>
      <c r="C4997" s="110"/>
      <c r="D4997" s="110"/>
      <c r="E4997" s="110"/>
      <c r="F4997" s="110"/>
      <c r="G4997" s="110"/>
      <c r="H4997" s="110"/>
      <c r="I4997" s="110"/>
      <c r="J4997" s="109"/>
      <c r="K4997" s="110"/>
      <c r="L4997" s="110"/>
      <c r="M4997" s="110"/>
      <c r="N4997" s="110"/>
      <c r="O4997" s="110"/>
      <c r="P4997" s="110"/>
      <c r="Q4997" s="110"/>
      <c r="R4997" s="110"/>
      <c r="S4997" s="110"/>
      <c r="T4997" s="110"/>
      <c r="U4997" s="110"/>
      <c r="V4997" s="110"/>
    </row>
    <row r="4998" spans="1:22" ht="15" customHeight="1">
      <c r="A4998" s="110"/>
      <c r="B4998" s="109"/>
      <c r="C4998" s="110"/>
      <c r="D4998" s="110"/>
      <c r="E4998" s="110"/>
      <c r="F4998" s="110"/>
      <c r="G4998" s="110"/>
      <c r="H4998" s="110"/>
      <c r="I4998" s="110"/>
      <c r="J4998" s="109"/>
      <c r="K4998" s="110"/>
      <c r="L4998" s="110"/>
      <c r="M4998" s="110"/>
      <c r="N4998" s="110"/>
      <c r="O4998" s="110"/>
      <c r="P4998" s="110"/>
      <c r="Q4998" s="110"/>
      <c r="R4998" s="110"/>
      <c r="S4998" s="110"/>
      <c r="T4998" s="110"/>
      <c r="U4998" s="110"/>
      <c r="V4998" s="110"/>
    </row>
    <row r="4999" spans="1:22" ht="15" customHeight="1">
      <c r="A4999" s="110"/>
      <c r="B4999" s="109"/>
      <c r="C4999" s="110"/>
      <c r="D4999" s="110"/>
      <c r="E4999" s="110"/>
      <c r="F4999" s="110"/>
      <c r="G4999" s="110"/>
      <c r="H4999" s="110"/>
      <c r="I4999" s="110"/>
      <c r="J4999" s="109"/>
      <c r="K4999" s="110"/>
      <c r="L4999" s="110"/>
      <c r="M4999" s="110"/>
      <c r="N4999" s="110"/>
      <c r="O4999" s="110"/>
      <c r="P4999" s="110"/>
      <c r="Q4999" s="110"/>
      <c r="R4999" s="110"/>
      <c r="S4999" s="110"/>
      <c r="T4999" s="110"/>
      <c r="U4999" s="110"/>
      <c r="V4999" s="110"/>
    </row>
    <row r="5000" spans="1:22" ht="15" customHeight="1">
      <c r="A5000" s="110"/>
      <c r="B5000" s="109"/>
      <c r="C5000" s="110"/>
      <c r="D5000" s="110"/>
      <c r="E5000" s="110"/>
      <c r="F5000" s="110"/>
      <c r="G5000" s="110"/>
      <c r="H5000" s="110"/>
      <c r="I5000" s="110"/>
      <c r="J5000" s="109"/>
      <c r="K5000" s="110"/>
      <c r="L5000" s="110"/>
      <c r="M5000" s="110"/>
      <c r="N5000" s="110"/>
      <c r="O5000" s="110"/>
      <c r="P5000" s="110"/>
      <c r="Q5000" s="110"/>
      <c r="R5000" s="110"/>
      <c r="S5000" s="110"/>
      <c r="T5000" s="110"/>
      <c r="U5000" s="110"/>
      <c r="V5000" s="110"/>
    </row>
    <row r="5001" spans="1:22" ht="15" customHeight="1">
      <c r="A5001" s="110"/>
      <c r="B5001" s="109"/>
      <c r="C5001" s="110"/>
      <c r="D5001" s="110"/>
      <c r="E5001" s="110"/>
      <c r="F5001" s="110"/>
      <c r="G5001" s="110"/>
      <c r="H5001" s="110"/>
      <c r="I5001" s="110"/>
      <c r="J5001" s="109"/>
      <c r="K5001" s="110"/>
      <c r="L5001" s="110"/>
      <c r="M5001" s="110"/>
      <c r="N5001" s="110"/>
      <c r="O5001" s="110"/>
      <c r="P5001" s="110"/>
      <c r="Q5001" s="110"/>
      <c r="R5001" s="110"/>
      <c r="S5001" s="110"/>
      <c r="T5001" s="110"/>
      <c r="U5001" s="110"/>
      <c r="V5001" s="110"/>
    </row>
    <row r="5002" spans="1:22" ht="15" customHeight="1">
      <c r="A5002" s="110"/>
      <c r="B5002" s="109"/>
      <c r="C5002" s="110"/>
      <c r="D5002" s="110"/>
      <c r="E5002" s="110"/>
      <c r="F5002" s="110"/>
      <c r="G5002" s="110"/>
      <c r="H5002" s="110"/>
      <c r="I5002" s="110"/>
      <c r="J5002" s="109"/>
      <c r="K5002" s="110"/>
      <c r="L5002" s="110"/>
      <c r="M5002" s="110"/>
      <c r="N5002" s="110"/>
      <c r="O5002" s="110"/>
      <c r="P5002" s="110"/>
      <c r="Q5002" s="110"/>
      <c r="R5002" s="110"/>
      <c r="S5002" s="110"/>
      <c r="T5002" s="110"/>
      <c r="U5002" s="110"/>
      <c r="V5002" s="110"/>
    </row>
    <row r="5003" spans="1:22" ht="15" customHeight="1">
      <c r="A5003" s="110"/>
      <c r="B5003" s="109"/>
      <c r="C5003" s="110"/>
      <c r="D5003" s="110"/>
      <c r="E5003" s="110"/>
      <c r="F5003" s="110"/>
      <c r="G5003" s="110"/>
      <c r="H5003" s="110"/>
      <c r="I5003" s="110"/>
      <c r="J5003" s="109"/>
      <c r="K5003" s="110"/>
      <c r="L5003" s="110"/>
      <c r="M5003" s="110"/>
      <c r="N5003" s="110"/>
      <c r="O5003" s="110"/>
      <c r="P5003" s="110"/>
      <c r="Q5003" s="110"/>
      <c r="R5003" s="110"/>
      <c r="S5003" s="110"/>
      <c r="T5003" s="110"/>
      <c r="U5003" s="110"/>
      <c r="V5003" s="110"/>
    </row>
    <row r="5004" spans="1:22" ht="15" customHeight="1">
      <c r="A5004" s="110"/>
      <c r="B5004" s="109"/>
      <c r="C5004" s="110"/>
      <c r="D5004" s="110"/>
      <c r="E5004" s="110"/>
      <c r="F5004" s="110"/>
      <c r="G5004" s="110"/>
      <c r="H5004" s="110"/>
      <c r="I5004" s="110"/>
      <c r="J5004" s="109"/>
      <c r="K5004" s="110"/>
      <c r="L5004" s="110"/>
      <c r="M5004" s="110"/>
      <c r="N5004" s="110"/>
      <c r="O5004" s="110"/>
      <c r="P5004" s="110"/>
      <c r="Q5004" s="110"/>
      <c r="R5004" s="110"/>
      <c r="S5004" s="110"/>
      <c r="T5004" s="110"/>
      <c r="U5004" s="110"/>
      <c r="V5004" s="110"/>
    </row>
    <row r="5005" spans="1:22" ht="15" customHeight="1">
      <c r="A5005" s="110"/>
      <c r="B5005" s="109"/>
      <c r="C5005" s="110"/>
      <c r="D5005" s="110"/>
      <c r="E5005" s="110"/>
      <c r="F5005" s="110"/>
      <c r="G5005" s="110"/>
      <c r="H5005" s="110"/>
      <c r="I5005" s="110"/>
      <c r="J5005" s="109"/>
      <c r="K5005" s="110"/>
      <c r="L5005" s="110"/>
      <c r="M5005" s="110"/>
      <c r="N5005" s="110"/>
      <c r="O5005" s="110"/>
      <c r="P5005" s="110"/>
      <c r="Q5005" s="110"/>
      <c r="R5005" s="110"/>
      <c r="S5005" s="110"/>
      <c r="T5005" s="110"/>
      <c r="U5005" s="110"/>
      <c r="V5005" s="110"/>
    </row>
    <row r="5006" spans="1:22" ht="15" customHeight="1">
      <c r="A5006" s="110"/>
      <c r="B5006" s="109"/>
      <c r="C5006" s="110"/>
      <c r="D5006" s="110"/>
      <c r="E5006" s="110"/>
      <c r="F5006" s="110"/>
      <c r="G5006" s="110"/>
      <c r="H5006" s="110"/>
      <c r="I5006" s="110"/>
      <c r="J5006" s="109"/>
      <c r="K5006" s="110"/>
      <c r="L5006" s="110"/>
      <c r="M5006" s="110"/>
      <c r="N5006" s="110"/>
      <c r="O5006" s="110"/>
      <c r="P5006" s="110"/>
      <c r="Q5006" s="110"/>
      <c r="R5006" s="110"/>
      <c r="S5006" s="110"/>
      <c r="T5006" s="110"/>
      <c r="U5006" s="110"/>
      <c r="V5006" s="110"/>
    </row>
    <row r="5007" spans="1:22" ht="15" customHeight="1">
      <c r="A5007" s="110"/>
      <c r="B5007" s="109"/>
      <c r="C5007" s="110"/>
      <c r="D5007" s="110"/>
      <c r="E5007" s="110"/>
      <c r="F5007" s="110"/>
      <c r="G5007" s="110"/>
      <c r="H5007" s="110"/>
      <c r="I5007" s="110"/>
      <c r="J5007" s="109"/>
      <c r="K5007" s="110"/>
      <c r="L5007" s="110"/>
      <c r="M5007" s="110"/>
      <c r="N5007" s="110"/>
      <c r="O5007" s="110"/>
      <c r="P5007" s="110"/>
      <c r="Q5007" s="110"/>
      <c r="R5007" s="110"/>
      <c r="S5007" s="110"/>
      <c r="T5007" s="110"/>
      <c r="U5007" s="110"/>
      <c r="V5007" s="110"/>
    </row>
    <row r="5008" spans="1:22" ht="15" customHeight="1">
      <c r="A5008" s="110"/>
      <c r="B5008" s="109"/>
      <c r="C5008" s="110"/>
      <c r="D5008" s="110"/>
      <c r="E5008" s="110"/>
      <c r="F5008" s="110"/>
      <c r="G5008" s="110"/>
      <c r="H5008" s="110"/>
      <c r="I5008" s="110"/>
      <c r="J5008" s="109"/>
      <c r="K5008" s="110"/>
      <c r="L5008" s="110"/>
      <c r="M5008" s="110"/>
      <c r="N5008" s="110"/>
      <c r="O5008" s="110"/>
      <c r="P5008" s="110"/>
      <c r="Q5008" s="110"/>
      <c r="R5008" s="110"/>
      <c r="S5008" s="110"/>
      <c r="T5008" s="110"/>
      <c r="U5008" s="110"/>
      <c r="V5008" s="110"/>
    </row>
    <row r="5009" spans="1:22" ht="15" customHeight="1">
      <c r="A5009" s="110"/>
      <c r="B5009" s="109"/>
      <c r="C5009" s="110"/>
      <c r="D5009" s="110"/>
      <c r="E5009" s="110"/>
      <c r="F5009" s="110"/>
      <c r="G5009" s="110"/>
      <c r="H5009" s="110"/>
      <c r="I5009" s="110"/>
      <c r="J5009" s="109"/>
      <c r="K5009" s="110"/>
      <c r="L5009" s="110"/>
      <c r="M5009" s="110"/>
      <c r="N5009" s="110"/>
      <c r="O5009" s="110"/>
      <c r="P5009" s="110"/>
      <c r="Q5009" s="110"/>
      <c r="R5009" s="110"/>
      <c r="S5009" s="110"/>
      <c r="T5009" s="110"/>
      <c r="U5009" s="110"/>
      <c r="V5009" s="110"/>
    </row>
    <row r="5010" spans="1:22" ht="15" customHeight="1">
      <c r="A5010" s="110"/>
      <c r="B5010" s="109"/>
      <c r="C5010" s="110"/>
      <c r="D5010" s="110"/>
      <c r="E5010" s="110"/>
      <c r="F5010" s="110"/>
      <c r="G5010" s="110"/>
      <c r="H5010" s="110"/>
      <c r="I5010" s="110"/>
      <c r="J5010" s="109"/>
      <c r="K5010" s="110"/>
      <c r="L5010" s="110"/>
      <c r="M5010" s="110"/>
      <c r="N5010" s="110"/>
      <c r="O5010" s="110"/>
      <c r="P5010" s="110"/>
      <c r="Q5010" s="110"/>
      <c r="R5010" s="110"/>
      <c r="S5010" s="110"/>
      <c r="T5010" s="110"/>
      <c r="U5010" s="110"/>
      <c r="V5010" s="110"/>
    </row>
  </sheetData>
  <sheetProtection algorithmName="SHA-512" hashValue="sAH1dvLCGRSXzpGCeRaeAMd8nAUhrIfy7vd3A8VMxtYl3Go6+9RA3E4sX5EuZbIVhElFVsJC6BHEmpzZUwPxYA==" saltValue="NzS7acVsVhLz3pPTVcfs/Q==" spinCount="100000" sheet="1" selectLockedCells="1"/>
  <mergeCells count="1">
    <mergeCell ref="A1:C1"/>
  </mergeCells>
  <pageMargins left="0.7" right="0.7" top="0.75" bottom="0.75" header="0" footer="0"/>
  <pageSetup orientation="portrait"/>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S5024"/>
  <sheetViews>
    <sheetView showGridLines="0" showRowColHeaders="0" topLeftCell="B1" workbookViewId="0">
      <pane ySplit="8" topLeftCell="A5020" activePane="bottomLeft" state="frozen"/>
      <selection pane="bottomLeft" activeCell="E22" sqref="E22:H22"/>
    </sheetView>
  </sheetViews>
  <sheetFormatPr defaultColWidth="14.42578125" defaultRowHeight="15" customHeight="1"/>
  <cols>
    <col min="1" max="1" width="9.140625" hidden="1" customWidth="1"/>
    <col min="2" max="2" width="4.7109375" customWidth="1"/>
    <col min="3" max="3" width="18.28515625" customWidth="1"/>
    <col min="4" max="5" width="11.28515625" customWidth="1"/>
    <col min="6" max="7" width="6.7109375" customWidth="1"/>
    <col min="8" max="9" width="7.28515625" customWidth="1"/>
    <col min="10" max="13" width="7.140625" customWidth="1"/>
    <col min="14" max="14" width="12.85546875" hidden="1" customWidth="1"/>
    <col min="15" max="15" width="11" hidden="1" customWidth="1"/>
    <col min="16" max="16" width="12.85546875" customWidth="1"/>
    <col min="17" max="17" width="11" customWidth="1"/>
    <col min="18" max="18" width="4.7109375" customWidth="1"/>
    <col min="19" max="32" width="8.7109375" customWidth="1"/>
  </cols>
  <sheetData>
    <row r="1" spans="1:18">
      <c r="A1" s="1"/>
      <c r="B1" s="1"/>
      <c r="C1" s="2"/>
      <c r="D1" s="1"/>
      <c r="E1" s="1"/>
      <c r="F1" s="1"/>
      <c r="G1" s="1"/>
      <c r="H1" s="1"/>
      <c r="I1" s="1"/>
      <c r="J1" s="1"/>
      <c r="K1" s="1"/>
      <c r="L1" s="1"/>
      <c r="M1" s="1"/>
      <c r="N1" s="1"/>
      <c r="O1" s="1"/>
      <c r="P1" s="1"/>
      <c r="Q1" s="1"/>
      <c r="R1" s="1"/>
    </row>
    <row r="2" spans="1:18">
      <c r="A2" s="1"/>
      <c r="B2" s="1"/>
      <c r="C2" s="1"/>
      <c r="D2" s="1"/>
      <c r="E2" s="1"/>
      <c r="F2" s="1"/>
      <c r="G2" s="1"/>
      <c r="H2" s="1"/>
      <c r="I2" s="1"/>
      <c r="J2" s="1"/>
      <c r="K2" s="1"/>
      <c r="L2" s="1"/>
      <c r="M2" s="1"/>
      <c r="N2" s="1"/>
      <c r="O2" s="1"/>
      <c r="P2" s="1"/>
      <c r="Q2" s="1"/>
      <c r="R2" s="1"/>
    </row>
    <row r="3" spans="1:18" ht="21">
      <c r="A3" s="1"/>
      <c r="B3" s="1"/>
      <c r="C3" s="1"/>
      <c r="D3" s="1"/>
      <c r="E3" s="1"/>
      <c r="F3" s="1"/>
      <c r="G3" s="1"/>
      <c r="H3" s="1"/>
      <c r="I3" s="1"/>
      <c r="J3" s="1"/>
      <c r="K3" s="1"/>
      <c r="L3" s="1"/>
      <c r="M3" s="1"/>
      <c r="N3" s="1"/>
      <c r="O3" s="1"/>
      <c r="P3" s="1"/>
      <c r="Q3" s="1"/>
      <c r="R3" s="3" t="s">
        <v>21</v>
      </c>
    </row>
    <row r="4" spans="1:18" ht="3" customHeight="1">
      <c r="A4" s="1"/>
      <c r="B4" s="222"/>
      <c r="C4" s="223"/>
      <c r="D4" s="223"/>
      <c r="E4" s="223"/>
      <c r="F4" s="223"/>
      <c r="G4" s="223"/>
      <c r="H4" s="223"/>
      <c r="I4" s="223"/>
      <c r="J4" s="223"/>
      <c r="K4" s="223"/>
      <c r="L4" s="223"/>
      <c r="M4" s="223"/>
      <c r="N4" s="223"/>
      <c r="O4" s="223"/>
      <c r="P4" s="223"/>
      <c r="Q4" s="223"/>
      <c r="R4" s="223"/>
    </row>
    <row r="5" spans="1:18">
      <c r="A5" s="1"/>
      <c r="B5" s="5" t="s">
        <v>27</v>
      </c>
      <c r="C5" s="1"/>
      <c r="D5" s="1"/>
      <c r="E5" s="1"/>
      <c r="F5" s="1"/>
      <c r="G5" s="1"/>
      <c r="H5" s="1"/>
      <c r="I5" s="1"/>
      <c r="J5" s="1"/>
      <c r="K5" s="1"/>
      <c r="L5" s="1"/>
      <c r="M5" s="1"/>
      <c r="N5" s="1"/>
      <c r="O5" s="1"/>
      <c r="P5" s="1"/>
      <c r="Q5" s="1"/>
      <c r="R5" s="6" t="str">
        <f>CIO</f>
        <v>Jeff Franklin</v>
      </c>
    </row>
    <row r="6" spans="1:18">
      <c r="A6" s="1"/>
      <c r="B6" s="5" t="s">
        <v>29</v>
      </c>
      <c r="C6" s="1"/>
      <c r="D6" s="1"/>
      <c r="E6" s="1"/>
      <c r="F6" s="1"/>
      <c r="G6" s="1"/>
      <c r="H6" s="1"/>
      <c r="I6" s="1"/>
      <c r="J6" s="1"/>
      <c r="K6" s="1"/>
      <c r="L6" s="1"/>
      <c r="M6" s="1"/>
      <c r="N6" s="1"/>
      <c r="O6" s="1"/>
      <c r="P6" s="1"/>
      <c r="Q6" s="1"/>
      <c r="R6" s="6" t="str">
        <f>OCIO_Title</f>
        <v>Interim Chief Information Officer</v>
      </c>
    </row>
    <row r="7" spans="1:18" ht="18.75">
      <c r="A7" s="1"/>
      <c r="B7" s="1"/>
      <c r="C7" s="302" t="s">
        <v>269</v>
      </c>
      <c r="D7" s="203"/>
      <c r="E7" s="203"/>
      <c r="F7" s="203"/>
      <c r="G7" s="203"/>
      <c r="H7" s="203"/>
      <c r="I7" s="203"/>
      <c r="J7" s="203"/>
      <c r="K7" s="203"/>
      <c r="L7" s="203"/>
      <c r="M7" s="203"/>
      <c r="N7" s="203"/>
      <c r="O7" s="203"/>
      <c r="P7" s="203"/>
      <c r="Q7" s="203"/>
      <c r="R7" s="1"/>
    </row>
    <row r="8" spans="1:18" ht="15.75">
      <c r="A8" s="1"/>
      <c r="B8" s="9" t="str">
        <f>"Applicant Name:  "&amp;ApplicantName</f>
        <v>Applicant Name:  Green Township/Wapello County</v>
      </c>
      <c r="C8" s="1"/>
      <c r="D8" s="11"/>
      <c r="E8" s="11"/>
      <c r="F8" s="11"/>
      <c r="G8" s="11"/>
      <c r="H8" s="11"/>
      <c r="I8" s="11"/>
      <c r="J8" s="11"/>
      <c r="K8" s="11"/>
      <c r="L8" s="11"/>
      <c r="M8" s="1"/>
      <c r="N8" s="11"/>
      <c r="O8" s="11"/>
      <c r="P8" s="11"/>
      <c r="Q8" s="1"/>
      <c r="R8" s="12" t="str">
        <f>"Application #:  "&amp;ApplicationNbr</f>
        <v>Application #:  Created By OCIO</v>
      </c>
    </row>
    <row r="9" spans="1:18" ht="16.5" thickTop="1" thickBot="1">
      <c r="A9" s="1"/>
      <c r="B9" s="222"/>
      <c r="C9" s="223"/>
      <c r="D9" s="223"/>
      <c r="E9" s="223"/>
      <c r="F9" s="223"/>
      <c r="G9" s="223"/>
      <c r="H9" s="223"/>
      <c r="I9" s="223"/>
      <c r="J9" s="223"/>
      <c r="K9" s="223"/>
      <c r="L9" s="223"/>
      <c r="M9" s="223"/>
      <c r="N9" s="223"/>
      <c r="O9" s="223"/>
      <c r="P9" s="223"/>
      <c r="Q9" s="223"/>
      <c r="R9" s="223"/>
    </row>
    <row r="10" spans="1:18" ht="99.75" hidden="1" customHeight="1">
      <c r="A10" s="1"/>
      <c r="B10" s="1"/>
      <c r="C10" s="1"/>
      <c r="D10" s="13"/>
      <c r="E10" s="13"/>
      <c r="F10" s="13"/>
      <c r="G10" s="13"/>
      <c r="H10" s="13"/>
      <c r="I10" s="13"/>
      <c r="J10" s="13"/>
      <c r="K10" s="13"/>
      <c r="L10" s="13"/>
      <c r="M10" s="13"/>
      <c r="N10" s="13"/>
      <c r="O10" s="13"/>
      <c r="P10" s="13"/>
      <c r="Q10" s="13"/>
      <c r="R10" s="1"/>
    </row>
    <row r="11" spans="1:18" ht="15.75" hidden="1" customHeight="1">
      <c r="A11" s="1"/>
      <c r="B11" s="1"/>
      <c r="C11" s="1" t="str">
        <f>"Delivery Platform:    FTTH: "&amp;FTTH&amp;"    DSL: "&amp;DSL&amp;"    "</f>
        <v xml:space="preserve">Delivery Platform:    FTTH: Yes    DSL:     </v>
      </c>
      <c r="D11" s="13"/>
      <c r="E11" s="13"/>
      <c r="F11" s="13"/>
      <c r="G11" s="13"/>
      <c r="H11" s="13"/>
      <c r="I11" s="13"/>
      <c r="J11" s="13"/>
      <c r="K11" s="13"/>
      <c r="L11" s="13"/>
      <c r="M11" s="13"/>
      <c r="N11" s="13"/>
      <c r="O11" s="13"/>
      <c r="P11" s="13"/>
      <c r="Q11" s="13"/>
      <c r="R11" s="1"/>
    </row>
    <row r="12" spans="1:18" ht="15.75" hidden="1" customHeight="1">
      <c r="A12" s="1"/>
      <c r="B12" s="1"/>
      <c r="C12" s="1" t="str">
        <f>"Insfrastructure Type:    "&amp;Infrastructure_Type</f>
        <v>Insfrastructure Type:    Outside Plant Only</v>
      </c>
      <c r="D12" s="13"/>
      <c r="E12" s="13"/>
      <c r="F12" s="13"/>
      <c r="G12" s="13"/>
      <c r="H12" s="13"/>
      <c r="I12" s="13"/>
      <c r="J12" s="13"/>
      <c r="K12" s="13"/>
      <c r="L12" s="13"/>
      <c r="M12" s="13"/>
      <c r="N12" s="13"/>
      <c r="O12" s="13"/>
      <c r="P12" s="13"/>
      <c r="Q12" s="13"/>
      <c r="R12" s="1"/>
    </row>
    <row r="13" spans="1:18" ht="15.75" hidden="1" customHeight="1">
      <c r="A13" s="1"/>
      <c r="B13" s="1"/>
      <c r="C13" s="292"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203"/>
      <c r="E13" s="203"/>
      <c r="F13" s="203"/>
      <c r="G13" s="203"/>
      <c r="H13" s="203"/>
      <c r="I13" s="203"/>
      <c r="J13" s="203"/>
      <c r="K13" s="203"/>
      <c r="L13" s="203"/>
      <c r="M13" s="203"/>
      <c r="N13" s="203"/>
      <c r="O13" s="203"/>
      <c r="P13" s="203"/>
      <c r="Q13" s="203"/>
      <c r="R13" s="1"/>
    </row>
    <row r="14" spans="1:18" ht="15.75" hidden="1" customHeight="1">
      <c r="A14" s="1"/>
      <c r="B14" s="1"/>
      <c r="C14" s="1" t="s">
        <v>45</v>
      </c>
      <c r="D14" s="13"/>
      <c r="E14" s="13"/>
      <c r="F14" s="13"/>
      <c r="G14" s="13"/>
      <c r="H14" s="13"/>
      <c r="I14" s="13"/>
      <c r="J14" s="13"/>
      <c r="K14" s="13"/>
      <c r="L14" s="13"/>
      <c r="M14" s="13"/>
      <c r="N14" s="13"/>
      <c r="O14" s="13"/>
      <c r="P14" s="13"/>
      <c r="Q14" s="13"/>
      <c r="R14" s="1"/>
    </row>
    <row r="15" spans="1:18" ht="15.75" customHeight="1" thickBot="1">
      <c r="A15" s="1"/>
      <c r="B15" s="1"/>
      <c r="C15" s="276" t="s">
        <v>349</v>
      </c>
      <c r="D15" s="226"/>
      <c r="E15" s="226"/>
      <c r="F15" s="226"/>
      <c r="G15" s="226"/>
      <c r="H15" s="227"/>
      <c r="I15" s="13"/>
      <c r="J15" s="13"/>
      <c r="K15" s="13"/>
      <c r="L15" s="13"/>
      <c r="M15" s="13"/>
      <c r="N15" s="13"/>
      <c r="O15" s="13"/>
      <c r="P15" s="13"/>
      <c r="Q15" s="13"/>
      <c r="R15" s="1"/>
    </row>
    <row r="16" spans="1:18" ht="15.75" customHeight="1">
      <c r="A16" s="1"/>
      <c r="B16" s="1"/>
      <c r="C16" s="298" t="s">
        <v>36</v>
      </c>
      <c r="D16" s="288"/>
      <c r="E16" s="277"/>
      <c r="F16" s="209"/>
      <c r="G16" s="209"/>
      <c r="H16" s="210"/>
      <c r="I16" s="13"/>
      <c r="J16" s="13"/>
      <c r="K16" s="13"/>
      <c r="L16" s="13"/>
      <c r="M16" s="13"/>
      <c r="N16" s="13"/>
      <c r="O16" s="13"/>
      <c r="P16" s="13"/>
      <c r="Q16" s="13"/>
      <c r="R16" s="1"/>
    </row>
    <row r="17" spans="1:19" ht="15.75" customHeight="1">
      <c r="A17" s="1"/>
      <c r="B17" s="1"/>
      <c r="C17" s="280" t="s">
        <v>38</v>
      </c>
      <c r="D17" s="281"/>
      <c r="E17" s="297"/>
      <c r="F17" s="206"/>
      <c r="G17" s="206"/>
      <c r="H17" s="207"/>
      <c r="I17" s="13"/>
      <c r="J17" s="13"/>
      <c r="K17" s="13"/>
      <c r="L17" s="13"/>
      <c r="M17" s="13"/>
      <c r="N17" s="13"/>
      <c r="O17" s="13"/>
      <c r="P17" s="13"/>
      <c r="Q17" s="13"/>
      <c r="R17" s="1"/>
    </row>
    <row r="18" spans="1:19" ht="15.75" customHeight="1">
      <c r="A18" s="1"/>
      <c r="B18" s="1"/>
      <c r="C18" s="280" t="s">
        <v>39</v>
      </c>
      <c r="D18" s="281"/>
      <c r="E18" s="297"/>
      <c r="F18" s="206"/>
      <c r="G18" s="206"/>
      <c r="H18" s="207"/>
      <c r="I18" s="13"/>
      <c r="J18" s="13"/>
      <c r="K18" s="13"/>
      <c r="L18" s="13"/>
      <c r="M18" s="13"/>
      <c r="N18" s="13"/>
      <c r="O18" s="13"/>
      <c r="P18" s="13"/>
      <c r="Q18" s="13"/>
      <c r="R18" s="1"/>
    </row>
    <row r="19" spans="1:19" ht="15.75" customHeight="1">
      <c r="A19" s="1"/>
      <c r="B19" s="1"/>
      <c r="C19" s="280" t="s">
        <v>40</v>
      </c>
      <c r="D19" s="281"/>
      <c r="E19" s="297"/>
      <c r="F19" s="206"/>
      <c r="G19" s="206"/>
      <c r="H19" s="207"/>
      <c r="I19" s="13"/>
      <c r="J19" s="13"/>
      <c r="K19" s="13"/>
      <c r="L19" s="13"/>
      <c r="M19" s="13"/>
      <c r="N19" s="13"/>
      <c r="O19" s="13"/>
      <c r="P19" s="13"/>
      <c r="Q19" s="13"/>
      <c r="R19" s="1"/>
    </row>
    <row r="20" spans="1:19" ht="15.75" customHeight="1">
      <c r="A20" s="1"/>
      <c r="B20" s="1"/>
      <c r="C20" s="280" t="s">
        <v>41</v>
      </c>
      <c r="D20" s="281"/>
      <c r="E20" s="297"/>
      <c r="F20" s="206"/>
      <c r="G20" s="206"/>
      <c r="H20" s="207"/>
      <c r="I20" s="13"/>
      <c r="J20" s="13"/>
      <c r="K20" s="13"/>
      <c r="L20" s="287" t="s">
        <v>51</v>
      </c>
      <c r="M20" s="209"/>
      <c r="N20" s="209"/>
      <c r="O20" s="209"/>
      <c r="P20" s="288"/>
      <c r="Q20" s="15">
        <f>Total_HSBs_Served</f>
        <v>305</v>
      </c>
      <c r="R20" s="1"/>
    </row>
    <row r="21" spans="1:19" ht="15.75" customHeight="1" thickBot="1">
      <c r="A21" s="1"/>
      <c r="B21" s="1"/>
      <c r="C21" s="282" t="s">
        <v>42</v>
      </c>
      <c r="D21" s="283"/>
      <c r="E21" s="294"/>
      <c r="F21" s="295"/>
      <c r="G21" s="295"/>
      <c r="H21" s="296"/>
      <c r="I21" s="13"/>
      <c r="J21" s="13"/>
      <c r="K21" s="13"/>
      <c r="L21" s="289" t="s">
        <v>57</v>
      </c>
      <c r="M21" s="206"/>
      <c r="N21" s="206"/>
      <c r="O21" s="206"/>
      <c r="P21" s="281"/>
      <c r="Q21" s="16">
        <f>Baseline</f>
        <v>1</v>
      </c>
      <c r="R21" s="1"/>
      <c r="S21" s="185"/>
    </row>
    <row r="22" spans="1:19" ht="15.75" customHeight="1" thickBot="1">
      <c r="A22" s="1"/>
      <c r="B22" s="1"/>
      <c r="C22" s="285" t="s">
        <v>43</v>
      </c>
      <c r="D22" s="286"/>
      <c r="E22" s="293" t="s">
        <v>358</v>
      </c>
      <c r="F22" s="230"/>
      <c r="G22" s="230"/>
      <c r="H22" s="231"/>
      <c r="I22" s="13"/>
      <c r="J22" s="13"/>
      <c r="K22" s="13"/>
      <c r="L22" s="299" t="s">
        <v>59</v>
      </c>
      <c r="M22" s="218"/>
      <c r="N22" s="218"/>
      <c r="O22" s="218"/>
      <c r="P22" s="300"/>
      <c r="Q22" s="17">
        <f>IFERROR(UnitsPerSqMile,0)</f>
        <v>11.2</v>
      </c>
      <c r="R22" s="1"/>
    </row>
    <row r="23" spans="1:19" ht="15.75" customHeight="1">
      <c r="A23" s="1"/>
      <c r="B23" s="1"/>
      <c r="C23" s="1"/>
      <c r="D23" s="1"/>
      <c r="E23" s="1"/>
      <c r="F23" s="1"/>
      <c r="G23" s="1"/>
      <c r="H23" s="1"/>
      <c r="I23" s="1"/>
      <c r="J23" s="1"/>
      <c r="K23" s="1"/>
      <c r="L23" s="1"/>
      <c r="M23" s="1"/>
      <c r="N23" s="1"/>
      <c r="O23" s="1"/>
      <c r="P23" s="1"/>
      <c r="Q23" s="1"/>
      <c r="R23" s="1"/>
    </row>
    <row r="24" spans="1:19" ht="63" customHeight="1" thickBot="1">
      <c r="A24" s="1"/>
      <c r="B24" s="1"/>
      <c r="C24" s="284" t="s">
        <v>62</v>
      </c>
      <c r="D24" s="237"/>
      <c r="E24" s="238"/>
      <c r="F24" s="301" t="s">
        <v>64</v>
      </c>
      <c r="G24" s="226"/>
      <c r="H24" s="226"/>
      <c r="I24" s="227"/>
      <c r="J24" s="278" t="s">
        <v>65</v>
      </c>
      <c r="K24" s="226"/>
      <c r="L24" s="226"/>
      <c r="M24" s="227"/>
      <c r="N24" s="278" t="s">
        <v>67</v>
      </c>
      <c r="O24" s="227"/>
      <c r="P24" s="278" t="s">
        <v>350</v>
      </c>
      <c r="Q24" s="227"/>
      <c r="R24" s="1"/>
    </row>
    <row r="25" spans="1:19" ht="15.75" customHeight="1" thickBot="1">
      <c r="A25" s="1"/>
      <c r="B25" s="1"/>
      <c r="C25" s="19" t="s">
        <v>69</v>
      </c>
      <c r="D25" s="19" t="s">
        <v>70</v>
      </c>
      <c r="E25" s="19" t="s">
        <v>71</v>
      </c>
      <c r="F25" s="19" t="s">
        <v>72</v>
      </c>
      <c r="G25" s="19" t="s">
        <v>73</v>
      </c>
      <c r="H25" s="19" t="s">
        <v>74</v>
      </c>
      <c r="I25" s="20" t="s">
        <v>75</v>
      </c>
      <c r="J25" s="21" t="s">
        <v>72</v>
      </c>
      <c r="K25" s="21" t="s">
        <v>73</v>
      </c>
      <c r="L25" s="21" t="s">
        <v>74</v>
      </c>
      <c r="M25" s="20" t="s">
        <v>75</v>
      </c>
      <c r="N25" s="22" t="s">
        <v>76</v>
      </c>
      <c r="O25" s="21" t="s">
        <v>77</v>
      </c>
      <c r="P25" s="22" t="s">
        <v>76</v>
      </c>
      <c r="Q25" s="21" t="s">
        <v>77</v>
      </c>
      <c r="R25" s="1"/>
    </row>
    <row r="26" spans="1:19" ht="15.75" hidden="1" customHeight="1">
      <c r="A26" s="1" t="s">
        <v>78</v>
      </c>
      <c r="B26" s="1" t="s">
        <v>79</v>
      </c>
      <c r="C26" s="23" t="s">
        <v>69</v>
      </c>
      <c r="D26" s="24" t="s">
        <v>70</v>
      </c>
      <c r="E26" s="25" t="s">
        <v>71</v>
      </c>
      <c r="F26" s="23" t="s">
        <v>72</v>
      </c>
      <c r="G26" s="24" t="s">
        <v>73</v>
      </c>
      <c r="H26" s="24" t="s">
        <v>74</v>
      </c>
      <c r="I26" s="26" t="s">
        <v>75</v>
      </c>
      <c r="J26" s="23" t="s">
        <v>72</v>
      </c>
      <c r="K26" s="24" t="s">
        <v>73</v>
      </c>
      <c r="L26" s="24" t="s">
        <v>74</v>
      </c>
      <c r="M26" s="26" t="s">
        <v>75</v>
      </c>
      <c r="N26" s="27" t="s">
        <v>76</v>
      </c>
      <c r="O26" s="28" t="s">
        <v>77</v>
      </c>
      <c r="P26" s="29" t="s">
        <v>76</v>
      </c>
      <c r="Q26" s="25" t="s">
        <v>77</v>
      </c>
      <c r="R26" s="1"/>
    </row>
    <row r="27" spans="1:19" ht="15.75" customHeight="1" thickBot="1">
      <c r="A27" s="1" t="s">
        <v>80</v>
      </c>
      <c r="B27" s="1"/>
      <c r="C27" s="30">
        <f>COUNTIF(A28:A5010,1)</f>
        <v>40</v>
      </c>
      <c r="D27" s="31">
        <f>SUMPRODUCT((D28:D5010&lt;&gt;"")/COUNTIF(D28:D5010,D28:D5010&amp;""))</f>
        <v>1.0000000000000004</v>
      </c>
      <c r="E27" s="32">
        <f t="shared" ref="E27:M27" si="0">SUM(E28:E5010)</f>
        <v>27.169999999999998</v>
      </c>
      <c r="F27" s="33">
        <f t="shared" si="0"/>
        <v>276</v>
      </c>
      <c r="G27" s="34">
        <f t="shared" si="0"/>
        <v>0</v>
      </c>
      <c r="H27" s="34">
        <f t="shared" si="0"/>
        <v>29</v>
      </c>
      <c r="I27" s="35">
        <f t="shared" si="0"/>
        <v>305</v>
      </c>
      <c r="J27" s="33">
        <f t="shared" si="0"/>
        <v>276</v>
      </c>
      <c r="K27" s="34">
        <f t="shared" si="0"/>
        <v>0</v>
      </c>
      <c r="L27" s="34">
        <f t="shared" si="0"/>
        <v>29</v>
      </c>
      <c r="M27" s="35">
        <f t="shared" si="0"/>
        <v>305</v>
      </c>
      <c r="N27" s="36"/>
      <c r="O27" s="37"/>
      <c r="P27" s="279" t="s">
        <v>81</v>
      </c>
      <c r="Q27" s="210"/>
      <c r="R27" s="1"/>
    </row>
    <row r="28" spans="1:19" ht="15.75" hidden="1" customHeight="1">
      <c r="A28" s="1" t="str">
        <f t="shared" ref="A28:A5010" si="1">IF(C28="","",LEFT(C28,1))</f>
        <v/>
      </c>
      <c r="B28" s="1"/>
      <c r="C28" s="38" t="str">
        <f>IF('TSA Input'!J3="","",IF('TSA Input'!J3="Yes",'TSA Input'!B3,"Ineligible"))</f>
        <v/>
      </c>
      <c r="D28" s="39" t="str">
        <f>IF('TSA Input'!J3="","",IF('TSA Input'!J3="Yes",'TSA Input'!H3,""))</f>
        <v/>
      </c>
      <c r="E28" s="40" t="str">
        <f>IF('TSA Input'!J3="","",IF('TSA Input'!J3="Yes",'TSA Input'!G3,""))</f>
        <v/>
      </c>
      <c r="F28" s="42" t="str">
        <f>IF('TSA Input'!J3="","",IF('TSA Input'!J3="Yes",'TSA Input'!C3,""))</f>
        <v/>
      </c>
      <c r="G28" s="43" t="str">
        <f>IF('TSA Input'!J3="","",IF('TSA Input'!J3="Yes",'TSA Input'!I3,""))</f>
        <v/>
      </c>
      <c r="H28" s="43" t="str">
        <f>IF('TSA Input'!$J3="","",IF('TSA Input'!$J3="Yes",'TSA Input'!$E3,""))</f>
        <v/>
      </c>
      <c r="I28" s="45" t="str">
        <f t="shared" ref="I28:I5010" si="2">IF($C28="","",SUM(F28:H28))</f>
        <v/>
      </c>
      <c r="J28" s="146" t="str">
        <f>IF('TSA Input'!$J3="","",IF('TSA Input'!$J3="Yes",'TSA Input'!$C3,""))</f>
        <v/>
      </c>
      <c r="K28" s="147" t="str">
        <f>IF('TSA Input'!$J3="","",IF('TSA Input'!$J3="Yes",'TSA Input'!$I3,""))</f>
        <v/>
      </c>
      <c r="L28" s="147" t="str">
        <f>IF('TSA Input'!$J3="","",IF('TSA Input'!$J3="Yes",'TSA Input'!$E3,""))</f>
        <v/>
      </c>
      <c r="M28" s="45" t="str">
        <f t="shared" ref="M28:M5010" si="3">IF($C28="","",SUM(J28:L28))</f>
        <v/>
      </c>
      <c r="N28" s="48"/>
      <c r="O28" s="49"/>
      <c r="P28" s="190" t="s">
        <v>31</v>
      </c>
      <c r="Q28" s="189" t="s">
        <v>31</v>
      </c>
      <c r="R28" s="1"/>
    </row>
    <row r="29" spans="1:19" ht="15.75" hidden="1" customHeight="1">
      <c r="A29" s="1" t="str">
        <f t="shared" si="1"/>
        <v>1</v>
      </c>
      <c r="B29" s="1"/>
      <c r="C29" s="38">
        <f>IF('TSA Input'!J4="","",IF('TSA Input'!J4="Yes",'TSA Input'!B4,"Ineligible"))</f>
        <v>191799607003040</v>
      </c>
      <c r="D29" s="39" t="str">
        <f>IF('TSA Input'!J4="","",IF('TSA Input'!J4="Yes",'TSA Input'!H4,""))</f>
        <v>Wapello</v>
      </c>
      <c r="E29" s="40">
        <f>IF('TSA Input'!J4="","",IF('TSA Input'!J4="Yes",'TSA Input'!G4,""))</f>
        <v>1.04</v>
      </c>
      <c r="F29" s="42">
        <f>IF('TSA Input'!J4="","",IF('TSA Input'!J4="Yes",'TSA Input'!C4,""))</f>
        <v>7</v>
      </c>
      <c r="G29" s="43">
        <f>IF('TSA Input'!J4="","",IF('TSA Input'!J4="Yes",'TSA Input'!I4,""))</f>
        <v>0</v>
      </c>
      <c r="H29" s="43">
        <f>IF('TSA Input'!J4="","",IF('TSA Input'!J4="Yes",'TSA Input'!E4,""))</f>
        <v>0</v>
      </c>
      <c r="I29" s="45">
        <f t="shared" si="2"/>
        <v>7</v>
      </c>
      <c r="J29" s="146">
        <f>IF('TSA Input'!$J4="","",IF('TSA Input'!$J4="Yes",'TSA Input'!$C4,""))</f>
        <v>7</v>
      </c>
      <c r="K29" s="147">
        <f>IF('TSA Input'!$J4="","",IF('TSA Input'!$J4="Yes",'TSA Input'!$I4,""))</f>
        <v>0</v>
      </c>
      <c r="L29" s="147">
        <f>IF('TSA Input'!$J4="","",IF('TSA Input'!$J4="Yes",'TSA Input'!$E4,""))</f>
        <v>0</v>
      </c>
      <c r="M29" s="45">
        <f t="shared" si="3"/>
        <v>7</v>
      </c>
      <c r="N29" s="48"/>
      <c r="O29" s="49"/>
      <c r="P29" s="190" t="s">
        <v>31</v>
      </c>
      <c r="Q29" s="189" t="s">
        <v>31</v>
      </c>
      <c r="R29" s="1"/>
    </row>
    <row r="30" spans="1:19" ht="15.75" hidden="1" customHeight="1">
      <c r="A30" s="1" t="str">
        <f t="shared" si="1"/>
        <v>1</v>
      </c>
      <c r="B30" s="1"/>
      <c r="C30" s="38">
        <f>IF('TSA Input'!J5="","",IF('TSA Input'!J5="Yes",'TSA Input'!B5,"Ineligible"))</f>
        <v>191799607003034</v>
      </c>
      <c r="D30" s="39" t="str">
        <f>IF('TSA Input'!J5="","",IF('TSA Input'!J5="Yes",'TSA Input'!H5,""))</f>
        <v>Wapello</v>
      </c>
      <c r="E30" s="40">
        <f>IF('TSA Input'!J5="","",IF('TSA Input'!J5="Yes",'TSA Input'!G5,""))</f>
        <v>1.06</v>
      </c>
      <c r="F30" s="42">
        <f>IF('TSA Input'!J5="","",IF('TSA Input'!J5="Yes",'TSA Input'!C5,""))</f>
        <v>8</v>
      </c>
      <c r="G30" s="43">
        <f>IF('TSA Input'!J5="","",IF('TSA Input'!J5="Yes",'TSA Input'!I5,""))</f>
        <v>0</v>
      </c>
      <c r="H30" s="43">
        <f>IF('TSA Input'!J5="","",IF('TSA Input'!J5="Yes",'TSA Input'!E5,""))</f>
        <v>3</v>
      </c>
      <c r="I30" s="45">
        <f t="shared" si="2"/>
        <v>11</v>
      </c>
      <c r="J30" s="146">
        <f>IF('TSA Input'!$J5="","",IF('TSA Input'!$J5="Yes",'TSA Input'!$C5,""))</f>
        <v>8</v>
      </c>
      <c r="K30" s="147">
        <f>IF('TSA Input'!$J5="","",IF('TSA Input'!$J5="Yes",'TSA Input'!$I5,""))</f>
        <v>0</v>
      </c>
      <c r="L30" s="147">
        <f>IF('TSA Input'!$J5="","",IF('TSA Input'!$J5="Yes",'TSA Input'!$E5,""))</f>
        <v>3</v>
      </c>
      <c r="M30" s="45">
        <f t="shared" si="3"/>
        <v>11</v>
      </c>
      <c r="N30" s="48"/>
      <c r="O30" s="49"/>
      <c r="P30" s="190" t="s">
        <v>31</v>
      </c>
      <c r="Q30" s="189" t="s">
        <v>31</v>
      </c>
      <c r="R30" s="1"/>
    </row>
    <row r="31" spans="1:19" ht="15.75" hidden="1" customHeight="1">
      <c r="A31" s="1" t="str">
        <f t="shared" si="1"/>
        <v>1</v>
      </c>
      <c r="B31" s="1"/>
      <c r="C31" s="38">
        <f>IF('TSA Input'!J6="","",IF('TSA Input'!J6="Yes",'TSA Input'!B6,"Ineligible"))</f>
        <v>191799607003037</v>
      </c>
      <c r="D31" s="39" t="str">
        <f>IF('TSA Input'!J6="","",IF('TSA Input'!J6="Yes",'TSA Input'!H6,""))</f>
        <v>Wapello</v>
      </c>
      <c r="E31" s="40">
        <f>IF('TSA Input'!J6="","",IF('TSA Input'!J6="Yes",'TSA Input'!G6,""))</f>
        <v>0.44</v>
      </c>
      <c r="F31" s="42">
        <f>IF('TSA Input'!J6="","",IF('TSA Input'!J6="Yes",'TSA Input'!C6,""))</f>
        <v>5</v>
      </c>
      <c r="G31" s="43">
        <f>IF('TSA Input'!J6="","",IF('TSA Input'!J6="Yes",'TSA Input'!I6,""))</f>
        <v>0</v>
      </c>
      <c r="H31" s="43">
        <f>IF('TSA Input'!J6="","",IF('TSA Input'!J6="Yes",'TSA Input'!E6,""))</f>
        <v>1</v>
      </c>
      <c r="I31" s="45">
        <f t="shared" si="2"/>
        <v>6</v>
      </c>
      <c r="J31" s="146">
        <f>IF('TSA Input'!$J6="","",IF('TSA Input'!$J6="Yes",'TSA Input'!$C6,""))</f>
        <v>5</v>
      </c>
      <c r="K31" s="147">
        <f>IF('TSA Input'!$J6="","",IF('TSA Input'!$J6="Yes",'TSA Input'!$I6,""))</f>
        <v>0</v>
      </c>
      <c r="L31" s="147">
        <f>IF('TSA Input'!$J6="","",IF('TSA Input'!$J6="Yes",'TSA Input'!$E6,""))</f>
        <v>1</v>
      </c>
      <c r="M31" s="45">
        <f t="shared" si="3"/>
        <v>6</v>
      </c>
      <c r="N31" s="48"/>
      <c r="O31" s="49"/>
      <c r="P31" s="148" t="s">
        <v>31</v>
      </c>
      <c r="Q31" s="149" t="s">
        <v>31</v>
      </c>
      <c r="R31" s="1"/>
    </row>
    <row r="32" spans="1:19" ht="15.75" hidden="1" customHeight="1">
      <c r="A32" s="1" t="str">
        <f t="shared" si="1"/>
        <v>1</v>
      </c>
      <c r="B32" s="1"/>
      <c r="C32" s="38">
        <f>IF('TSA Input'!J7="","",IF('TSA Input'!J7="Yes",'TSA Input'!B7,"Ineligible"))</f>
        <v>191799607003021</v>
      </c>
      <c r="D32" s="39" t="str">
        <f>IF('TSA Input'!J7="","",IF('TSA Input'!J7="Yes",'TSA Input'!H7,""))</f>
        <v>Wapello</v>
      </c>
      <c r="E32" s="40">
        <f>IF('TSA Input'!J7="","",IF('TSA Input'!J7="Yes",'TSA Input'!G7,""))</f>
        <v>0.23</v>
      </c>
      <c r="F32" s="42">
        <f>IF('TSA Input'!J7="","",IF('TSA Input'!J7="Yes",'TSA Input'!C7,""))</f>
        <v>4</v>
      </c>
      <c r="G32" s="43">
        <f>IF('TSA Input'!J7="","",IF('TSA Input'!J7="Yes",'TSA Input'!I7,""))</f>
        <v>0</v>
      </c>
      <c r="H32" s="43">
        <f>IF('TSA Input'!J7="","",IF('TSA Input'!J7="Yes",'TSA Input'!E7,""))</f>
        <v>1</v>
      </c>
      <c r="I32" s="45">
        <f t="shared" si="2"/>
        <v>5</v>
      </c>
      <c r="J32" s="146">
        <f>IF('TSA Input'!$J7="","",IF('TSA Input'!$J7="Yes",'TSA Input'!$C7,""))</f>
        <v>4</v>
      </c>
      <c r="K32" s="147">
        <f>IF('TSA Input'!$J7="","",IF('TSA Input'!$J7="Yes",'TSA Input'!$I7,""))</f>
        <v>0</v>
      </c>
      <c r="L32" s="147">
        <f>IF('TSA Input'!$J7="","",IF('TSA Input'!$J7="Yes",'TSA Input'!$E7,""))</f>
        <v>1</v>
      </c>
      <c r="M32" s="45">
        <f t="shared" si="3"/>
        <v>5</v>
      </c>
      <c r="N32" s="48"/>
      <c r="O32" s="49"/>
      <c r="P32" s="148" t="s">
        <v>31</v>
      </c>
      <c r="Q32" s="149" t="s">
        <v>31</v>
      </c>
      <c r="R32" s="1"/>
    </row>
    <row r="33" spans="1:18" ht="15.75" hidden="1" customHeight="1">
      <c r="A33" s="1" t="str">
        <f t="shared" si="1"/>
        <v>1</v>
      </c>
      <c r="B33" s="1"/>
      <c r="C33" s="38">
        <f>IF('TSA Input'!J8="","",IF('TSA Input'!J8="Yes",'TSA Input'!B8,"Ineligible"))</f>
        <v>191799607003038</v>
      </c>
      <c r="D33" s="39" t="str">
        <f>IF('TSA Input'!J8="","",IF('TSA Input'!J8="Yes",'TSA Input'!H8,""))</f>
        <v>Wapello</v>
      </c>
      <c r="E33" s="40">
        <f>IF('TSA Input'!J8="","",IF('TSA Input'!J8="Yes",'TSA Input'!G8,""))</f>
        <v>0.47</v>
      </c>
      <c r="F33" s="42">
        <f>IF('TSA Input'!J8="","",IF('TSA Input'!J8="Yes",'TSA Input'!C8,""))</f>
        <v>2</v>
      </c>
      <c r="G33" s="43">
        <f>IF('TSA Input'!J8="","",IF('TSA Input'!J8="Yes",'TSA Input'!I8,""))</f>
        <v>0</v>
      </c>
      <c r="H33" s="43">
        <f>IF('TSA Input'!J8="","",IF('TSA Input'!J8="Yes",'TSA Input'!E8,""))</f>
        <v>0</v>
      </c>
      <c r="I33" s="45">
        <f t="shared" si="2"/>
        <v>2</v>
      </c>
      <c r="J33" s="146">
        <f>IF('TSA Input'!$J8="","",IF('TSA Input'!$J8="Yes",'TSA Input'!$C8,""))</f>
        <v>2</v>
      </c>
      <c r="K33" s="147">
        <f>IF('TSA Input'!$J8="","",IF('TSA Input'!$J8="Yes",'TSA Input'!$I8,""))</f>
        <v>0</v>
      </c>
      <c r="L33" s="147">
        <f>IF('TSA Input'!$J8="","",IF('TSA Input'!$J8="Yes",'TSA Input'!$E8,""))</f>
        <v>0</v>
      </c>
      <c r="M33" s="45">
        <f t="shared" si="3"/>
        <v>2</v>
      </c>
      <c r="N33" s="48"/>
      <c r="O33" s="49"/>
      <c r="P33" s="148" t="s">
        <v>31</v>
      </c>
      <c r="Q33" s="149" t="s">
        <v>31</v>
      </c>
      <c r="R33" s="1"/>
    </row>
    <row r="34" spans="1:18" ht="15.75" hidden="1" customHeight="1">
      <c r="A34" s="1" t="str">
        <f t="shared" si="1"/>
        <v>1</v>
      </c>
      <c r="B34" s="1"/>
      <c r="C34" s="38">
        <f>IF('TSA Input'!J9="","",IF('TSA Input'!J9="Yes",'TSA Input'!B9,"Ineligible"))</f>
        <v>191799607003007</v>
      </c>
      <c r="D34" s="39" t="str">
        <f>IF('TSA Input'!J9="","",IF('TSA Input'!J9="Yes",'TSA Input'!H9,""))</f>
        <v>Wapello</v>
      </c>
      <c r="E34" s="40">
        <f>IF('TSA Input'!J9="","",IF('TSA Input'!J9="Yes",'TSA Input'!G9,""))</f>
        <v>0.15</v>
      </c>
      <c r="F34" s="42">
        <f>IF('TSA Input'!J9="","",IF('TSA Input'!J9="Yes",'TSA Input'!C9,""))</f>
        <v>0</v>
      </c>
      <c r="G34" s="43">
        <f>IF('TSA Input'!J9="","",IF('TSA Input'!J9="Yes",'TSA Input'!I9,""))</f>
        <v>0</v>
      </c>
      <c r="H34" s="43">
        <f>IF('TSA Input'!J9="","",IF('TSA Input'!J9="Yes",'TSA Input'!E9,""))</f>
        <v>0</v>
      </c>
      <c r="I34" s="45">
        <f t="shared" si="2"/>
        <v>0</v>
      </c>
      <c r="J34" s="146">
        <f>IF('TSA Input'!$J9="","",IF('TSA Input'!$J9="Yes",'TSA Input'!$C9,""))</f>
        <v>0</v>
      </c>
      <c r="K34" s="147">
        <f>IF('TSA Input'!$J9="","",IF('TSA Input'!$J9="Yes",'TSA Input'!$I9,""))</f>
        <v>0</v>
      </c>
      <c r="L34" s="147">
        <f>IF('TSA Input'!$J9="","",IF('TSA Input'!$J9="Yes",'TSA Input'!$E9,""))</f>
        <v>0</v>
      </c>
      <c r="M34" s="45">
        <f t="shared" si="3"/>
        <v>0</v>
      </c>
      <c r="N34" s="48"/>
      <c r="O34" s="49"/>
      <c r="P34" s="148" t="s">
        <v>31</v>
      </c>
      <c r="Q34" s="149" t="s">
        <v>31</v>
      </c>
      <c r="R34" s="1"/>
    </row>
    <row r="35" spans="1:18" ht="15.75" hidden="1" customHeight="1">
      <c r="A35" s="1" t="str">
        <f t="shared" si="1"/>
        <v>1</v>
      </c>
      <c r="B35" s="1"/>
      <c r="C35" s="38">
        <f>IF('TSA Input'!J10="","",IF('TSA Input'!J10="Yes",'TSA Input'!B10,"Ineligible"))</f>
        <v>191799607003022</v>
      </c>
      <c r="D35" s="39" t="str">
        <f>IF('TSA Input'!J10="","",IF('TSA Input'!J10="Yes",'TSA Input'!H10,""))</f>
        <v>Wapello</v>
      </c>
      <c r="E35" s="40">
        <f>IF('TSA Input'!J10="","",IF('TSA Input'!J10="Yes",'TSA Input'!G10,""))</f>
        <v>0.99</v>
      </c>
      <c r="F35" s="42">
        <f>IF('TSA Input'!J10="","",IF('TSA Input'!J10="Yes",'TSA Input'!C10,""))</f>
        <v>13</v>
      </c>
      <c r="G35" s="43">
        <f>IF('TSA Input'!J10="","",IF('TSA Input'!J10="Yes",'TSA Input'!I10,""))</f>
        <v>0</v>
      </c>
      <c r="H35" s="43">
        <f>IF('TSA Input'!J10="","",IF('TSA Input'!J10="Yes",'TSA Input'!E10,""))</f>
        <v>1</v>
      </c>
      <c r="I35" s="45">
        <f t="shared" si="2"/>
        <v>14</v>
      </c>
      <c r="J35" s="146">
        <f>IF('TSA Input'!$J10="","",IF('TSA Input'!$J10="Yes",'TSA Input'!$C10,""))</f>
        <v>13</v>
      </c>
      <c r="K35" s="147">
        <f>IF('TSA Input'!$J10="","",IF('TSA Input'!$J10="Yes",'TSA Input'!$I10,""))</f>
        <v>0</v>
      </c>
      <c r="L35" s="147">
        <f>IF('TSA Input'!$J10="","",IF('TSA Input'!$J10="Yes",'TSA Input'!$E10,""))</f>
        <v>1</v>
      </c>
      <c r="M35" s="45">
        <f t="shared" si="3"/>
        <v>14</v>
      </c>
      <c r="N35" s="48"/>
      <c r="O35" s="49"/>
      <c r="P35" s="148" t="s">
        <v>31</v>
      </c>
      <c r="Q35" s="149" t="s">
        <v>31</v>
      </c>
      <c r="R35" s="1"/>
    </row>
    <row r="36" spans="1:18" ht="15.75" hidden="1" customHeight="1">
      <c r="A36" s="1" t="str">
        <f t="shared" si="1"/>
        <v>1</v>
      </c>
      <c r="B36" s="1"/>
      <c r="C36" s="38">
        <f>IF('TSA Input'!J11="","",IF('TSA Input'!J11="Yes",'TSA Input'!B11,"Ineligible"))</f>
        <v>191799607003059</v>
      </c>
      <c r="D36" s="39" t="str">
        <f>IF('TSA Input'!J11="","",IF('TSA Input'!J11="Yes",'TSA Input'!H11,""))</f>
        <v>Wapello</v>
      </c>
      <c r="E36" s="40">
        <f>IF('TSA Input'!J11="","",IF('TSA Input'!J11="Yes",'TSA Input'!G11,""))</f>
        <v>0.47</v>
      </c>
      <c r="F36" s="42">
        <f>IF('TSA Input'!J11="","",IF('TSA Input'!J11="Yes",'TSA Input'!C11,""))</f>
        <v>4</v>
      </c>
      <c r="G36" s="43">
        <f>IF('TSA Input'!J11="","",IF('TSA Input'!J11="Yes",'TSA Input'!I11,""))</f>
        <v>0</v>
      </c>
      <c r="H36" s="43">
        <f>IF('TSA Input'!J11="","",IF('TSA Input'!J11="Yes",'TSA Input'!E11,""))</f>
        <v>1</v>
      </c>
      <c r="I36" s="45">
        <f t="shared" si="2"/>
        <v>5</v>
      </c>
      <c r="J36" s="146">
        <f>IF('TSA Input'!$J11="","",IF('TSA Input'!$J11="Yes",'TSA Input'!$C11,""))</f>
        <v>4</v>
      </c>
      <c r="K36" s="147">
        <f>IF('TSA Input'!$J11="","",IF('TSA Input'!$J11="Yes",'TSA Input'!$I11,""))</f>
        <v>0</v>
      </c>
      <c r="L36" s="147">
        <f>IF('TSA Input'!$J11="","",IF('TSA Input'!$J11="Yes",'TSA Input'!$E11,""))</f>
        <v>1</v>
      </c>
      <c r="M36" s="45">
        <f t="shared" si="3"/>
        <v>5</v>
      </c>
      <c r="N36" s="48"/>
      <c r="O36" s="49"/>
      <c r="P36" s="148" t="s">
        <v>31</v>
      </c>
      <c r="Q36" s="149" t="s">
        <v>31</v>
      </c>
      <c r="R36" s="1"/>
    </row>
    <row r="37" spans="1:18" ht="15.75" hidden="1" customHeight="1">
      <c r="A37" s="1" t="str">
        <f t="shared" si="1"/>
        <v>1</v>
      </c>
      <c r="B37" s="1"/>
      <c r="C37" s="38">
        <f>IF('TSA Input'!J12="","",IF('TSA Input'!J12="Yes",'TSA Input'!B12,"Ineligible"))</f>
        <v>191799607003061</v>
      </c>
      <c r="D37" s="39" t="str">
        <f>IF('TSA Input'!J12="","",IF('TSA Input'!J12="Yes",'TSA Input'!H12,""))</f>
        <v>Wapello</v>
      </c>
      <c r="E37" s="40">
        <f>IF('TSA Input'!J12="","",IF('TSA Input'!J12="Yes",'TSA Input'!G12,""))</f>
        <v>1.37</v>
      </c>
      <c r="F37" s="42">
        <f>IF('TSA Input'!J12="","",IF('TSA Input'!J12="Yes",'TSA Input'!C12,""))</f>
        <v>15</v>
      </c>
      <c r="G37" s="43">
        <f>IF('TSA Input'!J12="","",IF('TSA Input'!J12="Yes",'TSA Input'!I12,""))</f>
        <v>0</v>
      </c>
      <c r="H37" s="43">
        <f>IF('TSA Input'!J12="","",IF('TSA Input'!J12="Yes",'TSA Input'!E12,""))</f>
        <v>1</v>
      </c>
      <c r="I37" s="45">
        <f t="shared" si="2"/>
        <v>16</v>
      </c>
      <c r="J37" s="146">
        <f>IF('TSA Input'!$J12="","",IF('TSA Input'!$J12="Yes",'TSA Input'!$C12,""))</f>
        <v>15</v>
      </c>
      <c r="K37" s="147">
        <f>IF('TSA Input'!$J12="","",IF('TSA Input'!$J12="Yes",'TSA Input'!$I12,""))</f>
        <v>0</v>
      </c>
      <c r="L37" s="147">
        <f>IF('TSA Input'!$J12="","",IF('TSA Input'!$J12="Yes",'TSA Input'!$E12,""))</f>
        <v>1</v>
      </c>
      <c r="M37" s="45">
        <f t="shared" si="3"/>
        <v>16</v>
      </c>
      <c r="N37" s="48"/>
      <c r="O37" s="49"/>
      <c r="P37" s="148" t="s">
        <v>31</v>
      </c>
      <c r="Q37" s="149" t="s">
        <v>31</v>
      </c>
      <c r="R37" s="1"/>
    </row>
    <row r="38" spans="1:18" ht="15.75" hidden="1" customHeight="1">
      <c r="A38" s="1" t="str">
        <f t="shared" si="1"/>
        <v>1</v>
      </c>
      <c r="B38" s="1"/>
      <c r="C38" s="38">
        <f>IF('TSA Input'!J13="","",IF('TSA Input'!J13="Yes",'TSA Input'!B13,"Ineligible"))</f>
        <v>191799607003005</v>
      </c>
      <c r="D38" s="39" t="str">
        <f>IF('TSA Input'!J13="","",IF('TSA Input'!J13="Yes",'TSA Input'!H13,""))</f>
        <v>Wapello</v>
      </c>
      <c r="E38" s="40">
        <f>IF('TSA Input'!J13="","",IF('TSA Input'!J13="Yes",'TSA Input'!G13,""))</f>
        <v>0.4</v>
      </c>
      <c r="F38" s="42">
        <f>IF('TSA Input'!J13="","",IF('TSA Input'!J13="Yes",'TSA Input'!C13,""))</f>
        <v>3</v>
      </c>
      <c r="G38" s="43">
        <f>IF('TSA Input'!J13="","",IF('TSA Input'!J13="Yes",'TSA Input'!I13,""))</f>
        <v>0</v>
      </c>
      <c r="H38" s="43">
        <f>IF('TSA Input'!J13="","",IF('TSA Input'!J13="Yes",'TSA Input'!E13,""))</f>
        <v>3</v>
      </c>
      <c r="I38" s="45">
        <f t="shared" si="2"/>
        <v>6</v>
      </c>
      <c r="J38" s="146">
        <f>IF('TSA Input'!$J13="","",IF('TSA Input'!$J13="Yes",'TSA Input'!$C13,""))</f>
        <v>3</v>
      </c>
      <c r="K38" s="147">
        <f>IF('TSA Input'!$J13="","",IF('TSA Input'!$J13="Yes",'TSA Input'!$I13,""))</f>
        <v>0</v>
      </c>
      <c r="L38" s="147">
        <f>IF('TSA Input'!$J13="","",IF('TSA Input'!$J13="Yes",'TSA Input'!$E13,""))</f>
        <v>3</v>
      </c>
      <c r="M38" s="45">
        <f t="shared" si="3"/>
        <v>6</v>
      </c>
      <c r="N38" s="48"/>
      <c r="O38" s="49"/>
      <c r="P38" s="148" t="s">
        <v>31</v>
      </c>
      <c r="Q38" s="149" t="s">
        <v>31</v>
      </c>
      <c r="R38" s="1"/>
    </row>
    <row r="39" spans="1:18" ht="15.75" hidden="1" customHeight="1">
      <c r="A39" s="1" t="str">
        <f t="shared" si="1"/>
        <v>1</v>
      </c>
      <c r="B39" s="1"/>
      <c r="C39" s="38">
        <f>IF('TSA Input'!J14="","",IF('TSA Input'!J14="Yes",'TSA Input'!B14,"Ineligible"))</f>
        <v>191799607003076</v>
      </c>
      <c r="D39" s="39" t="str">
        <f>IF('TSA Input'!J14="","",IF('TSA Input'!J14="Yes",'TSA Input'!H14,""))</f>
        <v>Wapello</v>
      </c>
      <c r="E39" s="40">
        <f>IF('TSA Input'!J14="","",IF('TSA Input'!J14="Yes",'TSA Input'!G14,""))</f>
        <v>0</v>
      </c>
      <c r="F39" s="42">
        <f>IF('TSA Input'!J14="","",IF('TSA Input'!J14="Yes",'TSA Input'!C14,""))</f>
        <v>0</v>
      </c>
      <c r="G39" s="43">
        <f>IF('TSA Input'!J14="","",IF('TSA Input'!J14="Yes",'TSA Input'!I14,""))</f>
        <v>0</v>
      </c>
      <c r="H39" s="43">
        <f>IF('TSA Input'!J14="","",IF('TSA Input'!J14="Yes",'TSA Input'!E14,""))</f>
        <v>0</v>
      </c>
      <c r="I39" s="45">
        <f t="shared" si="2"/>
        <v>0</v>
      </c>
      <c r="J39" s="146">
        <f>IF('TSA Input'!$J14="","",IF('TSA Input'!$J14="Yes",'TSA Input'!$C14,""))</f>
        <v>0</v>
      </c>
      <c r="K39" s="147">
        <f>IF('TSA Input'!$J14="","",IF('TSA Input'!$J14="Yes",'TSA Input'!$I14,""))</f>
        <v>0</v>
      </c>
      <c r="L39" s="147">
        <f>IF('TSA Input'!$J14="","",IF('TSA Input'!$J14="Yes",'TSA Input'!$E14,""))</f>
        <v>0</v>
      </c>
      <c r="M39" s="45">
        <f t="shared" si="3"/>
        <v>0</v>
      </c>
      <c r="N39" s="48"/>
      <c r="O39" s="49"/>
      <c r="P39" s="148" t="s">
        <v>31</v>
      </c>
      <c r="Q39" s="149" t="s">
        <v>31</v>
      </c>
      <c r="R39" s="1"/>
    </row>
    <row r="40" spans="1:18" ht="15.75" hidden="1" customHeight="1">
      <c r="A40" s="1" t="str">
        <f t="shared" si="1"/>
        <v>1</v>
      </c>
      <c r="B40" s="1"/>
      <c r="C40" s="38">
        <f>IF('TSA Input'!J15="","",IF('TSA Input'!J15="Yes",'TSA Input'!B15,"Ineligible"))</f>
        <v>191799607003014</v>
      </c>
      <c r="D40" s="39" t="str">
        <f>IF('TSA Input'!J15="","",IF('TSA Input'!J15="Yes",'TSA Input'!H15,""))</f>
        <v>Wapello</v>
      </c>
      <c r="E40" s="40">
        <f>IF('TSA Input'!J15="","",IF('TSA Input'!J15="Yes",'TSA Input'!G15,""))</f>
        <v>0.34</v>
      </c>
      <c r="F40" s="42">
        <f>IF('TSA Input'!J15="","",IF('TSA Input'!J15="Yes",'TSA Input'!C15,""))</f>
        <v>7</v>
      </c>
      <c r="G40" s="43">
        <f>IF('TSA Input'!J15="","",IF('TSA Input'!J15="Yes",'TSA Input'!I15,""))</f>
        <v>0</v>
      </c>
      <c r="H40" s="43">
        <f>IF('TSA Input'!J15="","",IF('TSA Input'!J15="Yes",'TSA Input'!E15,""))</f>
        <v>0</v>
      </c>
      <c r="I40" s="45">
        <f t="shared" si="2"/>
        <v>7</v>
      </c>
      <c r="J40" s="146">
        <f>IF('TSA Input'!$J15="","",IF('TSA Input'!$J15="Yes",'TSA Input'!$C15,""))</f>
        <v>7</v>
      </c>
      <c r="K40" s="147">
        <f>IF('TSA Input'!$J15="","",IF('TSA Input'!$J15="Yes",'TSA Input'!$I15,""))</f>
        <v>0</v>
      </c>
      <c r="L40" s="147">
        <f>IF('TSA Input'!$J15="","",IF('TSA Input'!$J15="Yes",'TSA Input'!$E15,""))</f>
        <v>0</v>
      </c>
      <c r="M40" s="45">
        <f t="shared" si="3"/>
        <v>7</v>
      </c>
      <c r="N40" s="48"/>
      <c r="O40" s="49"/>
      <c r="P40" s="148" t="s">
        <v>31</v>
      </c>
      <c r="Q40" s="149" t="s">
        <v>31</v>
      </c>
      <c r="R40" s="1"/>
    </row>
    <row r="41" spans="1:18" ht="15.75" hidden="1" customHeight="1">
      <c r="A41" s="1" t="str">
        <f t="shared" si="1"/>
        <v>1</v>
      </c>
      <c r="B41" s="1"/>
      <c r="C41" s="38">
        <f>IF('TSA Input'!J16="","",IF('TSA Input'!J16="Yes",'TSA Input'!B16,"Ineligible"))</f>
        <v>191799607003058</v>
      </c>
      <c r="D41" s="39" t="str">
        <f>IF('TSA Input'!J16="","",IF('TSA Input'!J16="Yes",'TSA Input'!H16,""))</f>
        <v>Wapello</v>
      </c>
      <c r="E41" s="40">
        <f>IF('TSA Input'!J16="","",IF('TSA Input'!J16="Yes",'TSA Input'!G16,""))</f>
        <v>0.21</v>
      </c>
      <c r="F41" s="42">
        <f>IF('TSA Input'!J16="","",IF('TSA Input'!J16="Yes",'TSA Input'!C16,""))</f>
        <v>9</v>
      </c>
      <c r="G41" s="43">
        <f>IF('TSA Input'!J16="","",IF('TSA Input'!J16="Yes",'TSA Input'!I16,""))</f>
        <v>0</v>
      </c>
      <c r="H41" s="43">
        <f>IF('TSA Input'!J16="","",IF('TSA Input'!J16="Yes",'TSA Input'!E16,""))</f>
        <v>1</v>
      </c>
      <c r="I41" s="45">
        <f t="shared" si="2"/>
        <v>10</v>
      </c>
      <c r="J41" s="146">
        <f>IF('TSA Input'!$J16="","",IF('TSA Input'!$J16="Yes",'TSA Input'!$C16,""))</f>
        <v>9</v>
      </c>
      <c r="K41" s="147">
        <f>IF('TSA Input'!$J16="","",IF('TSA Input'!$J16="Yes",'TSA Input'!$I16,""))</f>
        <v>0</v>
      </c>
      <c r="L41" s="147">
        <f>IF('TSA Input'!$J16="","",IF('TSA Input'!$J16="Yes",'TSA Input'!$E16,""))</f>
        <v>1</v>
      </c>
      <c r="M41" s="45">
        <f t="shared" si="3"/>
        <v>10</v>
      </c>
      <c r="N41" s="48"/>
      <c r="O41" s="49"/>
      <c r="P41" s="148" t="s">
        <v>31</v>
      </c>
      <c r="Q41" s="149" t="s">
        <v>31</v>
      </c>
      <c r="R41" s="1"/>
    </row>
    <row r="42" spans="1:18" ht="15.75" hidden="1" customHeight="1">
      <c r="A42" s="1" t="str">
        <f t="shared" si="1"/>
        <v>1</v>
      </c>
      <c r="B42" s="1"/>
      <c r="C42" s="38">
        <f>IF('TSA Input'!J17="","",IF('TSA Input'!J17="Yes",'TSA Input'!B17,"Ineligible"))</f>
        <v>191799607003075</v>
      </c>
      <c r="D42" s="39" t="str">
        <f>IF('TSA Input'!J17="","",IF('TSA Input'!J17="Yes",'TSA Input'!H17,""))</f>
        <v>Wapello</v>
      </c>
      <c r="E42" s="40">
        <f>IF('TSA Input'!J17="","",IF('TSA Input'!J17="Yes",'TSA Input'!G17,""))</f>
        <v>1.4</v>
      </c>
      <c r="F42" s="42">
        <f>IF('TSA Input'!J17="","",IF('TSA Input'!J17="Yes",'TSA Input'!C17,""))</f>
        <v>35</v>
      </c>
      <c r="G42" s="43">
        <f>IF('TSA Input'!J17="","",IF('TSA Input'!J17="Yes",'TSA Input'!I17,""))</f>
        <v>0</v>
      </c>
      <c r="H42" s="43">
        <f>IF('TSA Input'!J17="","",IF('TSA Input'!J17="Yes",'TSA Input'!E17,""))</f>
        <v>4</v>
      </c>
      <c r="I42" s="45">
        <f t="shared" si="2"/>
        <v>39</v>
      </c>
      <c r="J42" s="146">
        <f>IF('TSA Input'!$J17="","",IF('TSA Input'!$J17="Yes",'TSA Input'!$C17,""))</f>
        <v>35</v>
      </c>
      <c r="K42" s="147">
        <f>IF('TSA Input'!$J17="","",IF('TSA Input'!$J17="Yes",'TSA Input'!$I17,""))</f>
        <v>0</v>
      </c>
      <c r="L42" s="147">
        <f>IF('TSA Input'!$J17="","",IF('TSA Input'!$J17="Yes",'TSA Input'!$E17,""))</f>
        <v>4</v>
      </c>
      <c r="M42" s="45">
        <f t="shared" si="3"/>
        <v>39</v>
      </c>
      <c r="N42" s="48"/>
      <c r="O42" s="49"/>
      <c r="P42" s="148" t="s">
        <v>31</v>
      </c>
      <c r="Q42" s="149" t="s">
        <v>31</v>
      </c>
      <c r="R42" s="1"/>
    </row>
    <row r="43" spans="1:18" ht="15.75" hidden="1" customHeight="1">
      <c r="A43" s="1" t="str">
        <f t="shared" si="1"/>
        <v>1</v>
      </c>
      <c r="B43" s="1"/>
      <c r="C43" s="38">
        <f>IF('TSA Input'!J18="","",IF('TSA Input'!J18="Yes",'TSA Input'!B18,"Ineligible"))</f>
        <v>191799607003018</v>
      </c>
      <c r="D43" s="39" t="str">
        <f>IF('TSA Input'!J18="","",IF('TSA Input'!J18="Yes",'TSA Input'!H18,""))</f>
        <v>Wapello</v>
      </c>
      <c r="E43" s="40">
        <f>IF('TSA Input'!J18="","",IF('TSA Input'!J18="Yes",'TSA Input'!G18,""))</f>
        <v>0.35</v>
      </c>
      <c r="F43" s="42">
        <f>IF('TSA Input'!J18="","",IF('TSA Input'!J18="Yes",'TSA Input'!C18,""))</f>
        <v>15</v>
      </c>
      <c r="G43" s="43">
        <f>IF('TSA Input'!J18="","",IF('TSA Input'!J18="Yes",'TSA Input'!I18,""))</f>
        <v>0</v>
      </c>
      <c r="H43" s="43">
        <f>IF('TSA Input'!J18="","",IF('TSA Input'!J18="Yes",'TSA Input'!E18,""))</f>
        <v>0</v>
      </c>
      <c r="I43" s="45">
        <f t="shared" si="2"/>
        <v>15</v>
      </c>
      <c r="J43" s="146">
        <f>IF('TSA Input'!$J18="","",IF('TSA Input'!$J18="Yes",'TSA Input'!$C18,""))</f>
        <v>15</v>
      </c>
      <c r="K43" s="147">
        <f>IF('TSA Input'!$J18="","",IF('TSA Input'!$J18="Yes",'TSA Input'!$I18,""))</f>
        <v>0</v>
      </c>
      <c r="L43" s="147">
        <f>IF('TSA Input'!$J18="","",IF('TSA Input'!$J18="Yes",'TSA Input'!$E18,""))</f>
        <v>0</v>
      </c>
      <c r="M43" s="45">
        <f t="shared" si="3"/>
        <v>15</v>
      </c>
      <c r="N43" s="48"/>
      <c r="O43" s="49"/>
      <c r="P43" s="148" t="s">
        <v>31</v>
      </c>
      <c r="Q43" s="149" t="s">
        <v>31</v>
      </c>
      <c r="R43" s="1"/>
    </row>
    <row r="44" spans="1:18" ht="15.75" hidden="1" customHeight="1">
      <c r="A44" s="1" t="str">
        <f t="shared" si="1"/>
        <v>1</v>
      </c>
      <c r="B44" s="1"/>
      <c r="C44" s="38">
        <f>IF('TSA Input'!J19="","",IF('TSA Input'!J19="Yes",'TSA Input'!B19,"Ineligible"))</f>
        <v>191799607003082</v>
      </c>
      <c r="D44" s="39" t="str">
        <f>IF('TSA Input'!J19="","",IF('TSA Input'!J19="Yes",'TSA Input'!H19,""))</f>
        <v>Wapello</v>
      </c>
      <c r="E44" s="40">
        <f>IF('TSA Input'!J19="","",IF('TSA Input'!J19="Yes",'TSA Input'!G19,""))</f>
        <v>0.83</v>
      </c>
      <c r="F44" s="42">
        <f>IF('TSA Input'!J19="","",IF('TSA Input'!J19="Yes",'TSA Input'!C19,""))</f>
        <v>2</v>
      </c>
      <c r="G44" s="43">
        <f>IF('TSA Input'!J19="","",IF('TSA Input'!J19="Yes",'TSA Input'!I19,""))</f>
        <v>0</v>
      </c>
      <c r="H44" s="43">
        <f>IF('TSA Input'!J19="","",IF('TSA Input'!J19="Yes",'TSA Input'!E19,""))</f>
        <v>0</v>
      </c>
      <c r="I44" s="45">
        <f t="shared" si="2"/>
        <v>2</v>
      </c>
      <c r="J44" s="146">
        <f>IF('TSA Input'!$J19="","",IF('TSA Input'!$J19="Yes",'TSA Input'!$C19,""))</f>
        <v>2</v>
      </c>
      <c r="K44" s="147">
        <f>IF('TSA Input'!$J19="","",IF('TSA Input'!$J19="Yes",'TSA Input'!$I19,""))</f>
        <v>0</v>
      </c>
      <c r="L44" s="147">
        <f>IF('TSA Input'!$J19="","",IF('TSA Input'!$J19="Yes",'TSA Input'!$E19,""))</f>
        <v>0</v>
      </c>
      <c r="M44" s="45">
        <f t="shared" si="3"/>
        <v>2</v>
      </c>
      <c r="N44" s="48"/>
      <c r="O44" s="49"/>
      <c r="P44" s="148" t="s">
        <v>31</v>
      </c>
      <c r="Q44" s="149" t="s">
        <v>31</v>
      </c>
      <c r="R44" s="1"/>
    </row>
    <row r="45" spans="1:18" ht="15.75" hidden="1" customHeight="1">
      <c r="A45" s="1" t="str">
        <f t="shared" si="1"/>
        <v>1</v>
      </c>
      <c r="B45" s="1"/>
      <c r="C45" s="38">
        <f>IF('TSA Input'!J20="","",IF('TSA Input'!J20="Yes",'TSA Input'!B20,"Ineligible"))</f>
        <v>191799607003044</v>
      </c>
      <c r="D45" s="39" t="str">
        <f>IF('TSA Input'!J20="","",IF('TSA Input'!J20="Yes",'TSA Input'!H20,""))</f>
        <v>Wapello</v>
      </c>
      <c r="E45" s="40">
        <f>IF('TSA Input'!J20="","",IF('TSA Input'!J20="Yes",'TSA Input'!G20,""))</f>
        <v>0.41</v>
      </c>
      <c r="F45" s="42">
        <f>IF('TSA Input'!J20="","",IF('TSA Input'!J20="Yes",'TSA Input'!C20,""))</f>
        <v>2</v>
      </c>
      <c r="G45" s="43">
        <f>IF('TSA Input'!J20="","",IF('TSA Input'!J20="Yes",'TSA Input'!I20,""))</f>
        <v>0</v>
      </c>
      <c r="H45" s="43">
        <f>IF('TSA Input'!J20="","",IF('TSA Input'!J20="Yes",'TSA Input'!E20,""))</f>
        <v>1</v>
      </c>
      <c r="I45" s="45">
        <f t="shared" si="2"/>
        <v>3</v>
      </c>
      <c r="J45" s="146">
        <f>IF('TSA Input'!$J20="","",IF('TSA Input'!$J20="Yes",'TSA Input'!$C20,""))</f>
        <v>2</v>
      </c>
      <c r="K45" s="147">
        <f>IF('TSA Input'!$J20="","",IF('TSA Input'!$J20="Yes",'TSA Input'!$I20,""))</f>
        <v>0</v>
      </c>
      <c r="L45" s="147">
        <f>IF('TSA Input'!$J20="","",IF('TSA Input'!$J20="Yes",'TSA Input'!$E20,""))</f>
        <v>1</v>
      </c>
      <c r="M45" s="45">
        <f t="shared" si="3"/>
        <v>3</v>
      </c>
      <c r="N45" s="48"/>
      <c r="O45" s="49"/>
      <c r="P45" s="148" t="s">
        <v>31</v>
      </c>
      <c r="Q45" s="149" t="s">
        <v>31</v>
      </c>
      <c r="R45" s="1"/>
    </row>
    <row r="46" spans="1:18" ht="15.75" hidden="1" customHeight="1">
      <c r="A46" s="1" t="str">
        <f t="shared" si="1"/>
        <v>1</v>
      </c>
      <c r="B46" s="1"/>
      <c r="C46" s="38">
        <f>IF('TSA Input'!J21="","",IF('TSA Input'!J21="Yes",'TSA Input'!B21,"Ineligible"))</f>
        <v>191799607003028</v>
      </c>
      <c r="D46" s="39" t="str">
        <f>IF('TSA Input'!J21="","",IF('TSA Input'!J21="Yes",'TSA Input'!H21,""))</f>
        <v>Wapello</v>
      </c>
      <c r="E46" s="40">
        <f>IF('TSA Input'!J21="","",IF('TSA Input'!J21="Yes",'TSA Input'!G21,""))</f>
        <v>2.62</v>
      </c>
      <c r="F46" s="42">
        <f>IF('TSA Input'!J21="","",IF('TSA Input'!J21="Yes",'TSA Input'!C21,""))</f>
        <v>19</v>
      </c>
      <c r="G46" s="43">
        <f>IF('TSA Input'!J21="","",IF('TSA Input'!J21="Yes",'TSA Input'!I21,""))</f>
        <v>0</v>
      </c>
      <c r="H46" s="43">
        <f>IF('TSA Input'!J21="","",IF('TSA Input'!J21="Yes",'TSA Input'!E21,""))</f>
        <v>1</v>
      </c>
      <c r="I46" s="45">
        <f t="shared" si="2"/>
        <v>20</v>
      </c>
      <c r="J46" s="146">
        <f>IF('TSA Input'!$J21="","",IF('TSA Input'!$J21="Yes",'TSA Input'!$C21,""))</f>
        <v>19</v>
      </c>
      <c r="K46" s="147">
        <f>IF('TSA Input'!$J21="","",IF('TSA Input'!$J21="Yes",'TSA Input'!$I21,""))</f>
        <v>0</v>
      </c>
      <c r="L46" s="147">
        <f>IF('TSA Input'!$J21="","",IF('TSA Input'!$J21="Yes",'TSA Input'!$E21,""))</f>
        <v>1</v>
      </c>
      <c r="M46" s="45">
        <f t="shared" si="3"/>
        <v>20</v>
      </c>
      <c r="N46" s="48"/>
      <c r="O46" s="49"/>
      <c r="P46" s="148" t="s">
        <v>31</v>
      </c>
      <c r="Q46" s="149" t="s">
        <v>31</v>
      </c>
      <c r="R46" s="1"/>
    </row>
    <row r="47" spans="1:18" ht="15.75" hidden="1" customHeight="1">
      <c r="A47" s="1" t="str">
        <f t="shared" si="1"/>
        <v>1</v>
      </c>
      <c r="B47" s="1"/>
      <c r="C47" s="38">
        <f>IF('TSA Input'!J22="","",IF('TSA Input'!J22="Yes",'TSA Input'!B22,"Ineligible"))</f>
        <v>191799607003039</v>
      </c>
      <c r="D47" s="39" t="str">
        <f>IF('TSA Input'!J22="","",IF('TSA Input'!J22="Yes",'TSA Input'!H22,""))</f>
        <v>Wapello</v>
      </c>
      <c r="E47" s="40">
        <f>IF('TSA Input'!J22="","",IF('TSA Input'!J22="Yes",'TSA Input'!G22,""))</f>
        <v>0</v>
      </c>
      <c r="F47" s="42">
        <f>IF('TSA Input'!J22="","",IF('TSA Input'!J22="Yes",'TSA Input'!C22,""))</f>
        <v>1</v>
      </c>
      <c r="G47" s="43">
        <f>IF('TSA Input'!J22="","",IF('TSA Input'!J22="Yes",'TSA Input'!I22,""))</f>
        <v>0</v>
      </c>
      <c r="H47" s="43">
        <f>IF('TSA Input'!J22="","",IF('TSA Input'!J22="Yes",'TSA Input'!E22,""))</f>
        <v>0</v>
      </c>
      <c r="I47" s="45">
        <f t="shared" si="2"/>
        <v>1</v>
      </c>
      <c r="J47" s="146">
        <f>IF('TSA Input'!$J22="","",IF('TSA Input'!$J22="Yes",'TSA Input'!$C22,""))</f>
        <v>1</v>
      </c>
      <c r="K47" s="147">
        <f>IF('TSA Input'!$J22="","",IF('TSA Input'!$J22="Yes",'TSA Input'!$I22,""))</f>
        <v>0</v>
      </c>
      <c r="L47" s="147">
        <f>IF('TSA Input'!$J22="","",IF('TSA Input'!$J22="Yes",'TSA Input'!$E22,""))</f>
        <v>0</v>
      </c>
      <c r="M47" s="45">
        <f t="shared" si="3"/>
        <v>1</v>
      </c>
      <c r="N47" s="48"/>
      <c r="O47" s="49"/>
      <c r="P47" s="148" t="s">
        <v>31</v>
      </c>
      <c r="Q47" s="149" t="s">
        <v>31</v>
      </c>
      <c r="R47" s="1"/>
    </row>
    <row r="48" spans="1:18" ht="15.75" hidden="1" customHeight="1">
      <c r="A48" s="1" t="str">
        <f t="shared" si="1"/>
        <v>1</v>
      </c>
      <c r="B48" s="1"/>
      <c r="C48" s="38">
        <f>IF('TSA Input'!J23="","",IF('TSA Input'!J23="Yes",'TSA Input'!B23,"Ineligible"))</f>
        <v>191799607003010</v>
      </c>
      <c r="D48" s="39" t="str">
        <f>IF('TSA Input'!J23="","",IF('TSA Input'!J23="Yes",'TSA Input'!H23,""))</f>
        <v>Wapello</v>
      </c>
      <c r="E48" s="40">
        <f>IF('TSA Input'!J23="","",IF('TSA Input'!J23="Yes",'TSA Input'!G23,""))</f>
        <v>0.5</v>
      </c>
      <c r="F48" s="42">
        <f>IF('TSA Input'!J23="","",IF('TSA Input'!J23="Yes",'TSA Input'!C23,""))</f>
        <v>2</v>
      </c>
      <c r="G48" s="43">
        <f>IF('TSA Input'!J23="","",IF('TSA Input'!J23="Yes",'TSA Input'!I23,""))</f>
        <v>0</v>
      </c>
      <c r="H48" s="43">
        <f>IF('TSA Input'!J23="","",IF('TSA Input'!J23="Yes",'TSA Input'!E23,""))</f>
        <v>0</v>
      </c>
      <c r="I48" s="45">
        <f t="shared" si="2"/>
        <v>2</v>
      </c>
      <c r="J48" s="146">
        <f>IF('TSA Input'!$J23="","",IF('TSA Input'!$J23="Yes",'TSA Input'!$C23,""))</f>
        <v>2</v>
      </c>
      <c r="K48" s="147">
        <f>IF('TSA Input'!$J23="","",IF('TSA Input'!$J23="Yes",'TSA Input'!$I23,""))</f>
        <v>0</v>
      </c>
      <c r="L48" s="147">
        <f>IF('TSA Input'!$J23="","",IF('TSA Input'!$J23="Yes",'TSA Input'!$E23,""))</f>
        <v>0</v>
      </c>
      <c r="M48" s="45">
        <f t="shared" si="3"/>
        <v>2</v>
      </c>
      <c r="N48" s="48"/>
      <c r="O48" s="49"/>
      <c r="P48" s="148" t="s">
        <v>31</v>
      </c>
      <c r="Q48" s="149" t="s">
        <v>31</v>
      </c>
      <c r="R48" s="1"/>
    </row>
    <row r="49" spans="1:18" ht="15.75" hidden="1" customHeight="1">
      <c r="A49" s="1" t="str">
        <f t="shared" si="1"/>
        <v>1</v>
      </c>
      <c r="B49" s="1"/>
      <c r="C49" s="38">
        <f>IF('TSA Input'!J24="","",IF('TSA Input'!J24="Yes",'TSA Input'!B24,"Ineligible"))</f>
        <v>191799607003046</v>
      </c>
      <c r="D49" s="39" t="str">
        <f>IF('TSA Input'!J24="","",IF('TSA Input'!J24="Yes",'TSA Input'!H24,""))</f>
        <v>Wapello</v>
      </c>
      <c r="E49" s="40">
        <f>IF('TSA Input'!J24="","",IF('TSA Input'!J24="Yes",'TSA Input'!G24,""))</f>
        <v>0.26</v>
      </c>
      <c r="F49" s="42">
        <f>IF('TSA Input'!J24="","",IF('TSA Input'!J24="Yes",'TSA Input'!C24,""))</f>
        <v>1</v>
      </c>
      <c r="G49" s="43">
        <f>IF('TSA Input'!J24="","",IF('TSA Input'!J24="Yes",'TSA Input'!I24,""))</f>
        <v>0</v>
      </c>
      <c r="H49" s="43">
        <f>IF('TSA Input'!J24="","",IF('TSA Input'!J24="Yes",'TSA Input'!E24,""))</f>
        <v>0</v>
      </c>
      <c r="I49" s="45">
        <f t="shared" si="2"/>
        <v>1</v>
      </c>
      <c r="J49" s="146">
        <f>IF('TSA Input'!$J24="","",IF('TSA Input'!$J24="Yes",'TSA Input'!$C24,""))</f>
        <v>1</v>
      </c>
      <c r="K49" s="147">
        <f>IF('TSA Input'!$J24="","",IF('TSA Input'!$J24="Yes",'TSA Input'!$I24,""))</f>
        <v>0</v>
      </c>
      <c r="L49" s="147">
        <f>IF('TSA Input'!$J24="","",IF('TSA Input'!$J24="Yes",'TSA Input'!$E24,""))</f>
        <v>0</v>
      </c>
      <c r="M49" s="45">
        <f t="shared" si="3"/>
        <v>1</v>
      </c>
      <c r="N49" s="48"/>
      <c r="O49" s="49"/>
      <c r="P49" s="148" t="s">
        <v>31</v>
      </c>
      <c r="Q49" s="149" t="s">
        <v>31</v>
      </c>
      <c r="R49" s="1"/>
    </row>
    <row r="50" spans="1:18" ht="15.75" hidden="1" customHeight="1">
      <c r="A50" s="1" t="str">
        <f t="shared" si="1"/>
        <v>1</v>
      </c>
      <c r="B50" s="1"/>
      <c r="C50" s="38">
        <f>IF('TSA Input'!J25="","",IF('TSA Input'!J25="Yes",'TSA Input'!B25,"Ineligible"))</f>
        <v>191799607003057</v>
      </c>
      <c r="D50" s="39" t="str">
        <f>IF('TSA Input'!J25="","",IF('TSA Input'!J25="Yes",'TSA Input'!H25,""))</f>
        <v>Wapello</v>
      </c>
      <c r="E50" s="40">
        <f>IF('TSA Input'!J25="","",IF('TSA Input'!J25="Yes",'TSA Input'!G25,""))</f>
        <v>0.59</v>
      </c>
      <c r="F50" s="42">
        <f>IF('TSA Input'!J25="","",IF('TSA Input'!J25="Yes",'TSA Input'!C25,""))</f>
        <v>7</v>
      </c>
      <c r="G50" s="43">
        <f>IF('TSA Input'!J25="","",IF('TSA Input'!J25="Yes",'TSA Input'!I25,""))</f>
        <v>0</v>
      </c>
      <c r="H50" s="43">
        <f>IF('TSA Input'!J25="","",IF('TSA Input'!J25="Yes",'TSA Input'!E25,""))</f>
        <v>0</v>
      </c>
      <c r="I50" s="45">
        <f t="shared" si="2"/>
        <v>7</v>
      </c>
      <c r="J50" s="146">
        <f>IF('TSA Input'!$J25="","",IF('TSA Input'!$J25="Yes",'TSA Input'!$C25,""))</f>
        <v>7</v>
      </c>
      <c r="K50" s="147">
        <f>IF('TSA Input'!$J25="","",IF('TSA Input'!$J25="Yes",'TSA Input'!$I25,""))</f>
        <v>0</v>
      </c>
      <c r="L50" s="147">
        <f>IF('TSA Input'!$J25="","",IF('TSA Input'!$J25="Yes",'TSA Input'!$E25,""))</f>
        <v>0</v>
      </c>
      <c r="M50" s="45">
        <f t="shared" si="3"/>
        <v>7</v>
      </c>
      <c r="N50" s="48"/>
      <c r="O50" s="49"/>
      <c r="P50" s="148" t="s">
        <v>31</v>
      </c>
      <c r="Q50" s="149" t="s">
        <v>31</v>
      </c>
      <c r="R50" s="1"/>
    </row>
    <row r="51" spans="1:18" ht="15.75" hidden="1" customHeight="1">
      <c r="A51" s="1" t="str">
        <f t="shared" si="1"/>
        <v>1</v>
      </c>
      <c r="B51" s="1"/>
      <c r="C51" s="38">
        <f>IF('TSA Input'!J26="","",IF('TSA Input'!J26="Yes",'TSA Input'!B26,"Ineligible"))</f>
        <v>191799607003069</v>
      </c>
      <c r="D51" s="39" t="str">
        <f>IF('TSA Input'!J26="","",IF('TSA Input'!J26="Yes",'TSA Input'!H26,""))</f>
        <v>Wapello</v>
      </c>
      <c r="E51" s="40">
        <f>IF('TSA Input'!J26="","",IF('TSA Input'!J26="Yes",'TSA Input'!G26,""))</f>
        <v>0.35</v>
      </c>
      <c r="F51" s="42">
        <f>IF('TSA Input'!J26="","",IF('TSA Input'!J26="Yes",'TSA Input'!C26,""))</f>
        <v>2</v>
      </c>
      <c r="G51" s="43">
        <f>IF('TSA Input'!J26="","",IF('TSA Input'!J26="Yes",'TSA Input'!I26,""))</f>
        <v>0</v>
      </c>
      <c r="H51" s="43">
        <f>IF('TSA Input'!J26="","",IF('TSA Input'!J26="Yes",'TSA Input'!E26,""))</f>
        <v>0</v>
      </c>
      <c r="I51" s="45">
        <f t="shared" si="2"/>
        <v>2</v>
      </c>
      <c r="J51" s="146">
        <f>IF('TSA Input'!$J26="","",IF('TSA Input'!$J26="Yes",'TSA Input'!$C26,""))</f>
        <v>2</v>
      </c>
      <c r="K51" s="147">
        <f>IF('TSA Input'!$J26="","",IF('TSA Input'!$J26="Yes",'TSA Input'!$I26,""))</f>
        <v>0</v>
      </c>
      <c r="L51" s="147">
        <f>IF('TSA Input'!$J26="","",IF('TSA Input'!$J26="Yes",'TSA Input'!$E26,""))</f>
        <v>0</v>
      </c>
      <c r="M51" s="45">
        <f t="shared" si="3"/>
        <v>2</v>
      </c>
      <c r="N51" s="48"/>
      <c r="O51" s="49"/>
      <c r="P51" s="148" t="s">
        <v>31</v>
      </c>
      <c r="Q51" s="149" t="s">
        <v>31</v>
      </c>
      <c r="R51" s="1"/>
    </row>
    <row r="52" spans="1:18" ht="15.75" hidden="1" customHeight="1">
      <c r="A52" s="1" t="str">
        <f t="shared" si="1"/>
        <v>1</v>
      </c>
      <c r="B52" s="1"/>
      <c r="C52" s="38">
        <f>IF('TSA Input'!J27="","",IF('TSA Input'!J27="Yes",'TSA Input'!B27,"Ineligible"))</f>
        <v>191799607003051</v>
      </c>
      <c r="D52" s="39" t="str">
        <f>IF('TSA Input'!J27="","",IF('TSA Input'!J27="Yes",'TSA Input'!H27,""))</f>
        <v>Wapello</v>
      </c>
      <c r="E52" s="40">
        <f>IF('TSA Input'!J27="","",IF('TSA Input'!J27="Yes",'TSA Input'!G27,""))</f>
        <v>0.95</v>
      </c>
      <c r="F52" s="42">
        <f>IF('TSA Input'!J27="","",IF('TSA Input'!J27="Yes",'TSA Input'!C27,""))</f>
        <v>4</v>
      </c>
      <c r="G52" s="43">
        <f>IF('TSA Input'!J27="","",IF('TSA Input'!J27="Yes",'TSA Input'!I27,""))</f>
        <v>0</v>
      </c>
      <c r="H52" s="43">
        <f>IF('TSA Input'!J27="","",IF('TSA Input'!J27="Yes",'TSA Input'!E27,""))</f>
        <v>0</v>
      </c>
      <c r="I52" s="45">
        <f t="shared" si="2"/>
        <v>4</v>
      </c>
      <c r="J52" s="146">
        <f>IF('TSA Input'!$J27="","",IF('TSA Input'!$J27="Yes",'TSA Input'!$C27,""))</f>
        <v>4</v>
      </c>
      <c r="K52" s="147">
        <f>IF('TSA Input'!$J27="","",IF('TSA Input'!$J27="Yes",'TSA Input'!$I27,""))</f>
        <v>0</v>
      </c>
      <c r="L52" s="147">
        <f>IF('TSA Input'!$J27="","",IF('TSA Input'!$J27="Yes",'TSA Input'!$E27,""))</f>
        <v>0</v>
      </c>
      <c r="M52" s="45">
        <f t="shared" si="3"/>
        <v>4</v>
      </c>
      <c r="N52" s="48"/>
      <c r="O52" s="49"/>
      <c r="P52" s="148" t="s">
        <v>31</v>
      </c>
      <c r="Q52" s="149" t="s">
        <v>31</v>
      </c>
      <c r="R52" s="1"/>
    </row>
    <row r="53" spans="1:18" ht="15.75" hidden="1" customHeight="1">
      <c r="A53" s="1" t="str">
        <f t="shared" si="1"/>
        <v>1</v>
      </c>
      <c r="B53" s="1"/>
      <c r="C53" s="38">
        <f>IF('TSA Input'!J28="","",IF('TSA Input'!J28="Yes",'TSA Input'!B28,"Ineligible"))</f>
        <v>191799607003050</v>
      </c>
      <c r="D53" s="39" t="str">
        <f>IF('TSA Input'!J28="","",IF('TSA Input'!J28="Yes",'TSA Input'!H28,""))</f>
        <v>Wapello</v>
      </c>
      <c r="E53" s="40">
        <f>IF('TSA Input'!J28="","",IF('TSA Input'!J28="Yes",'TSA Input'!G28,""))</f>
        <v>1.18</v>
      </c>
      <c r="F53" s="42">
        <f>IF('TSA Input'!J28="","",IF('TSA Input'!J28="Yes",'TSA Input'!C28,""))</f>
        <v>11</v>
      </c>
      <c r="G53" s="43">
        <f>IF('TSA Input'!J28="","",IF('TSA Input'!J28="Yes",'TSA Input'!I28,""))</f>
        <v>0</v>
      </c>
      <c r="H53" s="43">
        <f>IF('TSA Input'!J28="","",IF('TSA Input'!J28="Yes",'TSA Input'!E28,""))</f>
        <v>1</v>
      </c>
      <c r="I53" s="45">
        <f t="shared" si="2"/>
        <v>12</v>
      </c>
      <c r="J53" s="146">
        <f>IF('TSA Input'!$J28="","",IF('TSA Input'!$J28="Yes",'TSA Input'!$C28,""))</f>
        <v>11</v>
      </c>
      <c r="K53" s="147">
        <f>IF('TSA Input'!$J28="","",IF('TSA Input'!$J28="Yes",'TSA Input'!$I28,""))</f>
        <v>0</v>
      </c>
      <c r="L53" s="147">
        <f>IF('TSA Input'!$J28="","",IF('TSA Input'!$J28="Yes",'TSA Input'!$E28,""))</f>
        <v>1</v>
      </c>
      <c r="M53" s="45">
        <f t="shared" si="3"/>
        <v>12</v>
      </c>
      <c r="N53" s="48"/>
      <c r="O53" s="49"/>
      <c r="P53" s="148" t="s">
        <v>31</v>
      </c>
      <c r="Q53" s="149" t="s">
        <v>31</v>
      </c>
      <c r="R53" s="1"/>
    </row>
    <row r="54" spans="1:18" ht="15.75" hidden="1" customHeight="1">
      <c r="A54" s="1" t="str">
        <f t="shared" si="1"/>
        <v>1</v>
      </c>
      <c r="B54" s="1"/>
      <c r="C54" s="38">
        <f>IF('TSA Input'!J29="","",IF('TSA Input'!J29="Yes",'TSA Input'!B29,"Ineligible"))</f>
        <v>191799607003049</v>
      </c>
      <c r="D54" s="39" t="str">
        <f>IF('TSA Input'!J29="","",IF('TSA Input'!J29="Yes",'TSA Input'!H29,""))</f>
        <v>Wapello</v>
      </c>
      <c r="E54" s="40">
        <f>IF('TSA Input'!J29="","",IF('TSA Input'!J29="Yes",'TSA Input'!G29,""))</f>
        <v>1.38</v>
      </c>
      <c r="F54" s="42">
        <f>IF('TSA Input'!J29="","",IF('TSA Input'!J29="Yes",'TSA Input'!C29,""))</f>
        <v>9</v>
      </c>
      <c r="G54" s="43">
        <f>IF('TSA Input'!J29="","",IF('TSA Input'!J29="Yes",'TSA Input'!I29,""))</f>
        <v>0</v>
      </c>
      <c r="H54" s="43">
        <f>IF('TSA Input'!J29="","",IF('TSA Input'!J29="Yes",'TSA Input'!E29,""))</f>
        <v>0</v>
      </c>
      <c r="I54" s="45">
        <f t="shared" si="2"/>
        <v>9</v>
      </c>
      <c r="J54" s="146">
        <f>IF('TSA Input'!$J29="","",IF('TSA Input'!$J29="Yes",'TSA Input'!$C29,""))</f>
        <v>9</v>
      </c>
      <c r="K54" s="147">
        <f>IF('TSA Input'!$J29="","",IF('TSA Input'!$J29="Yes",'TSA Input'!$I29,""))</f>
        <v>0</v>
      </c>
      <c r="L54" s="147">
        <f>IF('TSA Input'!$J29="","",IF('TSA Input'!$J29="Yes",'TSA Input'!$E29,""))</f>
        <v>0</v>
      </c>
      <c r="M54" s="45">
        <f t="shared" si="3"/>
        <v>9</v>
      </c>
      <c r="N54" s="48"/>
      <c r="O54" s="49"/>
      <c r="P54" s="148" t="s">
        <v>31</v>
      </c>
      <c r="Q54" s="149" t="s">
        <v>31</v>
      </c>
      <c r="R54" s="1"/>
    </row>
    <row r="55" spans="1:18" ht="15.75" hidden="1" customHeight="1">
      <c r="A55" s="1" t="str">
        <f t="shared" si="1"/>
        <v>1</v>
      </c>
      <c r="B55" s="1"/>
      <c r="C55" s="38">
        <f>IF('TSA Input'!J30="","",IF('TSA Input'!J30="Yes",'TSA Input'!B30,"Ineligible"))</f>
        <v>191799607003062</v>
      </c>
      <c r="D55" s="39" t="str">
        <f>IF('TSA Input'!J30="","",IF('TSA Input'!J30="Yes",'TSA Input'!H30,""))</f>
        <v>Wapello</v>
      </c>
      <c r="E55" s="40">
        <f>IF('TSA Input'!J30="","",IF('TSA Input'!J30="Yes",'TSA Input'!G30,""))</f>
        <v>0.21</v>
      </c>
      <c r="F55" s="42">
        <f>IF('TSA Input'!J30="","",IF('TSA Input'!J30="Yes",'TSA Input'!C30,""))</f>
        <v>2</v>
      </c>
      <c r="G55" s="43">
        <f>IF('TSA Input'!J30="","",IF('TSA Input'!J30="Yes",'TSA Input'!I30,""))</f>
        <v>0</v>
      </c>
      <c r="H55" s="43">
        <f>IF('TSA Input'!J30="","",IF('TSA Input'!J30="Yes",'TSA Input'!E30,""))</f>
        <v>0</v>
      </c>
      <c r="I55" s="45">
        <f t="shared" si="2"/>
        <v>2</v>
      </c>
      <c r="J55" s="146">
        <f>IF('TSA Input'!$J30="","",IF('TSA Input'!$J30="Yes",'TSA Input'!$C30,""))</f>
        <v>2</v>
      </c>
      <c r="K55" s="147">
        <f>IF('TSA Input'!$J30="","",IF('TSA Input'!$J30="Yes",'TSA Input'!$I30,""))</f>
        <v>0</v>
      </c>
      <c r="L55" s="147">
        <f>IF('TSA Input'!$J30="","",IF('TSA Input'!$J30="Yes",'TSA Input'!$E30,""))</f>
        <v>0</v>
      </c>
      <c r="M55" s="45">
        <f t="shared" si="3"/>
        <v>2</v>
      </c>
      <c r="N55" s="48"/>
      <c r="O55" s="49"/>
      <c r="P55" s="148" t="s">
        <v>31</v>
      </c>
      <c r="Q55" s="149" t="s">
        <v>31</v>
      </c>
      <c r="R55" s="1"/>
    </row>
    <row r="56" spans="1:18" ht="15.75" hidden="1" customHeight="1">
      <c r="A56" s="1" t="str">
        <f t="shared" si="1"/>
        <v>1</v>
      </c>
      <c r="B56" s="1"/>
      <c r="C56" s="38">
        <f>IF('TSA Input'!J31="","",IF('TSA Input'!J31="Yes",'TSA Input'!B31,"Ineligible"))</f>
        <v>191799607003056</v>
      </c>
      <c r="D56" s="39" t="str">
        <f>IF('TSA Input'!J31="","",IF('TSA Input'!J31="Yes",'TSA Input'!H31,""))</f>
        <v>Wapello</v>
      </c>
      <c r="E56" s="40">
        <f>IF('TSA Input'!J31="","",IF('TSA Input'!J31="Yes",'TSA Input'!G31,""))</f>
        <v>0.22</v>
      </c>
      <c r="F56" s="42">
        <f>IF('TSA Input'!J31="","",IF('TSA Input'!J31="Yes",'TSA Input'!C31,""))</f>
        <v>3</v>
      </c>
      <c r="G56" s="43">
        <f>IF('TSA Input'!J31="","",IF('TSA Input'!J31="Yes",'TSA Input'!I31,""))</f>
        <v>0</v>
      </c>
      <c r="H56" s="43">
        <f>IF('TSA Input'!J31="","",IF('TSA Input'!J31="Yes",'TSA Input'!E31,""))</f>
        <v>0</v>
      </c>
      <c r="I56" s="45">
        <f t="shared" si="2"/>
        <v>3</v>
      </c>
      <c r="J56" s="146">
        <f>IF('TSA Input'!$J31="","",IF('TSA Input'!$J31="Yes",'TSA Input'!$C31,""))</f>
        <v>3</v>
      </c>
      <c r="K56" s="147">
        <f>IF('TSA Input'!$J31="","",IF('TSA Input'!$J31="Yes",'TSA Input'!$I31,""))</f>
        <v>0</v>
      </c>
      <c r="L56" s="147">
        <f>IF('TSA Input'!$J31="","",IF('TSA Input'!$J31="Yes",'TSA Input'!$E31,""))</f>
        <v>0</v>
      </c>
      <c r="M56" s="45">
        <f t="shared" si="3"/>
        <v>3</v>
      </c>
      <c r="N56" s="48"/>
      <c r="O56" s="49"/>
      <c r="P56" s="148" t="s">
        <v>31</v>
      </c>
      <c r="Q56" s="149" t="s">
        <v>31</v>
      </c>
      <c r="R56" s="1"/>
    </row>
    <row r="57" spans="1:18" ht="15.75" hidden="1" customHeight="1">
      <c r="A57" s="1" t="str">
        <f t="shared" si="1"/>
        <v>1</v>
      </c>
      <c r="B57" s="1"/>
      <c r="C57" s="38">
        <f>IF('TSA Input'!J32="","",IF('TSA Input'!J32="Yes",'TSA Input'!B32,"Ineligible"))</f>
        <v>191799607003019</v>
      </c>
      <c r="D57" s="39" t="str">
        <f>IF('TSA Input'!J32="","",IF('TSA Input'!J32="Yes",'TSA Input'!H32,""))</f>
        <v>Wapello</v>
      </c>
      <c r="E57" s="40">
        <f>IF('TSA Input'!J32="","",IF('TSA Input'!J32="Yes",'TSA Input'!G32,""))</f>
        <v>0.28000000000000003</v>
      </c>
      <c r="F57" s="42">
        <f>IF('TSA Input'!J32="","",IF('TSA Input'!J32="Yes",'TSA Input'!C32,""))</f>
        <v>5</v>
      </c>
      <c r="G57" s="43">
        <f>IF('TSA Input'!J32="","",IF('TSA Input'!J32="Yes",'TSA Input'!I32,""))</f>
        <v>0</v>
      </c>
      <c r="H57" s="43">
        <f>IF('TSA Input'!J32="","",IF('TSA Input'!J32="Yes",'TSA Input'!E32,""))</f>
        <v>1</v>
      </c>
      <c r="I57" s="45">
        <f t="shared" si="2"/>
        <v>6</v>
      </c>
      <c r="J57" s="146">
        <f>IF('TSA Input'!$J32="","",IF('TSA Input'!$J32="Yes",'TSA Input'!$C32,""))</f>
        <v>5</v>
      </c>
      <c r="K57" s="147">
        <f>IF('TSA Input'!$J32="","",IF('TSA Input'!$J32="Yes",'TSA Input'!$I32,""))</f>
        <v>0</v>
      </c>
      <c r="L57" s="147">
        <f>IF('TSA Input'!$J32="","",IF('TSA Input'!$J32="Yes",'TSA Input'!$E32,""))</f>
        <v>1</v>
      </c>
      <c r="M57" s="45">
        <f t="shared" si="3"/>
        <v>6</v>
      </c>
      <c r="N57" s="48"/>
      <c r="O57" s="49"/>
      <c r="P57" s="148" t="s">
        <v>31</v>
      </c>
      <c r="Q57" s="149" t="s">
        <v>31</v>
      </c>
      <c r="R57" s="1"/>
    </row>
    <row r="58" spans="1:18" ht="15.75" hidden="1" customHeight="1">
      <c r="A58" s="1" t="str">
        <f t="shared" si="1"/>
        <v>1</v>
      </c>
      <c r="B58" s="1"/>
      <c r="C58" s="38">
        <f>IF('TSA Input'!J33="","",IF('TSA Input'!J33="Yes",'TSA Input'!B33,"Ineligible"))</f>
        <v>191799607003071</v>
      </c>
      <c r="D58" s="39" t="str">
        <f>IF('TSA Input'!J33="","",IF('TSA Input'!J33="Yes",'TSA Input'!H33,""))</f>
        <v>Wapello</v>
      </c>
      <c r="E58" s="40">
        <f>IF('TSA Input'!J33="","",IF('TSA Input'!J33="Yes",'TSA Input'!G33,""))</f>
        <v>1.62</v>
      </c>
      <c r="F58" s="42">
        <f>IF('TSA Input'!J33="","",IF('TSA Input'!J33="Yes",'TSA Input'!C33,""))</f>
        <v>9</v>
      </c>
      <c r="G58" s="43">
        <f>IF('TSA Input'!J33="","",IF('TSA Input'!J33="Yes",'TSA Input'!I33,""))</f>
        <v>0</v>
      </c>
      <c r="H58" s="43">
        <f>IF('TSA Input'!J33="","",IF('TSA Input'!J33="Yes",'TSA Input'!E33,""))</f>
        <v>0</v>
      </c>
      <c r="I58" s="45">
        <f t="shared" si="2"/>
        <v>9</v>
      </c>
      <c r="J58" s="146">
        <f>IF('TSA Input'!$J33="","",IF('TSA Input'!$J33="Yes",'TSA Input'!$C33,""))</f>
        <v>9</v>
      </c>
      <c r="K58" s="147">
        <f>IF('TSA Input'!$J33="","",IF('TSA Input'!$J33="Yes",'TSA Input'!$I33,""))</f>
        <v>0</v>
      </c>
      <c r="L58" s="147">
        <f>IF('TSA Input'!$J33="","",IF('TSA Input'!$J33="Yes",'TSA Input'!$E33,""))</f>
        <v>0</v>
      </c>
      <c r="M58" s="45">
        <f t="shared" si="3"/>
        <v>9</v>
      </c>
      <c r="N58" s="48"/>
      <c r="O58" s="49"/>
      <c r="P58" s="148" t="s">
        <v>31</v>
      </c>
      <c r="Q58" s="149" t="s">
        <v>31</v>
      </c>
      <c r="R58" s="1"/>
    </row>
    <row r="59" spans="1:18" ht="15.75" hidden="1" customHeight="1">
      <c r="A59" s="1" t="str">
        <f t="shared" si="1"/>
        <v>1</v>
      </c>
      <c r="B59" s="1"/>
      <c r="C59" s="38">
        <f>IF('TSA Input'!J34="","",IF('TSA Input'!J34="Yes",'TSA Input'!B34,"Ineligible"))</f>
        <v>191799607003026</v>
      </c>
      <c r="D59" s="39" t="str">
        <f>IF('TSA Input'!J34="","",IF('TSA Input'!J34="Yes",'TSA Input'!H34,""))</f>
        <v>Wapello</v>
      </c>
      <c r="E59" s="40">
        <f>IF('TSA Input'!J34="","",IF('TSA Input'!J34="Yes",'TSA Input'!G34,""))</f>
        <v>0.56999999999999995</v>
      </c>
      <c r="F59" s="42">
        <f>IF('TSA Input'!J34="","",IF('TSA Input'!J34="Yes",'TSA Input'!C34,""))</f>
        <v>10</v>
      </c>
      <c r="G59" s="43">
        <f>IF('TSA Input'!J34="","",IF('TSA Input'!J34="Yes",'TSA Input'!I34,""))</f>
        <v>0</v>
      </c>
      <c r="H59" s="43">
        <f>IF('TSA Input'!J34="","",IF('TSA Input'!J34="Yes",'TSA Input'!E34,""))</f>
        <v>2</v>
      </c>
      <c r="I59" s="45">
        <f t="shared" si="2"/>
        <v>12</v>
      </c>
      <c r="J59" s="146">
        <f>IF('TSA Input'!$J34="","",IF('TSA Input'!$J34="Yes",'TSA Input'!$C34,""))</f>
        <v>10</v>
      </c>
      <c r="K59" s="147">
        <f>IF('TSA Input'!$J34="","",IF('TSA Input'!$J34="Yes",'TSA Input'!$I34,""))</f>
        <v>0</v>
      </c>
      <c r="L59" s="147">
        <f>IF('TSA Input'!$J34="","",IF('TSA Input'!$J34="Yes",'TSA Input'!$E34,""))</f>
        <v>2</v>
      </c>
      <c r="M59" s="45">
        <f t="shared" si="3"/>
        <v>12</v>
      </c>
      <c r="N59" s="48"/>
      <c r="O59" s="49"/>
      <c r="P59" s="148" t="s">
        <v>31</v>
      </c>
      <c r="Q59" s="149" t="s">
        <v>31</v>
      </c>
      <c r="R59" s="1"/>
    </row>
    <row r="60" spans="1:18" ht="15.75" hidden="1" customHeight="1">
      <c r="A60" s="1" t="str">
        <f t="shared" si="1"/>
        <v>1</v>
      </c>
      <c r="B60" s="1"/>
      <c r="C60" s="38">
        <f>IF('TSA Input'!J35="","",IF('TSA Input'!J35="Yes",'TSA Input'!B35,"Ineligible"))</f>
        <v>191799607003006</v>
      </c>
      <c r="D60" s="39" t="str">
        <f>IF('TSA Input'!J35="","",IF('TSA Input'!J35="Yes",'TSA Input'!H35,""))</f>
        <v>Wapello</v>
      </c>
      <c r="E60" s="40">
        <f>IF('TSA Input'!J35="","",IF('TSA Input'!J35="Yes",'TSA Input'!G35,""))</f>
        <v>0</v>
      </c>
      <c r="F60" s="42">
        <f>IF('TSA Input'!J35="","",IF('TSA Input'!J35="Yes",'TSA Input'!C35,""))</f>
        <v>1</v>
      </c>
      <c r="G60" s="43">
        <f>IF('TSA Input'!J35="","",IF('TSA Input'!J35="Yes",'TSA Input'!I35,""))</f>
        <v>0</v>
      </c>
      <c r="H60" s="43">
        <f>IF('TSA Input'!J35="","",IF('TSA Input'!J35="Yes",'TSA Input'!E35,""))</f>
        <v>0</v>
      </c>
      <c r="I60" s="45">
        <f t="shared" si="2"/>
        <v>1</v>
      </c>
      <c r="J60" s="146">
        <f>IF('TSA Input'!$J35="","",IF('TSA Input'!$J35="Yes",'TSA Input'!$C35,""))</f>
        <v>1</v>
      </c>
      <c r="K60" s="147">
        <f>IF('TSA Input'!$J35="","",IF('TSA Input'!$J35="Yes",'TSA Input'!$I35,""))</f>
        <v>0</v>
      </c>
      <c r="L60" s="147">
        <f>IF('TSA Input'!$J35="","",IF('TSA Input'!$J35="Yes",'TSA Input'!$E35,""))</f>
        <v>0</v>
      </c>
      <c r="M60" s="45">
        <f t="shared" si="3"/>
        <v>1</v>
      </c>
      <c r="N60" s="48"/>
      <c r="O60" s="49"/>
      <c r="P60" s="148" t="s">
        <v>31</v>
      </c>
      <c r="Q60" s="149" t="s">
        <v>31</v>
      </c>
      <c r="R60" s="1"/>
    </row>
    <row r="61" spans="1:18" ht="15.75" hidden="1" customHeight="1">
      <c r="A61" s="1" t="str">
        <f t="shared" si="1"/>
        <v>1</v>
      </c>
      <c r="B61" s="1"/>
      <c r="C61" s="38">
        <f>IF('TSA Input'!J36="","",IF('TSA Input'!J36="Yes",'TSA Input'!B36,"Ineligible"))</f>
        <v>191799607003077</v>
      </c>
      <c r="D61" s="39" t="str">
        <f>IF('TSA Input'!J36="","",IF('TSA Input'!J36="Yes",'TSA Input'!H36,""))</f>
        <v>Wapello</v>
      </c>
      <c r="E61" s="40">
        <f>IF('TSA Input'!J36="","",IF('TSA Input'!J36="Yes",'TSA Input'!G36,""))</f>
        <v>0.25</v>
      </c>
      <c r="F61" s="42">
        <f>IF('TSA Input'!J36="","",IF('TSA Input'!J36="Yes",'TSA Input'!C36,""))</f>
        <v>6</v>
      </c>
      <c r="G61" s="43">
        <f>IF('TSA Input'!J36="","",IF('TSA Input'!J36="Yes",'TSA Input'!I36,""))</f>
        <v>0</v>
      </c>
      <c r="H61" s="43">
        <f>IF('TSA Input'!J36="","",IF('TSA Input'!J36="Yes",'TSA Input'!E36,""))</f>
        <v>0</v>
      </c>
      <c r="I61" s="45">
        <f t="shared" si="2"/>
        <v>6</v>
      </c>
      <c r="J61" s="146">
        <f>IF('TSA Input'!$J36="","",IF('TSA Input'!$J36="Yes",'TSA Input'!$C36,""))</f>
        <v>6</v>
      </c>
      <c r="K61" s="147">
        <f>IF('TSA Input'!$J36="","",IF('TSA Input'!$J36="Yes",'TSA Input'!$I36,""))</f>
        <v>0</v>
      </c>
      <c r="L61" s="147">
        <f>IF('TSA Input'!$J36="","",IF('TSA Input'!$J36="Yes",'TSA Input'!$E36,""))</f>
        <v>0</v>
      </c>
      <c r="M61" s="45">
        <f t="shared" si="3"/>
        <v>6</v>
      </c>
      <c r="N61" s="48"/>
      <c r="O61" s="49"/>
      <c r="P61" s="148" t="s">
        <v>31</v>
      </c>
      <c r="Q61" s="149" t="s">
        <v>31</v>
      </c>
      <c r="R61" s="1"/>
    </row>
    <row r="62" spans="1:18" ht="15.75" hidden="1" customHeight="1">
      <c r="A62" s="1" t="str">
        <f t="shared" si="1"/>
        <v>1</v>
      </c>
      <c r="B62" s="1"/>
      <c r="C62" s="38">
        <f>IF('TSA Input'!J37="","",IF('TSA Input'!J37="Yes",'TSA Input'!B37,"Ineligible"))</f>
        <v>191799607003035</v>
      </c>
      <c r="D62" s="39" t="str">
        <f>IF('TSA Input'!J37="","",IF('TSA Input'!J37="Yes",'TSA Input'!H37,""))</f>
        <v>Wapello</v>
      </c>
      <c r="E62" s="40">
        <f>IF('TSA Input'!J37="","",IF('TSA Input'!J37="Yes",'TSA Input'!G37,""))</f>
        <v>0.5</v>
      </c>
      <c r="F62" s="42">
        <f>IF('TSA Input'!J37="","",IF('TSA Input'!J37="Yes",'TSA Input'!C37,""))</f>
        <v>4</v>
      </c>
      <c r="G62" s="43">
        <f>IF('TSA Input'!J37="","",IF('TSA Input'!J37="Yes",'TSA Input'!I37,""))</f>
        <v>0</v>
      </c>
      <c r="H62" s="43">
        <f>IF('TSA Input'!J37="","",IF('TSA Input'!J37="Yes",'TSA Input'!E37,""))</f>
        <v>1</v>
      </c>
      <c r="I62" s="45">
        <f t="shared" si="2"/>
        <v>5</v>
      </c>
      <c r="J62" s="146">
        <f>IF('TSA Input'!$J37="","",IF('TSA Input'!$J37="Yes",'TSA Input'!$C37,""))</f>
        <v>4</v>
      </c>
      <c r="K62" s="147">
        <f>IF('TSA Input'!$J37="","",IF('TSA Input'!$J37="Yes",'TSA Input'!$I37,""))</f>
        <v>0</v>
      </c>
      <c r="L62" s="147">
        <f>IF('TSA Input'!$J37="","",IF('TSA Input'!$J37="Yes",'TSA Input'!$E37,""))</f>
        <v>1</v>
      </c>
      <c r="M62" s="45">
        <f t="shared" si="3"/>
        <v>5</v>
      </c>
      <c r="N62" s="48"/>
      <c r="O62" s="49"/>
      <c r="P62" s="148" t="s">
        <v>31</v>
      </c>
      <c r="Q62" s="149" t="s">
        <v>31</v>
      </c>
      <c r="R62" s="1"/>
    </row>
    <row r="63" spans="1:18" ht="15.75" hidden="1" customHeight="1">
      <c r="A63" s="1" t="str">
        <f t="shared" si="1"/>
        <v>1</v>
      </c>
      <c r="B63" s="1"/>
      <c r="C63" s="38">
        <f>IF('TSA Input'!J38="","",IF('TSA Input'!J38="Yes",'TSA Input'!B38,"Ineligible"))</f>
        <v>191799607003020</v>
      </c>
      <c r="D63" s="39" t="str">
        <f>IF('TSA Input'!J38="","",IF('TSA Input'!J38="Yes",'TSA Input'!H38,""))</f>
        <v>Wapello</v>
      </c>
      <c r="E63" s="40">
        <f>IF('TSA Input'!J38="","",IF('TSA Input'!J38="Yes",'TSA Input'!G38,""))</f>
        <v>0.92</v>
      </c>
      <c r="F63" s="42">
        <f>IF('TSA Input'!J38="","",IF('TSA Input'!J38="Yes",'TSA Input'!C38,""))</f>
        <v>11</v>
      </c>
      <c r="G63" s="43">
        <f>IF('TSA Input'!J38="","",IF('TSA Input'!J38="Yes",'TSA Input'!I38,""))</f>
        <v>0</v>
      </c>
      <c r="H63" s="43">
        <f>IF('TSA Input'!J38="","",IF('TSA Input'!J38="Yes",'TSA Input'!E38,""))</f>
        <v>1</v>
      </c>
      <c r="I63" s="45">
        <f t="shared" si="2"/>
        <v>12</v>
      </c>
      <c r="J63" s="146">
        <f>IF('TSA Input'!$J38="","",IF('TSA Input'!$J38="Yes",'TSA Input'!$C38,""))</f>
        <v>11</v>
      </c>
      <c r="K63" s="147">
        <f>IF('TSA Input'!$J38="","",IF('TSA Input'!$J38="Yes",'TSA Input'!$I38,""))</f>
        <v>0</v>
      </c>
      <c r="L63" s="147">
        <f>IF('TSA Input'!$J38="","",IF('TSA Input'!$J38="Yes",'TSA Input'!$E38,""))</f>
        <v>1</v>
      </c>
      <c r="M63" s="45">
        <f t="shared" si="3"/>
        <v>12</v>
      </c>
      <c r="N63" s="48"/>
      <c r="O63" s="49"/>
      <c r="P63" s="148" t="s">
        <v>31</v>
      </c>
      <c r="Q63" s="149" t="s">
        <v>31</v>
      </c>
      <c r="R63" s="1"/>
    </row>
    <row r="64" spans="1:18" ht="15.75" hidden="1" customHeight="1">
      <c r="A64" s="1" t="str">
        <f t="shared" si="1"/>
        <v>1</v>
      </c>
      <c r="B64" s="1"/>
      <c r="C64" s="38">
        <f>IF('TSA Input'!J39="","",IF('TSA Input'!J39="Yes",'TSA Input'!B39,"Ineligible"))</f>
        <v>191799607003045</v>
      </c>
      <c r="D64" s="39" t="str">
        <f>IF('TSA Input'!J39="","",IF('TSA Input'!J39="Yes",'TSA Input'!H39,""))</f>
        <v>Wapello</v>
      </c>
      <c r="E64" s="40">
        <f>IF('TSA Input'!J39="","",IF('TSA Input'!J39="Yes",'TSA Input'!G39,""))</f>
        <v>0.63</v>
      </c>
      <c r="F64" s="42">
        <f>IF('TSA Input'!J39="","",IF('TSA Input'!J39="Yes",'TSA Input'!C39,""))</f>
        <v>11</v>
      </c>
      <c r="G64" s="43">
        <f>IF('TSA Input'!J39="","",IF('TSA Input'!J39="Yes",'TSA Input'!I39,""))</f>
        <v>0</v>
      </c>
      <c r="H64" s="43">
        <f>IF('TSA Input'!J39="","",IF('TSA Input'!J39="Yes",'TSA Input'!E39,""))</f>
        <v>0</v>
      </c>
      <c r="I64" s="45">
        <f t="shared" si="2"/>
        <v>11</v>
      </c>
      <c r="J64" s="146">
        <f>IF('TSA Input'!$J39="","",IF('TSA Input'!$J39="Yes",'TSA Input'!$C39,""))</f>
        <v>11</v>
      </c>
      <c r="K64" s="147">
        <f>IF('TSA Input'!$J39="","",IF('TSA Input'!$J39="Yes",'TSA Input'!$I39,""))</f>
        <v>0</v>
      </c>
      <c r="L64" s="147">
        <f>IF('TSA Input'!$J39="","",IF('TSA Input'!$J39="Yes",'TSA Input'!$E39,""))</f>
        <v>0</v>
      </c>
      <c r="M64" s="45">
        <f t="shared" si="3"/>
        <v>11</v>
      </c>
      <c r="N64" s="48"/>
      <c r="O64" s="49"/>
      <c r="P64" s="148" t="s">
        <v>31</v>
      </c>
      <c r="Q64" s="149" t="s">
        <v>31</v>
      </c>
      <c r="R64" s="1"/>
    </row>
    <row r="65" spans="1:18" ht="15.75" hidden="1" customHeight="1">
      <c r="A65" s="1" t="str">
        <f t="shared" si="1"/>
        <v>1</v>
      </c>
      <c r="B65" s="1"/>
      <c r="C65" s="38">
        <f>IF('TSA Input'!J40="","",IF('TSA Input'!J40="Yes",'TSA Input'!B40,"Ineligible"))</f>
        <v>191799607003066</v>
      </c>
      <c r="D65" s="39" t="str">
        <f>IF('TSA Input'!J40="","",IF('TSA Input'!J40="Yes",'TSA Input'!H40,""))</f>
        <v>Wapello</v>
      </c>
      <c r="E65" s="40">
        <f>IF('TSA Input'!J40="","",IF('TSA Input'!J40="Yes",'TSA Input'!G40,""))</f>
        <v>0.97</v>
      </c>
      <c r="F65" s="42">
        <f>IF('TSA Input'!J40="","",IF('TSA Input'!J40="Yes",'TSA Input'!C40,""))</f>
        <v>5</v>
      </c>
      <c r="G65" s="43">
        <f>IF('TSA Input'!J40="","",IF('TSA Input'!J40="Yes",'TSA Input'!I40,""))</f>
        <v>0</v>
      </c>
      <c r="H65" s="43">
        <f>IF('TSA Input'!J40="","",IF('TSA Input'!J40="Yes",'TSA Input'!E40,""))</f>
        <v>3</v>
      </c>
      <c r="I65" s="45">
        <f t="shared" si="2"/>
        <v>8</v>
      </c>
      <c r="J65" s="146">
        <f>IF('TSA Input'!$J40="","",IF('TSA Input'!$J40="Yes",'TSA Input'!$C40,""))</f>
        <v>5</v>
      </c>
      <c r="K65" s="147">
        <f>IF('TSA Input'!$J40="","",IF('TSA Input'!$J40="Yes",'TSA Input'!$I40,""))</f>
        <v>0</v>
      </c>
      <c r="L65" s="147">
        <f>IF('TSA Input'!$J40="","",IF('TSA Input'!$J40="Yes",'TSA Input'!$E40,""))</f>
        <v>3</v>
      </c>
      <c r="M65" s="45">
        <f t="shared" si="3"/>
        <v>8</v>
      </c>
      <c r="N65" s="48"/>
      <c r="O65" s="49"/>
      <c r="P65" s="148" t="s">
        <v>31</v>
      </c>
      <c r="Q65" s="149" t="s">
        <v>31</v>
      </c>
      <c r="R65" s="1"/>
    </row>
    <row r="66" spans="1:18" ht="15.75" hidden="1" customHeight="1">
      <c r="A66" s="1" t="str">
        <f t="shared" si="1"/>
        <v>1</v>
      </c>
      <c r="B66" s="1"/>
      <c r="C66" s="38">
        <f>IF('TSA Input'!J41="","",IF('TSA Input'!J41="Yes",'TSA Input'!B41,"Ineligible"))</f>
        <v>191799607003064</v>
      </c>
      <c r="D66" s="39" t="str">
        <f>IF('TSA Input'!J41="","",IF('TSA Input'!J41="Yes",'TSA Input'!H41,""))</f>
        <v>Wapello</v>
      </c>
      <c r="E66" s="40">
        <f>IF('TSA Input'!J41="","",IF('TSA Input'!J41="Yes",'TSA Input'!G41,""))</f>
        <v>1.1499999999999999</v>
      </c>
      <c r="F66" s="42">
        <f>IF('TSA Input'!J41="","",IF('TSA Input'!J41="Yes",'TSA Input'!C41,""))</f>
        <v>10</v>
      </c>
      <c r="G66" s="43">
        <f>IF('TSA Input'!J41="","",IF('TSA Input'!J41="Yes",'TSA Input'!I41,""))</f>
        <v>0</v>
      </c>
      <c r="H66" s="43">
        <f>IF('TSA Input'!J41="","",IF('TSA Input'!J41="Yes",'TSA Input'!E41,""))</f>
        <v>1</v>
      </c>
      <c r="I66" s="45">
        <f t="shared" si="2"/>
        <v>11</v>
      </c>
      <c r="J66" s="146">
        <f>IF('TSA Input'!$J41="","",IF('TSA Input'!$J41="Yes",'TSA Input'!$C41,""))</f>
        <v>10</v>
      </c>
      <c r="K66" s="147">
        <f>IF('TSA Input'!$J41="","",IF('TSA Input'!$J41="Yes",'TSA Input'!$I41,""))</f>
        <v>0</v>
      </c>
      <c r="L66" s="147">
        <f>IF('TSA Input'!$J41="","",IF('TSA Input'!$J41="Yes",'TSA Input'!$E41,""))</f>
        <v>1</v>
      </c>
      <c r="M66" s="45">
        <f t="shared" si="3"/>
        <v>11</v>
      </c>
      <c r="N66" s="48"/>
      <c r="O66" s="49"/>
      <c r="P66" s="148" t="s">
        <v>31</v>
      </c>
      <c r="Q66" s="149" t="s">
        <v>31</v>
      </c>
      <c r="R66" s="1"/>
    </row>
    <row r="67" spans="1:18" ht="15.75" hidden="1" customHeight="1">
      <c r="A67" s="1" t="str">
        <f t="shared" si="1"/>
        <v>1</v>
      </c>
      <c r="B67" s="1"/>
      <c r="C67" s="38">
        <f>IF('TSA Input'!J42="","",IF('TSA Input'!J42="Yes",'TSA Input'!B42,"Ineligible"))</f>
        <v>191799607003055</v>
      </c>
      <c r="D67" s="39" t="str">
        <f>IF('TSA Input'!J42="","",IF('TSA Input'!J42="Yes",'TSA Input'!H42,""))</f>
        <v>Wapello</v>
      </c>
      <c r="E67" s="40">
        <f>IF('TSA Input'!J42="","",IF('TSA Input'!J42="Yes",'TSA Input'!G42,""))</f>
        <v>0.97</v>
      </c>
      <c r="F67" s="42">
        <f>IF('TSA Input'!J42="","",IF('TSA Input'!J42="Yes",'TSA Input'!C42,""))</f>
        <v>5</v>
      </c>
      <c r="G67" s="43">
        <f>IF('TSA Input'!J42="","",IF('TSA Input'!J42="Yes",'TSA Input'!I42,""))</f>
        <v>0</v>
      </c>
      <c r="H67" s="43">
        <f>IF('TSA Input'!J42="","",IF('TSA Input'!J42="Yes",'TSA Input'!E42,""))</f>
        <v>0</v>
      </c>
      <c r="I67" s="45">
        <f t="shared" si="2"/>
        <v>5</v>
      </c>
      <c r="J67" s="146">
        <f>IF('TSA Input'!$J42="","",IF('TSA Input'!$J42="Yes",'TSA Input'!$C42,""))</f>
        <v>5</v>
      </c>
      <c r="K67" s="147">
        <f>IF('TSA Input'!$J42="","",IF('TSA Input'!$J42="Yes",'TSA Input'!$I42,""))</f>
        <v>0</v>
      </c>
      <c r="L67" s="147">
        <f>IF('TSA Input'!$J42="","",IF('TSA Input'!$J42="Yes",'TSA Input'!$E42,""))</f>
        <v>0</v>
      </c>
      <c r="M67" s="45">
        <f t="shared" si="3"/>
        <v>5</v>
      </c>
      <c r="N67" s="48"/>
      <c r="O67" s="49"/>
      <c r="P67" s="148" t="s">
        <v>31</v>
      </c>
      <c r="Q67" s="149" t="s">
        <v>31</v>
      </c>
      <c r="R67" s="1"/>
    </row>
    <row r="68" spans="1:18" ht="15.75" hidden="1" customHeight="1">
      <c r="A68" s="1" t="str">
        <f t="shared" si="1"/>
        <v>1</v>
      </c>
      <c r="B68" s="1"/>
      <c r="C68" s="38">
        <f>IF('TSA Input'!J43="","",IF('TSA Input'!J43="Yes",'TSA Input'!B43,"Ineligible"))</f>
        <v>191799607003047</v>
      </c>
      <c r="D68" s="39" t="str">
        <f>IF('TSA Input'!J43="","",IF('TSA Input'!J43="Yes",'TSA Input'!H43,""))</f>
        <v>Wapello</v>
      </c>
      <c r="E68" s="40">
        <f>IF('TSA Input'!J43="","",IF('TSA Input'!J43="Yes",'TSA Input'!G43,""))</f>
        <v>0.89</v>
      </c>
      <c r="F68" s="42">
        <f>IF('TSA Input'!J43="","",IF('TSA Input'!J43="Yes",'TSA Input'!C43,""))</f>
        <v>7</v>
      </c>
      <c r="G68" s="43">
        <f>IF('TSA Input'!J43="","",IF('TSA Input'!J43="Yes",'TSA Input'!I43,""))</f>
        <v>0</v>
      </c>
      <c r="H68" s="43">
        <f>IF('TSA Input'!J43="","",IF('TSA Input'!J43="Yes",'TSA Input'!E43,""))</f>
        <v>1</v>
      </c>
      <c r="I68" s="45">
        <f t="shared" si="2"/>
        <v>8</v>
      </c>
      <c r="J68" s="146">
        <f>IF('TSA Input'!$J43="","",IF('TSA Input'!$J43="Yes",'TSA Input'!$C43,""))</f>
        <v>7</v>
      </c>
      <c r="K68" s="147">
        <f>IF('TSA Input'!$J43="","",IF('TSA Input'!$J43="Yes",'TSA Input'!$I43,""))</f>
        <v>0</v>
      </c>
      <c r="L68" s="147">
        <f>IF('TSA Input'!$J43="","",IF('TSA Input'!$J43="Yes",'TSA Input'!$E43,""))</f>
        <v>1</v>
      </c>
      <c r="M68" s="45">
        <f t="shared" si="3"/>
        <v>8</v>
      </c>
      <c r="N68" s="48"/>
      <c r="O68" s="49"/>
      <c r="P68" s="148" t="s">
        <v>31</v>
      </c>
      <c r="Q68" s="149" t="s">
        <v>31</v>
      </c>
      <c r="R68" s="1"/>
    </row>
    <row r="69" spans="1:18" ht="15.75" hidden="1" customHeight="1">
      <c r="A69" s="1" t="str">
        <f t="shared" si="1"/>
        <v>I</v>
      </c>
      <c r="B69" s="1"/>
      <c r="C69" s="38" t="str">
        <f>IF('TSA Input'!J44="","",IF('TSA Input'!J44="Yes",'TSA Input'!B44,"Ineligible"))</f>
        <v>Ineligible</v>
      </c>
      <c r="D69" s="39" t="str">
        <f>IF('TSA Input'!J44="","",IF('TSA Input'!J44="Yes",'TSA Input'!H44,""))</f>
        <v/>
      </c>
      <c r="E69" s="40" t="str">
        <f>IF('TSA Input'!J44="","",IF('TSA Input'!J44="Yes",'TSA Input'!G44,""))</f>
        <v/>
      </c>
      <c r="F69" s="42" t="str">
        <f>IF('TSA Input'!J44="","",IF('TSA Input'!J44="Yes",'TSA Input'!C44,""))</f>
        <v/>
      </c>
      <c r="G69" s="43" t="str">
        <f>IF('TSA Input'!J44="","",IF('TSA Input'!J44="Yes",'TSA Input'!I44,""))</f>
        <v/>
      </c>
      <c r="H69" s="43" t="str">
        <f>IF('TSA Input'!J44="","",IF('TSA Input'!J44="Yes",'TSA Input'!E44,""))</f>
        <v/>
      </c>
      <c r="I69" s="45">
        <f t="shared" si="2"/>
        <v>0</v>
      </c>
      <c r="J69" s="146" t="str">
        <f>IF('TSA Input'!$J44="","",IF('TSA Input'!$J44="Yes",'TSA Input'!$C44,""))</f>
        <v/>
      </c>
      <c r="K69" s="147" t="str">
        <f>IF('TSA Input'!$J44="","",IF('TSA Input'!$J44="Yes",'TSA Input'!$I44,""))</f>
        <v/>
      </c>
      <c r="L69" s="147" t="str">
        <f>IF('TSA Input'!$J44="","",IF('TSA Input'!$J44="Yes",'TSA Input'!$E44,""))</f>
        <v/>
      </c>
      <c r="M69" s="45">
        <f t="shared" si="3"/>
        <v>0</v>
      </c>
      <c r="N69" s="48"/>
      <c r="O69" s="49"/>
      <c r="P69" s="148" t="s">
        <v>31</v>
      </c>
      <c r="Q69" s="149" t="s">
        <v>31</v>
      </c>
      <c r="R69" s="1"/>
    </row>
    <row r="70" spans="1:18" ht="15.75" hidden="1" customHeight="1">
      <c r="A70" s="1" t="str">
        <f t="shared" si="1"/>
        <v>I</v>
      </c>
      <c r="B70" s="1"/>
      <c r="C70" s="38" t="str">
        <f>IF('TSA Input'!J45="","",IF('TSA Input'!J45="Yes",'TSA Input'!B45,"Ineligible"))</f>
        <v>Ineligible</v>
      </c>
      <c r="D70" s="39" t="str">
        <f>IF('TSA Input'!J45="","",IF('TSA Input'!J45="Yes",'TSA Input'!H45,""))</f>
        <v/>
      </c>
      <c r="E70" s="40" t="str">
        <f>IF('TSA Input'!J45="","",IF('TSA Input'!J45="Yes",'TSA Input'!G45,""))</f>
        <v/>
      </c>
      <c r="F70" s="42" t="str">
        <f>IF('TSA Input'!J45="","",IF('TSA Input'!J45="Yes",'TSA Input'!C45,""))</f>
        <v/>
      </c>
      <c r="G70" s="43" t="str">
        <f>IF('TSA Input'!J45="","",IF('TSA Input'!J45="Yes",'TSA Input'!I45,""))</f>
        <v/>
      </c>
      <c r="H70" s="43" t="str">
        <f>IF('TSA Input'!J45="","",IF('TSA Input'!J45="Yes",'TSA Input'!E45,""))</f>
        <v/>
      </c>
      <c r="I70" s="45">
        <f t="shared" si="2"/>
        <v>0</v>
      </c>
      <c r="J70" s="146" t="str">
        <f>IF('TSA Input'!$J45="","",IF('TSA Input'!$J45="Yes",'TSA Input'!$C45,""))</f>
        <v/>
      </c>
      <c r="K70" s="147" t="str">
        <f>IF('TSA Input'!$J45="","",IF('TSA Input'!$J45="Yes",'TSA Input'!$I45,""))</f>
        <v/>
      </c>
      <c r="L70" s="147" t="str">
        <f>IF('TSA Input'!$J45="","",IF('TSA Input'!$J45="Yes",'TSA Input'!$E45,""))</f>
        <v/>
      </c>
      <c r="M70" s="45">
        <f t="shared" si="3"/>
        <v>0</v>
      </c>
      <c r="N70" s="48"/>
      <c r="O70" s="49"/>
      <c r="P70" s="148" t="s">
        <v>31</v>
      </c>
      <c r="Q70" s="149" t="s">
        <v>31</v>
      </c>
      <c r="R70" s="1"/>
    </row>
    <row r="71" spans="1:18" ht="15.75" hidden="1" customHeight="1">
      <c r="A71" s="1" t="str">
        <f t="shared" si="1"/>
        <v>I</v>
      </c>
      <c r="B71" s="1"/>
      <c r="C71" s="38" t="str">
        <f>IF('TSA Input'!J46="","",IF('TSA Input'!J46="Yes",'TSA Input'!B46,"Ineligible"))</f>
        <v>Ineligible</v>
      </c>
      <c r="D71" s="39" t="str">
        <f>IF('TSA Input'!J46="","",IF('TSA Input'!J46="Yes",'TSA Input'!H46,""))</f>
        <v/>
      </c>
      <c r="E71" s="40" t="str">
        <f>IF('TSA Input'!J46="","",IF('TSA Input'!J46="Yes",'TSA Input'!G46,""))</f>
        <v/>
      </c>
      <c r="F71" s="42" t="str">
        <f>IF('TSA Input'!J46="","",IF('TSA Input'!J46="Yes",'TSA Input'!C46,""))</f>
        <v/>
      </c>
      <c r="G71" s="43" t="str">
        <f>IF('TSA Input'!J46="","",IF('TSA Input'!J46="Yes",'TSA Input'!I46,""))</f>
        <v/>
      </c>
      <c r="H71" s="43" t="str">
        <f>IF('TSA Input'!J46="","",IF('TSA Input'!J46="Yes",'TSA Input'!E46,""))</f>
        <v/>
      </c>
      <c r="I71" s="45">
        <f t="shared" si="2"/>
        <v>0</v>
      </c>
      <c r="J71" s="146" t="str">
        <f>IF('TSA Input'!$J46="","",IF('TSA Input'!$J46="Yes",'TSA Input'!$C46,""))</f>
        <v/>
      </c>
      <c r="K71" s="147" t="str">
        <f>IF('TSA Input'!$J46="","",IF('TSA Input'!$J46="Yes",'TSA Input'!$I46,""))</f>
        <v/>
      </c>
      <c r="L71" s="147" t="str">
        <f>IF('TSA Input'!$J46="","",IF('TSA Input'!$J46="Yes",'TSA Input'!$E46,""))</f>
        <v/>
      </c>
      <c r="M71" s="45">
        <f t="shared" si="3"/>
        <v>0</v>
      </c>
      <c r="N71" s="48"/>
      <c r="O71" s="49"/>
      <c r="P71" s="148" t="s">
        <v>31</v>
      </c>
      <c r="Q71" s="149" t="s">
        <v>31</v>
      </c>
      <c r="R71" s="1"/>
    </row>
    <row r="72" spans="1:18" ht="15.75" hidden="1" customHeight="1">
      <c r="A72" s="1" t="str">
        <f t="shared" si="1"/>
        <v/>
      </c>
      <c r="B72" s="1"/>
      <c r="C72" s="38" t="str">
        <f>IF('TSA Input'!J47="","",IF('TSA Input'!J47="Yes",'TSA Input'!B47,"Ineligible"))</f>
        <v/>
      </c>
      <c r="D72" s="39" t="str">
        <f>IF('TSA Input'!J47="","",IF('TSA Input'!J47="Yes",'TSA Input'!H47,""))</f>
        <v/>
      </c>
      <c r="E72" s="40" t="str">
        <f>IF('TSA Input'!J47="","",IF('TSA Input'!J47="Yes",'TSA Input'!G47,""))</f>
        <v/>
      </c>
      <c r="F72" s="42" t="str">
        <f>IF('TSA Input'!J47="","",IF('TSA Input'!J47="Yes",'TSA Input'!C47,""))</f>
        <v/>
      </c>
      <c r="G72" s="43" t="str">
        <f>IF('TSA Input'!J47="","",IF('TSA Input'!J47="Yes",'TSA Input'!I47,""))</f>
        <v/>
      </c>
      <c r="H72" s="43" t="str">
        <f>IF('TSA Input'!J47="","",IF('TSA Input'!J47="Yes",'TSA Input'!E47,""))</f>
        <v/>
      </c>
      <c r="I72" s="45" t="str">
        <f t="shared" si="2"/>
        <v/>
      </c>
      <c r="J72" s="146" t="str">
        <f>IF('TSA Input'!$J47="","",IF('TSA Input'!$J47="Yes",'TSA Input'!$C47,""))</f>
        <v/>
      </c>
      <c r="K72" s="147" t="str">
        <f>IF('TSA Input'!$J47="","",IF('TSA Input'!$J47="Yes",'TSA Input'!$I47,""))</f>
        <v/>
      </c>
      <c r="L72" s="147" t="str">
        <f>IF('TSA Input'!$J47="","",IF('TSA Input'!$J47="Yes",'TSA Input'!$E47,""))</f>
        <v/>
      </c>
      <c r="M72" s="45" t="str">
        <f t="shared" si="3"/>
        <v/>
      </c>
      <c r="N72" s="48"/>
      <c r="O72" s="49"/>
      <c r="P72" s="148" t="s">
        <v>31</v>
      </c>
      <c r="Q72" s="149" t="s">
        <v>31</v>
      </c>
      <c r="R72" s="1"/>
    </row>
    <row r="73" spans="1:18" ht="15.75" hidden="1" customHeight="1">
      <c r="A73" s="1" t="str">
        <f t="shared" si="1"/>
        <v/>
      </c>
      <c r="B73" s="1"/>
      <c r="C73" s="38" t="str">
        <f>IF('TSA Input'!J48="","",IF('TSA Input'!J48="Yes",'TSA Input'!B48,"Ineligible"))</f>
        <v/>
      </c>
      <c r="D73" s="39" t="str">
        <f>IF('TSA Input'!J48="","",IF('TSA Input'!J48="Yes",'TSA Input'!H48,""))</f>
        <v/>
      </c>
      <c r="E73" s="40" t="str">
        <f>IF('TSA Input'!J48="","",IF('TSA Input'!J48="Yes",'TSA Input'!G48,""))</f>
        <v/>
      </c>
      <c r="F73" s="42" t="str">
        <f>IF('TSA Input'!J48="","",IF('TSA Input'!J48="Yes",'TSA Input'!C48,""))</f>
        <v/>
      </c>
      <c r="G73" s="43" t="str">
        <f>IF('TSA Input'!J48="","",IF('TSA Input'!J48="Yes",'TSA Input'!I48,""))</f>
        <v/>
      </c>
      <c r="H73" s="43" t="str">
        <f>IF('TSA Input'!J48="","",IF('TSA Input'!J48="Yes",'TSA Input'!E48,""))</f>
        <v/>
      </c>
      <c r="I73" s="45" t="str">
        <f t="shared" si="2"/>
        <v/>
      </c>
      <c r="J73" s="146" t="str">
        <f>IF('TSA Input'!$J48="","",IF('TSA Input'!$J48="Yes",'TSA Input'!$C48,""))</f>
        <v/>
      </c>
      <c r="K73" s="147" t="str">
        <f>IF('TSA Input'!$J48="","",IF('TSA Input'!$J48="Yes",'TSA Input'!$I48,""))</f>
        <v/>
      </c>
      <c r="L73" s="147" t="str">
        <f>IF('TSA Input'!$J48="","",IF('TSA Input'!$J48="Yes",'TSA Input'!$E48,""))</f>
        <v/>
      </c>
      <c r="M73" s="45" t="str">
        <f t="shared" si="3"/>
        <v/>
      </c>
      <c r="N73" s="48"/>
      <c r="O73" s="49"/>
      <c r="P73" s="148" t="s">
        <v>31</v>
      </c>
      <c r="Q73" s="149" t="s">
        <v>31</v>
      </c>
      <c r="R73" s="1"/>
    </row>
    <row r="74" spans="1:18" ht="15.75" hidden="1" customHeight="1">
      <c r="A74" s="1" t="str">
        <f t="shared" si="1"/>
        <v/>
      </c>
      <c r="B74" s="1"/>
      <c r="C74" s="38" t="str">
        <f>IF('TSA Input'!J49="","",IF('TSA Input'!J49="Yes",'TSA Input'!B49,"Ineligible"))</f>
        <v/>
      </c>
      <c r="D74" s="39" t="str">
        <f>IF('TSA Input'!J49="","",IF('TSA Input'!J49="Yes",'TSA Input'!H49,""))</f>
        <v/>
      </c>
      <c r="E74" s="40" t="str">
        <f>IF('TSA Input'!J49="","",IF('TSA Input'!J49="Yes",'TSA Input'!G49,""))</f>
        <v/>
      </c>
      <c r="F74" s="42" t="str">
        <f>IF('TSA Input'!J49="","",IF('TSA Input'!J49="Yes",'TSA Input'!C49,""))</f>
        <v/>
      </c>
      <c r="G74" s="43" t="str">
        <f>IF('TSA Input'!J49="","",IF('TSA Input'!J49="Yes",'TSA Input'!I49,""))</f>
        <v/>
      </c>
      <c r="H74" s="43" t="str">
        <f>IF('TSA Input'!J49="","",IF('TSA Input'!J49="Yes",'TSA Input'!E49,""))</f>
        <v/>
      </c>
      <c r="I74" s="45" t="str">
        <f t="shared" si="2"/>
        <v/>
      </c>
      <c r="J74" s="146" t="str">
        <f>IF('TSA Input'!$J49="","",IF('TSA Input'!$J49="Yes",'TSA Input'!$C49,""))</f>
        <v/>
      </c>
      <c r="K74" s="147" t="str">
        <f>IF('TSA Input'!$J49="","",IF('TSA Input'!$J49="Yes",'TSA Input'!$I49,""))</f>
        <v/>
      </c>
      <c r="L74" s="147" t="str">
        <f>IF('TSA Input'!$J49="","",IF('TSA Input'!$J49="Yes",'TSA Input'!$E49,""))</f>
        <v/>
      </c>
      <c r="M74" s="45" t="str">
        <f t="shared" si="3"/>
        <v/>
      </c>
      <c r="N74" s="48"/>
      <c r="O74" s="49"/>
      <c r="P74" s="148" t="s">
        <v>31</v>
      </c>
      <c r="Q74" s="149" t="s">
        <v>31</v>
      </c>
      <c r="R74" s="1"/>
    </row>
    <row r="75" spans="1:18" ht="15.75" hidden="1" customHeight="1">
      <c r="A75" s="1" t="str">
        <f t="shared" si="1"/>
        <v/>
      </c>
      <c r="B75" s="1"/>
      <c r="C75" s="38" t="str">
        <f>IF('TSA Input'!J50="","",IF('TSA Input'!J50="Yes",'TSA Input'!B50,"Ineligible"))</f>
        <v/>
      </c>
      <c r="D75" s="39" t="str">
        <f>IF('TSA Input'!J50="","",IF('TSA Input'!J50="Yes",'TSA Input'!H50,""))</f>
        <v/>
      </c>
      <c r="E75" s="40" t="str">
        <f>IF('TSA Input'!J50="","",IF('TSA Input'!J50="Yes",'TSA Input'!G50,""))</f>
        <v/>
      </c>
      <c r="F75" s="42" t="str">
        <f>IF('TSA Input'!J50="","",IF('TSA Input'!J50="Yes",'TSA Input'!C50,""))</f>
        <v/>
      </c>
      <c r="G75" s="43" t="str">
        <f>IF('TSA Input'!J50="","",IF('TSA Input'!J50="Yes",'TSA Input'!I50,""))</f>
        <v/>
      </c>
      <c r="H75" s="43" t="str">
        <f>IF('TSA Input'!J50="","",IF('TSA Input'!J50="Yes",'TSA Input'!E50,""))</f>
        <v/>
      </c>
      <c r="I75" s="45" t="str">
        <f t="shared" si="2"/>
        <v/>
      </c>
      <c r="J75" s="146" t="str">
        <f>IF('TSA Input'!$J50="","",IF('TSA Input'!$J50="Yes",'TSA Input'!$C50,""))</f>
        <v/>
      </c>
      <c r="K75" s="147" t="str">
        <f>IF('TSA Input'!$J50="","",IF('TSA Input'!$J50="Yes",'TSA Input'!$I50,""))</f>
        <v/>
      </c>
      <c r="L75" s="147" t="str">
        <f>IF('TSA Input'!$J50="","",IF('TSA Input'!$J50="Yes",'TSA Input'!$E50,""))</f>
        <v/>
      </c>
      <c r="M75" s="45" t="str">
        <f t="shared" si="3"/>
        <v/>
      </c>
      <c r="N75" s="48"/>
      <c r="O75" s="49"/>
      <c r="P75" s="148" t="s">
        <v>31</v>
      </c>
      <c r="Q75" s="149" t="s">
        <v>31</v>
      </c>
      <c r="R75" s="1"/>
    </row>
    <row r="76" spans="1:18" ht="15.75" hidden="1" customHeight="1">
      <c r="A76" s="1" t="str">
        <f t="shared" si="1"/>
        <v/>
      </c>
      <c r="B76" s="1"/>
      <c r="C76" s="38" t="str">
        <f>IF('TSA Input'!J51="","",IF('TSA Input'!J51="Yes",'TSA Input'!B51,"Ineligible"))</f>
        <v/>
      </c>
      <c r="D76" s="39" t="str">
        <f>IF('TSA Input'!J51="","",IF('TSA Input'!J51="Yes",'TSA Input'!H51,""))</f>
        <v/>
      </c>
      <c r="E76" s="40" t="str">
        <f>IF('TSA Input'!J51="","",IF('TSA Input'!J51="Yes",'TSA Input'!G51,""))</f>
        <v/>
      </c>
      <c r="F76" s="42" t="str">
        <f>IF('TSA Input'!J51="","",IF('TSA Input'!J51="Yes",'TSA Input'!C51,""))</f>
        <v/>
      </c>
      <c r="G76" s="43" t="str">
        <f>IF('TSA Input'!J51="","",IF('TSA Input'!J51="Yes",'TSA Input'!I51,""))</f>
        <v/>
      </c>
      <c r="H76" s="43" t="str">
        <f>IF('TSA Input'!J51="","",IF('TSA Input'!J51="Yes",'TSA Input'!E51,""))</f>
        <v/>
      </c>
      <c r="I76" s="45" t="str">
        <f t="shared" si="2"/>
        <v/>
      </c>
      <c r="J76" s="146" t="str">
        <f>IF('TSA Input'!$J51="","",IF('TSA Input'!$J51="Yes",'TSA Input'!$C51,""))</f>
        <v/>
      </c>
      <c r="K76" s="147" t="str">
        <f>IF('TSA Input'!$J51="","",IF('TSA Input'!$J51="Yes",'TSA Input'!$I51,""))</f>
        <v/>
      </c>
      <c r="L76" s="147" t="str">
        <f>IF('TSA Input'!$J51="","",IF('TSA Input'!$J51="Yes",'TSA Input'!$E51,""))</f>
        <v/>
      </c>
      <c r="M76" s="45" t="str">
        <f t="shared" si="3"/>
        <v/>
      </c>
      <c r="N76" s="48"/>
      <c r="O76" s="49"/>
      <c r="P76" s="148" t="s">
        <v>31</v>
      </c>
      <c r="Q76" s="149" t="s">
        <v>31</v>
      </c>
      <c r="R76" s="1"/>
    </row>
    <row r="77" spans="1:18" ht="15.75" hidden="1" customHeight="1">
      <c r="A77" s="1" t="str">
        <f t="shared" si="1"/>
        <v/>
      </c>
      <c r="B77" s="1"/>
      <c r="C77" s="38" t="str">
        <f>IF('TSA Input'!J52="","",IF('TSA Input'!J52="Yes",'TSA Input'!B52,"Ineligible"))</f>
        <v/>
      </c>
      <c r="D77" s="39" t="str">
        <f>IF('TSA Input'!J52="","",IF('TSA Input'!J52="Yes",'TSA Input'!H52,""))</f>
        <v/>
      </c>
      <c r="E77" s="40" t="str">
        <f>IF('TSA Input'!J52="","",IF('TSA Input'!J52="Yes",'TSA Input'!G52,""))</f>
        <v/>
      </c>
      <c r="F77" s="42" t="str">
        <f>IF('TSA Input'!J52="","",IF('TSA Input'!J52="Yes",'TSA Input'!C52,""))</f>
        <v/>
      </c>
      <c r="G77" s="43" t="str">
        <f>IF('TSA Input'!J52="","",IF('TSA Input'!J52="Yes",'TSA Input'!I52,""))</f>
        <v/>
      </c>
      <c r="H77" s="43" t="str">
        <f>IF('TSA Input'!J52="","",IF('TSA Input'!J52="Yes",'TSA Input'!E52,""))</f>
        <v/>
      </c>
      <c r="I77" s="45" t="str">
        <f t="shared" si="2"/>
        <v/>
      </c>
      <c r="J77" s="146" t="str">
        <f>IF('TSA Input'!$J52="","",IF('TSA Input'!$J52="Yes",'TSA Input'!$C52,""))</f>
        <v/>
      </c>
      <c r="K77" s="147" t="str">
        <f>IF('TSA Input'!$J52="","",IF('TSA Input'!$J52="Yes",'TSA Input'!$I52,""))</f>
        <v/>
      </c>
      <c r="L77" s="147" t="str">
        <f>IF('TSA Input'!$J52="","",IF('TSA Input'!$J52="Yes",'TSA Input'!$E52,""))</f>
        <v/>
      </c>
      <c r="M77" s="45" t="str">
        <f t="shared" si="3"/>
        <v/>
      </c>
      <c r="N77" s="48"/>
      <c r="O77" s="49"/>
      <c r="P77" s="148" t="s">
        <v>31</v>
      </c>
      <c r="Q77" s="149" t="s">
        <v>31</v>
      </c>
      <c r="R77" s="1"/>
    </row>
    <row r="78" spans="1:18" ht="15.75" hidden="1" customHeight="1">
      <c r="A78" s="1" t="str">
        <f t="shared" si="1"/>
        <v/>
      </c>
      <c r="B78" s="1"/>
      <c r="C78" s="38" t="str">
        <f>IF('TSA Input'!J53="","",IF('TSA Input'!J53="Yes",'TSA Input'!B53,"Ineligible"))</f>
        <v/>
      </c>
      <c r="D78" s="39" t="str">
        <f>IF('TSA Input'!J53="","",IF('TSA Input'!J53="Yes",'TSA Input'!H53,""))</f>
        <v/>
      </c>
      <c r="E78" s="40" t="str">
        <f>IF('TSA Input'!J53="","",IF('TSA Input'!J53="Yes",'TSA Input'!G53,""))</f>
        <v/>
      </c>
      <c r="F78" s="42" t="str">
        <f>IF('TSA Input'!J53="","",IF('TSA Input'!J53="Yes",'TSA Input'!C53,""))</f>
        <v/>
      </c>
      <c r="G78" s="43" t="str">
        <f>IF('TSA Input'!J53="","",IF('TSA Input'!J53="Yes",'TSA Input'!I53,""))</f>
        <v/>
      </c>
      <c r="H78" s="43" t="str">
        <f>IF('TSA Input'!J53="","",IF('TSA Input'!J53="Yes",'TSA Input'!E53,""))</f>
        <v/>
      </c>
      <c r="I78" s="45" t="str">
        <f t="shared" si="2"/>
        <v/>
      </c>
      <c r="J78" s="146" t="str">
        <f>IF('TSA Input'!$J53="","",IF('TSA Input'!$J53="Yes",'TSA Input'!$C53,""))</f>
        <v/>
      </c>
      <c r="K78" s="147" t="str">
        <f>IF('TSA Input'!$J53="","",IF('TSA Input'!$J53="Yes",'TSA Input'!$I53,""))</f>
        <v/>
      </c>
      <c r="L78" s="147" t="str">
        <f>IF('TSA Input'!$J53="","",IF('TSA Input'!$J53="Yes",'TSA Input'!$E53,""))</f>
        <v/>
      </c>
      <c r="M78" s="45" t="str">
        <f t="shared" si="3"/>
        <v/>
      </c>
      <c r="N78" s="48"/>
      <c r="O78" s="49"/>
      <c r="P78" s="148" t="s">
        <v>31</v>
      </c>
      <c r="Q78" s="149" t="s">
        <v>31</v>
      </c>
      <c r="R78" s="1"/>
    </row>
    <row r="79" spans="1:18" ht="15.75" hidden="1" customHeight="1">
      <c r="A79" s="1" t="str">
        <f t="shared" si="1"/>
        <v/>
      </c>
      <c r="B79" s="1"/>
      <c r="C79" s="38" t="str">
        <f>IF('TSA Input'!J54="","",IF('TSA Input'!J54="Yes",'TSA Input'!B54,"Ineligible"))</f>
        <v/>
      </c>
      <c r="D79" s="39" t="str">
        <f>IF('TSA Input'!J54="","",IF('TSA Input'!J54="Yes",'TSA Input'!H54,""))</f>
        <v/>
      </c>
      <c r="E79" s="40" t="str">
        <f>IF('TSA Input'!J54="","",IF('TSA Input'!J54="Yes",'TSA Input'!G54,""))</f>
        <v/>
      </c>
      <c r="F79" s="42" t="str">
        <f>IF('TSA Input'!J54="","",IF('TSA Input'!J54="Yes",'TSA Input'!C54,""))</f>
        <v/>
      </c>
      <c r="G79" s="43" t="str">
        <f>IF('TSA Input'!J54="","",IF('TSA Input'!J54="Yes",'TSA Input'!I54,""))</f>
        <v/>
      </c>
      <c r="H79" s="43" t="str">
        <f>IF('TSA Input'!J54="","",IF('TSA Input'!J54="Yes",'TSA Input'!E54,""))</f>
        <v/>
      </c>
      <c r="I79" s="45" t="str">
        <f t="shared" si="2"/>
        <v/>
      </c>
      <c r="J79" s="146" t="str">
        <f>IF('TSA Input'!$J54="","",IF('TSA Input'!$J54="Yes",'TSA Input'!$C54,""))</f>
        <v/>
      </c>
      <c r="K79" s="147" t="str">
        <f>IF('TSA Input'!$J54="","",IF('TSA Input'!$J54="Yes",'TSA Input'!$I54,""))</f>
        <v/>
      </c>
      <c r="L79" s="147" t="str">
        <f>IF('TSA Input'!$J54="","",IF('TSA Input'!$J54="Yes",'TSA Input'!$E54,""))</f>
        <v/>
      </c>
      <c r="M79" s="45" t="str">
        <f t="shared" si="3"/>
        <v/>
      </c>
      <c r="N79" s="48"/>
      <c r="O79" s="49"/>
      <c r="P79" s="148" t="s">
        <v>31</v>
      </c>
      <c r="Q79" s="149" t="s">
        <v>31</v>
      </c>
      <c r="R79" s="1"/>
    </row>
    <row r="80" spans="1:18" ht="15.75" hidden="1" customHeight="1">
      <c r="A80" s="1" t="str">
        <f t="shared" si="1"/>
        <v/>
      </c>
      <c r="B80" s="1"/>
      <c r="C80" s="38" t="str">
        <f>IF('TSA Input'!J55="","",IF('TSA Input'!J55="Yes",'TSA Input'!B55,"Ineligible"))</f>
        <v/>
      </c>
      <c r="D80" s="39" t="str">
        <f>IF('TSA Input'!J55="","",IF('TSA Input'!J55="Yes",'TSA Input'!H55,""))</f>
        <v/>
      </c>
      <c r="E80" s="40" t="str">
        <f>IF('TSA Input'!J55="","",IF('TSA Input'!J55="Yes",'TSA Input'!G55,""))</f>
        <v/>
      </c>
      <c r="F80" s="42" t="str">
        <f>IF('TSA Input'!J55="","",IF('TSA Input'!J55="Yes",'TSA Input'!C55,""))</f>
        <v/>
      </c>
      <c r="G80" s="43" t="str">
        <f>IF('TSA Input'!J55="","",IF('TSA Input'!J55="Yes",'TSA Input'!I55,""))</f>
        <v/>
      </c>
      <c r="H80" s="43" t="str">
        <f>IF('TSA Input'!J55="","",IF('TSA Input'!J55="Yes",'TSA Input'!E55,""))</f>
        <v/>
      </c>
      <c r="I80" s="45" t="str">
        <f t="shared" si="2"/>
        <v/>
      </c>
      <c r="J80" s="146" t="str">
        <f>IF('TSA Input'!$J55="","",IF('TSA Input'!$J55="Yes",'TSA Input'!$C55,""))</f>
        <v/>
      </c>
      <c r="K80" s="147" t="str">
        <f>IF('TSA Input'!$J55="","",IF('TSA Input'!$J55="Yes",'TSA Input'!$I55,""))</f>
        <v/>
      </c>
      <c r="L80" s="147" t="str">
        <f>IF('TSA Input'!$J55="","",IF('TSA Input'!$J55="Yes",'TSA Input'!$E55,""))</f>
        <v/>
      </c>
      <c r="M80" s="45" t="str">
        <f t="shared" si="3"/>
        <v/>
      </c>
      <c r="N80" s="48"/>
      <c r="O80" s="49"/>
      <c r="P80" s="148" t="s">
        <v>31</v>
      </c>
      <c r="Q80" s="149" t="s">
        <v>31</v>
      </c>
      <c r="R80" s="1"/>
    </row>
    <row r="81" spans="1:18" ht="15.75" hidden="1" customHeight="1">
      <c r="A81" s="1" t="str">
        <f t="shared" si="1"/>
        <v/>
      </c>
      <c r="B81" s="1"/>
      <c r="C81" s="38" t="str">
        <f>IF('TSA Input'!J56="","",IF('TSA Input'!J56="Yes",'TSA Input'!B56,"Ineligible"))</f>
        <v/>
      </c>
      <c r="D81" s="39" t="str">
        <f>IF('TSA Input'!J56="","",IF('TSA Input'!J56="Yes",'TSA Input'!H56,""))</f>
        <v/>
      </c>
      <c r="E81" s="40" t="str">
        <f>IF('TSA Input'!J56="","",IF('TSA Input'!J56="Yes",'TSA Input'!G56,""))</f>
        <v/>
      </c>
      <c r="F81" s="42" t="str">
        <f>IF('TSA Input'!J56="","",IF('TSA Input'!J56="Yes",'TSA Input'!C56,""))</f>
        <v/>
      </c>
      <c r="G81" s="43" t="str">
        <f>IF('TSA Input'!J56="","",IF('TSA Input'!J56="Yes",'TSA Input'!I56,""))</f>
        <v/>
      </c>
      <c r="H81" s="43" t="str">
        <f>IF('TSA Input'!J56="","",IF('TSA Input'!J56="Yes",'TSA Input'!E56,""))</f>
        <v/>
      </c>
      <c r="I81" s="45" t="str">
        <f t="shared" si="2"/>
        <v/>
      </c>
      <c r="J81" s="146" t="str">
        <f>IF('TSA Input'!$J56="","",IF('TSA Input'!$J56="Yes",'TSA Input'!$C56,""))</f>
        <v/>
      </c>
      <c r="K81" s="147" t="str">
        <f>IF('TSA Input'!$J56="","",IF('TSA Input'!$J56="Yes",'TSA Input'!$I56,""))</f>
        <v/>
      </c>
      <c r="L81" s="147" t="str">
        <f>IF('TSA Input'!$J56="","",IF('TSA Input'!$J56="Yes",'TSA Input'!$E56,""))</f>
        <v/>
      </c>
      <c r="M81" s="45" t="str">
        <f t="shared" si="3"/>
        <v/>
      </c>
      <c r="N81" s="48"/>
      <c r="O81" s="49"/>
      <c r="P81" s="148" t="s">
        <v>31</v>
      </c>
      <c r="Q81" s="149" t="s">
        <v>31</v>
      </c>
      <c r="R81" s="1"/>
    </row>
    <row r="82" spans="1:18" ht="15.75" hidden="1" customHeight="1">
      <c r="A82" s="1" t="str">
        <f t="shared" si="1"/>
        <v/>
      </c>
      <c r="B82" s="1"/>
      <c r="C82" s="38" t="str">
        <f>IF('TSA Input'!J57="","",IF('TSA Input'!J57="Yes",'TSA Input'!B57,"Ineligible"))</f>
        <v/>
      </c>
      <c r="D82" s="39" t="str">
        <f>IF('TSA Input'!J57="","",IF('TSA Input'!J57="Yes",'TSA Input'!H57,""))</f>
        <v/>
      </c>
      <c r="E82" s="40" t="str">
        <f>IF('TSA Input'!J57="","",IF('TSA Input'!J57="Yes",'TSA Input'!G57,""))</f>
        <v/>
      </c>
      <c r="F82" s="42" t="str">
        <f>IF('TSA Input'!J57="","",IF('TSA Input'!J57="Yes",'TSA Input'!C57,""))</f>
        <v/>
      </c>
      <c r="G82" s="43" t="str">
        <f>IF('TSA Input'!J57="","",IF('TSA Input'!J57="Yes",'TSA Input'!I57,""))</f>
        <v/>
      </c>
      <c r="H82" s="43" t="str">
        <f>IF('TSA Input'!J57="","",IF('TSA Input'!J57="Yes",'TSA Input'!E57,""))</f>
        <v/>
      </c>
      <c r="I82" s="45" t="str">
        <f t="shared" si="2"/>
        <v/>
      </c>
      <c r="J82" s="146" t="str">
        <f>IF('TSA Input'!$J57="","",IF('TSA Input'!$J57="Yes",'TSA Input'!$C57,""))</f>
        <v/>
      </c>
      <c r="K82" s="147" t="str">
        <f>IF('TSA Input'!$J57="","",IF('TSA Input'!$J57="Yes",'TSA Input'!$I57,""))</f>
        <v/>
      </c>
      <c r="L82" s="147" t="str">
        <f>IF('TSA Input'!$J57="","",IF('TSA Input'!$J57="Yes",'TSA Input'!$E57,""))</f>
        <v/>
      </c>
      <c r="M82" s="45" t="str">
        <f t="shared" si="3"/>
        <v/>
      </c>
      <c r="N82" s="48"/>
      <c r="O82" s="49"/>
      <c r="P82" s="148" t="s">
        <v>31</v>
      </c>
      <c r="Q82" s="149" t="s">
        <v>31</v>
      </c>
      <c r="R82" s="1"/>
    </row>
    <row r="83" spans="1:18" ht="15.75" hidden="1" customHeight="1">
      <c r="A83" s="1" t="str">
        <f t="shared" si="1"/>
        <v/>
      </c>
      <c r="B83" s="1"/>
      <c r="C83" s="38" t="str">
        <f>IF('TSA Input'!J58="","",IF('TSA Input'!J58="Yes",'TSA Input'!B58,"Ineligible"))</f>
        <v/>
      </c>
      <c r="D83" s="39" t="str">
        <f>IF('TSA Input'!J58="","",IF('TSA Input'!J58="Yes",'TSA Input'!H58,""))</f>
        <v/>
      </c>
      <c r="E83" s="40" t="str">
        <f>IF('TSA Input'!J58="","",IF('TSA Input'!J58="Yes",'TSA Input'!G58,""))</f>
        <v/>
      </c>
      <c r="F83" s="42" t="str">
        <f>IF('TSA Input'!J58="","",IF('TSA Input'!J58="Yes",'TSA Input'!C58,""))</f>
        <v/>
      </c>
      <c r="G83" s="43" t="str">
        <f>IF('TSA Input'!J58="","",IF('TSA Input'!J58="Yes",'TSA Input'!I58,""))</f>
        <v/>
      </c>
      <c r="H83" s="43" t="str">
        <f>IF('TSA Input'!J58="","",IF('TSA Input'!J58="Yes",'TSA Input'!E58,""))</f>
        <v/>
      </c>
      <c r="I83" s="45" t="str">
        <f t="shared" si="2"/>
        <v/>
      </c>
      <c r="J83" s="146" t="str">
        <f>IF('TSA Input'!$J58="","",IF('TSA Input'!$J58="Yes",'TSA Input'!$C58,""))</f>
        <v/>
      </c>
      <c r="K83" s="147" t="str">
        <f>IF('TSA Input'!$J58="","",IF('TSA Input'!$J58="Yes",'TSA Input'!$I58,""))</f>
        <v/>
      </c>
      <c r="L83" s="147" t="str">
        <f>IF('TSA Input'!$J58="","",IF('TSA Input'!$J58="Yes",'TSA Input'!$E58,""))</f>
        <v/>
      </c>
      <c r="M83" s="45" t="str">
        <f t="shared" si="3"/>
        <v/>
      </c>
      <c r="N83" s="48"/>
      <c r="O83" s="49"/>
      <c r="P83" s="148" t="s">
        <v>31</v>
      </c>
      <c r="Q83" s="149" t="s">
        <v>31</v>
      </c>
      <c r="R83" s="1"/>
    </row>
    <row r="84" spans="1:18" ht="15.75" hidden="1" customHeight="1">
      <c r="A84" s="1" t="str">
        <f t="shared" si="1"/>
        <v/>
      </c>
      <c r="B84" s="1"/>
      <c r="C84" s="38" t="str">
        <f>IF('TSA Input'!J59="","",IF('TSA Input'!J59="Yes",'TSA Input'!B59,"Ineligible"))</f>
        <v/>
      </c>
      <c r="D84" s="39" t="str">
        <f>IF('TSA Input'!J59="","",IF('TSA Input'!J59="Yes",'TSA Input'!H59,""))</f>
        <v/>
      </c>
      <c r="E84" s="40" t="str">
        <f>IF('TSA Input'!J59="","",IF('TSA Input'!J59="Yes",'TSA Input'!G59,""))</f>
        <v/>
      </c>
      <c r="F84" s="42" t="str">
        <f>IF('TSA Input'!J59="","",IF('TSA Input'!J59="Yes",'TSA Input'!C59,""))</f>
        <v/>
      </c>
      <c r="G84" s="43" t="str">
        <f>IF('TSA Input'!J59="","",IF('TSA Input'!J59="Yes",'TSA Input'!I59,""))</f>
        <v/>
      </c>
      <c r="H84" s="43" t="str">
        <f>IF('TSA Input'!J59="","",IF('TSA Input'!J59="Yes",'TSA Input'!E59,""))</f>
        <v/>
      </c>
      <c r="I84" s="45" t="str">
        <f t="shared" si="2"/>
        <v/>
      </c>
      <c r="J84" s="146" t="str">
        <f>IF('TSA Input'!$J59="","",IF('TSA Input'!$J59="Yes",'TSA Input'!$C59,""))</f>
        <v/>
      </c>
      <c r="K84" s="147" t="str">
        <f>IF('TSA Input'!$J59="","",IF('TSA Input'!$J59="Yes",'TSA Input'!$I59,""))</f>
        <v/>
      </c>
      <c r="L84" s="147" t="str">
        <f>IF('TSA Input'!$J59="","",IF('TSA Input'!$J59="Yes",'TSA Input'!$E59,""))</f>
        <v/>
      </c>
      <c r="M84" s="45" t="str">
        <f t="shared" si="3"/>
        <v/>
      </c>
      <c r="N84" s="48"/>
      <c r="O84" s="49"/>
      <c r="P84" s="148" t="s">
        <v>31</v>
      </c>
      <c r="Q84" s="149" t="s">
        <v>31</v>
      </c>
      <c r="R84" s="1"/>
    </row>
    <row r="85" spans="1:18" ht="15.75" hidden="1" customHeight="1">
      <c r="A85" s="1" t="str">
        <f t="shared" si="1"/>
        <v/>
      </c>
      <c r="B85" s="1"/>
      <c r="C85" s="38" t="str">
        <f>IF('TSA Input'!J60="","",IF('TSA Input'!J60="Yes",'TSA Input'!B60,"Ineligible"))</f>
        <v/>
      </c>
      <c r="D85" s="39" t="str">
        <f>IF('TSA Input'!J60="","",IF('TSA Input'!J60="Yes",'TSA Input'!H60,""))</f>
        <v/>
      </c>
      <c r="E85" s="40" t="str">
        <f>IF('TSA Input'!J60="","",IF('TSA Input'!J60="Yes",'TSA Input'!G60,""))</f>
        <v/>
      </c>
      <c r="F85" s="42" t="str">
        <f>IF('TSA Input'!J60="","",IF('TSA Input'!J60="Yes",'TSA Input'!C60,""))</f>
        <v/>
      </c>
      <c r="G85" s="43" t="str">
        <f>IF('TSA Input'!J60="","",IF('TSA Input'!J60="Yes",'TSA Input'!I60,""))</f>
        <v/>
      </c>
      <c r="H85" s="43" t="str">
        <f>IF('TSA Input'!J60="","",IF('TSA Input'!J60="Yes",'TSA Input'!E60,""))</f>
        <v/>
      </c>
      <c r="I85" s="45" t="str">
        <f t="shared" si="2"/>
        <v/>
      </c>
      <c r="J85" s="146" t="str">
        <f>IF('TSA Input'!$J60="","",IF('TSA Input'!$J60="Yes",'TSA Input'!$C60,""))</f>
        <v/>
      </c>
      <c r="K85" s="147" t="str">
        <f>IF('TSA Input'!$J60="","",IF('TSA Input'!$J60="Yes",'TSA Input'!$I60,""))</f>
        <v/>
      </c>
      <c r="L85" s="147" t="str">
        <f>IF('TSA Input'!$J60="","",IF('TSA Input'!$J60="Yes",'TSA Input'!$E60,""))</f>
        <v/>
      </c>
      <c r="M85" s="45" t="str">
        <f t="shared" si="3"/>
        <v/>
      </c>
      <c r="N85" s="48"/>
      <c r="O85" s="49"/>
      <c r="P85" s="148" t="s">
        <v>31</v>
      </c>
      <c r="Q85" s="149" t="s">
        <v>31</v>
      </c>
      <c r="R85" s="1"/>
    </row>
    <row r="86" spans="1:18" ht="15.75" hidden="1" customHeight="1">
      <c r="A86" s="1" t="str">
        <f t="shared" si="1"/>
        <v/>
      </c>
      <c r="B86" s="1"/>
      <c r="C86" s="38" t="str">
        <f>IF('TSA Input'!J61="","",IF('TSA Input'!J61="Yes",'TSA Input'!B61,"Ineligible"))</f>
        <v/>
      </c>
      <c r="D86" s="39" t="str">
        <f>IF('TSA Input'!J61="","",IF('TSA Input'!J61="Yes",'TSA Input'!H61,""))</f>
        <v/>
      </c>
      <c r="E86" s="40" t="str">
        <f>IF('TSA Input'!J61="","",IF('TSA Input'!J61="Yes",'TSA Input'!G61,""))</f>
        <v/>
      </c>
      <c r="F86" s="42" t="str">
        <f>IF('TSA Input'!J61="","",IF('TSA Input'!J61="Yes",'TSA Input'!C61,""))</f>
        <v/>
      </c>
      <c r="G86" s="43" t="str">
        <f>IF('TSA Input'!J61="","",IF('TSA Input'!J61="Yes",'TSA Input'!I61,""))</f>
        <v/>
      </c>
      <c r="H86" s="43" t="str">
        <f>IF('TSA Input'!J61="","",IF('TSA Input'!J61="Yes",'TSA Input'!E61,""))</f>
        <v/>
      </c>
      <c r="I86" s="45" t="str">
        <f t="shared" si="2"/>
        <v/>
      </c>
      <c r="J86" s="146" t="str">
        <f>IF('TSA Input'!$J61="","",IF('TSA Input'!$J61="Yes",'TSA Input'!$C61,""))</f>
        <v/>
      </c>
      <c r="K86" s="147" t="str">
        <f>IF('TSA Input'!$J61="","",IF('TSA Input'!$J61="Yes",'TSA Input'!$I61,""))</f>
        <v/>
      </c>
      <c r="L86" s="147" t="str">
        <f>IF('TSA Input'!$J61="","",IF('TSA Input'!$J61="Yes",'TSA Input'!$E61,""))</f>
        <v/>
      </c>
      <c r="M86" s="45" t="str">
        <f t="shared" si="3"/>
        <v/>
      </c>
      <c r="N86" s="48"/>
      <c r="O86" s="49"/>
      <c r="P86" s="148" t="s">
        <v>31</v>
      </c>
      <c r="Q86" s="149" t="s">
        <v>31</v>
      </c>
      <c r="R86" s="1"/>
    </row>
    <row r="87" spans="1:18" ht="15.75" hidden="1" customHeight="1">
      <c r="A87" s="1" t="str">
        <f t="shared" si="1"/>
        <v/>
      </c>
      <c r="B87" s="1"/>
      <c r="C87" s="38" t="str">
        <f>IF('TSA Input'!J62="","",IF('TSA Input'!J62="Yes",'TSA Input'!B62,"Ineligible"))</f>
        <v/>
      </c>
      <c r="D87" s="39" t="str">
        <f>IF('TSA Input'!J62="","",IF('TSA Input'!J62="Yes",'TSA Input'!H62,""))</f>
        <v/>
      </c>
      <c r="E87" s="40" t="str">
        <f>IF('TSA Input'!J62="","",IF('TSA Input'!J62="Yes",'TSA Input'!G62,""))</f>
        <v/>
      </c>
      <c r="F87" s="42" t="str">
        <f>IF('TSA Input'!J62="","",IF('TSA Input'!J62="Yes",'TSA Input'!C62,""))</f>
        <v/>
      </c>
      <c r="G87" s="43" t="str">
        <f>IF('TSA Input'!J62="","",IF('TSA Input'!J62="Yes",'TSA Input'!I62,""))</f>
        <v/>
      </c>
      <c r="H87" s="43" t="str">
        <f>IF('TSA Input'!J62="","",IF('TSA Input'!J62="Yes",'TSA Input'!E62,""))</f>
        <v/>
      </c>
      <c r="I87" s="45" t="str">
        <f t="shared" si="2"/>
        <v/>
      </c>
      <c r="J87" s="146" t="str">
        <f>IF('TSA Input'!$J62="","",IF('TSA Input'!$J62="Yes",'TSA Input'!$C62,""))</f>
        <v/>
      </c>
      <c r="K87" s="147" t="str">
        <f>IF('TSA Input'!$J62="","",IF('TSA Input'!$J62="Yes",'TSA Input'!$I62,""))</f>
        <v/>
      </c>
      <c r="L87" s="147" t="str">
        <f>IF('TSA Input'!$J62="","",IF('TSA Input'!$J62="Yes",'TSA Input'!$E62,""))</f>
        <v/>
      </c>
      <c r="M87" s="45" t="str">
        <f t="shared" si="3"/>
        <v/>
      </c>
      <c r="N87" s="48"/>
      <c r="O87" s="49"/>
      <c r="P87" s="148" t="s">
        <v>31</v>
      </c>
      <c r="Q87" s="149" t="s">
        <v>31</v>
      </c>
      <c r="R87" s="1"/>
    </row>
    <row r="88" spans="1:18" ht="15.75" hidden="1" customHeight="1">
      <c r="A88" s="1" t="str">
        <f t="shared" si="1"/>
        <v/>
      </c>
      <c r="B88" s="1"/>
      <c r="C88" s="38" t="str">
        <f>IF('TSA Input'!J63="","",IF('TSA Input'!J63="Yes",'TSA Input'!B63,"Ineligible"))</f>
        <v/>
      </c>
      <c r="D88" s="39" t="str">
        <f>IF('TSA Input'!J63="","",IF('TSA Input'!J63="Yes",'TSA Input'!H63,""))</f>
        <v/>
      </c>
      <c r="E88" s="40" t="str">
        <f>IF('TSA Input'!J63="","",IF('TSA Input'!J63="Yes",'TSA Input'!G63,""))</f>
        <v/>
      </c>
      <c r="F88" s="42" t="str">
        <f>IF('TSA Input'!J63="","",IF('TSA Input'!J63="Yes",'TSA Input'!C63,""))</f>
        <v/>
      </c>
      <c r="G88" s="43" t="str">
        <f>IF('TSA Input'!J63="","",IF('TSA Input'!J63="Yes",'TSA Input'!I63,""))</f>
        <v/>
      </c>
      <c r="H88" s="43" t="str">
        <f>IF('TSA Input'!J63="","",IF('TSA Input'!J63="Yes",'TSA Input'!E63,""))</f>
        <v/>
      </c>
      <c r="I88" s="45" t="str">
        <f t="shared" si="2"/>
        <v/>
      </c>
      <c r="J88" s="146" t="str">
        <f>IF('TSA Input'!$J63="","",IF('TSA Input'!$J63="Yes",'TSA Input'!$C63,""))</f>
        <v/>
      </c>
      <c r="K88" s="147" t="str">
        <f>IF('TSA Input'!$J63="","",IF('TSA Input'!$J63="Yes",'TSA Input'!$I63,""))</f>
        <v/>
      </c>
      <c r="L88" s="147" t="str">
        <f>IF('TSA Input'!$J63="","",IF('TSA Input'!$J63="Yes",'TSA Input'!$E63,""))</f>
        <v/>
      </c>
      <c r="M88" s="45" t="str">
        <f t="shared" si="3"/>
        <v/>
      </c>
      <c r="N88" s="48"/>
      <c r="O88" s="49"/>
      <c r="P88" s="148" t="s">
        <v>31</v>
      </c>
      <c r="Q88" s="149" t="s">
        <v>31</v>
      </c>
      <c r="R88" s="1"/>
    </row>
    <row r="89" spans="1:18" ht="15.75" hidden="1" customHeight="1">
      <c r="A89" s="1" t="str">
        <f t="shared" si="1"/>
        <v/>
      </c>
      <c r="B89" s="1"/>
      <c r="C89" s="38" t="str">
        <f>IF('TSA Input'!J64="","",IF('TSA Input'!J64="Yes",'TSA Input'!B64,"Ineligible"))</f>
        <v/>
      </c>
      <c r="D89" s="39" t="str">
        <f>IF('TSA Input'!J64="","",IF('TSA Input'!J64="Yes",'TSA Input'!H64,""))</f>
        <v/>
      </c>
      <c r="E89" s="40" t="str">
        <f>IF('TSA Input'!J64="","",IF('TSA Input'!J64="Yes",'TSA Input'!G64,""))</f>
        <v/>
      </c>
      <c r="F89" s="42" t="str">
        <f>IF('TSA Input'!J64="","",IF('TSA Input'!J64="Yes",'TSA Input'!C64,""))</f>
        <v/>
      </c>
      <c r="G89" s="43" t="str">
        <f>IF('TSA Input'!J64="","",IF('TSA Input'!J64="Yes",'TSA Input'!I64,""))</f>
        <v/>
      </c>
      <c r="H89" s="43" t="str">
        <f>IF('TSA Input'!J64="","",IF('TSA Input'!J64="Yes",'TSA Input'!E64,""))</f>
        <v/>
      </c>
      <c r="I89" s="45" t="str">
        <f t="shared" si="2"/>
        <v/>
      </c>
      <c r="J89" s="146" t="str">
        <f>IF('TSA Input'!$J64="","",IF('TSA Input'!$J64="Yes",'TSA Input'!$C64,""))</f>
        <v/>
      </c>
      <c r="K89" s="147" t="str">
        <f>IF('TSA Input'!$J64="","",IF('TSA Input'!$J64="Yes",'TSA Input'!$I64,""))</f>
        <v/>
      </c>
      <c r="L89" s="147" t="str">
        <f>IF('TSA Input'!$J64="","",IF('TSA Input'!$J64="Yes",'TSA Input'!$E64,""))</f>
        <v/>
      </c>
      <c r="M89" s="45" t="str">
        <f t="shared" si="3"/>
        <v/>
      </c>
      <c r="N89" s="48"/>
      <c r="O89" s="49"/>
      <c r="P89" s="148" t="s">
        <v>31</v>
      </c>
      <c r="Q89" s="149" t="s">
        <v>31</v>
      </c>
      <c r="R89" s="1"/>
    </row>
    <row r="90" spans="1:18" ht="15.75" hidden="1" customHeight="1">
      <c r="A90" s="1" t="str">
        <f t="shared" si="1"/>
        <v/>
      </c>
      <c r="B90" s="1"/>
      <c r="C90" s="38" t="str">
        <f>IF('TSA Input'!J65="","",IF('TSA Input'!J65="Yes",'TSA Input'!B65,"Ineligible"))</f>
        <v/>
      </c>
      <c r="D90" s="39" t="str">
        <f>IF('TSA Input'!J65="","",IF('TSA Input'!J65="Yes",'TSA Input'!H65,""))</f>
        <v/>
      </c>
      <c r="E90" s="40" t="str">
        <f>IF('TSA Input'!J65="","",IF('TSA Input'!J65="Yes",'TSA Input'!G65,""))</f>
        <v/>
      </c>
      <c r="F90" s="42" t="str">
        <f>IF('TSA Input'!J65="","",IF('TSA Input'!J65="Yes",'TSA Input'!C65,""))</f>
        <v/>
      </c>
      <c r="G90" s="43" t="str">
        <f>IF('TSA Input'!J65="","",IF('TSA Input'!J65="Yes",'TSA Input'!I65,""))</f>
        <v/>
      </c>
      <c r="H90" s="43" t="str">
        <f>IF('TSA Input'!J65="","",IF('TSA Input'!J65="Yes",'TSA Input'!E65,""))</f>
        <v/>
      </c>
      <c r="I90" s="45" t="str">
        <f t="shared" si="2"/>
        <v/>
      </c>
      <c r="J90" s="146" t="str">
        <f>IF('TSA Input'!$J65="","",IF('TSA Input'!$J65="Yes",'TSA Input'!$C65,""))</f>
        <v/>
      </c>
      <c r="K90" s="147" t="str">
        <f>IF('TSA Input'!$J65="","",IF('TSA Input'!$J65="Yes",'TSA Input'!$I65,""))</f>
        <v/>
      </c>
      <c r="L90" s="147" t="str">
        <f>IF('TSA Input'!$J65="","",IF('TSA Input'!$J65="Yes",'TSA Input'!$E65,""))</f>
        <v/>
      </c>
      <c r="M90" s="45" t="str">
        <f t="shared" si="3"/>
        <v/>
      </c>
      <c r="N90" s="48"/>
      <c r="O90" s="49"/>
      <c r="P90" s="148" t="s">
        <v>31</v>
      </c>
      <c r="Q90" s="149" t="s">
        <v>31</v>
      </c>
      <c r="R90" s="1"/>
    </row>
    <row r="91" spans="1:18" ht="15.75" hidden="1" customHeight="1">
      <c r="A91" s="1" t="str">
        <f t="shared" si="1"/>
        <v/>
      </c>
      <c r="B91" s="1"/>
      <c r="C91" s="38" t="str">
        <f>IF('TSA Input'!J66="","",IF('TSA Input'!J66="Yes",'TSA Input'!B66,"Ineligible"))</f>
        <v/>
      </c>
      <c r="D91" s="39" t="str">
        <f>IF('TSA Input'!J66="","",IF('TSA Input'!J66="Yes",'TSA Input'!H66,""))</f>
        <v/>
      </c>
      <c r="E91" s="40" t="str">
        <f>IF('TSA Input'!J66="","",IF('TSA Input'!J66="Yes",'TSA Input'!G66,""))</f>
        <v/>
      </c>
      <c r="F91" s="42" t="str">
        <f>IF('TSA Input'!J66="","",IF('TSA Input'!J66="Yes",'TSA Input'!C66,""))</f>
        <v/>
      </c>
      <c r="G91" s="43" t="str">
        <f>IF('TSA Input'!J66="","",IF('TSA Input'!J66="Yes",'TSA Input'!I66,""))</f>
        <v/>
      </c>
      <c r="H91" s="43" t="str">
        <f>IF('TSA Input'!J66="","",IF('TSA Input'!J66="Yes",'TSA Input'!E66,""))</f>
        <v/>
      </c>
      <c r="I91" s="45" t="str">
        <f t="shared" si="2"/>
        <v/>
      </c>
      <c r="J91" s="146" t="str">
        <f>IF('TSA Input'!$J66="","",IF('TSA Input'!$J66="Yes",'TSA Input'!$C66,""))</f>
        <v/>
      </c>
      <c r="K91" s="147" t="str">
        <f>IF('TSA Input'!$J66="","",IF('TSA Input'!$J66="Yes",'TSA Input'!$I66,""))</f>
        <v/>
      </c>
      <c r="L91" s="147" t="str">
        <f>IF('TSA Input'!$J66="","",IF('TSA Input'!$J66="Yes",'TSA Input'!$E66,""))</f>
        <v/>
      </c>
      <c r="M91" s="45" t="str">
        <f t="shared" si="3"/>
        <v/>
      </c>
      <c r="N91" s="48"/>
      <c r="O91" s="49"/>
      <c r="P91" s="148" t="s">
        <v>31</v>
      </c>
      <c r="Q91" s="149" t="s">
        <v>31</v>
      </c>
      <c r="R91" s="1"/>
    </row>
    <row r="92" spans="1:18" ht="15.75" hidden="1" customHeight="1">
      <c r="A92" s="1" t="str">
        <f t="shared" si="1"/>
        <v/>
      </c>
      <c r="B92" s="1"/>
      <c r="C92" s="38" t="str">
        <f>IF('TSA Input'!J67="","",IF('TSA Input'!J67="Yes",'TSA Input'!B67,"Ineligible"))</f>
        <v/>
      </c>
      <c r="D92" s="39" t="str">
        <f>IF('TSA Input'!J67="","",IF('TSA Input'!J67="Yes",'TSA Input'!H67,""))</f>
        <v/>
      </c>
      <c r="E92" s="40" t="str">
        <f>IF('TSA Input'!J67="","",IF('TSA Input'!J67="Yes",'TSA Input'!G67,""))</f>
        <v/>
      </c>
      <c r="F92" s="42" t="str">
        <f>IF('TSA Input'!J67="","",IF('TSA Input'!J67="Yes",'TSA Input'!C67,""))</f>
        <v/>
      </c>
      <c r="G92" s="43" t="str">
        <f>IF('TSA Input'!J67="","",IF('TSA Input'!J67="Yes",'TSA Input'!I67,""))</f>
        <v/>
      </c>
      <c r="H92" s="43" t="str">
        <f>IF('TSA Input'!J67="","",IF('TSA Input'!J67="Yes",'TSA Input'!E67,""))</f>
        <v/>
      </c>
      <c r="I92" s="45" t="str">
        <f t="shared" si="2"/>
        <v/>
      </c>
      <c r="J92" s="146" t="str">
        <f>IF('TSA Input'!$J67="","",IF('TSA Input'!$J67="Yes",'TSA Input'!$C67,""))</f>
        <v/>
      </c>
      <c r="K92" s="147" t="str">
        <f>IF('TSA Input'!$J67="","",IF('TSA Input'!$J67="Yes",'TSA Input'!$I67,""))</f>
        <v/>
      </c>
      <c r="L92" s="147" t="str">
        <f>IF('TSA Input'!$J67="","",IF('TSA Input'!$J67="Yes",'TSA Input'!$E67,""))</f>
        <v/>
      </c>
      <c r="M92" s="45" t="str">
        <f t="shared" si="3"/>
        <v/>
      </c>
      <c r="N92" s="48"/>
      <c r="O92" s="49"/>
      <c r="P92" s="148" t="s">
        <v>31</v>
      </c>
      <c r="Q92" s="149" t="s">
        <v>31</v>
      </c>
      <c r="R92" s="1"/>
    </row>
    <row r="93" spans="1:18" ht="15.75" hidden="1" customHeight="1">
      <c r="A93" s="1" t="str">
        <f t="shared" si="1"/>
        <v/>
      </c>
      <c r="B93" s="1"/>
      <c r="C93" s="38" t="str">
        <f>IF('TSA Input'!J68="","",IF('TSA Input'!J68="Yes",'TSA Input'!B68,"Ineligible"))</f>
        <v/>
      </c>
      <c r="D93" s="39" t="str">
        <f>IF('TSA Input'!J68="","",IF('TSA Input'!J68="Yes",'TSA Input'!H68,""))</f>
        <v/>
      </c>
      <c r="E93" s="40" t="str">
        <f>IF('TSA Input'!J68="","",IF('TSA Input'!J68="Yes",'TSA Input'!G68,""))</f>
        <v/>
      </c>
      <c r="F93" s="42" t="str">
        <f>IF('TSA Input'!J68="","",IF('TSA Input'!J68="Yes",'TSA Input'!C68,""))</f>
        <v/>
      </c>
      <c r="G93" s="43" t="str">
        <f>IF('TSA Input'!J68="","",IF('TSA Input'!J68="Yes",'TSA Input'!I68,""))</f>
        <v/>
      </c>
      <c r="H93" s="43" t="str">
        <f>IF('TSA Input'!J68="","",IF('TSA Input'!J68="Yes",'TSA Input'!E68,""))</f>
        <v/>
      </c>
      <c r="I93" s="45" t="str">
        <f t="shared" si="2"/>
        <v/>
      </c>
      <c r="J93" s="146" t="str">
        <f>IF('TSA Input'!$J68="","",IF('TSA Input'!$J68="Yes",'TSA Input'!$C68,""))</f>
        <v/>
      </c>
      <c r="K93" s="147" t="str">
        <f>IF('TSA Input'!$J68="","",IF('TSA Input'!$J68="Yes",'TSA Input'!$I68,""))</f>
        <v/>
      </c>
      <c r="L93" s="147" t="str">
        <f>IF('TSA Input'!$J68="","",IF('TSA Input'!$J68="Yes",'TSA Input'!$E68,""))</f>
        <v/>
      </c>
      <c r="M93" s="45" t="str">
        <f t="shared" si="3"/>
        <v/>
      </c>
      <c r="N93" s="48"/>
      <c r="O93" s="49"/>
      <c r="P93" s="148" t="s">
        <v>31</v>
      </c>
      <c r="Q93" s="149" t="s">
        <v>31</v>
      </c>
      <c r="R93" s="1"/>
    </row>
    <row r="94" spans="1:18" ht="15.75" hidden="1" customHeight="1">
      <c r="A94" s="1" t="str">
        <f t="shared" si="1"/>
        <v/>
      </c>
      <c r="B94" s="1"/>
      <c r="C94" s="38" t="str">
        <f>IF('TSA Input'!J69="","",IF('TSA Input'!J69="Yes",'TSA Input'!B69,"Ineligible"))</f>
        <v/>
      </c>
      <c r="D94" s="39" t="str">
        <f>IF('TSA Input'!J69="","",IF('TSA Input'!J69="Yes",'TSA Input'!H69,""))</f>
        <v/>
      </c>
      <c r="E94" s="40" t="str">
        <f>IF('TSA Input'!J69="","",IF('TSA Input'!J69="Yes",'TSA Input'!G69,""))</f>
        <v/>
      </c>
      <c r="F94" s="42" t="str">
        <f>IF('TSA Input'!J69="","",IF('TSA Input'!J69="Yes",'TSA Input'!C69,""))</f>
        <v/>
      </c>
      <c r="G94" s="43" t="str">
        <f>IF('TSA Input'!J69="","",IF('TSA Input'!J69="Yes",'TSA Input'!I69,""))</f>
        <v/>
      </c>
      <c r="H94" s="43" t="str">
        <f>IF('TSA Input'!J69="","",IF('TSA Input'!J69="Yes",'TSA Input'!E69,""))</f>
        <v/>
      </c>
      <c r="I94" s="45" t="str">
        <f t="shared" si="2"/>
        <v/>
      </c>
      <c r="J94" s="146" t="str">
        <f>IF('TSA Input'!$J69="","",IF('TSA Input'!$J69="Yes",'TSA Input'!$C69,""))</f>
        <v/>
      </c>
      <c r="K94" s="147" t="str">
        <f>IF('TSA Input'!$J69="","",IF('TSA Input'!$J69="Yes",'TSA Input'!$I69,""))</f>
        <v/>
      </c>
      <c r="L94" s="147" t="str">
        <f>IF('TSA Input'!$J69="","",IF('TSA Input'!$J69="Yes",'TSA Input'!$E69,""))</f>
        <v/>
      </c>
      <c r="M94" s="45" t="str">
        <f t="shared" si="3"/>
        <v/>
      </c>
      <c r="N94" s="48"/>
      <c r="O94" s="49"/>
      <c r="P94" s="148" t="s">
        <v>31</v>
      </c>
      <c r="Q94" s="149" t="s">
        <v>31</v>
      </c>
      <c r="R94" s="1"/>
    </row>
    <row r="95" spans="1:18" ht="15.75" hidden="1" customHeight="1">
      <c r="A95" s="1" t="str">
        <f t="shared" si="1"/>
        <v/>
      </c>
      <c r="B95" s="1"/>
      <c r="C95" s="38" t="str">
        <f>IF('TSA Input'!J70="","",IF('TSA Input'!J70="Yes",'TSA Input'!B70,"Ineligible"))</f>
        <v/>
      </c>
      <c r="D95" s="39" t="str">
        <f>IF('TSA Input'!J70="","",IF('TSA Input'!J70="Yes",'TSA Input'!H70,""))</f>
        <v/>
      </c>
      <c r="E95" s="40" t="str">
        <f>IF('TSA Input'!J70="","",IF('TSA Input'!J70="Yes",'TSA Input'!G70,""))</f>
        <v/>
      </c>
      <c r="F95" s="42" t="str">
        <f>IF('TSA Input'!J70="","",IF('TSA Input'!J70="Yes",'TSA Input'!C70,""))</f>
        <v/>
      </c>
      <c r="G95" s="43" t="str">
        <f>IF('TSA Input'!J70="","",IF('TSA Input'!J70="Yes",'TSA Input'!I70,""))</f>
        <v/>
      </c>
      <c r="H95" s="43" t="str">
        <f>IF('TSA Input'!J70="","",IF('TSA Input'!J70="Yes",'TSA Input'!E70,""))</f>
        <v/>
      </c>
      <c r="I95" s="45" t="str">
        <f t="shared" si="2"/>
        <v/>
      </c>
      <c r="J95" s="146" t="str">
        <f>IF('TSA Input'!$J70="","",IF('TSA Input'!$J70="Yes",'TSA Input'!$C70,""))</f>
        <v/>
      </c>
      <c r="K95" s="147" t="str">
        <f>IF('TSA Input'!$J70="","",IF('TSA Input'!$J70="Yes",'TSA Input'!$I70,""))</f>
        <v/>
      </c>
      <c r="L95" s="147" t="str">
        <f>IF('TSA Input'!$J70="","",IF('TSA Input'!$J70="Yes",'TSA Input'!$E70,""))</f>
        <v/>
      </c>
      <c r="M95" s="45" t="str">
        <f t="shared" si="3"/>
        <v/>
      </c>
      <c r="N95" s="48"/>
      <c r="O95" s="49"/>
      <c r="P95" s="148" t="s">
        <v>31</v>
      </c>
      <c r="Q95" s="149" t="s">
        <v>31</v>
      </c>
      <c r="R95" s="1"/>
    </row>
    <row r="96" spans="1:18" ht="15.75" hidden="1" customHeight="1">
      <c r="A96" s="1" t="str">
        <f t="shared" si="1"/>
        <v/>
      </c>
      <c r="B96" s="1"/>
      <c r="C96" s="38" t="str">
        <f>IF('TSA Input'!J71="","",IF('TSA Input'!J71="Yes",'TSA Input'!B71,"Ineligible"))</f>
        <v/>
      </c>
      <c r="D96" s="39" t="str">
        <f>IF('TSA Input'!J71="","",IF('TSA Input'!J71="Yes",'TSA Input'!H71,""))</f>
        <v/>
      </c>
      <c r="E96" s="40" t="str">
        <f>IF('TSA Input'!J71="","",IF('TSA Input'!J71="Yes",'TSA Input'!G71,""))</f>
        <v/>
      </c>
      <c r="F96" s="42" t="str">
        <f>IF('TSA Input'!J71="","",IF('TSA Input'!J71="Yes",'TSA Input'!C71,""))</f>
        <v/>
      </c>
      <c r="G96" s="43" t="str">
        <f>IF('TSA Input'!J71="","",IF('TSA Input'!J71="Yes",'TSA Input'!I71,""))</f>
        <v/>
      </c>
      <c r="H96" s="43" t="str">
        <f>IF('TSA Input'!J71="","",IF('TSA Input'!J71="Yes",'TSA Input'!E71,""))</f>
        <v/>
      </c>
      <c r="I96" s="45" t="str">
        <f t="shared" si="2"/>
        <v/>
      </c>
      <c r="J96" s="146" t="str">
        <f>IF('TSA Input'!$J71="","",IF('TSA Input'!$J71="Yes",'TSA Input'!$C71,""))</f>
        <v/>
      </c>
      <c r="K96" s="147" t="str">
        <f>IF('TSA Input'!$J71="","",IF('TSA Input'!$J71="Yes",'TSA Input'!$I71,""))</f>
        <v/>
      </c>
      <c r="L96" s="147" t="str">
        <f>IF('TSA Input'!$J71="","",IF('TSA Input'!$J71="Yes",'TSA Input'!$E71,""))</f>
        <v/>
      </c>
      <c r="M96" s="45" t="str">
        <f t="shared" si="3"/>
        <v/>
      </c>
      <c r="N96" s="48"/>
      <c r="O96" s="49"/>
      <c r="P96" s="148" t="s">
        <v>31</v>
      </c>
      <c r="Q96" s="149" t="s">
        <v>31</v>
      </c>
      <c r="R96" s="1"/>
    </row>
    <row r="97" spans="1:18" ht="15.75" hidden="1" customHeight="1">
      <c r="A97" s="1" t="str">
        <f t="shared" si="1"/>
        <v/>
      </c>
      <c r="B97" s="1"/>
      <c r="C97" s="38" t="str">
        <f>IF('TSA Input'!J72="","",IF('TSA Input'!J72="Yes",'TSA Input'!B72,"Ineligible"))</f>
        <v/>
      </c>
      <c r="D97" s="39" t="str">
        <f>IF('TSA Input'!J72="","",IF('TSA Input'!J72="Yes",'TSA Input'!H72,""))</f>
        <v/>
      </c>
      <c r="E97" s="40" t="str">
        <f>IF('TSA Input'!J72="","",IF('TSA Input'!J72="Yes",'TSA Input'!G72,""))</f>
        <v/>
      </c>
      <c r="F97" s="42" t="str">
        <f>IF('TSA Input'!J72="","",IF('TSA Input'!J72="Yes",'TSA Input'!C72,""))</f>
        <v/>
      </c>
      <c r="G97" s="43" t="str">
        <f>IF('TSA Input'!J72="","",IF('TSA Input'!J72="Yes",'TSA Input'!I72,""))</f>
        <v/>
      </c>
      <c r="H97" s="43" t="str">
        <f>IF('TSA Input'!J72="","",IF('TSA Input'!J72="Yes",'TSA Input'!E72,""))</f>
        <v/>
      </c>
      <c r="I97" s="45" t="str">
        <f t="shared" si="2"/>
        <v/>
      </c>
      <c r="J97" s="146" t="str">
        <f>IF('TSA Input'!$J72="","",IF('TSA Input'!$J72="Yes",'TSA Input'!$C72,""))</f>
        <v/>
      </c>
      <c r="K97" s="147" t="str">
        <f>IF('TSA Input'!$J72="","",IF('TSA Input'!$J72="Yes",'TSA Input'!$I72,""))</f>
        <v/>
      </c>
      <c r="L97" s="147" t="str">
        <f>IF('TSA Input'!$J72="","",IF('TSA Input'!$J72="Yes",'TSA Input'!$E72,""))</f>
        <v/>
      </c>
      <c r="M97" s="45" t="str">
        <f t="shared" si="3"/>
        <v/>
      </c>
      <c r="N97" s="48"/>
      <c r="O97" s="49"/>
      <c r="P97" s="148" t="s">
        <v>31</v>
      </c>
      <c r="Q97" s="149" t="s">
        <v>31</v>
      </c>
      <c r="R97" s="1"/>
    </row>
    <row r="98" spans="1:18" ht="15.75" hidden="1" customHeight="1">
      <c r="A98" s="1" t="str">
        <f t="shared" si="1"/>
        <v/>
      </c>
      <c r="B98" s="1"/>
      <c r="C98" s="38" t="str">
        <f>IF('TSA Input'!J73="","",IF('TSA Input'!J73="Yes",'TSA Input'!B73,"Ineligible"))</f>
        <v/>
      </c>
      <c r="D98" s="39" t="str">
        <f>IF('TSA Input'!J73="","",IF('TSA Input'!J73="Yes",'TSA Input'!H73,""))</f>
        <v/>
      </c>
      <c r="E98" s="40" t="str">
        <f>IF('TSA Input'!J73="","",IF('TSA Input'!J73="Yes",'TSA Input'!G73,""))</f>
        <v/>
      </c>
      <c r="F98" s="42" t="str">
        <f>IF('TSA Input'!J73="","",IF('TSA Input'!J73="Yes",'TSA Input'!C73,""))</f>
        <v/>
      </c>
      <c r="G98" s="43" t="str">
        <f>IF('TSA Input'!J73="","",IF('TSA Input'!J73="Yes",'TSA Input'!I73,""))</f>
        <v/>
      </c>
      <c r="H98" s="43" t="str">
        <f>IF('TSA Input'!J73="","",IF('TSA Input'!J73="Yes",'TSA Input'!E73,""))</f>
        <v/>
      </c>
      <c r="I98" s="45" t="str">
        <f t="shared" si="2"/>
        <v/>
      </c>
      <c r="J98" s="146" t="str">
        <f>IF('TSA Input'!$J73="","",IF('TSA Input'!$J73="Yes",'TSA Input'!$C73,""))</f>
        <v/>
      </c>
      <c r="K98" s="147" t="str">
        <f>IF('TSA Input'!$J73="","",IF('TSA Input'!$J73="Yes",'TSA Input'!$I73,""))</f>
        <v/>
      </c>
      <c r="L98" s="147" t="str">
        <f>IF('TSA Input'!$J73="","",IF('TSA Input'!$J73="Yes",'TSA Input'!$E73,""))</f>
        <v/>
      </c>
      <c r="M98" s="45" t="str">
        <f t="shared" si="3"/>
        <v/>
      </c>
      <c r="N98" s="48"/>
      <c r="O98" s="49"/>
      <c r="P98" s="148" t="s">
        <v>31</v>
      </c>
      <c r="Q98" s="149" t="s">
        <v>31</v>
      </c>
      <c r="R98" s="1"/>
    </row>
    <row r="99" spans="1:18" ht="15.75" hidden="1" customHeight="1">
      <c r="A99" s="1" t="str">
        <f t="shared" si="1"/>
        <v/>
      </c>
      <c r="B99" s="1"/>
      <c r="C99" s="38" t="str">
        <f>IF('TSA Input'!J74="","",IF('TSA Input'!J74="Yes",'TSA Input'!B74,"Ineligible"))</f>
        <v/>
      </c>
      <c r="D99" s="39" t="str">
        <f>IF('TSA Input'!J74="","",IF('TSA Input'!J74="Yes",'TSA Input'!H74,""))</f>
        <v/>
      </c>
      <c r="E99" s="40" t="str">
        <f>IF('TSA Input'!J74="","",IF('TSA Input'!J74="Yes",'TSA Input'!G74,""))</f>
        <v/>
      </c>
      <c r="F99" s="42" t="str">
        <f>IF('TSA Input'!J74="","",IF('TSA Input'!J74="Yes",'TSA Input'!C74,""))</f>
        <v/>
      </c>
      <c r="G99" s="43" t="str">
        <f>IF('TSA Input'!J74="","",IF('TSA Input'!J74="Yes",'TSA Input'!I74,""))</f>
        <v/>
      </c>
      <c r="H99" s="43" t="str">
        <f>IF('TSA Input'!J74="","",IF('TSA Input'!J74="Yes",'TSA Input'!E74,""))</f>
        <v/>
      </c>
      <c r="I99" s="45" t="str">
        <f t="shared" si="2"/>
        <v/>
      </c>
      <c r="J99" s="146" t="str">
        <f>IF('TSA Input'!$J74="","",IF('TSA Input'!$J74="Yes",'TSA Input'!$C74,""))</f>
        <v/>
      </c>
      <c r="K99" s="147" t="str">
        <f>IF('TSA Input'!$J74="","",IF('TSA Input'!$J74="Yes",'TSA Input'!$I74,""))</f>
        <v/>
      </c>
      <c r="L99" s="147" t="str">
        <f>IF('TSA Input'!$J74="","",IF('TSA Input'!$J74="Yes",'TSA Input'!$E74,""))</f>
        <v/>
      </c>
      <c r="M99" s="45" t="str">
        <f t="shared" si="3"/>
        <v/>
      </c>
      <c r="N99" s="48"/>
      <c r="O99" s="49"/>
      <c r="P99" s="148" t="s">
        <v>31</v>
      </c>
      <c r="Q99" s="149" t="s">
        <v>31</v>
      </c>
      <c r="R99" s="1"/>
    </row>
    <row r="100" spans="1:18" ht="15.75" hidden="1" customHeight="1">
      <c r="A100" s="1" t="str">
        <f t="shared" si="1"/>
        <v/>
      </c>
      <c r="B100" s="1"/>
      <c r="C100" s="38" t="str">
        <f>IF('TSA Input'!J75="","",IF('TSA Input'!J75="Yes",'TSA Input'!B75,"Ineligible"))</f>
        <v/>
      </c>
      <c r="D100" s="39" t="str">
        <f>IF('TSA Input'!J75="","",IF('TSA Input'!J75="Yes",'TSA Input'!H75,""))</f>
        <v/>
      </c>
      <c r="E100" s="40" t="str">
        <f>IF('TSA Input'!J75="","",IF('TSA Input'!J75="Yes",'TSA Input'!G75,""))</f>
        <v/>
      </c>
      <c r="F100" s="42" t="str">
        <f>IF('TSA Input'!J75="","",IF('TSA Input'!J75="Yes",'TSA Input'!C75,""))</f>
        <v/>
      </c>
      <c r="G100" s="43" t="str">
        <f>IF('TSA Input'!J75="","",IF('TSA Input'!J75="Yes",'TSA Input'!I75,""))</f>
        <v/>
      </c>
      <c r="H100" s="43" t="str">
        <f>IF('TSA Input'!J75="","",IF('TSA Input'!J75="Yes",'TSA Input'!E75,""))</f>
        <v/>
      </c>
      <c r="I100" s="45" t="str">
        <f t="shared" si="2"/>
        <v/>
      </c>
      <c r="J100" s="146" t="str">
        <f>IF('TSA Input'!$J75="","",IF('TSA Input'!$J75="Yes",'TSA Input'!$C75,""))</f>
        <v/>
      </c>
      <c r="K100" s="147" t="str">
        <f>IF('TSA Input'!$J75="","",IF('TSA Input'!$J75="Yes",'TSA Input'!$I75,""))</f>
        <v/>
      </c>
      <c r="L100" s="147" t="str">
        <f>IF('TSA Input'!$J75="","",IF('TSA Input'!$J75="Yes",'TSA Input'!$E75,""))</f>
        <v/>
      </c>
      <c r="M100" s="45" t="str">
        <f t="shared" si="3"/>
        <v/>
      </c>
      <c r="N100" s="48"/>
      <c r="O100" s="49"/>
      <c r="P100" s="148" t="s">
        <v>31</v>
      </c>
      <c r="Q100" s="149" t="s">
        <v>31</v>
      </c>
      <c r="R100" s="1"/>
    </row>
    <row r="101" spans="1:18" ht="15.75" hidden="1" customHeight="1">
      <c r="A101" s="1" t="str">
        <f t="shared" si="1"/>
        <v/>
      </c>
      <c r="B101" s="1"/>
      <c r="C101" s="38" t="str">
        <f>IF('TSA Input'!J76="","",IF('TSA Input'!J76="Yes",'TSA Input'!B76,"Ineligible"))</f>
        <v/>
      </c>
      <c r="D101" s="39" t="str">
        <f>IF('TSA Input'!J76="","",IF('TSA Input'!J76="Yes",'TSA Input'!H76,""))</f>
        <v/>
      </c>
      <c r="E101" s="40" t="str">
        <f>IF('TSA Input'!J76="","",IF('TSA Input'!J76="Yes",'TSA Input'!G76,""))</f>
        <v/>
      </c>
      <c r="F101" s="42" t="str">
        <f>IF('TSA Input'!J76="","",IF('TSA Input'!J76="Yes",'TSA Input'!C76,""))</f>
        <v/>
      </c>
      <c r="G101" s="43" t="str">
        <f>IF('TSA Input'!J76="","",IF('TSA Input'!J76="Yes",'TSA Input'!I76,""))</f>
        <v/>
      </c>
      <c r="H101" s="43" t="str">
        <f>IF('TSA Input'!J76="","",IF('TSA Input'!J76="Yes",'TSA Input'!E76,""))</f>
        <v/>
      </c>
      <c r="I101" s="45" t="str">
        <f t="shared" si="2"/>
        <v/>
      </c>
      <c r="J101" s="146" t="str">
        <f>IF('TSA Input'!$J76="","",IF('TSA Input'!$J76="Yes",'TSA Input'!$C76,""))</f>
        <v/>
      </c>
      <c r="K101" s="147" t="str">
        <f>IF('TSA Input'!$J76="","",IF('TSA Input'!$J76="Yes",'TSA Input'!$I76,""))</f>
        <v/>
      </c>
      <c r="L101" s="147" t="str">
        <f>IF('TSA Input'!$J76="","",IF('TSA Input'!$J76="Yes",'TSA Input'!$E76,""))</f>
        <v/>
      </c>
      <c r="M101" s="45" t="str">
        <f t="shared" si="3"/>
        <v/>
      </c>
      <c r="N101" s="48"/>
      <c r="O101" s="49"/>
      <c r="P101" s="148" t="s">
        <v>31</v>
      </c>
      <c r="Q101" s="149" t="s">
        <v>31</v>
      </c>
      <c r="R101" s="1"/>
    </row>
    <row r="102" spans="1:18" ht="15.75" hidden="1" customHeight="1">
      <c r="A102" s="1" t="str">
        <f t="shared" si="1"/>
        <v/>
      </c>
      <c r="B102" s="1"/>
      <c r="C102" s="38" t="str">
        <f>IF('TSA Input'!J77="","",IF('TSA Input'!J77="Yes",'TSA Input'!B77,"Ineligible"))</f>
        <v/>
      </c>
      <c r="D102" s="39" t="str">
        <f>IF('TSA Input'!J77="","",IF('TSA Input'!J77="Yes",'TSA Input'!H77,""))</f>
        <v/>
      </c>
      <c r="E102" s="40" t="str">
        <f>IF('TSA Input'!J77="","",IF('TSA Input'!J77="Yes",'TSA Input'!G77,""))</f>
        <v/>
      </c>
      <c r="F102" s="42" t="str">
        <f>IF('TSA Input'!J77="","",IF('TSA Input'!J77="Yes",'TSA Input'!C77,""))</f>
        <v/>
      </c>
      <c r="G102" s="43" t="str">
        <f>IF('TSA Input'!J77="","",IF('TSA Input'!J77="Yes",'TSA Input'!I77,""))</f>
        <v/>
      </c>
      <c r="H102" s="43" t="str">
        <f>IF('TSA Input'!J77="","",IF('TSA Input'!J77="Yes",'TSA Input'!E77,""))</f>
        <v/>
      </c>
      <c r="I102" s="45" t="str">
        <f t="shared" si="2"/>
        <v/>
      </c>
      <c r="J102" s="146" t="str">
        <f>IF('TSA Input'!$J77="","",IF('TSA Input'!$J77="Yes",'TSA Input'!$C77,""))</f>
        <v/>
      </c>
      <c r="K102" s="147" t="str">
        <f>IF('TSA Input'!$J77="","",IF('TSA Input'!$J77="Yes",'TSA Input'!$I77,""))</f>
        <v/>
      </c>
      <c r="L102" s="147" t="str">
        <f>IF('TSA Input'!$J77="","",IF('TSA Input'!$J77="Yes",'TSA Input'!$E77,""))</f>
        <v/>
      </c>
      <c r="M102" s="45" t="str">
        <f t="shared" si="3"/>
        <v/>
      </c>
      <c r="N102" s="48"/>
      <c r="O102" s="49"/>
      <c r="P102" s="148" t="s">
        <v>31</v>
      </c>
      <c r="Q102" s="149" t="s">
        <v>31</v>
      </c>
      <c r="R102" s="1"/>
    </row>
    <row r="103" spans="1:18" ht="15.75" hidden="1" customHeight="1">
      <c r="A103" s="1" t="str">
        <f t="shared" si="1"/>
        <v/>
      </c>
      <c r="B103" s="1"/>
      <c r="C103" s="38" t="str">
        <f>IF('TSA Input'!J78="","",IF('TSA Input'!J78="Yes",'TSA Input'!B78,"Ineligible"))</f>
        <v/>
      </c>
      <c r="D103" s="39" t="str">
        <f>IF('TSA Input'!J78="","",IF('TSA Input'!J78="Yes",'TSA Input'!H78,""))</f>
        <v/>
      </c>
      <c r="E103" s="40" t="str">
        <f>IF('TSA Input'!J78="","",IF('TSA Input'!J78="Yes",'TSA Input'!G78,""))</f>
        <v/>
      </c>
      <c r="F103" s="42" t="str">
        <f>IF('TSA Input'!J78="","",IF('TSA Input'!J78="Yes",'TSA Input'!C78,""))</f>
        <v/>
      </c>
      <c r="G103" s="43" t="str">
        <f>IF('TSA Input'!J78="","",IF('TSA Input'!J78="Yes",'TSA Input'!I78,""))</f>
        <v/>
      </c>
      <c r="H103" s="43" t="str">
        <f>IF('TSA Input'!J78="","",IF('TSA Input'!J78="Yes",'TSA Input'!E78,""))</f>
        <v/>
      </c>
      <c r="I103" s="45" t="str">
        <f t="shared" si="2"/>
        <v/>
      </c>
      <c r="J103" s="146" t="str">
        <f>IF('TSA Input'!$J78="","",IF('TSA Input'!$J78="Yes",'TSA Input'!$C78,""))</f>
        <v/>
      </c>
      <c r="K103" s="147" t="str">
        <f>IF('TSA Input'!$J78="","",IF('TSA Input'!$J78="Yes",'TSA Input'!$I78,""))</f>
        <v/>
      </c>
      <c r="L103" s="147" t="str">
        <f>IF('TSA Input'!$J78="","",IF('TSA Input'!$J78="Yes",'TSA Input'!$E78,""))</f>
        <v/>
      </c>
      <c r="M103" s="45" t="str">
        <f t="shared" si="3"/>
        <v/>
      </c>
      <c r="N103" s="48"/>
      <c r="O103" s="49"/>
      <c r="P103" s="148" t="s">
        <v>31</v>
      </c>
      <c r="Q103" s="149" t="s">
        <v>31</v>
      </c>
      <c r="R103" s="1"/>
    </row>
    <row r="104" spans="1:18" ht="15.75" hidden="1" customHeight="1">
      <c r="A104" s="1" t="str">
        <f t="shared" si="1"/>
        <v/>
      </c>
      <c r="B104" s="1"/>
      <c r="C104" s="38" t="str">
        <f>IF('TSA Input'!J79="","",IF('TSA Input'!J79="Yes",'TSA Input'!B79,"Ineligible"))</f>
        <v/>
      </c>
      <c r="D104" s="39" t="str">
        <f>IF('TSA Input'!J79="","",IF('TSA Input'!J79="Yes",'TSA Input'!H79,""))</f>
        <v/>
      </c>
      <c r="E104" s="40" t="str">
        <f>IF('TSA Input'!J79="","",IF('TSA Input'!J79="Yes",'TSA Input'!G79,""))</f>
        <v/>
      </c>
      <c r="F104" s="42" t="str">
        <f>IF('TSA Input'!J79="","",IF('TSA Input'!J79="Yes",'TSA Input'!C79,""))</f>
        <v/>
      </c>
      <c r="G104" s="43" t="str">
        <f>IF('TSA Input'!J79="","",IF('TSA Input'!J79="Yes",'TSA Input'!I79,""))</f>
        <v/>
      </c>
      <c r="H104" s="43" t="str">
        <f>IF('TSA Input'!J79="","",IF('TSA Input'!J79="Yes",'TSA Input'!E79,""))</f>
        <v/>
      </c>
      <c r="I104" s="45" t="str">
        <f t="shared" si="2"/>
        <v/>
      </c>
      <c r="J104" s="146" t="str">
        <f>IF('TSA Input'!$J79="","",IF('TSA Input'!$J79="Yes",'TSA Input'!$C79,""))</f>
        <v/>
      </c>
      <c r="K104" s="147" t="str">
        <f>IF('TSA Input'!$J79="","",IF('TSA Input'!$J79="Yes",'TSA Input'!$I79,""))</f>
        <v/>
      </c>
      <c r="L104" s="147" t="str">
        <f>IF('TSA Input'!$J79="","",IF('TSA Input'!$J79="Yes",'TSA Input'!$E79,""))</f>
        <v/>
      </c>
      <c r="M104" s="45" t="str">
        <f t="shared" si="3"/>
        <v/>
      </c>
      <c r="N104" s="48"/>
      <c r="O104" s="49"/>
      <c r="P104" s="148" t="s">
        <v>31</v>
      </c>
      <c r="Q104" s="149" t="s">
        <v>31</v>
      </c>
      <c r="R104" s="1"/>
    </row>
    <row r="105" spans="1:18" ht="15.75" hidden="1" customHeight="1">
      <c r="A105" s="1" t="str">
        <f t="shared" si="1"/>
        <v/>
      </c>
      <c r="B105" s="1"/>
      <c r="C105" s="38" t="str">
        <f>IF('TSA Input'!J80="","",IF('TSA Input'!J80="Yes",'TSA Input'!B80,"Ineligible"))</f>
        <v/>
      </c>
      <c r="D105" s="39" t="str">
        <f>IF('TSA Input'!J80="","",IF('TSA Input'!J80="Yes",'TSA Input'!H80,""))</f>
        <v/>
      </c>
      <c r="E105" s="40" t="str">
        <f>IF('TSA Input'!J80="","",IF('TSA Input'!J80="Yes",'TSA Input'!G80,""))</f>
        <v/>
      </c>
      <c r="F105" s="42" t="str">
        <f>IF('TSA Input'!J80="","",IF('TSA Input'!J80="Yes",'TSA Input'!C80,""))</f>
        <v/>
      </c>
      <c r="G105" s="43" t="str">
        <f>IF('TSA Input'!J80="","",IF('TSA Input'!J80="Yes",'TSA Input'!I80,""))</f>
        <v/>
      </c>
      <c r="H105" s="43" t="str">
        <f>IF('TSA Input'!J80="","",IF('TSA Input'!J80="Yes",'TSA Input'!E80,""))</f>
        <v/>
      </c>
      <c r="I105" s="45" t="str">
        <f t="shared" si="2"/>
        <v/>
      </c>
      <c r="J105" s="146" t="str">
        <f>IF('TSA Input'!$J80="","",IF('TSA Input'!$J80="Yes",'TSA Input'!$C80,""))</f>
        <v/>
      </c>
      <c r="K105" s="147" t="str">
        <f>IF('TSA Input'!$J80="","",IF('TSA Input'!$J80="Yes",'TSA Input'!$I80,""))</f>
        <v/>
      </c>
      <c r="L105" s="147" t="str">
        <f>IF('TSA Input'!$J80="","",IF('TSA Input'!$J80="Yes",'TSA Input'!$E80,""))</f>
        <v/>
      </c>
      <c r="M105" s="45" t="str">
        <f t="shared" si="3"/>
        <v/>
      </c>
      <c r="N105" s="48"/>
      <c r="O105" s="49"/>
      <c r="P105" s="148" t="s">
        <v>31</v>
      </c>
      <c r="Q105" s="149" t="s">
        <v>31</v>
      </c>
      <c r="R105" s="1"/>
    </row>
    <row r="106" spans="1:18" ht="15.75" hidden="1" customHeight="1">
      <c r="A106" s="1" t="str">
        <f t="shared" si="1"/>
        <v/>
      </c>
      <c r="B106" s="1"/>
      <c r="C106" s="38" t="str">
        <f>IF('TSA Input'!J81="","",IF('TSA Input'!J81="Yes",'TSA Input'!B81,"Ineligible"))</f>
        <v/>
      </c>
      <c r="D106" s="39" t="str">
        <f>IF('TSA Input'!J81="","",IF('TSA Input'!J81="Yes",'TSA Input'!H81,""))</f>
        <v/>
      </c>
      <c r="E106" s="40" t="str">
        <f>IF('TSA Input'!J81="","",IF('TSA Input'!J81="Yes",'TSA Input'!G81,""))</f>
        <v/>
      </c>
      <c r="F106" s="42" t="str">
        <f>IF('TSA Input'!J81="","",IF('TSA Input'!J81="Yes",'TSA Input'!C81,""))</f>
        <v/>
      </c>
      <c r="G106" s="43" t="str">
        <f>IF('TSA Input'!J81="","",IF('TSA Input'!J81="Yes",'TSA Input'!I81,""))</f>
        <v/>
      </c>
      <c r="H106" s="43" t="str">
        <f>IF('TSA Input'!J81="","",IF('TSA Input'!J81="Yes",'TSA Input'!E81,""))</f>
        <v/>
      </c>
      <c r="I106" s="45" t="str">
        <f t="shared" si="2"/>
        <v/>
      </c>
      <c r="J106" s="146" t="str">
        <f>IF('TSA Input'!$J81="","",IF('TSA Input'!$J81="Yes",'TSA Input'!$C81,""))</f>
        <v/>
      </c>
      <c r="K106" s="147" t="str">
        <f>IF('TSA Input'!$J81="","",IF('TSA Input'!$J81="Yes",'TSA Input'!$I81,""))</f>
        <v/>
      </c>
      <c r="L106" s="147" t="str">
        <f>IF('TSA Input'!$J81="","",IF('TSA Input'!$J81="Yes",'TSA Input'!$E81,""))</f>
        <v/>
      </c>
      <c r="M106" s="45" t="str">
        <f t="shared" si="3"/>
        <v/>
      </c>
      <c r="N106" s="48"/>
      <c r="O106" s="49"/>
      <c r="P106" s="148" t="s">
        <v>31</v>
      </c>
      <c r="Q106" s="149" t="s">
        <v>31</v>
      </c>
      <c r="R106" s="1"/>
    </row>
    <row r="107" spans="1:18" ht="15.75" hidden="1" customHeight="1">
      <c r="A107" s="1" t="str">
        <f t="shared" si="1"/>
        <v/>
      </c>
      <c r="B107" s="1"/>
      <c r="C107" s="38" t="str">
        <f>IF('TSA Input'!J82="","",IF('TSA Input'!J82="Yes",'TSA Input'!B82,"Ineligible"))</f>
        <v/>
      </c>
      <c r="D107" s="39" t="str">
        <f>IF('TSA Input'!J82="","",IF('TSA Input'!J82="Yes",'TSA Input'!H82,""))</f>
        <v/>
      </c>
      <c r="E107" s="40" t="str">
        <f>IF('TSA Input'!J82="","",IF('TSA Input'!J82="Yes",'TSA Input'!G82,""))</f>
        <v/>
      </c>
      <c r="F107" s="42" t="str">
        <f>IF('TSA Input'!J82="","",IF('TSA Input'!J82="Yes",'TSA Input'!C82,""))</f>
        <v/>
      </c>
      <c r="G107" s="43" t="str">
        <f>IF('TSA Input'!J82="","",IF('TSA Input'!J82="Yes",'TSA Input'!I82,""))</f>
        <v/>
      </c>
      <c r="H107" s="43" t="str">
        <f>IF('TSA Input'!J82="","",IF('TSA Input'!J82="Yes",'TSA Input'!E82,""))</f>
        <v/>
      </c>
      <c r="I107" s="45" t="str">
        <f t="shared" si="2"/>
        <v/>
      </c>
      <c r="J107" s="146" t="str">
        <f>IF('TSA Input'!$J82="","",IF('TSA Input'!$J82="Yes",'TSA Input'!$C82,""))</f>
        <v/>
      </c>
      <c r="K107" s="147" t="str">
        <f>IF('TSA Input'!$J82="","",IF('TSA Input'!$J82="Yes",'TSA Input'!$I82,""))</f>
        <v/>
      </c>
      <c r="L107" s="147" t="str">
        <f>IF('TSA Input'!$J82="","",IF('TSA Input'!$J82="Yes",'TSA Input'!$E82,""))</f>
        <v/>
      </c>
      <c r="M107" s="45" t="str">
        <f t="shared" si="3"/>
        <v/>
      </c>
      <c r="N107" s="48"/>
      <c r="O107" s="49"/>
      <c r="P107" s="148" t="s">
        <v>31</v>
      </c>
      <c r="Q107" s="149" t="s">
        <v>31</v>
      </c>
      <c r="R107" s="1"/>
    </row>
    <row r="108" spans="1:18" ht="15.75" hidden="1" customHeight="1">
      <c r="A108" s="1" t="str">
        <f t="shared" si="1"/>
        <v/>
      </c>
      <c r="B108" s="1"/>
      <c r="C108" s="38" t="str">
        <f>IF('TSA Input'!J83="","",IF('TSA Input'!J83="Yes",'TSA Input'!B83,"Ineligible"))</f>
        <v/>
      </c>
      <c r="D108" s="39" t="str">
        <f>IF('TSA Input'!J83="","",IF('TSA Input'!J83="Yes",'TSA Input'!H83,""))</f>
        <v/>
      </c>
      <c r="E108" s="40" t="str">
        <f>IF('TSA Input'!J83="","",IF('TSA Input'!J83="Yes",'TSA Input'!G83,""))</f>
        <v/>
      </c>
      <c r="F108" s="42" t="str">
        <f>IF('TSA Input'!J83="","",IF('TSA Input'!J83="Yes",'TSA Input'!C83,""))</f>
        <v/>
      </c>
      <c r="G108" s="43" t="str">
        <f>IF('TSA Input'!J83="","",IF('TSA Input'!J83="Yes",'TSA Input'!I83,""))</f>
        <v/>
      </c>
      <c r="H108" s="43" t="str">
        <f>IF('TSA Input'!J83="","",IF('TSA Input'!J83="Yes",'TSA Input'!E83,""))</f>
        <v/>
      </c>
      <c r="I108" s="45" t="str">
        <f t="shared" si="2"/>
        <v/>
      </c>
      <c r="J108" s="146" t="str">
        <f>IF('TSA Input'!$J83="","",IF('TSA Input'!$J83="Yes",'TSA Input'!$C83,""))</f>
        <v/>
      </c>
      <c r="K108" s="147" t="str">
        <f>IF('TSA Input'!$J83="","",IF('TSA Input'!$J83="Yes",'TSA Input'!$I83,""))</f>
        <v/>
      </c>
      <c r="L108" s="147" t="str">
        <f>IF('TSA Input'!$J83="","",IF('TSA Input'!$J83="Yes",'TSA Input'!$E83,""))</f>
        <v/>
      </c>
      <c r="M108" s="45" t="str">
        <f t="shared" si="3"/>
        <v/>
      </c>
      <c r="N108" s="48"/>
      <c r="O108" s="49"/>
      <c r="P108" s="148" t="s">
        <v>31</v>
      </c>
      <c r="Q108" s="149" t="s">
        <v>31</v>
      </c>
      <c r="R108" s="1"/>
    </row>
    <row r="109" spans="1:18" ht="15.75" hidden="1" customHeight="1">
      <c r="A109" s="1" t="str">
        <f t="shared" si="1"/>
        <v/>
      </c>
      <c r="B109" s="1"/>
      <c r="C109" s="38" t="str">
        <f>IF('TSA Input'!J84="","",IF('TSA Input'!J84="Yes",'TSA Input'!B84,"Ineligible"))</f>
        <v/>
      </c>
      <c r="D109" s="39" t="str">
        <f>IF('TSA Input'!J84="","",IF('TSA Input'!J84="Yes",'TSA Input'!H84,""))</f>
        <v/>
      </c>
      <c r="E109" s="40" t="str">
        <f>IF('TSA Input'!J84="","",IF('TSA Input'!J84="Yes",'TSA Input'!G84,""))</f>
        <v/>
      </c>
      <c r="F109" s="42" t="str">
        <f>IF('TSA Input'!J84="","",IF('TSA Input'!J84="Yes",'TSA Input'!C84,""))</f>
        <v/>
      </c>
      <c r="G109" s="43" t="str">
        <f>IF('TSA Input'!J84="","",IF('TSA Input'!J84="Yes",'TSA Input'!I84,""))</f>
        <v/>
      </c>
      <c r="H109" s="43" t="str">
        <f>IF('TSA Input'!J84="","",IF('TSA Input'!J84="Yes",'TSA Input'!E84,""))</f>
        <v/>
      </c>
      <c r="I109" s="45" t="str">
        <f t="shared" si="2"/>
        <v/>
      </c>
      <c r="J109" s="146" t="str">
        <f>IF('TSA Input'!$J84="","",IF('TSA Input'!$J84="Yes",'TSA Input'!$C84,""))</f>
        <v/>
      </c>
      <c r="K109" s="147" t="str">
        <f>IF('TSA Input'!$J84="","",IF('TSA Input'!$J84="Yes",'TSA Input'!$I84,""))</f>
        <v/>
      </c>
      <c r="L109" s="147" t="str">
        <f>IF('TSA Input'!$J84="","",IF('TSA Input'!$J84="Yes",'TSA Input'!$E84,""))</f>
        <v/>
      </c>
      <c r="M109" s="45" t="str">
        <f t="shared" si="3"/>
        <v/>
      </c>
      <c r="N109" s="48"/>
      <c r="O109" s="49"/>
      <c r="P109" s="148" t="s">
        <v>31</v>
      </c>
      <c r="Q109" s="149" t="s">
        <v>31</v>
      </c>
      <c r="R109" s="1"/>
    </row>
    <row r="110" spans="1:18" ht="15.75" hidden="1" customHeight="1">
      <c r="A110" s="1" t="str">
        <f t="shared" si="1"/>
        <v/>
      </c>
      <c r="B110" s="1"/>
      <c r="C110" s="38" t="str">
        <f>IF('TSA Input'!J85="","",IF('TSA Input'!J85="Yes",'TSA Input'!B85,"Ineligible"))</f>
        <v/>
      </c>
      <c r="D110" s="39" t="str">
        <f>IF('TSA Input'!J85="","",IF('TSA Input'!J85="Yes",'TSA Input'!H85,""))</f>
        <v/>
      </c>
      <c r="E110" s="40" t="str">
        <f>IF('TSA Input'!J85="","",IF('TSA Input'!J85="Yes",'TSA Input'!G85,""))</f>
        <v/>
      </c>
      <c r="F110" s="42" t="str">
        <f>IF('TSA Input'!J85="","",IF('TSA Input'!J85="Yes",'TSA Input'!C85,""))</f>
        <v/>
      </c>
      <c r="G110" s="43" t="str">
        <f>IF('TSA Input'!J85="","",IF('TSA Input'!J85="Yes",'TSA Input'!I85,""))</f>
        <v/>
      </c>
      <c r="H110" s="43" t="str">
        <f>IF('TSA Input'!J85="","",IF('TSA Input'!J85="Yes",'TSA Input'!E85,""))</f>
        <v/>
      </c>
      <c r="I110" s="45" t="str">
        <f t="shared" si="2"/>
        <v/>
      </c>
      <c r="J110" s="146" t="str">
        <f>IF('TSA Input'!$J85="","",IF('TSA Input'!$J85="Yes",'TSA Input'!$C85,""))</f>
        <v/>
      </c>
      <c r="K110" s="147" t="str">
        <f>IF('TSA Input'!$J85="","",IF('TSA Input'!$J85="Yes",'TSA Input'!$I85,""))</f>
        <v/>
      </c>
      <c r="L110" s="147" t="str">
        <f>IF('TSA Input'!$J85="","",IF('TSA Input'!$J85="Yes",'TSA Input'!$E85,""))</f>
        <v/>
      </c>
      <c r="M110" s="45" t="str">
        <f t="shared" si="3"/>
        <v/>
      </c>
      <c r="N110" s="48"/>
      <c r="O110" s="49"/>
      <c r="P110" s="148" t="s">
        <v>31</v>
      </c>
      <c r="Q110" s="149" t="s">
        <v>31</v>
      </c>
      <c r="R110" s="1"/>
    </row>
    <row r="111" spans="1:18" ht="15.75" hidden="1" customHeight="1">
      <c r="A111" s="1" t="str">
        <f t="shared" si="1"/>
        <v/>
      </c>
      <c r="B111" s="1"/>
      <c r="C111" s="38" t="str">
        <f>IF('TSA Input'!J86="","",IF('TSA Input'!J86="Yes",'TSA Input'!B86,"Ineligible"))</f>
        <v/>
      </c>
      <c r="D111" s="39" t="str">
        <f>IF('TSA Input'!J86="","",IF('TSA Input'!J86="Yes",'TSA Input'!H86,""))</f>
        <v/>
      </c>
      <c r="E111" s="40" t="str">
        <f>IF('TSA Input'!J86="","",IF('TSA Input'!J86="Yes",'TSA Input'!G86,""))</f>
        <v/>
      </c>
      <c r="F111" s="42" t="str">
        <f>IF('TSA Input'!J86="","",IF('TSA Input'!J86="Yes",'TSA Input'!C86,""))</f>
        <v/>
      </c>
      <c r="G111" s="43" t="str">
        <f>IF('TSA Input'!J86="","",IF('TSA Input'!J86="Yes",'TSA Input'!I86,""))</f>
        <v/>
      </c>
      <c r="H111" s="43" t="str">
        <f>IF('TSA Input'!J86="","",IF('TSA Input'!J86="Yes",'TSA Input'!E86,""))</f>
        <v/>
      </c>
      <c r="I111" s="45" t="str">
        <f t="shared" si="2"/>
        <v/>
      </c>
      <c r="J111" s="146" t="str">
        <f>IF('TSA Input'!$J86="","",IF('TSA Input'!$J86="Yes",'TSA Input'!$C86,""))</f>
        <v/>
      </c>
      <c r="K111" s="147" t="str">
        <f>IF('TSA Input'!$J86="","",IF('TSA Input'!$J86="Yes",'TSA Input'!$I86,""))</f>
        <v/>
      </c>
      <c r="L111" s="147" t="str">
        <f>IF('TSA Input'!$J86="","",IF('TSA Input'!$J86="Yes",'TSA Input'!$E86,""))</f>
        <v/>
      </c>
      <c r="M111" s="45" t="str">
        <f t="shared" si="3"/>
        <v/>
      </c>
      <c r="N111" s="48"/>
      <c r="O111" s="49"/>
      <c r="P111" s="148" t="s">
        <v>31</v>
      </c>
      <c r="Q111" s="149" t="s">
        <v>31</v>
      </c>
      <c r="R111" s="1"/>
    </row>
    <row r="112" spans="1:18" ht="15.75" hidden="1" customHeight="1">
      <c r="A112" s="1" t="str">
        <f t="shared" si="1"/>
        <v/>
      </c>
      <c r="B112" s="1"/>
      <c r="C112" s="38" t="str">
        <f>IF('TSA Input'!J87="","",IF('TSA Input'!J87="Yes",'TSA Input'!B87,"Ineligible"))</f>
        <v/>
      </c>
      <c r="D112" s="39" t="str">
        <f>IF('TSA Input'!J87="","",IF('TSA Input'!J87="Yes",'TSA Input'!H87,""))</f>
        <v/>
      </c>
      <c r="E112" s="40" t="str">
        <f>IF('TSA Input'!J87="","",IF('TSA Input'!J87="Yes",'TSA Input'!G87,""))</f>
        <v/>
      </c>
      <c r="F112" s="42" t="str">
        <f>IF('TSA Input'!J87="","",IF('TSA Input'!J87="Yes",'TSA Input'!C87,""))</f>
        <v/>
      </c>
      <c r="G112" s="43" t="str">
        <f>IF('TSA Input'!J87="","",IF('TSA Input'!J87="Yes",'TSA Input'!I87,""))</f>
        <v/>
      </c>
      <c r="H112" s="43" t="str">
        <f>IF('TSA Input'!J87="","",IF('TSA Input'!J87="Yes",'TSA Input'!E87,""))</f>
        <v/>
      </c>
      <c r="I112" s="45" t="str">
        <f t="shared" si="2"/>
        <v/>
      </c>
      <c r="J112" s="146" t="str">
        <f>IF('TSA Input'!$J87="","",IF('TSA Input'!$J87="Yes",'TSA Input'!$C87,""))</f>
        <v/>
      </c>
      <c r="K112" s="147" t="str">
        <f>IF('TSA Input'!$J87="","",IF('TSA Input'!$J87="Yes",'TSA Input'!$I87,""))</f>
        <v/>
      </c>
      <c r="L112" s="147" t="str">
        <f>IF('TSA Input'!$J87="","",IF('TSA Input'!$J87="Yes",'TSA Input'!$E87,""))</f>
        <v/>
      </c>
      <c r="M112" s="45" t="str">
        <f t="shared" si="3"/>
        <v/>
      </c>
      <c r="N112" s="48"/>
      <c r="O112" s="49"/>
      <c r="P112" s="148" t="s">
        <v>31</v>
      </c>
      <c r="Q112" s="149" t="s">
        <v>31</v>
      </c>
      <c r="R112" s="1"/>
    </row>
    <row r="113" spans="1:18" ht="15.75" hidden="1" customHeight="1">
      <c r="A113" s="1" t="str">
        <f t="shared" si="1"/>
        <v/>
      </c>
      <c r="B113" s="1"/>
      <c r="C113" s="38" t="str">
        <f>IF('TSA Input'!J88="","",IF('TSA Input'!J88="Yes",'TSA Input'!B88,"Ineligible"))</f>
        <v/>
      </c>
      <c r="D113" s="39" t="str">
        <f>IF('TSA Input'!J88="","",IF('TSA Input'!J88="Yes",'TSA Input'!H88,""))</f>
        <v/>
      </c>
      <c r="E113" s="40" t="str">
        <f>IF('TSA Input'!J88="","",IF('TSA Input'!J88="Yes",'TSA Input'!G88,""))</f>
        <v/>
      </c>
      <c r="F113" s="42" t="str">
        <f>IF('TSA Input'!J88="","",IF('TSA Input'!J88="Yes",'TSA Input'!C88,""))</f>
        <v/>
      </c>
      <c r="G113" s="43" t="str">
        <f>IF('TSA Input'!J88="","",IF('TSA Input'!J88="Yes",'TSA Input'!I88,""))</f>
        <v/>
      </c>
      <c r="H113" s="43" t="str">
        <f>IF('TSA Input'!J88="","",IF('TSA Input'!J88="Yes",'TSA Input'!E88,""))</f>
        <v/>
      </c>
      <c r="I113" s="45" t="str">
        <f t="shared" si="2"/>
        <v/>
      </c>
      <c r="J113" s="146" t="str">
        <f>IF('TSA Input'!$J88="","",IF('TSA Input'!$J88="Yes",'TSA Input'!$C88,""))</f>
        <v/>
      </c>
      <c r="K113" s="147" t="str">
        <f>IF('TSA Input'!$J88="","",IF('TSA Input'!$J88="Yes",'TSA Input'!$I88,""))</f>
        <v/>
      </c>
      <c r="L113" s="147" t="str">
        <f>IF('TSA Input'!$J88="","",IF('TSA Input'!$J88="Yes",'TSA Input'!$E88,""))</f>
        <v/>
      </c>
      <c r="M113" s="45" t="str">
        <f t="shared" si="3"/>
        <v/>
      </c>
      <c r="N113" s="48"/>
      <c r="O113" s="49"/>
      <c r="P113" s="148" t="s">
        <v>31</v>
      </c>
      <c r="Q113" s="149" t="s">
        <v>31</v>
      </c>
      <c r="R113" s="1"/>
    </row>
    <row r="114" spans="1:18" ht="15.75" hidden="1" customHeight="1">
      <c r="A114" s="1" t="str">
        <f t="shared" si="1"/>
        <v/>
      </c>
      <c r="B114" s="1"/>
      <c r="C114" s="38" t="str">
        <f>IF('TSA Input'!J89="","",IF('TSA Input'!J89="Yes",'TSA Input'!B89,"Ineligible"))</f>
        <v/>
      </c>
      <c r="D114" s="39" t="str">
        <f>IF('TSA Input'!J89="","",IF('TSA Input'!J89="Yes",'TSA Input'!H89,""))</f>
        <v/>
      </c>
      <c r="E114" s="40" t="str">
        <f>IF('TSA Input'!J89="","",IF('TSA Input'!J89="Yes",'TSA Input'!G89,""))</f>
        <v/>
      </c>
      <c r="F114" s="42" t="str">
        <f>IF('TSA Input'!J89="","",IF('TSA Input'!J89="Yes",'TSA Input'!C89,""))</f>
        <v/>
      </c>
      <c r="G114" s="43" t="str">
        <f>IF('TSA Input'!J89="","",IF('TSA Input'!J89="Yes",'TSA Input'!I89,""))</f>
        <v/>
      </c>
      <c r="H114" s="43" t="str">
        <f>IF('TSA Input'!J89="","",IF('TSA Input'!J89="Yes",'TSA Input'!E89,""))</f>
        <v/>
      </c>
      <c r="I114" s="45" t="str">
        <f t="shared" si="2"/>
        <v/>
      </c>
      <c r="J114" s="146" t="str">
        <f>IF('TSA Input'!$J89="","",IF('TSA Input'!$J89="Yes",'TSA Input'!$C89,""))</f>
        <v/>
      </c>
      <c r="K114" s="147" t="str">
        <f>IF('TSA Input'!$J89="","",IF('TSA Input'!$J89="Yes",'TSA Input'!$I89,""))</f>
        <v/>
      </c>
      <c r="L114" s="147" t="str">
        <f>IF('TSA Input'!$J89="","",IF('TSA Input'!$J89="Yes",'TSA Input'!$E89,""))</f>
        <v/>
      </c>
      <c r="M114" s="45" t="str">
        <f t="shared" si="3"/>
        <v/>
      </c>
      <c r="N114" s="48"/>
      <c r="O114" s="49"/>
      <c r="P114" s="148" t="s">
        <v>31</v>
      </c>
      <c r="Q114" s="149" t="s">
        <v>31</v>
      </c>
      <c r="R114" s="1"/>
    </row>
    <row r="115" spans="1:18" ht="15.75" hidden="1" customHeight="1">
      <c r="A115" s="1" t="str">
        <f t="shared" si="1"/>
        <v/>
      </c>
      <c r="B115" s="1"/>
      <c r="C115" s="38" t="str">
        <f>IF('TSA Input'!J90="","",IF('TSA Input'!J90="Yes",'TSA Input'!B90,"Ineligible"))</f>
        <v/>
      </c>
      <c r="D115" s="39" t="str">
        <f>IF('TSA Input'!J90="","",IF('TSA Input'!J90="Yes",'TSA Input'!H90,""))</f>
        <v/>
      </c>
      <c r="E115" s="40" t="str">
        <f>IF('TSA Input'!J90="","",IF('TSA Input'!J90="Yes",'TSA Input'!G90,""))</f>
        <v/>
      </c>
      <c r="F115" s="42" t="str">
        <f>IF('TSA Input'!J90="","",IF('TSA Input'!J90="Yes",'TSA Input'!C90,""))</f>
        <v/>
      </c>
      <c r="G115" s="43" t="str">
        <f>IF('TSA Input'!J90="","",IF('TSA Input'!J90="Yes",'TSA Input'!I90,""))</f>
        <v/>
      </c>
      <c r="H115" s="43" t="str">
        <f>IF('TSA Input'!J90="","",IF('TSA Input'!J90="Yes",'TSA Input'!E90,""))</f>
        <v/>
      </c>
      <c r="I115" s="45" t="str">
        <f t="shared" si="2"/>
        <v/>
      </c>
      <c r="J115" s="146" t="str">
        <f>IF('TSA Input'!$J90="","",IF('TSA Input'!$J90="Yes",'TSA Input'!$C90,""))</f>
        <v/>
      </c>
      <c r="K115" s="147" t="str">
        <f>IF('TSA Input'!$J90="","",IF('TSA Input'!$J90="Yes",'TSA Input'!$I90,""))</f>
        <v/>
      </c>
      <c r="L115" s="147" t="str">
        <f>IF('TSA Input'!$J90="","",IF('TSA Input'!$J90="Yes",'TSA Input'!$E90,""))</f>
        <v/>
      </c>
      <c r="M115" s="45" t="str">
        <f t="shared" si="3"/>
        <v/>
      </c>
      <c r="N115" s="48"/>
      <c r="O115" s="49"/>
      <c r="P115" s="148" t="s">
        <v>31</v>
      </c>
      <c r="Q115" s="149" t="s">
        <v>31</v>
      </c>
      <c r="R115" s="1"/>
    </row>
    <row r="116" spans="1:18" ht="15.75" hidden="1" customHeight="1">
      <c r="A116" s="1" t="str">
        <f t="shared" si="1"/>
        <v/>
      </c>
      <c r="B116" s="1"/>
      <c r="C116" s="38" t="str">
        <f>IF('TSA Input'!J91="","",IF('TSA Input'!J91="Yes",'TSA Input'!B91,"Ineligible"))</f>
        <v/>
      </c>
      <c r="D116" s="39" t="str">
        <f>IF('TSA Input'!J91="","",IF('TSA Input'!J91="Yes",'TSA Input'!H91,""))</f>
        <v/>
      </c>
      <c r="E116" s="40" t="str">
        <f>IF('TSA Input'!J91="","",IF('TSA Input'!J91="Yes",'TSA Input'!G91,""))</f>
        <v/>
      </c>
      <c r="F116" s="42" t="str">
        <f>IF('TSA Input'!J91="","",IF('TSA Input'!J91="Yes",'TSA Input'!C91,""))</f>
        <v/>
      </c>
      <c r="G116" s="43" t="str">
        <f>IF('TSA Input'!J91="","",IF('TSA Input'!J91="Yes",'TSA Input'!I91,""))</f>
        <v/>
      </c>
      <c r="H116" s="43" t="str">
        <f>IF('TSA Input'!J91="","",IF('TSA Input'!J91="Yes",'TSA Input'!E91,""))</f>
        <v/>
      </c>
      <c r="I116" s="45" t="str">
        <f t="shared" si="2"/>
        <v/>
      </c>
      <c r="J116" s="146" t="str">
        <f>IF('TSA Input'!$J91="","",IF('TSA Input'!$J91="Yes",'TSA Input'!$C91,""))</f>
        <v/>
      </c>
      <c r="K116" s="147" t="str">
        <f>IF('TSA Input'!$J91="","",IF('TSA Input'!$J91="Yes",'TSA Input'!$I91,""))</f>
        <v/>
      </c>
      <c r="L116" s="147" t="str">
        <f>IF('TSA Input'!$J91="","",IF('TSA Input'!$J91="Yes",'TSA Input'!$E91,""))</f>
        <v/>
      </c>
      <c r="M116" s="45" t="str">
        <f t="shared" si="3"/>
        <v/>
      </c>
      <c r="N116" s="48"/>
      <c r="O116" s="49"/>
      <c r="P116" s="148" t="s">
        <v>31</v>
      </c>
      <c r="Q116" s="149" t="s">
        <v>31</v>
      </c>
      <c r="R116" s="1"/>
    </row>
    <row r="117" spans="1:18" ht="15.75" hidden="1" customHeight="1">
      <c r="A117" s="1" t="str">
        <f t="shared" si="1"/>
        <v/>
      </c>
      <c r="B117" s="1"/>
      <c r="C117" s="38" t="str">
        <f>IF('TSA Input'!J92="","",IF('TSA Input'!J92="Yes",'TSA Input'!B92,"Ineligible"))</f>
        <v/>
      </c>
      <c r="D117" s="39" t="str">
        <f>IF('TSA Input'!J92="","",IF('TSA Input'!J92="Yes",'TSA Input'!H92,""))</f>
        <v/>
      </c>
      <c r="E117" s="40" t="str">
        <f>IF('TSA Input'!J92="","",IF('TSA Input'!J92="Yes",'TSA Input'!G92,""))</f>
        <v/>
      </c>
      <c r="F117" s="42" t="str">
        <f>IF('TSA Input'!J92="","",IF('TSA Input'!J92="Yes",'TSA Input'!C92,""))</f>
        <v/>
      </c>
      <c r="G117" s="43" t="str">
        <f>IF('TSA Input'!J92="","",IF('TSA Input'!J92="Yes",'TSA Input'!I92,""))</f>
        <v/>
      </c>
      <c r="H117" s="43" t="str">
        <f>IF('TSA Input'!J92="","",IF('TSA Input'!J92="Yes",'TSA Input'!E92,""))</f>
        <v/>
      </c>
      <c r="I117" s="45" t="str">
        <f t="shared" si="2"/>
        <v/>
      </c>
      <c r="J117" s="146" t="str">
        <f>IF('TSA Input'!$J92="","",IF('TSA Input'!$J92="Yes",'TSA Input'!$C92,""))</f>
        <v/>
      </c>
      <c r="K117" s="147" t="str">
        <f>IF('TSA Input'!$J92="","",IF('TSA Input'!$J92="Yes",'TSA Input'!$I92,""))</f>
        <v/>
      </c>
      <c r="L117" s="147" t="str">
        <f>IF('TSA Input'!$J92="","",IF('TSA Input'!$J92="Yes",'TSA Input'!$E92,""))</f>
        <v/>
      </c>
      <c r="M117" s="45" t="str">
        <f t="shared" si="3"/>
        <v/>
      </c>
      <c r="N117" s="48"/>
      <c r="O117" s="49"/>
      <c r="P117" s="148" t="s">
        <v>31</v>
      </c>
      <c r="Q117" s="149" t="s">
        <v>31</v>
      </c>
      <c r="R117" s="1"/>
    </row>
    <row r="118" spans="1:18" ht="15.75" hidden="1" customHeight="1">
      <c r="A118" s="1" t="str">
        <f t="shared" si="1"/>
        <v/>
      </c>
      <c r="B118" s="1"/>
      <c r="C118" s="38" t="str">
        <f>IF('TSA Input'!J93="","",IF('TSA Input'!J93="Yes",'TSA Input'!B93,"Ineligible"))</f>
        <v/>
      </c>
      <c r="D118" s="39" t="str">
        <f>IF('TSA Input'!J93="","",IF('TSA Input'!J93="Yes",'TSA Input'!H93,""))</f>
        <v/>
      </c>
      <c r="E118" s="40" t="str">
        <f>IF('TSA Input'!J93="","",IF('TSA Input'!J93="Yes",'TSA Input'!G93,""))</f>
        <v/>
      </c>
      <c r="F118" s="42" t="str">
        <f>IF('TSA Input'!J93="","",IF('TSA Input'!J93="Yes",'TSA Input'!C93,""))</f>
        <v/>
      </c>
      <c r="G118" s="43" t="str">
        <f>IF('TSA Input'!J93="","",IF('TSA Input'!J93="Yes",'TSA Input'!I93,""))</f>
        <v/>
      </c>
      <c r="H118" s="43" t="str">
        <f>IF('TSA Input'!J93="","",IF('TSA Input'!J93="Yes",'TSA Input'!E93,""))</f>
        <v/>
      </c>
      <c r="I118" s="45" t="str">
        <f t="shared" si="2"/>
        <v/>
      </c>
      <c r="J118" s="146" t="str">
        <f>IF('TSA Input'!$J93="","",IF('TSA Input'!$J93="Yes",'TSA Input'!$C93,""))</f>
        <v/>
      </c>
      <c r="K118" s="147" t="str">
        <f>IF('TSA Input'!$J93="","",IF('TSA Input'!$J93="Yes",'TSA Input'!$I93,""))</f>
        <v/>
      </c>
      <c r="L118" s="147" t="str">
        <f>IF('TSA Input'!$J93="","",IF('TSA Input'!$J93="Yes",'TSA Input'!$E93,""))</f>
        <v/>
      </c>
      <c r="M118" s="45" t="str">
        <f t="shared" si="3"/>
        <v/>
      </c>
      <c r="N118" s="48"/>
      <c r="O118" s="49"/>
      <c r="P118" s="148" t="s">
        <v>31</v>
      </c>
      <c r="Q118" s="149" t="s">
        <v>31</v>
      </c>
      <c r="R118" s="1"/>
    </row>
    <row r="119" spans="1:18" ht="15.75" hidden="1" customHeight="1">
      <c r="A119" s="1" t="str">
        <f t="shared" si="1"/>
        <v/>
      </c>
      <c r="B119" s="1"/>
      <c r="C119" s="38" t="str">
        <f>IF('TSA Input'!J94="","",IF('TSA Input'!J94="Yes",'TSA Input'!B94,"Ineligible"))</f>
        <v/>
      </c>
      <c r="D119" s="39" t="str">
        <f>IF('TSA Input'!J94="","",IF('TSA Input'!J94="Yes",'TSA Input'!H94,""))</f>
        <v/>
      </c>
      <c r="E119" s="40" t="str">
        <f>IF('TSA Input'!J94="","",IF('TSA Input'!J94="Yes",'TSA Input'!G94,""))</f>
        <v/>
      </c>
      <c r="F119" s="42" t="str">
        <f>IF('TSA Input'!J94="","",IF('TSA Input'!J94="Yes",'TSA Input'!C94,""))</f>
        <v/>
      </c>
      <c r="G119" s="43" t="str">
        <f>IF('TSA Input'!J94="","",IF('TSA Input'!J94="Yes",'TSA Input'!I94,""))</f>
        <v/>
      </c>
      <c r="H119" s="43" t="str">
        <f>IF('TSA Input'!J94="","",IF('TSA Input'!J94="Yes",'TSA Input'!E94,""))</f>
        <v/>
      </c>
      <c r="I119" s="45" t="str">
        <f t="shared" si="2"/>
        <v/>
      </c>
      <c r="J119" s="146" t="str">
        <f>IF('TSA Input'!$J94="","",IF('TSA Input'!$J94="Yes",'TSA Input'!$C94,""))</f>
        <v/>
      </c>
      <c r="K119" s="147" t="str">
        <f>IF('TSA Input'!$J94="","",IF('TSA Input'!$J94="Yes",'TSA Input'!$I94,""))</f>
        <v/>
      </c>
      <c r="L119" s="147" t="str">
        <f>IF('TSA Input'!$J94="","",IF('TSA Input'!$J94="Yes",'TSA Input'!$E94,""))</f>
        <v/>
      </c>
      <c r="M119" s="45" t="str">
        <f t="shared" si="3"/>
        <v/>
      </c>
      <c r="N119" s="48"/>
      <c r="O119" s="49"/>
      <c r="P119" s="148" t="s">
        <v>31</v>
      </c>
      <c r="Q119" s="149" t="s">
        <v>31</v>
      </c>
      <c r="R119" s="1"/>
    </row>
    <row r="120" spans="1:18" ht="15.75" hidden="1" customHeight="1">
      <c r="A120" s="1" t="str">
        <f t="shared" si="1"/>
        <v/>
      </c>
      <c r="B120" s="1"/>
      <c r="C120" s="38" t="str">
        <f>IF('TSA Input'!J95="","",IF('TSA Input'!J95="Yes",'TSA Input'!B95,"Ineligible"))</f>
        <v/>
      </c>
      <c r="D120" s="39" t="str">
        <f>IF('TSA Input'!J95="","",IF('TSA Input'!J95="Yes",'TSA Input'!H95,""))</f>
        <v/>
      </c>
      <c r="E120" s="40" t="str">
        <f>IF('TSA Input'!J95="","",IF('TSA Input'!J95="Yes",'TSA Input'!G95,""))</f>
        <v/>
      </c>
      <c r="F120" s="42" t="str">
        <f>IF('TSA Input'!J95="","",IF('TSA Input'!J95="Yes",'TSA Input'!C95,""))</f>
        <v/>
      </c>
      <c r="G120" s="43" t="str">
        <f>IF('TSA Input'!J95="","",IF('TSA Input'!J95="Yes",'TSA Input'!I95,""))</f>
        <v/>
      </c>
      <c r="H120" s="43" t="str">
        <f>IF('TSA Input'!J95="","",IF('TSA Input'!J95="Yes",'TSA Input'!E95,""))</f>
        <v/>
      </c>
      <c r="I120" s="45" t="str">
        <f t="shared" si="2"/>
        <v/>
      </c>
      <c r="J120" s="146" t="str">
        <f>IF('TSA Input'!$J95="","",IF('TSA Input'!$J95="Yes",'TSA Input'!$C95,""))</f>
        <v/>
      </c>
      <c r="K120" s="147" t="str">
        <f>IF('TSA Input'!$J95="","",IF('TSA Input'!$J95="Yes",'TSA Input'!$I95,""))</f>
        <v/>
      </c>
      <c r="L120" s="147" t="str">
        <f>IF('TSA Input'!$J95="","",IF('TSA Input'!$J95="Yes",'TSA Input'!$E95,""))</f>
        <v/>
      </c>
      <c r="M120" s="45" t="str">
        <f t="shared" si="3"/>
        <v/>
      </c>
      <c r="N120" s="48"/>
      <c r="O120" s="49"/>
      <c r="P120" s="148" t="s">
        <v>31</v>
      </c>
      <c r="Q120" s="149" t="s">
        <v>31</v>
      </c>
      <c r="R120" s="1"/>
    </row>
    <row r="121" spans="1:18" ht="15.75" hidden="1" customHeight="1">
      <c r="A121" s="1" t="str">
        <f t="shared" si="1"/>
        <v/>
      </c>
      <c r="B121" s="1"/>
      <c r="C121" s="38" t="str">
        <f>IF('TSA Input'!J96="","",IF('TSA Input'!J96="Yes",'TSA Input'!B96,"Ineligible"))</f>
        <v/>
      </c>
      <c r="D121" s="39" t="str">
        <f>IF('TSA Input'!J96="","",IF('TSA Input'!J96="Yes",'TSA Input'!H96,""))</f>
        <v/>
      </c>
      <c r="E121" s="40" t="str">
        <f>IF('TSA Input'!J96="","",IF('TSA Input'!J96="Yes",'TSA Input'!G96,""))</f>
        <v/>
      </c>
      <c r="F121" s="42" t="str">
        <f>IF('TSA Input'!J96="","",IF('TSA Input'!J96="Yes",'TSA Input'!C96,""))</f>
        <v/>
      </c>
      <c r="G121" s="43" t="str">
        <f>IF('TSA Input'!J96="","",IF('TSA Input'!J96="Yes",'TSA Input'!I96,""))</f>
        <v/>
      </c>
      <c r="H121" s="43" t="str">
        <f>IF('TSA Input'!J96="","",IF('TSA Input'!J96="Yes",'TSA Input'!E96,""))</f>
        <v/>
      </c>
      <c r="I121" s="45" t="str">
        <f t="shared" si="2"/>
        <v/>
      </c>
      <c r="J121" s="146" t="str">
        <f>IF('TSA Input'!$J96="","",IF('TSA Input'!$J96="Yes",'TSA Input'!$C96,""))</f>
        <v/>
      </c>
      <c r="K121" s="147" t="str">
        <f>IF('TSA Input'!$J96="","",IF('TSA Input'!$J96="Yes",'TSA Input'!$I96,""))</f>
        <v/>
      </c>
      <c r="L121" s="147" t="str">
        <f>IF('TSA Input'!$J96="","",IF('TSA Input'!$J96="Yes",'TSA Input'!$E96,""))</f>
        <v/>
      </c>
      <c r="M121" s="45" t="str">
        <f t="shared" si="3"/>
        <v/>
      </c>
      <c r="N121" s="48"/>
      <c r="O121" s="49"/>
      <c r="P121" s="148" t="s">
        <v>31</v>
      </c>
      <c r="Q121" s="149" t="s">
        <v>31</v>
      </c>
      <c r="R121" s="1"/>
    </row>
    <row r="122" spans="1:18" ht="15.75" hidden="1" customHeight="1">
      <c r="A122" s="1" t="str">
        <f t="shared" si="1"/>
        <v/>
      </c>
      <c r="B122" s="1"/>
      <c r="C122" s="38" t="str">
        <f>IF('TSA Input'!J97="","",IF('TSA Input'!J97="Yes",'TSA Input'!B97,"Ineligible"))</f>
        <v/>
      </c>
      <c r="D122" s="39" t="str">
        <f>IF('TSA Input'!J97="","",IF('TSA Input'!J97="Yes",'TSA Input'!H97,""))</f>
        <v/>
      </c>
      <c r="E122" s="40" t="str">
        <f>IF('TSA Input'!J97="","",IF('TSA Input'!J97="Yes",'TSA Input'!G97,""))</f>
        <v/>
      </c>
      <c r="F122" s="42" t="str">
        <f>IF('TSA Input'!J97="","",IF('TSA Input'!J97="Yes",'TSA Input'!C97,""))</f>
        <v/>
      </c>
      <c r="G122" s="43" t="str">
        <f>IF('TSA Input'!J97="","",IF('TSA Input'!J97="Yes",'TSA Input'!I97,""))</f>
        <v/>
      </c>
      <c r="H122" s="43" t="str">
        <f>IF('TSA Input'!J97="","",IF('TSA Input'!J97="Yes",'TSA Input'!E97,""))</f>
        <v/>
      </c>
      <c r="I122" s="45" t="str">
        <f t="shared" si="2"/>
        <v/>
      </c>
      <c r="J122" s="146" t="str">
        <f>IF('TSA Input'!$J97="","",IF('TSA Input'!$J97="Yes",'TSA Input'!$C97,""))</f>
        <v/>
      </c>
      <c r="K122" s="147" t="str">
        <f>IF('TSA Input'!$J97="","",IF('TSA Input'!$J97="Yes",'TSA Input'!$I97,""))</f>
        <v/>
      </c>
      <c r="L122" s="147" t="str">
        <f>IF('TSA Input'!$J97="","",IF('TSA Input'!$J97="Yes",'TSA Input'!$E97,""))</f>
        <v/>
      </c>
      <c r="M122" s="45" t="str">
        <f t="shared" si="3"/>
        <v/>
      </c>
      <c r="N122" s="48"/>
      <c r="O122" s="49"/>
      <c r="P122" s="148" t="s">
        <v>31</v>
      </c>
      <c r="Q122" s="149" t="s">
        <v>31</v>
      </c>
      <c r="R122" s="1"/>
    </row>
    <row r="123" spans="1:18" ht="15.75" hidden="1" customHeight="1">
      <c r="A123" s="1" t="str">
        <f t="shared" si="1"/>
        <v/>
      </c>
      <c r="B123" s="1"/>
      <c r="C123" s="38" t="str">
        <f>IF('TSA Input'!J98="","",IF('TSA Input'!J98="Yes",'TSA Input'!B98,"Ineligible"))</f>
        <v/>
      </c>
      <c r="D123" s="39" t="str">
        <f>IF('TSA Input'!J98="","",IF('TSA Input'!J98="Yes",'TSA Input'!H98,""))</f>
        <v/>
      </c>
      <c r="E123" s="40" t="str">
        <f>IF('TSA Input'!J98="","",IF('TSA Input'!J98="Yes",'TSA Input'!G98,""))</f>
        <v/>
      </c>
      <c r="F123" s="42" t="str">
        <f>IF('TSA Input'!J98="","",IF('TSA Input'!J98="Yes",'TSA Input'!C98,""))</f>
        <v/>
      </c>
      <c r="G123" s="43" t="str">
        <f>IF('TSA Input'!J98="","",IF('TSA Input'!J98="Yes",'TSA Input'!I98,""))</f>
        <v/>
      </c>
      <c r="H123" s="43" t="str">
        <f>IF('TSA Input'!J98="","",IF('TSA Input'!J98="Yes",'TSA Input'!E98,""))</f>
        <v/>
      </c>
      <c r="I123" s="45" t="str">
        <f t="shared" si="2"/>
        <v/>
      </c>
      <c r="J123" s="146" t="str">
        <f>IF('TSA Input'!$J98="","",IF('TSA Input'!$J98="Yes",'TSA Input'!$C98,""))</f>
        <v/>
      </c>
      <c r="K123" s="147" t="str">
        <f>IF('TSA Input'!$J98="","",IF('TSA Input'!$J98="Yes",'TSA Input'!$I98,""))</f>
        <v/>
      </c>
      <c r="L123" s="147" t="str">
        <f>IF('TSA Input'!$J98="","",IF('TSA Input'!$J98="Yes",'TSA Input'!$E98,""))</f>
        <v/>
      </c>
      <c r="M123" s="45" t="str">
        <f t="shared" si="3"/>
        <v/>
      </c>
      <c r="N123" s="48"/>
      <c r="O123" s="49"/>
      <c r="P123" s="148" t="s">
        <v>31</v>
      </c>
      <c r="Q123" s="149" t="s">
        <v>31</v>
      </c>
      <c r="R123" s="1"/>
    </row>
    <row r="124" spans="1:18" ht="15.75" hidden="1" customHeight="1">
      <c r="A124" s="1" t="str">
        <f t="shared" si="1"/>
        <v/>
      </c>
      <c r="B124" s="1"/>
      <c r="C124" s="38" t="str">
        <f>IF('TSA Input'!J99="","",IF('TSA Input'!J99="Yes",'TSA Input'!B99,"Ineligible"))</f>
        <v/>
      </c>
      <c r="D124" s="39" t="str">
        <f>IF('TSA Input'!J99="","",IF('TSA Input'!J99="Yes",'TSA Input'!H99,""))</f>
        <v/>
      </c>
      <c r="E124" s="40" t="str">
        <f>IF('TSA Input'!J99="","",IF('TSA Input'!J99="Yes",'TSA Input'!G99,""))</f>
        <v/>
      </c>
      <c r="F124" s="42" t="str">
        <f>IF('TSA Input'!J99="","",IF('TSA Input'!J99="Yes",'TSA Input'!C99,""))</f>
        <v/>
      </c>
      <c r="G124" s="43" t="str">
        <f>IF('TSA Input'!J99="","",IF('TSA Input'!J99="Yes",'TSA Input'!I99,""))</f>
        <v/>
      </c>
      <c r="H124" s="43" t="str">
        <f>IF('TSA Input'!J99="","",IF('TSA Input'!J99="Yes",'TSA Input'!E99,""))</f>
        <v/>
      </c>
      <c r="I124" s="45" t="str">
        <f t="shared" si="2"/>
        <v/>
      </c>
      <c r="J124" s="146" t="str">
        <f>IF('TSA Input'!$J99="","",IF('TSA Input'!$J99="Yes",'TSA Input'!$C99,""))</f>
        <v/>
      </c>
      <c r="K124" s="147" t="str">
        <f>IF('TSA Input'!$J99="","",IF('TSA Input'!$J99="Yes",'TSA Input'!$I99,""))</f>
        <v/>
      </c>
      <c r="L124" s="147" t="str">
        <f>IF('TSA Input'!$J99="","",IF('TSA Input'!$J99="Yes",'TSA Input'!$E99,""))</f>
        <v/>
      </c>
      <c r="M124" s="45" t="str">
        <f t="shared" si="3"/>
        <v/>
      </c>
      <c r="N124" s="48"/>
      <c r="O124" s="49"/>
      <c r="P124" s="148" t="s">
        <v>31</v>
      </c>
      <c r="Q124" s="149" t="s">
        <v>31</v>
      </c>
      <c r="R124" s="1"/>
    </row>
    <row r="125" spans="1:18" ht="15.75" hidden="1" customHeight="1">
      <c r="A125" s="1" t="str">
        <f t="shared" si="1"/>
        <v/>
      </c>
      <c r="B125" s="1"/>
      <c r="C125" s="38" t="str">
        <f>IF('TSA Input'!J100="","",IF('TSA Input'!J100="Yes",'TSA Input'!B100,"Ineligible"))</f>
        <v/>
      </c>
      <c r="D125" s="39" t="str">
        <f>IF('TSA Input'!J100="","",IF('TSA Input'!J100="Yes",'TSA Input'!H100,""))</f>
        <v/>
      </c>
      <c r="E125" s="40" t="str">
        <f>IF('TSA Input'!J100="","",IF('TSA Input'!J100="Yes",'TSA Input'!G100,""))</f>
        <v/>
      </c>
      <c r="F125" s="42" t="str">
        <f>IF('TSA Input'!J100="","",IF('TSA Input'!J100="Yes",'TSA Input'!C100,""))</f>
        <v/>
      </c>
      <c r="G125" s="43" t="str">
        <f>IF('TSA Input'!J100="","",IF('TSA Input'!J100="Yes",'TSA Input'!I100,""))</f>
        <v/>
      </c>
      <c r="H125" s="43" t="str">
        <f>IF('TSA Input'!J100="","",IF('TSA Input'!J100="Yes",'TSA Input'!E100,""))</f>
        <v/>
      </c>
      <c r="I125" s="45" t="str">
        <f t="shared" si="2"/>
        <v/>
      </c>
      <c r="J125" s="146" t="str">
        <f>IF('TSA Input'!$J100="","",IF('TSA Input'!$J100="Yes",'TSA Input'!$C100,""))</f>
        <v/>
      </c>
      <c r="K125" s="147" t="str">
        <f>IF('TSA Input'!$J100="","",IF('TSA Input'!$J100="Yes",'TSA Input'!$I100,""))</f>
        <v/>
      </c>
      <c r="L125" s="147" t="str">
        <f>IF('TSA Input'!$J100="","",IF('TSA Input'!$J100="Yes",'TSA Input'!$E100,""))</f>
        <v/>
      </c>
      <c r="M125" s="45" t="str">
        <f t="shared" si="3"/>
        <v/>
      </c>
      <c r="N125" s="48"/>
      <c r="O125" s="49"/>
      <c r="P125" s="148" t="s">
        <v>31</v>
      </c>
      <c r="Q125" s="149" t="s">
        <v>31</v>
      </c>
      <c r="R125" s="1"/>
    </row>
    <row r="126" spans="1:18" ht="15.75" hidden="1" customHeight="1">
      <c r="A126" s="1" t="str">
        <f t="shared" si="1"/>
        <v/>
      </c>
      <c r="B126" s="1"/>
      <c r="C126" s="38" t="str">
        <f>IF('TSA Input'!J101="","",IF('TSA Input'!J101="Yes",'TSA Input'!B101,"Ineligible"))</f>
        <v/>
      </c>
      <c r="D126" s="39" t="str">
        <f>IF('TSA Input'!J101="","",IF('TSA Input'!J101="Yes",'TSA Input'!H101,""))</f>
        <v/>
      </c>
      <c r="E126" s="40" t="str">
        <f>IF('TSA Input'!J101="","",IF('TSA Input'!J101="Yes",'TSA Input'!G101,""))</f>
        <v/>
      </c>
      <c r="F126" s="42" t="str">
        <f>IF('TSA Input'!J101="","",IF('TSA Input'!J101="Yes",'TSA Input'!C101,""))</f>
        <v/>
      </c>
      <c r="G126" s="43" t="str">
        <f>IF('TSA Input'!J101="","",IF('TSA Input'!J101="Yes",'TSA Input'!I101,""))</f>
        <v/>
      </c>
      <c r="H126" s="43" t="str">
        <f>IF('TSA Input'!J101="","",IF('TSA Input'!J101="Yes",'TSA Input'!E101,""))</f>
        <v/>
      </c>
      <c r="I126" s="45" t="str">
        <f t="shared" si="2"/>
        <v/>
      </c>
      <c r="J126" s="146" t="str">
        <f>IF('TSA Input'!$J101="","",IF('TSA Input'!$J101="Yes",'TSA Input'!$C101,""))</f>
        <v/>
      </c>
      <c r="K126" s="147" t="str">
        <f>IF('TSA Input'!$J101="","",IF('TSA Input'!$J101="Yes",'TSA Input'!$I101,""))</f>
        <v/>
      </c>
      <c r="L126" s="147" t="str">
        <f>IF('TSA Input'!$J101="","",IF('TSA Input'!$J101="Yes",'TSA Input'!$E101,""))</f>
        <v/>
      </c>
      <c r="M126" s="45" t="str">
        <f t="shared" si="3"/>
        <v/>
      </c>
      <c r="N126" s="48"/>
      <c r="O126" s="49"/>
      <c r="P126" s="148" t="s">
        <v>31</v>
      </c>
      <c r="Q126" s="149" t="s">
        <v>31</v>
      </c>
      <c r="R126" s="1"/>
    </row>
    <row r="127" spans="1:18" ht="15.75" hidden="1" customHeight="1">
      <c r="A127" s="1" t="str">
        <f t="shared" si="1"/>
        <v/>
      </c>
      <c r="B127" s="1"/>
      <c r="C127" s="38" t="str">
        <f>IF('TSA Input'!J102="","",IF('TSA Input'!J102="Yes",'TSA Input'!B102,"Ineligible"))</f>
        <v/>
      </c>
      <c r="D127" s="39" t="str">
        <f>IF('TSA Input'!J102="","",IF('TSA Input'!J102="Yes",'TSA Input'!H102,""))</f>
        <v/>
      </c>
      <c r="E127" s="40" t="str">
        <f>IF('TSA Input'!J102="","",IF('TSA Input'!J102="Yes",'TSA Input'!G102,""))</f>
        <v/>
      </c>
      <c r="F127" s="42" t="str">
        <f>IF('TSA Input'!J102="","",IF('TSA Input'!J102="Yes",'TSA Input'!C102,""))</f>
        <v/>
      </c>
      <c r="G127" s="43" t="str">
        <f>IF('TSA Input'!J102="","",IF('TSA Input'!J102="Yes",'TSA Input'!I102,""))</f>
        <v/>
      </c>
      <c r="H127" s="43" t="str">
        <f>IF('TSA Input'!J102="","",IF('TSA Input'!J102="Yes",'TSA Input'!E102,""))</f>
        <v/>
      </c>
      <c r="I127" s="45" t="str">
        <f t="shared" si="2"/>
        <v/>
      </c>
      <c r="J127" s="146" t="str">
        <f>IF('TSA Input'!$J102="","",IF('TSA Input'!$J102="Yes",'TSA Input'!$C102,""))</f>
        <v/>
      </c>
      <c r="K127" s="147" t="str">
        <f>IF('TSA Input'!$J102="","",IF('TSA Input'!$J102="Yes",'TSA Input'!$I102,""))</f>
        <v/>
      </c>
      <c r="L127" s="147" t="str">
        <f>IF('TSA Input'!$J102="","",IF('TSA Input'!$J102="Yes",'TSA Input'!$E102,""))</f>
        <v/>
      </c>
      <c r="M127" s="45" t="str">
        <f t="shared" si="3"/>
        <v/>
      </c>
      <c r="N127" s="48"/>
      <c r="O127" s="49"/>
      <c r="P127" s="148" t="s">
        <v>31</v>
      </c>
      <c r="Q127" s="149" t="s">
        <v>31</v>
      </c>
      <c r="R127" s="1"/>
    </row>
    <row r="128" spans="1:18" ht="15.75" hidden="1" customHeight="1">
      <c r="A128" s="1" t="str">
        <f t="shared" si="1"/>
        <v/>
      </c>
      <c r="B128" s="1"/>
      <c r="C128" s="38" t="str">
        <f>IF('TSA Input'!J103="","",IF('TSA Input'!J103="Yes",'TSA Input'!B103,"Ineligible"))</f>
        <v/>
      </c>
      <c r="D128" s="39" t="str">
        <f>IF('TSA Input'!J103="","",IF('TSA Input'!J103="Yes",'TSA Input'!H103,""))</f>
        <v/>
      </c>
      <c r="E128" s="40" t="str">
        <f>IF('TSA Input'!J103="","",IF('TSA Input'!J103="Yes",'TSA Input'!G103,""))</f>
        <v/>
      </c>
      <c r="F128" s="42" t="str">
        <f>IF('TSA Input'!J103="","",IF('TSA Input'!J103="Yes",'TSA Input'!C103,""))</f>
        <v/>
      </c>
      <c r="G128" s="43" t="str">
        <f>IF('TSA Input'!J103="","",IF('TSA Input'!J103="Yes",'TSA Input'!I103,""))</f>
        <v/>
      </c>
      <c r="H128" s="43" t="str">
        <f>IF('TSA Input'!J103="","",IF('TSA Input'!J103="Yes",'TSA Input'!E103,""))</f>
        <v/>
      </c>
      <c r="I128" s="45" t="str">
        <f t="shared" si="2"/>
        <v/>
      </c>
      <c r="J128" s="146" t="str">
        <f>IF('TSA Input'!$J103="","",IF('TSA Input'!$J103="Yes",'TSA Input'!$C103,""))</f>
        <v/>
      </c>
      <c r="K128" s="147" t="str">
        <f>IF('TSA Input'!$J103="","",IF('TSA Input'!$J103="Yes",'TSA Input'!$I103,""))</f>
        <v/>
      </c>
      <c r="L128" s="147" t="str">
        <f>IF('TSA Input'!$J103="","",IF('TSA Input'!$J103="Yes",'TSA Input'!$E103,""))</f>
        <v/>
      </c>
      <c r="M128" s="45" t="str">
        <f t="shared" si="3"/>
        <v/>
      </c>
      <c r="N128" s="48"/>
      <c r="O128" s="49"/>
      <c r="P128" s="148" t="s">
        <v>31</v>
      </c>
      <c r="Q128" s="149" t="s">
        <v>31</v>
      </c>
      <c r="R128" s="1"/>
    </row>
    <row r="129" spans="1:18" ht="15.75" hidden="1" customHeight="1">
      <c r="A129" s="1" t="str">
        <f t="shared" si="1"/>
        <v/>
      </c>
      <c r="B129" s="1"/>
      <c r="C129" s="38" t="str">
        <f>IF('TSA Input'!J104="","",IF('TSA Input'!J104="Yes",'TSA Input'!B104,"Ineligible"))</f>
        <v/>
      </c>
      <c r="D129" s="39" t="str">
        <f>IF('TSA Input'!J104="","",IF('TSA Input'!J104="Yes",'TSA Input'!H104,""))</f>
        <v/>
      </c>
      <c r="E129" s="40" t="str">
        <f>IF('TSA Input'!J104="","",IF('TSA Input'!J104="Yes",'TSA Input'!G104,""))</f>
        <v/>
      </c>
      <c r="F129" s="42" t="str">
        <f>IF('TSA Input'!J104="","",IF('TSA Input'!J104="Yes",'TSA Input'!C104,""))</f>
        <v/>
      </c>
      <c r="G129" s="43" t="str">
        <f>IF('TSA Input'!J104="","",IF('TSA Input'!J104="Yes",'TSA Input'!I104,""))</f>
        <v/>
      </c>
      <c r="H129" s="43" t="str">
        <f>IF('TSA Input'!J104="","",IF('TSA Input'!J104="Yes",'TSA Input'!E104,""))</f>
        <v/>
      </c>
      <c r="I129" s="45" t="str">
        <f t="shared" si="2"/>
        <v/>
      </c>
      <c r="J129" s="146" t="str">
        <f>IF('TSA Input'!$J104="","",IF('TSA Input'!$J104="Yes",'TSA Input'!$C104,""))</f>
        <v/>
      </c>
      <c r="K129" s="147" t="str">
        <f>IF('TSA Input'!$J104="","",IF('TSA Input'!$J104="Yes",'TSA Input'!$I104,""))</f>
        <v/>
      </c>
      <c r="L129" s="147" t="str">
        <f>IF('TSA Input'!$J104="","",IF('TSA Input'!$J104="Yes",'TSA Input'!$E104,""))</f>
        <v/>
      </c>
      <c r="M129" s="45" t="str">
        <f t="shared" si="3"/>
        <v/>
      </c>
      <c r="N129" s="48"/>
      <c r="O129" s="49"/>
      <c r="P129" s="148" t="s">
        <v>31</v>
      </c>
      <c r="Q129" s="149" t="s">
        <v>31</v>
      </c>
      <c r="R129" s="1"/>
    </row>
    <row r="130" spans="1:18" ht="15.75" hidden="1" customHeight="1">
      <c r="A130" s="1" t="str">
        <f t="shared" si="1"/>
        <v/>
      </c>
      <c r="B130" s="1"/>
      <c r="C130" s="38" t="str">
        <f>IF('TSA Input'!J105="","",IF('TSA Input'!J105="Yes",'TSA Input'!B105,"Ineligible"))</f>
        <v/>
      </c>
      <c r="D130" s="39" t="str">
        <f>IF('TSA Input'!J105="","",IF('TSA Input'!J105="Yes",'TSA Input'!H105,""))</f>
        <v/>
      </c>
      <c r="E130" s="40" t="str">
        <f>IF('TSA Input'!J105="","",IF('TSA Input'!J105="Yes",'TSA Input'!G105,""))</f>
        <v/>
      </c>
      <c r="F130" s="42" t="str">
        <f>IF('TSA Input'!J105="","",IF('TSA Input'!J105="Yes",'TSA Input'!C105,""))</f>
        <v/>
      </c>
      <c r="G130" s="43" t="str">
        <f>IF('TSA Input'!J105="","",IF('TSA Input'!J105="Yes",'TSA Input'!I105,""))</f>
        <v/>
      </c>
      <c r="H130" s="43" t="str">
        <f>IF('TSA Input'!J105="","",IF('TSA Input'!J105="Yes",'TSA Input'!E105,""))</f>
        <v/>
      </c>
      <c r="I130" s="45" t="str">
        <f t="shared" si="2"/>
        <v/>
      </c>
      <c r="J130" s="146" t="str">
        <f>IF('TSA Input'!$J105="","",IF('TSA Input'!$J105="Yes",'TSA Input'!$C105,""))</f>
        <v/>
      </c>
      <c r="K130" s="147" t="str">
        <f>IF('TSA Input'!$J105="","",IF('TSA Input'!$J105="Yes",'TSA Input'!$I105,""))</f>
        <v/>
      </c>
      <c r="L130" s="147" t="str">
        <f>IF('TSA Input'!$J105="","",IF('TSA Input'!$J105="Yes",'TSA Input'!$E105,""))</f>
        <v/>
      </c>
      <c r="M130" s="45" t="str">
        <f t="shared" si="3"/>
        <v/>
      </c>
      <c r="N130" s="48"/>
      <c r="O130" s="49"/>
      <c r="P130" s="148" t="s">
        <v>31</v>
      </c>
      <c r="Q130" s="149" t="s">
        <v>31</v>
      </c>
      <c r="R130" s="1"/>
    </row>
    <row r="131" spans="1:18" ht="15.75" hidden="1" customHeight="1">
      <c r="A131" s="1" t="str">
        <f t="shared" si="1"/>
        <v/>
      </c>
      <c r="B131" s="1"/>
      <c r="C131" s="38" t="str">
        <f>IF('TSA Input'!J106="","",IF('TSA Input'!J106="Yes",'TSA Input'!B106,"Ineligible"))</f>
        <v/>
      </c>
      <c r="D131" s="39" t="str">
        <f>IF('TSA Input'!J106="","",IF('TSA Input'!J106="Yes",'TSA Input'!H106,""))</f>
        <v/>
      </c>
      <c r="E131" s="40" t="str">
        <f>IF('TSA Input'!J106="","",IF('TSA Input'!J106="Yes",'TSA Input'!G106,""))</f>
        <v/>
      </c>
      <c r="F131" s="42" t="str">
        <f>IF('TSA Input'!J106="","",IF('TSA Input'!J106="Yes",'TSA Input'!C106,""))</f>
        <v/>
      </c>
      <c r="G131" s="43" t="str">
        <f>IF('TSA Input'!J106="","",IF('TSA Input'!J106="Yes",'TSA Input'!I106,""))</f>
        <v/>
      </c>
      <c r="H131" s="43" t="str">
        <f>IF('TSA Input'!J106="","",IF('TSA Input'!J106="Yes",'TSA Input'!E106,""))</f>
        <v/>
      </c>
      <c r="I131" s="45" t="str">
        <f t="shared" si="2"/>
        <v/>
      </c>
      <c r="J131" s="146" t="str">
        <f>IF('TSA Input'!$J106="","",IF('TSA Input'!$J106="Yes",'TSA Input'!$C106,""))</f>
        <v/>
      </c>
      <c r="K131" s="147" t="str">
        <f>IF('TSA Input'!$J106="","",IF('TSA Input'!$J106="Yes",'TSA Input'!$I106,""))</f>
        <v/>
      </c>
      <c r="L131" s="147" t="str">
        <f>IF('TSA Input'!$J106="","",IF('TSA Input'!$J106="Yes",'TSA Input'!$E106,""))</f>
        <v/>
      </c>
      <c r="M131" s="45" t="str">
        <f t="shared" si="3"/>
        <v/>
      </c>
      <c r="N131" s="48"/>
      <c r="O131" s="49"/>
      <c r="P131" s="148" t="s">
        <v>31</v>
      </c>
      <c r="Q131" s="149" t="s">
        <v>31</v>
      </c>
      <c r="R131" s="1"/>
    </row>
    <row r="132" spans="1:18" ht="15.75" hidden="1" customHeight="1">
      <c r="A132" s="1" t="str">
        <f t="shared" si="1"/>
        <v/>
      </c>
      <c r="B132" s="1"/>
      <c r="C132" s="38" t="str">
        <f>IF('TSA Input'!J107="","",IF('TSA Input'!J107="Yes",'TSA Input'!B107,"Ineligible"))</f>
        <v/>
      </c>
      <c r="D132" s="39" t="str">
        <f>IF('TSA Input'!J107="","",IF('TSA Input'!J107="Yes",'TSA Input'!H107,""))</f>
        <v/>
      </c>
      <c r="E132" s="40" t="str">
        <f>IF('TSA Input'!J107="","",IF('TSA Input'!J107="Yes",'TSA Input'!G107,""))</f>
        <v/>
      </c>
      <c r="F132" s="42" t="str">
        <f>IF('TSA Input'!J107="","",IF('TSA Input'!J107="Yes",'TSA Input'!C107,""))</f>
        <v/>
      </c>
      <c r="G132" s="43" t="str">
        <f>IF('TSA Input'!J107="","",IF('TSA Input'!J107="Yes",'TSA Input'!I107,""))</f>
        <v/>
      </c>
      <c r="H132" s="43" t="str">
        <f>IF('TSA Input'!J107="","",IF('TSA Input'!J107="Yes",'TSA Input'!E107,""))</f>
        <v/>
      </c>
      <c r="I132" s="45" t="str">
        <f t="shared" si="2"/>
        <v/>
      </c>
      <c r="J132" s="146" t="str">
        <f>IF('TSA Input'!$J107="","",IF('TSA Input'!$J107="Yes",'TSA Input'!$C107,""))</f>
        <v/>
      </c>
      <c r="K132" s="147" t="str">
        <f>IF('TSA Input'!$J107="","",IF('TSA Input'!$J107="Yes",'TSA Input'!$I107,""))</f>
        <v/>
      </c>
      <c r="L132" s="147" t="str">
        <f>IF('TSA Input'!$J107="","",IF('TSA Input'!$J107="Yes",'TSA Input'!$E107,""))</f>
        <v/>
      </c>
      <c r="M132" s="45" t="str">
        <f t="shared" si="3"/>
        <v/>
      </c>
      <c r="N132" s="48"/>
      <c r="O132" s="49"/>
      <c r="P132" s="148" t="s">
        <v>31</v>
      </c>
      <c r="Q132" s="149" t="s">
        <v>31</v>
      </c>
      <c r="R132" s="1"/>
    </row>
    <row r="133" spans="1:18" ht="15.75" hidden="1" customHeight="1">
      <c r="A133" s="1" t="str">
        <f t="shared" si="1"/>
        <v/>
      </c>
      <c r="B133" s="1"/>
      <c r="C133" s="38" t="str">
        <f>IF('TSA Input'!J108="","",IF('TSA Input'!J108="Yes",'TSA Input'!B108,"Ineligible"))</f>
        <v/>
      </c>
      <c r="D133" s="39" t="str">
        <f>IF('TSA Input'!J108="","",IF('TSA Input'!J108="Yes",'TSA Input'!H108,""))</f>
        <v/>
      </c>
      <c r="E133" s="40" t="str">
        <f>IF('TSA Input'!J108="","",IF('TSA Input'!J108="Yes",'TSA Input'!G108,""))</f>
        <v/>
      </c>
      <c r="F133" s="42" t="str">
        <f>IF('TSA Input'!J108="","",IF('TSA Input'!J108="Yes",'TSA Input'!C108,""))</f>
        <v/>
      </c>
      <c r="G133" s="43" t="str">
        <f>IF('TSA Input'!J108="","",IF('TSA Input'!J108="Yes",'TSA Input'!I108,""))</f>
        <v/>
      </c>
      <c r="H133" s="43" t="str">
        <f>IF('TSA Input'!J108="","",IF('TSA Input'!J108="Yes",'TSA Input'!E108,""))</f>
        <v/>
      </c>
      <c r="I133" s="45" t="str">
        <f t="shared" si="2"/>
        <v/>
      </c>
      <c r="J133" s="146" t="str">
        <f>IF('TSA Input'!$J108="","",IF('TSA Input'!$J108="Yes",'TSA Input'!$C108,""))</f>
        <v/>
      </c>
      <c r="K133" s="147" t="str">
        <f>IF('TSA Input'!$J108="","",IF('TSA Input'!$J108="Yes",'TSA Input'!$I108,""))</f>
        <v/>
      </c>
      <c r="L133" s="147" t="str">
        <f>IF('TSA Input'!$J108="","",IF('TSA Input'!$J108="Yes",'TSA Input'!$E108,""))</f>
        <v/>
      </c>
      <c r="M133" s="45" t="str">
        <f t="shared" si="3"/>
        <v/>
      </c>
      <c r="N133" s="48"/>
      <c r="O133" s="49"/>
      <c r="P133" s="148" t="s">
        <v>31</v>
      </c>
      <c r="Q133" s="149" t="s">
        <v>31</v>
      </c>
      <c r="R133" s="1"/>
    </row>
    <row r="134" spans="1:18" ht="15.75" hidden="1" customHeight="1">
      <c r="A134" s="1" t="str">
        <f t="shared" si="1"/>
        <v/>
      </c>
      <c r="B134" s="1"/>
      <c r="C134" s="38" t="str">
        <f>IF('TSA Input'!J109="","",IF('TSA Input'!J109="Yes",'TSA Input'!B109,"Ineligible"))</f>
        <v/>
      </c>
      <c r="D134" s="39" t="str">
        <f>IF('TSA Input'!J109="","",IF('TSA Input'!J109="Yes",'TSA Input'!H109,""))</f>
        <v/>
      </c>
      <c r="E134" s="40" t="str">
        <f>IF('TSA Input'!J109="","",IF('TSA Input'!J109="Yes",'TSA Input'!G109,""))</f>
        <v/>
      </c>
      <c r="F134" s="42" t="str">
        <f>IF('TSA Input'!J109="","",IF('TSA Input'!J109="Yes",'TSA Input'!C109,""))</f>
        <v/>
      </c>
      <c r="G134" s="43" t="str">
        <f>IF('TSA Input'!J109="","",IF('TSA Input'!J109="Yes",'TSA Input'!I109,""))</f>
        <v/>
      </c>
      <c r="H134" s="43" t="str">
        <f>IF('TSA Input'!J109="","",IF('TSA Input'!J109="Yes",'TSA Input'!E109,""))</f>
        <v/>
      </c>
      <c r="I134" s="45" t="str">
        <f t="shared" si="2"/>
        <v/>
      </c>
      <c r="J134" s="146" t="str">
        <f>IF('TSA Input'!$J109="","",IF('TSA Input'!$J109="Yes",'TSA Input'!$C109,""))</f>
        <v/>
      </c>
      <c r="K134" s="147" t="str">
        <f>IF('TSA Input'!$J109="","",IF('TSA Input'!$J109="Yes",'TSA Input'!$I109,""))</f>
        <v/>
      </c>
      <c r="L134" s="147" t="str">
        <f>IF('TSA Input'!$J109="","",IF('TSA Input'!$J109="Yes",'TSA Input'!$E109,""))</f>
        <v/>
      </c>
      <c r="M134" s="45" t="str">
        <f t="shared" si="3"/>
        <v/>
      </c>
      <c r="N134" s="48"/>
      <c r="O134" s="49"/>
      <c r="P134" s="148" t="s">
        <v>31</v>
      </c>
      <c r="Q134" s="149" t="s">
        <v>31</v>
      </c>
      <c r="R134" s="1"/>
    </row>
    <row r="135" spans="1:18" ht="15.75" hidden="1" customHeight="1">
      <c r="A135" s="1" t="str">
        <f t="shared" si="1"/>
        <v/>
      </c>
      <c r="B135" s="1"/>
      <c r="C135" s="38" t="str">
        <f>IF('TSA Input'!J110="","",IF('TSA Input'!J110="Yes",'TSA Input'!B110,"Ineligible"))</f>
        <v/>
      </c>
      <c r="D135" s="39" t="str">
        <f>IF('TSA Input'!J110="","",IF('TSA Input'!J110="Yes",'TSA Input'!H110,""))</f>
        <v/>
      </c>
      <c r="E135" s="40" t="str">
        <f>IF('TSA Input'!J110="","",IF('TSA Input'!J110="Yes",'TSA Input'!G110,""))</f>
        <v/>
      </c>
      <c r="F135" s="42" t="str">
        <f>IF('TSA Input'!J110="","",IF('TSA Input'!J110="Yes",'TSA Input'!C110,""))</f>
        <v/>
      </c>
      <c r="G135" s="43" t="str">
        <f>IF('TSA Input'!J110="","",IF('TSA Input'!J110="Yes",'TSA Input'!I110,""))</f>
        <v/>
      </c>
      <c r="H135" s="43" t="str">
        <f>IF('TSA Input'!J110="","",IF('TSA Input'!J110="Yes",'TSA Input'!E110,""))</f>
        <v/>
      </c>
      <c r="I135" s="45" t="str">
        <f t="shared" si="2"/>
        <v/>
      </c>
      <c r="J135" s="146" t="str">
        <f>IF('TSA Input'!$J110="","",IF('TSA Input'!$J110="Yes",'TSA Input'!$C110,""))</f>
        <v/>
      </c>
      <c r="K135" s="147" t="str">
        <f>IF('TSA Input'!$J110="","",IF('TSA Input'!$J110="Yes",'TSA Input'!$I110,""))</f>
        <v/>
      </c>
      <c r="L135" s="147" t="str">
        <f>IF('TSA Input'!$J110="","",IF('TSA Input'!$J110="Yes",'TSA Input'!$E110,""))</f>
        <v/>
      </c>
      <c r="M135" s="45" t="str">
        <f t="shared" si="3"/>
        <v/>
      </c>
      <c r="N135" s="48"/>
      <c r="O135" s="49"/>
      <c r="P135" s="148" t="s">
        <v>31</v>
      </c>
      <c r="Q135" s="149" t="s">
        <v>31</v>
      </c>
      <c r="R135" s="1"/>
    </row>
    <row r="136" spans="1:18" ht="15.75" hidden="1" customHeight="1">
      <c r="A136" s="1" t="str">
        <f t="shared" si="1"/>
        <v/>
      </c>
      <c r="B136" s="1"/>
      <c r="C136" s="38" t="str">
        <f>IF('TSA Input'!J111="","",IF('TSA Input'!J111="Yes",'TSA Input'!B111,"Ineligible"))</f>
        <v/>
      </c>
      <c r="D136" s="39" t="str">
        <f>IF('TSA Input'!J111="","",IF('TSA Input'!J111="Yes",'TSA Input'!H111,""))</f>
        <v/>
      </c>
      <c r="E136" s="40" t="str">
        <f>IF('TSA Input'!J111="","",IF('TSA Input'!J111="Yes",'TSA Input'!G111,""))</f>
        <v/>
      </c>
      <c r="F136" s="42" t="str">
        <f>IF('TSA Input'!J111="","",IF('TSA Input'!J111="Yes",'TSA Input'!C111,""))</f>
        <v/>
      </c>
      <c r="G136" s="43" t="str">
        <f>IF('TSA Input'!J111="","",IF('TSA Input'!J111="Yes",'TSA Input'!I111,""))</f>
        <v/>
      </c>
      <c r="H136" s="43" t="str">
        <f>IF('TSA Input'!J111="","",IF('TSA Input'!J111="Yes",'TSA Input'!E111,""))</f>
        <v/>
      </c>
      <c r="I136" s="45" t="str">
        <f t="shared" si="2"/>
        <v/>
      </c>
      <c r="J136" s="146" t="str">
        <f>IF('TSA Input'!$J111="","",IF('TSA Input'!$J111="Yes",'TSA Input'!$C111,""))</f>
        <v/>
      </c>
      <c r="K136" s="147" t="str">
        <f>IF('TSA Input'!$J111="","",IF('TSA Input'!$J111="Yes",'TSA Input'!$I111,""))</f>
        <v/>
      </c>
      <c r="L136" s="147" t="str">
        <f>IF('TSA Input'!$J111="","",IF('TSA Input'!$J111="Yes",'TSA Input'!$E111,""))</f>
        <v/>
      </c>
      <c r="M136" s="45" t="str">
        <f t="shared" si="3"/>
        <v/>
      </c>
      <c r="N136" s="48"/>
      <c r="O136" s="49"/>
      <c r="P136" s="148" t="s">
        <v>31</v>
      </c>
      <c r="Q136" s="149" t="s">
        <v>31</v>
      </c>
      <c r="R136" s="1"/>
    </row>
    <row r="137" spans="1:18" ht="15.75" hidden="1" customHeight="1">
      <c r="A137" s="1" t="str">
        <f t="shared" si="1"/>
        <v/>
      </c>
      <c r="B137" s="1"/>
      <c r="C137" s="38" t="str">
        <f>IF('TSA Input'!J112="","",IF('TSA Input'!J112="Yes",'TSA Input'!B112,"Ineligible"))</f>
        <v/>
      </c>
      <c r="D137" s="39" t="str">
        <f>IF('TSA Input'!J112="","",IF('TSA Input'!J112="Yes",'TSA Input'!H112,""))</f>
        <v/>
      </c>
      <c r="E137" s="40" t="str">
        <f>IF('TSA Input'!J112="","",IF('TSA Input'!J112="Yes",'TSA Input'!G112,""))</f>
        <v/>
      </c>
      <c r="F137" s="42" t="str">
        <f>IF('TSA Input'!J112="","",IF('TSA Input'!J112="Yes",'TSA Input'!C112,""))</f>
        <v/>
      </c>
      <c r="G137" s="43" t="str">
        <f>IF('TSA Input'!J112="","",IF('TSA Input'!J112="Yes",'TSA Input'!I112,""))</f>
        <v/>
      </c>
      <c r="H137" s="43" t="str">
        <f>IF('TSA Input'!J112="","",IF('TSA Input'!J112="Yes",'TSA Input'!E112,""))</f>
        <v/>
      </c>
      <c r="I137" s="45" t="str">
        <f t="shared" si="2"/>
        <v/>
      </c>
      <c r="J137" s="146" t="str">
        <f>IF('TSA Input'!$J112="","",IF('TSA Input'!$J112="Yes",'TSA Input'!$C112,""))</f>
        <v/>
      </c>
      <c r="K137" s="147" t="str">
        <f>IF('TSA Input'!$J112="","",IF('TSA Input'!$J112="Yes",'TSA Input'!$I112,""))</f>
        <v/>
      </c>
      <c r="L137" s="147" t="str">
        <f>IF('TSA Input'!$J112="","",IF('TSA Input'!$J112="Yes",'TSA Input'!$E112,""))</f>
        <v/>
      </c>
      <c r="M137" s="45" t="str">
        <f t="shared" si="3"/>
        <v/>
      </c>
      <c r="N137" s="48"/>
      <c r="O137" s="49"/>
      <c r="P137" s="148" t="s">
        <v>31</v>
      </c>
      <c r="Q137" s="149" t="s">
        <v>31</v>
      </c>
      <c r="R137" s="1"/>
    </row>
    <row r="138" spans="1:18" ht="15.75" hidden="1" customHeight="1">
      <c r="A138" s="1" t="str">
        <f t="shared" si="1"/>
        <v/>
      </c>
      <c r="B138" s="1"/>
      <c r="C138" s="38" t="str">
        <f>IF('TSA Input'!J113="","",IF('TSA Input'!J113="Yes",'TSA Input'!B113,"Ineligible"))</f>
        <v/>
      </c>
      <c r="D138" s="39" t="str">
        <f>IF('TSA Input'!J113="","",IF('TSA Input'!J113="Yes",'TSA Input'!H113,""))</f>
        <v/>
      </c>
      <c r="E138" s="40" t="str">
        <f>IF('TSA Input'!J113="","",IF('TSA Input'!J113="Yes",'TSA Input'!G113,""))</f>
        <v/>
      </c>
      <c r="F138" s="42" t="str">
        <f>IF('TSA Input'!J113="","",IF('TSA Input'!J113="Yes",'TSA Input'!C113,""))</f>
        <v/>
      </c>
      <c r="G138" s="43" t="str">
        <f>IF('TSA Input'!J113="","",IF('TSA Input'!J113="Yes",'TSA Input'!I113,""))</f>
        <v/>
      </c>
      <c r="H138" s="43" t="str">
        <f>IF('TSA Input'!J113="","",IF('TSA Input'!J113="Yes",'TSA Input'!E113,""))</f>
        <v/>
      </c>
      <c r="I138" s="45" t="str">
        <f t="shared" si="2"/>
        <v/>
      </c>
      <c r="J138" s="146" t="str">
        <f>IF('TSA Input'!$J113="","",IF('TSA Input'!$J113="Yes",'TSA Input'!$C113,""))</f>
        <v/>
      </c>
      <c r="K138" s="147" t="str">
        <f>IF('TSA Input'!$J113="","",IF('TSA Input'!$J113="Yes",'TSA Input'!$I113,""))</f>
        <v/>
      </c>
      <c r="L138" s="147" t="str">
        <f>IF('TSA Input'!$J113="","",IF('TSA Input'!$J113="Yes",'TSA Input'!$E113,""))</f>
        <v/>
      </c>
      <c r="M138" s="45" t="str">
        <f t="shared" si="3"/>
        <v/>
      </c>
      <c r="N138" s="48"/>
      <c r="O138" s="49"/>
      <c r="P138" s="148" t="s">
        <v>31</v>
      </c>
      <c r="Q138" s="149" t="s">
        <v>31</v>
      </c>
      <c r="R138" s="1"/>
    </row>
    <row r="139" spans="1:18" ht="15.75" hidden="1" customHeight="1">
      <c r="A139" s="1" t="str">
        <f t="shared" si="1"/>
        <v/>
      </c>
      <c r="B139" s="1"/>
      <c r="C139" s="38" t="str">
        <f>IF('TSA Input'!J114="","",IF('TSA Input'!J114="Yes",'TSA Input'!B114,"Ineligible"))</f>
        <v/>
      </c>
      <c r="D139" s="39" t="str">
        <f>IF('TSA Input'!J114="","",IF('TSA Input'!J114="Yes",'TSA Input'!H114,""))</f>
        <v/>
      </c>
      <c r="E139" s="40" t="str">
        <f>IF('TSA Input'!J114="","",IF('TSA Input'!J114="Yes",'TSA Input'!G114,""))</f>
        <v/>
      </c>
      <c r="F139" s="42" t="str">
        <f>IF('TSA Input'!J114="","",IF('TSA Input'!J114="Yes",'TSA Input'!C114,""))</f>
        <v/>
      </c>
      <c r="G139" s="43" t="str">
        <f>IF('TSA Input'!J114="","",IF('TSA Input'!J114="Yes",'TSA Input'!I114,""))</f>
        <v/>
      </c>
      <c r="H139" s="43" t="str">
        <f>IF('TSA Input'!J114="","",IF('TSA Input'!J114="Yes",'TSA Input'!E114,""))</f>
        <v/>
      </c>
      <c r="I139" s="45" t="str">
        <f t="shared" si="2"/>
        <v/>
      </c>
      <c r="J139" s="146" t="str">
        <f>IF('TSA Input'!$J114="","",IF('TSA Input'!$J114="Yes",'TSA Input'!$C114,""))</f>
        <v/>
      </c>
      <c r="K139" s="147" t="str">
        <f>IF('TSA Input'!$J114="","",IF('TSA Input'!$J114="Yes",'TSA Input'!$I114,""))</f>
        <v/>
      </c>
      <c r="L139" s="147" t="str">
        <f>IF('TSA Input'!$J114="","",IF('TSA Input'!$J114="Yes",'TSA Input'!$E114,""))</f>
        <v/>
      </c>
      <c r="M139" s="45" t="str">
        <f t="shared" si="3"/>
        <v/>
      </c>
      <c r="N139" s="48"/>
      <c r="O139" s="49"/>
      <c r="P139" s="148" t="s">
        <v>31</v>
      </c>
      <c r="Q139" s="149" t="s">
        <v>31</v>
      </c>
      <c r="R139" s="1"/>
    </row>
    <row r="140" spans="1:18" ht="15.75" hidden="1" customHeight="1">
      <c r="A140" s="1" t="str">
        <f t="shared" si="1"/>
        <v/>
      </c>
      <c r="B140" s="1"/>
      <c r="C140" s="38" t="str">
        <f>IF('TSA Input'!J115="","",IF('TSA Input'!J115="Yes",'TSA Input'!B115,"Ineligible"))</f>
        <v/>
      </c>
      <c r="D140" s="39" t="str">
        <f>IF('TSA Input'!J115="","",IF('TSA Input'!J115="Yes",'TSA Input'!H115,""))</f>
        <v/>
      </c>
      <c r="E140" s="40" t="str">
        <f>IF('TSA Input'!J115="","",IF('TSA Input'!J115="Yes",'TSA Input'!G115,""))</f>
        <v/>
      </c>
      <c r="F140" s="42" t="str">
        <f>IF('TSA Input'!J115="","",IF('TSA Input'!J115="Yes",'TSA Input'!C115,""))</f>
        <v/>
      </c>
      <c r="G140" s="43" t="str">
        <f>IF('TSA Input'!J115="","",IF('TSA Input'!J115="Yes",'TSA Input'!I115,""))</f>
        <v/>
      </c>
      <c r="H140" s="43" t="str">
        <f>IF('TSA Input'!J115="","",IF('TSA Input'!J115="Yes",'TSA Input'!E115,""))</f>
        <v/>
      </c>
      <c r="I140" s="45" t="str">
        <f t="shared" si="2"/>
        <v/>
      </c>
      <c r="J140" s="146" t="str">
        <f>IF('TSA Input'!$J115="","",IF('TSA Input'!$J115="Yes",'TSA Input'!$C115,""))</f>
        <v/>
      </c>
      <c r="K140" s="147" t="str">
        <f>IF('TSA Input'!$J115="","",IF('TSA Input'!$J115="Yes",'TSA Input'!$I115,""))</f>
        <v/>
      </c>
      <c r="L140" s="147" t="str">
        <f>IF('TSA Input'!$J115="","",IF('TSA Input'!$J115="Yes",'TSA Input'!$E115,""))</f>
        <v/>
      </c>
      <c r="M140" s="45" t="str">
        <f t="shared" si="3"/>
        <v/>
      </c>
      <c r="N140" s="48"/>
      <c r="O140" s="49"/>
      <c r="P140" s="148" t="s">
        <v>31</v>
      </c>
      <c r="Q140" s="149" t="s">
        <v>31</v>
      </c>
      <c r="R140" s="1"/>
    </row>
    <row r="141" spans="1:18" ht="15.75" hidden="1" customHeight="1">
      <c r="A141" s="1" t="str">
        <f t="shared" si="1"/>
        <v/>
      </c>
      <c r="B141" s="1"/>
      <c r="C141" s="38" t="str">
        <f>IF('TSA Input'!J116="","",IF('TSA Input'!J116="Yes",'TSA Input'!B116,"Ineligible"))</f>
        <v/>
      </c>
      <c r="D141" s="39" t="str">
        <f>IF('TSA Input'!J116="","",IF('TSA Input'!J116="Yes",'TSA Input'!H116,""))</f>
        <v/>
      </c>
      <c r="E141" s="40" t="str">
        <f>IF('TSA Input'!J116="","",IF('TSA Input'!J116="Yes",'TSA Input'!G116,""))</f>
        <v/>
      </c>
      <c r="F141" s="42" t="str">
        <f>IF('TSA Input'!J116="","",IF('TSA Input'!J116="Yes",'TSA Input'!C116,""))</f>
        <v/>
      </c>
      <c r="G141" s="43" t="str">
        <f>IF('TSA Input'!J116="","",IF('TSA Input'!J116="Yes",'TSA Input'!I116,""))</f>
        <v/>
      </c>
      <c r="H141" s="43" t="str">
        <f>IF('TSA Input'!J116="","",IF('TSA Input'!J116="Yes",'TSA Input'!E116,""))</f>
        <v/>
      </c>
      <c r="I141" s="45" t="str">
        <f t="shared" si="2"/>
        <v/>
      </c>
      <c r="J141" s="146" t="str">
        <f>IF('TSA Input'!$J116="","",IF('TSA Input'!$J116="Yes",'TSA Input'!$C116,""))</f>
        <v/>
      </c>
      <c r="K141" s="147" t="str">
        <f>IF('TSA Input'!$J116="","",IF('TSA Input'!$J116="Yes",'TSA Input'!$I116,""))</f>
        <v/>
      </c>
      <c r="L141" s="147" t="str">
        <f>IF('TSA Input'!$J116="","",IF('TSA Input'!$J116="Yes",'TSA Input'!$E116,""))</f>
        <v/>
      </c>
      <c r="M141" s="45" t="str">
        <f t="shared" si="3"/>
        <v/>
      </c>
      <c r="N141" s="48"/>
      <c r="O141" s="49"/>
      <c r="P141" s="148" t="s">
        <v>31</v>
      </c>
      <c r="Q141" s="149" t="s">
        <v>31</v>
      </c>
      <c r="R141" s="1"/>
    </row>
    <row r="142" spans="1:18" ht="15.75" hidden="1" customHeight="1">
      <c r="A142" s="1" t="str">
        <f t="shared" si="1"/>
        <v/>
      </c>
      <c r="B142" s="1"/>
      <c r="C142" s="38" t="str">
        <f>IF('TSA Input'!J117="","",IF('TSA Input'!J117="Yes",'TSA Input'!B117,"Ineligible"))</f>
        <v/>
      </c>
      <c r="D142" s="39" t="str">
        <f>IF('TSA Input'!J117="","",IF('TSA Input'!J117="Yes",'TSA Input'!H117,""))</f>
        <v/>
      </c>
      <c r="E142" s="40" t="str">
        <f>IF('TSA Input'!J117="","",IF('TSA Input'!J117="Yes",'TSA Input'!G117,""))</f>
        <v/>
      </c>
      <c r="F142" s="42" t="str">
        <f>IF('TSA Input'!J117="","",IF('TSA Input'!J117="Yes",'TSA Input'!C117,""))</f>
        <v/>
      </c>
      <c r="G142" s="43" t="str">
        <f>IF('TSA Input'!J117="","",IF('TSA Input'!J117="Yes",'TSA Input'!I117,""))</f>
        <v/>
      </c>
      <c r="H142" s="43" t="str">
        <f>IF('TSA Input'!J117="","",IF('TSA Input'!J117="Yes",'TSA Input'!E117,""))</f>
        <v/>
      </c>
      <c r="I142" s="45" t="str">
        <f t="shared" si="2"/>
        <v/>
      </c>
      <c r="J142" s="146" t="str">
        <f>IF('TSA Input'!$J117="","",IF('TSA Input'!$J117="Yes",'TSA Input'!$C117,""))</f>
        <v/>
      </c>
      <c r="K142" s="147" t="str">
        <f>IF('TSA Input'!$J117="","",IF('TSA Input'!$J117="Yes",'TSA Input'!$I117,""))</f>
        <v/>
      </c>
      <c r="L142" s="147" t="str">
        <f>IF('TSA Input'!$J117="","",IF('TSA Input'!$J117="Yes",'TSA Input'!$E117,""))</f>
        <v/>
      </c>
      <c r="M142" s="45" t="str">
        <f t="shared" si="3"/>
        <v/>
      </c>
      <c r="N142" s="48"/>
      <c r="O142" s="49"/>
      <c r="P142" s="148" t="s">
        <v>31</v>
      </c>
      <c r="Q142" s="149" t="s">
        <v>31</v>
      </c>
      <c r="R142" s="1"/>
    </row>
    <row r="143" spans="1:18" ht="15.75" hidden="1" customHeight="1">
      <c r="A143" s="1" t="str">
        <f t="shared" si="1"/>
        <v/>
      </c>
      <c r="B143" s="1"/>
      <c r="C143" s="38" t="str">
        <f>IF('TSA Input'!J118="","",IF('TSA Input'!J118="Yes",'TSA Input'!B118,"Ineligible"))</f>
        <v/>
      </c>
      <c r="D143" s="39" t="str">
        <f>IF('TSA Input'!J118="","",IF('TSA Input'!J118="Yes",'TSA Input'!H118,""))</f>
        <v/>
      </c>
      <c r="E143" s="40" t="str">
        <f>IF('TSA Input'!J118="","",IF('TSA Input'!J118="Yes",'TSA Input'!G118,""))</f>
        <v/>
      </c>
      <c r="F143" s="42" t="str">
        <f>IF('TSA Input'!J118="","",IF('TSA Input'!J118="Yes",'TSA Input'!C118,""))</f>
        <v/>
      </c>
      <c r="G143" s="43" t="str">
        <f>IF('TSA Input'!J118="","",IF('TSA Input'!J118="Yes",'TSA Input'!I118,""))</f>
        <v/>
      </c>
      <c r="H143" s="43" t="str">
        <f>IF('TSA Input'!J118="","",IF('TSA Input'!J118="Yes",'TSA Input'!E118,""))</f>
        <v/>
      </c>
      <c r="I143" s="45" t="str">
        <f t="shared" si="2"/>
        <v/>
      </c>
      <c r="J143" s="146" t="str">
        <f>IF('TSA Input'!$J118="","",IF('TSA Input'!$J118="Yes",'TSA Input'!$C118,""))</f>
        <v/>
      </c>
      <c r="K143" s="147" t="str">
        <f>IF('TSA Input'!$J118="","",IF('TSA Input'!$J118="Yes",'TSA Input'!$I118,""))</f>
        <v/>
      </c>
      <c r="L143" s="147" t="str">
        <f>IF('TSA Input'!$J118="","",IF('TSA Input'!$J118="Yes",'TSA Input'!$E118,""))</f>
        <v/>
      </c>
      <c r="M143" s="45" t="str">
        <f t="shared" si="3"/>
        <v/>
      </c>
      <c r="N143" s="48"/>
      <c r="O143" s="49"/>
      <c r="P143" s="148" t="s">
        <v>31</v>
      </c>
      <c r="Q143" s="149" t="s">
        <v>31</v>
      </c>
      <c r="R143" s="1"/>
    </row>
    <row r="144" spans="1:18" ht="15.75" hidden="1" customHeight="1">
      <c r="A144" s="1" t="str">
        <f t="shared" si="1"/>
        <v/>
      </c>
      <c r="B144" s="1"/>
      <c r="C144" s="38" t="str">
        <f>IF('TSA Input'!J119="","",IF('TSA Input'!J119="Yes",'TSA Input'!B119,"Ineligible"))</f>
        <v/>
      </c>
      <c r="D144" s="39" t="str">
        <f>IF('TSA Input'!J119="","",IF('TSA Input'!J119="Yes",'TSA Input'!H119,""))</f>
        <v/>
      </c>
      <c r="E144" s="40" t="str">
        <f>IF('TSA Input'!J119="","",IF('TSA Input'!J119="Yes",'TSA Input'!G119,""))</f>
        <v/>
      </c>
      <c r="F144" s="42" t="str">
        <f>IF('TSA Input'!J119="","",IF('TSA Input'!J119="Yes",'TSA Input'!C119,""))</f>
        <v/>
      </c>
      <c r="G144" s="43" t="str">
        <f>IF('TSA Input'!J119="","",IF('TSA Input'!J119="Yes",'TSA Input'!I119,""))</f>
        <v/>
      </c>
      <c r="H144" s="43" t="str">
        <f>IF('TSA Input'!J119="","",IF('TSA Input'!J119="Yes",'TSA Input'!E119,""))</f>
        <v/>
      </c>
      <c r="I144" s="45" t="str">
        <f t="shared" si="2"/>
        <v/>
      </c>
      <c r="J144" s="146" t="str">
        <f>IF('TSA Input'!$J119="","",IF('TSA Input'!$J119="Yes",'TSA Input'!$C119,""))</f>
        <v/>
      </c>
      <c r="K144" s="147" t="str">
        <f>IF('TSA Input'!$J119="","",IF('TSA Input'!$J119="Yes",'TSA Input'!$I119,""))</f>
        <v/>
      </c>
      <c r="L144" s="147" t="str">
        <f>IF('TSA Input'!$J119="","",IF('TSA Input'!$J119="Yes",'TSA Input'!$E119,""))</f>
        <v/>
      </c>
      <c r="M144" s="45" t="str">
        <f t="shared" si="3"/>
        <v/>
      </c>
      <c r="N144" s="48"/>
      <c r="O144" s="49"/>
      <c r="P144" s="148" t="s">
        <v>31</v>
      </c>
      <c r="Q144" s="149" t="s">
        <v>31</v>
      </c>
      <c r="R144" s="1"/>
    </row>
    <row r="145" spans="1:18" ht="15.75" hidden="1" customHeight="1">
      <c r="A145" s="1" t="str">
        <f t="shared" si="1"/>
        <v/>
      </c>
      <c r="B145" s="1"/>
      <c r="C145" s="38" t="str">
        <f>IF('TSA Input'!J120="","",IF('TSA Input'!J120="Yes",'TSA Input'!B120,"Ineligible"))</f>
        <v/>
      </c>
      <c r="D145" s="39" t="str">
        <f>IF('TSA Input'!J120="","",IF('TSA Input'!J120="Yes",'TSA Input'!H120,""))</f>
        <v/>
      </c>
      <c r="E145" s="40" t="str">
        <f>IF('TSA Input'!J120="","",IF('TSA Input'!J120="Yes",'TSA Input'!G120,""))</f>
        <v/>
      </c>
      <c r="F145" s="42" t="str">
        <f>IF('TSA Input'!J120="","",IF('TSA Input'!J120="Yes",'TSA Input'!C120,""))</f>
        <v/>
      </c>
      <c r="G145" s="43" t="str">
        <f>IF('TSA Input'!J120="","",IF('TSA Input'!J120="Yes",'TSA Input'!I120,""))</f>
        <v/>
      </c>
      <c r="H145" s="43" t="str">
        <f>IF('TSA Input'!J120="","",IF('TSA Input'!J120="Yes",'TSA Input'!E120,""))</f>
        <v/>
      </c>
      <c r="I145" s="45" t="str">
        <f t="shared" si="2"/>
        <v/>
      </c>
      <c r="J145" s="146" t="str">
        <f>IF('TSA Input'!$J120="","",IF('TSA Input'!$J120="Yes",'TSA Input'!$C120,""))</f>
        <v/>
      </c>
      <c r="K145" s="147" t="str">
        <f>IF('TSA Input'!$J120="","",IF('TSA Input'!$J120="Yes",'TSA Input'!$I120,""))</f>
        <v/>
      </c>
      <c r="L145" s="147" t="str">
        <f>IF('TSA Input'!$J120="","",IF('TSA Input'!$J120="Yes",'TSA Input'!$E120,""))</f>
        <v/>
      </c>
      <c r="M145" s="45" t="str">
        <f t="shared" si="3"/>
        <v/>
      </c>
      <c r="N145" s="48"/>
      <c r="O145" s="49"/>
      <c r="P145" s="148" t="s">
        <v>31</v>
      </c>
      <c r="Q145" s="149" t="s">
        <v>31</v>
      </c>
      <c r="R145" s="1"/>
    </row>
    <row r="146" spans="1:18" ht="15.75" hidden="1" customHeight="1">
      <c r="A146" s="1" t="str">
        <f t="shared" si="1"/>
        <v/>
      </c>
      <c r="B146" s="1"/>
      <c r="C146" s="38" t="str">
        <f>IF('TSA Input'!J121="","",IF('TSA Input'!J121="Yes",'TSA Input'!B121,"Ineligible"))</f>
        <v/>
      </c>
      <c r="D146" s="39" t="str">
        <f>IF('TSA Input'!J121="","",IF('TSA Input'!J121="Yes",'TSA Input'!H121,""))</f>
        <v/>
      </c>
      <c r="E146" s="40" t="str">
        <f>IF('TSA Input'!J121="","",IF('TSA Input'!J121="Yes",'TSA Input'!G121,""))</f>
        <v/>
      </c>
      <c r="F146" s="42" t="str">
        <f>IF('TSA Input'!J121="","",IF('TSA Input'!J121="Yes",'TSA Input'!C121,""))</f>
        <v/>
      </c>
      <c r="G146" s="43" t="str">
        <f>IF('TSA Input'!J121="","",IF('TSA Input'!J121="Yes",'TSA Input'!I121,""))</f>
        <v/>
      </c>
      <c r="H146" s="43" t="str">
        <f>IF('TSA Input'!J121="","",IF('TSA Input'!J121="Yes",'TSA Input'!E121,""))</f>
        <v/>
      </c>
      <c r="I146" s="45" t="str">
        <f t="shared" si="2"/>
        <v/>
      </c>
      <c r="J146" s="146" t="str">
        <f>IF('TSA Input'!$J121="","",IF('TSA Input'!$J121="Yes",'TSA Input'!$C121,""))</f>
        <v/>
      </c>
      <c r="K146" s="147" t="str">
        <f>IF('TSA Input'!$J121="","",IF('TSA Input'!$J121="Yes",'TSA Input'!$I121,""))</f>
        <v/>
      </c>
      <c r="L146" s="147" t="str">
        <f>IF('TSA Input'!$J121="","",IF('TSA Input'!$J121="Yes",'TSA Input'!$E121,""))</f>
        <v/>
      </c>
      <c r="M146" s="45" t="str">
        <f t="shared" si="3"/>
        <v/>
      </c>
      <c r="N146" s="48"/>
      <c r="O146" s="49"/>
      <c r="P146" s="148" t="s">
        <v>31</v>
      </c>
      <c r="Q146" s="149" t="s">
        <v>31</v>
      </c>
      <c r="R146" s="1"/>
    </row>
    <row r="147" spans="1:18" ht="15.75" hidden="1" customHeight="1">
      <c r="A147" s="1" t="str">
        <f t="shared" si="1"/>
        <v/>
      </c>
      <c r="B147" s="1"/>
      <c r="C147" s="38" t="str">
        <f>IF('TSA Input'!J122="","",IF('TSA Input'!J122="Yes",'TSA Input'!B122,"Ineligible"))</f>
        <v/>
      </c>
      <c r="D147" s="39" t="str">
        <f>IF('TSA Input'!J122="","",IF('TSA Input'!J122="Yes",'TSA Input'!H122,""))</f>
        <v/>
      </c>
      <c r="E147" s="40" t="str">
        <f>IF('TSA Input'!J122="","",IF('TSA Input'!J122="Yes",'TSA Input'!G122,""))</f>
        <v/>
      </c>
      <c r="F147" s="42" t="str">
        <f>IF('TSA Input'!J122="","",IF('TSA Input'!J122="Yes",'TSA Input'!C122,""))</f>
        <v/>
      </c>
      <c r="G147" s="43" t="str">
        <f>IF('TSA Input'!J122="","",IF('TSA Input'!J122="Yes",'TSA Input'!I122,""))</f>
        <v/>
      </c>
      <c r="H147" s="43" t="str">
        <f>IF('TSA Input'!J122="","",IF('TSA Input'!J122="Yes",'TSA Input'!E122,""))</f>
        <v/>
      </c>
      <c r="I147" s="45" t="str">
        <f t="shared" si="2"/>
        <v/>
      </c>
      <c r="J147" s="146" t="str">
        <f>IF('TSA Input'!$J122="","",IF('TSA Input'!$J122="Yes",'TSA Input'!$C122,""))</f>
        <v/>
      </c>
      <c r="K147" s="147" t="str">
        <f>IF('TSA Input'!$J122="","",IF('TSA Input'!$J122="Yes",'TSA Input'!$I122,""))</f>
        <v/>
      </c>
      <c r="L147" s="147" t="str">
        <f>IF('TSA Input'!$J122="","",IF('TSA Input'!$J122="Yes",'TSA Input'!$E122,""))</f>
        <v/>
      </c>
      <c r="M147" s="45" t="str">
        <f t="shared" si="3"/>
        <v/>
      </c>
      <c r="N147" s="48"/>
      <c r="O147" s="49"/>
      <c r="P147" s="148" t="s">
        <v>31</v>
      </c>
      <c r="Q147" s="149" t="s">
        <v>31</v>
      </c>
      <c r="R147" s="1"/>
    </row>
    <row r="148" spans="1:18" ht="15.75" hidden="1" customHeight="1">
      <c r="A148" s="1" t="str">
        <f t="shared" si="1"/>
        <v/>
      </c>
      <c r="B148" s="1"/>
      <c r="C148" s="38" t="str">
        <f>IF('TSA Input'!J123="","",IF('TSA Input'!J123="Yes",'TSA Input'!B123,"Ineligible"))</f>
        <v/>
      </c>
      <c r="D148" s="39" t="str">
        <f>IF('TSA Input'!J123="","",IF('TSA Input'!J123="Yes",'TSA Input'!H123,""))</f>
        <v/>
      </c>
      <c r="E148" s="40" t="str">
        <f>IF('TSA Input'!J123="","",IF('TSA Input'!J123="Yes",'TSA Input'!G123,""))</f>
        <v/>
      </c>
      <c r="F148" s="42" t="str">
        <f>IF('TSA Input'!J123="","",IF('TSA Input'!J123="Yes",'TSA Input'!C123,""))</f>
        <v/>
      </c>
      <c r="G148" s="43" t="str">
        <f>IF('TSA Input'!J123="","",IF('TSA Input'!J123="Yes",'TSA Input'!I123,""))</f>
        <v/>
      </c>
      <c r="H148" s="43" t="str">
        <f>IF('TSA Input'!J123="","",IF('TSA Input'!J123="Yes",'TSA Input'!E123,""))</f>
        <v/>
      </c>
      <c r="I148" s="45" t="str">
        <f t="shared" si="2"/>
        <v/>
      </c>
      <c r="J148" s="146" t="str">
        <f>IF('TSA Input'!$J123="","",IF('TSA Input'!$J123="Yes",'TSA Input'!$C123,""))</f>
        <v/>
      </c>
      <c r="K148" s="147" t="str">
        <f>IF('TSA Input'!$J123="","",IF('TSA Input'!$J123="Yes",'TSA Input'!$I123,""))</f>
        <v/>
      </c>
      <c r="L148" s="147" t="str">
        <f>IF('TSA Input'!$J123="","",IF('TSA Input'!$J123="Yes",'TSA Input'!$E123,""))</f>
        <v/>
      </c>
      <c r="M148" s="45" t="str">
        <f t="shared" si="3"/>
        <v/>
      </c>
      <c r="N148" s="48"/>
      <c r="O148" s="49"/>
      <c r="P148" s="148" t="s">
        <v>31</v>
      </c>
      <c r="Q148" s="149" t="s">
        <v>31</v>
      </c>
      <c r="R148" s="1"/>
    </row>
    <row r="149" spans="1:18" ht="15.75" hidden="1" customHeight="1">
      <c r="A149" s="1" t="str">
        <f t="shared" si="1"/>
        <v/>
      </c>
      <c r="B149" s="1"/>
      <c r="C149" s="38" t="str">
        <f>IF('TSA Input'!J124="","",IF('TSA Input'!J124="Yes",'TSA Input'!B124,"Ineligible"))</f>
        <v/>
      </c>
      <c r="D149" s="39" t="str">
        <f>IF('TSA Input'!J124="","",IF('TSA Input'!J124="Yes",'TSA Input'!H124,""))</f>
        <v/>
      </c>
      <c r="E149" s="40" t="str">
        <f>IF('TSA Input'!J124="","",IF('TSA Input'!J124="Yes",'TSA Input'!G124,""))</f>
        <v/>
      </c>
      <c r="F149" s="42" t="str">
        <f>IF('TSA Input'!J124="","",IF('TSA Input'!J124="Yes",'TSA Input'!C124,""))</f>
        <v/>
      </c>
      <c r="G149" s="43" t="str">
        <f>IF('TSA Input'!J124="","",IF('TSA Input'!J124="Yes",'TSA Input'!I124,""))</f>
        <v/>
      </c>
      <c r="H149" s="43" t="str">
        <f>IF('TSA Input'!J124="","",IF('TSA Input'!J124="Yes",'TSA Input'!E124,""))</f>
        <v/>
      </c>
      <c r="I149" s="45" t="str">
        <f t="shared" si="2"/>
        <v/>
      </c>
      <c r="J149" s="146" t="str">
        <f>IF('TSA Input'!$J124="","",IF('TSA Input'!$J124="Yes",'TSA Input'!$C124,""))</f>
        <v/>
      </c>
      <c r="K149" s="147" t="str">
        <f>IF('TSA Input'!$J124="","",IF('TSA Input'!$J124="Yes",'TSA Input'!$I124,""))</f>
        <v/>
      </c>
      <c r="L149" s="147" t="str">
        <f>IF('TSA Input'!$J124="","",IF('TSA Input'!$J124="Yes",'TSA Input'!$E124,""))</f>
        <v/>
      </c>
      <c r="M149" s="45" t="str">
        <f t="shared" si="3"/>
        <v/>
      </c>
      <c r="N149" s="48"/>
      <c r="O149" s="49"/>
      <c r="P149" s="148" t="s">
        <v>31</v>
      </c>
      <c r="Q149" s="149" t="s">
        <v>31</v>
      </c>
      <c r="R149" s="1"/>
    </row>
    <row r="150" spans="1:18" ht="15.75" hidden="1" customHeight="1">
      <c r="A150" s="1" t="str">
        <f t="shared" si="1"/>
        <v/>
      </c>
      <c r="B150" s="1"/>
      <c r="C150" s="38" t="str">
        <f>IF('TSA Input'!J125="","",IF('TSA Input'!J125="Yes",'TSA Input'!B125,"Ineligible"))</f>
        <v/>
      </c>
      <c r="D150" s="39" t="str">
        <f>IF('TSA Input'!J125="","",IF('TSA Input'!J125="Yes",'TSA Input'!H125,""))</f>
        <v/>
      </c>
      <c r="E150" s="40" t="str">
        <f>IF('TSA Input'!J125="","",IF('TSA Input'!J125="Yes",'TSA Input'!G125,""))</f>
        <v/>
      </c>
      <c r="F150" s="42" t="str">
        <f>IF('TSA Input'!J125="","",IF('TSA Input'!J125="Yes",'TSA Input'!C125,""))</f>
        <v/>
      </c>
      <c r="G150" s="43" t="str">
        <f>IF('TSA Input'!J125="","",IF('TSA Input'!J125="Yes",'TSA Input'!I125,""))</f>
        <v/>
      </c>
      <c r="H150" s="43" t="str">
        <f>IF('TSA Input'!J125="","",IF('TSA Input'!J125="Yes",'TSA Input'!E125,""))</f>
        <v/>
      </c>
      <c r="I150" s="45" t="str">
        <f t="shared" si="2"/>
        <v/>
      </c>
      <c r="J150" s="146" t="str">
        <f>IF('TSA Input'!$J125="","",IF('TSA Input'!$J125="Yes",'TSA Input'!$C125,""))</f>
        <v/>
      </c>
      <c r="K150" s="147" t="str">
        <f>IF('TSA Input'!$J125="","",IF('TSA Input'!$J125="Yes",'TSA Input'!$I125,""))</f>
        <v/>
      </c>
      <c r="L150" s="147" t="str">
        <f>IF('TSA Input'!$J125="","",IF('TSA Input'!$J125="Yes",'TSA Input'!$E125,""))</f>
        <v/>
      </c>
      <c r="M150" s="45" t="str">
        <f t="shared" si="3"/>
        <v/>
      </c>
      <c r="N150" s="48"/>
      <c r="O150" s="49"/>
      <c r="P150" s="148" t="s">
        <v>31</v>
      </c>
      <c r="Q150" s="149" t="s">
        <v>31</v>
      </c>
      <c r="R150" s="1"/>
    </row>
    <row r="151" spans="1:18" ht="15.75" hidden="1" customHeight="1">
      <c r="A151" s="1" t="str">
        <f t="shared" si="1"/>
        <v/>
      </c>
      <c r="B151" s="1"/>
      <c r="C151" s="38" t="str">
        <f>IF('TSA Input'!J126="","",IF('TSA Input'!J126="Yes",'TSA Input'!B126,"Ineligible"))</f>
        <v/>
      </c>
      <c r="D151" s="39" t="str">
        <f>IF('TSA Input'!J126="","",IF('TSA Input'!J126="Yes",'TSA Input'!H126,""))</f>
        <v/>
      </c>
      <c r="E151" s="40" t="str">
        <f>IF('TSA Input'!J126="","",IF('TSA Input'!J126="Yes",'TSA Input'!G126,""))</f>
        <v/>
      </c>
      <c r="F151" s="42" t="str">
        <f>IF('TSA Input'!J126="","",IF('TSA Input'!J126="Yes",'TSA Input'!C126,""))</f>
        <v/>
      </c>
      <c r="G151" s="43" t="str">
        <f>IF('TSA Input'!J126="","",IF('TSA Input'!J126="Yes",'TSA Input'!I126,""))</f>
        <v/>
      </c>
      <c r="H151" s="43" t="str">
        <f>IF('TSA Input'!J126="","",IF('TSA Input'!J126="Yes",'TSA Input'!E126,""))</f>
        <v/>
      </c>
      <c r="I151" s="45" t="str">
        <f t="shared" si="2"/>
        <v/>
      </c>
      <c r="J151" s="146" t="str">
        <f>IF('TSA Input'!$J126="","",IF('TSA Input'!$J126="Yes",'TSA Input'!$C126,""))</f>
        <v/>
      </c>
      <c r="K151" s="147" t="str">
        <f>IF('TSA Input'!$J126="","",IF('TSA Input'!$J126="Yes",'TSA Input'!$I126,""))</f>
        <v/>
      </c>
      <c r="L151" s="147" t="str">
        <f>IF('TSA Input'!$J126="","",IF('TSA Input'!$J126="Yes",'TSA Input'!$E126,""))</f>
        <v/>
      </c>
      <c r="M151" s="45" t="str">
        <f t="shared" si="3"/>
        <v/>
      </c>
      <c r="N151" s="48"/>
      <c r="O151" s="49"/>
      <c r="P151" s="148" t="s">
        <v>31</v>
      </c>
      <c r="Q151" s="149" t="s">
        <v>31</v>
      </c>
      <c r="R151" s="1"/>
    </row>
    <row r="152" spans="1:18" ht="15.75" hidden="1" customHeight="1">
      <c r="A152" s="1" t="str">
        <f t="shared" si="1"/>
        <v/>
      </c>
      <c r="B152" s="1"/>
      <c r="C152" s="38" t="str">
        <f>IF('TSA Input'!J127="","",IF('TSA Input'!J127="Yes",'TSA Input'!B127,"Ineligible"))</f>
        <v/>
      </c>
      <c r="D152" s="39" t="str">
        <f>IF('TSA Input'!J127="","",IF('TSA Input'!J127="Yes",'TSA Input'!H127,""))</f>
        <v/>
      </c>
      <c r="E152" s="40" t="str">
        <f>IF('TSA Input'!J127="","",IF('TSA Input'!J127="Yes",'TSA Input'!G127,""))</f>
        <v/>
      </c>
      <c r="F152" s="42" t="str">
        <f>IF('TSA Input'!J127="","",IF('TSA Input'!J127="Yes",'TSA Input'!C127,""))</f>
        <v/>
      </c>
      <c r="G152" s="43" t="str">
        <f>IF('TSA Input'!J127="","",IF('TSA Input'!J127="Yes",'TSA Input'!I127,""))</f>
        <v/>
      </c>
      <c r="H152" s="43" t="str">
        <f>IF('TSA Input'!J127="","",IF('TSA Input'!J127="Yes",'TSA Input'!E127,""))</f>
        <v/>
      </c>
      <c r="I152" s="45" t="str">
        <f t="shared" si="2"/>
        <v/>
      </c>
      <c r="J152" s="146" t="str">
        <f>IF('TSA Input'!$J127="","",IF('TSA Input'!$J127="Yes",'TSA Input'!$C127,""))</f>
        <v/>
      </c>
      <c r="K152" s="147" t="str">
        <f>IF('TSA Input'!$J127="","",IF('TSA Input'!$J127="Yes",'TSA Input'!$I127,""))</f>
        <v/>
      </c>
      <c r="L152" s="147" t="str">
        <f>IF('TSA Input'!$J127="","",IF('TSA Input'!$J127="Yes",'TSA Input'!$E127,""))</f>
        <v/>
      </c>
      <c r="M152" s="45" t="str">
        <f t="shared" si="3"/>
        <v/>
      </c>
      <c r="N152" s="48"/>
      <c r="O152" s="49"/>
      <c r="P152" s="148" t="s">
        <v>31</v>
      </c>
      <c r="Q152" s="149" t="s">
        <v>31</v>
      </c>
      <c r="R152" s="1"/>
    </row>
    <row r="153" spans="1:18" ht="15.75" hidden="1" customHeight="1">
      <c r="A153" s="1" t="str">
        <f t="shared" si="1"/>
        <v/>
      </c>
      <c r="B153" s="1"/>
      <c r="C153" s="38" t="str">
        <f>IF('TSA Input'!J128="","",IF('TSA Input'!J128="Yes",'TSA Input'!B128,"Ineligible"))</f>
        <v/>
      </c>
      <c r="D153" s="39" t="str">
        <f>IF('TSA Input'!J128="","",IF('TSA Input'!J128="Yes",'TSA Input'!H128,""))</f>
        <v/>
      </c>
      <c r="E153" s="40" t="str">
        <f>IF('TSA Input'!J128="","",IF('TSA Input'!J128="Yes",'TSA Input'!G128,""))</f>
        <v/>
      </c>
      <c r="F153" s="42" t="str">
        <f>IF('TSA Input'!J128="","",IF('TSA Input'!J128="Yes",'TSA Input'!C128,""))</f>
        <v/>
      </c>
      <c r="G153" s="43" t="str">
        <f>IF('TSA Input'!J128="","",IF('TSA Input'!J128="Yes",'TSA Input'!I128,""))</f>
        <v/>
      </c>
      <c r="H153" s="43" t="str">
        <f>IF('TSA Input'!J128="","",IF('TSA Input'!J128="Yes",'TSA Input'!E128,""))</f>
        <v/>
      </c>
      <c r="I153" s="45" t="str">
        <f t="shared" si="2"/>
        <v/>
      </c>
      <c r="J153" s="146" t="str">
        <f>IF('TSA Input'!$J128="","",IF('TSA Input'!$J128="Yes",'TSA Input'!$C128,""))</f>
        <v/>
      </c>
      <c r="K153" s="147" t="str">
        <f>IF('TSA Input'!$J128="","",IF('TSA Input'!$J128="Yes",'TSA Input'!$I128,""))</f>
        <v/>
      </c>
      <c r="L153" s="147" t="str">
        <f>IF('TSA Input'!$J128="","",IF('TSA Input'!$J128="Yes",'TSA Input'!$E128,""))</f>
        <v/>
      </c>
      <c r="M153" s="45" t="str">
        <f t="shared" si="3"/>
        <v/>
      </c>
      <c r="N153" s="48"/>
      <c r="O153" s="49"/>
      <c r="P153" s="148" t="s">
        <v>31</v>
      </c>
      <c r="Q153" s="149" t="s">
        <v>31</v>
      </c>
      <c r="R153" s="1"/>
    </row>
    <row r="154" spans="1:18" ht="15.75" hidden="1" customHeight="1">
      <c r="A154" s="1" t="str">
        <f t="shared" si="1"/>
        <v/>
      </c>
      <c r="B154" s="1"/>
      <c r="C154" s="38" t="str">
        <f>IF('TSA Input'!J129="","",IF('TSA Input'!J129="Yes",'TSA Input'!B129,"Ineligible"))</f>
        <v/>
      </c>
      <c r="D154" s="39" t="str">
        <f>IF('TSA Input'!J129="","",IF('TSA Input'!J129="Yes",'TSA Input'!H129,""))</f>
        <v/>
      </c>
      <c r="E154" s="40" t="str">
        <f>IF('TSA Input'!J129="","",IF('TSA Input'!J129="Yes",'TSA Input'!G129,""))</f>
        <v/>
      </c>
      <c r="F154" s="42" t="str">
        <f>IF('TSA Input'!J129="","",IF('TSA Input'!J129="Yes",'TSA Input'!C129,""))</f>
        <v/>
      </c>
      <c r="G154" s="43" t="str">
        <f>IF('TSA Input'!J129="","",IF('TSA Input'!J129="Yes",'TSA Input'!I129,""))</f>
        <v/>
      </c>
      <c r="H154" s="43" t="str">
        <f>IF('TSA Input'!J129="","",IF('TSA Input'!J129="Yes",'TSA Input'!E129,""))</f>
        <v/>
      </c>
      <c r="I154" s="45" t="str">
        <f t="shared" si="2"/>
        <v/>
      </c>
      <c r="J154" s="146" t="str">
        <f>IF('TSA Input'!$J129="","",IF('TSA Input'!$J129="Yes",'TSA Input'!$C129,""))</f>
        <v/>
      </c>
      <c r="K154" s="147" t="str">
        <f>IF('TSA Input'!$J129="","",IF('TSA Input'!$J129="Yes",'TSA Input'!$I129,""))</f>
        <v/>
      </c>
      <c r="L154" s="147" t="str">
        <f>IF('TSA Input'!$J129="","",IF('TSA Input'!$J129="Yes",'TSA Input'!$E129,""))</f>
        <v/>
      </c>
      <c r="M154" s="45" t="str">
        <f t="shared" si="3"/>
        <v/>
      </c>
      <c r="N154" s="48"/>
      <c r="O154" s="49"/>
      <c r="P154" s="148" t="s">
        <v>31</v>
      </c>
      <c r="Q154" s="149" t="s">
        <v>31</v>
      </c>
      <c r="R154" s="1"/>
    </row>
    <row r="155" spans="1:18" ht="15.75" hidden="1" customHeight="1">
      <c r="A155" s="1" t="str">
        <f t="shared" si="1"/>
        <v/>
      </c>
      <c r="B155" s="1"/>
      <c r="C155" s="38" t="str">
        <f>IF('TSA Input'!J130="","",IF('TSA Input'!J130="Yes",'TSA Input'!B130,"Ineligible"))</f>
        <v/>
      </c>
      <c r="D155" s="39" t="str">
        <f>IF('TSA Input'!J130="","",IF('TSA Input'!J130="Yes",'TSA Input'!H130,""))</f>
        <v/>
      </c>
      <c r="E155" s="40" t="str">
        <f>IF('TSA Input'!J130="","",IF('TSA Input'!J130="Yes",'TSA Input'!G130,""))</f>
        <v/>
      </c>
      <c r="F155" s="42" t="str">
        <f>IF('TSA Input'!J130="","",IF('TSA Input'!J130="Yes",'TSA Input'!C130,""))</f>
        <v/>
      </c>
      <c r="G155" s="43" t="str">
        <f>IF('TSA Input'!J130="","",IF('TSA Input'!J130="Yes",'TSA Input'!I130,""))</f>
        <v/>
      </c>
      <c r="H155" s="43" t="str">
        <f>IF('TSA Input'!J130="","",IF('TSA Input'!J130="Yes",'TSA Input'!E130,""))</f>
        <v/>
      </c>
      <c r="I155" s="45" t="str">
        <f t="shared" si="2"/>
        <v/>
      </c>
      <c r="J155" s="146" t="str">
        <f>IF('TSA Input'!$J130="","",IF('TSA Input'!$J130="Yes",'TSA Input'!$C130,""))</f>
        <v/>
      </c>
      <c r="K155" s="147" t="str">
        <f>IF('TSA Input'!$J130="","",IF('TSA Input'!$J130="Yes",'TSA Input'!$I130,""))</f>
        <v/>
      </c>
      <c r="L155" s="147" t="str">
        <f>IF('TSA Input'!$J130="","",IF('TSA Input'!$J130="Yes",'TSA Input'!$E130,""))</f>
        <v/>
      </c>
      <c r="M155" s="45" t="str">
        <f t="shared" si="3"/>
        <v/>
      </c>
      <c r="N155" s="48"/>
      <c r="O155" s="49"/>
      <c r="P155" s="148" t="s">
        <v>31</v>
      </c>
      <c r="Q155" s="149" t="s">
        <v>31</v>
      </c>
      <c r="R155" s="1"/>
    </row>
    <row r="156" spans="1:18" ht="15.75" hidden="1" customHeight="1">
      <c r="A156" s="1" t="str">
        <f t="shared" si="1"/>
        <v/>
      </c>
      <c r="B156" s="1"/>
      <c r="C156" s="38" t="str">
        <f>IF('TSA Input'!J131="","",IF('TSA Input'!J131="Yes",'TSA Input'!B131,"Ineligible"))</f>
        <v/>
      </c>
      <c r="D156" s="39" t="str">
        <f>IF('TSA Input'!J131="","",IF('TSA Input'!J131="Yes",'TSA Input'!H131,""))</f>
        <v/>
      </c>
      <c r="E156" s="40" t="str">
        <f>IF('TSA Input'!J131="","",IF('TSA Input'!J131="Yes",'TSA Input'!G131,""))</f>
        <v/>
      </c>
      <c r="F156" s="42" t="str">
        <f>IF('TSA Input'!J131="","",IF('TSA Input'!J131="Yes",'TSA Input'!C131,""))</f>
        <v/>
      </c>
      <c r="G156" s="43" t="str">
        <f>IF('TSA Input'!J131="","",IF('TSA Input'!J131="Yes",'TSA Input'!I131,""))</f>
        <v/>
      </c>
      <c r="H156" s="43" t="str">
        <f>IF('TSA Input'!J131="","",IF('TSA Input'!J131="Yes",'TSA Input'!E131,""))</f>
        <v/>
      </c>
      <c r="I156" s="45" t="str">
        <f t="shared" si="2"/>
        <v/>
      </c>
      <c r="J156" s="146" t="str">
        <f>IF('TSA Input'!$J131="","",IF('TSA Input'!$J131="Yes",'TSA Input'!$C131,""))</f>
        <v/>
      </c>
      <c r="K156" s="147" t="str">
        <f>IF('TSA Input'!$J131="","",IF('TSA Input'!$J131="Yes",'TSA Input'!$I131,""))</f>
        <v/>
      </c>
      <c r="L156" s="147" t="str">
        <f>IF('TSA Input'!$J131="","",IF('TSA Input'!$J131="Yes",'TSA Input'!$E131,""))</f>
        <v/>
      </c>
      <c r="M156" s="45" t="str">
        <f t="shared" si="3"/>
        <v/>
      </c>
      <c r="N156" s="48"/>
      <c r="O156" s="49"/>
      <c r="P156" s="148" t="s">
        <v>31</v>
      </c>
      <c r="Q156" s="149" t="s">
        <v>31</v>
      </c>
      <c r="R156" s="1"/>
    </row>
    <row r="157" spans="1:18" ht="15.75" hidden="1" customHeight="1">
      <c r="A157" s="1" t="str">
        <f t="shared" si="1"/>
        <v/>
      </c>
      <c r="B157" s="1"/>
      <c r="C157" s="38" t="str">
        <f>IF('TSA Input'!J132="","",IF('TSA Input'!J132="Yes",'TSA Input'!B132,"Ineligible"))</f>
        <v/>
      </c>
      <c r="D157" s="39" t="str">
        <f>IF('TSA Input'!J132="","",IF('TSA Input'!J132="Yes",'TSA Input'!H132,""))</f>
        <v/>
      </c>
      <c r="E157" s="40" t="str">
        <f>IF('TSA Input'!J132="","",IF('TSA Input'!J132="Yes",'TSA Input'!G132,""))</f>
        <v/>
      </c>
      <c r="F157" s="42" t="str">
        <f>IF('TSA Input'!J132="","",IF('TSA Input'!J132="Yes",'TSA Input'!C132,""))</f>
        <v/>
      </c>
      <c r="G157" s="43" t="str">
        <f>IF('TSA Input'!J132="","",IF('TSA Input'!J132="Yes",'TSA Input'!I132,""))</f>
        <v/>
      </c>
      <c r="H157" s="43" t="str">
        <f>IF('TSA Input'!J132="","",IF('TSA Input'!J132="Yes",'TSA Input'!E132,""))</f>
        <v/>
      </c>
      <c r="I157" s="45" t="str">
        <f t="shared" si="2"/>
        <v/>
      </c>
      <c r="J157" s="146" t="str">
        <f>IF('TSA Input'!$J132="","",IF('TSA Input'!$J132="Yes",'TSA Input'!$C132,""))</f>
        <v/>
      </c>
      <c r="K157" s="147" t="str">
        <f>IF('TSA Input'!$J132="","",IF('TSA Input'!$J132="Yes",'TSA Input'!$I132,""))</f>
        <v/>
      </c>
      <c r="L157" s="147" t="str">
        <f>IF('TSA Input'!$J132="","",IF('TSA Input'!$J132="Yes",'TSA Input'!$E132,""))</f>
        <v/>
      </c>
      <c r="M157" s="45" t="str">
        <f t="shared" si="3"/>
        <v/>
      </c>
      <c r="N157" s="48"/>
      <c r="O157" s="49"/>
      <c r="P157" s="148" t="s">
        <v>31</v>
      </c>
      <c r="Q157" s="149" t="s">
        <v>31</v>
      </c>
      <c r="R157" s="1"/>
    </row>
    <row r="158" spans="1:18" ht="15.75" hidden="1" customHeight="1">
      <c r="A158" s="1" t="str">
        <f t="shared" si="1"/>
        <v/>
      </c>
      <c r="B158" s="1"/>
      <c r="C158" s="38" t="str">
        <f>IF('TSA Input'!J133="","",IF('TSA Input'!J133="Yes",'TSA Input'!B133,"Ineligible"))</f>
        <v/>
      </c>
      <c r="D158" s="39" t="str">
        <f>IF('TSA Input'!J133="","",IF('TSA Input'!J133="Yes",'TSA Input'!H133,""))</f>
        <v/>
      </c>
      <c r="E158" s="40" t="str">
        <f>IF('TSA Input'!J133="","",IF('TSA Input'!J133="Yes",'TSA Input'!G133,""))</f>
        <v/>
      </c>
      <c r="F158" s="42" t="str">
        <f>IF('TSA Input'!J133="","",IF('TSA Input'!J133="Yes",'TSA Input'!C133,""))</f>
        <v/>
      </c>
      <c r="G158" s="43" t="str">
        <f>IF('TSA Input'!J133="","",IF('TSA Input'!J133="Yes",'TSA Input'!I133,""))</f>
        <v/>
      </c>
      <c r="H158" s="43" t="str">
        <f>IF('TSA Input'!J133="","",IF('TSA Input'!J133="Yes",'TSA Input'!E133,""))</f>
        <v/>
      </c>
      <c r="I158" s="45" t="str">
        <f t="shared" si="2"/>
        <v/>
      </c>
      <c r="J158" s="146" t="str">
        <f>IF('TSA Input'!$J133="","",IF('TSA Input'!$J133="Yes",'TSA Input'!$C133,""))</f>
        <v/>
      </c>
      <c r="K158" s="147" t="str">
        <f>IF('TSA Input'!$J133="","",IF('TSA Input'!$J133="Yes",'TSA Input'!$I133,""))</f>
        <v/>
      </c>
      <c r="L158" s="147" t="str">
        <f>IF('TSA Input'!$J133="","",IF('TSA Input'!$J133="Yes",'TSA Input'!$E133,""))</f>
        <v/>
      </c>
      <c r="M158" s="45" t="str">
        <f t="shared" si="3"/>
        <v/>
      </c>
      <c r="N158" s="48"/>
      <c r="O158" s="49"/>
      <c r="P158" s="148" t="s">
        <v>31</v>
      </c>
      <c r="Q158" s="149" t="s">
        <v>31</v>
      </c>
      <c r="R158" s="1"/>
    </row>
    <row r="159" spans="1:18" ht="15.75" hidden="1" customHeight="1">
      <c r="A159" s="1" t="str">
        <f t="shared" si="1"/>
        <v/>
      </c>
      <c r="B159" s="1"/>
      <c r="C159" s="38" t="str">
        <f>IF('TSA Input'!J134="","",IF('TSA Input'!J134="Yes",'TSA Input'!B134,"Ineligible"))</f>
        <v/>
      </c>
      <c r="D159" s="39" t="str">
        <f>IF('TSA Input'!J134="","",IF('TSA Input'!J134="Yes",'TSA Input'!H134,""))</f>
        <v/>
      </c>
      <c r="E159" s="40" t="str">
        <f>IF('TSA Input'!J134="","",IF('TSA Input'!J134="Yes",'TSA Input'!G134,""))</f>
        <v/>
      </c>
      <c r="F159" s="42" t="str">
        <f>IF('TSA Input'!J134="","",IF('TSA Input'!J134="Yes",'TSA Input'!C134,""))</f>
        <v/>
      </c>
      <c r="G159" s="43" t="str">
        <f>IF('TSA Input'!J134="","",IF('TSA Input'!J134="Yes",'TSA Input'!I134,""))</f>
        <v/>
      </c>
      <c r="H159" s="43" t="str">
        <f>IF('TSA Input'!J134="","",IF('TSA Input'!J134="Yes",'TSA Input'!E134,""))</f>
        <v/>
      </c>
      <c r="I159" s="45" t="str">
        <f t="shared" si="2"/>
        <v/>
      </c>
      <c r="J159" s="146" t="str">
        <f>IF('TSA Input'!$J134="","",IF('TSA Input'!$J134="Yes",'TSA Input'!$C134,""))</f>
        <v/>
      </c>
      <c r="K159" s="147" t="str">
        <f>IF('TSA Input'!$J134="","",IF('TSA Input'!$J134="Yes",'TSA Input'!$I134,""))</f>
        <v/>
      </c>
      <c r="L159" s="147" t="str">
        <f>IF('TSA Input'!$J134="","",IF('TSA Input'!$J134="Yes",'TSA Input'!$E134,""))</f>
        <v/>
      </c>
      <c r="M159" s="45" t="str">
        <f t="shared" si="3"/>
        <v/>
      </c>
      <c r="N159" s="48"/>
      <c r="O159" s="49"/>
      <c r="P159" s="148" t="s">
        <v>31</v>
      </c>
      <c r="Q159" s="149" t="s">
        <v>31</v>
      </c>
      <c r="R159" s="1"/>
    </row>
    <row r="160" spans="1:18" ht="15.75" hidden="1" customHeight="1">
      <c r="A160" s="1" t="str">
        <f t="shared" si="1"/>
        <v/>
      </c>
      <c r="B160" s="1"/>
      <c r="C160" s="38" t="str">
        <f>IF('TSA Input'!J135="","",IF('TSA Input'!J135="Yes",'TSA Input'!B135,"Ineligible"))</f>
        <v/>
      </c>
      <c r="D160" s="39" t="str">
        <f>IF('TSA Input'!J135="","",IF('TSA Input'!J135="Yes",'TSA Input'!H135,""))</f>
        <v/>
      </c>
      <c r="E160" s="40" t="str">
        <f>IF('TSA Input'!J135="","",IF('TSA Input'!J135="Yes",'TSA Input'!G135,""))</f>
        <v/>
      </c>
      <c r="F160" s="42" t="str">
        <f>IF('TSA Input'!J135="","",IF('TSA Input'!J135="Yes",'TSA Input'!C135,""))</f>
        <v/>
      </c>
      <c r="G160" s="43" t="str">
        <f>IF('TSA Input'!J135="","",IF('TSA Input'!J135="Yes",'TSA Input'!I135,""))</f>
        <v/>
      </c>
      <c r="H160" s="43" t="str">
        <f>IF('TSA Input'!J135="","",IF('TSA Input'!J135="Yes",'TSA Input'!E135,""))</f>
        <v/>
      </c>
      <c r="I160" s="45" t="str">
        <f t="shared" si="2"/>
        <v/>
      </c>
      <c r="J160" s="146" t="str">
        <f>IF('TSA Input'!$J135="","",IF('TSA Input'!$J135="Yes",'TSA Input'!$C135,""))</f>
        <v/>
      </c>
      <c r="K160" s="147" t="str">
        <f>IF('TSA Input'!$J135="","",IF('TSA Input'!$J135="Yes",'TSA Input'!$I135,""))</f>
        <v/>
      </c>
      <c r="L160" s="147" t="str">
        <f>IF('TSA Input'!$J135="","",IF('TSA Input'!$J135="Yes",'TSA Input'!$E135,""))</f>
        <v/>
      </c>
      <c r="M160" s="45" t="str">
        <f t="shared" si="3"/>
        <v/>
      </c>
      <c r="N160" s="48"/>
      <c r="O160" s="49"/>
      <c r="P160" s="148" t="s">
        <v>31</v>
      </c>
      <c r="Q160" s="149" t="s">
        <v>31</v>
      </c>
      <c r="R160" s="1"/>
    </row>
    <row r="161" spans="1:18" ht="15.75" hidden="1" customHeight="1">
      <c r="A161" s="1" t="str">
        <f t="shared" si="1"/>
        <v/>
      </c>
      <c r="B161" s="1"/>
      <c r="C161" s="38" t="str">
        <f>IF('TSA Input'!J136="","",IF('TSA Input'!J136="Yes",'TSA Input'!B136,"Ineligible"))</f>
        <v/>
      </c>
      <c r="D161" s="39" t="str">
        <f>IF('TSA Input'!J136="","",IF('TSA Input'!J136="Yes",'TSA Input'!H136,""))</f>
        <v/>
      </c>
      <c r="E161" s="40" t="str">
        <f>IF('TSA Input'!J136="","",IF('TSA Input'!J136="Yes",'TSA Input'!G136,""))</f>
        <v/>
      </c>
      <c r="F161" s="42" t="str">
        <f>IF('TSA Input'!J136="","",IF('TSA Input'!J136="Yes",'TSA Input'!C136,""))</f>
        <v/>
      </c>
      <c r="G161" s="43" t="str">
        <f>IF('TSA Input'!J136="","",IF('TSA Input'!J136="Yes",'TSA Input'!I136,""))</f>
        <v/>
      </c>
      <c r="H161" s="43" t="str">
        <f>IF('TSA Input'!J136="","",IF('TSA Input'!J136="Yes",'TSA Input'!E136,""))</f>
        <v/>
      </c>
      <c r="I161" s="45" t="str">
        <f t="shared" si="2"/>
        <v/>
      </c>
      <c r="J161" s="146" t="str">
        <f>IF('TSA Input'!$J136="","",IF('TSA Input'!$J136="Yes",'TSA Input'!$C136,""))</f>
        <v/>
      </c>
      <c r="K161" s="147" t="str">
        <f>IF('TSA Input'!$J136="","",IF('TSA Input'!$J136="Yes",'TSA Input'!$I136,""))</f>
        <v/>
      </c>
      <c r="L161" s="147" t="str">
        <f>IF('TSA Input'!$J136="","",IF('TSA Input'!$J136="Yes",'TSA Input'!$E136,""))</f>
        <v/>
      </c>
      <c r="M161" s="45" t="str">
        <f t="shared" si="3"/>
        <v/>
      </c>
      <c r="N161" s="48"/>
      <c r="O161" s="49"/>
      <c r="P161" s="148" t="s">
        <v>31</v>
      </c>
      <c r="Q161" s="149" t="s">
        <v>31</v>
      </c>
      <c r="R161" s="1"/>
    </row>
    <row r="162" spans="1:18" ht="15.75" hidden="1" customHeight="1">
      <c r="A162" s="1" t="str">
        <f t="shared" si="1"/>
        <v/>
      </c>
      <c r="B162" s="1"/>
      <c r="C162" s="38" t="str">
        <f>IF('TSA Input'!J137="","",IF('TSA Input'!J137="Yes",'TSA Input'!B137,"Ineligible"))</f>
        <v/>
      </c>
      <c r="D162" s="39" t="str">
        <f>IF('TSA Input'!J137="","",IF('TSA Input'!J137="Yes",'TSA Input'!H137,""))</f>
        <v/>
      </c>
      <c r="E162" s="40" t="str">
        <f>IF('TSA Input'!J137="","",IF('TSA Input'!J137="Yes",'TSA Input'!G137,""))</f>
        <v/>
      </c>
      <c r="F162" s="42" t="str">
        <f>IF('TSA Input'!J137="","",IF('TSA Input'!J137="Yes",'TSA Input'!C137,""))</f>
        <v/>
      </c>
      <c r="G162" s="43" t="str">
        <f>IF('TSA Input'!J137="","",IF('TSA Input'!J137="Yes",'TSA Input'!I137,""))</f>
        <v/>
      </c>
      <c r="H162" s="43" t="str">
        <f>IF('TSA Input'!J137="","",IF('TSA Input'!J137="Yes",'TSA Input'!E137,""))</f>
        <v/>
      </c>
      <c r="I162" s="45" t="str">
        <f t="shared" si="2"/>
        <v/>
      </c>
      <c r="J162" s="146" t="str">
        <f>IF('TSA Input'!$J137="","",IF('TSA Input'!$J137="Yes",'TSA Input'!$C137,""))</f>
        <v/>
      </c>
      <c r="K162" s="147" t="str">
        <f>IF('TSA Input'!$J137="","",IF('TSA Input'!$J137="Yes",'TSA Input'!$I137,""))</f>
        <v/>
      </c>
      <c r="L162" s="147" t="str">
        <f>IF('TSA Input'!$J137="","",IF('TSA Input'!$J137="Yes",'TSA Input'!$E137,""))</f>
        <v/>
      </c>
      <c r="M162" s="45" t="str">
        <f t="shared" si="3"/>
        <v/>
      </c>
      <c r="N162" s="48"/>
      <c r="O162" s="49"/>
      <c r="P162" s="148" t="s">
        <v>31</v>
      </c>
      <c r="Q162" s="149" t="s">
        <v>31</v>
      </c>
      <c r="R162" s="1"/>
    </row>
    <row r="163" spans="1:18" ht="15.75" hidden="1" customHeight="1">
      <c r="A163" s="1" t="str">
        <f t="shared" si="1"/>
        <v/>
      </c>
      <c r="B163" s="1"/>
      <c r="C163" s="38" t="str">
        <f>IF('TSA Input'!J138="","",IF('TSA Input'!J138="Yes",'TSA Input'!B138,"Ineligible"))</f>
        <v/>
      </c>
      <c r="D163" s="39" t="str">
        <f>IF('TSA Input'!J138="","",IF('TSA Input'!J138="Yes",'TSA Input'!H138,""))</f>
        <v/>
      </c>
      <c r="E163" s="40" t="str">
        <f>IF('TSA Input'!J138="","",IF('TSA Input'!J138="Yes",'TSA Input'!G138,""))</f>
        <v/>
      </c>
      <c r="F163" s="42" t="str">
        <f>IF('TSA Input'!J138="","",IF('TSA Input'!J138="Yes",'TSA Input'!C138,""))</f>
        <v/>
      </c>
      <c r="G163" s="43" t="str">
        <f>IF('TSA Input'!J138="","",IF('TSA Input'!J138="Yes",'TSA Input'!I138,""))</f>
        <v/>
      </c>
      <c r="H163" s="43" t="str">
        <f>IF('TSA Input'!J138="","",IF('TSA Input'!J138="Yes",'TSA Input'!E138,""))</f>
        <v/>
      </c>
      <c r="I163" s="45" t="str">
        <f t="shared" si="2"/>
        <v/>
      </c>
      <c r="J163" s="146" t="str">
        <f>IF('TSA Input'!$J138="","",IF('TSA Input'!$J138="Yes",'TSA Input'!$C138,""))</f>
        <v/>
      </c>
      <c r="K163" s="147" t="str">
        <f>IF('TSA Input'!$J138="","",IF('TSA Input'!$J138="Yes",'TSA Input'!$I138,""))</f>
        <v/>
      </c>
      <c r="L163" s="147" t="str">
        <f>IF('TSA Input'!$J138="","",IF('TSA Input'!$J138="Yes",'TSA Input'!$E138,""))</f>
        <v/>
      </c>
      <c r="M163" s="45" t="str">
        <f t="shared" si="3"/>
        <v/>
      </c>
      <c r="N163" s="48"/>
      <c r="O163" s="49"/>
      <c r="P163" s="148" t="s">
        <v>31</v>
      </c>
      <c r="Q163" s="149" t="s">
        <v>31</v>
      </c>
      <c r="R163" s="1"/>
    </row>
    <row r="164" spans="1:18" ht="15.75" hidden="1" customHeight="1">
      <c r="A164" s="1" t="str">
        <f t="shared" si="1"/>
        <v/>
      </c>
      <c r="B164" s="1"/>
      <c r="C164" s="38" t="str">
        <f>IF('TSA Input'!J139="","",IF('TSA Input'!J139="Yes",'TSA Input'!B139,"Ineligible"))</f>
        <v/>
      </c>
      <c r="D164" s="39" t="str">
        <f>IF('TSA Input'!J139="","",IF('TSA Input'!J139="Yes",'TSA Input'!H139,""))</f>
        <v/>
      </c>
      <c r="E164" s="40" t="str">
        <f>IF('TSA Input'!J139="","",IF('TSA Input'!J139="Yes",'TSA Input'!G139,""))</f>
        <v/>
      </c>
      <c r="F164" s="42" t="str">
        <f>IF('TSA Input'!J139="","",IF('TSA Input'!J139="Yes",'TSA Input'!C139,""))</f>
        <v/>
      </c>
      <c r="G164" s="43" t="str">
        <f>IF('TSA Input'!J139="","",IF('TSA Input'!J139="Yes",'TSA Input'!I139,""))</f>
        <v/>
      </c>
      <c r="H164" s="43" t="str">
        <f>IF('TSA Input'!J139="","",IF('TSA Input'!J139="Yes",'TSA Input'!E139,""))</f>
        <v/>
      </c>
      <c r="I164" s="45" t="str">
        <f t="shared" si="2"/>
        <v/>
      </c>
      <c r="J164" s="146" t="str">
        <f>IF('TSA Input'!$J139="","",IF('TSA Input'!$J139="Yes",'TSA Input'!$C139,""))</f>
        <v/>
      </c>
      <c r="K164" s="147" t="str">
        <f>IF('TSA Input'!$J139="","",IF('TSA Input'!$J139="Yes",'TSA Input'!$I139,""))</f>
        <v/>
      </c>
      <c r="L164" s="147" t="str">
        <f>IF('TSA Input'!$J139="","",IF('TSA Input'!$J139="Yes",'TSA Input'!$E139,""))</f>
        <v/>
      </c>
      <c r="M164" s="45" t="str">
        <f t="shared" si="3"/>
        <v/>
      </c>
      <c r="N164" s="48"/>
      <c r="O164" s="49"/>
      <c r="P164" s="148" t="s">
        <v>31</v>
      </c>
      <c r="Q164" s="149" t="s">
        <v>31</v>
      </c>
      <c r="R164" s="1"/>
    </row>
    <row r="165" spans="1:18" ht="15.75" hidden="1" customHeight="1">
      <c r="A165" s="1" t="str">
        <f t="shared" si="1"/>
        <v/>
      </c>
      <c r="B165" s="1"/>
      <c r="C165" s="38" t="str">
        <f>IF('TSA Input'!J140="","",IF('TSA Input'!J140="Yes",'TSA Input'!B140,"Ineligible"))</f>
        <v/>
      </c>
      <c r="D165" s="39" t="str">
        <f>IF('TSA Input'!J140="","",IF('TSA Input'!J140="Yes",'TSA Input'!H140,""))</f>
        <v/>
      </c>
      <c r="E165" s="40" t="str">
        <f>IF('TSA Input'!J140="","",IF('TSA Input'!J140="Yes",'TSA Input'!G140,""))</f>
        <v/>
      </c>
      <c r="F165" s="42" t="str">
        <f>IF('TSA Input'!J140="","",IF('TSA Input'!J140="Yes",'TSA Input'!C140,""))</f>
        <v/>
      </c>
      <c r="G165" s="43" t="str">
        <f>IF('TSA Input'!J140="","",IF('TSA Input'!J140="Yes",'TSA Input'!I140,""))</f>
        <v/>
      </c>
      <c r="H165" s="43" t="str">
        <f>IF('TSA Input'!J140="","",IF('TSA Input'!J140="Yes",'TSA Input'!E140,""))</f>
        <v/>
      </c>
      <c r="I165" s="45" t="str">
        <f t="shared" si="2"/>
        <v/>
      </c>
      <c r="J165" s="146" t="str">
        <f>IF('TSA Input'!$J140="","",IF('TSA Input'!$J140="Yes",'TSA Input'!$C140,""))</f>
        <v/>
      </c>
      <c r="K165" s="147" t="str">
        <f>IF('TSA Input'!$J140="","",IF('TSA Input'!$J140="Yes",'TSA Input'!$I140,""))</f>
        <v/>
      </c>
      <c r="L165" s="147" t="str">
        <f>IF('TSA Input'!$J140="","",IF('TSA Input'!$J140="Yes",'TSA Input'!$E140,""))</f>
        <v/>
      </c>
      <c r="M165" s="45" t="str">
        <f t="shared" si="3"/>
        <v/>
      </c>
      <c r="N165" s="48"/>
      <c r="O165" s="49"/>
      <c r="P165" s="148" t="s">
        <v>31</v>
      </c>
      <c r="Q165" s="149" t="s">
        <v>31</v>
      </c>
      <c r="R165" s="1"/>
    </row>
    <row r="166" spans="1:18" ht="15.75" hidden="1" customHeight="1">
      <c r="A166" s="1" t="str">
        <f t="shared" si="1"/>
        <v/>
      </c>
      <c r="B166" s="1"/>
      <c r="C166" s="38" t="str">
        <f>IF('TSA Input'!J141="","",IF('TSA Input'!J141="Yes",'TSA Input'!B141,"Ineligible"))</f>
        <v/>
      </c>
      <c r="D166" s="39" t="str">
        <f>IF('TSA Input'!J141="","",IF('TSA Input'!J141="Yes",'TSA Input'!H141,""))</f>
        <v/>
      </c>
      <c r="E166" s="40" t="str">
        <f>IF('TSA Input'!J141="","",IF('TSA Input'!J141="Yes",'TSA Input'!G141,""))</f>
        <v/>
      </c>
      <c r="F166" s="42" t="str">
        <f>IF('TSA Input'!J141="","",IF('TSA Input'!J141="Yes",'TSA Input'!C141,""))</f>
        <v/>
      </c>
      <c r="G166" s="43" t="str">
        <f>IF('TSA Input'!J141="","",IF('TSA Input'!J141="Yes",'TSA Input'!I141,""))</f>
        <v/>
      </c>
      <c r="H166" s="43" t="str">
        <f>IF('TSA Input'!J141="","",IF('TSA Input'!J141="Yes",'TSA Input'!E141,""))</f>
        <v/>
      </c>
      <c r="I166" s="45" t="str">
        <f t="shared" si="2"/>
        <v/>
      </c>
      <c r="J166" s="146" t="str">
        <f>IF('TSA Input'!$J141="","",IF('TSA Input'!$J141="Yes",'TSA Input'!$C141,""))</f>
        <v/>
      </c>
      <c r="K166" s="147" t="str">
        <f>IF('TSA Input'!$J141="","",IF('TSA Input'!$J141="Yes",'TSA Input'!$I141,""))</f>
        <v/>
      </c>
      <c r="L166" s="147" t="str">
        <f>IF('TSA Input'!$J141="","",IF('TSA Input'!$J141="Yes",'TSA Input'!$E141,""))</f>
        <v/>
      </c>
      <c r="M166" s="45" t="str">
        <f t="shared" si="3"/>
        <v/>
      </c>
      <c r="N166" s="48"/>
      <c r="O166" s="49"/>
      <c r="P166" s="148" t="s">
        <v>31</v>
      </c>
      <c r="Q166" s="149" t="s">
        <v>31</v>
      </c>
      <c r="R166" s="1"/>
    </row>
    <row r="167" spans="1:18" ht="15.75" hidden="1" customHeight="1">
      <c r="A167" s="1" t="str">
        <f t="shared" si="1"/>
        <v/>
      </c>
      <c r="B167" s="1"/>
      <c r="C167" s="38" t="str">
        <f>IF('TSA Input'!J142="","",IF('TSA Input'!J142="Yes",'TSA Input'!B142,"Ineligible"))</f>
        <v/>
      </c>
      <c r="D167" s="39" t="str">
        <f>IF('TSA Input'!J142="","",IF('TSA Input'!J142="Yes",'TSA Input'!H142,""))</f>
        <v/>
      </c>
      <c r="E167" s="40" t="str">
        <f>IF('TSA Input'!J142="","",IF('TSA Input'!J142="Yes",'TSA Input'!G142,""))</f>
        <v/>
      </c>
      <c r="F167" s="42" t="str">
        <f>IF('TSA Input'!J142="","",IF('TSA Input'!J142="Yes",'TSA Input'!C142,""))</f>
        <v/>
      </c>
      <c r="G167" s="43" t="str">
        <f>IF('TSA Input'!J142="","",IF('TSA Input'!J142="Yes",'TSA Input'!I142,""))</f>
        <v/>
      </c>
      <c r="H167" s="43" t="str">
        <f>IF('TSA Input'!J142="","",IF('TSA Input'!J142="Yes",'TSA Input'!E142,""))</f>
        <v/>
      </c>
      <c r="I167" s="45" t="str">
        <f t="shared" si="2"/>
        <v/>
      </c>
      <c r="J167" s="146" t="str">
        <f>IF('TSA Input'!$J142="","",IF('TSA Input'!$J142="Yes",'TSA Input'!$C142,""))</f>
        <v/>
      </c>
      <c r="K167" s="147" t="str">
        <f>IF('TSA Input'!$J142="","",IF('TSA Input'!$J142="Yes",'TSA Input'!$I142,""))</f>
        <v/>
      </c>
      <c r="L167" s="147" t="str">
        <f>IF('TSA Input'!$J142="","",IF('TSA Input'!$J142="Yes",'TSA Input'!$E142,""))</f>
        <v/>
      </c>
      <c r="M167" s="45" t="str">
        <f t="shared" si="3"/>
        <v/>
      </c>
      <c r="N167" s="48"/>
      <c r="O167" s="49"/>
      <c r="P167" s="148" t="s">
        <v>31</v>
      </c>
      <c r="Q167" s="149" t="s">
        <v>31</v>
      </c>
      <c r="R167" s="1"/>
    </row>
    <row r="168" spans="1:18" ht="15.75" hidden="1" customHeight="1">
      <c r="A168" s="1" t="str">
        <f t="shared" si="1"/>
        <v/>
      </c>
      <c r="B168" s="1"/>
      <c r="C168" s="38" t="str">
        <f>IF('TSA Input'!J143="","",IF('TSA Input'!J143="Yes",'TSA Input'!B143,"Ineligible"))</f>
        <v/>
      </c>
      <c r="D168" s="39" t="str">
        <f>IF('TSA Input'!J143="","",IF('TSA Input'!J143="Yes",'TSA Input'!H143,""))</f>
        <v/>
      </c>
      <c r="E168" s="40" t="str">
        <f>IF('TSA Input'!J143="","",IF('TSA Input'!J143="Yes",'TSA Input'!G143,""))</f>
        <v/>
      </c>
      <c r="F168" s="42" t="str">
        <f>IF('TSA Input'!J143="","",IF('TSA Input'!J143="Yes",'TSA Input'!C143,""))</f>
        <v/>
      </c>
      <c r="G168" s="43" t="str">
        <f>IF('TSA Input'!J143="","",IF('TSA Input'!J143="Yes",'TSA Input'!I143,""))</f>
        <v/>
      </c>
      <c r="H168" s="43" t="str">
        <f>IF('TSA Input'!J143="","",IF('TSA Input'!J143="Yes",'TSA Input'!E143,""))</f>
        <v/>
      </c>
      <c r="I168" s="45" t="str">
        <f t="shared" si="2"/>
        <v/>
      </c>
      <c r="J168" s="146" t="str">
        <f>IF('TSA Input'!$J143="","",IF('TSA Input'!$J143="Yes",'TSA Input'!$C143,""))</f>
        <v/>
      </c>
      <c r="K168" s="147" t="str">
        <f>IF('TSA Input'!$J143="","",IF('TSA Input'!$J143="Yes",'TSA Input'!$I143,""))</f>
        <v/>
      </c>
      <c r="L168" s="147" t="str">
        <f>IF('TSA Input'!$J143="","",IF('TSA Input'!$J143="Yes",'TSA Input'!$E143,""))</f>
        <v/>
      </c>
      <c r="M168" s="45" t="str">
        <f t="shared" si="3"/>
        <v/>
      </c>
      <c r="N168" s="48"/>
      <c r="O168" s="49"/>
      <c r="P168" s="148" t="s">
        <v>31</v>
      </c>
      <c r="Q168" s="149" t="s">
        <v>31</v>
      </c>
      <c r="R168" s="1"/>
    </row>
    <row r="169" spans="1:18" ht="15.75" hidden="1" customHeight="1">
      <c r="A169" s="1" t="str">
        <f t="shared" si="1"/>
        <v/>
      </c>
      <c r="B169" s="1"/>
      <c r="C169" s="38" t="str">
        <f>IF('TSA Input'!J144="","",IF('TSA Input'!J144="Yes",'TSA Input'!B144,"Ineligible"))</f>
        <v/>
      </c>
      <c r="D169" s="39" t="str">
        <f>IF('TSA Input'!J144="","",IF('TSA Input'!J144="Yes",'TSA Input'!H144,""))</f>
        <v/>
      </c>
      <c r="E169" s="40" t="str">
        <f>IF('TSA Input'!J144="","",IF('TSA Input'!J144="Yes",'TSA Input'!G144,""))</f>
        <v/>
      </c>
      <c r="F169" s="42" t="str">
        <f>IF('TSA Input'!J144="","",IF('TSA Input'!J144="Yes",'TSA Input'!C144,""))</f>
        <v/>
      </c>
      <c r="G169" s="43" t="str">
        <f>IF('TSA Input'!J144="","",IF('TSA Input'!J144="Yes",'TSA Input'!I144,""))</f>
        <v/>
      </c>
      <c r="H169" s="43" t="str">
        <f>IF('TSA Input'!J144="","",IF('TSA Input'!J144="Yes",'TSA Input'!E144,""))</f>
        <v/>
      </c>
      <c r="I169" s="45" t="str">
        <f t="shared" si="2"/>
        <v/>
      </c>
      <c r="J169" s="146" t="str">
        <f>IF('TSA Input'!$J144="","",IF('TSA Input'!$J144="Yes",'TSA Input'!$C144,""))</f>
        <v/>
      </c>
      <c r="K169" s="147" t="str">
        <f>IF('TSA Input'!$J144="","",IF('TSA Input'!$J144="Yes",'TSA Input'!$I144,""))</f>
        <v/>
      </c>
      <c r="L169" s="147" t="str">
        <f>IF('TSA Input'!$J144="","",IF('TSA Input'!$J144="Yes",'TSA Input'!$E144,""))</f>
        <v/>
      </c>
      <c r="M169" s="45" t="str">
        <f t="shared" si="3"/>
        <v/>
      </c>
      <c r="N169" s="48"/>
      <c r="O169" s="49"/>
      <c r="P169" s="148" t="s">
        <v>31</v>
      </c>
      <c r="Q169" s="149" t="s">
        <v>31</v>
      </c>
      <c r="R169" s="1"/>
    </row>
    <row r="170" spans="1:18" ht="15.75" hidden="1" customHeight="1">
      <c r="A170" s="1" t="str">
        <f t="shared" si="1"/>
        <v/>
      </c>
      <c r="B170" s="1"/>
      <c r="C170" s="38" t="str">
        <f>IF('TSA Input'!J145="","",IF('TSA Input'!J145="Yes",'TSA Input'!B145,"Ineligible"))</f>
        <v/>
      </c>
      <c r="D170" s="39" t="str">
        <f>IF('TSA Input'!J145="","",IF('TSA Input'!J145="Yes",'TSA Input'!H145,""))</f>
        <v/>
      </c>
      <c r="E170" s="40" t="str">
        <f>IF('TSA Input'!J145="","",IF('TSA Input'!J145="Yes",'TSA Input'!G145,""))</f>
        <v/>
      </c>
      <c r="F170" s="42" t="str">
        <f>IF('TSA Input'!J145="","",IF('TSA Input'!J145="Yes",'TSA Input'!C145,""))</f>
        <v/>
      </c>
      <c r="G170" s="43" t="str">
        <f>IF('TSA Input'!J145="","",IF('TSA Input'!J145="Yes",'TSA Input'!I145,""))</f>
        <v/>
      </c>
      <c r="H170" s="43" t="str">
        <f>IF('TSA Input'!J145="","",IF('TSA Input'!J145="Yes",'TSA Input'!E145,""))</f>
        <v/>
      </c>
      <c r="I170" s="45" t="str">
        <f t="shared" si="2"/>
        <v/>
      </c>
      <c r="J170" s="146" t="str">
        <f>IF('TSA Input'!$J145="","",IF('TSA Input'!$J145="Yes",'TSA Input'!$C145,""))</f>
        <v/>
      </c>
      <c r="K170" s="147" t="str">
        <f>IF('TSA Input'!$J145="","",IF('TSA Input'!$J145="Yes",'TSA Input'!$I145,""))</f>
        <v/>
      </c>
      <c r="L170" s="147" t="str">
        <f>IF('TSA Input'!$J145="","",IF('TSA Input'!$J145="Yes",'TSA Input'!$E145,""))</f>
        <v/>
      </c>
      <c r="M170" s="45" t="str">
        <f t="shared" si="3"/>
        <v/>
      </c>
      <c r="N170" s="48"/>
      <c r="O170" s="49"/>
      <c r="P170" s="148" t="s">
        <v>31</v>
      </c>
      <c r="Q170" s="149" t="s">
        <v>31</v>
      </c>
      <c r="R170" s="1"/>
    </row>
    <row r="171" spans="1:18" ht="15.75" hidden="1" customHeight="1">
      <c r="A171" s="1" t="str">
        <f t="shared" si="1"/>
        <v/>
      </c>
      <c r="B171" s="1"/>
      <c r="C171" s="38" t="str">
        <f>IF('TSA Input'!J146="","",IF('TSA Input'!J146="Yes",'TSA Input'!B146,"Ineligible"))</f>
        <v/>
      </c>
      <c r="D171" s="39" t="str">
        <f>IF('TSA Input'!J146="","",IF('TSA Input'!J146="Yes",'TSA Input'!H146,""))</f>
        <v/>
      </c>
      <c r="E171" s="40" t="str">
        <f>IF('TSA Input'!J146="","",IF('TSA Input'!J146="Yes",'TSA Input'!G146,""))</f>
        <v/>
      </c>
      <c r="F171" s="42" t="str">
        <f>IF('TSA Input'!J146="","",IF('TSA Input'!J146="Yes",'TSA Input'!C146,""))</f>
        <v/>
      </c>
      <c r="G171" s="43" t="str">
        <f>IF('TSA Input'!J146="","",IF('TSA Input'!J146="Yes",'TSA Input'!I146,""))</f>
        <v/>
      </c>
      <c r="H171" s="43" t="str">
        <f>IF('TSA Input'!J146="","",IF('TSA Input'!J146="Yes",'TSA Input'!E146,""))</f>
        <v/>
      </c>
      <c r="I171" s="45" t="str">
        <f t="shared" si="2"/>
        <v/>
      </c>
      <c r="J171" s="146" t="str">
        <f>IF('TSA Input'!$J146="","",IF('TSA Input'!$J146="Yes",'TSA Input'!$C146,""))</f>
        <v/>
      </c>
      <c r="K171" s="147" t="str">
        <f>IF('TSA Input'!$J146="","",IF('TSA Input'!$J146="Yes",'TSA Input'!$I146,""))</f>
        <v/>
      </c>
      <c r="L171" s="147" t="str">
        <f>IF('TSA Input'!$J146="","",IF('TSA Input'!$J146="Yes",'TSA Input'!$E146,""))</f>
        <v/>
      </c>
      <c r="M171" s="45" t="str">
        <f t="shared" si="3"/>
        <v/>
      </c>
      <c r="N171" s="48"/>
      <c r="O171" s="49"/>
      <c r="P171" s="148" t="s">
        <v>31</v>
      </c>
      <c r="Q171" s="149" t="s">
        <v>31</v>
      </c>
      <c r="R171" s="1"/>
    </row>
    <row r="172" spans="1:18" ht="15.75" hidden="1" customHeight="1">
      <c r="A172" s="1" t="str">
        <f t="shared" si="1"/>
        <v/>
      </c>
      <c r="B172" s="1"/>
      <c r="C172" s="38" t="str">
        <f>IF('TSA Input'!J147="","",IF('TSA Input'!J147="Yes",'TSA Input'!B147,"Ineligible"))</f>
        <v/>
      </c>
      <c r="D172" s="39" t="str">
        <f>IF('TSA Input'!J147="","",IF('TSA Input'!J147="Yes",'TSA Input'!H147,""))</f>
        <v/>
      </c>
      <c r="E172" s="40" t="str">
        <f>IF('TSA Input'!J147="","",IF('TSA Input'!J147="Yes",'TSA Input'!G147,""))</f>
        <v/>
      </c>
      <c r="F172" s="42" t="str">
        <f>IF('TSA Input'!J147="","",IF('TSA Input'!J147="Yes",'TSA Input'!C147,""))</f>
        <v/>
      </c>
      <c r="G172" s="43" t="str">
        <f>IF('TSA Input'!J147="","",IF('TSA Input'!J147="Yes",'TSA Input'!I147,""))</f>
        <v/>
      </c>
      <c r="H172" s="43" t="str">
        <f>IF('TSA Input'!J147="","",IF('TSA Input'!J147="Yes",'TSA Input'!E147,""))</f>
        <v/>
      </c>
      <c r="I172" s="45" t="str">
        <f t="shared" si="2"/>
        <v/>
      </c>
      <c r="J172" s="146" t="str">
        <f>IF('TSA Input'!$J147="","",IF('TSA Input'!$J147="Yes",'TSA Input'!$C147,""))</f>
        <v/>
      </c>
      <c r="K172" s="147" t="str">
        <f>IF('TSA Input'!$J147="","",IF('TSA Input'!$J147="Yes",'TSA Input'!$I147,""))</f>
        <v/>
      </c>
      <c r="L172" s="147" t="str">
        <f>IF('TSA Input'!$J147="","",IF('TSA Input'!$J147="Yes",'TSA Input'!$E147,""))</f>
        <v/>
      </c>
      <c r="M172" s="45" t="str">
        <f t="shared" si="3"/>
        <v/>
      </c>
      <c r="N172" s="48"/>
      <c r="O172" s="49"/>
      <c r="P172" s="148" t="s">
        <v>31</v>
      </c>
      <c r="Q172" s="149" t="s">
        <v>31</v>
      </c>
      <c r="R172" s="1"/>
    </row>
    <row r="173" spans="1:18" ht="15.75" hidden="1" customHeight="1">
      <c r="A173" s="1" t="str">
        <f t="shared" si="1"/>
        <v/>
      </c>
      <c r="B173" s="1"/>
      <c r="C173" s="38" t="str">
        <f>IF('TSA Input'!J148="","",IF('TSA Input'!J148="Yes",'TSA Input'!B148,"Ineligible"))</f>
        <v/>
      </c>
      <c r="D173" s="39" t="str">
        <f>IF('TSA Input'!J148="","",IF('TSA Input'!J148="Yes",'TSA Input'!H148,""))</f>
        <v/>
      </c>
      <c r="E173" s="40" t="str">
        <f>IF('TSA Input'!J148="","",IF('TSA Input'!J148="Yes",'TSA Input'!G148,""))</f>
        <v/>
      </c>
      <c r="F173" s="42" t="str">
        <f>IF('TSA Input'!J148="","",IF('TSA Input'!J148="Yes",'TSA Input'!C148,""))</f>
        <v/>
      </c>
      <c r="G173" s="43" t="str">
        <f>IF('TSA Input'!J148="","",IF('TSA Input'!J148="Yes",'TSA Input'!I148,""))</f>
        <v/>
      </c>
      <c r="H173" s="43" t="str">
        <f>IF('TSA Input'!J148="","",IF('TSA Input'!J148="Yes",'TSA Input'!E148,""))</f>
        <v/>
      </c>
      <c r="I173" s="45" t="str">
        <f t="shared" si="2"/>
        <v/>
      </c>
      <c r="J173" s="146" t="str">
        <f>IF('TSA Input'!$J148="","",IF('TSA Input'!$J148="Yes",'TSA Input'!$C148,""))</f>
        <v/>
      </c>
      <c r="K173" s="147" t="str">
        <f>IF('TSA Input'!$J148="","",IF('TSA Input'!$J148="Yes",'TSA Input'!$I148,""))</f>
        <v/>
      </c>
      <c r="L173" s="147" t="str">
        <f>IF('TSA Input'!$J148="","",IF('TSA Input'!$J148="Yes",'TSA Input'!$E148,""))</f>
        <v/>
      </c>
      <c r="M173" s="45" t="str">
        <f t="shared" si="3"/>
        <v/>
      </c>
      <c r="N173" s="48"/>
      <c r="O173" s="49"/>
      <c r="P173" s="148" t="s">
        <v>31</v>
      </c>
      <c r="Q173" s="149" t="s">
        <v>31</v>
      </c>
      <c r="R173" s="1"/>
    </row>
    <row r="174" spans="1:18" ht="15.75" hidden="1" customHeight="1">
      <c r="A174" s="1" t="str">
        <f t="shared" si="1"/>
        <v/>
      </c>
      <c r="B174" s="1"/>
      <c r="C174" s="38" t="str">
        <f>IF('TSA Input'!J149="","",IF('TSA Input'!J149="Yes",'TSA Input'!B149,"Ineligible"))</f>
        <v/>
      </c>
      <c r="D174" s="39" t="str">
        <f>IF('TSA Input'!J149="","",IF('TSA Input'!J149="Yes",'TSA Input'!H149,""))</f>
        <v/>
      </c>
      <c r="E174" s="40" t="str">
        <f>IF('TSA Input'!J149="","",IF('TSA Input'!J149="Yes",'TSA Input'!G149,""))</f>
        <v/>
      </c>
      <c r="F174" s="42" t="str">
        <f>IF('TSA Input'!J149="","",IF('TSA Input'!J149="Yes",'TSA Input'!C149,""))</f>
        <v/>
      </c>
      <c r="G174" s="43" t="str">
        <f>IF('TSA Input'!J149="","",IF('TSA Input'!J149="Yes",'TSA Input'!I149,""))</f>
        <v/>
      </c>
      <c r="H174" s="43" t="str">
        <f>IF('TSA Input'!J149="","",IF('TSA Input'!J149="Yes",'TSA Input'!E149,""))</f>
        <v/>
      </c>
      <c r="I174" s="45" t="str">
        <f t="shared" si="2"/>
        <v/>
      </c>
      <c r="J174" s="146" t="str">
        <f>IF('TSA Input'!$J149="","",IF('TSA Input'!$J149="Yes",'TSA Input'!$C149,""))</f>
        <v/>
      </c>
      <c r="K174" s="147" t="str">
        <f>IF('TSA Input'!$J149="","",IF('TSA Input'!$J149="Yes",'TSA Input'!$I149,""))</f>
        <v/>
      </c>
      <c r="L174" s="147" t="str">
        <f>IF('TSA Input'!$J149="","",IF('TSA Input'!$J149="Yes",'TSA Input'!$E149,""))</f>
        <v/>
      </c>
      <c r="M174" s="45" t="str">
        <f t="shared" si="3"/>
        <v/>
      </c>
      <c r="N174" s="48"/>
      <c r="O174" s="49"/>
      <c r="P174" s="148" t="s">
        <v>31</v>
      </c>
      <c r="Q174" s="149" t="s">
        <v>31</v>
      </c>
      <c r="R174" s="1"/>
    </row>
    <row r="175" spans="1:18" ht="15.75" hidden="1" customHeight="1">
      <c r="A175" s="1" t="str">
        <f t="shared" si="1"/>
        <v/>
      </c>
      <c r="B175" s="1"/>
      <c r="C175" s="38" t="str">
        <f>IF('TSA Input'!J150="","",IF('TSA Input'!J150="Yes",'TSA Input'!B150,"Ineligible"))</f>
        <v/>
      </c>
      <c r="D175" s="39" t="str">
        <f>IF('TSA Input'!J150="","",IF('TSA Input'!J150="Yes",'TSA Input'!H150,""))</f>
        <v/>
      </c>
      <c r="E175" s="40" t="str">
        <f>IF('TSA Input'!J150="","",IF('TSA Input'!J150="Yes",'TSA Input'!G150,""))</f>
        <v/>
      </c>
      <c r="F175" s="42" t="str">
        <f>IF('TSA Input'!J150="","",IF('TSA Input'!J150="Yes",'TSA Input'!C150,""))</f>
        <v/>
      </c>
      <c r="G175" s="43" t="str">
        <f>IF('TSA Input'!J150="","",IF('TSA Input'!J150="Yes",'TSA Input'!I150,""))</f>
        <v/>
      </c>
      <c r="H175" s="43" t="str">
        <f>IF('TSA Input'!J150="","",IF('TSA Input'!J150="Yes",'TSA Input'!E150,""))</f>
        <v/>
      </c>
      <c r="I175" s="45" t="str">
        <f t="shared" si="2"/>
        <v/>
      </c>
      <c r="J175" s="146" t="str">
        <f>IF('TSA Input'!$J150="","",IF('TSA Input'!$J150="Yes",'TSA Input'!$C150,""))</f>
        <v/>
      </c>
      <c r="K175" s="147" t="str">
        <f>IF('TSA Input'!$J150="","",IF('TSA Input'!$J150="Yes",'TSA Input'!$I150,""))</f>
        <v/>
      </c>
      <c r="L175" s="147" t="str">
        <f>IF('TSA Input'!$J150="","",IF('TSA Input'!$J150="Yes",'TSA Input'!$E150,""))</f>
        <v/>
      </c>
      <c r="M175" s="45" t="str">
        <f t="shared" si="3"/>
        <v/>
      </c>
      <c r="N175" s="48"/>
      <c r="O175" s="49"/>
      <c r="P175" s="148" t="s">
        <v>31</v>
      </c>
      <c r="Q175" s="149" t="s">
        <v>31</v>
      </c>
      <c r="R175" s="1"/>
    </row>
    <row r="176" spans="1:18" ht="15.75" hidden="1" customHeight="1">
      <c r="A176" s="1" t="str">
        <f t="shared" si="1"/>
        <v/>
      </c>
      <c r="B176" s="1"/>
      <c r="C176" s="38" t="str">
        <f>IF('TSA Input'!J151="","",IF('TSA Input'!J151="Yes",'TSA Input'!B151,"Ineligible"))</f>
        <v/>
      </c>
      <c r="D176" s="39" t="str">
        <f>IF('TSA Input'!J151="","",IF('TSA Input'!J151="Yes",'TSA Input'!H151,""))</f>
        <v/>
      </c>
      <c r="E176" s="40" t="str">
        <f>IF('TSA Input'!J151="","",IF('TSA Input'!J151="Yes",'TSA Input'!G151,""))</f>
        <v/>
      </c>
      <c r="F176" s="42" t="str">
        <f>IF('TSA Input'!J151="","",IF('TSA Input'!J151="Yes",'TSA Input'!C151,""))</f>
        <v/>
      </c>
      <c r="G176" s="43" t="str">
        <f>IF('TSA Input'!J151="","",IF('TSA Input'!J151="Yes",'TSA Input'!I151,""))</f>
        <v/>
      </c>
      <c r="H176" s="43" t="str">
        <f>IF('TSA Input'!J151="","",IF('TSA Input'!J151="Yes",'TSA Input'!E151,""))</f>
        <v/>
      </c>
      <c r="I176" s="45" t="str">
        <f t="shared" si="2"/>
        <v/>
      </c>
      <c r="J176" s="146" t="str">
        <f>IF('TSA Input'!$J151="","",IF('TSA Input'!$J151="Yes",'TSA Input'!$C151,""))</f>
        <v/>
      </c>
      <c r="K176" s="147" t="str">
        <f>IF('TSA Input'!$J151="","",IF('TSA Input'!$J151="Yes",'TSA Input'!$I151,""))</f>
        <v/>
      </c>
      <c r="L176" s="147" t="str">
        <f>IF('TSA Input'!$J151="","",IF('TSA Input'!$J151="Yes",'TSA Input'!$E151,""))</f>
        <v/>
      </c>
      <c r="M176" s="45" t="str">
        <f t="shared" si="3"/>
        <v/>
      </c>
      <c r="N176" s="48"/>
      <c r="O176" s="49"/>
      <c r="P176" s="148" t="s">
        <v>31</v>
      </c>
      <c r="Q176" s="149" t="s">
        <v>31</v>
      </c>
      <c r="R176" s="1"/>
    </row>
    <row r="177" spans="1:18" ht="15.75" hidden="1" customHeight="1">
      <c r="A177" s="1" t="str">
        <f t="shared" si="1"/>
        <v/>
      </c>
      <c r="B177" s="1"/>
      <c r="C177" s="38" t="str">
        <f>IF('TSA Input'!J152="","",IF('TSA Input'!J152="Yes",'TSA Input'!B152,"Ineligible"))</f>
        <v/>
      </c>
      <c r="D177" s="39" t="str">
        <f>IF('TSA Input'!J152="","",IF('TSA Input'!J152="Yes",'TSA Input'!H152,""))</f>
        <v/>
      </c>
      <c r="E177" s="40" t="str">
        <f>IF('TSA Input'!J152="","",IF('TSA Input'!J152="Yes",'TSA Input'!G152,""))</f>
        <v/>
      </c>
      <c r="F177" s="42" t="str">
        <f>IF('TSA Input'!J152="","",IF('TSA Input'!J152="Yes",'TSA Input'!C152,""))</f>
        <v/>
      </c>
      <c r="G177" s="43" t="str">
        <f>IF('TSA Input'!J152="","",IF('TSA Input'!J152="Yes",'TSA Input'!I152,""))</f>
        <v/>
      </c>
      <c r="H177" s="43" t="str">
        <f>IF('TSA Input'!J152="","",IF('TSA Input'!J152="Yes",'TSA Input'!E152,""))</f>
        <v/>
      </c>
      <c r="I177" s="45" t="str">
        <f t="shared" si="2"/>
        <v/>
      </c>
      <c r="J177" s="146" t="str">
        <f>IF('TSA Input'!$J152="","",IF('TSA Input'!$J152="Yes",'TSA Input'!$C152,""))</f>
        <v/>
      </c>
      <c r="K177" s="147" t="str">
        <f>IF('TSA Input'!$J152="","",IF('TSA Input'!$J152="Yes",'TSA Input'!$I152,""))</f>
        <v/>
      </c>
      <c r="L177" s="147" t="str">
        <f>IF('TSA Input'!$J152="","",IF('TSA Input'!$J152="Yes",'TSA Input'!$E152,""))</f>
        <v/>
      </c>
      <c r="M177" s="45" t="str">
        <f t="shared" si="3"/>
        <v/>
      </c>
      <c r="N177" s="48"/>
      <c r="O177" s="49"/>
      <c r="P177" s="148" t="s">
        <v>31</v>
      </c>
      <c r="Q177" s="149" t="s">
        <v>31</v>
      </c>
      <c r="R177" s="1"/>
    </row>
    <row r="178" spans="1:18" ht="15.75" hidden="1" customHeight="1">
      <c r="A178" s="1" t="str">
        <f t="shared" si="1"/>
        <v/>
      </c>
      <c r="B178" s="1"/>
      <c r="C178" s="38" t="str">
        <f>IF('TSA Input'!J153="","",IF('TSA Input'!J153="Yes",'TSA Input'!B153,"Ineligible"))</f>
        <v/>
      </c>
      <c r="D178" s="39" t="str">
        <f>IF('TSA Input'!J153="","",IF('TSA Input'!J153="Yes",'TSA Input'!H153,""))</f>
        <v/>
      </c>
      <c r="E178" s="40" t="str">
        <f>IF('TSA Input'!J153="","",IF('TSA Input'!J153="Yes",'TSA Input'!G153,""))</f>
        <v/>
      </c>
      <c r="F178" s="42" t="str">
        <f>IF('TSA Input'!J153="","",IF('TSA Input'!J153="Yes",'TSA Input'!C153,""))</f>
        <v/>
      </c>
      <c r="G178" s="43" t="str">
        <f>IF('TSA Input'!J153="","",IF('TSA Input'!J153="Yes",'TSA Input'!I153,""))</f>
        <v/>
      </c>
      <c r="H178" s="43" t="str">
        <f>IF('TSA Input'!J153="","",IF('TSA Input'!J153="Yes",'TSA Input'!E153,""))</f>
        <v/>
      </c>
      <c r="I178" s="45" t="str">
        <f t="shared" si="2"/>
        <v/>
      </c>
      <c r="J178" s="146" t="str">
        <f>IF('TSA Input'!$J153="","",IF('TSA Input'!$J153="Yes",'TSA Input'!$C153,""))</f>
        <v/>
      </c>
      <c r="K178" s="147" t="str">
        <f>IF('TSA Input'!$J153="","",IF('TSA Input'!$J153="Yes",'TSA Input'!$I153,""))</f>
        <v/>
      </c>
      <c r="L178" s="147" t="str">
        <f>IF('TSA Input'!$J153="","",IF('TSA Input'!$J153="Yes",'TSA Input'!$E153,""))</f>
        <v/>
      </c>
      <c r="M178" s="45" t="str">
        <f t="shared" si="3"/>
        <v/>
      </c>
      <c r="N178" s="48"/>
      <c r="O178" s="49"/>
      <c r="P178" s="148" t="s">
        <v>31</v>
      </c>
      <c r="Q178" s="149" t="s">
        <v>31</v>
      </c>
      <c r="R178" s="1"/>
    </row>
    <row r="179" spans="1:18" ht="15.75" hidden="1" customHeight="1">
      <c r="A179" s="1" t="str">
        <f t="shared" si="1"/>
        <v/>
      </c>
      <c r="B179" s="1"/>
      <c r="C179" s="38" t="str">
        <f>IF('TSA Input'!J154="","",IF('TSA Input'!J154="Yes",'TSA Input'!B154,"Ineligible"))</f>
        <v/>
      </c>
      <c r="D179" s="39" t="str">
        <f>IF('TSA Input'!J154="","",IF('TSA Input'!J154="Yes",'TSA Input'!H154,""))</f>
        <v/>
      </c>
      <c r="E179" s="40" t="str">
        <f>IF('TSA Input'!J154="","",IF('TSA Input'!J154="Yes",'TSA Input'!G154,""))</f>
        <v/>
      </c>
      <c r="F179" s="42" t="str">
        <f>IF('TSA Input'!J154="","",IF('TSA Input'!J154="Yes",'TSA Input'!C154,""))</f>
        <v/>
      </c>
      <c r="G179" s="43" t="str">
        <f>IF('TSA Input'!J154="","",IF('TSA Input'!J154="Yes",'TSA Input'!I154,""))</f>
        <v/>
      </c>
      <c r="H179" s="43" t="str">
        <f>IF('TSA Input'!J154="","",IF('TSA Input'!J154="Yes",'TSA Input'!E154,""))</f>
        <v/>
      </c>
      <c r="I179" s="45" t="str">
        <f t="shared" si="2"/>
        <v/>
      </c>
      <c r="J179" s="146" t="str">
        <f>IF('TSA Input'!$J154="","",IF('TSA Input'!$J154="Yes",'TSA Input'!$C154,""))</f>
        <v/>
      </c>
      <c r="K179" s="147" t="str">
        <f>IF('TSA Input'!$J154="","",IF('TSA Input'!$J154="Yes",'TSA Input'!$I154,""))</f>
        <v/>
      </c>
      <c r="L179" s="147" t="str">
        <f>IF('TSA Input'!$J154="","",IF('TSA Input'!$J154="Yes",'TSA Input'!$E154,""))</f>
        <v/>
      </c>
      <c r="M179" s="45" t="str">
        <f t="shared" si="3"/>
        <v/>
      </c>
      <c r="N179" s="48"/>
      <c r="O179" s="49"/>
      <c r="P179" s="148" t="s">
        <v>31</v>
      </c>
      <c r="Q179" s="149" t="s">
        <v>31</v>
      </c>
      <c r="R179" s="1"/>
    </row>
    <row r="180" spans="1:18" ht="15.75" hidden="1" customHeight="1">
      <c r="A180" s="1" t="str">
        <f t="shared" si="1"/>
        <v/>
      </c>
      <c r="B180" s="1"/>
      <c r="C180" s="38" t="str">
        <f>IF('TSA Input'!J155="","",IF('TSA Input'!J155="Yes",'TSA Input'!B155,"Ineligible"))</f>
        <v/>
      </c>
      <c r="D180" s="39" t="str">
        <f>IF('TSA Input'!J155="","",IF('TSA Input'!J155="Yes",'TSA Input'!H155,""))</f>
        <v/>
      </c>
      <c r="E180" s="40" t="str">
        <f>IF('TSA Input'!J155="","",IF('TSA Input'!J155="Yes",'TSA Input'!G155,""))</f>
        <v/>
      </c>
      <c r="F180" s="42" t="str">
        <f>IF('TSA Input'!J155="","",IF('TSA Input'!J155="Yes",'TSA Input'!C155,""))</f>
        <v/>
      </c>
      <c r="G180" s="43" t="str">
        <f>IF('TSA Input'!J155="","",IF('TSA Input'!J155="Yes",'TSA Input'!I155,""))</f>
        <v/>
      </c>
      <c r="H180" s="43" t="str">
        <f>IF('TSA Input'!J155="","",IF('TSA Input'!J155="Yes",'TSA Input'!E155,""))</f>
        <v/>
      </c>
      <c r="I180" s="45" t="str">
        <f t="shared" si="2"/>
        <v/>
      </c>
      <c r="J180" s="146" t="str">
        <f>IF('TSA Input'!$J155="","",IF('TSA Input'!$J155="Yes",'TSA Input'!$C155,""))</f>
        <v/>
      </c>
      <c r="K180" s="147" t="str">
        <f>IF('TSA Input'!$J155="","",IF('TSA Input'!$J155="Yes",'TSA Input'!$I155,""))</f>
        <v/>
      </c>
      <c r="L180" s="147" t="str">
        <f>IF('TSA Input'!$J155="","",IF('TSA Input'!$J155="Yes",'TSA Input'!$E155,""))</f>
        <v/>
      </c>
      <c r="M180" s="45" t="str">
        <f t="shared" si="3"/>
        <v/>
      </c>
      <c r="N180" s="48"/>
      <c r="O180" s="49"/>
      <c r="P180" s="148" t="s">
        <v>31</v>
      </c>
      <c r="Q180" s="149" t="s">
        <v>31</v>
      </c>
      <c r="R180" s="1"/>
    </row>
    <row r="181" spans="1:18" ht="15.75" hidden="1" customHeight="1">
      <c r="A181" s="1" t="str">
        <f t="shared" si="1"/>
        <v/>
      </c>
      <c r="B181" s="1"/>
      <c r="C181" s="38" t="str">
        <f>IF('TSA Input'!J156="","",IF('TSA Input'!J156="Yes",'TSA Input'!B156,"Ineligible"))</f>
        <v/>
      </c>
      <c r="D181" s="39" t="str">
        <f>IF('TSA Input'!J156="","",IF('TSA Input'!J156="Yes",'TSA Input'!H156,""))</f>
        <v/>
      </c>
      <c r="E181" s="40" t="str">
        <f>IF('TSA Input'!J156="","",IF('TSA Input'!J156="Yes",'TSA Input'!G156,""))</f>
        <v/>
      </c>
      <c r="F181" s="42" t="str">
        <f>IF('TSA Input'!J156="","",IF('TSA Input'!J156="Yes",'TSA Input'!C156,""))</f>
        <v/>
      </c>
      <c r="G181" s="43" t="str">
        <f>IF('TSA Input'!J156="","",IF('TSA Input'!J156="Yes",'TSA Input'!I156,""))</f>
        <v/>
      </c>
      <c r="H181" s="43" t="str">
        <f>IF('TSA Input'!J156="","",IF('TSA Input'!J156="Yes",'TSA Input'!E156,""))</f>
        <v/>
      </c>
      <c r="I181" s="45" t="str">
        <f t="shared" si="2"/>
        <v/>
      </c>
      <c r="J181" s="146" t="str">
        <f>IF('TSA Input'!$J156="","",IF('TSA Input'!$J156="Yes",'TSA Input'!$C156,""))</f>
        <v/>
      </c>
      <c r="K181" s="147" t="str">
        <f>IF('TSA Input'!$J156="","",IF('TSA Input'!$J156="Yes",'TSA Input'!$I156,""))</f>
        <v/>
      </c>
      <c r="L181" s="147" t="str">
        <f>IF('TSA Input'!$J156="","",IF('TSA Input'!$J156="Yes",'TSA Input'!$E156,""))</f>
        <v/>
      </c>
      <c r="M181" s="45" t="str">
        <f t="shared" si="3"/>
        <v/>
      </c>
      <c r="N181" s="48"/>
      <c r="O181" s="49"/>
      <c r="P181" s="148" t="s">
        <v>31</v>
      </c>
      <c r="Q181" s="149" t="s">
        <v>31</v>
      </c>
      <c r="R181" s="1"/>
    </row>
    <row r="182" spans="1:18" ht="15.75" hidden="1" customHeight="1">
      <c r="A182" s="1" t="str">
        <f t="shared" si="1"/>
        <v/>
      </c>
      <c r="B182" s="1"/>
      <c r="C182" s="38" t="str">
        <f>IF('TSA Input'!J157="","",IF('TSA Input'!J157="Yes",'TSA Input'!B157,"Ineligible"))</f>
        <v/>
      </c>
      <c r="D182" s="39" t="str">
        <f>IF('TSA Input'!J157="","",IF('TSA Input'!J157="Yes",'TSA Input'!H157,""))</f>
        <v/>
      </c>
      <c r="E182" s="40" t="str">
        <f>IF('TSA Input'!J157="","",IF('TSA Input'!J157="Yes",'TSA Input'!G157,""))</f>
        <v/>
      </c>
      <c r="F182" s="42" t="str">
        <f>IF('TSA Input'!J157="","",IF('TSA Input'!J157="Yes",'TSA Input'!C157,""))</f>
        <v/>
      </c>
      <c r="G182" s="43" t="str">
        <f>IF('TSA Input'!J157="","",IF('TSA Input'!J157="Yes",'TSA Input'!I157,""))</f>
        <v/>
      </c>
      <c r="H182" s="43" t="str">
        <f>IF('TSA Input'!J157="","",IF('TSA Input'!J157="Yes",'TSA Input'!E157,""))</f>
        <v/>
      </c>
      <c r="I182" s="45" t="str">
        <f t="shared" si="2"/>
        <v/>
      </c>
      <c r="J182" s="146" t="str">
        <f>IF('TSA Input'!$J157="","",IF('TSA Input'!$J157="Yes",'TSA Input'!$C157,""))</f>
        <v/>
      </c>
      <c r="K182" s="147" t="str">
        <f>IF('TSA Input'!$J157="","",IF('TSA Input'!$J157="Yes",'TSA Input'!$I157,""))</f>
        <v/>
      </c>
      <c r="L182" s="147" t="str">
        <f>IF('TSA Input'!$J157="","",IF('TSA Input'!$J157="Yes",'TSA Input'!$E157,""))</f>
        <v/>
      </c>
      <c r="M182" s="45" t="str">
        <f t="shared" si="3"/>
        <v/>
      </c>
      <c r="N182" s="48"/>
      <c r="O182" s="49"/>
      <c r="P182" s="148" t="s">
        <v>31</v>
      </c>
      <c r="Q182" s="149" t="s">
        <v>31</v>
      </c>
      <c r="R182" s="1"/>
    </row>
    <row r="183" spans="1:18" ht="15.75" hidden="1" customHeight="1">
      <c r="A183" s="1" t="str">
        <f t="shared" si="1"/>
        <v/>
      </c>
      <c r="B183" s="1"/>
      <c r="C183" s="38" t="str">
        <f>IF('TSA Input'!J158="","",IF('TSA Input'!J158="Yes",'TSA Input'!B158,"Ineligible"))</f>
        <v/>
      </c>
      <c r="D183" s="39" t="str">
        <f>IF('TSA Input'!J158="","",IF('TSA Input'!J158="Yes",'TSA Input'!H158,""))</f>
        <v/>
      </c>
      <c r="E183" s="40" t="str">
        <f>IF('TSA Input'!J158="","",IF('TSA Input'!J158="Yes",'TSA Input'!G158,""))</f>
        <v/>
      </c>
      <c r="F183" s="42" t="str">
        <f>IF('TSA Input'!J158="","",IF('TSA Input'!J158="Yes",'TSA Input'!C158,""))</f>
        <v/>
      </c>
      <c r="G183" s="43" t="str">
        <f>IF('TSA Input'!J158="","",IF('TSA Input'!J158="Yes",'TSA Input'!I158,""))</f>
        <v/>
      </c>
      <c r="H183" s="43" t="str">
        <f>IF('TSA Input'!J158="","",IF('TSA Input'!J158="Yes",'TSA Input'!E158,""))</f>
        <v/>
      </c>
      <c r="I183" s="45" t="str">
        <f t="shared" si="2"/>
        <v/>
      </c>
      <c r="J183" s="146" t="str">
        <f>IF('TSA Input'!$J158="","",IF('TSA Input'!$J158="Yes",'TSA Input'!$C158,""))</f>
        <v/>
      </c>
      <c r="K183" s="147" t="str">
        <f>IF('TSA Input'!$J158="","",IF('TSA Input'!$J158="Yes",'TSA Input'!$I158,""))</f>
        <v/>
      </c>
      <c r="L183" s="147" t="str">
        <f>IF('TSA Input'!$J158="","",IF('TSA Input'!$J158="Yes",'TSA Input'!$E158,""))</f>
        <v/>
      </c>
      <c r="M183" s="45" t="str">
        <f t="shared" si="3"/>
        <v/>
      </c>
      <c r="N183" s="48"/>
      <c r="O183" s="49"/>
      <c r="P183" s="148" t="s">
        <v>31</v>
      </c>
      <c r="Q183" s="149" t="s">
        <v>31</v>
      </c>
      <c r="R183" s="1"/>
    </row>
    <row r="184" spans="1:18" ht="15.75" hidden="1" customHeight="1">
      <c r="A184" s="1" t="str">
        <f t="shared" si="1"/>
        <v/>
      </c>
      <c r="B184" s="1"/>
      <c r="C184" s="38" t="str">
        <f>IF('TSA Input'!J159="","",IF('TSA Input'!J159="Yes",'TSA Input'!B159,"Ineligible"))</f>
        <v/>
      </c>
      <c r="D184" s="39" t="str">
        <f>IF('TSA Input'!J159="","",IF('TSA Input'!J159="Yes",'TSA Input'!H159,""))</f>
        <v/>
      </c>
      <c r="E184" s="40" t="str">
        <f>IF('TSA Input'!J159="","",IF('TSA Input'!J159="Yes",'TSA Input'!G159,""))</f>
        <v/>
      </c>
      <c r="F184" s="42" t="str">
        <f>IF('TSA Input'!J159="","",IF('TSA Input'!J159="Yes",'TSA Input'!C159,""))</f>
        <v/>
      </c>
      <c r="G184" s="43" t="str">
        <f>IF('TSA Input'!J159="","",IF('TSA Input'!J159="Yes",'TSA Input'!I159,""))</f>
        <v/>
      </c>
      <c r="H184" s="43" t="str">
        <f>IF('TSA Input'!J159="","",IF('TSA Input'!J159="Yes",'TSA Input'!E159,""))</f>
        <v/>
      </c>
      <c r="I184" s="45" t="str">
        <f t="shared" si="2"/>
        <v/>
      </c>
      <c r="J184" s="146" t="str">
        <f>IF('TSA Input'!$J159="","",IF('TSA Input'!$J159="Yes",'TSA Input'!$C159,""))</f>
        <v/>
      </c>
      <c r="K184" s="147" t="str">
        <f>IF('TSA Input'!$J159="","",IF('TSA Input'!$J159="Yes",'TSA Input'!$I159,""))</f>
        <v/>
      </c>
      <c r="L184" s="147" t="str">
        <f>IF('TSA Input'!$J159="","",IF('TSA Input'!$J159="Yes",'TSA Input'!$E159,""))</f>
        <v/>
      </c>
      <c r="M184" s="45" t="str">
        <f t="shared" si="3"/>
        <v/>
      </c>
      <c r="N184" s="48"/>
      <c r="O184" s="49"/>
      <c r="P184" s="148" t="s">
        <v>31</v>
      </c>
      <c r="Q184" s="149" t="s">
        <v>31</v>
      </c>
      <c r="R184" s="1"/>
    </row>
    <row r="185" spans="1:18" ht="15.75" hidden="1" customHeight="1">
      <c r="A185" s="1" t="str">
        <f t="shared" si="1"/>
        <v/>
      </c>
      <c r="B185" s="1"/>
      <c r="C185" s="38" t="str">
        <f>IF('TSA Input'!J160="","",IF('TSA Input'!J160="Yes",'TSA Input'!B160,"Ineligible"))</f>
        <v/>
      </c>
      <c r="D185" s="39" t="str">
        <f>IF('TSA Input'!J160="","",IF('TSA Input'!J160="Yes",'TSA Input'!H160,""))</f>
        <v/>
      </c>
      <c r="E185" s="40" t="str">
        <f>IF('TSA Input'!J160="","",IF('TSA Input'!J160="Yes",'TSA Input'!G160,""))</f>
        <v/>
      </c>
      <c r="F185" s="42" t="str">
        <f>IF('TSA Input'!J160="","",IF('TSA Input'!J160="Yes",'TSA Input'!C160,""))</f>
        <v/>
      </c>
      <c r="G185" s="43" t="str">
        <f>IF('TSA Input'!J160="","",IF('TSA Input'!J160="Yes",'TSA Input'!I160,""))</f>
        <v/>
      </c>
      <c r="H185" s="43" t="str">
        <f>IF('TSA Input'!J160="","",IF('TSA Input'!J160="Yes",'TSA Input'!E160,""))</f>
        <v/>
      </c>
      <c r="I185" s="45" t="str">
        <f t="shared" si="2"/>
        <v/>
      </c>
      <c r="J185" s="146" t="str">
        <f>IF('TSA Input'!$J160="","",IF('TSA Input'!$J160="Yes",'TSA Input'!$C160,""))</f>
        <v/>
      </c>
      <c r="K185" s="147" t="str">
        <f>IF('TSA Input'!$J160="","",IF('TSA Input'!$J160="Yes",'TSA Input'!$I160,""))</f>
        <v/>
      </c>
      <c r="L185" s="147" t="str">
        <f>IF('TSA Input'!$J160="","",IF('TSA Input'!$J160="Yes",'TSA Input'!$E160,""))</f>
        <v/>
      </c>
      <c r="M185" s="45" t="str">
        <f t="shared" si="3"/>
        <v/>
      </c>
      <c r="N185" s="48"/>
      <c r="O185" s="49"/>
      <c r="P185" s="148" t="s">
        <v>31</v>
      </c>
      <c r="Q185" s="149" t="s">
        <v>31</v>
      </c>
      <c r="R185" s="1"/>
    </row>
    <row r="186" spans="1:18" ht="15.75" hidden="1" customHeight="1">
      <c r="A186" s="1" t="str">
        <f t="shared" si="1"/>
        <v/>
      </c>
      <c r="B186" s="1"/>
      <c r="C186" s="38" t="str">
        <f>IF('TSA Input'!J161="","",IF('TSA Input'!J161="Yes",'TSA Input'!B161,"Ineligible"))</f>
        <v/>
      </c>
      <c r="D186" s="39" t="str">
        <f>IF('TSA Input'!J161="","",IF('TSA Input'!J161="Yes",'TSA Input'!H161,""))</f>
        <v/>
      </c>
      <c r="E186" s="40" t="str">
        <f>IF('TSA Input'!J161="","",IF('TSA Input'!J161="Yes",'TSA Input'!G161,""))</f>
        <v/>
      </c>
      <c r="F186" s="42" t="str">
        <f>IF('TSA Input'!J161="","",IF('TSA Input'!J161="Yes",'TSA Input'!C161,""))</f>
        <v/>
      </c>
      <c r="G186" s="43" t="str">
        <f>IF('TSA Input'!J161="","",IF('TSA Input'!J161="Yes",'TSA Input'!I161,""))</f>
        <v/>
      </c>
      <c r="H186" s="43" t="str">
        <f>IF('TSA Input'!J161="","",IF('TSA Input'!J161="Yes",'TSA Input'!E161,""))</f>
        <v/>
      </c>
      <c r="I186" s="45" t="str">
        <f t="shared" si="2"/>
        <v/>
      </c>
      <c r="J186" s="146" t="str">
        <f>IF('TSA Input'!$J161="","",IF('TSA Input'!$J161="Yes",'TSA Input'!$C161,""))</f>
        <v/>
      </c>
      <c r="K186" s="147" t="str">
        <f>IF('TSA Input'!$J161="","",IF('TSA Input'!$J161="Yes",'TSA Input'!$I161,""))</f>
        <v/>
      </c>
      <c r="L186" s="147" t="str">
        <f>IF('TSA Input'!$J161="","",IF('TSA Input'!$J161="Yes",'TSA Input'!$E161,""))</f>
        <v/>
      </c>
      <c r="M186" s="45" t="str">
        <f t="shared" si="3"/>
        <v/>
      </c>
      <c r="N186" s="48"/>
      <c r="O186" s="49"/>
      <c r="P186" s="148" t="s">
        <v>31</v>
      </c>
      <c r="Q186" s="149" t="s">
        <v>31</v>
      </c>
      <c r="R186" s="1"/>
    </row>
    <row r="187" spans="1:18" ht="15.75" hidden="1" customHeight="1">
      <c r="A187" s="1" t="str">
        <f t="shared" si="1"/>
        <v/>
      </c>
      <c r="B187" s="1"/>
      <c r="C187" s="38" t="str">
        <f>IF('TSA Input'!J162="","",IF('TSA Input'!J162="Yes",'TSA Input'!B162,"Ineligible"))</f>
        <v/>
      </c>
      <c r="D187" s="39" t="str">
        <f>IF('TSA Input'!J162="","",IF('TSA Input'!J162="Yes",'TSA Input'!H162,""))</f>
        <v/>
      </c>
      <c r="E187" s="40" t="str">
        <f>IF('TSA Input'!J162="","",IF('TSA Input'!J162="Yes",'TSA Input'!G162,""))</f>
        <v/>
      </c>
      <c r="F187" s="42" t="str">
        <f>IF('TSA Input'!J162="","",IF('TSA Input'!J162="Yes",'TSA Input'!C162,""))</f>
        <v/>
      </c>
      <c r="G187" s="43" t="str">
        <f>IF('TSA Input'!J162="","",IF('TSA Input'!J162="Yes",'TSA Input'!I162,""))</f>
        <v/>
      </c>
      <c r="H187" s="43" t="str">
        <f>IF('TSA Input'!J162="","",IF('TSA Input'!J162="Yes",'TSA Input'!E162,""))</f>
        <v/>
      </c>
      <c r="I187" s="45" t="str">
        <f t="shared" si="2"/>
        <v/>
      </c>
      <c r="J187" s="146" t="str">
        <f>IF('TSA Input'!$J162="","",IF('TSA Input'!$J162="Yes",'TSA Input'!$C162,""))</f>
        <v/>
      </c>
      <c r="K187" s="147" t="str">
        <f>IF('TSA Input'!$J162="","",IF('TSA Input'!$J162="Yes",'TSA Input'!$I162,""))</f>
        <v/>
      </c>
      <c r="L187" s="147" t="str">
        <f>IF('TSA Input'!$J162="","",IF('TSA Input'!$J162="Yes",'TSA Input'!$E162,""))</f>
        <v/>
      </c>
      <c r="M187" s="45" t="str">
        <f t="shared" si="3"/>
        <v/>
      </c>
      <c r="N187" s="48"/>
      <c r="O187" s="49"/>
      <c r="P187" s="148" t="s">
        <v>31</v>
      </c>
      <c r="Q187" s="149" t="s">
        <v>31</v>
      </c>
      <c r="R187" s="1"/>
    </row>
    <row r="188" spans="1:18" ht="15.75" hidden="1" customHeight="1">
      <c r="A188" s="1" t="str">
        <f t="shared" si="1"/>
        <v/>
      </c>
      <c r="B188" s="1"/>
      <c r="C188" s="38" t="str">
        <f>IF('TSA Input'!J163="","",IF('TSA Input'!J163="Yes",'TSA Input'!B163,"Ineligible"))</f>
        <v/>
      </c>
      <c r="D188" s="39" t="str">
        <f>IF('TSA Input'!J163="","",IF('TSA Input'!J163="Yes",'TSA Input'!H163,""))</f>
        <v/>
      </c>
      <c r="E188" s="40" t="str">
        <f>IF('TSA Input'!J163="","",IF('TSA Input'!J163="Yes",'TSA Input'!G163,""))</f>
        <v/>
      </c>
      <c r="F188" s="42" t="str">
        <f>IF('TSA Input'!J163="","",IF('TSA Input'!J163="Yes",'TSA Input'!C163,""))</f>
        <v/>
      </c>
      <c r="G188" s="43" t="str">
        <f>IF('TSA Input'!J163="","",IF('TSA Input'!J163="Yes",'TSA Input'!I163,""))</f>
        <v/>
      </c>
      <c r="H188" s="43" t="str">
        <f>IF('TSA Input'!J163="","",IF('TSA Input'!J163="Yes",'TSA Input'!E163,""))</f>
        <v/>
      </c>
      <c r="I188" s="45" t="str">
        <f t="shared" si="2"/>
        <v/>
      </c>
      <c r="J188" s="146" t="str">
        <f>IF('TSA Input'!$J163="","",IF('TSA Input'!$J163="Yes",'TSA Input'!$C163,""))</f>
        <v/>
      </c>
      <c r="K188" s="147" t="str">
        <f>IF('TSA Input'!$J163="","",IF('TSA Input'!$J163="Yes",'TSA Input'!$I163,""))</f>
        <v/>
      </c>
      <c r="L188" s="147" t="str">
        <f>IF('TSA Input'!$J163="","",IF('TSA Input'!$J163="Yes",'TSA Input'!$E163,""))</f>
        <v/>
      </c>
      <c r="M188" s="45" t="str">
        <f t="shared" si="3"/>
        <v/>
      </c>
      <c r="N188" s="48"/>
      <c r="O188" s="49"/>
      <c r="P188" s="148" t="s">
        <v>31</v>
      </c>
      <c r="Q188" s="149" t="s">
        <v>31</v>
      </c>
      <c r="R188" s="1"/>
    </row>
    <row r="189" spans="1:18" ht="15.75" hidden="1" customHeight="1">
      <c r="A189" s="1" t="str">
        <f t="shared" si="1"/>
        <v/>
      </c>
      <c r="B189" s="1"/>
      <c r="C189" s="38" t="str">
        <f>IF('TSA Input'!J164="","",IF('TSA Input'!J164="Yes",'TSA Input'!B164,"Ineligible"))</f>
        <v/>
      </c>
      <c r="D189" s="39" t="str">
        <f>IF('TSA Input'!J164="","",IF('TSA Input'!J164="Yes",'TSA Input'!H164,""))</f>
        <v/>
      </c>
      <c r="E189" s="40" t="str">
        <f>IF('TSA Input'!J164="","",IF('TSA Input'!J164="Yes",'TSA Input'!G164,""))</f>
        <v/>
      </c>
      <c r="F189" s="42" t="str">
        <f>IF('TSA Input'!J164="","",IF('TSA Input'!J164="Yes",'TSA Input'!C164,""))</f>
        <v/>
      </c>
      <c r="G189" s="43" t="str">
        <f>IF('TSA Input'!J164="","",IF('TSA Input'!J164="Yes",'TSA Input'!I164,""))</f>
        <v/>
      </c>
      <c r="H189" s="43" t="str">
        <f>IF('TSA Input'!J164="","",IF('TSA Input'!J164="Yes",'TSA Input'!E164,""))</f>
        <v/>
      </c>
      <c r="I189" s="45" t="str">
        <f t="shared" si="2"/>
        <v/>
      </c>
      <c r="J189" s="146" t="str">
        <f>IF('TSA Input'!$J164="","",IF('TSA Input'!$J164="Yes",'TSA Input'!$C164,""))</f>
        <v/>
      </c>
      <c r="K189" s="147" t="str">
        <f>IF('TSA Input'!$J164="","",IF('TSA Input'!$J164="Yes",'TSA Input'!$I164,""))</f>
        <v/>
      </c>
      <c r="L189" s="147" t="str">
        <f>IF('TSA Input'!$J164="","",IF('TSA Input'!$J164="Yes",'TSA Input'!$E164,""))</f>
        <v/>
      </c>
      <c r="M189" s="45" t="str">
        <f t="shared" si="3"/>
        <v/>
      </c>
      <c r="N189" s="48"/>
      <c r="O189" s="49"/>
      <c r="P189" s="148" t="s">
        <v>31</v>
      </c>
      <c r="Q189" s="149" t="s">
        <v>31</v>
      </c>
      <c r="R189" s="1"/>
    </row>
    <row r="190" spans="1:18" ht="15.75" hidden="1" customHeight="1">
      <c r="A190" s="1" t="str">
        <f t="shared" si="1"/>
        <v/>
      </c>
      <c r="B190" s="1"/>
      <c r="C190" s="38" t="str">
        <f>IF('TSA Input'!J165="","",IF('TSA Input'!J165="Yes",'TSA Input'!B165,"Ineligible"))</f>
        <v/>
      </c>
      <c r="D190" s="39" t="str">
        <f>IF('TSA Input'!J165="","",IF('TSA Input'!J165="Yes",'TSA Input'!H165,""))</f>
        <v/>
      </c>
      <c r="E190" s="40" t="str">
        <f>IF('TSA Input'!J165="","",IF('TSA Input'!J165="Yes",'TSA Input'!G165,""))</f>
        <v/>
      </c>
      <c r="F190" s="42" t="str">
        <f>IF('TSA Input'!J165="","",IF('TSA Input'!J165="Yes",'TSA Input'!C165,""))</f>
        <v/>
      </c>
      <c r="G190" s="43" t="str">
        <f>IF('TSA Input'!J165="","",IF('TSA Input'!J165="Yes",'TSA Input'!I165,""))</f>
        <v/>
      </c>
      <c r="H190" s="43" t="str">
        <f>IF('TSA Input'!J165="","",IF('TSA Input'!J165="Yes",'TSA Input'!E165,""))</f>
        <v/>
      </c>
      <c r="I190" s="45" t="str">
        <f t="shared" si="2"/>
        <v/>
      </c>
      <c r="J190" s="146" t="str">
        <f>IF('TSA Input'!$J165="","",IF('TSA Input'!$J165="Yes",'TSA Input'!$C165,""))</f>
        <v/>
      </c>
      <c r="K190" s="147" t="str">
        <f>IF('TSA Input'!$J165="","",IF('TSA Input'!$J165="Yes",'TSA Input'!$I165,""))</f>
        <v/>
      </c>
      <c r="L190" s="147" t="str">
        <f>IF('TSA Input'!$J165="","",IF('TSA Input'!$J165="Yes",'TSA Input'!$E165,""))</f>
        <v/>
      </c>
      <c r="M190" s="45" t="str">
        <f t="shared" si="3"/>
        <v/>
      </c>
      <c r="N190" s="48"/>
      <c r="O190" s="49"/>
      <c r="P190" s="148" t="s">
        <v>31</v>
      </c>
      <c r="Q190" s="149" t="s">
        <v>31</v>
      </c>
      <c r="R190" s="1"/>
    </row>
    <row r="191" spans="1:18" ht="15.75" hidden="1" customHeight="1">
      <c r="A191" s="1" t="str">
        <f t="shared" si="1"/>
        <v/>
      </c>
      <c r="B191" s="1"/>
      <c r="C191" s="38" t="str">
        <f>IF('TSA Input'!J166="","",IF('TSA Input'!J166="Yes",'TSA Input'!B166,"Ineligible"))</f>
        <v/>
      </c>
      <c r="D191" s="39" t="str">
        <f>IF('TSA Input'!J166="","",IF('TSA Input'!J166="Yes",'TSA Input'!H166,""))</f>
        <v/>
      </c>
      <c r="E191" s="40" t="str">
        <f>IF('TSA Input'!J166="","",IF('TSA Input'!J166="Yes",'TSA Input'!G166,""))</f>
        <v/>
      </c>
      <c r="F191" s="42" t="str">
        <f>IF('TSA Input'!J166="","",IF('TSA Input'!J166="Yes",'TSA Input'!C166,""))</f>
        <v/>
      </c>
      <c r="G191" s="43" t="str">
        <f>IF('TSA Input'!J166="","",IF('TSA Input'!J166="Yes",'TSA Input'!I166,""))</f>
        <v/>
      </c>
      <c r="H191" s="43" t="str">
        <f>IF('TSA Input'!J166="","",IF('TSA Input'!J166="Yes",'TSA Input'!E166,""))</f>
        <v/>
      </c>
      <c r="I191" s="45" t="str">
        <f t="shared" si="2"/>
        <v/>
      </c>
      <c r="J191" s="146" t="str">
        <f>IF('TSA Input'!$J166="","",IF('TSA Input'!$J166="Yes",'TSA Input'!$C166,""))</f>
        <v/>
      </c>
      <c r="K191" s="147" t="str">
        <f>IF('TSA Input'!$J166="","",IF('TSA Input'!$J166="Yes",'TSA Input'!$I166,""))</f>
        <v/>
      </c>
      <c r="L191" s="147" t="str">
        <f>IF('TSA Input'!$J166="","",IF('TSA Input'!$J166="Yes",'TSA Input'!$E166,""))</f>
        <v/>
      </c>
      <c r="M191" s="45" t="str">
        <f t="shared" si="3"/>
        <v/>
      </c>
      <c r="N191" s="48"/>
      <c r="O191" s="49"/>
      <c r="P191" s="148" t="s">
        <v>31</v>
      </c>
      <c r="Q191" s="149" t="s">
        <v>31</v>
      </c>
      <c r="R191" s="1"/>
    </row>
    <row r="192" spans="1:18" ht="15.75" hidden="1" customHeight="1">
      <c r="A192" s="1" t="str">
        <f t="shared" si="1"/>
        <v/>
      </c>
      <c r="B192" s="1"/>
      <c r="C192" s="38" t="str">
        <f>IF('TSA Input'!J167="","",IF('TSA Input'!J167="Yes",'TSA Input'!B167,"Ineligible"))</f>
        <v/>
      </c>
      <c r="D192" s="39" t="str">
        <f>IF('TSA Input'!J167="","",IF('TSA Input'!J167="Yes",'TSA Input'!H167,""))</f>
        <v/>
      </c>
      <c r="E192" s="40" t="str">
        <f>IF('TSA Input'!J167="","",IF('TSA Input'!J167="Yes",'TSA Input'!G167,""))</f>
        <v/>
      </c>
      <c r="F192" s="42" t="str">
        <f>IF('TSA Input'!J167="","",IF('TSA Input'!J167="Yes",'TSA Input'!C167,""))</f>
        <v/>
      </c>
      <c r="G192" s="43" t="str">
        <f>IF('TSA Input'!J167="","",IF('TSA Input'!J167="Yes",'TSA Input'!I167,""))</f>
        <v/>
      </c>
      <c r="H192" s="43" t="str">
        <f>IF('TSA Input'!J167="","",IF('TSA Input'!J167="Yes",'TSA Input'!E167,""))</f>
        <v/>
      </c>
      <c r="I192" s="45" t="str">
        <f t="shared" si="2"/>
        <v/>
      </c>
      <c r="J192" s="146" t="str">
        <f>IF('TSA Input'!$J167="","",IF('TSA Input'!$J167="Yes",'TSA Input'!$C167,""))</f>
        <v/>
      </c>
      <c r="K192" s="147" t="str">
        <f>IF('TSA Input'!$J167="","",IF('TSA Input'!$J167="Yes",'TSA Input'!$I167,""))</f>
        <v/>
      </c>
      <c r="L192" s="147" t="str">
        <f>IF('TSA Input'!$J167="","",IF('TSA Input'!$J167="Yes",'TSA Input'!$E167,""))</f>
        <v/>
      </c>
      <c r="M192" s="45" t="str">
        <f t="shared" si="3"/>
        <v/>
      </c>
      <c r="N192" s="48"/>
      <c r="O192" s="49"/>
      <c r="P192" s="148" t="s">
        <v>31</v>
      </c>
      <c r="Q192" s="149" t="s">
        <v>31</v>
      </c>
      <c r="R192" s="1"/>
    </row>
    <row r="193" spans="1:18" ht="15.75" hidden="1" customHeight="1">
      <c r="A193" s="1" t="str">
        <f t="shared" si="1"/>
        <v/>
      </c>
      <c r="B193" s="1"/>
      <c r="C193" s="38" t="str">
        <f>IF('TSA Input'!J168="","",IF('TSA Input'!J168="Yes",'TSA Input'!B168,"Ineligible"))</f>
        <v/>
      </c>
      <c r="D193" s="39" t="str">
        <f>IF('TSA Input'!J168="","",IF('TSA Input'!J168="Yes",'TSA Input'!H168,""))</f>
        <v/>
      </c>
      <c r="E193" s="40" t="str">
        <f>IF('TSA Input'!J168="","",IF('TSA Input'!J168="Yes",'TSA Input'!G168,""))</f>
        <v/>
      </c>
      <c r="F193" s="42" t="str">
        <f>IF('TSA Input'!J168="","",IF('TSA Input'!J168="Yes",'TSA Input'!C168,""))</f>
        <v/>
      </c>
      <c r="G193" s="43" t="str">
        <f>IF('TSA Input'!J168="","",IF('TSA Input'!J168="Yes",'TSA Input'!I168,""))</f>
        <v/>
      </c>
      <c r="H193" s="43" t="str">
        <f>IF('TSA Input'!J168="","",IF('TSA Input'!J168="Yes",'TSA Input'!E168,""))</f>
        <v/>
      </c>
      <c r="I193" s="45" t="str">
        <f t="shared" si="2"/>
        <v/>
      </c>
      <c r="J193" s="146" t="str">
        <f>IF('TSA Input'!$J168="","",IF('TSA Input'!$J168="Yes",'TSA Input'!$C168,""))</f>
        <v/>
      </c>
      <c r="K193" s="147" t="str">
        <f>IF('TSA Input'!$J168="","",IF('TSA Input'!$J168="Yes",'TSA Input'!$I168,""))</f>
        <v/>
      </c>
      <c r="L193" s="147" t="str">
        <f>IF('TSA Input'!$J168="","",IF('TSA Input'!$J168="Yes",'TSA Input'!$E168,""))</f>
        <v/>
      </c>
      <c r="M193" s="45" t="str">
        <f t="shared" si="3"/>
        <v/>
      </c>
      <c r="N193" s="48"/>
      <c r="O193" s="49"/>
      <c r="P193" s="148" t="s">
        <v>31</v>
      </c>
      <c r="Q193" s="149" t="s">
        <v>31</v>
      </c>
      <c r="R193" s="1"/>
    </row>
    <row r="194" spans="1:18" ht="15.75" hidden="1" customHeight="1">
      <c r="A194" s="1" t="str">
        <f t="shared" si="1"/>
        <v/>
      </c>
      <c r="B194" s="1"/>
      <c r="C194" s="38" t="str">
        <f>IF('TSA Input'!J169="","",IF('TSA Input'!J169="Yes",'TSA Input'!B169,"Ineligible"))</f>
        <v/>
      </c>
      <c r="D194" s="39" t="str">
        <f>IF('TSA Input'!J169="","",IF('TSA Input'!J169="Yes",'TSA Input'!H169,""))</f>
        <v/>
      </c>
      <c r="E194" s="40" t="str">
        <f>IF('TSA Input'!J169="","",IF('TSA Input'!J169="Yes",'TSA Input'!G169,""))</f>
        <v/>
      </c>
      <c r="F194" s="42" t="str">
        <f>IF('TSA Input'!J169="","",IF('TSA Input'!J169="Yes",'TSA Input'!C169,""))</f>
        <v/>
      </c>
      <c r="G194" s="43" t="str">
        <f>IF('TSA Input'!J169="","",IF('TSA Input'!J169="Yes",'TSA Input'!I169,""))</f>
        <v/>
      </c>
      <c r="H194" s="43" t="str">
        <f>IF('TSA Input'!J169="","",IF('TSA Input'!J169="Yes",'TSA Input'!E169,""))</f>
        <v/>
      </c>
      <c r="I194" s="45" t="str">
        <f t="shared" si="2"/>
        <v/>
      </c>
      <c r="J194" s="146" t="str">
        <f>IF('TSA Input'!$J169="","",IF('TSA Input'!$J169="Yes",'TSA Input'!$C169,""))</f>
        <v/>
      </c>
      <c r="K194" s="147" t="str">
        <f>IF('TSA Input'!$J169="","",IF('TSA Input'!$J169="Yes",'TSA Input'!$I169,""))</f>
        <v/>
      </c>
      <c r="L194" s="147" t="str">
        <f>IF('TSA Input'!$J169="","",IF('TSA Input'!$J169="Yes",'TSA Input'!$E169,""))</f>
        <v/>
      </c>
      <c r="M194" s="45" t="str">
        <f t="shared" si="3"/>
        <v/>
      </c>
      <c r="N194" s="48"/>
      <c r="O194" s="49"/>
      <c r="P194" s="148" t="s">
        <v>31</v>
      </c>
      <c r="Q194" s="149" t="s">
        <v>31</v>
      </c>
      <c r="R194" s="1"/>
    </row>
    <row r="195" spans="1:18" ht="15.75" hidden="1" customHeight="1">
      <c r="A195" s="1" t="str">
        <f t="shared" si="1"/>
        <v/>
      </c>
      <c r="B195" s="1"/>
      <c r="C195" s="38" t="str">
        <f>IF('TSA Input'!J170="","",IF('TSA Input'!J170="Yes",'TSA Input'!B170,"Ineligible"))</f>
        <v/>
      </c>
      <c r="D195" s="39" t="str">
        <f>IF('TSA Input'!J170="","",IF('TSA Input'!J170="Yes",'TSA Input'!H170,""))</f>
        <v/>
      </c>
      <c r="E195" s="40" t="str">
        <f>IF('TSA Input'!J170="","",IF('TSA Input'!J170="Yes",'TSA Input'!G170,""))</f>
        <v/>
      </c>
      <c r="F195" s="42" t="str">
        <f>IF('TSA Input'!J170="","",IF('TSA Input'!J170="Yes",'TSA Input'!C170,""))</f>
        <v/>
      </c>
      <c r="G195" s="43" t="str">
        <f>IF('TSA Input'!J170="","",IF('TSA Input'!J170="Yes",'TSA Input'!I170,""))</f>
        <v/>
      </c>
      <c r="H195" s="43" t="str">
        <f>IF('TSA Input'!J170="","",IF('TSA Input'!J170="Yes",'TSA Input'!E170,""))</f>
        <v/>
      </c>
      <c r="I195" s="45" t="str">
        <f t="shared" si="2"/>
        <v/>
      </c>
      <c r="J195" s="146" t="str">
        <f>IF('TSA Input'!$J170="","",IF('TSA Input'!$J170="Yes",'TSA Input'!$C170,""))</f>
        <v/>
      </c>
      <c r="K195" s="147" t="str">
        <f>IF('TSA Input'!$J170="","",IF('TSA Input'!$J170="Yes",'TSA Input'!$I170,""))</f>
        <v/>
      </c>
      <c r="L195" s="147" t="str">
        <f>IF('TSA Input'!$J170="","",IF('TSA Input'!$J170="Yes",'TSA Input'!$E170,""))</f>
        <v/>
      </c>
      <c r="M195" s="45" t="str">
        <f t="shared" si="3"/>
        <v/>
      </c>
      <c r="N195" s="48"/>
      <c r="O195" s="49"/>
      <c r="P195" s="148" t="s">
        <v>31</v>
      </c>
      <c r="Q195" s="149" t="s">
        <v>31</v>
      </c>
      <c r="R195" s="1"/>
    </row>
    <row r="196" spans="1:18" ht="15.75" hidden="1" customHeight="1">
      <c r="A196" s="1" t="str">
        <f t="shared" si="1"/>
        <v/>
      </c>
      <c r="B196" s="1"/>
      <c r="C196" s="38" t="str">
        <f>IF('TSA Input'!J171="","",IF('TSA Input'!J171="Yes",'TSA Input'!B171,"Ineligible"))</f>
        <v/>
      </c>
      <c r="D196" s="39" t="str">
        <f>IF('TSA Input'!J171="","",IF('TSA Input'!J171="Yes",'TSA Input'!H171,""))</f>
        <v/>
      </c>
      <c r="E196" s="40" t="str">
        <f>IF('TSA Input'!J171="","",IF('TSA Input'!J171="Yes",'TSA Input'!G171,""))</f>
        <v/>
      </c>
      <c r="F196" s="42" t="str">
        <f>IF('TSA Input'!J171="","",IF('TSA Input'!J171="Yes",'TSA Input'!C171,""))</f>
        <v/>
      </c>
      <c r="G196" s="43" t="str">
        <f>IF('TSA Input'!J171="","",IF('TSA Input'!J171="Yes",'TSA Input'!I171,""))</f>
        <v/>
      </c>
      <c r="H196" s="43" t="str">
        <f>IF('TSA Input'!J171="","",IF('TSA Input'!J171="Yes",'TSA Input'!E171,""))</f>
        <v/>
      </c>
      <c r="I196" s="45" t="str">
        <f t="shared" si="2"/>
        <v/>
      </c>
      <c r="J196" s="146" t="str">
        <f>IF('TSA Input'!$J171="","",IF('TSA Input'!$J171="Yes",'TSA Input'!$C171,""))</f>
        <v/>
      </c>
      <c r="K196" s="147" t="str">
        <f>IF('TSA Input'!$J171="","",IF('TSA Input'!$J171="Yes",'TSA Input'!$I171,""))</f>
        <v/>
      </c>
      <c r="L196" s="147" t="str">
        <f>IF('TSA Input'!$J171="","",IF('TSA Input'!$J171="Yes",'TSA Input'!$E171,""))</f>
        <v/>
      </c>
      <c r="M196" s="45" t="str">
        <f t="shared" si="3"/>
        <v/>
      </c>
      <c r="N196" s="48"/>
      <c r="O196" s="49"/>
      <c r="P196" s="148" t="s">
        <v>31</v>
      </c>
      <c r="Q196" s="149" t="s">
        <v>31</v>
      </c>
      <c r="R196" s="1"/>
    </row>
    <row r="197" spans="1:18" ht="15.75" hidden="1" customHeight="1">
      <c r="A197" s="1" t="str">
        <f t="shared" si="1"/>
        <v/>
      </c>
      <c r="B197" s="1"/>
      <c r="C197" s="38" t="str">
        <f>IF('TSA Input'!J172="","",IF('TSA Input'!J172="Yes",'TSA Input'!B172,"Ineligible"))</f>
        <v/>
      </c>
      <c r="D197" s="39" t="str">
        <f>IF('TSA Input'!J172="","",IF('TSA Input'!J172="Yes",'TSA Input'!H172,""))</f>
        <v/>
      </c>
      <c r="E197" s="40" t="str">
        <f>IF('TSA Input'!J172="","",IF('TSA Input'!J172="Yes",'TSA Input'!G172,""))</f>
        <v/>
      </c>
      <c r="F197" s="42" t="str">
        <f>IF('TSA Input'!J172="","",IF('TSA Input'!J172="Yes",'TSA Input'!C172,""))</f>
        <v/>
      </c>
      <c r="G197" s="43" t="str">
        <f>IF('TSA Input'!J172="","",IF('TSA Input'!J172="Yes",'TSA Input'!I172,""))</f>
        <v/>
      </c>
      <c r="H197" s="43" t="str">
        <f>IF('TSA Input'!J172="","",IF('TSA Input'!J172="Yes",'TSA Input'!E172,""))</f>
        <v/>
      </c>
      <c r="I197" s="45" t="str">
        <f t="shared" si="2"/>
        <v/>
      </c>
      <c r="J197" s="146" t="str">
        <f>IF('TSA Input'!$J172="","",IF('TSA Input'!$J172="Yes",'TSA Input'!$C172,""))</f>
        <v/>
      </c>
      <c r="K197" s="147" t="str">
        <f>IF('TSA Input'!$J172="","",IF('TSA Input'!$J172="Yes",'TSA Input'!$I172,""))</f>
        <v/>
      </c>
      <c r="L197" s="147" t="str">
        <f>IF('TSA Input'!$J172="","",IF('TSA Input'!$J172="Yes",'TSA Input'!$E172,""))</f>
        <v/>
      </c>
      <c r="M197" s="45" t="str">
        <f t="shared" si="3"/>
        <v/>
      </c>
      <c r="N197" s="48"/>
      <c r="O197" s="49"/>
      <c r="P197" s="148" t="s">
        <v>31</v>
      </c>
      <c r="Q197" s="149" t="s">
        <v>31</v>
      </c>
      <c r="R197" s="1"/>
    </row>
    <row r="198" spans="1:18" ht="15.75" hidden="1" customHeight="1">
      <c r="A198" s="1" t="str">
        <f t="shared" si="1"/>
        <v/>
      </c>
      <c r="B198" s="1"/>
      <c r="C198" s="38" t="str">
        <f>IF('TSA Input'!J173="","",IF('TSA Input'!J173="Yes",'TSA Input'!B173,"Ineligible"))</f>
        <v/>
      </c>
      <c r="D198" s="39" t="str">
        <f>IF('TSA Input'!J173="","",IF('TSA Input'!J173="Yes",'TSA Input'!H173,""))</f>
        <v/>
      </c>
      <c r="E198" s="40" t="str">
        <f>IF('TSA Input'!J173="","",IF('TSA Input'!J173="Yes",'TSA Input'!G173,""))</f>
        <v/>
      </c>
      <c r="F198" s="42" t="str">
        <f>IF('TSA Input'!J173="","",IF('TSA Input'!J173="Yes",'TSA Input'!C173,""))</f>
        <v/>
      </c>
      <c r="G198" s="43" t="str">
        <f>IF('TSA Input'!J173="","",IF('TSA Input'!J173="Yes",'TSA Input'!I173,""))</f>
        <v/>
      </c>
      <c r="H198" s="43" t="str">
        <f>IF('TSA Input'!J173="","",IF('TSA Input'!J173="Yes",'TSA Input'!E173,""))</f>
        <v/>
      </c>
      <c r="I198" s="45" t="str">
        <f t="shared" si="2"/>
        <v/>
      </c>
      <c r="J198" s="146" t="str">
        <f>IF('TSA Input'!$J173="","",IF('TSA Input'!$J173="Yes",'TSA Input'!$C173,""))</f>
        <v/>
      </c>
      <c r="K198" s="147" t="str">
        <f>IF('TSA Input'!$J173="","",IF('TSA Input'!$J173="Yes",'TSA Input'!$I173,""))</f>
        <v/>
      </c>
      <c r="L198" s="147" t="str">
        <f>IF('TSA Input'!$J173="","",IF('TSA Input'!$J173="Yes",'TSA Input'!$E173,""))</f>
        <v/>
      </c>
      <c r="M198" s="45" t="str">
        <f t="shared" si="3"/>
        <v/>
      </c>
      <c r="N198" s="48"/>
      <c r="O198" s="49"/>
      <c r="P198" s="148" t="s">
        <v>31</v>
      </c>
      <c r="Q198" s="149" t="s">
        <v>31</v>
      </c>
      <c r="R198" s="1"/>
    </row>
    <row r="199" spans="1:18" ht="15.75" hidden="1" customHeight="1">
      <c r="A199" s="1" t="str">
        <f t="shared" si="1"/>
        <v/>
      </c>
      <c r="B199" s="1"/>
      <c r="C199" s="38" t="str">
        <f>IF('TSA Input'!J174="","",IF('TSA Input'!J174="Yes",'TSA Input'!B174,"Ineligible"))</f>
        <v/>
      </c>
      <c r="D199" s="39" t="str">
        <f>IF('TSA Input'!J174="","",IF('TSA Input'!J174="Yes",'TSA Input'!H174,""))</f>
        <v/>
      </c>
      <c r="E199" s="40" t="str">
        <f>IF('TSA Input'!J174="","",IF('TSA Input'!J174="Yes",'TSA Input'!G174,""))</f>
        <v/>
      </c>
      <c r="F199" s="42" t="str">
        <f>IF('TSA Input'!J174="","",IF('TSA Input'!J174="Yes",'TSA Input'!C174,""))</f>
        <v/>
      </c>
      <c r="G199" s="43" t="str">
        <f>IF('TSA Input'!J174="","",IF('TSA Input'!J174="Yes",'TSA Input'!I174,""))</f>
        <v/>
      </c>
      <c r="H199" s="43" t="str">
        <f>IF('TSA Input'!J174="","",IF('TSA Input'!J174="Yes",'TSA Input'!E174,""))</f>
        <v/>
      </c>
      <c r="I199" s="45" t="str">
        <f t="shared" si="2"/>
        <v/>
      </c>
      <c r="J199" s="146" t="str">
        <f>IF('TSA Input'!$J174="","",IF('TSA Input'!$J174="Yes",'TSA Input'!$C174,""))</f>
        <v/>
      </c>
      <c r="K199" s="147" t="str">
        <f>IF('TSA Input'!$J174="","",IF('TSA Input'!$J174="Yes",'TSA Input'!$I174,""))</f>
        <v/>
      </c>
      <c r="L199" s="147" t="str">
        <f>IF('TSA Input'!$J174="","",IF('TSA Input'!$J174="Yes",'TSA Input'!$E174,""))</f>
        <v/>
      </c>
      <c r="M199" s="45" t="str">
        <f t="shared" si="3"/>
        <v/>
      </c>
      <c r="N199" s="48"/>
      <c r="O199" s="49"/>
      <c r="P199" s="148" t="s">
        <v>31</v>
      </c>
      <c r="Q199" s="149" t="s">
        <v>31</v>
      </c>
      <c r="R199" s="1"/>
    </row>
    <row r="200" spans="1:18" ht="15.75" hidden="1" customHeight="1">
      <c r="A200" s="1" t="str">
        <f t="shared" si="1"/>
        <v/>
      </c>
      <c r="B200" s="1"/>
      <c r="C200" s="38" t="str">
        <f>IF('TSA Input'!J175="","",IF('TSA Input'!J175="Yes",'TSA Input'!B175,"Ineligible"))</f>
        <v/>
      </c>
      <c r="D200" s="39" t="str">
        <f>IF('TSA Input'!J175="","",IF('TSA Input'!J175="Yes",'TSA Input'!H175,""))</f>
        <v/>
      </c>
      <c r="E200" s="40" t="str">
        <f>IF('TSA Input'!J175="","",IF('TSA Input'!J175="Yes",'TSA Input'!G175,""))</f>
        <v/>
      </c>
      <c r="F200" s="42" t="str">
        <f>IF('TSA Input'!J175="","",IF('TSA Input'!J175="Yes",'TSA Input'!C175,""))</f>
        <v/>
      </c>
      <c r="G200" s="43" t="str">
        <f>IF('TSA Input'!J175="","",IF('TSA Input'!J175="Yes",'TSA Input'!I175,""))</f>
        <v/>
      </c>
      <c r="H200" s="43" t="str">
        <f>IF('TSA Input'!J175="","",IF('TSA Input'!J175="Yes",'TSA Input'!E175,""))</f>
        <v/>
      </c>
      <c r="I200" s="45" t="str">
        <f t="shared" si="2"/>
        <v/>
      </c>
      <c r="J200" s="146" t="str">
        <f>IF('TSA Input'!$J175="","",IF('TSA Input'!$J175="Yes",'TSA Input'!$C175,""))</f>
        <v/>
      </c>
      <c r="K200" s="147" t="str">
        <f>IF('TSA Input'!$J175="","",IF('TSA Input'!$J175="Yes",'TSA Input'!$I175,""))</f>
        <v/>
      </c>
      <c r="L200" s="147" t="str">
        <f>IF('TSA Input'!$J175="","",IF('TSA Input'!$J175="Yes",'TSA Input'!$E175,""))</f>
        <v/>
      </c>
      <c r="M200" s="45" t="str">
        <f t="shared" si="3"/>
        <v/>
      </c>
      <c r="N200" s="48"/>
      <c r="O200" s="49"/>
      <c r="P200" s="148" t="s">
        <v>31</v>
      </c>
      <c r="Q200" s="149" t="s">
        <v>31</v>
      </c>
      <c r="R200" s="1"/>
    </row>
    <row r="201" spans="1:18" ht="15.75" hidden="1" customHeight="1">
      <c r="A201" s="1" t="str">
        <f t="shared" si="1"/>
        <v/>
      </c>
      <c r="B201" s="1"/>
      <c r="C201" s="38" t="str">
        <f>IF('TSA Input'!J176="","",IF('TSA Input'!J176="Yes",'TSA Input'!B176,"Ineligible"))</f>
        <v/>
      </c>
      <c r="D201" s="39" t="str">
        <f>IF('TSA Input'!J176="","",IF('TSA Input'!J176="Yes",'TSA Input'!H176,""))</f>
        <v/>
      </c>
      <c r="E201" s="40" t="str">
        <f>IF('TSA Input'!J176="","",IF('TSA Input'!J176="Yes",'TSA Input'!G176,""))</f>
        <v/>
      </c>
      <c r="F201" s="42" t="str">
        <f>IF('TSA Input'!J176="","",IF('TSA Input'!J176="Yes",'TSA Input'!C176,""))</f>
        <v/>
      </c>
      <c r="G201" s="43" t="str">
        <f>IF('TSA Input'!J176="","",IF('TSA Input'!J176="Yes",'TSA Input'!I176,""))</f>
        <v/>
      </c>
      <c r="H201" s="43" t="str">
        <f>IF('TSA Input'!J176="","",IF('TSA Input'!J176="Yes",'TSA Input'!E176,""))</f>
        <v/>
      </c>
      <c r="I201" s="45" t="str">
        <f t="shared" si="2"/>
        <v/>
      </c>
      <c r="J201" s="146" t="str">
        <f>IF('TSA Input'!$J176="","",IF('TSA Input'!$J176="Yes",'TSA Input'!$C176,""))</f>
        <v/>
      </c>
      <c r="K201" s="147" t="str">
        <f>IF('TSA Input'!$J176="","",IF('TSA Input'!$J176="Yes",'TSA Input'!$I176,""))</f>
        <v/>
      </c>
      <c r="L201" s="147" t="str">
        <f>IF('TSA Input'!$J176="","",IF('TSA Input'!$J176="Yes",'TSA Input'!$E176,""))</f>
        <v/>
      </c>
      <c r="M201" s="45" t="str">
        <f t="shared" si="3"/>
        <v/>
      </c>
      <c r="N201" s="48"/>
      <c r="O201" s="49"/>
      <c r="P201" s="148" t="s">
        <v>31</v>
      </c>
      <c r="Q201" s="149" t="s">
        <v>31</v>
      </c>
      <c r="R201" s="1"/>
    </row>
    <row r="202" spans="1:18" ht="15.75" hidden="1" customHeight="1">
      <c r="A202" s="1" t="str">
        <f t="shared" si="1"/>
        <v/>
      </c>
      <c r="B202" s="1"/>
      <c r="C202" s="38" t="str">
        <f>IF('TSA Input'!J177="","",IF('TSA Input'!J177="Yes",'TSA Input'!B177,"Ineligible"))</f>
        <v/>
      </c>
      <c r="D202" s="39" t="str">
        <f>IF('TSA Input'!J177="","",IF('TSA Input'!J177="Yes",'TSA Input'!H177,""))</f>
        <v/>
      </c>
      <c r="E202" s="40" t="str">
        <f>IF('TSA Input'!J177="","",IF('TSA Input'!J177="Yes",'TSA Input'!G177,""))</f>
        <v/>
      </c>
      <c r="F202" s="42" t="str">
        <f>IF('TSA Input'!J177="","",IF('TSA Input'!J177="Yes",'TSA Input'!C177,""))</f>
        <v/>
      </c>
      <c r="G202" s="43" t="str">
        <f>IF('TSA Input'!J177="","",IF('TSA Input'!J177="Yes",'TSA Input'!I177,""))</f>
        <v/>
      </c>
      <c r="H202" s="43" t="str">
        <f>IF('TSA Input'!J177="","",IF('TSA Input'!J177="Yes",'TSA Input'!E177,""))</f>
        <v/>
      </c>
      <c r="I202" s="45" t="str">
        <f t="shared" si="2"/>
        <v/>
      </c>
      <c r="J202" s="146" t="str">
        <f>IF('TSA Input'!$J177="","",IF('TSA Input'!$J177="Yes",'TSA Input'!$C177,""))</f>
        <v/>
      </c>
      <c r="K202" s="147" t="str">
        <f>IF('TSA Input'!$J177="","",IF('TSA Input'!$J177="Yes",'TSA Input'!$I177,""))</f>
        <v/>
      </c>
      <c r="L202" s="147" t="str">
        <f>IF('TSA Input'!$J177="","",IF('TSA Input'!$J177="Yes",'TSA Input'!$E177,""))</f>
        <v/>
      </c>
      <c r="M202" s="45" t="str">
        <f t="shared" si="3"/>
        <v/>
      </c>
      <c r="N202" s="48"/>
      <c r="O202" s="49"/>
      <c r="P202" s="148" t="s">
        <v>31</v>
      </c>
      <c r="Q202" s="149" t="s">
        <v>31</v>
      </c>
      <c r="R202" s="1"/>
    </row>
    <row r="203" spans="1:18" ht="15.75" hidden="1" customHeight="1">
      <c r="A203" s="1" t="str">
        <f t="shared" si="1"/>
        <v/>
      </c>
      <c r="B203" s="1"/>
      <c r="C203" s="38" t="str">
        <f>IF('TSA Input'!J178="","",IF('TSA Input'!J178="Yes",'TSA Input'!B178,"Ineligible"))</f>
        <v/>
      </c>
      <c r="D203" s="39" t="str">
        <f>IF('TSA Input'!J178="","",IF('TSA Input'!J178="Yes",'TSA Input'!H178,""))</f>
        <v/>
      </c>
      <c r="E203" s="40" t="str">
        <f>IF('TSA Input'!J178="","",IF('TSA Input'!J178="Yes",'TSA Input'!G178,""))</f>
        <v/>
      </c>
      <c r="F203" s="42" t="str">
        <f>IF('TSA Input'!J178="","",IF('TSA Input'!J178="Yes",'TSA Input'!C178,""))</f>
        <v/>
      </c>
      <c r="G203" s="43" t="str">
        <f>IF('TSA Input'!J178="","",IF('TSA Input'!J178="Yes",'TSA Input'!I178,""))</f>
        <v/>
      </c>
      <c r="H203" s="43" t="str">
        <f>IF('TSA Input'!J178="","",IF('TSA Input'!J178="Yes",'TSA Input'!E178,""))</f>
        <v/>
      </c>
      <c r="I203" s="45" t="str">
        <f t="shared" si="2"/>
        <v/>
      </c>
      <c r="J203" s="146" t="str">
        <f>IF('TSA Input'!$J178="","",IF('TSA Input'!$J178="Yes",'TSA Input'!$C178,""))</f>
        <v/>
      </c>
      <c r="K203" s="147" t="str">
        <f>IF('TSA Input'!$J178="","",IF('TSA Input'!$J178="Yes",'TSA Input'!$I178,""))</f>
        <v/>
      </c>
      <c r="L203" s="147" t="str">
        <f>IF('TSA Input'!$J178="","",IF('TSA Input'!$J178="Yes",'TSA Input'!$E178,""))</f>
        <v/>
      </c>
      <c r="M203" s="45" t="str">
        <f t="shared" si="3"/>
        <v/>
      </c>
      <c r="N203" s="48"/>
      <c r="O203" s="49"/>
      <c r="P203" s="148" t="s">
        <v>31</v>
      </c>
      <c r="Q203" s="149" t="s">
        <v>31</v>
      </c>
      <c r="R203" s="1"/>
    </row>
    <row r="204" spans="1:18" ht="15.75" hidden="1" customHeight="1">
      <c r="A204" s="1" t="str">
        <f t="shared" si="1"/>
        <v/>
      </c>
      <c r="B204" s="1"/>
      <c r="C204" s="38" t="str">
        <f>IF('TSA Input'!J179="","",IF('TSA Input'!J179="Yes",'TSA Input'!B179,"Ineligible"))</f>
        <v/>
      </c>
      <c r="D204" s="39" t="str">
        <f>IF('TSA Input'!J179="","",IF('TSA Input'!J179="Yes",'TSA Input'!H179,""))</f>
        <v/>
      </c>
      <c r="E204" s="40" t="str">
        <f>IF('TSA Input'!J179="","",IF('TSA Input'!J179="Yes",'TSA Input'!G179,""))</f>
        <v/>
      </c>
      <c r="F204" s="42" t="str">
        <f>IF('TSA Input'!J179="","",IF('TSA Input'!J179="Yes",'TSA Input'!C179,""))</f>
        <v/>
      </c>
      <c r="G204" s="43" t="str">
        <f>IF('TSA Input'!J179="","",IF('TSA Input'!J179="Yes",'TSA Input'!I179,""))</f>
        <v/>
      </c>
      <c r="H204" s="43" t="str">
        <f>IF('TSA Input'!J179="","",IF('TSA Input'!J179="Yes",'TSA Input'!E179,""))</f>
        <v/>
      </c>
      <c r="I204" s="45" t="str">
        <f t="shared" si="2"/>
        <v/>
      </c>
      <c r="J204" s="146" t="str">
        <f>IF('TSA Input'!$J179="","",IF('TSA Input'!$J179="Yes",'TSA Input'!$C179,""))</f>
        <v/>
      </c>
      <c r="K204" s="147" t="str">
        <f>IF('TSA Input'!$J179="","",IF('TSA Input'!$J179="Yes",'TSA Input'!$I179,""))</f>
        <v/>
      </c>
      <c r="L204" s="147" t="str">
        <f>IF('TSA Input'!$J179="","",IF('TSA Input'!$J179="Yes",'TSA Input'!$E179,""))</f>
        <v/>
      </c>
      <c r="M204" s="45" t="str">
        <f t="shared" si="3"/>
        <v/>
      </c>
      <c r="N204" s="48"/>
      <c r="O204" s="49"/>
      <c r="P204" s="148" t="s">
        <v>31</v>
      </c>
      <c r="Q204" s="149" t="s">
        <v>31</v>
      </c>
      <c r="R204" s="1"/>
    </row>
    <row r="205" spans="1:18" ht="15.75" hidden="1" customHeight="1">
      <c r="A205" s="1" t="str">
        <f t="shared" si="1"/>
        <v/>
      </c>
      <c r="B205" s="1"/>
      <c r="C205" s="38" t="str">
        <f>IF('TSA Input'!J180="","",IF('TSA Input'!J180="Yes",'TSA Input'!B180,"Ineligible"))</f>
        <v/>
      </c>
      <c r="D205" s="39" t="str">
        <f>IF('TSA Input'!J180="","",IF('TSA Input'!J180="Yes",'TSA Input'!H180,""))</f>
        <v/>
      </c>
      <c r="E205" s="40" t="str">
        <f>IF('TSA Input'!J180="","",IF('TSA Input'!J180="Yes",'TSA Input'!G180,""))</f>
        <v/>
      </c>
      <c r="F205" s="42" t="str">
        <f>IF('TSA Input'!J180="","",IF('TSA Input'!J180="Yes",'TSA Input'!C180,""))</f>
        <v/>
      </c>
      <c r="G205" s="43" t="str">
        <f>IF('TSA Input'!J180="","",IF('TSA Input'!J180="Yes",'TSA Input'!I180,""))</f>
        <v/>
      </c>
      <c r="H205" s="43" t="str">
        <f>IF('TSA Input'!J180="","",IF('TSA Input'!J180="Yes",'TSA Input'!E180,""))</f>
        <v/>
      </c>
      <c r="I205" s="45" t="str">
        <f t="shared" si="2"/>
        <v/>
      </c>
      <c r="J205" s="146" t="str">
        <f>IF('TSA Input'!$J180="","",IF('TSA Input'!$J180="Yes",'TSA Input'!$C180,""))</f>
        <v/>
      </c>
      <c r="K205" s="147" t="str">
        <f>IF('TSA Input'!$J180="","",IF('TSA Input'!$J180="Yes",'TSA Input'!$I180,""))</f>
        <v/>
      </c>
      <c r="L205" s="147" t="str">
        <f>IF('TSA Input'!$J180="","",IF('TSA Input'!$J180="Yes",'TSA Input'!$E180,""))</f>
        <v/>
      </c>
      <c r="M205" s="45" t="str">
        <f t="shared" si="3"/>
        <v/>
      </c>
      <c r="N205" s="48"/>
      <c r="O205" s="49"/>
      <c r="P205" s="148" t="s">
        <v>31</v>
      </c>
      <c r="Q205" s="149" t="s">
        <v>31</v>
      </c>
      <c r="R205" s="1"/>
    </row>
    <row r="206" spans="1:18" ht="15.75" hidden="1" customHeight="1">
      <c r="A206" s="1" t="str">
        <f t="shared" si="1"/>
        <v/>
      </c>
      <c r="B206" s="1"/>
      <c r="C206" s="38" t="str">
        <f>IF('TSA Input'!J181="","",IF('TSA Input'!J181="Yes",'TSA Input'!B181,"Ineligible"))</f>
        <v/>
      </c>
      <c r="D206" s="39" t="str">
        <f>IF('TSA Input'!J181="","",IF('TSA Input'!J181="Yes",'TSA Input'!H181,""))</f>
        <v/>
      </c>
      <c r="E206" s="40" t="str">
        <f>IF('TSA Input'!J181="","",IF('TSA Input'!J181="Yes",'TSA Input'!G181,""))</f>
        <v/>
      </c>
      <c r="F206" s="42" t="str">
        <f>IF('TSA Input'!J181="","",IF('TSA Input'!J181="Yes",'TSA Input'!C181,""))</f>
        <v/>
      </c>
      <c r="G206" s="43" t="str">
        <f>IF('TSA Input'!J181="","",IF('TSA Input'!J181="Yes",'TSA Input'!I181,""))</f>
        <v/>
      </c>
      <c r="H206" s="43" t="str">
        <f>IF('TSA Input'!J181="","",IF('TSA Input'!J181="Yes",'TSA Input'!E181,""))</f>
        <v/>
      </c>
      <c r="I206" s="45" t="str">
        <f t="shared" si="2"/>
        <v/>
      </c>
      <c r="J206" s="146" t="str">
        <f>IF('TSA Input'!$J181="","",IF('TSA Input'!$J181="Yes",'TSA Input'!$C181,""))</f>
        <v/>
      </c>
      <c r="K206" s="147" t="str">
        <f>IF('TSA Input'!$J181="","",IF('TSA Input'!$J181="Yes",'TSA Input'!$I181,""))</f>
        <v/>
      </c>
      <c r="L206" s="147" t="str">
        <f>IF('TSA Input'!$J181="","",IF('TSA Input'!$J181="Yes",'TSA Input'!$E181,""))</f>
        <v/>
      </c>
      <c r="M206" s="45" t="str">
        <f t="shared" si="3"/>
        <v/>
      </c>
      <c r="N206" s="48"/>
      <c r="O206" s="49"/>
      <c r="P206" s="148" t="s">
        <v>31</v>
      </c>
      <c r="Q206" s="149" t="s">
        <v>31</v>
      </c>
      <c r="R206" s="1"/>
    </row>
    <row r="207" spans="1:18" ht="15.75" hidden="1" customHeight="1">
      <c r="A207" s="1" t="str">
        <f t="shared" si="1"/>
        <v/>
      </c>
      <c r="B207" s="1"/>
      <c r="C207" s="38" t="str">
        <f>IF('TSA Input'!J182="","",IF('TSA Input'!J182="Yes",'TSA Input'!B182,"Ineligible"))</f>
        <v/>
      </c>
      <c r="D207" s="39" t="str">
        <f>IF('TSA Input'!J182="","",IF('TSA Input'!J182="Yes",'TSA Input'!H182,""))</f>
        <v/>
      </c>
      <c r="E207" s="40" t="str">
        <f>IF('TSA Input'!J182="","",IF('TSA Input'!J182="Yes",'TSA Input'!G182,""))</f>
        <v/>
      </c>
      <c r="F207" s="42" t="str">
        <f>IF('TSA Input'!J182="","",IF('TSA Input'!J182="Yes",'TSA Input'!C182,""))</f>
        <v/>
      </c>
      <c r="G207" s="43" t="str">
        <f>IF('TSA Input'!J182="","",IF('TSA Input'!J182="Yes",'TSA Input'!I182,""))</f>
        <v/>
      </c>
      <c r="H207" s="43" t="str">
        <f>IF('TSA Input'!J182="","",IF('TSA Input'!J182="Yes",'TSA Input'!E182,""))</f>
        <v/>
      </c>
      <c r="I207" s="45" t="str">
        <f t="shared" si="2"/>
        <v/>
      </c>
      <c r="J207" s="146" t="str">
        <f>IF('TSA Input'!$J182="","",IF('TSA Input'!$J182="Yes",'TSA Input'!$C182,""))</f>
        <v/>
      </c>
      <c r="K207" s="147" t="str">
        <f>IF('TSA Input'!$J182="","",IF('TSA Input'!$J182="Yes",'TSA Input'!$I182,""))</f>
        <v/>
      </c>
      <c r="L207" s="147" t="str">
        <f>IF('TSA Input'!$J182="","",IF('TSA Input'!$J182="Yes",'TSA Input'!$E182,""))</f>
        <v/>
      </c>
      <c r="M207" s="45" t="str">
        <f t="shared" si="3"/>
        <v/>
      </c>
      <c r="N207" s="48"/>
      <c r="O207" s="49"/>
      <c r="P207" s="148" t="s">
        <v>31</v>
      </c>
      <c r="Q207" s="149" t="s">
        <v>31</v>
      </c>
      <c r="R207" s="1"/>
    </row>
    <row r="208" spans="1:18" ht="15.75" hidden="1" customHeight="1">
      <c r="A208" s="1" t="str">
        <f t="shared" si="1"/>
        <v/>
      </c>
      <c r="B208" s="1"/>
      <c r="C208" s="38" t="str">
        <f>IF('TSA Input'!J183="","",IF('TSA Input'!J183="Yes",'TSA Input'!B183,"Ineligible"))</f>
        <v/>
      </c>
      <c r="D208" s="39" t="str">
        <f>IF('TSA Input'!J183="","",IF('TSA Input'!J183="Yes",'TSA Input'!H183,""))</f>
        <v/>
      </c>
      <c r="E208" s="40" t="str">
        <f>IF('TSA Input'!J183="","",IF('TSA Input'!J183="Yes",'TSA Input'!G183,""))</f>
        <v/>
      </c>
      <c r="F208" s="42" t="str">
        <f>IF('TSA Input'!J183="","",IF('TSA Input'!J183="Yes",'TSA Input'!C183,""))</f>
        <v/>
      </c>
      <c r="G208" s="43" t="str">
        <f>IF('TSA Input'!J183="","",IF('TSA Input'!J183="Yes",'TSA Input'!I183,""))</f>
        <v/>
      </c>
      <c r="H208" s="43" t="str">
        <f>IF('TSA Input'!J183="","",IF('TSA Input'!J183="Yes",'TSA Input'!E183,""))</f>
        <v/>
      </c>
      <c r="I208" s="45" t="str">
        <f t="shared" si="2"/>
        <v/>
      </c>
      <c r="J208" s="146" t="str">
        <f>IF('TSA Input'!$J183="","",IF('TSA Input'!$J183="Yes",'TSA Input'!$C183,""))</f>
        <v/>
      </c>
      <c r="K208" s="147" t="str">
        <f>IF('TSA Input'!$J183="","",IF('TSA Input'!$J183="Yes",'TSA Input'!$I183,""))</f>
        <v/>
      </c>
      <c r="L208" s="147" t="str">
        <f>IF('TSA Input'!$J183="","",IF('TSA Input'!$J183="Yes",'TSA Input'!$E183,""))</f>
        <v/>
      </c>
      <c r="M208" s="45" t="str">
        <f t="shared" si="3"/>
        <v/>
      </c>
      <c r="N208" s="48"/>
      <c r="O208" s="49"/>
      <c r="P208" s="148" t="s">
        <v>31</v>
      </c>
      <c r="Q208" s="149" t="s">
        <v>31</v>
      </c>
      <c r="R208" s="1"/>
    </row>
    <row r="209" spans="1:18" ht="15.75" hidden="1" customHeight="1">
      <c r="A209" s="1" t="str">
        <f t="shared" si="1"/>
        <v/>
      </c>
      <c r="B209" s="1"/>
      <c r="C209" s="38" t="str">
        <f>IF('TSA Input'!J184="","",IF('TSA Input'!J184="Yes",'TSA Input'!B184,"Ineligible"))</f>
        <v/>
      </c>
      <c r="D209" s="39" t="str">
        <f>IF('TSA Input'!J184="","",IF('TSA Input'!J184="Yes",'TSA Input'!H184,""))</f>
        <v/>
      </c>
      <c r="E209" s="40" t="str">
        <f>IF('TSA Input'!J184="","",IF('TSA Input'!J184="Yes",'TSA Input'!G184,""))</f>
        <v/>
      </c>
      <c r="F209" s="42" t="str">
        <f>IF('TSA Input'!J184="","",IF('TSA Input'!J184="Yes",'TSA Input'!C184,""))</f>
        <v/>
      </c>
      <c r="G209" s="43" t="str">
        <f>IF('TSA Input'!J184="","",IF('TSA Input'!J184="Yes",'TSA Input'!I184,""))</f>
        <v/>
      </c>
      <c r="H209" s="43" t="str">
        <f>IF('TSA Input'!J184="","",IF('TSA Input'!J184="Yes",'TSA Input'!E184,""))</f>
        <v/>
      </c>
      <c r="I209" s="45" t="str">
        <f t="shared" si="2"/>
        <v/>
      </c>
      <c r="J209" s="146" t="str">
        <f>IF('TSA Input'!$J184="","",IF('TSA Input'!$J184="Yes",'TSA Input'!$C184,""))</f>
        <v/>
      </c>
      <c r="K209" s="147" t="str">
        <f>IF('TSA Input'!$J184="","",IF('TSA Input'!$J184="Yes",'TSA Input'!$I184,""))</f>
        <v/>
      </c>
      <c r="L209" s="147" t="str">
        <f>IF('TSA Input'!$J184="","",IF('TSA Input'!$J184="Yes",'TSA Input'!$E184,""))</f>
        <v/>
      </c>
      <c r="M209" s="45" t="str">
        <f t="shared" si="3"/>
        <v/>
      </c>
      <c r="N209" s="48"/>
      <c r="O209" s="49"/>
      <c r="P209" s="148" t="s">
        <v>31</v>
      </c>
      <c r="Q209" s="149" t="s">
        <v>31</v>
      </c>
      <c r="R209" s="1"/>
    </row>
    <row r="210" spans="1:18" ht="15.75" hidden="1" customHeight="1">
      <c r="A210" s="1" t="str">
        <f t="shared" si="1"/>
        <v/>
      </c>
      <c r="B210" s="1"/>
      <c r="C210" s="38" t="str">
        <f>IF('TSA Input'!J185="","",IF('TSA Input'!J185="Yes",'TSA Input'!B185,"Ineligible"))</f>
        <v/>
      </c>
      <c r="D210" s="39" t="str">
        <f>IF('TSA Input'!J185="","",IF('TSA Input'!J185="Yes",'TSA Input'!H185,""))</f>
        <v/>
      </c>
      <c r="E210" s="40" t="str">
        <f>IF('TSA Input'!J185="","",IF('TSA Input'!J185="Yes",'TSA Input'!G185,""))</f>
        <v/>
      </c>
      <c r="F210" s="42" t="str">
        <f>IF('TSA Input'!J185="","",IF('TSA Input'!J185="Yes",'TSA Input'!C185,""))</f>
        <v/>
      </c>
      <c r="G210" s="43" t="str">
        <f>IF('TSA Input'!J185="","",IF('TSA Input'!J185="Yes",'TSA Input'!I185,""))</f>
        <v/>
      </c>
      <c r="H210" s="43" t="str">
        <f>IF('TSA Input'!J185="","",IF('TSA Input'!J185="Yes",'TSA Input'!E185,""))</f>
        <v/>
      </c>
      <c r="I210" s="45" t="str">
        <f t="shared" si="2"/>
        <v/>
      </c>
      <c r="J210" s="146" t="str">
        <f>IF('TSA Input'!$J185="","",IF('TSA Input'!$J185="Yes",'TSA Input'!$C185,""))</f>
        <v/>
      </c>
      <c r="K210" s="147" t="str">
        <f>IF('TSA Input'!$J185="","",IF('TSA Input'!$J185="Yes",'TSA Input'!$I185,""))</f>
        <v/>
      </c>
      <c r="L210" s="147" t="str">
        <f>IF('TSA Input'!$J185="","",IF('TSA Input'!$J185="Yes",'TSA Input'!$E185,""))</f>
        <v/>
      </c>
      <c r="M210" s="45" t="str">
        <f t="shared" si="3"/>
        <v/>
      </c>
      <c r="N210" s="48"/>
      <c r="O210" s="49"/>
      <c r="P210" s="148" t="s">
        <v>31</v>
      </c>
      <c r="Q210" s="149" t="s">
        <v>31</v>
      </c>
      <c r="R210" s="1"/>
    </row>
    <row r="211" spans="1:18" ht="15.75" hidden="1" customHeight="1">
      <c r="A211" s="1" t="str">
        <f t="shared" si="1"/>
        <v/>
      </c>
      <c r="B211" s="1"/>
      <c r="C211" s="38" t="str">
        <f>IF('TSA Input'!J186="","",IF('TSA Input'!J186="Yes",'TSA Input'!B186,"Ineligible"))</f>
        <v/>
      </c>
      <c r="D211" s="39" t="str">
        <f>IF('TSA Input'!J186="","",IF('TSA Input'!J186="Yes",'TSA Input'!H186,""))</f>
        <v/>
      </c>
      <c r="E211" s="40" t="str">
        <f>IF('TSA Input'!J186="","",IF('TSA Input'!J186="Yes",'TSA Input'!G186,""))</f>
        <v/>
      </c>
      <c r="F211" s="42" t="str">
        <f>IF('TSA Input'!J186="","",IF('TSA Input'!J186="Yes",'TSA Input'!C186,""))</f>
        <v/>
      </c>
      <c r="G211" s="43" t="str">
        <f>IF('TSA Input'!J186="","",IF('TSA Input'!J186="Yes",'TSA Input'!I186,""))</f>
        <v/>
      </c>
      <c r="H211" s="43" t="str">
        <f>IF('TSA Input'!J186="","",IF('TSA Input'!J186="Yes",'TSA Input'!E186,""))</f>
        <v/>
      </c>
      <c r="I211" s="45" t="str">
        <f t="shared" si="2"/>
        <v/>
      </c>
      <c r="J211" s="146" t="str">
        <f>IF('TSA Input'!$J186="","",IF('TSA Input'!$J186="Yes",'TSA Input'!$C186,""))</f>
        <v/>
      </c>
      <c r="K211" s="147" t="str">
        <f>IF('TSA Input'!$J186="","",IF('TSA Input'!$J186="Yes",'TSA Input'!$I186,""))</f>
        <v/>
      </c>
      <c r="L211" s="147" t="str">
        <f>IF('TSA Input'!$J186="","",IF('TSA Input'!$J186="Yes",'TSA Input'!$E186,""))</f>
        <v/>
      </c>
      <c r="M211" s="45" t="str">
        <f t="shared" si="3"/>
        <v/>
      </c>
      <c r="N211" s="48"/>
      <c r="O211" s="49"/>
      <c r="P211" s="148" t="s">
        <v>31</v>
      </c>
      <c r="Q211" s="149" t="s">
        <v>31</v>
      </c>
      <c r="R211" s="1"/>
    </row>
    <row r="212" spans="1:18" ht="15.75" hidden="1" customHeight="1">
      <c r="A212" s="1" t="str">
        <f t="shared" si="1"/>
        <v/>
      </c>
      <c r="B212" s="1"/>
      <c r="C212" s="38" t="str">
        <f>IF('TSA Input'!J187="","",IF('TSA Input'!J187="Yes",'TSA Input'!B187,"Ineligible"))</f>
        <v/>
      </c>
      <c r="D212" s="39" t="str">
        <f>IF('TSA Input'!J187="","",IF('TSA Input'!J187="Yes",'TSA Input'!H187,""))</f>
        <v/>
      </c>
      <c r="E212" s="40" t="str">
        <f>IF('TSA Input'!J187="","",IF('TSA Input'!J187="Yes",'TSA Input'!G187,""))</f>
        <v/>
      </c>
      <c r="F212" s="42" t="str">
        <f>IF('TSA Input'!J187="","",IF('TSA Input'!J187="Yes",'TSA Input'!C187,""))</f>
        <v/>
      </c>
      <c r="G212" s="43" t="str">
        <f>IF('TSA Input'!J187="","",IF('TSA Input'!J187="Yes",'TSA Input'!I187,""))</f>
        <v/>
      </c>
      <c r="H212" s="43" t="str">
        <f>IF('TSA Input'!J187="","",IF('TSA Input'!J187="Yes",'TSA Input'!E187,""))</f>
        <v/>
      </c>
      <c r="I212" s="45" t="str">
        <f t="shared" si="2"/>
        <v/>
      </c>
      <c r="J212" s="146" t="str">
        <f>IF('TSA Input'!$J187="","",IF('TSA Input'!$J187="Yes",'TSA Input'!$C187,""))</f>
        <v/>
      </c>
      <c r="K212" s="147" t="str">
        <f>IF('TSA Input'!$J187="","",IF('TSA Input'!$J187="Yes",'TSA Input'!$I187,""))</f>
        <v/>
      </c>
      <c r="L212" s="147" t="str">
        <f>IF('TSA Input'!$J187="","",IF('TSA Input'!$J187="Yes",'TSA Input'!$E187,""))</f>
        <v/>
      </c>
      <c r="M212" s="45" t="str">
        <f t="shared" si="3"/>
        <v/>
      </c>
      <c r="N212" s="48"/>
      <c r="O212" s="49"/>
      <c r="P212" s="148" t="s">
        <v>31</v>
      </c>
      <c r="Q212" s="149" t="s">
        <v>31</v>
      </c>
      <c r="R212" s="1"/>
    </row>
    <row r="213" spans="1:18" ht="15.75" hidden="1" customHeight="1">
      <c r="A213" s="1" t="str">
        <f t="shared" si="1"/>
        <v/>
      </c>
      <c r="B213" s="1"/>
      <c r="C213" s="38" t="str">
        <f>IF('TSA Input'!J188="","",IF('TSA Input'!J188="Yes",'TSA Input'!B188,"Ineligible"))</f>
        <v/>
      </c>
      <c r="D213" s="39" t="str">
        <f>IF('TSA Input'!J188="","",IF('TSA Input'!J188="Yes",'TSA Input'!H188,""))</f>
        <v/>
      </c>
      <c r="E213" s="40" t="str">
        <f>IF('TSA Input'!J188="","",IF('TSA Input'!J188="Yes",'TSA Input'!G188,""))</f>
        <v/>
      </c>
      <c r="F213" s="42" t="str">
        <f>IF('TSA Input'!J188="","",IF('TSA Input'!J188="Yes",'TSA Input'!C188,""))</f>
        <v/>
      </c>
      <c r="G213" s="43" t="str">
        <f>IF('TSA Input'!J188="","",IF('TSA Input'!J188="Yes",'TSA Input'!I188,""))</f>
        <v/>
      </c>
      <c r="H213" s="43" t="str">
        <f>IF('TSA Input'!J188="","",IF('TSA Input'!J188="Yes",'TSA Input'!E188,""))</f>
        <v/>
      </c>
      <c r="I213" s="45" t="str">
        <f t="shared" si="2"/>
        <v/>
      </c>
      <c r="J213" s="146" t="str">
        <f>IF('TSA Input'!$J188="","",IF('TSA Input'!$J188="Yes",'TSA Input'!$C188,""))</f>
        <v/>
      </c>
      <c r="K213" s="147" t="str">
        <f>IF('TSA Input'!$J188="","",IF('TSA Input'!$J188="Yes",'TSA Input'!$I188,""))</f>
        <v/>
      </c>
      <c r="L213" s="147" t="str">
        <f>IF('TSA Input'!$J188="","",IF('TSA Input'!$J188="Yes",'TSA Input'!$E188,""))</f>
        <v/>
      </c>
      <c r="M213" s="45" t="str">
        <f t="shared" si="3"/>
        <v/>
      </c>
      <c r="N213" s="48"/>
      <c r="O213" s="49"/>
      <c r="P213" s="148" t="s">
        <v>31</v>
      </c>
      <c r="Q213" s="149" t="s">
        <v>31</v>
      </c>
      <c r="R213" s="1"/>
    </row>
    <row r="214" spans="1:18" ht="15.75" hidden="1" customHeight="1">
      <c r="A214" s="1" t="str">
        <f t="shared" si="1"/>
        <v/>
      </c>
      <c r="B214" s="1"/>
      <c r="C214" s="38" t="str">
        <f>IF('TSA Input'!J189="","",IF('TSA Input'!J189="Yes",'TSA Input'!B189,"Ineligible"))</f>
        <v/>
      </c>
      <c r="D214" s="39" t="str">
        <f>IF('TSA Input'!J189="","",IF('TSA Input'!J189="Yes",'TSA Input'!H189,""))</f>
        <v/>
      </c>
      <c r="E214" s="40" t="str">
        <f>IF('TSA Input'!J189="","",IF('TSA Input'!J189="Yes",'TSA Input'!G189,""))</f>
        <v/>
      </c>
      <c r="F214" s="42" t="str">
        <f>IF('TSA Input'!J189="","",IF('TSA Input'!J189="Yes",'TSA Input'!C189,""))</f>
        <v/>
      </c>
      <c r="G214" s="43" t="str">
        <f>IF('TSA Input'!J189="","",IF('TSA Input'!J189="Yes",'TSA Input'!I189,""))</f>
        <v/>
      </c>
      <c r="H214" s="43" t="str">
        <f>IF('TSA Input'!J189="","",IF('TSA Input'!J189="Yes",'TSA Input'!E189,""))</f>
        <v/>
      </c>
      <c r="I214" s="45" t="str">
        <f t="shared" si="2"/>
        <v/>
      </c>
      <c r="J214" s="146" t="str">
        <f>IF('TSA Input'!$J189="","",IF('TSA Input'!$J189="Yes",'TSA Input'!$C189,""))</f>
        <v/>
      </c>
      <c r="K214" s="147" t="str">
        <f>IF('TSA Input'!$J189="","",IF('TSA Input'!$J189="Yes",'TSA Input'!$I189,""))</f>
        <v/>
      </c>
      <c r="L214" s="147" t="str">
        <f>IF('TSA Input'!$J189="","",IF('TSA Input'!$J189="Yes",'TSA Input'!$E189,""))</f>
        <v/>
      </c>
      <c r="M214" s="45" t="str">
        <f t="shared" si="3"/>
        <v/>
      </c>
      <c r="N214" s="48"/>
      <c r="O214" s="49"/>
      <c r="P214" s="148" t="s">
        <v>31</v>
      </c>
      <c r="Q214" s="149" t="s">
        <v>31</v>
      </c>
      <c r="R214" s="1"/>
    </row>
    <row r="215" spans="1:18" ht="15.75" hidden="1" customHeight="1">
      <c r="A215" s="1" t="str">
        <f t="shared" si="1"/>
        <v/>
      </c>
      <c r="B215" s="1"/>
      <c r="C215" s="38" t="str">
        <f>IF('TSA Input'!J190="","",IF('TSA Input'!J190="Yes",'TSA Input'!B190,"Ineligible"))</f>
        <v/>
      </c>
      <c r="D215" s="39" t="str">
        <f>IF('TSA Input'!J190="","",IF('TSA Input'!J190="Yes",'TSA Input'!H190,""))</f>
        <v/>
      </c>
      <c r="E215" s="40" t="str">
        <f>IF('TSA Input'!J190="","",IF('TSA Input'!J190="Yes",'TSA Input'!G190,""))</f>
        <v/>
      </c>
      <c r="F215" s="42" t="str">
        <f>IF('TSA Input'!J190="","",IF('TSA Input'!J190="Yes",'TSA Input'!C190,""))</f>
        <v/>
      </c>
      <c r="G215" s="43" t="str">
        <f>IF('TSA Input'!J190="","",IF('TSA Input'!J190="Yes",'TSA Input'!I190,""))</f>
        <v/>
      </c>
      <c r="H215" s="43" t="str">
        <f>IF('TSA Input'!J190="","",IF('TSA Input'!J190="Yes",'TSA Input'!E190,""))</f>
        <v/>
      </c>
      <c r="I215" s="45" t="str">
        <f t="shared" si="2"/>
        <v/>
      </c>
      <c r="J215" s="146" t="str">
        <f>IF('TSA Input'!$J190="","",IF('TSA Input'!$J190="Yes",'TSA Input'!$C190,""))</f>
        <v/>
      </c>
      <c r="K215" s="147" t="str">
        <f>IF('TSA Input'!$J190="","",IF('TSA Input'!$J190="Yes",'TSA Input'!$I190,""))</f>
        <v/>
      </c>
      <c r="L215" s="147" t="str">
        <f>IF('TSA Input'!$J190="","",IF('TSA Input'!$J190="Yes",'TSA Input'!$E190,""))</f>
        <v/>
      </c>
      <c r="M215" s="45" t="str">
        <f t="shared" si="3"/>
        <v/>
      </c>
      <c r="N215" s="48"/>
      <c r="O215" s="49"/>
      <c r="P215" s="148" t="s">
        <v>31</v>
      </c>
      <c r="Q215" s="149" t="s">
        <v>31</v>
      </c>
      <c r="R215" s="1"/>
    </row>
    <row r="216" spans="1:18" ht="15.75" hidden="1" customHeight="1">
      <c r="A216" s="1" t="str">
        <f t="shared" si="1"/>
        <v/>
      </c>
      <c r="B216" s="1"/>
      <c r="C216" s="38" t="str">
        <f>IF('TSA Input'!J191="","",IF('TSA Input'!J191="Yes",'TSA Input'!B191,"Ineligible"))</f>
        <v/>
      </c>
      <c r="D216" s="39" t="str">
        <f>IF('TSA Input'!J191="","",IF('TSA Input'!J191="Yes",'TSA Input'!H191,""))</f>
        <v/>
      </c>
      <c r="E216" s="40" t="str">
        <f>IF('TSA Input'!J191="","",IF('TSA Input'!J191="Yes",'TSA Input'!G191,""))</f>
        <v/>
      </c>
      <c r="F216" s="42" t="str">
        <f>IF('TSA Input'!J191="","",IF('TSA Input'!J191="Yes",'TSA Input'!C191,""))</f>
        <v/>
      </c>
      <c r="G216" s="43" t="str">
        <f>IF('TSA Input'!J191="","",IF('TSA Input'!J191="Yes",'TSA Input'!I191,""))</f>
        <v/>
      </c>
      <c r="H216" s="43" t="str">
        <f>IF('TSA Input'!J191="","",IF('TSA Input'!J191="Yes",'TSA Input'!E191,""))</f>
        <v/>
      </c>
      <c r="I216" s="45" t="str">
        <f t="shared" si="2"/>
        <v/>
      </c>
      <c r="J216" s="146" t="str">
        <f>IF('TSA Input'!$J191="","",IF('TSA Input'!$J191="Yes",'TSA Input'!$C191,""))</f>
        <v/>
      </c>
      <c r="K216" s="147" t="str">
        <f>IF('TSA Input'!$J191="","",IF('TSA Input'!$J191="Yes",'TSA Input'!$I191,""))</f>
        <v/>
      </c>
      <c r="L216" s="147" t="str">
        <f>IF('TSA Input'!$J191="","",IF('TSA Input'!$J191="Yes",'TSA Input'!$E191,""))</f>
        <v/>
      </c>
      <c r="M216" s="45" t="str">
        <f t="shared" si="3"/>
        <v/>
      </c>
      <c r="N216" s="48"/>
      <c r="O216" s="49"/>
      <c r="P216" s="148" t="s">
        <v>31</v>
      </c>
      <c r="Q216" s="149" t="s">
        <v>31</v>
      </c>
      <c r="R216" s="1"/>
    </row>
    <row r="217" spans="1:18" ht="15.75" hidden="1" customHeight="1">
      <c r="A217" s="1" t="str">
        <f t="shared" si="1"/>
        <v/>
      </c>
      <c r="B217" s="1"/>
      <c r="C217" s="38" t="str">
        <f>IF('TSA Input'!J192="","",IF('TSA Input'!J192="Yes",'TSA Input'!B192,"Ineligible"))</f>
        <v/>
      </c>
      <c r="D217" s="39" t="str">
        <f>IF('TSA Input'!J192="","",IF('TSA Input'!J192="Yes",'TSA Input'!H192,""))</f>
        <v/>
      </c>
      <c r="E217" s="40" t="str">
        <f>IF('TSA Input'!J192="","",IF('TSA Input'!J192="Yes",'TSA Input'!G192,""))</f>
        <v/>
      </c>
      <c r="F217" s="42" t="str">
        <f>IF('TSA Input'!J192="","",IF('TSA Input'!J192="Yes",'TSA Input'!C192,""))</f>
        <v/>
      </c>
      <c r="G217" s="43" t="str">
        <f>IF('TSA Input'!J192="","",IF('TSA Input'!J192="Yes",'TSA Input'!I192,""))</f>
        <v/>
      </c>
      <c r="H217" s="43" t="str">
        <f>IF('TSA Input'!J192="","",IF('TSA Input'!J192="Yes",'TSA Input'!E192,""))</f>
        <v/>
      </c>
      <c r="I217" s="45" t="str">
        <f t="shared" si="2"/>
        <v/>
      </c>
      <c r="J217" s="146" t="str">
        <f>IF('TSA Input'!$J192="","",IF('TSA Input'!$J192="Yes",'TSA Input'!$C192,""))</f>
        <v/>
      </c>
      <c r="K217" s="147" t="str">
        <f>IF('TSA Input'!$J192="","",IF('TSA Input'!$J192="Yes",'TSA Input'!$I192,""))</f>
        <v/>
      </c>
      <c r="L217" s="147" t="str">
        <f>IF('TSA Input'!$J192="","",IF('TSA Input'!$J192="Yes",'TSA Input'!$E192,""))</f>
        <v/>
      </c>
      <c r="M217" s="45" t="str">
        <f t="shared" si="3"/>
        <v/>
      </c>
      <c r="N217" s="48"/>
      <c r="O217" s="49"/>
      <c r="P217" s="148" t="s">
        <v>31</v>
      </c>
      <c r="Q217" s="149" t="s">
        <v>31</v>
      </c>
      <c r="R217" s="1"/>
    </row>
    <row r="218" spans="1:18" ht="15.75" hidden="1" customHeight="1">
      <c r="A218" s="1" t="str">
        <f t="shared" si="1"/>
        <v/>
      </c>
      <c r="B218" s="1"/>
      <c r="C218" s="38" t="str">
        <f>IF('TSA Input'!J193="","",IF('TSA Input'!J193="Yes",'TSA Input'!B193,"Ineligible"))</f>
        <v/>
      </c>
      <c r="D218" s="39" t="str">
        <f>IF('TSA Input'!J193="","",IF('TSA Input'!J193="Yes",'TSA Input'!H193,""))</f>
        <v/>
      </c>
      <c r="E218" s="40" t="str">
        <f>IF('TSA Input'!J193="","",IF('TSA Input'!J193="Yes",'TSA Input'!G193,""))</f>
        <v/>
      </c>
      <c r="F218" s="42" t="str">
        <f>IF('TSA Input'!J193="","",IF('TSA Input'!J193="Yes",'TSA Input'!C193,""))</f>
        <v/>
      </c>
      <c r="G218" s="43" t="str">
        <f>IF('TSA Input'!J193="","",IF('TSA Input'!J193="Yes",'TSA Input'!I193,""))</f>
        <v/>
      </c>
      <c r="H218" s="43" t="str">
        <f>IF('TSA Input'!J193="","",IF('TSA Input'!J193="Yes",'TSA Input'!E193,""))</f>
        <v/>
      </c>
      <c r="I218" s="45" t="str">
        <f t="shared" si="2"/>
        <v/>
      </c>
      <c r="J218" s="146" t="str">
        <f>IF('TSA Input'!$J193="","",IF('TSA Input'!$J193="Yes",'TSA Input'!$C193,""))</f>
        <v/>
      </c>
      <c r="K218" s="147" t="str">
        <f>IF('TSA Input'!$J193="","",IF('TSA Input'!$J193="Yes",'TSA Input'!$I193,""))</f>
        <v/>
      </c>
      <c r="L218" s="147" t="str">
        <f>IF('TSA Input'!$J193="","",IF('TSA Input'!$J193="Yes",'TSA Input'!$E193,""))</f>
        <v/>
      </c>
      <c r="M218" s="45" t="str">
        <f t="shared" si="3"/>
        <v/>
      </c>
      <c r="N218" s="48"/>
      <c r="O218" s="49"/>
      <c r="P218" s="148" t="s">
        <v>31</v>
      </c>
      <c r="Q218" s="149" t="s">
        <v>31</v>
      </c>
      <c r="R218" s="1"/>
    </row>
    <row r="219" spans="1:18" ht="15.75" hidden="1" customHeight="1">
      <c r="A219" s="1" t="str">
        <f t="shared" si="1"/>
        <v/>
      </c>
      <c r="B219" s="1"/>
      <c r="C219" s="38" t="str">
        <f>IF('TSA Input'!J194="","",IF('TSA Input'!J194="Yes",'TSA Input'!B194,"Ineligible"))</f>
        <v/>
      </c>
      <c r="D219" s="39" t="str">
        <f>IF('TSA Input'!J194="","",IF('TSA Input'!J194="Yes",'TSA Input'!H194,""))</f>
        <v/>
      </c>
      <c r="E219" s="40" t="str">
        <f>IF('TSA Input'!J194="","",IF('TSA Input'!J194="Yes",'TSA Input'!G194,""))</f>
        <v/>
      </c>
      <c r="F219" s="42" t="str">
        <f>IF('TSA Input'!J194="","",IF('TSA Input'!J194="Yes",'TSA Input'!C194,""))</f>
        <v/>
      </c>
      <c r="G219" s="43" t="str">
        <f>IF('TSA Input'!J194="","",IF('TSA Input'!J194="Yes",'TSA Input'!I194,""))</f>
        <v/>
      </c>
      <c r="H219" s="43" t="str">
        <f>IF('TSA Input'!J194="","",IF('TSA Input'!J194="Yes",'TSA Input'!E194,""))</f>
        <v/>
      </c>
      <c r="I219" s="45" t="str">
        <f t="shared" si="2"/>
        <v/>
      </c>
      <c r="J219" s="146" t="str">
        <f>IF('TSA Input'!$J194="","",IF('TSA Input'!$J194="Yes",'TSA Input'!$C194,""))</f>
        <v/>
      </c>
      <c r="K219" s="147" t="str">
        <f>IF('TSA Input'!$J194="","",IF('TSA Input'!$J194="Yes",'TSA Input'!$I194,""))</f>
        <v/>
      </c>
      <c r="L219" s="147" t="str">
        <f>IF('TSA Input'!$J194="","",IF('TSA Input'!$J194="Yes",'TSA Input'!$E194,""))</f>
        <v/>
      </c>
      <c r="M219" s="45" t="str">
        <f t="shared" si="3"/>
        <v/>
      </c>
      <c r="N219" s="48"/>
      <c r="O219" s="49"/>
      <c r="P219" s="148" t="s">
        <v>31</v>
      </c>
      <c r="Q219" s="149" t="s">
        <v>31</v>
      </c>
      <c r="R219" s="1"/>
    </row>
    <row r="220" spans="1:18" ht="15.75" hidden="1" customHeight="1">
      <c r="A220" s="1" t="str">
        <f t="shared" si="1"/>
        <v/>
      </c>
      <c r="B220" s="1"/>
      <c r="C220" s="38" t="str">
        <f>IF('TSA Input'!J195="","",IF('TSA Input'!J195="Yes",'TSA Input'!B195,"Ineligible"))</f>
        <v/>
      </c>
      <c r="D220" s="39" t="str">
        <f>IF('TSA Input'!J195="","",IF('TSA Input'!J195="Yes",'TSA Input'!H195,""))</f>
        <v/>
      </c>
      <c r="E220" s="40" t="str">
        <f>IF('TSA Input'!J195="","",IF('TSA Input'!J195="Yes",'TSA Input'!G195,""))</f>
        <v/>
      </c>
      <c r="F220" s="42" t="str">
        <f>IF('TSA Input'!J195="","",IF('TSA Input'!J195="Yes",'TSA Input'!C195,""))</f>
        <v/>
      </c>
      <c r="G220" s="43" t="str">
        <f>IF('TSA Input'!J195="","",IF('TSA Input'!J195="Yes",'TSA Input'!I195,""))</f>
        <v/>
      </c>
      <c r="H220" s="43" t="str">
        <f>IF('TSA Input'!J195="","",IF('TSA Input'!J195="Yes",'TSA Input'!E195,""))</f>
        <v/>
      </c>
      <c r="I220" s="45" t="str">
        <f t="shared" si="2"/>
        <v/>
      </c>
      <c r="J220" s="146" t="str">
        <f>IF('TSA Input'!$J195="","",IF('TSA Input'!$J195="Yes",'TSA Input'!$C195,""))</f>
        <v/>
      </c>
      <c r="K220" s="147" t="str">
        <f>IF('TSA Input'!$J195="","",IF('TSA Input'!$J195="Yes",'TSA Input'!$I195,""))</f>
        <v/>
      </c>
      <c r="L220" s="147" t="str">
        <f>IF('TSA Input'!$J195="","",IF('TSA Input'!$J195="Yes",'TSA Input'!$E195,""))</f>
        <v/>
      </c>
      <c r="M220" s="45" t="str">
        <f t="shared" si="3"/>
        <v/>
      </c>
      <c r="N220" s="48"/>
      <c r="O220" s="49"/>
      <c r="P220" s="148" t="s">
        <v>31</v>
      </c>
      <c r="Q220" s="149" t="s">
        <v>31</v>
      </c>
      <c r="R220" s="1"/>
    </row>
    <row r="221" spans="1:18" ht="15.75" hidden="1" customHeight="1">
      <c r="A221" s="1" t="str">
        <f t="shared" si="1"/>
        <v/>
      </c>
      <c r="B221" s="1"/>
      <c r="C221" s="38" t="str">
        <f>IF('TSA Input'!J196="","",IF('TSA Input'!J196="Yes",'TSA Input'!B196,"Ineligible"))</f>
        <v/>
      </c>
      <c r="D221" s="39" t="str">
        <f>IF('TSA Input'!J196="","",IF('TSA Input'!J196="Yes",'TSA Input'!H196,""))</f>
        <v/>
      </c>
      <c r="E221" s="40" t="str">
        <f>IF('TSA Input'!J196="","",IF('TSA Input'!J196="Yes",'TSA Input'!G196,""))</f>
        <v/>
      </c>
      <c r="F221" s="42" t="str">
        <f>IF('TSA Input'!J196="","",IF('TSA Input'!J196="Yes",'TSA Input'!C196,""))</f>
        <v/>
      </c>
      <c r="G221" s="43" t="str">
        <f>IF('TSA Input'!J196="","",IF('TSA Input'!J196="Yes",'TSA Input'!I196,""))</f>
        <v/>
      </c>
      <c r="H221" s="43" t="str">
        <f>IF('TSA Input'!J196="","",IF('TSA Input'!J196="Yes",'TSA Input'!E196,""))</f>
        <v/>
      </c>
      <c r="I221" s="45" t="str">
        <f t="shared" si="2"/>
        <v/>
      </c>
      <c r="J221" s="146" t="str">
        <f>IF('TSA Input'!$J196="","",IF('TSA Input'!$J196="Yes",'TSA Input'!$C196,""))</f>
        <v/>
      </c>
      <c r="K221" s="147" t="str">
        <f>IF('TSA Input'!$J196="","",IF('TSA Input'!$J196="Yes",'TSA Input'!$I196,""))</f>
        <v/>
      </c>
      <c r="L221" s="147" t="str">
        <f>IF('TSA Input'!$J196="","",IF('TSA Input'!$J196="Yes",'TSA Input'!$E196,""))</f>
        <v/>
      </c>
      <c r="M221" s="45" t="str">
        <f t="shared" si="3"/>
        <v/>
      </c>
      <c r="N221" s="48"/>
      <c r="O221" s="49"/>
      <c r="P221" s="148" t="s">
        <v>31</v>
      </c>
      <c r="Q221" s="149" t="s">
        <v>31</v>
      </c>
      <c r="R221" s="1"/>
    </row>
    <row r="222" spans="1:18" ht="15.75" hidden="1" customHeight="1">
      <c r="A222" s="1" t="str">
        <f t="shared" si="1"/>
        <v/>
      </c>
      <c r="B222" s="1"/>
      <c r="C222" s="38" t="str">
        <f>IF('TSA Input'!J197="","",IF('TSA Input'!J197="Yes",'TSA Input'!B197,"Ineligible"))</f>
        <v/>
      </c>
      <c r="D222" s="39" t="str">
        <f>IF('TSA Input'!J197="","",IF('TSA Input'!J197="Yes",'TSA Input'!H197,""))</f>
        <v/>
      </c>
      <c r="E222" s="40" t="str">
        <f>IF('TSA Input'!J197="","",IF('TSA Input'!J197="Yes",'TSA Input'!G197,""))</f>
        <v/>
      </c>
      <c r="F222" s="42" t="str">
        <f>IF('TSA Input'!J197="","",IF('TSA Input'!J197="Yes",'TSA Input'!C197,""))</f>
        <v/>
      </c>
      <c r="G222" s="43" t="str">
        <f>IF('TSA Input'!J197="","",IF('TSA Input'!J197="Yes",'TSA Input'!I197,""))</f>
        <v/>
      </c>
      <c r="H222" s="43" t="str">
        <f>IF('TSA Input'!J197="","",IF('TSA Input'!J197="Yes",'TSA Input'!E197,""))</f>
        <v/>
      </c>
      <c r="I222" s="45" t="str">
        <f t="shared" si="2"/>
        <v/>
      </c>
      <c r="J222" s="146" t="str">
        <f>IF('TSA Input'!$J197="","",IF('TSA Input'!$J197="Yes",'TSA Input'!$C197,""))</f>
        <v/>
      </c>
      <c r="K222" s="147" t="str">
        <f>IF('TSA Input'!$J197="","",IF('TSA Input'!$J197="Yes",'TSA Input'!$I197,""))</f>
        <v/>
      </c>
      <c r="L222" s="147" t="str">
        <f>IF('TSA Input'!$J197="","",IF('TSA Input'!$J197="Yes",'TSA Input'!$E197,""))</f>
        <v/>
      </c>
      <c r="M222" s="45" t="str">
        <f t="shared" si="3"/>
        <v/>
      </c>
      <c r="N222" s="48"/>
      <c r="O222" s="49"/>
      <c r="P222" s="148" t="s">
        <v>31</v>
      </c>
      <c r="Q222" s="149" t="s">
        <v>31</v>
      </c>
      <c r="R222" s="1"/>
    </row>
    <row r="223" spans="1:18" ht="15.75" hidden="1" customHeight="1">
      <c r="A223" s="1" t="str">
        <f t="shared" si="1"/>
        <v/>
      </c>
      <c r="B223" s="1"/>
      <c r="C223" s="38" t="str">
        <f>IF('TSA Input'!J198="","",IF('TSA Input'!J198="Yes",'TSA Input'!B198,"Ineligible"))</f>
        <v/>
      </c>
      <c r="D223" s="39" t="str">
        <f>IF('TSA Input'!J198="","",IF('TSA Input'!J198="Yes",'TSA Input'!H198,""))</f>
        <v/>
      </c>
      <c r="E223" s="40" t="str">
        <f>IF('TSA Input'!J198="","",IF('TSA Input'!J198="Yes",'TSA Input'!G198,""))</f>
        <v/>
      </c>
      <c r="F223" s="42" t="str">
        <f>IF('TSA Input'!J198="","",IF('TSA Input'!J198="Yes",'TSA Input'!C198,""))</f>
        <v/>
      </c>
      <c r="G223" s="43" t="str">
        <f>IF('TSA Input'!J198="","",IF('TSA Input'!J198="Yes",'TSA Input'!I198,""))</f>
        <v/>
      </c>
      <c r="H223" s="43" t="str">
        <f>IF('TSA Input'!J198="","",IF('TSA Input'!J198="Yes",'TSA Input'!E198,""))</f>
        <v/>
      </c>
      <c r="I223" s="45" t="str">
        <f t="shared" si="2"/>
        <v/>
      </c>
      <c r="J223" s="146" t="str">
        <f>IF('TSA Input'!$J198="","",IF('TSA Input'!$J198="Yes",'TSA Input'!$C198,""))</f>
        <v/>
      </c>
      <c r="K223" s="147" t="str">
        <f>IF('TSA Input'!$J198="","",IF('TSA Input'!$J198="Yes",'TSA Input'!$I198,""))</f>
        <v/>
      </c>
      <c r="L223" s="147" t="str">
        <f>IF('TSA Input'!$J198="","",IF('TSA Input'!$J198="Yes",'TSA Input'!$E198,""))</f>
        <v/>
      </c>
      <c r="M223" s="45" t="str">
        <f t="shared" si="3"/>
        <v/>
      </c>
      <c r="N223" s="48"/>
      <c r="O223" s="49"/>
      <c r="P223" s="148" t="s">
        <v>31</v>
      </c>
      <c r="Q223" s="149" t="s">
        <v>31</v>
      </c>
      <c r="R223" s="1"/>
    </row>
    <row r="224" spans="1:18" ht="15.75" hidden="1" customHeight="1">
      <c r="A224" s="1" t="str">
        <f t="shared" si="1"/>
        <v/>
      </c>
      <c r="B224" s="1"/>
      <c r="C224" s="38" t="str">
        <f>IF('TSA Input'!J199="","",IF('TSA Input'!J199="Yes",'TSA Input'!B199,"Ineligible"))</f>
        <v/>
      </c>
      <c r="D224" s="39" t="str">
        <f>IF('TSA Input'!J199="","",IF('TSA Input'!J199="Yes",'TSA Input'!H199,""))</f>
        <v/>
      </c>
      <c r="E224" s="40" t="str">
        <f>IF('TSA Input'!J199="","",IF('TSA Input'!J199="Yes",'TSA Input'!G199,""))</f>
        <v/>
      </c>
      <c r="F224" s="42" t="str">
        <f>IF('TSA Input'!J199="","",IF('TSA Input'!J199="Yes",'TSA Input'!C199,""))</f>
        <v/>
      </c>
      <c r="G224" s="43" t="str">
        <f>IF('TSA Input'!J199="","",IF('TSA Input'!J199="Yes",'TSA Input'!I199,""))</f>
        <v/>
      </c>
      <c r="H224" s="43" t="str">
        <f>IF('TSA Input'!J199="","",IF('TSA Input'!J199="Yes",'TSA Input'!E199,""))</f>
        <v/>
      </c>
      <c r="I224" s="45" t="str">
        <f t="shared" si="2"/>
        <v/>
      </c>
      <c r="J224" s="146" t="str">
        <f>IF('TSA Input'!$J199="","",IF('TSA Input'!$J199="Yes",'TSA Input'!$C199,""))</f>
        <v/>
      </c>
      <c r="K224" s="147" t="str">
        <f>IF('TSA Input'!$J199="","",IF('TSA Input'!$J199="Yes",'TSA Input'!$I199,""))</f>
        <v/>
      </c>
      <c r="L224" s="147" t="str">
        <f>IF('TSA Input'!$J199="","",IF('TSA Input'!$J199="Yes",'TSA Input'!$E199,""))</f>
        <v/>
      </c>
      <c r="M224" s="45" t="str">
        <f t="shared" si="3"/>
        <v/>
      </c>
      <c r="N224" s="48"/>
      <c r="O224" s="49"/>
      <c r="P224" s="148" t="s">
        <v>31</v>
      </c>
      <c r="Q224" s="149" t="s">
        <v>31</v>
      </c>
      <c r="R224" s="1"/>
    </row>
    <row r="225" spans="1:18" ht="15.75" hidden="1" customHeight="1">
      <c r="A225" s="1" t="str">
        <f t="shared" si="1"/>
        <v/>
      </c>
      <c r="B225" s="1"/>
      <c r="C225" s="38" t="str">
        <f>IF('TSA Input'!J200="","",IF('TSA Input'!J200="Yes",'TSA Input'!B200,"Ineligible"))</f>
        <v/>
      </c>
      <c r="D225" s="39" t="str">
        <f>IF('TSA Input'!J200="","",IF('TSA Input'!J200="Yes",'TSA Input'!H200,""))</f>
        <v/>
      </c>
      <c r="E225" s="40" t="str">
        <f>IF('TSA Input'!J200="","",IF('TSA Input'!J200="Yes",'TSA Input'!G200,""))</f>
        <v/>
      </c>
      <c r="F225" s="42" t="str">
        <f>IF('TSA Input'!J200="","",IF('TSA Input'!J200="Yes",'TSA Input'!C200,""))</f>
        <v/>
      </c>
      <c r="G225" s="43" t="str">
        <f>IF('TSA Input'!J200="","",IF('TSA Input'!J200="Yes",'TSA Input'!I200,""))</f>
        <v/>
      </c>
      <c r="H225" s="43" t="str">
        <f>IF('TSA Input'!J200="","",IF('TSA Input'!J200="Yes",'TSA Input'!E200,""))</f>
        <v/>
      </c>
      <c r="I225" s="45" t="str">
        <f t="shared" si="2"/>
        <v/>
      </c>
      <c r="J225" s="146" t="str">
        <f>IF('TSA Input'!$J200="","",IF('TSA Input'!$J200="Yes",'TSA Input'!$C200,""))</f>
        <v/>
      </c>
      <c r="K225" s="147" t="str">
        <f>IF('TSA Input'!$J200="","",IF('TSA Input'!$J200="Yes",'TSA Input'!$I200,""))</f>
        <v/>
      </c>
      <c r="L225" s="147" t="str">
        <f>IF('TSA Input'!$J200="","",IF('TSA Input'!$J200="Yes",'TSA Input'!$E200,""))</f>
        <v/>
      </c>
      <c r="M225" s="45" t="str">
        <f t="shared" si="3"/>
        <v/>
      </c>
      <c r="N225" s="48"/>
      <c r="O225" s="49"/>
      <c r="P225" s="148" t="s">
        <v>31</v>
      </c>
      <c r="Q225" s="149" t="s">
        <v>31</v>
      </c>
      <c r="R225" s="1"/>
    </row>
    <row r="226" spans="1:18" ht="15.75" hidden="1" customHeight="1">
      <c r="A226" s="1" t="str">
        <f t="shared" si="1"/>
        <v/>
      </c>
      <c r="B226" s="1"/>
      <c r="C226" s="38" t="str">
        <f>IF('TSA Input'!J201="","",IF('TSA Input'!J201="Yes",'TSA Input'!B201,"Ineligible"))</f>
        <v/>
      </c>
      <c r="D226" s="39" t="str">
        <f>IF('TSA Input'!J201="","",IF('TSA Input'!J201="Yes",'TSA Input'!H201,""))</f>
        <v/>
      </c>
      <c r="E226" s="40" t="str">
        <f>IF('TSA Input'!J201="","",IF('TSA Input'!J201="Yes",'TSA Input'!G201,""))</f>
        <v/>
      </c>
      <c r="F226" s="42" t="str">
        <f>IF('TSA Input'!J201="","",IF('TSA Input'!J201="Yes",'TSA Input'!C201,""))</f>
        <v/>
      </c>
      <c r="G226" s="43" t="str">
        <f>IF('TSA Input'!J201="","",IF('TSA Input'!J201="Yes",'TSA Input'!I201,""))</f>
        <v/>
      </c>
      <c r="H226" s="43" t="str">
        <f>IF('TSA Input'!J201="","",IF('TSA Input'!J201="Yes",'TSA Input'!E201,""))</f>
        <v/>
      </c>
      <c r="I226" s="45" t="str">
        <f t="shared" si="2"/>
        <v/>
      </c>
      <c r="J226" s="146" t="str">
        <f>IF('TSA Input'!$J201="","",IF('TSA Input'!$J201="Yes",'TSA Input'!$C201,""))</f>
        <v/>
      </c>
      <c r="K226" s="147" t="str">
        <f>IF('TSA Input'!$J201="","",IF('TSA Input'!$J201="Yes",'TSA Input'!$I201,""))</f>
        <v/>
      </c>
      <c r="L226" s="147" t="str">
        <f>IF('TSA Input'!$J201="","",IF('TSA Input'!$J201="Yes",'TSA Input'!$E201,""))</f>
        <v/>
      </c>
      <c r="M226" s="45" t="str">
        <f t="shared" si="3"/>
        <v/>
      </c>
      <c r="N226" s="48"/>
      <c r="O226" s="49"/>
      <c r="P226" s="148" t="s">
        <v>31</v>
      </c>
      <c r="Q226" s="149" t="s">
        <v>31</v>
      </c>
      <c r="R226" s="1"/>
    </row>
    <row r="227" spans="1:18" ht="15.75" hidden="1" customHeight="1">
      <c r="A227" s="1" t="str">
        <f t="shared" si="1"/>
        <v/>
      </c>
      <c r="B227" s="1"/>
      <c r="C227" s="38" t="str">
        <f>IF('TSA Input'!J202="","",IF('TSA Input'!J202="Yes",'TSA Input'!B202,"Ineligible"))</f>
        <v/>
      </c>
      <c r="D227" s="39" t="str">
        <f>IF('TSA Input'!J202="","",IF('TSA Input'!J202="Yes",'TSA Input'!H202,""))</f>
        <v/>
      </c>
      <c r="E227" s="40" t="str">
        <f>IF('TSA Input'!J202="","",IF('TSA Input'!J202="Yes",'TSA Input'!G202,""))</f>
        <v/>
      </c>
      <c r="F227" s="42" t="str">
        <f>IF('TSA Input'!J202="","",IF('TSA Input'!J202="Yes",'TSA Input'!C202,""))</f>
        <v/>
      </c>
      <c r="G227" s="43" t="str">
        <f>IF('TSA Input'!J202="","",IF('TSA Input'!J202="Yes",'TSA Input'!I202,""))</f>
        <v/>
      </c>
      <c r="H227" s="43" t="str">
        <f>IF('TSA Input'!J202="","",IF('TSA Input'!J202="Yes",'TSA Input'!E202,""))</f>
        <v/>
      </c>
      <c r="I227" s="45" t="str">
        <f t="shared" si="2"/>
        <v/>
      </c>
      <c r="J227" s="146" t="str">
        <f>IF('TSA Input'!$J202="","",IF('TSA Input'!$J202="Yes",'TSA Input'!$C202,""))</f>
        <v/>
      </c>
      <c r="K227" s="147" t="str">
        <f>IF('TSA Input'!$J202="","",IF('TSA Input'!$J202="Yes",'TSA Input'!$I202,""))</f>
        <v/>
      </c>
      <c r="L227" s="147" t="str">
        <f>IF('TSA Input'!$J202="","",IF('TSA Input'!$J202="Yes",'TSA Input'!$E202,""))</f>
        <v/>
      </c>
      <c r="M227" s="45" t="str">
        <f t="shared" si="3"/>
        <v/>
      </c>
      <c r="N227" s="48"/>
      <c r="O227" s="49"/>
      <c r="P227" s="148" t="s">
        <v>31</v>
      </c>
      <c r="Q227" s="149" t="s">
        <v>31</v>
      </c>
      <c r="R227" s="1"/>
    </row>
    <row r="228" spans="1:18" ht="15.75" hidden="1" customHeight="1">
      <c r="A228" s="1" t="str">
        <f t="shared" si="1"/>
        <v/>
      </c>
      <c r="B228" s="1"/>
      <c r="C228" s="38" t="str">
        <f>IF('TSA Input'!J203="","",IF('TSA Input'!J203="Yes",'TSA Input'!B203,"Ineligible"))</f>
        <v/>
      </c>
      <c r="D228" s="39" t="str">
        <f>IF('TSA Input'!J203="","",IF('TSA Input'!J203="Yes",'TSA Input'!H203,""))</f>
        <v/>
      </c>
      <c r="E228" s="40" t="str">
        <f>IF('TSA Input'!J203="","",IF('TSA Input'!J203="Yes",'TSA Input'!G203,""))</f>
        <v/>
      </c>
      <c r="F228" s="42" t="str">
        <f>IF('TSA Input'!J203="","",IF('TSA Input'!J203="Yes",'TSA Input'!C203,""))</f>
        <v/>
      </c>
      <c r="G228" s="43" t="str">
        <f>IF('TSA Input'!J203="","",IF('TSA Input'!J203="Yes",'TSA Input'!I203,""))</f>
        <v/>
      </c>
      <c r="H228" s="43" t="str">
        <f>IF('TSA Input'!J203="","",IF('TSA Input'!J203="Yes",'TSA Input'!E203,""))</f>
        <v/>
      </c>
      <c r="I228" s="45" t="str">
        <f t="shared" si="2"/>
        <v/>
      </c>
      <c r="J228" s="146" t="str">
        <f>IF('TSA Input'!$J203="","",IF('TSA Input'!$J203="Yes",'TSA Input'!$C203,""))</f>
        <v/>
      </c>
      <c r="K228" s="147" t="str">
        <f>IF('TSA Input'!$J203="","",IF('TSA Input'!$J203="Yes",'TSA Input'!$I203,""))</f>
        <v/>
      </c>
      <c r="L228" s="147" t="str">
        <f>IF('TSA Input'!$J203="","",IF('TSA Input'!$J203="Yes",'TSA Input'!$E203,""))</f>
        <v/>
      </c>
      <c r="M228" s="45" t="str">
        <f t="shared" si="3"/>
        <v/>
      </c>
      <c r="N228" s="48"/>
      <c r="O228" s="49"/>
      <c r="P228" s="148" t="s">
        <v>31</v>
      </c>
      <c r="Q228" s="149" t="s">
        <v>31</v>
      </c>
      <c r="R228" s="1"/>
    </row>
    <row r="229" spans="1:18" ht="15.75" hidden="1" customHeight="1">
      <c r="A229" s="1" t="str">
        <f t="shared" si="1"/>
        <v/>
      </c>
      <c r="B229" s="1"/>
      <c r="C229" s="38" t="str">
        <f>IF('TSA Input'!J204="","",IF('TSA Input'!J204="Yes",'TSA Input'!B204,"Ineligible"))</f>
        <v/>
      </c>
      <c r="D229" s="39" t="str">
        <f>IF('TSA Input'!J204="","",IF('TSA Input'!J204="Yes",'TSA Input'!H204,""))</f>
        <v/>
      </c>
      <c r="E229" s="40" t="str">
        <f>IF('TSA Input'!J204="","",IF('TSA Input'!J204="Yes",'TSA Input'!G204,""))</f>
        <v/>
      </c>
      <c r="F229" s="42" t="str">
        <f>IF('TSA Input'!J204="","",IF('TSA Input'!J204="Yes",'TSA Input'!C204,""))</f>
        <v/>
      </c>
      <c r="G229" s="43" t="str">
        <f>IF('TSA Input'!J204="","",IF('TSA Input'!J204="Yes",'TSA Input'!I204,""))</f>
        <v/>
      </c>
      <c r="H229" s="43" t="str">
        <f>IF('TSA Input'!J204="","",IF('TSA Input'!J204="Yes",'TSA Input'!E204,""))</f>
        <v/>
      </c>
      <c r="I229" s="45" t="str">
        <f t="shared" si="2"/>
        <v/>
      </c>
      <c r="J229" s="146" t="str">
        <f>IF('TSA Input'!$J204="","",IF('TSA Input'!$J204="Yes",'TSA Input'!$C204,""))</f>
        <v/>
      </c>
      <c r="K229" s="147" t="str">
        <f>IF('TSA Input'!$J204="","",IF('TSA Input'!$J204="Yes",'TSA Input'!$I204,""))</f>
        <v/>
      </c>
      <c r="L229" s="147" t="str">
        <f>IF('TSA Input'!$J204="","",IF('TSA Input'!$J204="Yes",'TSA Input'!$E204,""))</f>
        <v/>
      </c>
      <c r="M229" s="45" t="str">
        <f t="shared" si="3"/>
        <v/>
      </c>
      <c r="N229" s="48"/>
      <c r="O229" s="49"/>
      <c r="P229" s="148" t="s">
        <v>31</v>
      </c>
      <c r="Q229" s="149" t="s">
        <v>31</v>
      </c>
      <c r="R229" s="1"/>
    </row>
    <row r="230" spans="1:18" ht="15.75" hidden="1" customHeight="1">
      <c r="A230" s="1" t="str">
        <f t="shared" si="1"/>
        <v/>
      </c>
      <c r="B230" s="1"/>
      <c r="C230" s="38" t="str">
        <f>IF('TSA Input'!J205="","",IF('TSA Input'!J205="Yes",'TSA Input'!B205,"Ineligible"))</f>
        <v/>
      </c>
      <c r="D230" s="39" t="str">
        <f>IF('TSA Input'!J205="","",IF('TSA Input'!J205="Yes",'TSA Input'!H205,""))</f>
        <v/>
      </c>
      <c r="E230" s="40" t="str">
        <f>IF('TSA Input'!J205="","",IF('TSA Input'!J205="Yes",'TSA Input'!G205,""))</f>
        <v/>
      </c>
      <c r="F230" s="42" t="str">
        <f>IF('TSA Input'!J205="","",IF('TSA Input'!J205="Yes",'TSA Input'!C205,""))</f>
        <v/>
      </c>
      <c r="G230" s="43" t="str">
        <f>IF('TSA Input'!J205="","",IF('TSA Input'!J205="Yes",'TSA Input'!I205,""))</f>
        <v/>
      </c>
      <c r="H230" s="43" t="str">
        <f>IF('TSA Input'!J205="","",IF('TSA Input'!J205="Yes",'TSA Input'!E205,""))</f>
        <v/>
      </c>
      <c r="I230" s="45" t="str">
        <f t="shared" si="2"/>
        <v/>
      </c>
      <c r="J230" s="146" t="str">
        <f>IF('TSA Input'!$J205="","",IF('TSA Input'!$J205="Yes",'TSA Input'!$C205,""))</f>
        <v/>
      </c>
      <c r="K230" s="147" t="str">
        <f>IF('TSA Input'!$J205="","",IF('TSA Input'!$J205="Yes",'TSA Input'!$I205,""))</f>
        <v/>
      </c>
      <c r="L230" s="147" t="str">
        <f>IF('TSA Input'!$J205="","",IF('TSA Input'!$J205="Yes",'TSA Input'!$E205,""))</f>
        <v/>
      </c>
      <c r="M230" s="45" t="str">
        <f t="shared" si="3"/>
        <v/>
      </c>
      <c r="N230" s="48"/>
      <c r="O230" s="49"/>
      <c r="P230" s="148" t="s">
        <v>31</v>
      </c>
      <c r="Q230" s="149" t="s">
        <v>31</v>
      </c>
      <c r="R230" s="1"/>
    </row>
    <row r="231" spans="1:18" ht="15.75" hidden="1" customHeight="1">
      <c r="A231" s="1" t="str">
        <f t="shared" si="1"/>
        <v/>
      </c>
      <c r="B231" s="1"/>
      <c r="C231" s="38" t="str">
        <f>IF('TSA Input'!J206="","",IF('TSA Input'!J206="Yes",'TSA Input'!B206,"Ineligible"))</f>
        <v/>
      </c>
      <c r="D231" s="39" t="str">
        <f>IF('TSA Input'!J206="","",IF('TSA Input'!J206="Yes",'TSA Input'!H206,""))</f>
        <v/>
      </c>
      <c r="E231" s="40" t="str">
        <f>IF('TSA Input'!J206="","",IF('TSA Input'!J206="Yes",'TSA Input'!G206,""))</f>
        <v/>
      </c>
      <c r="F231" s="42" t="str">
        <f>IF('TSA Input'!J206="","",IF('TSA Input'!J206="Yes",'TSA Input'!C206,""))</f>
        <v/>
      </c>
      <c r="G231" s="43" t="str">
        <f>IF('TSA Input'!J206="","",IF('TSA Input'!J206="Yes",'TSA Input'!I206,""))</f>
        <v/>
      </c>
      <c r="H231" s="43" t="str">
        <f>IF('TSA Input'!J206="","",IF('TSA Input'!J206="Yes",'TSA Input'!E206,""))</f>
        <v/>
      </c>
      <c r="I231" s="45" t="str">
        <f t="shared" si="2"/>
        <v/>
      </c>
      <c r="J231" s="146" t="str">
        <f>IF('TSA Input'!$J206="","",IF('TSA Input'!$J206="Yes",'TSA Input'!$C206,""))</f>
        <v/>
      </c>
      <c r="K231" s="147" t="str">
        <f>IF('TSA Input'!$J206="","",IF('TSA Input'!$J206="Yes",'TSA Input'!$I206,""))</f>
        <v/>
      </c>
      <c r="L231" s="147" t="str">
        <f>IF('TSA Input'!$J206="","",IF('TSA Input'!$J206="Yes",'TSA Input'!$E206,""))</f>
        <v/>
      </c>
      <c r="M231" s="45" t="str">
        <f t="shared" si="3"/>
        <v/>
      </c>
      <c r="N231" s="48"/>
      <c r="O231" s="49"/>
      <c r="P231" s="148" t="s">
        <v>31</v>
      </c>
      <c r="Q231" s="149" t="s">
        <v>31</v>
      </c>
      <c r="R231" s="1"/>
    </row>
    <row r="232" spans="1:18" ht="15.75" hidden="1" customHeight="1">
      <c r="A232" s="1" t="str">
        <f t="shared" si="1"/>
        <v/>
      </c>
      <c r="B232" s="1"/>
      <c r="C232" s="38" t="str">
        <f>IF('TSA Input'!J207="","",IF('TSA Input'!J207="Yes",'TSA Input'!B207,"Ineligible"))</f>
        <v/>
      </c>
      <c r="D232" s="39" t="str">
        <f>IF('TSA Input'!J207="","",IF('TSA Input'!J207="Yes",'TSA Input'!H207,""))</f>
        <v/>
      </c>
      <c r="E232" s="40" t="str">
        <f>IF('TSA Input'!J207="","",IF('TSA Input'!J207="Yes",'TSA Input'!G207,""))</f>
        <v/>
      </c>
      <c r="F232" s="42" t="str">
        <f>IF('TSA Input'!J207="","",IF('TSA Input'!J207="Yes",'TSA Input'!C207,""))</f>
        <v/>
      </c>
      <c r="G232" s="43" t="str">
        <f>IF('TSA Input'!J207="","",IF('TSA Input'!J207="Yes",'TSA Input'!I207,""))</f>
        <v/>
      </c>
      <c r="H232" s="43" t="str">
        <f>IF('TSA Input'!J207="","",IF('TSA Input'!J207="Yes",'TSA Input'!E207,""))</f>
        <v/>
      </c>
      <c r="I232" s="45" t="str">
        <f t="shared" si="2"/>
        <v/>
      </c>
      <c r="J232" s="146" t="str">
        <f>IF('TSA Input'!$J207="","",IF('TSA Input'!$J207="Yes",'TSA Input'!$C207,""))</f>
        <v/>
      </c>
      <c r="K232" s="147" t="str">
        <f>IF('TSA Input'!$J207="","",IF('TSA Input'!$J207="Yes",'TSA Input'!$I207,""))</f>
        <v/>
      </c>
      <c r="L232" s="147" t="str">
        <f>IF('TSA Input'!$J207="","",IF('TSA Input'!$J207="Yes",'TSA Input'!$E207,""))</f>
        <v/>
      </c>
      <c r="M232" s="45" t="str">
        <f t="shared" si="3"/>
        <v/>
      </c>
      <c r="N232" s="48"/>
      <c r="O232" s="49"/>
      <c r="P232" s="148" t="s">
        <v>31</v>
      </c>
      <c r="Q232" s="149" t="s">
        <v>31</v>
      </c>
      <c r="R232" s="1"/>
    </row>
    <row r="233" spans="1:18" ht="15.75" hidden="1" customHeight="1">
      <c r="A233" s="1" t="str">
        <f t="shared" si="1"/>
        <v/>
      </c>
      <c r="B233" s="1"/>
      <c r="C233" s="38" t="str">
        <f>IF('TSA Input'!J208="","",IF('TSA Input'!J208="Yes",'TSA Input'!B208,"Ineligible"))</f>
        <v/>
      </c>
      <c r="D233" s="39" t="str">
        <f>IF('TSA Input'!J208="","",IF('TSA Input'!J208="Yes",'TSA Input'!H208,""))</f>
        <v/>
      </c>
      <c r="E233" s="40" t="str">
        <f>IF('TSA Input'!J208="","",IF('TSA Input'!J208="Yes",'TSA Input'!G208,""))</f>
        <v/>
      </c>
      <c r="F233" s="42" t="str">
        <f>IF('TSA Input'!J208="","",IF('TSA Input'!J208="Yes",'TSA Input'!C208,""))</f>
        <v/>
      </c>
      <c r="G233" s="43" t="str">
        <f>IF('TSA Input'!J208="","",IF('TSA Input'!J208="Yes",'TSA Input'!I208,""))</f>
        <v/>
      </c>
      <c r="H233" s="43" t="str">
        <f>IF('TSA Input'!J208="","",IF('TSA Input'!J208="Yes",'TSA Input'!E208,""))</f>
        <v/>
      </c>
      <c r="I233" s="45" t="str">
        <f t="shared" si="2"/>
        <v/>
      </c>
      <c r="J233" s="146" t="str">
        <f>IF('TSA Input'!$J208="","",IF('TSA Input'!$J208="Yes",'TSA Input'!$C208,""))</f>
        <v/>
      </c>
      <c r="K233" s="147" t="str">
        <f>IF('TSA Input'!$J208="","",IF('TSA Input'!$J208="Yes",'TSA Input'!$I208,""))</f>
        <v/>
      </c>
      <c r="L233" s="147" t="str">
        <f>IF('TSA Input'!$J208="","",IF('TSA Input'!$J208="Yes",'TSA Input'!$E208,""))</f>
        <v/>
      </c>
      <c r="M233" s="45" t="str">
        <f t="shared" si="3"/>
        <v/>
      </c>
      <c r="N233" s="48"/>
      <c r="O233" s="49"/>
      <c r="P233" s="148" t="s">
        <v>31</v>
      </c>
      <c r="Q233" s="149" t="s">
        <v>31</v>
      </c>
      <c r="R233" s="1"/>
    </row>
    <row r="234" spans="1:18" ht="15.75" hidden="1" customHeight="1">
      <c r="A234" s="1" t="str">
        <f t="shared" si="1"/>
        <v/>
      </c>
      <c r="B234" s="1"/>
      <c r="C234" s="38" t="str">
        <f>IF('TSA Input'!J209="","",IF('TSA Input'!J209="Yes",'TSA Input'!B209,"Ineligible"))</f>
        <v/>
      </c>
      <c r="D234" s="39" t="str">
        <f>IF('TSA Input'!J209="","",IF('TSA Input'!J209="Yes",'TSA Input'!H209,""))</f>
        <v/>
      </c>
      <c r="E234" s="40" t="str">
        <f>IF('TSA Input'!J209="","",IF('TSA Input'!J209="Yes",'TSA Input'!G209,""))</f>
        <v/>
      </c>
      <c r="F234" s="42" t="str">
        <f>IF('TSA Input'!J209="","",IF('TSA Input'!J209="Yes",'TSA Input'!C209,""))</f>
        <v/>
      </c>
      <c r="G234" s="43" t="str">
        <f>IF('TSA Input'!J209="","",IF('TSA Input'!J209="Yes",'TSA Input'!I209,""))</f>
        <v/>
      </c>
      <c r="H234" s="43" t="str">
        <f>IF('TSA Input'!J209="","",IF('TSA Input'!J209="Yes",'TSA Input'!E209,""))</f>
        <v/>
      </c>
      <c r="I234" s="45" t="str">
        <f t="shared" si="2"/>
        <v/>
      </c>
      <c r="J234" s="146" t="str">
        <f>IF('TSA Input'!$J209="","",IF('TSA Input'!$J209="Yes",'TSA Input'!$C209,""))</f>
        <v/>
      </c>
      <c r="K234" s="147" t="str">
        <f>IF('TSA Input'!$J209="","",IF('TSA Input'!$J209="Yes",'TSA Input'!$I209,""))</f>
        <v/>
      </c>
      <c r="L234" s="147" t="str">
        <f>IF('TSA Input'!$J209="","",IF('TSA Input'!$J209="Yes",'TSA Input'!$E209,""))</f>
        <v/>
      </c>
      <c r="M234" s="45" t="str">
        <f t="shared" si="3"/>
        <v/>
      </c>
      <c r="N234" s="48"/>
      <c r="O234" s="49"/>
      <c r="P234" s="148" t="s">
        <v>31</v>
      </c>
      <c r="Q234" s="149" t="s">
        <v>31</v>
      </c>
      <c r="R234" s="1"/>
    </row>
    <row r="235" spans="1:18" ht="15.75" hidden="1" customHeight="1">
      <c r="A235" s="1" t="str">
        <f t="shared" si="1"/>
        <v/>
      </c>
      <c r="B235" s="1"/>
      <c r="C235" s="38" t="str">
        <f>IF('TSA Input'!J210="","",IF('TSA Input'!J210="Yes",'TSA Input'!B210,"Ineligible"))</f>
        <v/>
      </c>
      <c r="D235" s="39" t="str">
        <f>IF('TSA Input'!J210="","",IF('TSA Input'!J210="Yes",'TSA Input'!H210,""))</f>
        <v/>
      </c>
      <c r="E235" s="40" t="str">
        <f>IF('TSA Input'!J210="","",IF('TSA Input'!J210="Yes",'TSA Input'!G210,""))</f>
        <v/>
      </c>
      <c r="F235" s="42" t="str">
        <f>IF('TSA Input'!J210="","",IF('TSA Input'!J210="Yes",'TSA Input'!C210,""))</f>
        <v/>
      </c>
      <c r="G235" s="43" t="str">
        <f>IF('TSA Input'!J210="","",IF('TSA Input'!J210="Yes",'TSA Input'!I210,""))</f>
        <v/>
      </c>
      <c r="H235" s="43" t="str">
        <f>IF('TSA Input'!J210="","",IF('TSA Input'!J210="Yes",'TSA Input'!E210,""))</f>
        <v/>
      </c>
      <c r="I235" s="45" t="str">
        <f t="shared" si="2"/>
        <v/>
      </c>
      <c r="J235" s="146" t="str">
        <f>IF('TSA Input'!$J210="","",IF('TSA Input'!$J210="Yes",'TSA Input'!$C210,""))</f>
        <v/>
      </c>
      <c r="K235" s="147" t="str">
        <f>IF('TSA Input'!$J210="","",IF('TSA Input'!$J210="Yes",'TSA Input'!$I210,""))</f>
        <v/>
      </c>
      <c r="L235" s="147" t="str">
        <f>IF('TSA Input'!$J210="","",IF('TSA Input'!$J210="Yes",'TSA Input'!$E210,""))</f>
        <v/>
      </c>
      <c r="M235" s="45" t="str">
        <f t="shared" si="3"/>
        <v/>
      </c>
      <c r="N235" s="48"/>
      <c r="O235" s="49"/>
      <c r="P235" s="148" t="s">
        <v>31</v>
      </c>
      <c r="Q235" s="149" t="s">
        <v>31</v>
      </c>
      <c r="R235" s="1"/>
    </row>
    <row r="236" spans="1:18" ht="15.75" hidden="1" customHeight="1">
      <c r="A236" s="1" t="str">
        <f t="shared" si="1"/>
        <v/>
      </c>
      <c r="B236" s="1"/>
      <c r="C236" s="38" t="str">
        <f>IF('TSA Input'!J211="","",IF('TSA Input'!J211="Yes",'TSA Input'!B211,"Ineligible"))</f>
        <v/>
      </c>
      <c r="D236" s="39" t="str">
        <f>IF('TSA Input'!J211="","",IF('TSA Input'!J211="Yes",'TSA Input'!H211,""))</f>
        <v/>
      </c>
      <c r="E236" s="40" t="str">
        <f>IF('TSA Input'!J211="","",IF('TSA Input'!J211="Yes",'TSA Input'!G211,""))</f>
        <v/>
      </c>
      <c r="F236" s="42" t="str">
        <f>IF('TSA Input'!J211="","",IF('TSA Input'!J211="Yes",'TSA Input'!C211,""))</f>
        <v/>
      </c>
      <c r="G236" s="43" t="str">
        <f>IF('TSA Input'!J211="","",IF('TSA Input'!J211="Yes",'TSA Input'!I211,""))</f>
        <v/>
      </c>
      <c r="H236" s="43" t="str">
        <f>IF('TSA Input'!J211="","",IF('TSA Input'!J211="Yes",'TSA Input'!E211,""))</f>
        <v/>
      </c>
      <c r="I236" s="45" t="str">
        <f t="shared" si="2"/>
        <v/>
      </c>
      <c r="J236" s="146" t="str">
        <f>IF('TSA Input'!$J211="","",IF('TSA Input'!$J211="Yes",'TSA Input'!$C211,""))</f>
        <v/>
      </c>
      <c r="K236" s="147" t="str">
        <f>IF('TSA Input'!$J211="","",IF('TSA Input'!$J211="Yes",'TSA Input'!$I211,""))</f>
        <v/>
      </c>
      <c r="L236" s="147" t="str">
        <f>IF('TSA Input'!$J211="","",IF('TSA Input'!$J211="Yes",'TSA Input'!$E211,""))</f>
        <v/>
      </c>
      <c r="M236" s="45" t="str">
        <f t="shared" si="3"/>
        <v/>
      </c>
      <c r="N236" s="48"/>
      <c r="O236" s="49"/>
      <c r="P236" s="148" t="s">
        <v>31</v>
      </c>
      <c r="Q236" s="149" t="s">
        <v>31</v>
      </c>
      <c r="R236" s="1"/>
    </row>
    <row r="237" spans="1:18" ht="15.75" hidden="1" customHeight="1">
      <c r="A237" s="1" t="str">
        <f t="shared" si="1"/>
        <v/>
      </c>
      <c r="B237" s="1"/>
      <c r="C237" s="38" t="str">
        <f>IF('TSA Input'!J212="","",IF('TSA Input'!J212="Yes",'TSA Input'!B212,"Ineligible"))</f>
        <v/>
      </c>
      <c r="D237" s="39" t="str">
        <f>IF('TSA Input'!J212="","",IF('TSA Input'!J212="Yes",'TSA Input'!H212,""))</f>
        <v/>
      </c>
      <c r="E237" s="40" t="str">
        <f>IF('TSA Input'!J212="","",IF('TSA Input'!J212="Yes",'TSA Input'!G212,""))</f>
        <v/>
      </c>
      <c r="F237" s="42" t="str">
        <f>IF('TSA Input'!J212="","",IF('TSA Input'!J212="Yes",'TSA Input'!C212,""))</f>
        <v/>
      </c>
      <c r="G237" s="43" t="str">
        <f>IF('TSA Input'!J212="","",IF('TSA Input'!J212="Yes",'TSA Input'!I212,""))</f>
        <v/>
      </c>
      <c r="H237" s="43" t="str">
        <f>IF('TSA Input'!J212="","",IF('TSA Input'!J212="Yes",'TSA Input'!E212,""))</f>
        <v/>
      </c>
      <c r="I237" s="45" t="str">
        <f t="shared" si="2"/>
        <v/>
      </c>
      <c r="J237" s="146" t="str">
        <f>IF('TSA Input'!$J212="","",IF('TSA Input'!$J212="Yes",'TSA Input'!$C212,""))</f>
        <v/>
      </c>
      <c r="K237" s="147" t="str">
        <f>IF('TSA Input'!$J212="","",IF('TSA Input'!$J212="Yes",'TSA Input'!$I212,""))</f>
        <v/>
      </c>
      <c r="L237" s="147" t="str">
        <f>IF('TSA Input'!$J212="","",IF('TSA Input'!$J212="Yes",'TSA Input'!$E212,""))</f>
        <v/>
      </c>
      <c r="M237" s="45" t="str">
        <f t="shared" si="3"/>
        <v/>
      </c>
      <c r="N237" s="48"/>
      <c r="O237" s="49"/>
      <c r="P237" s="148" t="s">
        <v>31</v>
      </c>
      <c r="Q237" s="149" t="s">
        <v>31</v>
      </c>
      <c r="R237" s="1"/>
    </row>
    <row r="238" spans="1:18" ht="15.75" hidden="1" customHeight="1">
      <c r="A238" s="1" t="str">
        <f t="shared" si="1"/>
        <v/>
      </c>
      <c r="B238" s="1"/>
      <c r="C238" s="38" t="str">
        <f>IF('TSA Input'!J213="","",IF('TSA Input'!J213="Yes",'TSA Input'!B213,"Ineligible"))</f>
        <v/>
      </c>
      <c r="D238" s="39" t="str">
        <f>IF('TSA Input'!J213="","",IF('TSA Input'!J213="Yes",'TSA Input'!H213,""))</f>
        <v/>
      </c>
      <c r="E238" s="40" t="str">
        <f>IF('TSA Input'!J213="","",IF('TSA Input'!J213="Yes",'TSA Input'!G213,""))</f>
        <v/>
      </c>
      <c r="F238" s="42" t="str">
        <f>IF('TSA Input'!J213="","",IF('TSA Input'!J213="Yes",'TSA Input'!C213,""))</f>
        <v/>
      </c>
      <c r="G238" s="43" t="str">
        <f>IF('TSA Input'!J213="","",IF('TSA Input'!J213="Yes",'TSA Input'!I213,""))</f>
        <v/>
      </c>
      <c r="H238" s="43" t="str">
        <f>IF('TSA Input'!J213="","",IF('TSA Input'!J213="Yes",'TSA Input'!E213,""))</f>
        <v/>
      </c>
      <c r="I238" s="45" t="str">
        <f t="shared" si="2"/>
        <v/>
      </c>
      <c r="J238" s="146" t="str">
        <f>IF('TSA Input'!$J213="","",IF('TSA Input'!$J213="Yes",'TSA Input'!$C213,""))</f>
        <v/>
      </c>
      <c r="K238" s="147" t="str">
        <f>IF('TSA Input'!$J213="","",IF('TSA Input'!$J213="Yes",'TSA Input'!$I213,""))</f>
        <v/>
      </c>
      <c r="L238" s="147" t="str">
        <f>IF('TSA Input'!$J213="","",IF('TSA Input'!$J213="Yes",'TSA Input'!$E213,""))</f>
        <v/>
      </c>
      <c r="M238" s="45" t="str">
        <f t="shared" si="3"/>
        <v/>
      </c>
      <c r="N238" s="48"/>
      <c r="O238" s="49"/>
      <c r="P238" s="148" t="s">
        <v>31</v>
      </c>
      <c r="Q238" s="149" t="s">
        <v>31</v>
      </c>
      <c r="R238" s="1"/>
    </row>
    <row r="239" spans="1:18" ht="15.75" hidden="1" customHeight="1">
      <c r="A239" s="1" t="str">
        <f t="shared" si="1"/>
        <v/>
      </c>
      <c r="B239" s="1"/>
      <c r="C239" s="38" t="str">
        <f>IF('TSA Input'!J214="","",IF('TSA Input'!J214="Yes",'TSA Input'!B214,"Ineligible"))</f>
        <v/>
      </c>
      <c r="D239" s="39" t="str">
        <f>IF('TSA Input'!J214="","",IF('TSA Input'!J214="Yes",'TSA Input'!H214,""))</f>
        <v/>
      </c>
      <c r="E239" s="40" t="str">
        <f>IF('TSA Input'!J214="","",IF('TSA Input'!J214="Yes",'TSA Input'!G214,""))</f>
        <v/>
      </c>
      <c r="F239" s="42" t="str">
        <f>IF('TSA Input'!J214="","",IF('TSA Input'!J214="Yes",'TSA Input'!C214,""))</f>
        <v/>
      </c>
      <c r="G239" s="43" t="str">
        <f>IF('TSA Input'!J214="","",IF('TSA Input'!J214="Yes",'TSA Input'!I214,""))</f>
        <v/>
      </c>
      <c r="H239" s="43" t="str">
        <f>IF('TSA Input'!J214="","",IF('TSA Input'!J214="Yes",'TSA Input'!E214,""))</f>
        <v/>
      </c>
      <c r="I239" s="45" t="str">
        <f t="shared" si="2"/>
        <v/>
      </c>
      <c r="J239" s="146" t="str">
        <f>IF('TSA Input'!$J214="","",IF('TSA Input'!$J214="Yes",'TSA Input'!$C214,""))</f>
        <v/>
      </c>
      <c r="K239" s="147" t="str">
        <f>IF('TSA Input'!$J214="","",IF('TSA Input'!$J214="Yes",'TSA Input'!$I214,""))</f>
        <v/>
      </c>
      <c r="L239" s="147" t="str">
        <f>IF('TSA Input'!$J214="","",IF('TSA Input'!$J214="Yes",'TSA Input'!$E214,""))</f>
        <v/>
      </c>
      <c r="M239" s="45" t="str">
        <f t="shared" si="3"/>
        <v/>
      </c>
      <c r="N239" s="48"/>
      <c r="O239" s="49"/>
      <c r="P239" s="148" t="s">
        <v>31</v>
      </c>
      <c r="Q239" s="149" t="s">
        <v>31</v>
      </c>
      <c r="R239" s="1"/>
    </row>
    <row r="240" spans="1:18" ht="15.75" hidden="1" customHeight="1">
      <c r="A240" s="1" t="str">
        <f t="shared" si="1"/>
        <v/>
      </c>
      <c r="B240" s="1"/>
      <c r="C240" s="38" t="str">
        <f>IF('TSA Input'!J215="","",IF('TSA Input'!J215="Yes",'TSA Input'!B215,"Ineligible"))</f>
        <v/>
      </c>
      <c r="D240" s="39" t="str">
        <f>IF('TSA Input'!J215="","",IF('TSA Input'!J215="Yes",'TSA Input'!H215,""))</f>
        <v/>
      </c>
      <c r="E240" s="40" t="str">
        <f>IF('TSA Input'!J215="","",IF('TSA Input'!J215="Yes",'TSA Input'!G215,""))</f>
        <v/>
      </c>
      <c r="F240" s="42" t="str">
        <f>IF('TSA Input'!J215="","",IF('TSA Input'!J215="Yes",'TSA Input'!C215,""))</f>
        <v/>
      </c>
      <c r="G240" s="43" t="str">
        <f>IF('TSA Input'!J215="","",IF('TSA Input'!J215="Yes",'TSA Input'!I215,""))</f>
        <v/>
      </c>
      <c r="H240" s="43" t="str">
        <f>IF('TSA Input'!J215="","",IF('TSA Input'!J215="Yes",'TSA Input'!E215,""))</f>
        <v/>
      </c>
      <c r="I240" s="45" t="str">
        <f t="shared" si="2"/>
        <v/>
      </c>
      <c r="J240" s="146" t="str">
        <f>IF('TSA Input'!$J215="","",IF('TSA Input'!$J215="Yes",'TSA Input'!$C215,""))</f>
        <v/>
      </c>
      <c r="K240" s="147" t="str">
        <f>IF('TSA Input'!$J215="","",IF('TSA Input'!$J215="Yes",'TSA Input'!$I215,""))</f>
        <v/>
      </c>
      <c r="L240" s="147" t="str">
        <f>IF('TSA Input'!$J215="","",IF('TSA Input'!$J215="Yes",'TSA Input'!$E215,""))</f>
        <v/>
      </c>
      <c r="M240" s="45" t="str">
        <f t="shared" si="3"/>
        <v/>
      </c>
      <c r="N240" s="48"/>
      <c r="O240" s="49"/>
      <c r="P240" s="148" t="s">
        <v>31</v>
      </c>
      <c r="Q240" s="149" t="s">
        <v>31</v>
      </c>
      <c r="R240" s="1"/>
    </row>
    <row r="241" spans="1:18" ht="15.75" hidden="1" customHeight="1">
      <c r="A241" s="1" t="str">
        <f t="shared" si="1"/>
        <v/>
      </c>
      <c r="B241" s="1"/>
      <c r="C241" s="38" t="str">
        <f>IF('TSA Input'!J216="","",IF('TSA Input'!J216="Yes",'TSA Input'!B216,"Ineligible"))</f>
        <v/>
      </c>
      <c r="D241" s="39" t="str">
        <f>IF('TSA Input'!J216="","",IF('TSA Input'!J216="Yes",'TSA Input'!H216,""))</f>
        <v/>
      </c>
      <c r="E241" s="40" t="str">
        <f>IF('TSA Input'!J216="","",IF('TSA Input'!J216="Yes",'TSA Input'!G216,""))</f>
        <v/>
      </c>
      <c r="F241" s="42" t="str">
        <f>IF('TSA Input'!J216="","",IF('TSA Input'!J216="Yes",'TSA Input'!C216,""))</f>
        <v/>
      </c>
      <c r="G241" s="43" t="str">
        <f>IF('TSA Input'!J216="","",IF('TSA Input'!J216="Yes",'TSA Input'!I216,""))</f>
        <v/>
      </c>
      <c r="H241" s="43" t="str">
        <f>IF('TSA Input'!J216="","",IF('TSA Input'!J216="Yes",'TSA Input'!E216,""))</f>
        <v/>
      </c>
      <c r="I241" s="45" t="str">
        <f t="shared" si="2"/>
        <v/>
      </c>
      <c r="J241" s="146" t="str">
        <f>IF('TSA Input'!$J216="","",IF('TSA Input'!$J216="Yes",'TSA Input'!$C216,""))</f>
        <v/>
      </c>
      <c r="K241" s="147" t="str">
        <f>IF('TSA Input'!$J216="","",IF('TSA Input'!$J216="Yes",'TSA Input'!$I216,""))</f>
        <v/>
      </c>
      <c r="L241" s="147" t="str">
        <f>IF('TSA Input'!$J216="","",IF('TSA Input'!$J216="Yes",'TSA Input'!$E216,""))</f>
        <v/>
      </c>
      <c r="M241" s="45" t="str">
        <f t="shared" si="3"/>
        <v/>
      </c>
      <c r="N241" s="48"/>
      <c r="O241" s="49"/>
      <c r="P241" s="148" t="s">
        <v>31</v>
      </c>
      <c r="Q241" s="149" t="s">
        <v>31</v>
      </c>
      <c r="R241" s="1"/>
    </row>
    <row r="242" spans="1:18" ht="15.75" hidden="1" customHeight="1">
      <c r="A242" s="1" t="str">
        <f t="shared" si="1"/>
        <v/>
      </c>
      <c r="B242" s="1"/>
      <c r="C242" s="38" t="str">
        <f>IF('TSA Input'!J217="","",IF('TSA Input'!J217="Yes",'TSA Input'!B217,"Ineligible"))</f>
        <v/>
      </c>
      <c r="D242" s="39" t="str">
        <f>IF('TSA Input'!J217="","",IF('TSA Input'!J217="Yes",'TSA Input'!H217,""))</f>
        <v/>
      </c>
      <c r="E242" s="40" t="str">
        <f>IF('TSA Input'!J217="","",IF('TSA Input'!J217="Yes",'TSA Input'!G217,""))</f>
        <v/>
      </c>
      <c r="F242" s="42" t="str">
        <f>IF('TSA Input'!J217="","",IF('TSA Input'!J217="Yes",'TSA Input'!C217,""))</f>
        <v/>
      </c>
      <c r="G242" s="43" t="str">
        <f>IF('TSA Input'!J217="","",IF('TSA Input'!J217="Yes",'TSA Input'!I217,""))</f>
        <v/>
      </c>
      <c r="H242" s="43" t="str">
        <f>IF('TSA Input'!J217="","",IF('TSA Input'!J217="Yes",'TSA Input'!E217,""))</f>
        <v/>
      </c>
      <c r="I242" s="45" t="str">
        <f t="shared" si="2"/>
        <v/>
      </c>
      <c r="J242" s="146" t="str">
        <f>IF('TSA Input'!$J217="","",IF('TSA Input'!$J217="Yes",'TSA Input'!$C217,""))</f>
        <v/>
      </c>
      <c r="K242" s="147" t="str">
        <f>IF('TSA Input'!$J217="","",IF('TSA Input'!$J217="Yes",'TSA Input'!$I217,""))</f>
        <v/>
      </c>
      <c r="L242" s="147" t="str">
        <f>IF('TSA Input'!$J217="","",IF('TSA Input'!$J217="Yes",'TSA Input'!$E217,""))</f>
        <v/>
      </c>
      <c r="M242" s="45" t="str">
        <f t="shared" si="3"/>
        <v/>
      </c>
      <c r="N242" s="48"/>
      <c r="O242" s="49"/>
      <c r="P242" s="148" t="s">
        <v>31</v>
      </c>
      <c r="Q242" s="149" t="s">
        <v>31</v>
      </c>
      <c r="R242" s="1"/>
    </row>
    <row r="243" spans="1:18" ht="15.75" hidden="1" customHeight="1">
      <c r="A243" s="1" t="str">
        <f t="shared" si="1"/>
        <v/>
      </c>
      <c r="B243" s="1"/>
      <c r="C243" s="38" t="str">
        <f>IF('TSA Input'!J218="","",IF('TSA Input'!J218="Yes",'TSA Input'!B218,"Ineligible"))</f>
        <v/>
      </c>
      <c r="D243" s="39" t="str">
        <f>IF('TSA Input'!J218="","",IF('TSA Input'!J218="Yes",'TSA Input'!H218,""))</f>
        <v/>
      </c>
      <c r="E243" s="40" t="str">
        <f>IF('TSA Input'!J218="","",IF('TSA Input'!J218="Yes",'TSA Input'!G218,""))</f>
        <v/>
      </c>
      <c r="F243" s="42" t="str">
        <f>IF('TSA Input'!J218="","",IF('TSA Input'!J218="Yes",'TSA Input'!C218,""))</f>
        <v/>
      </c>
      <c r="G243" s="43" t="str">
        <f>IF('TSA Input'!J218="","",IF('TSA Input'!J218="Yes",'TSA Input'!I218,""))</f>
        <v/>
      </c>
      <c r="H243" s="43" t="str">
        <f>IF('TSA Input'!J218="","",IF('TSA Input'!J218="Yes",'TSA Input'!E218,""))</f>
        <v/>
      </c>
      <c r="I243" s="45" t="str">
        <f t="shared" si="2"/>
        <v/>
      </c>
      <c r="J243" s="146" t="str">
        <f>IF('TSA Input'!$J218="","",IF('TSA Input'!$J218="Yes",'TSA Input'!$C218,""))</f>
        <v/>
      </c>
      <c r="K243" s="147" t="str">
        <f>IF('TSA Input'!$J218="","",IF('TSA Input'!$J218="Yes",'TSA Input'!$I218,""))</f>
        <v/>
      </c>
      <c r="L243" s="147" t="str">
        <f>IF('TSA Input'!$J218="","",IF('TSA Input'!$J218="Yes",'TSA Input'!$E218,""))</f>
        <v/>
      </c>
      <c r="M243" s="45" t="str">
        <f t="shared" si="3"/>
        <v/>
      </c>
      <c r="N243" s="48"/>
      <c r="O243" s="49"/>
      <c r="P243" s="148" t="s">
        <v>31</v>
      </c>
      <c r="Q243" s="149" t="s">
        <v>31</v>
      </c>
      <c r="R243" s="1"/>
    </row>
    <row r="244" spans="1:18" ht="15.75" hidden="1" customHeight="1">
      <c r="A244" s="1" t="str">
        <f t="shared" si="1"/>
        <v/>
      </c>
      <c r="B244" s="1"/>
      <c r="C244" s="38" t="str">
        <f>IF('TSA Input'!J219="","",IF('TSA Input'!J219="Yes",'TSA Input'!B219,"Ineligible"))</f>
        <v/>
      </c>
      <c r="D244" s="39" t="str">
        <f>IF('TSA Input'!J219="","",IF('TSA Input'!J219="Yes",'TSA Input'!H219,""))</f>
        <v/>
      </c>
      <c r="E244" s="40" t="str">
        <f>IF('TSA Input'!J219="","",IF('TSA Input'!J219="Yes",'TSA Input'!G219,""))</f>
        <v/>
      </c>
      <c r="F244" s="42" t="str">
        <f>IF('TSA Input'!J219="","",IF('TSA Input'!J219="Yes",'TSA Input'!C219,""))</f>
        <v/>
      </c>
      <c r="G244" s="43" t="str">
        <f>IF('TSA Input'!J219="","",IF('TSA Input'!J219="Yes",'TSA Input'!I219,""))</f>
        <v/>
      </c>
      <c r="H244" s="43" t="str">
        <f>IF('TSA Input'!J219="","",IF('TSA Input'!J219="Yes",'TSA Input'!E219,""))</f>
        <v/>
      </c>
      <c r="I244" s="45" t="str">
        <f t="shared" si="2"/>
        <v/>
      </c>
      <c r="J244" s="146" t="str">
        <f>IF('TSA Input'!$J219="","",IF('TSA Input'!$J219="Yes",'TSA Input'!$C219,""))</f>
        <v/>
      </c>
      <c r="K244" s="147" t="str">
        <f>IF('TSA Input'!$J219="","",IF('TSA Input'!$J219="Yes",'TSA Input'!$I219,""))</f>
        <v/>
      </c>
      <c r="L244" s="147" t="str">
        <f>IF('TSA Input'!$J219="","",IF('TSA Input'!$J219="Yes",'TSA Input'!$E219,""))</f>
        <v/>
      </c>
      <c r="M244" s="45" t="str">
        <f t="shared" si="3"/>
        <v/>
      </c>
      <c r="N244" s="48"/>
      <c r="O244" s="49"/>
      <c r="P244" s="148" t="s">
        <v>31</v>
      </c>
      <c r="Q244" s="149" t="s">
        <v>31</v>
      </c>
      <c r="R244" s="1"/>
    </row>
    <row r="245" spans="1:18" ht="15.75" hidden="1" customHeight="1">
      <c r="A245" s="1" t="str">
        <f t="shared" si="1"/>
        <v/>
      </c>
      <c r="B245" s="1"/>
      <c r="C245" s="38" t="str">
        <f>IF('TSA Input'!J220="","",IF('TSA Input'!J220="Yes",'TSA Input'!B220,"Ineligible"))</f>
        <v/>
      </c>
      <c r="D245" s="39" t="str">
        <f>IF('TSA Input'!J220="","",IF('TSA Input'!J220="Yes",'TSA Input'!H220,""))</f>
        <v/>
      </c>
      <c r="E245" s="40" t="str">
        <f>IF('TSA Input'!J220="","",IF('TSA Input'!J220="Yes",'TSA Input'!G220,""))</f>
        <v/>
      </c>
      <c r="F245" s="42" t="str">
        <f>IF('TSA Input'!J220="","",IF('TSA Input'!J220="Yes",'TSA Input'!C220,""))</f>
        <v/>
      </c>
      <c r="G245" s="43" t="str">
        <f>IF('TSA Input'!J220="","",IF('TSA Input'!J220="Yes",'TSA Input'!I220,""))</f>
        <v/>
      </c>
      <c r="H245" s="43" t="str">
        <f>IF('TSA Input'!J220="","",IF('TSA Input'!J220="Yes",'TSA Input'!E220,""))</f>
        <v/>
      </c>
      <c r="I245" s="45" t="str">
        <f t="shared" si="2"/>
        <v/>
      </c>
      <c r="J245" s="146" t="str">
        <f>IF('TSA Input'!$J220="","",IF('TSA Input'!$J220="Yes",'TSA Input'!$C220,""))</f>
        <v/>
      </c>
      <c r="K245" s="147" t="str">
        <f>IF('TSA Input'!$J220="","",IF('TSA Input'!$J220="Yes",'TSA Input'!$I220,""))</f>
        <v/>
      </c>
      <c r="L245" s="147" t="str">
        <f>IF('TSA Input'!$J220="","",IF('TSA Input'!$J220="Yes",'TSA Input'!$E220,""))</f>
        <v/>
      </c>
      <c r="M245" s="45" t="str">
        <f t="shared" si="3"/>
        <v/>
      </c>
      <c r="N245" s="48"/>
      <c r="O245" s="49"/>
      <c r="P245" s="148" t="s">
        <v>31</v>
      </c>
      <c r="Q245" s="149" t="s">
        <v>31</v>
      </c>
      <c r="R245" s="1"/>
    </row>
    <row r="246" spans="1:18" ht="15.75" hidden="1" customHeight="1">
      <c r="A246" s="1" t="str">
        <f t="shared" si="1"/>
        <v/>
      </c>
      <c r="B246" s="1"/>
      <c r="C246" s="38" t="str">
        <f>IF('TSA Input'!J221="","",IF('TSA Input'!J221="Yes",'TSA Input'!B221,"Ineligible"))</f>
        <v/>
      </c>
      <c r="D246" s="39" t="str">
        <f>IF('TSA Input'!J221="","",IF('TSA Input'!J221="Yes",'TSA Input'!H221,""))</f>
        <v/>
      </c>
      <c r="E246" s="40" t="str">
        <f>IF('TSA Input'!J221="","",IF('TSA Input'!J221="Yes",'TSA Input'!G221,""))</f>
        <v/>
      </c>
      <c r="F246" s="42" t="str">
        <f>IF('TSA Input'!J221="","",IF('TSA Input'!J221="Yes",'TSA Input'!C221,""))</f>
        <v/>
      </c>
      <c r="G246" s="43" t="str">
        <f>IF('TSA Input'!J221="","",IF('TSA Input'!J221="Yes",'TSA Input'!I221,""))</f>
        <v/>
      </c>
      <c r="H246" s="43" t="str">
        <f>IF('TSA Input'!J221="","",IF('TSA Input'!J221="Yes",'TSA Input'!E221,""))</f>
        <v/>
      </c>
      <c r="I246" s="45" t="str">
        <f t="shared" si="2"/>
        <v/>
      </c>
      <c r="J246" s="146" t="str">
        <f>IF('TSA Input'!$J221="","",IF('TSA Input'!$J221="Yes",'TSA Input'!$C221,""))</f>
        <v/>
      </c>
      <c r="K246" s="147" t="str">
        <f>IF('TSA Input'!$J221="","",IF('TSA Input'!$J221="Yes",'TSA Input'!$I221,""))</f>
        <v/>
      </c>
      <c r="L246" s="147" t="str">
        <f>IF('TSA Input'!$J221="","",IF('TSA Input'!$J221="Yes",'TSA Input'!$E221,""))</f>
        <v/>
      </c>
      <c r="M246" s="45" t="str">
        <f t="shared" si="3"/>
        <v/>
      </c>
      <c r="N246" s="48"/>
      <c r="O246" s="49"/>
      <c r="P246" s="148" t="s">
        <v>31</v>
      </c>
      <c r="Q246" s="149" t="s">
        <v>31</v>
      </c>
      <c r="R246" s="1"/>
    </row>
    <row r="247" spans="1:18" ht="15.75" hidden="1" customHeight="1">
      <c r="A247" s="1" t="str">
        <f t="shared" si="1"/>
        <v/>
      </c>
      <c r="B247" s="1"/>
      <c r="C247" s="38" t="str">
        <f>IF('TSA Input'!J222="","",IF('TSA Input'!J222="Yes",'TSA Input'!B222,"Ineligible"))</f>
        <v/>
      </c>
      <c r="D247" s="39" t="str">
        <f>IF('TSA Input'!J222="","",IF('TSA Input'!J222="Yes",'TSA Input'!H222,""))</f>
        <v/>
      </c>
      <c r="E247" s="40" t="str">
        <f>IF('TSA Input'!J222="","",IF('TSA Input'!J222="Yes",'TSA Input'!G222,""))</f>
        <v/>
      </c>
      <c r="F247" s="42" t="str">
        <f>IF('TSA Input'!J222="","",IF('TSA Input'!J222="Yes",'TSA Input'!C222,""))</f>
        <v/>
      </c>
      <c r="G247" s="43" t="str">
        <f>IF('TSA Input'!J222="","",IF('TSA Input'!J222="Yes",'TSA Input'!I222,""))</f>
        <v/>
      </c>
      <c r="H247" s="43" t="str">
        <f>IF('TSA Input'!J222="","",IF('TSA Input'!J222="Yes",'TSA Input'!E222,""))</f>
        <v/>
      </c>
      <c r="I247" s="45" t="str">
        <f t="shared" si="2"/>
        <v/>
      </c>
      <c r="J247" s="146" t="str">
        <f>IF('TSA Input'!$J222="","",IF('TSA Input'!$J222="Yes",'TSA Input'!$C222,""))</f>
        <v/>
      </c>
      <c r="K247" s="147" t="str">
        <f>IF('TSA Input'!$J222="","",IF('TSA Input'!$J222="Yes",'TSA Input'!$I222,""))</f>
        <v/>
      </c>
      <c r="L247" s="147" t="str">
        <f>IF('TSA Input'!$J222="","",IF('TSA Input'!$J222="Yes",'TSA Input'!$E222,""))</f>
        <v/>
      </c>
      <c r="M247" s="45" t="str">
        <f t="shared" si="3"/>
        <v/>
      </c>
      <c r="N247" s="48"/>
      <c r="O247" s="49"/>
      <c r="P247" s="148" t="s">
        <v>31</v>
      </c>
      <c r="Q247" s="149" t="s">
        <v>31</v>
      </c>
      <c r="R247" s="1"/>
    </row>
    <row r="248" spans="1:18" ht="15.75" hidden="1" customHeight="1">
      <c r="A248" s="1" t="str">
        <f t="shared" si="1"/>
        <v/>
      </c>
      <c r="B248" s="1"/>
      <c r="C248" s="38" t="str">
        <f>IF('TSA Input'!J223="","",IF('TSA Input'!J223="Yes",'TSA Input'!B223,"Ineligible"))</f>
        <v/>
      </c>
      <c r="D248" s="39" t="str">
        <f>IF('TSA Input'!J223="","",IF('TSA Input'!J223="Yes",'TSA Input'!H223,""))</f>
        <v/>
      </c>
      <c r="E248" s="40" t="str">
        <f>IF('TSA Input'!J223="","",IF('TSA Input'!J223="Yes",'TSA Input'!G223,""))</f>
        <v/>
      </c>
      <c r="F248" s="42" t="str">
        <f>IF('TSA Input'!J223="","",IF('TSA Input'!J223="Yes",'TSA Input'!C223,""))</f>
        <v/>
      </c>
      <c r="G248" s="43" t="str">
        <f>IF('TSA Input'!J223="","",IF('TSA Input'!J223="Yes",'TSA Input'!I223,""))</f>
        <v/>
      </c>
      <c r="H248" s="43" t="str">
        <f>IF('TSA Input'!J223="","",IF('TSA Input'!J223="Yes",'TSA Input'!E223,""))</f>
        <v/>
      </c>
      <c r="I248" s="45" t="str">
        <f t="shared" si="2"/>
        <v/>
      </c>
      <c r="J248" s="146" t="str">
        <f>IF('TSA Input'!$J223="","",IF('TSA Input'!$J223="Yes",'TSA Input'!$C223,""))</f>
        <v/>
      </c>
      <c r="K248" s="147" t="str">
        <f>IF('TSA Input'!$J223="","",IF('TSA Input'!$J223="Yes",'TSA Input'!$I223,""))</f>
        <v/>
      </c>
      <c r="L248" s="147" t="str">
        <f>IF('TSA Input'!$J223="","",IF('TSA Input'!$J223="Yes",'TSA Input'!$E223,""))</f>
        <v/>
      </c>
      <c r="M248" s="45" t="str">
        <f t="shared" si="3"/>
        <v/>
      </c>
      <c r="N248" s="48"/>
      <c r="O248" s="49"/>
      <c r="P248" s="148" t="s">
        <v>31</v>
      </c>
      <c r="Q248" s="149" t="s">
        <v>31</v>
      </c>
      <c r="R248" s="1"/>
    </row>
    <row r="249" spans="1:18" ht="15.75" hidden="1" customHeight="1">
      <c r="A249" s="1" t="str">
        <f t="shared" si="1"/>
        <v/>
      </c>
      <c r="B249" s="1"/>
      <c r="C249" s="38" t="str">
        <f>IF('TSA Input'!J224="","",IF('TSA Input'!J224="Yes",'TSA Input'!B224,"Ineligible"))</f>
        <v/>
      </c>
      <c r="D249" s="39" t="str">
        <f>IF('TSA Input'!J224="","",IF('TSA Input'!J224="Yes",'TSA Input'!H224,""))</f>
        <v/>
      </c>
      <c r="E249" s="40" t="str">
        <f>IF('TSA Input'!J224="","",IF('TSA Input'!J224="Yes",'TSA Input'!G224,""))</f>
        <v/>
      </c>
      <c r="F249" s="42" t="str">
        <f>IF('TSA Input'!J224="","",IF('TSA Input'!J224="Yes",'TSA Input'!C224,""))</f>
        <v/>
      </c>
      <c r="G249" s="43" t="str">
        <f>IF('TSA Input'!J224="","",IF('TSA Input'!J224="Yes",'TSA Input'!I224,""))</f>
        <v/>
      </c>
      <c r="H249" s="43" t="str">
        <f>IF('TSA Input'!J224="","",IF('TSA Input'!J224="Yes",'TSA Input'!E224,""))</f>
        <v/>
      </c>
      <c r="I249" s="45" t="str">
        <f t="shared" si="2"/>
        <v/>
      </c>
      <c r="J249" s="146" t="str">
        <f>IF('TSA Input'!$J224="","",IF('TSA Input'!$J224="Yes",'TSA Input'!$C224,""))</f>
        <v/>
      </c>
      <c r="K249" s="147" t="str">
        <f>IF('TSA Input'!$J224="","",IF('TSA Input'!$J224="Yes",'TSA Input'!$I224,""))</f>
        <v/>
      </c>
      <c r="L249" s="147" t="str">
        <f>IF('TSA Input'!$J224="","",IF('TSA Input'!$J224="Yes",'TSA Input'!$E224,""))</f>
        <v/>
      </c>
      <c r="M249" s="45" t="str">
        <f t="shared" si="3"/>
        <v/>
      </c>
      <c r="N249" s="48"/>
      <c r="O249" s="49"/>
      <c r="P249" s="148" t="s">
        <v>31</v>
      </c>
      <c r="Q249" s="149" t="s">
        <v>31</v>
      </c>
      <c r="R249" s="1"/>
    </row>
    <row r="250" spans="1:18" ht="15.75" hidden="1" customHeight="1">
      <c r="A250" s="1" t="str">
        <f t="shared" si="1"/>
        <v/>
      </c>
      <c r="B250" s="1"/>
      <c r="C250" s="38" t="str">
        <f>IF('TSA Input'!J225="","",IF('TSA Input'!J225="Yes",'TSA Input'!B225,"Ineligible"))</f>
        <v/>
      </c>
      <c r="D250" s="39" t="str">
        <f>IF('TSA Input'!J225="","",IF('TSA Input'!J225="Yes",'TSA Input'!H225,""))</f>
        <v/>
      </c>
      <c r="E250" s="40" t="str">
        <f>IF('TSA Input'!J225="","",IF('TSA Input'!J225="Yes",'TSA Input'!G225,""))</f>
        <v/>
      </c>
      <c r="F250" s="42" t="str">
        <f>IF('TSA Input'!J225="","",IF('TSA Input'!J225="Yes",'TSA Input'!C225,""))</f>
        <v/>
      </c>
      <c r="G250" s="43" t="str">
        <f>IF('TSA Input'!J225="","",IF('TSA Input'!J225="Yes",'TSA Input'!I225,""))</f>
        <v/>
      </c>
      <c r="H250" s="43" t="str">
        <f>IF('TSA Input'!J225="","",IF('TSA Input'!J225="Yes",'TSA Input'!E225,""))</f>
        <v/>
      </c>
      <c r="I250" s="45" t="str">
        <f t="shared" si="2"/>
        <v/>
      </c>
      <c r="J250" s="146" t="str">
        <f>IF('TSA Input'!$J225="","",IF('TSA Input'!$J225="Yes",'TSA Input'!$C225,""))</f>
        <v/>
      </c>
      <c r="K250" s="147" t="str">
        <f>IF('TSA Input'!$J225="","",IF('TSA Input'!$J225="Yes",'TSA Input'!$I225,""))</f>
        <v/>
      </c>
      <c r="L250" s="147" t="str">
        <f>IF('TSA Input'!$J225="","",IF('TSA Input'!$J225="Yes",'TSA Input'!$E225,""))</f>
        <v/>
      </c>
      <c r="M250" s="45" t="str">
        <f t="shared" si="3"/>
        <v/>
      </c>
      <c r="N250" s="48"/>
      <c r="O250" s="49"/>
      <c r="P250" s="148" t="s">
        <v>31</v>
      </c>
      <c r="Q250" s="149" t="s">
        <v>31</v>
      </c>
      <c r="R250" s="1"/>
    </row>
    <row r="251" spans="1:18" ht="15.75" hidden="1" customHeight="1">
      <c r="A251" s="1" t="str">
        <f t="shared" si="1"/>
        <v/>
      </c>
      <c r="B251" s="1"/>
      <c r="C251" s="38" t="str">
        <f>IF('TSA Input'!J226="","",IF('TSA Input'!J226="Yes",'TSA Input'!B226,"Ineligible"))</f>
        <v/>
      </c>
      <c r="D251" s="39" t="str">
        <f>IF('TSA Input'!J226="","",IF('TSA Input'!J226="Yes",'TSA Input'!H226,""))</f>
        <v/>
      </c>
      <c r="E251" s="40" t="str">
        <f>IF('TSA Input'!J226="","",IF('TSA Input'!J226="Yes",'TSA Input'!G226,""))</f>
        <v/>
      </c>
      <c r="F251" s="42" t="str">
        <f>IF('TSA Input'!J226="","",IF('TSA Input'!J226="Yes",'TSA Input'!C226,""))</f>
        <v/>
      </c>
      <c r="G251" s="43" t="str">
        <f>IF('TSA Input'!J226="","",IF('TSA Input'!J226="Yes",'TSA Input'!I226,""))</f>
        <v/>
      </c>
      <c r="H251" s="43" t="str">
        <f>IF('TSA Input'!J226="","",IF('TSA Input'!J226="Yes",'TSA Input'!E226,""))</f>
        <v/>
      </c>
      <c r="I251" s="45" t="str">
        <f t="shared" si="2"/>
        <v/>
      </c>
      <c r="J251" s="146" t="str">
        <f>IF('TSA Input'!$J226="","",IF('TSA Input'!$J226="Yes",'TSA Input'!$C226,""))</f>
        <v/>
      </c>
      <c r="K251" s="147" t="str">
        <f>IF('TSA Input'!$J226="","",IF('TSA Input'!$J226="Yes",'TSA Input'!$I226,""))</f>
        <v/>
      </c>
      <c r="L251" s="147" t="str">
        <f>IF('TSA Input'!$J226="","",IF('TSA Input'!$J226="Yes",'TSA Input'!$E226,""))</f>
        <v/>
      </c>
      <c r="M251" s="45" t="str">
        <f t="shared" si="3"/>
        <v/>
      </c>
      <c r="N251" s="48"/>
      <c r="O251" s="49"/>
      <c r="P251" s="148" t="s">
        <v>31</v>
      </c>
      <c r="Q251" s="149" t="s">
        <v>31</v>
      </c>
      <c r="R251" s="1"/>
    </row>
    <row r="252" spans="1:18" ht="15.75" hidden="1" customHeight="1">
      <c r="A252" s="1" t="str">
        <f t="shared" si="1"/>
        <v/>
      </c>
      <c r="B252" s="1"/>
      <c r="C252" s="38" t="str">
        <f>IF('TSA Input'!J227="","",IF('TSA Input'!J227="Yes",'TSA Input'!B227,"Ineligible"))</f>
        <v/>
      </c>
      <c r="D252" s="39" t="str">
        <f>IF('TSA Input'!J227="","",IF('TSA Input'!J227="Yes",'TSA Input'!H227,""))</f>
        <v/>
      </c>
      <c r="E252" s="40" t="str">
        <f>IF('TSA Input'!J227="","",IF('TSA Input'!J227="Yes",'TSA Input'!G227,""))</f>
        <v/>
      </c>
      <c r="F252" s="42" t="str">
        <f>IF('TSA Input'!J227="","",IF('TSA Input'!J227="Yes",'TSA Input'!C227,""))</f>
        <v/>
      </c>
      <c r="G252" s="43" t="str">
        <f>IF('TSA Input'!J227="","",IF('TSA Input'!J227="Yes",'TSA Input'!I227,""))</f>
        <v/>
      </c>
      <c r="H252" s="43" t="str">
        <f>IF('TSA Input'!J227="","",IF('TSA Input'!J227="Yes",'TSA Input'!E227,""))</f>
        <v/>
      </c>
      <c r="I252" s="45" t="str">
        <f t="shared" si="2"/>
        <v/>
      </c>
      <c r="J252" s="146" t="str">
        <f>IF('TSA Input'!$J227="","",IF('TSA Input'!$J227="Yes",'TSA Input'!$C227,""))</f>
        <v/>
      </c>
      <c r="K252" s="147" t="str">
        <f>IF('TSA Input'!$J227="","",IF('TSA Input'!$J227="Yes",'TSA Input'!$I227,""))</f>
        <v/>
      </c>
      <c r="L252" s="147" t="str">
        <f>IF('TSA Input'!$J227="","",IF('TSA Input'!$J227="Yes",'TSA Input'!$E227,""))</f>
        <v/>
      </c>
      <c r="M252" s="45" t="str">
        <f t="shared" si="3"/>
        <v/>
      </c>
      <c r="N252" s="48"/>
      <c r="O252" s="49"/>
      <c r="P252" s="148" t="s">
        <v>31</v>
      </c>
      <c r="Q252" s="149" t="s">
        <v>31</v>
      </c>
      <c r="R252" s="1"/>
    </row>
    <row r="253" spans="1:18" ht="15.75" hidden="1" customHeight="1">
      <c r="A253" s="1" t="str">
        <f t="shared" si="1"/>
        <v/>
      </c>
      <c r="B253" s="1"/>
      <c r="C253" s="38" t="str">
        <f>IF('TSA Input'!J228="","",IF('TSA Input'!J228="Yes",'TSA Input'!B228,"Ineligible"))</f>
        <v/>
      </c>
      <c r="D253" s="39" t="str">
        <f>IF('TSA Input'!J228="","",IF('TSA Input'!J228="Yes",'TSA Input'!H228,""))</f>
        <v/>
      </c>
      <c r="E253" s="40" t="str">
        <f>IF('TSA Input'!J228="","",IF('TSA Input'!J228="Yes",'TSA Input'!G228,""))</f>
        <v/>
      </c>
      <c r="F253" s="42" t="str">
        <f>IF('TSA Input'!J228="","",IF('TSA Input'!J228="Yes",'TSA Input'!C228,""))</f>
        <v/>
      </c>
      <c r="G253" s="43" t="str">
        <f>IF('TSA Input'!J228="","",IF('TSA Input'!J228="Yes",'TSA Input'!I228,""))</f>
        <v/>
      </c>
      <c r="H253" s="43" t="str">
        <f>IF('TSA Input'!J228="","",IF('TSA Input'!J228="Yes",'TSA Input'!E228,""))</f>
        <v/>
      </c>
      <c r="I253" s="45" t="str">
        <f t="shared" si="2"/>
        <v/>
      </c>
      <c r="J253" s="146" t="str">
        <f>IF('TSA Input'!$J228="","",IF('TSA Input'!$J228="Yes",'TSA Input'!$C228,""))</f>
        <v/>
      </c>
      <c r="K253" s="147" t="str">
        <f>IF('TSA Input'!$J228="","",IF('TSA Input'!$J228="Yes",'TSA Input'!$I228,""))</f>
        <v/>
      </c>
      <c r="L253" s="147" t="str">
        <f>IF('TSA Input'!$J228="","",IF('TSA Input'!$J228="Yes",'TSA Input'!$E228,""))</f>
        <v/>
      </c>
      <c r="M253" s="45" t="str">
        <f t="shared" si="3"/>
        <v/>
      </c>
      <c r="N253" s="48"/>
      <c r="O253" s="49"/>
      <c r="P253" s="148" t="s">
        <v>31</v>
      </c>
      <c r="Q253" s="149" t="s">
        <v>31</v>
      </c>
      <c r="R253" s="1"/>
    </row>
    <row r="254" spans="1:18" ht="15.75" hidden="1" customHeight="1">
      <c r="A254" s="1" t="str">
        <f t="shared" si="1"/>
        <v/>
      </c>
      <c r="B254" s="1"/>
      <c r="C254" s="38" t="str">
        <f>IF('TSA Input'!J229="","",IF('TSA Input'!J229="Yes",'TSA Input'!B229,"Ineligible"))</f>
        <v/>
      </c>
      <c r="D254" s="39" t="str">
        <f>IF('TSA Input'!J229="","",IF('TSA Input'!J229="Yes",'TSA Input'!H229,""))</f>
        <v/>
      </c>
      <c r="E254" s="40" t="str">
        <f>IF('TSA Input'!J229="","",IF('TSA Input'!J229="Yes",'TSA Input'!G229,""))</f>
        <v/>
      </c>
      <c r="F254" s="42" t="str">
        <f>IF('TSA Input'!J229="","",IF('TSA Input'!J229="Yes",'TSA Input'!C229,""))</f>
        <v/>
      </c>
      <c r="G254" s="43" t="str">
        <f>IF('TSA Input'!J229="","",IF('TSA Input'!J229="Yes",'TSA Input'!I229,""))</f>
        <v/>
      </c>
      <c r="H254" s="43" t="str">
        <f>IF('TSA Input'!J229="","",IF('TSA Input'!J229="Yes",'TSA Input'!E229,""))</f>
        <v/>
      </c>
      <c r="I254" s="45" t="str">
        <f t="shared" si="2"/>
        <v/>
      </c>
      <c r="J254" s="146" t="str">
        <f>IF('TSA Input'!$J229="","",IF('TSA Input'!$J229="Yes",'TSA Input'!$C229,""))</f>
        <v/>
      </c>
      <c r="K254" s="147" t="str">
        <f>IF('TSA Input'!$J229="","",IF('TSA Input'!$J229="Yes",'TSA Input'!$I229,""))</f>
        <v/>
      </c>
      <c r="L254" s="147" t="str">
        <f>IF('TSA Input'!$J229="","",IF('TSA Input'!$J229="Yes",'TSA Input'!$E229,""))</f>
        <v/>
      </c>
      <c r="M254" s="45" t="str">
        <f t="shared" si="3"/>
        <v/>
      </c>
      <c r="N254" s="48"/>
      <c r="O254" s="49"/>
      <c r="P254" s="148" t="s">
        <v>31</v>
      </c>
      <c r="Q254" s="149" t="s">
        <v>31</v>
      </c>
      <c r="R254" s="1"/>
    </row>
    <row r="255" spans="1:18" ht="15.75" hidden="1" customHeight="1">
      <c r="A255" s="1" t="str">
        <f t="shared" si="1"/>
        <v/>
      </c>
      <c r="B255" s="1"/>
      <c r="C255" s="38" t="str">
        <f>IF('TSA Input'!J230="","",IF('TSA Input'!J230="Yes",'TSA Input'!B230,"Ineligible"))</f>
        <v/>
      </c>
      <c r="D255" s="39" t="str">
        <f>IF('TSA Input'!J230="","",IF('TSA Input'!J230="Yes",'TSA Input'!H230,""))</f>
        <v/>
      </c>
      <c r="E255" s="40" t="str">
        <f>IF('TSA Input'!J230="","",IF('TSA Input'!J230="Yes",'TSA Input'!G230,""))</f>
        <v/>
      </c>
      <c r="F255" s="42" t="str">
        <f>IF('TSA Input'!J230="","",IF('TSA Input'!J230="Yes",'TSA Input'!C230,""))</f>
        <v/>
      </c>
      <c r="G255" s="43" t="str">
        <f>IF('TSA Input'!J230="","",IF('TSA Input'!J230="Yes",'TSA Input'!I230,""))</f>
        <v/>
      </c>
      <c r="H255" s="43" t="str">
        <f>IF('TSA Input'!J230="","",IF('TSA Input'!J230="Yes",'TSA Input'!E230,""))</f>
        <v/>
      </c>
      <c r="I255" s="45" t="str">
        <f t="shared" si="2"/>
        <v/>
      </c>
      <c r="J255" s="146" t="str">
        <f>IF('TSA Input'!$J230="","",IF('TSA Input'!$J230="Yes",'TSA Input'!$C230,""))</f>
        <v/>
      </c>
      <c r="K255" s="147" t="str">
        <f>IF('TSA Input'!$J230="","",IF('TSA Input'!$J230="Yes",'TSA Input'!$I230,""))</f>
        <v/>
      </c>
      <c r="L255" s="147" t="str">
        <f>IF('TSA Input'!$J230="","",IF('TSA Input'!$J230="Yes",'TSA Input'!$E230,""))</f>
        <v/>
      </c>
      <c r="M255" s="45" t="str">
        <f t="shared" si="3"/>
        <v/>
      </c>
      <c r="N255" s="48"/>
      <c r="O255" s="49"/>
      <c r="P255" s="148" t="s">
        <v>31</v>
      </c>
      <c r="Q255" s="149" t="s">
        <v>31</v>
      </c>
      <c r="R255" s="1"/>
    </row>
    <row r="256" spans="1:18" ht="15.75" hidden="1" customHeight="1">
      <c r="A256" s="1" t="str">
        <f t="shared" si="1"/>
        <v/>
      </c>
      <c r="B256" s="1"/>
      <c r="C256" s="38" t="str">
        <f>IF('TSA Input'!J231="","",IF('TSA Input'!J231="Yes",'TSA Input'!B231,"Ineligible"))</f>
        <v/>
      </c>
      <c r="D256" s="39" t="str">
        <f>IF('TSA Input'!J231="","",IF('TSA Input'!J231="Yes",'TSA Input'!H231,""))</f>
        <v/>
      </c>
      <c r="E256" s="40" t="str">
        <f>IF('TSA Input'!J231="","",IF('TSA Input'!J231="Yes",'TSA Input'!G231,""))</f>
        <v/>
      </c>
      <c r="F256" s="42" t="str">
        <f>IF('TSA Input'!J231="","",IF('TSA Input'!J231="Yes",'TSA Input'!C231,""))</f>
        <v/>
      </c>
      <c r="G256" s="43" t="str">
        <f>IF('TSA Input'!J231="","",IF('TSA Input'!J231="Yes",'TSA Input'!I231,""))</f>
        <v/>
      </c>
      <c r="H256" s="43" t="str">
        <f>IF('TSA Input'!J231="","",IF('TSA Input'!J231="Yes",'TSA Input'!E231,""))</f>
        <v/>
      </c>
      <c r="I256" s="45" t="str">
        <f t="shared" si="2"/>
        <v/>
      </c>
      <c r="J256" s="146" t="str">
        <f>IF('TSA Input'!$J231="","",IF('TSA Input'!$J231="Yes",'TSA Input'!$C231,""))</f>
        <v/>
      </c>
      <c r="K256" s="147" t="str">
        <f>IF('TSA Input'!$J231="","",IF('TSA Input'!$J231="Yes",'TSA Input'!$I231,""))</f>
        <v/>
      </c>
      <c r="L256" s="147" t="str">
        <f>IF('TSA Input'!$J231="","",IF('TSA Input'!$J231="Yes",'TSA Input'!$E231,""))</f>
        <v/>
      </c>
      <c r="M256" s="45" t="str">
        <f t="shared" si="3"/>
        <v/>
      </c>
      <c r="N256" s="48"/>
      <c r="O256" s="49"/>
      <c r="P256" s="148" t="s">
        <v>31</v>
      </c>
      <c r="Q256" s="149" t="s">
        <v>31</v>
      </c>
      <c r="R256" s="1"/>
    </row>
    <row r="257" spans="1:18" ht="15.75" hidden="1" customHeight="1">
      <c r="A257" s="1" t="str">
        <f t="shared" si="1"/>
        <v/>
      </c>
      <c r="B257" s="1"/>
      <c r="C257" s="38" t="str">
        <f>IF('TSA Input'!J232="","",IF('TSA Input'!J232="Yes",'TSA Input'!B232,"Ineligible"))</f>
        <v/>
      </c>
      <c r="D257" s="39" t="str">
        <f>IF('TSA Input'!J232="","",IF('TSA Input'!J232="Yes",'TSA Input'!H232,""))</f>
        <v/>
      </c>
      <c r="E257" s="40" t="str">
        <f>IF('TSA Input'!J232="","",IF('TSA Input'!J232="Yes",'TSA Input'!G232,""))</f>
        <v/>
      </c>
      <c r="F257" s="42" t="str">
        <f>IF('TSA Input'!J232="","",IF('TSA Input'!J232="Yes",'TSA Input'!C232,""))</f>
        <v/>
      </c>
      <c r="G257" s="43" t="str">
        <f>IF('TSA Input'!J232="","",IF('TSA Input'!J232="Yes",'TSA Input'!I232,""))</f>
        <v/>
      </c>
      <c r="H257" s="43" t="str">
        <f>IF('TSA Input'!J232="","",IF('TSA Input'!J232="Yes",'TSA Input'!E232,""))</f>
        <v/>
      </c>
      <c r="I257" s="45" t="str">
        <f t="shared" si="2"/>
        <v/>
      </c>
      <c r="J257" s="146" t="str">
        <f>IF('TSA Input'!$J232="","",IF('TSA Input'!$J232="Yes",'TSA Input'!$C232,""))</f>
        <v/>
      </c>
      <c r="K257" s="147" t="str">
        <f>IF('TSA Input'!$J232="","",IF('TSA Input'!$J232="Yes",'TSA Input'!$I232,""))</f>
        <v/>
      </c>
      <c r="L257" s="147" t="str">
        <f>IF('TSA Input'!$J232="","",IF('TSA Input'!$J232="Yes",'TSA Input'!$E232,""))</f>
        <v/>
      </c>
      <c r="M257" s="45" t="str">
        <f t="shared" si="3"/>
        <v/>
      </c>
      <c r="N257" s="48"/>
      <c r="O257" s="49"/>
      <c r="P257" s="148" t="s">
        <v>31</v>
      </c>
      <c r="Q257" s="149" t="s">
        <v>31</v>
      </c>
      <c r="R257" s="1"/>
    </row>
    <row r="258" spans="1:18" ht="15.75" hidden="1" customHeight="1">
      <c r="A258" s="1" t="str">
        <f t="shared" si="1"/>
        <v/>
      </c>
      <c r="B258" s="1"/>
      <c r="C258" s="38" t="str">
        <f>IF('TSA Input'!J233="","",IF('TSA Input'!J233="Yes",'TSA Input'!B233,"Ineligible"))</f>
        <v/>
      </c>
      <c r="D258" s="39" t="str">
        <f>IF('TSA Input'!J233="","",IF('TSA Input'!J233="Yes",'TSA Input'!H233,""))</f>
        <v/>
      </c>
      <c r="E258" s="40" t="str">
        <f>IF('TSA Input'!J233="","",IF('TSA Input'!J233="Yes",'TSA Input'!G233,""))</f>
        <v/>
      </c>
      <c r="F258" s="42" t="str">
        <f>IF('TSA Input'!J233="","",IF('TSA Input'!J233="Yes",'TSA Input'!C233,""))</f>
        <v/>
      </c>
      <c r="G258" s="43" t="str">
        <f>IF('TSA Input'!J233="","",IF('TSA Input'!J233="Yes",'TSA Input'!I233,""))</f>
        <v/>
      </c>
      <c r="H258" s="43" t="str">
        <f>IF('TSA Input'!J233="","",IF('TSA Input'!J233="Yes",'TSA Input'!E233,""))</f>
        <v/>
      </c>
      <c r="I258" s="45" t="str">
        <f t="shared" si="2"/>
        <v/>
      </c>
      <c r="J258" s="146" t="str">
        <f>IF('TSA Input'!$J233="","",IF('TSA Input'!$J233="Yes",'TSA Input'!$C233,""))</f>
        <v/>
      </c>
      <c r="K258" s="147" t="str">
        <f>IF('TSA Input'!$J233="","",IF('TSA Input'!$J233="Yes",'TSA Input'!$I233,""))</f>
        <v/>
      </c>
      <c r="L258" s="147" t="str">
        <f>IF('TSA Input'!$J233="","",IF('TSA Input'!$J233="Yes",'TSA Input'!$E233,""))</f>
        <v/>
      </c>
      <c r="M258" s="45" t="str">
        <f t="shared" si="3"/>
        <v/>
      </c>
      <c r="N258" s="48"/>
      <c r="O258" s="49"/>
      <c r="P258" s="148" t="s">
        <v>31</v>
      </c>
      <c r="Q258" s="149" t="s">
        <v>31</v>
      </c>
      <c r="R258" s="1"/>
    </row>
    <row r="259" spans="1:18" ht="15.75" hidden="1" customHeight="1">
      <c r="A259" s="1" t="str">
        <f t="shared" si="1"/>
        <v/>
      </c>
      <c r="B259" s="1"/>
      <c r="C259" s="38" t="str">
        <f>IF('TSA Input'!J234="","",IF('TSA Input'!J234="Yes",'TSA Input'!B234,"Ineligible"))</f>
        <v/>
      </c>
      <c r="D259" s="39" t="str">
        <f>IF('TSA Input'!J234="","",IF('TSA Input'!J234="Yes",'TSA Input'!H234,""))</f>
        <v/>
      </c>
      <c r="E259" s="40" t="str">
        <f>IF('TSA Input'!J234="","",IF('TSA Input'!J234="Yes",'TSA Input'!G234,""))</f>
        <v/>
      </c>
      <c r="F259" s="42" t="str">
        <f>IF('TSA Input'!J234="","",IF('TSA Input'!J234="Yes",'TSA Input'!C234,""))</f>
        <v/>
      </c>
      <c r="G259" s="43" t="str">
        <f>IF('TSA Input'!J234="","",IF('TSA Input'!J234="Yes",'TSA Input'!I234,""))</f>
        <v/>
      </c>
      <c r="H259" s="43" t="str">
        <f>IF('TSA Input'!J234="","",IF('TSA Input'!J234="Yes",'TSA Input'!E234,""))</f>
        <v/>
      </c>
      <c r="I259" s="45" t="str">
        <f t="shared" si="2"/>
        <v/>
      </c>
      <c r="J259" s="146" t="str">
        <f>IF('TSA Input'!$J234="","",IF('TSA Input'!$J234="Yes",'TSA Input'!$C234,""))</f>
        <v/>
      </c>
      <c r="K259" s="147" t="str">
        <f>IF('TSA Input'!$J234="","",IF('TSA Input'!$J234="Yes",'TSA Input'!$I234,""))</f>
        <v/>
      </c>
      <c r="L259" s="147" t="str">
        <f>IF('TSA Input'!$J234="","",IF('TSA Input'!$J234="Yes",'TSA Input'!$E234,""))</f>
        <v/>
      </c>
      <c r="M259" s="45" t="str">
        <f t="shared" si="3"/>
        <v/>
      </c>
      <c r="N259" s="48"/>
      <c r="O259" s="49"/>
      <c r="P259" s="148" t="s">
        <v>31</v>
      </c>
      <c r="Q259" s="149" t="s">
        <v>31</v>
      </c>
      <c r="R259" s="1"/>
    </row>
    <row r="260" spans="1:18" ht="15.75" hidden="1" customHeight="1">
      <c r="A260" s="1" t="str">
        <f t="shared" si="1"/>
        <v/>
      </c>
      <c r="B260" s="1"/>
      <c r="C260" s="38" t="str">
        <f>IF('TSA Input'!J235="","",IF('TSA Input'!J235="Yes",'TSA Input'!B235,"Ineligible"))</f>
        <v/>
      </c>
      <c r="D260" s="39" t="str">
        <f>IF('TSA Input'!J235="","",IF('TSA Input'!J235="Yes",'TSA Input'!H235,""))</f>
        <v/>
      </c>
      <c r="E260" s="40" t="str">
        <f>IF('TSA Input'!J235="","",IF('TSA Input'!J235="Yes",'TSA Input'!G235,""))</f>
        <v/>
      </c>
      <c r="F260" s="42" t="str">
        <f>IF('TSA Input'!J235="","",IF('TSA Input'!J235="Yes",'TSA Input'!C235,""))</f>
        <v/>
      </c>
      <c r="G260" s="43" t="str">
        <f>IF('TSA Input'!J235="","",IF('TSA Input'!J235="Yes",'TSA Input'!I235,""))</f>
        <v/>
      </c>
      <c r="H260" s="43" t="str">
        <f>IF('TSA Input'!J235="","",IF('TSA Input'!J235="Yes",'TSA Input'!E235,""))</f>
        <v/>
      </c>
      <c r="I260" s="45" t="str">
        <f t="shared" si="2"/>
        <v/>
      </c>
      <c r="J260" s="146" t="str">
        <f>IF('TSA Input'!$J235="","",IF('TSA Input'!$J235="Yes",'TSA Input'!$C235,""))</f>
        <v/>
      </c>
      <c r="K260" s="147" t="str">
        <f>IF('TSA Input'!$J235="","",IF('TSA Input'!$J235="Yes",'TSA Input'!$I235,""))</f>
        <v/>
      </c>
      <c r="L260" s="147" t="str">
        <f>IF('TSA Input'!$J235="","",IF('TSA Input'!$J235="Yes",'TSA Input'!$E235,""))</f>
        <v/>
      </c>
      <c r="M260" s="45" t="str">
        <f t="shared" si="3"/>
        <v/>
      </c>
      <c r="N260" s="48"/>
      <c r="O260" s="49"/>
      <c r="P260" s="148" t="s">
        <v>31</v>
      </c>
      <c r="Q260" s="149" t="s">
        <v>31</v>
      </c>
      <c r="R260" s="1"/>
    </row>
    <row r="261" spans="1:18" ht="15.75" hidden="1" customHeight="1">
      <c r="A261" s="1" t="str">
        <f t="shared" si="1"/>
        <v/>
      </c>
      <c r="B261" s="1"/>
      <c r="C261" s="38" t="str">
        <f>IF('TSA Input'!J236="","",IF('TSA Input'!J236="Yes",'TSA Input'!B236,"Ineligible"))</f>
        <v/>
      </c>
      <c r="D261" s="39" t="str">
        <f>IF('TSA Input'!J236="","",IF('TSA Input'!J236="Yes",'TSA Input'!H236,""))</f>
        <v/>
      </c>
      <c r="E261" s="40" t="str">
        <f>IF('TSA Input'!J236="","",IF('TSA Input'!J236="Yes",'TSA Input'!G236,""))</f>
        <v/>
      </c>
      <c r="F261" s="42" t="str">
        <f>IF('TSA Input'!J236="","",IF('TSA Input'!J236="Yes",'TSA Input'!C236,""))</f>
        <v/>
      </c>
      <c r="G261" s="43" t="str">
        <f>IF('TSA Input'!J236="","",IF('TSA Input'!J236="Yes",'TSA Input'!I236,""))</f>
        <v/>
      </c>
      <c r="H261" s="43" t="str">
        <f>IF('TSA Input'!J236="","",IF('TSA Input'!J236="Yes",'TSA Input'!E236,""))</f>
        <v/>
      </c>
      <c r="I261" s="45" t="str">
        <f t="shared" si="2"/>
        <v/>
      </c>
      <c r="J261" s="146" t="str">
        <f>IF('TSA Input'!$J236="","",IF('TSA Input'!$J236="Yes",'TSA Input'!$C236,""))</f>
        <v/>
      </c>
      <c r="K261" s="147" t="str">
        <f>IF('TSA Input'!$J236="","",IF('TSA Input'!$J236="Yes",'TSA Input'!$I236,""))</f>
        <v/>
      </c>
      <c r="L261" s="147" t="str">
        <f>IF('TSA Input'!$J236="","",IF('TSA Input'!$J236="Yes",'TSA Input'!$E236,""))</f>
        <v/>
      </c>
      <c r="M261" s="45" t="str">
        <f t="shared" si="3"/>
        <v/>
      </c>
      <c r="N261" s="48"/>
      <c r="O261" s="49"/>
      <c r="P261" s="148" t="s">
        <v>31</v>
      </c>
      <c r="Q261" s="149" t="s">
        <v>31</v>
      </c>
      <c r="R261" s="1"/>
    </row>
    <row r="262" spans="1:18" ht="15.75" hidden="1" customHeight="1">
      <c r="A262" s="1" t="str">
        <f t="shared" si="1"/>
        <v/>
      </c>
      <c r="B262" s="1"/>
      <c r="C262" s="38" t="str">
        <f>IF('TSA Input'!J237="","",IF('TSA Input'!J237="Yes",'TSA Input'!B237,"Ineligible"))</f>
        <v/>
      </c>
      <c r="D262" s="39" t="str">
        <f>IF('TSA Input'!J237="","",IF('TSA Input'!J237="Yes",'TSA Input'!H237,""))</f>
        <v/>
      </c>
      <c r="E262" s="40" t="str">
        <f>IF('TSA Input'!J237="","",IF('TSA Input'!J237="Yes",'TSA Input'!G237,""))</f>
        <v/>
      </c>
      <c r="F262" s="42" t="str">
        <f>IF('TSA Input'!J237="","",IF('TSA Input'!J237="Yes",'TSA Input'!C237,""))</f>
        <v/>
      </c>
      <c r="G262" s="43" t="str">
        <f>IF('TSA Input'!J237="","",IF('TSA Input'!J237="Yes",'TSA Input'!I237,""))</f>
        <v/>
      </c>
      <c r="H262" s="43" t="str">
        <f>IF('TSA Input'!J237="","",IF('TSA Input'!J237="Yes",'TSA Input'!E237,""))</f>
        <v/>
      </c>
      <c r="I262" s="45" t="str">
        <f t="shared" si="2"/>
        <v/>
      </c>
      <c r="J262" s="146" t="str">
        <f>IF('TSA Input'!$J237="","",IF('TSA Input'!$J237="Yes",'TSA Input'!$C237,""))</f>
        <v/>
      </c>
      <c r="K262" s="147" t="str">
        <f>IF('TSA Input'!$J237="","",IF('TSA Input'!$J237="Yes",'TSA Input'!$I237,""))</f>
        <v/>
      </c>
      <c r="L262" s="147" t="str">
        <f>IF('TSA Input'!$J237="","",IF('TSA Input'!$J237="Yes",'TSA Input'!$E237,""))</f>
        <v/>
      </c>
      <c r="M262" s="45" t="str">
        <f t="shared" si="3"/>
        <v/>
      </c>
      <c r="N262" s="48"/>
      <c r="O262" s="49"/>
      <c r="P262" s="148" t="s">
        <v>31</v>
      </c>
      <c r="Q262" s="149" t="s">
        <v>31</v>
      </c>
      <c r="R262" s="1"/>
    </row>
    <row r="263" spans="1:18" ht="15.75" hidden="1" customHeight="1">
      <c r="A263" s="1" t="str">
        <f t="shared" si="1"/>
        <v/>
      </c>
      <c r="B263" s="1"/>
      <c r="C263" s="38" t="str">
        <f>IF('TSA Input'!J238="","",IF('TSA Input'!J238="Yes",'TSA Input'!B238,"Ineligible"))</f>
        <v/>
      </c>
      <c r="D263" s="39" t="str">
        <f>IF('TSA Input'!J238="","",IF('TSA Input'!J238="Yes",'TSA Input'!H238,""))</f>
        <v/>
      </c>
      <c r="E263" s="40" t="str">
        <f>IF('TSA Input'!J238="","",IF('TSA Input'!J238="Yes",'TSA Input'!G238,""))</f>
        <v/>
      </c>
      <c r="F263" s="42" t="str">
        <f>IF('TSA Input'!J238="","",IF('TSA Input'!J238="Yes",'TSA Input'!C238,""))</f>
        <v/>
      </c>
      <c r="G263" s="43" t="str">
        <f>IF('TSA Input'!J238="","",IF('TSA Input'!J238="Yes",'TSA Input'!I238,""))</f>
        <v/>
      </c>
      <c r="H263" s="43" t="str">
        <f>IF('TSA Input'!J238="","",IF('TSA Input'!J238="Yes",'TSA Input'!E238,""))</f>
        <v/>
      </c>
      <c r="I263" s="45" t="str">
        <f t="shared" si="2"/>
        <v/>
      </c>
      <c r="J263" s="146" t="str">
        <f>IF('TSA Input'!$J238="","",IF('TSA Input'!$J238="Yes",'TSA Input'!$C238,""))</f>
        <v/>
      </c>
      <c r="K263" s="147" t="str">
        <f>IF('TSA Input'!$J238="","",IF('TSA Input'!$J238="Yes",'TSA Input'!$I238,""))</f>
        <v/>
      </c>
      <c r="L263" s="147" t="str">
        <f>IF('TSA Input'!$J238="","",IF('TSA Input'!$J238="Yes",'TSA Input'!$E238,""))</f>
        <v/>
      </c>
      <c r="M263" s="45" t="str">
        <f t="shared" si="3"/>
        <v/>
      </c>
      <c r="N263" s="48"/>
      <c r="O263" s="49"/>
      <c r="P263" s="148" t="s">
        <v>31</v>
      </c>
      <c r="Q263" s="149" t="s">
        <v>31</v>
      </c>
      <c r="R263" s="1"/>
    </row>
    <row r="264" spans="1:18" ht="15.75" hidden="1" customHeight="1">
      <c r="A264" s="1" t="str">
        <f t="shared" si="1"/>
        <v/>
      </c>
      <c r="B264" s="1"/>
      <c r="C264" s="38" t="str">
        <f>IF('TSA Input'!J239="","",IF('TSA Input'!J239="Yes",'TSA Input'!B239,"Ineligible"))</f>
        <v/>
      </c>
      <c r="D264" s="39" t="str">
        <f>IF('TSA Input'!J239="","",IF('TSA Input'!J239="Yes",'TSA Input'!H239,""))</f>
        <v/>
      </c>
      <c r="E264" s="40" t="str">
        <f>IF('TSA Input'!J239="","",IF('TSA Input'!J239="Yes",'TSA Input'!G239,""))</f>
        <v/>
      </c>
      <c r="F264" s="42" t="str">
        <f>IF('TSA Input'!J239="","",IF('TSA Input'!J239="Yes",'TSA Input'!C239,""))</f>
        <v/>
      </c>
      <c r="G264" s="43" t="str">
        <f>IF('TSA Input'!J239="","",IF('TSA Input'!J239="Yes",'TSA Input'!I239,""))</f>
        <v/>
      </c>
      <c r="H264" s="43" t="str">
        <f>IF('TSA Input'!J239="","",IF('TSA Input'!J239="Yes",'TSA Input'!E239,""))</f>
        <v/>
      </c>
      <c r="I264" s="45" t="str">
        <f t="shared" si="2"/>
        <v/>
      </c>
      <c r="J264" s="146" t="str">
        <f>IF('TSA Input'!$J239="","",IF('TSA Input'!$J239="Yes",'TSA Input'!$C239,""))</f>
        <v/>
      </c>
      <c r="K264" s="147" t="str">
        <f>IF('TSA Input'!$J239="","",IF('TSA Input'!$J239="Yes",'TSA Input'!$I239,""))</f>
        <v/>
      </c>
      <c r="L264" s="147" t="str">
        <f>IF('TSA Input'!$J239="","",IF('TSA Input'!$J239="Yes",'TSA Input'!$E239,""))</f>
        <v/>
      </c>
      <c r="M264" s="45" t="str">
        <f t="shared" si="3"/>
        <v/>
      </c>
      <c r="N264" s="48"/>
      <c r="O264" s="49"/>
      <c r="P264" s="148" t="s">
        <v>31</v>
      </c>
      <c r="Q264" s="149" t="s">
        <v>31</v>
      </c>
      <c r="R264" s="1"/>
    </row>
    <row r="265" spans="1:18" ht="15.75" hidden="1" customHeight="1">
      <c r="A265" s="1" t="str">
        <f t="shared" si="1"/>
        <v/>
      </c>
      <c r="B265" s="1"/>
      <c r="C265" s="38" t="str">
        <f>IF('TSA Input'!J240="","",IF('TSA Input'!J240="Yes",'TSA Input'!B240,"Ineligible"))</f>
        <v/>
      </c>
      <c r="D265" s="39" t="str">
        <f>IF('TSA Input'!J240="","",IF('TSA Input'!J240="Yes",'TSA Input'!H240,""))</f>
        <v/>
      </c>
      <c r="E265" s="40" t="str">
        <f>IF('TSA Input'!J240="","",IF('TSA Input'!J240="Yes",'TSA Input'!G240,""))</f>
        <v/>
      </c>
      <c r="F265" s="42" t="str">
        <f>IF('TSA Input'!J240="","",IF('TSA Input'!J240="Yes",'TSA Input'!C240,""))</f>
        <v/>
      </c>
      <c r="G265" s="43" t="str">
        <f>IF('TSA Input'!J240="","",IF('TSA Input'!J240="Yes",'TSA Input'!I240,""))</f>
        <v/>
      </c>
      <c r="H265" s="43" t="str">
        <f>IF('TSA Input'!J240="","",IF('TSA Input'!J240="Yes",'TSA Input'!E240,""))</f>
        <v/>
      </c>
      <c r="I265" s="45" t="str">
        <f t="shared" si="2"/>
        <v/>
      </c>
      <c r="J265" s="146" t="str">
        <f>IF('TSA Input'!$J240="","",IF('TSA Input'!$J240="Yes",'TSA Input'!$C240,""))</f>
        <v/>
      </c>
      <c r="K265" s="147" t="str">
        <f>IF('TSA Input'!$J240="","",IF('TSA Input'!$J240="Yes",'TSA Input'!$I240,""))</f>
        <v/>
      </c>
      <c r="L265" s="147" t="str">
        <f>IF('TSA Input'!$J240="","",IF('TSA Input'!$J240="Yes",'TSA Input'!$E240,""))</f>
        <v/>
      </c>
      <c r="M265" s="45" t="str">
        <f t="shared" si="3"/>
        <v/>
      </c>
      <c r="N265" s="48"/>
      <c r="O265" s="49"/>
      <c r="P265" s="148" t="s">
        <v>31</v>
      </c>
      <c r="Q265" s="149" t="s">
        <v>31</v>
      </c>
      <c r="R265" s="1"/>
    </row>
    <row r="266" spans="1:18" ht="15.75" hidden="1" customHeight="1">
      <c r="A266" s="1" t="str">
        <f t="shared" si="1"/>
        <v/>
      </c>
      <c r="B266" s="1"/>
      <c r="C266" s="38" t="str">
        <f>IF('TSA Input'!J241="","",IF('TSA Input'!J241="Yes",'TSA Input'!B241,"Ineligible"))</f>
        <v/>
      </c>
      <c r="D266" s="39" t="str">
        <f>IF('TSA Input'!J241="","",IF('TSA Input'!J241="Yes",'TSA Input'!H241,""))</f>
        <v/>
      </c>
      <c r="E266" s="40" t="str">
        <f>IF('TSA Input'!J241="","",IF('TSA Input'!J241="Yes",'TSA Input'!G241,""))</f>
        <v/>
      </c>
      <c r="F266" s="42" t="str">
        <f>IF('TSA Input'!J241="","",IF('TSA Input'!J241="Yes",'TSA Input'!C241,""))</f>
        <v/>
      </c>
      <c r="G266" s="43" t="str">
        <f>IF('TSA Input'!J241="","",IF('TSA Input'!J241="Yes",'TSA Input'!I241,""))</f>
        <v/>
      </c>
      <c r="H266" s="43" t="str">
        <f>IF('TSA Input'!J241="","",IF('TSA Input'!J241="Yes",'TSA Input'!E241,""))</f>
        <v/>
      </c>
      <c r="I266" s="45" t="str">
        <f t="shared" si="2"/>
        <v/>
      </c>
      <c r="J266" s="146" t="str">
        <f>IF('TSA Input'!$J241="","",IF('TSA Input'!$J241="Yes",'TSA Input'!$C241,""))</f>
        <v/>
      </c>
      <c r="K266" s="147" t="str">
        <f>IF('TSA Input'!$J241="","",IF('TSA Input'!$J241="Yes",'TSA Input'!$I241,""))</f>
        <v/>
      </c>
      <c r="L266" s="147" t="str">
        <f>IF('TSA Input'!$J241="","",IF('TSA Input'!$J241="Yes",'TSA Input'!$E241,""))</f>
        <v/>
      </c>
      <c r="M266" s="45" t="str">
        <f t="shared" si="3"/>
        <v/>
      </c>
      <c r="N266" s="48"/>
      <c r="O266" s="49"/>
      <c r="P266" s="148" t="s">
        <v>31</v>
      </c>
      <c r="Q266" s="149" t="s">
        <v>31</v>
      </c>
      <c r="R266" s="1"/>
    </row>
    <row r="267" spans="1:18" ht="15.75" hidden="1" customHeight="1">
      <c r="A267" s="1" t="str">
        <f t="shared" si="1"/>
        <v/>
      </c>
      <c r="B267" s="1"/>
      <c r="C267" s="38" t="str">
        <f>IF('TSA Input'!J242="","",IF('TSA Input'!J242="Yes",'TSA Input'!B242,"Ineligible"))</f>
        <v/>
      </c>
      <c r="D267" s="39" t="str">
        <f>IF('TSA Input'!J242="","",IF('TSA Input'!J242="Yes",'TSA Input'!H242,""))</f>
        <v/>
      </c>
      <c r="E267" s="40" t="str">
        <f>IF('TSA Input'!J242="","",IF('TSA Input'!J242="Yes",'TSA Input'!G242,""))</f>
        <v/>
      </c>
      <c r="F267" s="42" t="str">
        <f>IF('TSA Input'!J242="","",IF('TSA Input'!J242="Yes",'TSA Input'!C242,""))</f>
        <v/>
      </c>
      <c r="G267" s="43" t="str">
        <f>IF('TSA Input'!J242="","",IF('TSA Input'!J242="Yes",'TSA Input'!I242,""))</f>
        <v/>
      </c>
      <c r="H267" s="43" t="str">
        <f>IF('TSA Input'!J242="","",IF('TSA Input'!J242="Yes",'TSA Input'!E242,""))</f>
        <v/>
      </c>
      <c r="I267" s="45" t="str">
        <f t="shared" si="2"/>
        <v/>
      </c>
      <c r="J267" s="146" t="str">
        <f>IF('TSA Input'!$J242="","",IF('TSA Input'!$J242="Yes",'TSA Input'!$C242,""))</f>
        <v/>
      </c>
      <c r="K267" s="147" t="str">
        <f>IF('TSA Input'!$J242="","",IF('TSA Input'!$J242="Yes",'TSA Input'!$I242,""))</f>
        <v/>
      </c>
      <c r="L267" s="147" t="str">
        <f>IF('TSA Input'!$J242="","",IF('TSA Input'!$J242="Yes",'TSA Input'!$E242,""))</f>
        <v/>
      </c>
      <c r="M267" s="45" t="str">
        <f t="shared" si="3"/>
        <v/>
      </c>
      <c r="N267" s="48"/>
      <c r="O267" s="49"/>
      <c r="P267" s="148" t="s">
        <v>31</v>
      </c>
      <c r="Q267" s="149" t="s">
        <v>31</v>
      </c>
      <c r="R267" s="1"/>
    </row>
    <row r="268" spans="1:18" ht="15.75" hidden="1" customHeight="1">
      <c r="A268" s="1" t="str">
        <f t="shared" si="1"/>
        <v/>
      </c>
      <c r="B268" s="1"/>
      <c r="C268" s="38" t="str">
        <f>IF('TSA Input'!J243="","",IF('TSA Input'!J243="Yes",'TSA Input'!B243,"Ineligible"))</f>
        <v/>
      </c>
      <c r="D268" s="39" t="str">
        <f>IF('TSA Input'!J243="","",IF('TSA Input'!J243="Yes",'TSA Input'!H243,""))</f>
        <v/>
      </c>
      <c r="E268" s="40" t="str">
        <f>IF('TSA Input'!J243="","",IF('TSA Input'!J243="Yes",'TSA Input'!G243,""))</f>
        <v/>
      </c>
      <c r="F268" s="42" t="str">
        <f>IF('TSA Input'!J243="","",IF('TSA Input'!J243="Yes",'TSA Input'!C243,""))</f>
        <v/>
      </c>
      <c r="G268" s="43" t="str">
        <f>IF('TSA Input'!J243="","",IF('TSA Input'!J243="Yes",'TSA Input'!I243,""))</f>
        <v/>
      </c>
      <c r="H268" s="43" t="str">
        <f>IF('TSA Input'!J243="","",IF('TSA Input'!J243="Yes",'TSA Input'!E243,""))</f>
        <v/>
      </c>
      <c r="I268" s="45" t="str">
        <f t="shared" si="2"/>
        <v/>
      </c>
      <c r="J268" s="146" t="str">
        <f>IF('TSA Input'!$J243="","",IF('TSA Input'!$J243="Yes",'TSA Input'!$C243,""))</f>
        <v/>
      </c>
      <c r="K268" s="147" t="str">
        <f>IF('TSA Input'!$J243="","",IF('TSA Input'!$J243="Yes",'TSA Input'!$I243,""))</f>
        <v/>
      </c>
      <c r="L268" s="147" t="str">
        <f>IF('TSA Input'!$J243="","",IF('TSA Input'!$J243="Yes",'TSA Input'!$E243,""))</f>
        <v/>
      </c>
      <c r="M268" s="45" t="str">
        <f t="shared" si="3"/>
        <v/>
      </c>
      <c r="N268" s="48"/>
      <c r="O268" s="49"/>
      <c r="P268" s="148" t="s">
        <v>31</v>
      </c>
      <c r="Q268" s="149" t="s">
        <v>31</v>
      </c>
      <c r="R268" s="1"/>
    </row>
    <row r="269" spans="1:18" ht="15.75" hidden="1" customHeight="1">
      <c r="A269" s="1" t="str">
        <f t="shared" si="1"/>
        <v/>
      </c>
      <c r="B269" s="1"/>
      <c r="C269" s="38" t="str">
        <f>IF('TSA Input'!J244="","",IF('TSA Input'!J244="Yes",'TSA Input'!B244,"Ineligible"))</f>
        <v/>
      </c>
      <c r="D269" s="39" t="str">
        <f>IF('TSA Input'!J244="","",IF('TSA Input'!J244="Yes",'TSA Input'!H244,""))</f>
        <v/>
      </c>
      <c r="E269" s="40" t="str">
        <f>IF('TSA Input'!J244="","",IF('TSA Input'!J244="Yes",'TSA Input'!G244,""))</f>
        <v/>
      </c>
      <c r="F269" s="42" t="str">
        <f>IF('TSA Input'!J244="","",IF('TSA Input'!J244="Yes",'TSA Input'!C244,""))</f>
        <v/>
      </c>
      <c r="G269" s="43" t="str">
        <f>IF('TSA Input'!J244="","",IF('TSA Input'!J244="Yes",'TSA Input'!I244,""))</f>
        <v/>
      </c>
      <c r="H269" s="43" t="str">
        <f>IF('TSA Input'!J244="","",IF('TSA Input'!J244="Yes",'TSA Input'!E244,""))</f>
        <v/>
      </c>
      <c r="I269" s="45" t="str">
        <f t="shared" si="2"/>
        <v/>
      </c>
      <c r="J269" s="146" t="str">
        <f>IF('TSA Input'!$J244="","",IF('TSA Input'!$J244="Yes",'TSA Input'!$C244,""))</f>
        <v/>
      </c>
      <c r="K269" s="147" t="str">
        <f>IF('TSA Input'!$J244="","",IF('TSA Input'!$J244="Yes",'TSA Input'!$I244,""))</f>
        <v/>
      </c>
      <c r="L269" s="147" t="str">
        <f>IF('TSA Input'!$J244="","",IF('TSA Input'!$J244="Yes",'TSA Input'!$E244,""))</f>
        <v/>
      </c>
      <c r="M269" s="45" t="str">
        <f t="shared" si="3"/>
        <v/>
      </c>
      <c r="N269" s="48"/>
      <c r="O269" s="49"/>
      <c r="P269" s="148" t="s">
        <v>31</v>
      </c>
      <c r="Q269" s="149" t="s">
        <v>31</v>
      </c>
      <c r="R269" s="1"/>
    </row>
    <row r="270" spans="1:18" ht="15.75" hidden="1" customHeight="1">
      <c r="A270" s="1" t="str">
        <f t="shared" si="1"/>
        <v/>
      </c>
      <c r="B270" s="1"/>
      <c r="C270" s="38" t="str">
        <f>IF('TSA Input'!J245="","",IF('TSA Input'!J245="Yes",'TSA Input'!B245,"Ineligible"))</f>
        <v/>
      </c>
      <c r="D270" s="39" t="str">
        <f>IF('TSA Input'!J245="","",IF('TSA Input'!J245="Yes",'TSA Input'!H245,""))</f>
        <v/>
      </c>
      <c r="E270" s="40" t="str">
        <f>IF('TSA Input'!J245="","",IF('TSA Input'!J245="Yes",'TSA Input'!G245,""))</f>
        <v/>
      </c>
      <c r="F270" s="42" t="str">
        <f>IF('TSA Input'!J245="","",IF('TSA Input'!J245="Yes",'TSA Input'!C245,""))</f>
        <v/>
      </c>
      <c r="G270" s="43" t="str">
        <f>IF('TSA Input'!J245="","",IF('TSA Input'!J245="Yes",'TSA Input'!I245,""))</f>
        <v/>
      </c>
      <c r="H270" s="43" t="str">
        <f>IF('TSA Input'!J245="","",IF('TSA Input'!J245="Yes",'TSA Input'!E245,""))</f>
        <v/>
      </c>
      <c r="I270" s="45" t="str">
        <f t="shared" si="2"/>
        <v/>
      </c>
      <c r="J270" s="146" t="str">
        <f>IF('TSA Input'!$J245="","",IF('TSA Input'!$J245="Yes",'TSA Input'!$C245,""))</f>
        <v/>
      </c>
      <c r="K270" s="147" t="str">
        <f>IF('TSA Input'!$J245="","",IF('TSA Input'!$J245="Yes",'TSA Input'!$I245,""))</f>
        <v/>
      </c>
      <c r="L270" s="147" t="str">
        <f>IF('TSA Input'!$J245="","",IF('TSA Input'!$J245="Yes",'TSA Input'!$E245,""))</f>
        <v/>
      </c>
      <c r="M270" s="45" t="str">
        <f t="shared" si="3"/>
        <v/>
      </c>
      <c r="N270" s="48"/>
      <c r="O270" s="49"/>
      <c r="P270" s="148" t="s">
        <v>31</v>
      </c>
      <c r="Q270" s="149" t="s">
        <v>31</v>
      </c>
      <c r="R270" s="1"/>
    </row>
    <row r="271" spans="1:18" ht="15.75" hidden="1" customHeight="1">
      <c r="A271" s="1" t="str">
        <f t="shared" si="1"/>
        <v/>
      </c>
      <c r="B271" s="1"/>
      <c r="C271" s="38" t="str">
        <f>IF('TSA Input'!J246="","",IF('TSA Input'!J246="Yes",'TSA Input'!B246,"Ineligible"))</f>
        <v/>
      </c>
      <c r="D271" s="39" t="str">
        <f>IF('TSA Input'!J246="","",IF('TSA Input'!J246="Yes",'TSA Input'!H246,""))</f>
        <v/>
      </c>
      <c r="E271" s="40" t="str">
        <f>IF('TSA Input'!J246="","",IF('TSA Input'!J246="Yes",'TSA Input'!G246,""))</f>
        <v/>
      </c>
      <c r="F271" s="42" t="str">
        <f>IF('TSA Input'!J246="","",IF('TSA Input'!J246="Yes",'TSA Input'!C246,""))</f>
        <v/>
      </c>
      <c r="G271" s="43" t="str">
        <f>IF('TSA Input'!J246="","",IF('TSA Input'!J246="Yes",'TSA Input'!I246,""))</f>
        <v/>
      </c>
      <c r="H271" s="43" t="str">
        <f>IF('TSA Input'!J246="","",IF('TSA Input'!J246="Yes",'TSA Input'!E246,""))</f>
        <v/>
      </c>
      <c r="I271" s="45" t="str">
        <f t="shared" si="2"/>
        <v/>
      </c>
      <c r="J271" s="146" t="str">
        <f>IF('TSA Input'!$J246="","",IF('TSA Input'!$J246="Yes",'TSA Input'!$C246,""))</f>
        <v/>
      </c>
      <c r="K271" s="147" t="str">
        <f>IF('TSA Input'!$J246="","",IF('TSA Input'!$J246="Yes",'TSA Input'!$I246,""))</f>
        <v/>
      </c>
      <c r="L271" s="147" t="str">
        <f>IF('TSA Input'!$J246="","",IF('TSA Input'!$J246="Yes",'TSA Input'!$E246,""))</f>
        <v/>
      </c>
      <c r="M271" s="45" t="str">
        <f t="shared" si="3"/>
        <v/>
      </c>
      <c r="N271" s="48"/>
      <c r="O271" s="49"/>
      <c r="P271" s="148" t="s">
        <v>31</v>
      </c>
      <c r="Q271" s="149" t="s">
        <v>31</v>
      </c>
      <c r="R271" s="1"/>
    </row>
    <row r="272" spans="1:18" ht="15.75" hidden="1" customHeight="1">
      <c r="A272" s="1" t="str">
        <f t="shared" si="1"/>
        <v/>
      </c>
      <c r="B272" s="1"/>
      <c r="C272" s="38" t="str">
        <f>IF('TSA Input'!J247="","",IF('TSA Input'!J247="Yes",'TSA Input'!B247,"Ineligible"))</f>
        <v/>
      </c>
      <c r="D272" s="39" t="str">
        <f>IF('TSA Input'!J247="","",IF('TSA Input'!J247="Yes",'TSA Input'!H247,""))</f>
        <v/>
      </c>
      <c r="E272" s="40" t="str">
        <f>IF('TSA Input'!J247="","",IF('TSA Input'!J247="Yes",'TSA Input'!G247,""))</f>
        <v/>
      </c>
      <c r="F272" s="42" t="str">
        <f>IF('TSA Input'!J247="","",IF('TSA Input'!J247="Yes",'TSA Input'!C247,""))</f>
        <v/>
      </c>
      <c r="G272" s="43" t="str">
        <f>IF('TSA Input'!J247="","",IF('TSA Input'!J247="Yes",'TSA Input'!I247,""))</f>
        <v/>
      </c>
      <c r="H272" s="43" t="str">
        <f>IF('TSA Input'!J247="","",IF('TSA Input'!J247="Yes",'TSA Input'!E247,""))</f>
        <v/>
      </c>
      <c r="I272" s="45" t="str">
        <f t="shared" si="2"/>
        <v/>
      </c>
      <c r="J272" s="146" t="str">
        <f>IF('TSA Input'!$J247="","",IF('TSA Input'!$J247="Yes",'TSA Input'!$C247,""))</f>
        <v/>
      </c>
      <c r="K272" s="147" t="str">
        <f>IF('TSA Input'!$J247="","",IF('TSA Input'!$J247="Yes",'TSA Input'!$I247,""))</f>
        <v/>
      </c>
      <c r="L272" s="147" t="str">
        <f>IF('TSA Input'!$J247="","",IF('TSA Input'!$J247="Yes",'TSA Input'!$E247,""))</f>
        <v/>
      </c>
      <c r="M272" s="45" t="str">
        <f t="shared" si="3"/>
        <v/>
      </c>
      <c r="N272" s="48"/>
      <c r="O272" s="49"/>
      <c r="P272" s="148" t="s">
        <v>31</v>
      </c>
      <c r="Q272" s="149" t="s">
        <v>31</v>
      </c>
      <c r="R272" s="1"/>
    </row>
    <row r="273" spans="1:18" ht="15.75" hidden="1" customHeight="1">
      <c r="A273" s="1" t="str">
        <f t="shared" si="1"/>
        <v/>
      </c>
      <c r="B273" s="1"/>
      <c r="C273" s="38" t="str">
        <f>IF('TSA Input'!J248="","",IF('TSA Input'!J248="Yes",'TSA Input'!B248,"Ineligible"))</f>
        <v/>
      </c>
      <c r="D273" s="39" t="str">
        <f>IF('TSA Input'!J248="","",IF('TSA Input'!J248="Yes",'TSA Input'!H248,""))</f>
        <v/>
      </c>
      <c r="E273" s="40" t="str">
        <f>IF('TSA Input'!J248="","",IF('TSA Input'!J248="Yes",'TSA Input'!G248,""))</f>
        <v/>
      </c>
      <c r="F273" s="42" t="str">
        <f>IF('TSA Input'!J248="","",IF('TSA Input'!J248="Yes",'TSA Input'!C248,""))</f>
        <v/>
      </c>
      <c r="G273" s="43" t="str">
        <f>IF('TSA Input'!J248="","",IF('TSA Input'!J248="Yes",'TSA Input'!I248,""))</f>
        <v/>
      </c>
      <c r="H273" s="43" t="str">
        <f>IF('TSA Input'!J248="","",IF('TSA Input'!J248="Yes",'TSA Input'!E248,""))</f>
        <v/>
      </c>
      <c r="I273" s="45" t="str">
        <f t="shared" si="2"/>
        <v/>
      </c>
      <c r="J273" s="146" t="str">
        <f>IF('TSA Input'!$J248="","",IF('TSA Input'!$J248="Yes",'TSA Input'!$C248,""))</f>
        <v/>
      </c>
      <c r="K273" s="147" t="str">
        <f>IF('TSA Input'!$J248="","",IF('TSA Input'!$J248="Yes",'TSA Input'!$I248,""))</f>
        <v/>
      </c>
      <c r="L273" s="147" t="str">
        <f>IF('TSA Input'!$J248="","",IF('TSA Input'!$J248="Yes",'TSA Input'!$E248,""))</f>
        <v/>
      </c>
      <c r="M273" s="45" t="str">
        <f t="shared" si="3"/>
        <v/>
      </c>
      <c r="N273" s="48"/>
      <c r="O273" s="49"/>
      <c r="P273" s="148" t="s">
        <v>31</v>
      </c>
      <c r="Q273" s="149" t="s">
        <v>31</v>
      </c>
      <c r="R273" s="1"/>
    </row>
    <row r="274" spans="1:18" ht="15.75" hidden="1" customHeight="1">
      <c r="A274" s="1" t="str">
        <f t="shared" si="1"/>
        <v/>
      </c>
      <c r="B274" s="1"/>
      <c r="C274" s="38" t="str">
        <f>IF('TSA Input'!J249="","",IF('TSA Input'!J249="Yes",'TSA Input'!B249,"Ineligible"))</f>
        <v/>
      </c>
      <c r="D274" s="39" t="str">
        <f>IF('TSA Input'!J249="","",IF('TSA Input'!J249="Yes",'TSA Input'!H249,""))</f>
        <v/>
      </c>
      <c r="E274" s="40" t="str">
        <f>IF('TSA Input'!J249="","",IF('TSA Input'!J249="Yes",'TSA Input'!G249,""))</f>
        <v/>
      </c>
      <c r="F274" s="42" t="str">
        <f>IF('TSA Input'!J249="","",IF('TSA Input'!J249="Yes",'TSA Input'!C249,""))</f>
        <v/>
      </c>
      <c r="G274" s="43" t="str">
        <f>IF('TSA Input'!J249="","",IF('TSA Input'!J249="Yes",'TSA Input'!I249,""))</f>
        <v/>
      </c>
      <c r="H274" s="43" t="str">
        <f>IF('TSA Input'!J249="","",IF('TSA Input'!J249="Yes",'TSA Input'!E249,""))</f>
        <v/>
      </c>
      <c r="I274" s="45" t="str">
        <f t="shared" si="2"/>
        <v/>
      </c>
      <c r="J274" s="146" t="str">
        <f>IF('TSA Input'!$J249="","",IF('TSA Input'!$J249="Yes",'TSA Input'!$C249,""))</f>
        <v/>
      </c>
      <c r="K274" s="147" t="str">
        <f>IF('TSA Input'!$J249="","",IF('TSA Input'!$J249="Yes",'TSA Input'!$I249,""))</f>
        <v/>
      </c>
      <c r="L274" s="147" t="str">
        <f>IF('TSA Input'!$J249="","",IF('TSA Input'!$J249="Yes",'TSA Input'!$E249,""))</f>
        <v/>
      </c>
      <c r="M274" s="45" t="str">
        <f t="shared" si="3"/>
        <v/>
      </c>
      <c r="N274" s="48"/>
      <c r="O274" s="49"/>
      <c r="P274" s="148" t="s">
        <v>31</v>
      </c>
      <c r="Q274" s="149" t="s">
        <v>31</v>
      </c>
      <c r="R274" s="1"/>
    </row>
    <row r="275" spans="1:18" ht="15.75" hidden="1" customHeight="1">
      <c r="A275" s="1" t="str">
        <f t="shared" si="1"/>
        <v/>
      </c>
      <c r="B275" s="1"/>
      <c r="C275" s="38" t="str">
        <f>IF('TSA Input'!J250="","",IF('TSA Input'!J250="Yes",'TSA Input'!B250,"Ineligible"))</f>
        <v/>
      </c>
      <c r="D275" s="39" t="str">
        <f>IF('TSA Input'!J250="","",IF('TSA Input'!J250="Yes",'TSA Input'!H250,""))</f>
        <v/>
      </c>
      <c r="E275" s="40" t="str">
        <f>IF('TSA Input'!J250="","",IF('TSA Input'!J250="Yes",'TSA Input'!G250,""))</f>
        <v/>
      </c>
      <c r="F275" s="42" t="str">
        <f>IF('TSA Input'!J250="","",IF('TSA Input'!J250="Yes",'TSA Input'!C250,""))</f>
        <v/>
      </c>
      <c r="G275" s="43" t="str">
        <f>IF('TSA Input'!J250="","",IF('TSA Input'!J250="Yes",'TSA Input'!I250,""))</f>
        <v/>
      </c>
      <c r="H275" s="43" t="str">
        <f>IF('TSA Input'!J250="","",IF('TSA Input'!J250="Yes",'TSA Input'!E250,""))</f>
        <v/>
      </c>
      <c r="I275" s="45" t="str">
        <f t="shared" si="2"/>
        <v/>
      </c>
      <c r="J275" s="146" t="str">
        <f>IF('TSA Input'!$J250="","",IF('TSA Input'!$J250="Yes",'TSA Input'!$C250,""))</f>
        <v/>
      </c>
      <c r="K275" s="147" t="str">
        <f>IF('TSA Input'!$J250="","",IF('TSA Input'!$J250="Yes",'TSA Input'!$I250,""))</f>
        <v/>
      </c>
      <c r="L275" s="147" t="str">
        <f>IF('TSA Input'!$J250="","",IF('TSA Input'!$J250="Yes",'TSA Input'!$E250,""))</f>
        <v/>
      </c>
      <c r="M275" s="45" t="str">
        <f t="shared" si="3"/>
        <v/>
      </c>
      <c r="N275" s="48"/>
      <c r="O275" s="49"/>
      <c r="P275" s="148" t="s">
        <v>31</v>
      </c>
      <c r="Q275" s="149" t="s">
        <v>31</v>
      </c>
      <c r="R275" s="1"/>
    </row>
    <row r="276" spans="1:18" ht="15.75" hidden="1" customHeight="1">
      <c r="A276" s="1" t="str">
        <f t="shared" si="1"/>
        <v/>
      </c>
      <c r="B276" s="1"/>
      <c r="C276" s="38" t="str">
        <f>IF('TSA Input'!J251="","",IF('TSA Input'!J251="Yes",'TSA Input'!B251,"Ineligible"))</f>
        <v/>
      </c>
      <c r="D276" s="39" t="str">
        <f>IF('TSA Input'!J251="","",IF('TSA Input'!J251="Yes",'TSA Input'!H251,""))</f>
        <v/>
      </c>
      <c r="E276" s="40" t="str">
        <f>IF('TSA Input'!J251="","",IF('TSA Input'!J251="Yes",'TSA Input'!G251,""))</f>
        <v/>
      </c>
      <c r="F276" s="42" t="str">
        <f>IF('TSA Input'!J251="","",IF('TSA Input'!J251="Yes",'TSA Input'!C251,""))</f>
        <v/>
      </c>
      <c r="G276" s="43" t="str">
        <f>IF('TSA Input'!J251="","",IF('TSA Input'!J251="Yes",'TSA Input'!I251,""))</f>
        <v/>
      </c>
      <c r="H276" s="43" t="str">
        <f>IF('TSA Input'!J251="","",IF('TSA Input'!J251="Yes",'TSA Input'!E251,""))</f>
        <v/>
      </c>
      <c r="I276" s="45" t="str">
        <f t="shared" si="2"/>
        <v/>
      </c>
      <c r="J276" s="146" t="str">
        <f>IF('TSA Input'!$J251="","",IF('TSA Input'!$J251="Yes",'TSA Input'!$C251,""))</f>
        <v/>
      </c>
      <c r="K276" s="147" t="str">
        <f>IF('TSA Input'!$J251="","",IF('TSA Input'!$J251="Yes",'TSA Input'!$I251,""))</f>
        <v/>
      </c>
      <c r="L276" s="147" t="str">
        <f>IF('TSA Input'!$J251="","",IF('TSA Input'!$J251="Yes",'TSA Input'!$E251,""))</f>
        <v/>
      </c>
      <c r="M276" s="45" t="str">
        <f t="shared" si="3"/>
        <v/>
      </c>
      <c r="N276" s="48"/>
      <c r="O276" s="49"/>
      <c r="P276" s="148" t="s">
        <v>31</v>
      </c>
      <c r="Q276" s="149" t="s">
        <v>31</v>
      </c>
      <c r="R276" s="1"/>
    </row>
    <row r="277" spans="1:18" ht="15.75" hidden="1" customHeight="1">
      <c r="A277" s="1" t="str">
        <f t="shared" si="1"/>
        <v/>
      </c>
      <c r="B277" s="1"/>
      <c r="C277" s="38" t="str">
        <f>IF('TSA Input'!J252="","",IF('TSA Input'!J252="Yes",'TSA Input'!B252,"Ineligible"))</f>
        <v/>
      </c>
      <c r="D277" s="39" t="str">
        <f>IF('TSA Input'!J252="","",IF('TSA Input'!J252="Yes",'TSA Input'!H252,""))</f>
        <v/>
      </c>
      <c r="E277" s="40" t="str">
        <f>IF('TSA Input'!J252="","",IF('TSA Input'!J252="Yes",'TSA Input'!G252,""))</f>
        <v/>
      </c>
      <c r="F277" s="42" t="str">
        <f>IF('TSA Input'!J252="","",IF('TSA Input'!J252="Yes",'TSA Input'!C252,""))</f>
        <v/>
      </c>
      <c r="G277" s="43" t="str">
        <f>IF('TSA Input'!J252="","",IF('TSA Input'!J252="Yes",'TSA Input'!I252,""))</f>
        <v/>
      </c>
      <c r="H277" s="43" t="str">
        <f>IF('TSA Input'!J252="","",IF('TSA Input'!J252="Yes",'TSA Input'!E252,""))</f>
        <v/>
      </c>
      <c r="I277" s="45" t="str">
        <f t="shared" si="2"/>
        <v/>
      </c>
      <c r="J277" s="146" t="str">
        <f>IF('TSA Input'!$J252="","",IF('TSA Input'!$J252="Yes",'TSA Input'!$C252,""))</f>
        <v/>
      </c>
      <c r="K277" s="147" t="str">
        <f>IF('TSA Input'!$J252="","",IF('TSA Input'!$J252="Yes",'TSA Input'!$I252,""))</f>
        <v/>
      </c>
      <c r="L277" s="147" t="str">
        <f>IF('TSA Input'!$J252="","",IF('TSA Input'!$J252="Yes",'TSA Input'!$E252,""))</f>
        <v/>
      </c>
      <c r="M277" s="45" t="str">
        <f t="shared" si="3"/>
        <v/>
      </c>
      <c r="N277" s="48"/>
      <c r="O277" s="49"/>
      <c r="P277" s="148" t="s">
        <v>31</v>
      </c>
      <c r="Q277" s="149" t="s">
        <v>31</v>
      </c>
      <c r="R277" s="1"/>
    </row>
    <row r="278" spans="1:18" ht="15.75" hidden="1" customHeight="1">
      <c r="A278" s="1" t="str">
        <f t="shared" si="1"/>
        <v/>
      </c>
      <c r="B278" s="1"/>
      <c r="C278" s="38" t="str">
        <f>IF('TSA Input'!J253="","",IF('TSA Input'!J253="Yes",'TSA Input'!B253,"Ineligible"))</f>
        <v/>
      </c>
      <c r="D278" s="39" t="str">
        <f>IF('TSA Input'!J253="","",IF('TSA Input'!J253="Yes",'TSA Input'!H253,""))</f>
        <v/>
      </c>
      <c r="E278" s="40" t="str">
        <f>IF('TSA Input'!J253="","",IF('TSA Input'!J253="Yes",'TSA Input'!G253,""))</f>
        <v/>
      </c>
      <c r="F278" s="42" t="str">
        <f>IF('TSA Input'!J253="","",IF('TSA Input'!J253="Yes",'TSA Input'!C253,""))</f>
        <v/>
      </c>
      <c r="G278" s="43" t="str">
        <f>IF('TSA Input'!J253="","",IF('TSA Input'!J253="Yes",'TSA Input'!I253,""))</f>
        <v/>
      </c>
      <c r="H278" s="43" t="str">
        <f>IF('TSA Input'!J253="","",IF('TSA Input'!J253="Yes",'TSA Input'!E253,""))</f>
        <v/>
      </c>
      <c r="I278" s="45" t="str">
        <f t="shared" si="2"/>
        <v/>
      </c>
      <c r="J278" s="146" t="str">
        <f>IF('TSA Input'!$J253="","",IF('TSA Input'!$J253="Yes",'TSA Input'!$C253,""))</f>
        <v/>
      </c>
      <c r="K278" s="147" t="str">
        <f>IF('TSA Input'!$J253="","",IF('TSA Input'!$J253="Yes",'TSA Input'!$I253,""))</f>
        <v/>
      </c>
      <c r="L278" s="147" t="str">
        <f>IF('TSA Input'!$J253="","",IF('TSA Input'!$J253="Yes",'TSA Input'!$E253,""))</f>
        <v/>
      </c>
      <c r="M278" s="45" t="str">
        <f t="shared" si="3"/>
        <v/>
      </c>
      <c r="N278" s="48"/>
      <c r="O278" s="49"/>
      <c r="P278" s="148" t="s">
        <v>31</v>
      </c>
      <c r="Q278" s="149" t="s">
        <v>31</v>
      </c>
      <c r="R278" s="1"/>
    </row>
    <row r="279" spans="1:18" ht="15.75" hidden="1" customHeight="1">
      <c r="A279" s="1" t="str">
        <f t="shared" si="1"/>
        <v/>
      </c>
      <c r="B279" s="1"/>
      <c r="C279" s="38" t="str">
        <f>IF('TSA Input'!J254="","",IF('TSA Input'!J254="Yes",'TSA Input'!B254,"Ineligible"))</f>
        <v/>
      </c>
      <c r="D279" s="39" t="str">
        <f>IF('TSA Input'!J254="","",IF('TSA Input'!J254="Yes",'TSA Input'!H254,""))</f>
        <v/>
      </c>
      <c r="E279" s="40" t="str">
        <f>IF('TSA Input'!J254="","",IF('TSA Input'!J254="Yes",'TSA Input'!G254,""))</f>
        <v/>
      </c>
      <c r="F279" s="42" t="str">
        <f>IF('TSA Input'!J254="","",IF('TSA Input'!J254="Yes",'TSA Input'!C254,""))</f>
        <v/>
      </c>
      <c r="G279" s="43" t="str">
        <f>IF('TSA Input'!J254="","",IF('TSA Input'!J254="Yes",'TSA Input'!I254,""))</f>
        <v/>
      </c>
      <c r="H279" s="43" t="str">
        <f>IF('TSA Input'!J254="","",IF('TSA Input'!J254="Yes",'TSA Input'!E254,""))</f>
        <v/>
      </c>
      <c r="I279" s="45" t="str">
        <f t="shared" si="2"/>
        <v/>
      </c>
      <c r="J279" s="146" t="str">
        <f>IF('TSA Input'!$J254="","",IF('TSA Input'!$J254="Yes",'TSA Input'!$C254,""))</f>
        <v/>
      </c>
      <c r="K279" s="147" t="str">
        <f>IF('TSA Input'!$J254="","",IF('TSA Input'!$J254="Yes",'TSA Input'!$I254,""))</f>
        <v/>
      </c>
      <c r="L279" s="147" t="str">
        <f>IF('TSA Input'!$J254="","",IF('TSA Input'!$J254="Yes",'TSA Input'!$E254,""))</f>
        <v/>
      </c>
      <c r="M279" s="45" t="str">
        <f t="shared" si="3"/>
        <v/>
      </c>
      <c r="N279" s="48"/>
      <c r="O279" s="49"/>
      <c r="P279" s="148" t="s">
        <v>31</v>
      </c>
      <c r="Q279" s="149" t="s">
        <v>31</v>
      </c>
      <c r="R279" s="1"/>
    </row>
    <row r="280" spans="1:18" ht="15.75" hidden="1" customHeight="1">
      <c r="A280" s="1" t="str">
        <f t="shared" si="1"/>
        <v/>
      </c>
      <c r="B280" s="1"/>
      <c r="C280" s="38" t="str">
        <f>IF('TSA Input'!J255="","",IF('TSA Input'!J255="Yes",'TSA Input'!B255,"Ineligible"))</f>
        <v/>
      </c>
      <c r="D280" s="39" t="str">
        <f>IF('TSA Input'!J255="","",IF('TSA Input'!J255="Yes",'TSA Input'!H255,""))</f>
        <v/>
      </c>
      <c r="E280" s="40" t="str">
        <f>IF('TSA Input'!J255="","",IF('TSA Input'!J255="Yes",'TSA Input'!G255,""))</f>
        <v/>
      </c>
      <c r="F280" s="42" t="str">
        <f>IF('TSA Input'!J255="","",IF('TSA Input'!J255="Yes",'TSA Input'!C255,""))</f>
        <v/>
      </c>
      <c r="G280" s="43" t="str">
        <f>IF('TSA Input'!J255="","",IF('TSA Input'!J255="Yes",'TSA Input'!I255,""))</f>
        <v/>
      </c>
      <c r="H280" s="43" t="str">
        <f>IF('TSA Input'!J255="","",IF('TSA Input'!J255="Yes",'TSA Input'!E255,""))</f>
        <v/>
      </c>
      <c r="I280" s="45" t="str">
        <f t="shared" si="2"/>
        <v/>
      </c>
      <c r="J280" s="146" t="str">
        <f>IF('TSA Input'!$J255="","",IF('TSA Input'!$J255="Yes",'TSA Input'!$C255,""))</f>
        <v/>
      </c>
      <c r="K280" s="147" t="str">
        <f>IF('TSA Input'!$J255="","",IF('TSA Input'!$J255="Yes",'TSA Input'!$I255,""))</f>
        <v/>
      </c>
      <c r="L280" s="147" t="str">
        <f>IF('TSA Input'!$J255="","",IF('TSA Input'!$J255="Yes",'TSA Input'!$E255,""))</f>
        <v/>
      </c>
      <c r="M280" s="45" t="str">
        <f t="shared" si="3"/>
        <v/>
      </c>
      <c r="N280" s="48"/>
      <c r="O280" s="49"/>
      <c r="P280" s="148" t="s">
        <v>31</v>
      </c>
      <c r="Q280" s="149" t="s">
        <v>31</v>
      </c>
      <c r="R280" s="1"/>
    </row>
    <row r="281" spans="1:18" ht="15.75" hidden="1" customHeight="1">
      <c r="A281" s="1" t="str">
        <f t="shared" si="1"/>
        <v/>
      </c>
      <c r="B281" s="1"/>
      <c r="C281" s="38" t="str">
        <f>IF('TSA Input'!J256="","",IF('TSA Input'!J256="Yes",'TSA Input'!B256,"Ineligible"))</f>
        <v/>
      </c>
      <c r="D281" s="39" t="str">
        <f>IF('TSA Input'!J256="","",IF('TSA Input'!J256="Yes",'TSA Input'!H256,""))</f>
        <v/>
      </c>
      <c r="E281" s="40" t="str">
        <f>IF('TSA Input'!J256="","",IF('TSA Input'!J256="Yes",'TSA Input'!G256,""))</f>
        <v/>
      </c>
      <c r="F281" s="42" t="str">
        <f>IF('TSA Input'!J256="","",IF('TSA Input'!J256="Yes",'TSA Input'!C256,""))</f>
        <v/>
      </c>
      <c r="G281" s="43" t="str">
        <f>IF('TSA Input'!J256="","",IF('TSA Input'!J256="Yes",'TSA Input'!I256,""))</f>
        <v/>
      </c>
      <c r="H281" s="43" t="str">
        <f>IF('TSA Input'!J256="","",IF('TSA Input'!J256="Yes",'TSA Input'!E256,""))</f>
        <v/>
      </c>
      <c r="I281" s="45" t="str">
        <f t="shared" si="2"/>
        <v/>
      </c>
      <c r="J281" s="146" t="str">
        <f>IF('TSA Input'!$J256="","",IF('TSA Input'!$J256="Yes",'TSA Input'!$C256,""))</f>
        <v/>
      </c>
      <c r="K281" s="147" t="str">
        <f>IF('TSA Input'!$J256="","",IF('TSA Input'!$J256="Yes",'TSA Input'!$I256,""))</f>
        <v/>
      </c>
      <c r="L281" s="147" t="str">
        <f>IF('TSA Input'!$J256="","",IF('TSA Input'!$J256="Yes",'TSA Input'!$E256,""))</f>
        <v/>
      </c>
      <c r="M281" s="45" t="str">
        <f t="shared" si="3"/>
        <v/>
      </c>
      <c r="N281" s="48"/>
      <c r="O281" s="49"/>
      <c r="P281" s="148" t="s">
        <v>31</v>
      </c>
      <c r="Q281" s="149" t="s">
        <v>31</v>
      </c>
      <c r="R281" s="1"/>
    </row>
    <row r="282" spans="1:18" ht="15.75" hidden="1" customHeight="1">
      <c r="A282" s="1" t="str">
        <f t="shared" si="1"/>
        <v/>
      </c>
      <c r="B282" s="1"/>
      <c r="C282" s="38" t="str">
        <f>IF('TSA Input'!J257="","",IF('TSA Input'!J257="Yes",'TSA Input'!B257,"Ineligible"))</f>
        <v/>
      </c>
      <c r="D282" s="39" t="str">
        <f>IF('TSA Input'!J257="","",IF('TSA Input'!J257="Yes",'TSA Input'!H257,""))</f>
        <v/>
      </c>
      <c r="E282" s="40" t="str">
        <f>IF('TSA Input'!J257="","",IF('TSA Input'!J257="Yes",'TSA Input'!G257,""))</f>
        <v/>
      </c>
      <c r="F282" s="42" t="str">
        <f>IF('TSA Input'!J257="","",IF('TSA Input'!J257="Yes",'TSA Input'!C257,""))</f>
        <v/>
      </c>
      <c r="G282" s="43" t="str">
        <f>IF('TSA Input'!J257="","",IF('TSA Input'!J257="Yes",'TSA Input'!I257,""))</f>
        <v/>
      </c>
      <c r="H282" s="43" t="str">
        <f>IF('TSA Input'!J257="","",IF('TSA Input'!J257="Yes",'TSA Input'!E257,""))</f>
        <v/>
      </c>
      <c r="I282" s="45" t="str">
        <f t="shared" si="2"/>
        <v/>
      </c>
      <c r="J282" s="146" t="str">
        <f>IF('TSA Input'!$J257="","",IF('TSA Input'!$J257="Yes",'TSA Input'!$C257,""))</f>
        <v/>
      </c>
      <c r="K282" s="147" t="str">
        <f>IF('TSA Input'!$J257="","",IF('TSA Input'!$J257="Yes",'TSA Input'!$I257,""))</f>
        <v/>
      </c>
      <c r="L282" s="147" t="str">
        <f>IF('TSA Input'!$J257="","",IF('TSA Input'!$J257="Yes",'TSA Input'!$E257,""))</f>
        <v/>
      </c>
      <c r="M282" s="45" t="str">
        <f t="shared" si="3"/>
        <v/>
      </c>
      <c r="N282" s="48"/>
      <c r="O282" s="49"/>
      <c r="P282" s="148" t="s">
        <v>31</v>
      </c>
      <c r="Q282" s="149" t="s">
        <v>31</v>
      </c>
      <c r="R282" s="1"/>
    </row>
    <row r="283" spans="1:18" ht="15.75" hidden="1" customHeight="1">
      <c r="A283" s="1" t="str">
        <f t="shared" si="1"/>
        <v/>
      </c>
      <c r="B283" s="1"/>
      <c r="C283" s="38" t="str">
        <f>IF('TSA Input'!J258="","",IF('TSA Input'!J258="Yes",'TSA Input'!B258,"Ineligible"))</f>
        <v/>
      </c>
      <c r="D283" s="39" t="str">
        <f>IF('TSA Input'!J258="","",IF('TSA Input'!J258="Yes",'TSA Input'!H258,""))</f>
        <v/>
      </c>
      <c r="E283" s="40" t="str">
        <f>IF('TSA Input'!J258="","",IF('TSA Input'!J258="Yes",'TSA Input'!G258,""))</f>
        <v/>
      </c>
      <c r="F283" s="42" t="str">
        <f>IF('TSA Input'!J258="","",IF('TSA Input'!J258="Yes",'TSA Input'!C258,""))</f>
        <v/>
      </c>
      <c r="G283" s="43" t="str">
        <f>IF('TSA Input'!J258="","",IF('TSA Input'!J258="Yes",'TSA Input'!I258,""))</f>
        <v/>
      </c>
      <c r="H283" s="43" t="str">
        <f>IF('TSA Input'!J258="","",IF('TSA Input'!J258="Yes",'TSA Input'!E258,""))</f>
        <v/>
      </c>
      <c r="I283" s="45" t="str">
        <f t="shared" si="2"/>
        <v/>
      </c>
      <c r="J283" s="146" t="str">
        <f>IF('TSA Input'!$J258="","",IF('TSA Input'!$J258="Yes",'TSA Input'!$C258,""))</f>
        <v/>
      </c>
      <c r="K283" s="147" t="str">
        <f>IF('TSA Input'!$J258="","",IF('TSA Input'!$J258="Yes",'TSA Input'!$I258,""))</f>
        <v/>
      </c>
      <c r="L283" s="147" t="str">
        <f>IF('TSA Input'!$J258="","",IF('TSA Input'!$J258="Yes",'TSA Input'!$E258,""))</f>
        <v/>
      </c>
      <c r="M283" s="45" t="str">
        <f t="shared" si="3"/>
        <v/>
      </c>
      <c r="N283" s="48"/>
      <c r="O283" s="49"/>
      <c r="P283" s="148" t="s">
        <v>31</v>
      </c>
      <c r="Q283" s="149" t="s">
        <v>31</v>
      </c>
      <c r="R283" s="1"/>
    </row>
    <row r="284" spans="1:18" ht="15.75" hidden="1" customHeight="1">
      <c r="A284" s="1" t="str">
        <f t="shared" si="1"/>
        <v/>
      </c>
      <c r="B284" s="1"/>
      <c r="C284" s="38" t="str">
        <f>IF('TSA Input'!J259="","",IF('TSA Input'!J259="Yes",'TSA Input'!B259,"Ineligible"))</f>
        <v/>
      </c>
      <c r="D284" s="39" t="str">
        <f>IF('TSA Input'!J259="","",IF('TSA Input'!J259="Yes",'TSA Input'!H259,""))</f>
        <v/>
      </c>
      <c r="E284" s="40" t="str">
        <f>IF('TSA Input'!J259="","",IF('TSA Input'!J259="Yes",'TSA Input'!G259,""))</f>
        <v/>
      </c>
      <c r="F284" s="42" t="str">
        <f>IF('TSA Input'!J259="","",IF('TSA Input'!J259="Yes",'TSA Input'!C259,""))</f>
        <v/>
      </c>
      <c r="G284" s="43" t="str">
        <f>IF('TSA Input'!J259="","",IF('TSA Input'!J259="Yes",'TSA Input'!I259,""))</f>
        <v/>
      </c>
      <c r="H284" s="43" t="str">
        <f>IF('TSA Input'!J259="","",IF('TSA Input'!J259="Yes",'TSA Input'!E259,""))</f>
        <v/>
      </c>
      <c r="I284" s="45" t="str">
        <f t="shared" si="2"/>
        <v/>
      </c>
      <c r="J284" s="146" t="str">
        <f>IF('TSA Input'!$J259="","",IF('TSA Input'!$J259="Yes",'TSA Input'!$C259,""))</f>
        <v/>
      </c>
      <c r="K284" s="147" t="str">
        <f>IF('TSA Input'!$J259="","",IF('TSA Input'!$J259="Yes",'TSA Input'!$I259,""))</f>
        <v/>
      </c>
      <c r="L284" s="147" t="str">
        <f>IF('TSA Input'!$J259="","",IF('TSA Input'!$J259="Yes",'TSA Input'!$E259,""))</f>
        <v/>
      </c>
      <c r="M284" s="45" t="str">
        <f t="shared" si="3"/>
        <v/>
      </c>
      <c r="N284" s="48"/>
      <c r="O284" s="49"/>
      <c r="P284" s="148" t="s">
        <v>31</v>
      </c>
      <c r="Q284" s="149" t="s">
        <v>31</v>
      </c>
      <c r="R284" s="1"/>
    </row>
    <row r="285" spans="1:18" ht="15.75" hidden="1" customHeight="1">
      <c r="A285" s="1" t="str">
        <f t="shared" si="1"/>
        <v/>
      </c>
      <c r="B285" s="1"/>
      <c r="C285" s="38" t="str">
        <f>IF('TSA Input'!J260="","",IF('TSA Input'!J260="Yes",'TSA Input'!B260,"Ineligible"))</f>
        <v/>
      </c>
      <c r="D285" s="39" t="str">
        <f>IF('TSA Input'!J260="","",IF('TSA Input'!J260="Yes",'TSA Input'!H260,""))</f>
        <v/>
      </c>
      <c r="E285" s="40" t="str">
        <f>IF('TSA Input'!J260="","",IF('TSA Input'!J260="Yes",'TSA Input'!G260,""))</f>
        <v/>
      </c>
      <c r="F285" s="42" t="str">
        <f>IF('TSA Input'!J260="","",IF('TSA Input'!J260="Yes",'TSA Input'!C260,""))</f>
        <v/>
      </c>
      <c r="G285" s="43" t="str">
        <f>IF('TSA Input'!J260="","",IF('TSA Input'!J260="Yes",'TSA Input'!I260,""))</f>
        <v/>
      </c>
      <c r="H285" s="43" t="str">
        <f>IF('TSA Input'!J260="","",IF('TSA Input'!J260="Yes",'TSA Input'!E260,""))</f>
        <v/>
      </c>
      <c r="I285" s="45" t="str">
        <f t="shared" si="2"/>
        <v/>
      </c>
      <c r="J285" s="146" t="str">
        <f>IF('TSA Input'!$J260="","",IF('TSA Input'!$J260="Yes",'TSA Input'!$C260,""))</f>
        <v/>
      </c>
      <c r="K285" s="147" t="str">
        <f>IF('TSA Input'!$J260="","",IF('TSA Input'!$J260="Yes",'TSA Input'!$I260,""))</f>
        <v/>
      </c>
      <c r="L285" s="147" t="str">
        <f>IF('TSA Input'!$J260="","",IF('TSA Input'!$J260="Yes",'TSA Input'!$E260,""))</f>
        <v/>
      </c>
      <c r="M285" s="45" t="str">
        <f t="shared" si="3"/>
        <v/>
      </c>
      <c r="N285" s="48"/>
      <c r="O285" s="49"/>
      <c r="P285" s="148" t="s">
        <v>31</v>
      </c>
      <c r="Q285" s="149" t="s">
        <v>31</v>
      </c>
      <c r="R285" s="1"/>
    </row>
    <row r="286" spans="1:18" ht="15.75" hidden="1" customHeight="1">
      <c r="A286" s="1" t="str">
        <f t="shared" si="1"/>
        <v/>
      </c>
      <c r="B286" s="1"/>
      <c r="C286" s="38" t="str">
        <f>IF('TSA Input'!J261="","",IF('TSA Input'!J261="Yes",'TSA Input'!B261,"Ineligible"))</f>
        <v/>
      </c>
      <c r="D286" s="39" t="str">
        <f>IF('TSA Input'!J261="","",IF('TSA Input'!J261="Yes",'TSA Input'!H261,""))</f>
        <v/>
      </c>
      <c r="E286" s="40" t="str">
        <f>IF('TSA Input'!J261="","",IF('TSA Input'!J261="Yes",'TSA Input'!G261,""))</f>
        <v/>
      </c>
      <c r="F286" s="42" t="str">
        <f>IF('TSA Input'!J261="","",IF('TSA Input'!J261="Yes",'TSA Input'!C261,""))</f>
        <v/>
      </c>
      <c r="G286" s="43" t="str">
        <f>IF('TSA Input'!J261="","",IF('TSA Input'!J261="Yes",'TSA Input'!I261,""))</f>
        <v/>
      </c>
      <c r="H286" s="43" t="str">
        <f>IF('TSA Input'!J261="","",IF('TSA Input'!J261="Yes",'TSA Input'!E261,""))</f>
        <v/>
      </c>
      <c r="I286" s="45" t="str">
        <f t="shared" si="2"/>
        <v/>
      </c>
      <c r="J286" s="146" t="str">
        <f>IF('TSA Input'!$J261="","",IF('TSA Input'!$J261="Yes",'TSA Input'!$C261,""))</f>
        <v/>
      </c>
      <c r="K286" s="147" t="str">
        <f>IF('TSA Input'!$J261="","",IF('TSA Input'!$J261="Yes",'TSA Input'!$I261,""))</f>
        <v/>
      </c>
      <c r="L286" s="147" t="str">
        <f>IF('TSA Input'!$J261="","",IF('TSA Input'!$J261="Yes",'TSA Input'!$E261,""))</f>
        <v/>
      </c>
      <c r="M286" s="45" t="str">
        <f t="shared" si="3"/>
        <v/>
      </c>
      <c r="N286" s="48"/>
      <c r="O286" s="49"/>
      <c r="P286" s="148" t="s">
        <v>31</v>
      </c>
      <c r="Q286" s="149" t="s">
        <v>31</v>
      </c>
      <c r="R286" s="1"/>
    </row>
    <row r="287" spans="1:18" ht="15.75" hidden="1" customHeight="1">
      <c r="A287" s="1" t="str">
        <f t="shared" si="1"/>
        <v/>
      </c>
      <c r="B287" s="1"/>
      <c r="C287" s="38" t="str">
        <f>IF('TSA Input'!J262="","",IF('TSA Input'!J262="Yes",'TSA Input'!B262,"Ineligible"))</f>
        <v/>
      </c>
      <c r="D287" s="39" t="str">
        <f>IF('TSA Input'!J262="","",IF('TSA Input'!J262="Yes",'TSA Input'!H262,""))</f>
        <v/>
      </c>
      <c r="E287" s="40" t="str">
        <f>IF('TSA Input'!J262="","",IF('TSA Input'!J262="Yes",'TSA Input'!G262,""))</f>
        <v/>
      </c>
      <c r="F287" s="42" t="str">
        <f>IF('TSA Input'!J262="","",IF('TSA Input'!J262="Yes",'TSA Input'!C262,""))</f>
        <v/>
      </c>
      <c r="G287" s="43" t="str">
        <f>IF('TSA Input'!J262="","",IF('TSA Input'!J262="Yes",'TSA Input'!I262,""))</f>
        <v/>
      </c>
      <c r="H287" s="43" t="str">
        <f>IF('TSA Input'!J262="","",IF('TSA Input'!J262="Yes",'TSA Input'!E262,""))</f>
        <v/>
      </c>
      <c r="I287" s="45" t="str">
        <f t="shared" si="2"/>
        <v/>
      </c>
      <c r="J287" s="146" t="str">
        <f>IF('TSA Input'!$J262="","",IF('TSA Input'!$J262="Yes",'TSA Input'!$C262,""))</f>
        <v/>
      </c>
      <c r="K287" s="147" t="str">
        <f>IF('TSA Input'!$J262="","",IF('TSA Input'!$J262="Yes",'TSA Input'!$I262,""))</f>
        <v/>
      </c>
      <c r="L287" s="147" t="str">
        <f>IF('TSA Input'!$J262="","",IF('TSA Input'!$J262="Yes",'TSA Input'!$E262,""))</f>
        <v/>
      </c>
      <c r="M287" s="45" t="str">
        <f t="shared" si="3"/>
        <v/>
      </c>
      <c r="N287" s="48"/>
      <c r="O287" s="49"/>
      <c r="P287" s="148" t="s">
        <v>31</v>
      </c>
      <c r="Q287" s="149" t="s">
        <v>31</v>
      </c>
      <c r="R287" s="1"/>
    </row>
    <row r="288" spans="1:18" ht="15.75" hidden="1" customHeight="1">
      <c r="A288" s="1" t="str">
        <f t="shared" si="1"/>
        <v/>
      </c>
      <c r="B288" s="1"/>
      <c r="C288" s="38" t="str">
        <f>IF('TSA Input'!J263="","",IF('TSA Input'!J263="Yes",'TSA Input'!B263,"Ineligible"))</f>
        <v/>
      </c>
      <c r="D288" s="39" t="str">
        <f>IF('TSA Input'!J263="","",IF('TSA Input'!J263="Yes",'TSA Input'!H263,""))</f>
        <v/>
      </c>
      <c r="E288" s="40" t="str">
        <f>IF('TSA Input'!J263="","",IF('TSA Input'!J263="Yes",'TSA Input'!G263,""))</f>
        <v/>
      </c>
      <c r="F288" s="42" t="str">
        <f>IF('TSA Input'!J263="","",IF('TSA Input'!J263="Yes",'TSA Input'!C263,""))</f>
        <v/>
      </c>
      <c r="G288" s="43" t="str">
        <f>IF('TSA Input'!J263="","",IF('TSA Input'!J263="Yes",'TSA Input'!I263,""))</f>
        <v/>
      </c>
      <c r="H288" s="43" t="str">
        <f>IF('TSA Input'!J263="","",IF('TSA Input'!J263="Yes",'TSA Input'!E263,""))</f>
        <v/>
      </c>
      <c r="I288" s="45" t="str">
        <f t="shared" si="2"/>
        <v/>
      </c>
      <c r="J288" s="146" t="str">
        <f>IF('TSA Input'!$J263="","",IF('TSA Input'!$J263="Yes",'TSA Input'!$C263,""))</f>
        <v/>
      </c>
      <c r="K288" s="147" t="str">
        <f>IF('TSA Input'!$J263="","",IF('TSA Input'!$J263="Yes",'TSA Input'!$I263,""))</f>
        <v/>
      </c>
      <c r="L288" s="147" t="str">
        <f>IF('TSA Input'!$J263="","",IF('TSA Input'!$J263="Yes",'TSA Input'!$E263,""))</f>
        <v/>
      </c>
      <c r="M288" s="45" t="str">
        <f t="shared" si="3"/>
        <v/>
      </c>
      <c r="N288" s="48"/>
      <c r="O288" s="49"/>
      <c r="P288" s="148" t="s">
        <v>31</v>
      </c>
      <c r="Q288" s="149" t="s">
        <v>31</v>
      </c>
      <c r="R288" s="1"/>
    </row>
    <row r="289" spans="1:18" ht="15.75" hidden="1" customHeight="1">
      <c r="A289" s="1" t="str">
        <f t="shared" si="1"/>
        <v/>
      </c>
      <c r="B289" s="1"/>
      <c r="C289" s="38" t="str">
        <f>IF('TSA Input'!J264="","",IF('TSA Input'!J264="Yes",'TSA Input'!B264,"Ineligible"))</f>
        <v/>
      </c>
      <c r="D289" s="39" t="str">
        <f>IF('TSA Input'!J264="","",IF('TSA Input'!J264="Yes",'TSA Input'!H264,""))</f>
        <v/>
      </c>
      <c r="E289" s="40" t="str">
        <f>IF('TSA Input'!J264="","",IF('TSA Input'!J264="Yes",'TSA Input'!G264,""))</f>
        <v/>
      </c>
      <c r="F289" s="42" t="str">
        <f>IF('TSA Input'!J264="","",IF('TSA Input'!J264="Yes",'TSA Input'!C264,""))</f>
        <v/>
      </c>
      <c r="G289" s="43" t="str">
        <f>IF('TSA Input'!J264="","",IF('TSA Input'!J264="Yes",'TSA Input'!I264,""))</f>
        <v/>
      </c>
      <c r="H289" s="43" t="str">
        <f>IF('TSA Input'!J264="","",IF('TSA Input'!J264="Yes",'TSA Input'!E264,""))</f>
        <v/>
      </c>
      <c r="I289" s="45" t="str">
        <f t="shared" si="2"/>
        <v/>
      </c>
      <c r="J289" s="146" t="str">
        <f>IF('TSA Input'!$J264="","",IF('TSA Input'!$J264="Yes",'TSA Input'!$C264,""))</f>
        <v/>
      </c>
      <c r="K289" s="147" t="str">
        <f>IF('TSA Input'!$J264="","",IF('TSA Input'!$J264="Yes",'TSA Input'!$I264,""))</f>
        <v/>
      </c>
      <c r="L289" s="147" t="str">
        <f>IF('TSA Input'!$J264="","",IF('TSA Input'!$J264="Yes",'TSA Input'!$E264,""))</f>
        <v/>
      </c>
      <c r="M289" s="45" t="str">
        <f t="shared" si="3"/>
        <v/>
      </c>
      <c r="N289" s="48"/>
      <c r="O289" s="49"/>
      <c r="P289" s="148" t="s">
        <v>31</v>
      </c>
      <c r="Q289" s="149" t="s">
        <v>31</v>
      </c>
      <c r="R289" s="1"/>
    </row>
    <row r="290" spans="1:18" ht="15.75" hidden="1" customHeight="1">
      <c r="A290" s="1" t="str">
        <f t="shared" si="1"/>
        <v/>
      </c>
      <c r="B290" s="1"/>
      <c r="C290" s="38" t="str">
        <f>IF('TSA Input'!J265="","",IF('TSA Input'!J265="Yes",'TSA Input'!B265,"Ineligible"))</f>
        <v/>
      </c>
      <c r="D290" s="39" t="str">
        <f>IF('TSA Input'!J265="","",IF('TSA Input'!J265="Yes",'TSA Input'!H265,""))</f>
        <v/>
      </c>
      <c r="E290" s="40" t="str">
        <f>IF('TSA Input'!J265="","",IF('TSA Input'!J265="Yes",'TSA Input'!G265,""))</f>
        <v/>
      </c>
      <c r="F290" s="42" t="str">
        <f>IF('TSA Input'!J265="","",IF('TSA Input'!J265="Yes",'TSA Input'!C265,""))</f>
        <v/>
      </c>
      <c r="G290" s="43" t="str">
        <f>IF('TSA Input'!J265="","",IF('TSA Input'!J265="Yes",'TSA Input'!I265,""))</f>
        <v/>
      </c>
      <c r="H290" s="43" t="str">
        <f>IF('TSA Input'!J265="","",IF('TSA Input'!J265="Yes",'TSA Input'!E265,""))</f>
        <v/>
      </c>
      <c r="I290" s="45" t="str">
        <f t="shared" si="2"/>
        <v/>
      </c>
      <c r="J290" s="146" t="str">
        <f>IF('TSA Input'!$J265="","",IF('TSA Input'!$J265="Yes",'TSA Input'!$C265,""))</f>
        <v/>
      </c>
      <c r="K290" s="147" t="str">
        <f>IF('TSA Input'!$J265="","",IF('TSA Input'!$J265="Yes",'TSA Input'!$I265,""))</f>
        <v/>
      </c>
      <c r="L290" s="147" t="str">
        <f>IF('TSA Input'!$J265="","",IF('TSA Input'!$J265="Yes",'TSA Input'!$E265,""))</f>
        <v/>
      </c>
      <c r="M290" s="45" t="str">
        <f t="shared" si="3"/>
        <v/>
      </c>
      <c r="N290" s="48"/>
      <c r="O290" s="49"/>
      <c r="P290" s="148" t="s">
        <v>31</v>
      </c>
      <c r="Q290" s="149" t="s">
        <v>31</v>
      </c>
      <c r="R290" s="1"/>
    </row>
    <row r="291" spans="1:18" ht="15.75" hidden="1" customHeight="1">
      <c r="A291" s="1" t="str">
        <f t="shared" si="1"/>
        <v/>
      </c>
      <c r="B291" s="1"/>
      <c r="C291" s="38" t="str">
        <f>IF('TSA Input'!J266="","",IF('TSA Input'!J266="Yes",'TSA Input'!B266,"Ineligible"))</f>
        <v/>
      </c>
      <c r="D291" s="39" t="str">
        <f>IF('TSA Input'!J266="","",IF('TSA Input'!J266="Yes",'TSA Input'!H266,""))</f>
        <v/>
      </c>
      <c r="E291" s="40" t="str">
        <f>IF('TSA Input'!J266="","",IF('TSA Input'!J266="Yes",'TSA Input'!G266,""))</f>
        <v/>
      </c>
      <c r="F291" s="42" t="str">
        <f>IF('TSA Input'!J266="","",IF('TSA Input'!J266="Yes",'TSA Input'!C266,""))</f>
        <v/>
      </c>
      <c r="G291" s="43" t="str">
        <f>IF('TSA Input'!J266="","",IF('TSA Input'!J266="Yes",'TSA Input'!I266,""))</f>
        <v/>
      </c>
      <c r="H291" s="43" t="str">
        <f>IF('TSA Input'!J266="","",IF('TSA Input'!J266="Yes",'TSA Input'!E266,""))</f>
        <v/>
      </c>
      <c r="I291" s="45" t="str">
        <f t="shared" si="2"/>
        <v/>
      </c>
      <c r="J291" s="146" t="str">
        <f>IF('TSA Input'!$J266="","",IF('TSA Input'!$J266="Yes",'TSA Input'!$C266,""))</f>
        <v/>
      </c>
      <c r="K291" s="147" t="str">
        <f>IF('TSA Input'!$J266="","",IF('TSA Input'!$J266="Yes",'TSA Input'!$I266,""))</f>
        <v/>
      </c>
      <c r="L291" s="147" t="str">
        <f>IF('TSA Input'!$J266="","",IF('TSA Input'!$J266="Yes",'TSA Input'!$E266,""))</f>
        <v/>
      </c>
      <c r="M291" s="45" t="str">
        <f t="shared" si="3"/>
        <v/>
      </c>
      <c r="N291" s="48"/>
      <c r="O291" s="49"/>
      <c r="P291" s="148" t="s">
        <v>31</v>
      </c>
      <c r="Q291" s="149" t="s">
        <v>31</v>
      </c>
      <c r="R291" s="1"/>
    </row>
    <row r="292" spans="1:18" ht="15.75" hidden="1" customHeight="1">
      <c r="A292" s="1" t="str">
        <f t="shared" si="1"/>
        <v/>
      </c>
      <c r="B292" s="1"/>
      <c r="C292" s="38" t="str">
        <f>IF('TSA Input'!J267="","",IF('TSA Input'!J267="Yes",'TSA Input'!B267,"Ineligible"))</f>
        <v/>
      </c>
      <c r="D292" s="39" t="str">
        <f>IF('TSA Input'!J267="","",IF('TSA Input'!J267="Yes",'TSA Input'!H267,""))</f>
        <v/>
      </c>
      <c r="E292" s="40" t="str">
        <f>IF('TSA Input'!J267="","",IF('TSA Input'!J267="Yes",'TSA Input'!G267,""))</f>
        <v/>
      </c>
      <c r="F292" s="42" t="str">
        <f>IF('TSA Input'!J267="","",IF('TSA Input'!J267="Yes",'TSA Input'!C267,""))</f>
        <v/>
      </c>
      <c r="G292" s="43" t="str">
        <f>IF('TSA Input'!J267="","",IF('TSA Input'!J267="Yes",'TSA Input'!I267,""))</f>
        <v/>
      </c>
      <c r="H292" s="43" t="str">
        <f>IF('TSA Input'!J267="","",IF('TSA Input'!J267="Yes",'TSA Input'!E267,""))</f>
        <v/>
      </c>
      <c r="I292" s="45" t="str">
        <f t="shared" si="2"/>
        <v/>
      </c>
      <c r="J292" s="146" t="str">
        <f>IF('TSA Input'!$J267="","",IF('TSA Input'!$J267="Yes",'TSA Input'!$C267,""))</f>
        <v/>
      </c>
      <c r="K292" s="147" t="str">
        <f>IF('TSA Input'!$J267="","",IF('TSA Input'!$J267="Yes",'TSA Input'!$I267,""))</f>
        <v/>
      </c>
      <c r="L292" s="147" t="str">
        <f>IF('TSA Input'!$J267="","",IF('TSA Input'!$J267="Yes",'TSA Input'!$E267,""))</f>
        <v/>
      </c>
      <c r="M292" s="45" t="str">
        <f t="shared" si="3"/>
        <v/>
      </c>
      <c r="N292" s="48"/>
      <c r="O292" s="49"/>
      <c r="P292" s="148" t="s">
        <v>31</v>
      </c>
      <c r="Q292" s="149" t="s">
        <v>31</v>
      </c>
      <c r="R292" s="1"/>
    </row>
    <row r="293" spans="1:18" ht="15.75" hidden="1" customHeight="1">
      <c r="A293" s="1" t="str">
        <f t="shared" si="1"/>
        <v/>
      </c>
      <c r="B293" s="1"/>
      <c r="C293" s="38" t="str">
        <f>IF('TSA Input'!J268="","",IF('TSA Input'!J268="Yes",'TSA Input'!B268,"Ineligible"))</f>
        <v/>
      </c>
      <c r="D293" s="39" t="str">
        <f>IF('TSA Input'!J268="","",IF('TSA Input'!J268="Yes",'TSA Input'!H268,""))</f>
        <v/>
      </c>
      <c r="E293" s="40" t="str">
        <f>IF('TSA Input'!J268="","",IF('TSA Input'!J268="Yes",'TSA Input'!G268,""))</f>
        <v/>
      </c>
      <c r="F293" s="42" t="str">
        <f>IF('TSA Input'!J268="","",IF('TSA Input'!J268="Yes",'TSA Input'!C268,""))</f>
        <v/>
      </c>
      <c r="G293" s="43" t="str">
        <f>IF('TSA Input'!J268="","",IF('TSA Input'!J268="Yes",'TSA Input'!I268,""))</f>
        <v/>
      </c>
      <c r="H293" s="43" t="str">
        <f>IF('TSA Input'!J268="","",IF('TSA Input'!J268="Yes",'TSA Input'!E268,""))</f>
        <v/>
      </c>
      <c r="I293" s="45" t="str">
        <f t="shared" si="2"/>
        <v/>
      </c>
      <c r="J293" s="146" t="str">
        <f>IF('TSA Input'!$J268="","",IF('TSA Input'!$J268="Yes",'TSA Input'!$C268,""))</f>
        <v/>
      </c>
      <c r="K293" s="147" t="str">
        <f>IF('TSA Input'!$J268="","",IF('TSA Input'!$J268="Yes",'TSA Input'!$I268,""))</f>
        <v/>
      </c>
      <c r="L293" s="147" t="str">
        <f>IF('TSA Input'!$J268="","",IF('TSA Input'!$J268="Yes",'TSA Input'!$E268,""))</f>
        <v/>
      </c>
      <c r="M293" s="45" t="str">
        <f t="shared" si="3"/>
        <v/>
      </c>
      <c r="N293" s="48"/>
      <c r="O293" s="49"/>
      <c r="P293" s="148" t="s">
        <v>31</v>
      </c>
      <c r="Q293" s="149" t="s">
        <v>31</v>
      </c>
      <c r="R293" s="1"/>
    </row>
    <row r="294" spans="1:18" ht="15.75" hidden="1" customHeight="1">
      <c r="A294" s="1" t="str">
        <f t="shared" si="1"/>
        <v/>
      </c>
      <c r="B294" s="1"/>
      <c r="C294" s="38" t="str">
        <f>IF('TSA Input'!J269="","",IF('TSA Input'!J269="Yes",'TSA Input'!B269,"Ineligible"))</f>
        <v/>
      </c>
      <c r="D294" s="39" t="str">
        <f>IF('TSA Input'!J269="","",IF('TSA Input'!J269="Yes",'TSA Input'!H269,""))</f>
        <v/>
      </c>
      <c r="E294" s="40" t="str">
        <f>IF('TSA Input'!J269="","",IF('TSA Input'!J269="Yes",'TSA Input'!G269,""))</f>
        <v/>
      </c>
      <c r="F294" s="42" t="str">
        <f>IF('TSA Input'!J269="","",IF('TSA Input'!J269="Yes",'TSA Input'!C269,""))</f>
        <v/>
      </c>
      <c r="G294" s="43" t="str">
        <f>IF('TSA Input'!J269="","",IF('TSA Input'!J269="Yes",'TSA Input'!I269,""))</f>
        <v/>
      </c>
      <c r="H294" s="43" t="str">
        <f>IF('TSA Input'!J269="","",IF('TSA Input'!J269="Yes",'TSA Input'!E269,""))</f>
        <v/>
      </c>
      <c r="I294" s="45" t="str">
        <f t="shared" si="2"/>
        <v/>
      </c>
      <c r="J294" s="146" t="str">
        <f>IF('TSA Input'!$J269="","",IF('TSA Input'!$J269="Yes",'TSA Input'!$C269,""))</f>
        <v/>
      </c>
      <c r="K294" s="147" t="str">
        <f>IF('TSA Input'!$J269="","",IF('TSA Input'!$J269="Yes",'TSA Input'!$I269,""))</f>
        <v/>
      </c>
      <c r="L294" s="147" t="str">
        <f>IF('TSA Input'!$J269="","",IF('TSA Input'!$J269="Yes",'TSA Input'!$E269,""))</f>
        <v/>
      </c>
      <c r="M294" s="45" t="str">
        <f t="shared" si="3"/>
        <v/>
      </c>
      <c r="N294" s="48"/>
      <c r="O294" s="49"/>
      <c r="P294" s="148" t="s">
        <v>31</v>
      </c>
      <c r="Q294" s="149" t="s">
        <v>31</v>
      </c>
      <c r="R294" s="1"/>
    </row>
    <row r="295" spans="1:18" ht="15.75" hidden="1" customHeight="1">
      <c r="A295" s="1" t="str">
        <f t="shared" si="1"/>
        <v/>
      </c>
      <c r="B295" s="1"/>
      <c r="C295" s="38" t="str">
        <f>IF('TSA Input'!J270="","",IF('TSA Input'!J270="Yes",'TSA Input'!B270,"Ineligible"))</f>
        <v/>
      </c>
      <c r="D295" s="39" t="str">
        <f>IF('TSA Input'!J270="","",IF('TSA Input'!J270="Yes",'TSA Input'!H270,""))</f>
        <v/>
      </c>
      <c r="E295" s="40" t="str">
        <f>IF('TSA Input'!J270="","",IF('TSA Input'!J270="Yes",'TSA Input'!G270,""))</f>
        <v/>
      </c>
      <c r="F295" s="42" t="str">
        <f>IF('TSA Input'!J270="","",IF('TSA Input'!J270="Yes",'TSA Input'!C270,""))</f>
        <v/>
      </c>
      <c r="G295" s="43" t="str">
        <f>IF('TSA Input'!J270="","",IF('TSA Input'!J270="Yes",'TSA Input'!I270,""))</f>
        <v/>
      </c>
      <c r="H295" s="43" t="str">
        <f>IF('TSA Input'!J270="","",IF('TSA Input'!J270="Yes",'TSA Input'!E270,""))</f>
        <v/>
      </c>
      <c r="I295" s="45" t="str">
        <f t="shared" si="2"/>
        <v/>
      </c>
      <c r="J295" s="146" t="str">
        <f>IF('TSA Input'!$J270="","",IF('TSA Input'!$J270="Yes",'TSA Input'!$C270,""))</f>
        <v/>
      </c>
      <c r="K295" s="147" t="str">
        <f>IF('TSA Input'!$J270="","",IF('TSA Input'!$J270="Yes",'TSA Input'!$I270,""))</f>
        <v/>
      </c>
      <c r="L295" s="147" t="str">
        <f>IF('TSA Input'!$J270="","",IF('TSA Input'!$J270="Yes",'TSA Input'!$E270,""))</f>
        <v/>
      </c>
      <c r="M295" s="45" t="str">
        <f t="shared" si="3"/>
        <v/>
      </c>
      <c r="N295" s="48"/>
      <c r="O295" s="49"/>
      <c r="P295" s="148" t="s">
        <v>31</v>
      </c>
      <c r="Q295" s="149" t="s">
        <v>31</v>
      </c>
      <c r="R295" s="1"/>
    </row>
    <row r="296" spans="1:18" ht="15.75" hidden="1" customHeight="1">
      <c r="A296" s="1" t="str">
        <f t="shared" si="1"/>
        <v/>
      </c>
      <c r="B296" s="1"/>
      <c r="C296" s="38" t="str">
        <f>IF('TSA Input'!J271="","",IF('TSA Input'!J271="Yes",'TSA Input'!B271,"Ineligible"))</f>
        <v/>
      </c>
      <c r="D296" s="39" t="str">
        <f>IF('TSA Input'!J271="","",IF('TSA Input'!J271="Yes",'TSA Input'!H271,""))</f>
        <v/>
      </c>
      <c r="E296" s="40" t="str">
        <f>IF('TSA Input'!J271="","",IF('TSA Input'!J271="Yes",'TSA Input'!G271,""))</f>
        <v/>
      </c>
      <c r="F296" s="42" t="str">
        <f>IF('TSA Input'!J271="","",IF('TSA Input'!J271="Yes",'TSA Input'!C271,""))</f>
        <v/>
      </c>
      <c r="G296" s="43" t="str">
        <f>IF('TSA Input'!J271="","",IF('TSA Input'!J271="Yes",'TSA Input'!I271,""))</f>
        <v/>
      </c>
      <c r="H296" s="43" t="str">
        <f>IF('TSA Input'!J271="","",IF('TSA Input'!J271="Yes",'TSA Input'!E271,""))</f>
        <v/>
      </c>
      <c r="I296" s="45" t="str">
        <f t="shared" si="2"/>
        <v/>
      </c>
      <c r="J296" s="146" t="str">
        <f>IF('TSA Input'!$J271="","",IF('TSA Input'!$J271="Yes",'TSA Input'!$C271,""))</f>
        <v/>
      </c>
      <c r="K296" s="147" t="str">
        <f>IF('TSA Input'!$J271="","",IF('TSA Input'!$J271="Yes",'TSA Input'!$I271,""))</f>
        <v/>
      </c>
      <c r="L296" s="147" t="str">
        <f>IF('TSA Input'!$J271="","",IF('TSA Input'!$J271="Yes",'TSA Input'!$E271,""))</f>
        <v/>
      </c>
      <c r="M296" s="45" t="str">
        <f t="shared" si="3"/>
        <v/>
      </c>
      <c r="N296" s="48"/>
      <c r="O296" s="49"/>
      <c r="P296" s="148" t="s">
        <v>31</v>
      </c>
      <c r="Q296" s="149" t="s">
        <v>31</v>
      </c>
      <c r="R296" s="1"/>
    </row>
    <row r="297" spans="1:18" ht="15.75" hidden="1" customHeight="1">
      <c r="A297" s="1" t="str">
        <f t="shared" si="1"/>
        <v/>
      </c>
      <c r="B297" s="1"/>
      <c r="C297" s="38" t="str">
        <f>IF('TSA Input'!J272="","",IF('TSA Input'!J272="Yes",'TSA Input'!B272,"Ineligible"))</f>
        <v/>
      </c>
      <c r="D297" s="39" t="str">
        <f>IF('TSA Input'!J272="","",IF('TSA Input'!J272="Yes",'TSA Input'!H272,""))</f>
        <v/>
      </c>
      <c r="E297" s="40" t="str">
        <f>IF('TSA Input'!J272="","",IF('TSA Input'!J272="Yes",'TSA Input'!G272,""))</f>
        <v/>
      </c>
      <c r="F297" s="42" t="str">
        <f>IF('TSA Input'!J272="","",IF('TSA Input'!J272="Yes",'TSA Input'!C272,""))</f>
        <v/>
      </c>
      <c r="G297" s="43" t="str">
        <f>IF('TSA Input'!J272="","",IF('TSA Input'!J272="Yes",'TSA Input'!I272,""))</f>
        <v/>
      </c>
      <c r="H297" s="43" t="str">
        <f>IF('TSA Input'!J272="","",IF('TSA Input'!J272="Yes",'TSA Input'!E272,""))</f>
        <v/>
      </c>
      <c r="I297" s="45" t="str">
        <f t="shared" si="2"/>
        <v/>
      </c>
      <c r="J297" s="146" t="str">
        <f>IF('TSA Input'!$J272="","",IF('TSA Input'!$J272="Yes",'TSA Input'!$C272,""))</f>
        <v/>
      </c>
      <c r="K297" s="147" t="str">
        <f>IF('TSA Input'!$J272="","",IF('TSA Input'!$J272="Yes",'TSA Input'!$I272,""))</f>
        <v/>
      </c>
      <c r="L297" s="147" t="str">
        <f>IF('TSA Input'!$J272="","",IF('TSA Input'!$J272="Yes",'TSA Input'!$E272,""))</f>
        <v/>
      </c>
      <c r="M297" s="45" t="str">
        <f t="shared" si="3"/>
        <v/>
      </c>
      <c r="N297" s="48"/>
      <c r="O297" s="49"/>
      <c r="P297" s="148" t="s">
        <v>31</v>
      </c>
      <c r="Q297" s="149" t="s">
        <v>31</v>
      </c>
      <c r="R297" s="1"/>
    </row>
    <row r="298" spans="1:18" ht="15.75" hidden="1" customHeight="1">
      <c r="A298" s="1" t="str">
        <f t="shared" si="1"/>
        <v/>
      </c>
      <c r="B298" s="1"/>
      <c r="C298" s="38" t="str">
        <f>IF('TSA Input'!J273="","",IF('TSA Input'!J273="Yes",'TSA Input'!B273,"Ineligible"))</f>
        <v/>
      </c>
      <c r="D298" s="39" t="str">
        <f>IF('TSA Input'!J273="","",IF('TSA Input'!J273="Yes",'TSA Input'!H273,""))</f>
        <v/>
      </c>
      <c r="E298" s="40" t="str">
        <f>IF('TSA Input'!J273="","",IF('TSA Input'!J273="Yes",'TSA Input'!G273,""))</f>
        <v/>
      </c>
      <c r="F298" s="42" t="str">
        <f>IF('TSA Input'!J273="","",IF('TSA Input'!J273="Yes",'TSA Input'!C273,""))</f>
        <v/>
      </c>
      <c r="G298" s="43" t="str">
        <f>IF('TSA Input'!J273="","",IF('TSA Input'!J273="Yes",'TSA Input'!I273,""))</f>
        <v/>
      </c>
      <c r="H298" s="43" t="str">
        <f>IF('TSA Input'!J273="","",IF('TSA Input'!J273="Yes",'TSA Input'!E273,""))</f>
        <v/>
      </c>
      <c r="I298" s="45" t="str">
        <f t="shared" si="2"/>
        <v/>
      </c>
      <c r="J298" s="146" t="str">
        <f>IF('TSA Input'!$J273="","",IF('TSA Input'!$J273="Yes",'TSA Input'!$C273,""))</f>
        <v/>
      </c>
      <c r="K298" s="147" t="str">
        <f>IF('TSA Input'!$J273="","",IF('TSA Input'!$J273="Yes",'TSA Input'!$I273,""))</f>
        <v/>
      </c>
      <c r="L298" s="147" t="str">
        <f>IF('TSA Input'!$J273="","",IF('TSA Input'!$J273="Yes",'TSA Input'!$E273,""))</f>
        <v/>
      </c>
      <c r="M298" s="45" t="str">
        <f t="shared" si="3"/>
        <v/>
      </c>
      <c r="N298" s="48"/>
      <c r="O298" s="49"/>
      <c r="P298" s="148" t="s">
        <v>31</v>
      </c>
      <c r="Q298" s="149" t="s">
        <v>31</v>
      </c>
      <c r="R298" s="1"/>
    </row>
    <row r="299" spans="1:18" ht="15.75" hidden="1" customHeight="1">
      <c r="A299" s="1" t="str">
        <f t="shared" si="1"/>
        <v/>
      </c>
      <c r="B299" s="1"/>
      <c r="C299" s="38" t="str">
        <f>IF('TSA Input'!J274="","",IF('TSA Input'!J274="Yes",'TSA Input'!B274,"Ineligible"))</f>
        <v/>
      </c>
      <c r="D299" s="39" t="str">
        <f>IF('TSA Input'!J274="","",IF('TSA Input'!J274="Yes",'TSA Input'!H274,""))</f>
        <v/>
      </c>
      <c r="E299" s="40" t="str">
        <f>IF('TSA Input'!J274="","",IF('TSA Input'!J274="Yes",'TSA Input'!G274,""))</f>
        <v/>
      </c>
      <c r="F299" s="42" t="str">
        <f>IF('TSA Input'!J274="","",IF('TSA Input'!J274="Yes",'TSA Input'!C274,""))</f>
        <v/>
      </c>
      <c r="G299" s="43" t="str">
        <f>IF('TSA Input'!J274="","",IF('TSA Input'!J274="Yes",'TSA Input'!I274,""))</f>
        <v/>
      </c>
      <c r="H299" s="43" t="str">
        <f>IF('TSA Input'!J274="","",IF('TSA Input'!J274="Yes",'TSA Input'!E274,""))</f>
        <v/>
      </c>
      <c r="I299" s="45" t="str">
        <f t="shared" si="2"/>
        <v/>
      </c>
      <c r="J299" s="146" t="str">
        <f>IF('TSA Input'!$J274="","",IF('TSA Input'!$J274="Yes",'TSA Input'!$C274,""))</f>
        <v/>
      </c>
      <c r="K299" s="147" t="str">
        <f>IF('TSA Input'!$J274="","",IF('TSA Input'!$J274="Yes",'TSA Input'!$I274,""))</f>
        <v/>
      </c>
      <c r="L299" s="147" t="str">
        <f>IF('TSA Input'!$J274="","",IF('TSA Input'!$J274="Yes",'TSA Input'!$E274,""))</f>
        <v/>
      </c>
      <c r="M299" s="45" t="str">
        <f t="shared" si="3"/>
        <v/>
      </c>
      <c r="N299" s="48"/>
      <c r="O299" s="49"/>
      <c r="P299" s="148" t="s">
        <v>31</v>
      </c>
      <c r="Q299" s="149" t="s">
        <v>31</v>
      </c>
      <c r="R299" s="1"/>
    </row>
    <row r="300" spans="1:18" ht="15.75" hidden="1" customHeight="1">
      <c r="A300" s="1" t="str">
        <f t="shared" si="1"/>
        <v/>
      </c>
      <c r="B300" s="1"/>
      <c r="C300" s="38" t="str">
        <f>IF('TSA Input'!J275="","",IF('TSA Input'!J275="Yes",'TSA Input'!B275,"Ineligible"))</f>
        <v/>
      </c>
      <c r="D300" s="39" t="str">
        <f>IF('TSA Input'!J275="","",IF('TSA Input'!J275="Yes",'TSA Input'!H275,""))</f>
        <v/>
      </c>
      <c r="E300" s="40" t="str">
        <f>IF('TSA Input'!J275="","",IF('TSA Input'!J275="Yes",'TSA Input'!G275,""))</f>
        <v/>
      </c>
      <c r="F300" s="42" t="str">
        <f>IF('TSA Input'!J275="","",IF('TSA Input'!J275="Yes",'TSA Input'!C275,""))</f>
        <v/>
      </c>
      <c r="G300" s="43" t="str">
        <f>IF('TSA Input'!J275="","",IF('TSA Input'!J275="Yes",'TSA Input'!I275,""))</f>
        <v/>
      </c>
      <c r="H300" s="43" t="str">
        <f>IF('TSA Input'!J275="","",IF('TSA Input'!J275="Yes",'TSA Input'!E275,""))</f>
        <v/>
      </c>
      <c r="I300" s="45" t="str">
        <f t="shared" si="2"/>
        <v/>
      </c>
      <c r="J300" s="146" t="str">
        <f>IF('TSA Input'!$J275="","",IF('TSA Input'!$J275="Yes",'TSA Input'!$C275,""))</f>
        <v/>
      </c>
      <c r="K300" s="147" t="str">
        <f>IF('TSA Input'!$J275="","",IF('TSA Input'!$J275="Yes",'TSA Input'!$I275,""))</f>
        <v/>
      </c>
      <c r="L300" s="147" t="str">
        <f>IF('TSA Input'!$J275="","",IF('TSA Input'!$J275="Yes",'TSA Input'!$E275,""))</f>
        <v/>
      </c>
      <c r="M300" s="45" t="str">
        <f t="shared" si="3"/>
        <v/>
      </c>
      <c r="N300" s="48"/>
      <c r="O300" s="49"/>
      <c r="P300" s="148" t="s">
        <v>31</v>
      </c>
      <c r="Q300" s="149" t="s">
        <v>31</v>
      </c>
      <c r="R300" s="1"/>
    </row>
    <row r="301" spans="1:18" ht="15.75" hidden="1" customHeight="1">
      <c r="A301" s="1" t="str">
        <f t="shared" si="1"/>
        <v/>
      </c>
      <c r="B301" s="1"/>
      <c r="C301" s="38" t="str">
        <f>IF('TSA Input'!J276="","",IF('TSA Input'!J276="Yes",'TSA Input'!B276,"Ineligible"))</f>
        <v/>
      </c>
      <c r="D301" s="39" t="str">
        <f>IF('TSA Input'!J276="","",IF('TSA Input'!J276="Yes",'TSA Input'!H276,""))</f>
        <v/>
      </c>
      <c r="E301" s="40" t="str">
        <f>IF('TSA Input'!J276="","",IF('TSA Input'!J276="Yes",'TSA Input'!G276,""))</f>
        <v/>
      </c>
      <c r="F301" s="42" t="str">
        <f>IF('TSA Input'!J276="","",IF('TSA Input'!J276="Yes",'TSA Input'!C276,""))</f>
        <v/>
      </c>
      <c r="G301" s="43" t="str">
        <f>IF('TSA Input'!J276="","",IF('TSA Input'!J276="Yes",'TSA Input'!I276,""))</f>
        <v/>
      </c>
      <c r="H301" s="43" t="str">
        <f>IF('TSA Input'!J276="","",IF('TSA Input'!J276="Yes",'TSA Input'!E276,""))</f>
        <v/>
      </c>
      <c r="I301" s="45" t="str">
        <f t="shared" si="2"/>
        <v/>
      </c>
      <c r="J301" s="146" t="str">
        <f>IF('TSA Input'!$J276="","",IF('TSA Input'!$J276="Yes",'TSA Input'!$C276,""))</f>
        <v/>
      </c>
      <c r="K301" s="147" t="str">
        <f>IF('TSA Input'!$J276="","",IF('TSA Input'!$J276="Yes",'TSA Input'!$I276,""))</f>
        <v/>
      </c>
      <c r="L301" s="147" t="str">
        <f>IF('TSA Input'!$J276="","",IF('TSA Input'!$J276="Yes",'TSA Input'!$E276,""))</f>
        <v/>
      </c>
      <c r="M301" s="45" t="str">
        <f t="shared" si="3"/>
        <v/>
      </c>
      <c r="N301" s="48"/>
      <c r="O301" s="49"/>
      <c r="P301" s="148" t="s">
        <v>31</v>
      </c>
      <c r="Q301" s="149" t="s">
        <v>31</v>
      </c>
      <c r="R301" s="1"/>
    </row>
    <row r="302" spans="1:18" ht="15.75" hidden="1" customHeight="1">
      <c r="A302" s="1" t="str">
        <f t="shared" si="1"/>
        <v/>
      </c>
      <c r="B302" s="1"/>
      <c r="C302" s="38" t="str">
        <f>IF('TSA Input'!J277="","",IF('TSA Input'!J277="Yes",'TSA Input'!B277,"Ineligible"))</f>
        <v/>
      </c>
      <c r="D302" s="39" t="str">
        <f>IF('TSA Input'!J277="","",IF('TSA Input'!J277="Yes",'TSA Input'!H277,""))</f>
        <v/>
      </c>
      <c r="E302" s="40" t="str">
        <f>IF('TSA Input'!J277="","",IF('TSA Input'!J277="Yes",'TSA Input'!G277,""))</f>
        <v/>
      </c>
      <c r="F302" s="42" t="str">
        <f>IF('TSA Input'!J277="","",IF('TSA Input'!J277="Yes",'TSA Input'!C277,""))</f>
        <v/>
      </c>
      <c r="G302" s="43" t="str">
        <f>IF('TSA Input'!J277="","",IF('TSA Input'!J277="Yes",'TSA Input'!I277,""))</f>
        <v/>
      </c>
      <c r="H302" s="43" t="str">
        <f>IF('TSA Input'!J277="","",IF('TSA Input'!J277="Yes",'TSA Input'!E277,""))</f>
        <v/>
      </c>
      <c r="I302" s="45" t="str">
        <f t="shared" si="2"/>
        <v/>
      </c>
      <c r="J302" s="146" t="str">
        <f>IF('TSA Input'!$J277="","",IF('TSA Input'!$J277="Yes",'TSA Input'!$C277,""))</f>
        <v/>
      </c>
      <c r="K302" s="147" t="str">
        <f>IF('TSA Input'!$J277="","",IF('TSA Input'!$J277="Yes",'TSA Input'!$I277,""))</f>
        <v/>
      </c>
      <c r="L302" s="147" t="str">
        <f>IF('TSA Input'!$J277="","",IF('TSA Input'!$J277="Yes",'TSA Input'!$E277,""))</f>
        <v/>
      </c>
      <c r="M302" s="45" t="str">
        <f t="shared" si="3"/>
        <v/>
      </c>
      <c r="N302" s="48"/>
      <c r="O302" s="49"/>
      <c r="P302" s="148" t="s">
        <v>31</v>
      </c>
      <c r="Q302" s="149" t="s">
        <v>31</v>
      </c>
      <c r="R302" s="1"/>
    </row>
    <row r="303" spans="1:18" ht="15.75" hidden="1" customHeight="1">
      <c r="A303" s="1" t="str">
        <f t="shared" si="1"/>
        <v/>
      </c>
      <c r="B303" s="1"/>
      <c r="C303" s="38" t="str">
        <f>IF('TSA Input'!J278="","",IF('TSA Input'!J278="Yes",'TSA Input'!B278,"Ineligible"))</f>
        <v/>
      </c>
      <c r="D303" s="39" t="str">
        <f>IF('TSA Input'!J278="","",IF('TSA Input'!J278="Yes",'TSA Input'!H278,""))</f>
        <v/>
      </c>
      <c r="E303" s="40" t="str">
        <f>IF('TSA Input'!J278="","",IF('TSA Input'!J278="Yes",'TSA Input'!G278,""))</f>
        <v/>
      </c>
      <c r="F303" s="42" t="str">
        <f>IF('TSA Input'!J278="","",IF('TSA Input'!J278="Yes",'TSA Input'!C278,""))</f>
        <v/>
      </c>
      <c r="G303" s="43" t="str">
        <f>IF('TSA Input'!J278="","",IF('TSA Input'!J278="Yes",'TSA Input'!I278,""))</f>
        <v/>
      </c>
      <c r="H303" s="43" t="str">
        <f>IF('TSA Input'!J278="","",IF('TSA Input'!J278="Yes",'TSA Input'!E278,""))</f>
        <v/>
      </c>
      <c r="I303" s="45" t="str">
        <f t="shared" si="2"/>
        <v/>
      </c>
      <c r="J303" s="146" t="str">
        <f>IF('TSA Input'!$J278="","",IF('TSA Input'!$J278="Yes",'TSA Input'!$C278,""))</f>
        <v/>
      </c>
      <c r="K303" s="147" t="str">
        <f>IF('TSA Input'!$J278="","",IF('TSA Input'!$J278="Yes",'TSA Input'!$I278,""))</f>
        <v/>
      </c>
      <c r="L303" s="147" t="str">
        <f>IF('TSA Input'!$J278="","",IF('TSA Input'!$J278="Yes",'TSA Input'!$E278,""))</f>
        <v/>
      </c>
      <c r="M303" s="45" t="str">
        <f t="shared" si="3"/>
        <v/>
      </c>
      <c r="N303" s="48"/>
      <c r="O303" s="49"/>
      <c r="P303" s="148" t="s">
        <v>31</v>
      </c>
      <c r="Q303" s="149" t="s">
        <v>31</v>
      </c>
      <c r="R303" s="1"/>
    </row>
    <row r="304" spans="1:18" ht="15.75" hidden="1" customHeight="1">
      <c r="A304" s="1" t="str">
        <f t="shared" si="1"/>
        <v/>
      </c>
      <c r="B304" s="1"/>
      <c r="C304" s="38" t="str">
        <f>IF('TSA Input'!J279="","",IF('TSA Input'!J279="Yes",'TSA Input'!B279,"Ineligible"))</f>
        <v/>
      </c>
      <c r="D304" s="39" t="str">
        <f>IF('TSA Input'!J279="","",IF('TSA Input'!J279="Yes",'TSA Input'!H279,""))</f>
        <v/>
      </c>
      <c r="E304" s="40" t="str">
        <f>IF('TSA Input'!J279="","",IF('TSA Input'!J279="Yes",'TSA Input'!G279,""))</f>
        <v/>
      </c>
      <c r="F304" s="42" t="str">
        <f>IF('TSA Input'!J279="","",IF('TSA Input'!J279="Yes",'TSA Input'!C279,""))</f>
        <v/>
      </c>
      <c r="G304" s="43" t="str">
        <f>IF('TSA Input'!J279="","",IF('TSA Input'!J279="Yes",'TSA Input'!I279,""))</f>
        <v/>
      </c>
      <c r="H304" s="43" t="str">
        <f>IF('TSA Input'!J279="","",IF('TSA Input'!J279="Yes",'TSA Input'!E279,""))</f>
        <v/>
      </c>
      <c r="I304" s="45" t="str">
        <f t="shared" si="2"/>
        <v/>
      </c>
      <c r="J304" s="146" t="str">
        <f>IF('TSA Input'!$J279="","",IF('TSA Input'!$J279="Yes",'TSA Input'!$C279,""))</f>
        <v/>
      </c>
      <c r="K304" s="147" t="str">
        <f>IF('TSA Input'!$J279="","",IF('TSA Input'!$J279="Yes",'TSA Input'!$I279,""))</f>
        <v/>
      </c>
      <c r="L304" s="147" t="str">
        <f>IF('TSA Input'!$J279="","",IF('TSA Input'!$J279="Yes",'TSA Input'!$E279,""))</f>
        <v/>
      </c>
      <c r="M304" s="45" t="str">
        <f t="shared" si="3"/>
        <v/>
      </c>
      <c r="N304" s="48"/>
      <c r="O304" s="49"/>
      <c r="P304" s="148" t="s">
        <v>31</v>
      </c>
      <c r="Q304" s="149" t="s">
        <v>31</v>
      </c>
      <c r="R304" s="1"/>
    </row>
    <row r="305" spans="1:18" ht="15.75" hidden="1" customHeight="1">
      <c r="A305" s="1" t="str">
        <f t="shared" si="1"/>
        <v/>
      </c>
      <c r="B305" s="1"/>
      <c r="C305" s="38" t="str">
        <f>IF('TSA Input'!J280="","",IF('TSA Input'!J280="Yes",'TSA Input'!B280,"Ineligible"))</f>
        <v/>
      </c>
      <c r="D305" s="39" t="str">
        <f>IF('TSA Input'!J280="","",IF('TSA Input'!J280="Yes",'TSA Input'!H280,""))</f>
        <v/>
      </c>
      <c r="E305" s="40" t="str">
        <f>IF('TSA Input'!J280="","",IF('TSA Input'!J280="Yes",'TSA Input'!G280,""))</f>
        <v/>
      </c>
      <c r="F305" s="42" t="str">
        <f>IF('TSA Input'!J280="","",IF('TSA Input'!J280="Yes",'TSA Input'!C280,""))</f>
        <v/>
      </c>
      <c r="G305" s="43" t="str">
        <f>IF('TSA Input'!J280="","",IF('TSA Input'!J280="Yes",'TSA Input'!I280,""))</f>
        <v/>
      </c>
      <c r="H305" s="43" t="str">
        <f>IF('TSA Input'!J280="","",IF('TSA Input'!J280="Yes",'TSA Input'!E280,""))</f>
        <v/>
      </c>
      <c r="I305" s="45" t="str">
        <f t="shared" si="2"/>
        <v/>
      </c>
      <c r="J305" s="146" t="str">
        <f>IF('TSA Input'!$J280="","",IF('TSA Input'!$J280="Yes",'TSA Input'!$C280,""))</f>
        <v/>
      </c>
      <c r="K305" s="147" t="str">
        <f>IF('TSA Input'!$J280="","",IF('TSA Input'!$J280="Yes",'TSA Input'!$I280,""))</f>
        <v/>
      </c>
      <c r="L305" s="147" t="str">
        <f>IF('TSA Input'!$J280="","",IF('TSA Input'!$J280="Yes",'TSA Input'!$E280,""))</f>
        <v/>
      </c>
      <c r="M305" s="45" t="str">
        <f t="shared" si="3"/>
        <v/>
      </c>
      <c r="N305" s="48"/>
      <c r="O305" s="49"/>
      <c r="P305" s="148" t="s">
        <v>31</v>
      </c>
      <c r="Q305" s="149" t="s">
        <v>31</v>
      </c>
      <c r="R305" s="1"/>
    </row>
    <row r="306" spans="1:18" ht="15.75" hidden="1" customHeight="1">
      <c r="A306" s="1" t="str">
        <f t="shared" si="1"/>
        <v/>
      </c>
      <c r="B306" s="1"/>
      <c r="C306" s="38" t="str">
        <f>IF('TSA Input'!J281="","",IF('TSA Input'!J281="Yes",'TSA Input'!B281,"Ineligible"))</f>
        <v/>
      </c>
      <c r="D306" s="39" t="str">
        <f>IF('TSA Input'!J281="","",IF('TSA Input'!J281="Yes",'TSA Input'!H281,""))</f>
        <v/>
      </c>
      <c r="E306" s="40" t="str">
        <f>IF('TSA Input'!J281="","",IF('TSA Input'!J281="Yes",'TSA Input'!G281,""))</f>
        <v/>
      </c>
      <c r="F306" s="42" t="str">
        <f>IF('TSA Input'!J281="","",IF('TSA Input'!J281="Yes",'TSA Input'!C281,""))</f>
        <v/>
      </c>
      <c r="G306" s="43" t="str">
        <f>IF('TSA Input'!J281="","",IF('TSA Input'!J281="Yes",'TSA Input'!I281,""))</f>
        <v/>
      </c>
      <c r="H306" s="43" t="str">
        <f>IF('TSA Input'!J281="","",IF('TSA Input'!J281="Yes",'TSA Input'!E281,""))</f>
        <v/>
      </c>
      <c r="I306" s="45" t="str">
        <f t="shared" si="2"/>
        <v/>
      </c>
      <c r="J306" s="146" t="str">
        <f>IF('TSA Input'!$J281="","",IF('TSA Input'!$J281="Yes",'TSA Input'!$C281,""))</f>
        <v/>
      </c>
      <c r="K306" s="147" t="str">
        <f>IF('TSA Input'!$J281="","",IF('TSA Input'!$J281="Yes",'TSA Input'!$I281,""))</f>
        <v/>
      </c>
      <c r="L306" s="147" t="str">
        <f>IF('TSA Input'!$J281="","",IF('TSA Input'!$J281="Yes",'TSA Input'!$E281,""))</f>
        <v/>
      </c>
      <c r="M306" s="45" t="str">
        <f t="shared" si="3"/>
        <v/>
      </c>
      <c r="N306" s="48"/>
      <c r="O306" s="49"/>
      <c r="P306" s="148" t="s">
        <v>31</v>
      </c>
      <c r="Q306" s="149" t="s">
        <v>31</v>
      </c>
      <c r="R306" s="1"/>
    </row>
    <row r="307" spans="1:18" ht="15.75" hidden="1" customHeight="1">
      <c r="A307" s="1" t="str">
        <f t="shared" si="1"/>
        <v/>
      </c>
      <c r="B307" s="1"/>
      <c r="C307" s="38" t="str">
        <f>IF('TSA Input'!J282="","",IF('TSA Input'!J282="Yes",'TSA Input'!B282,"Ineligible"))</f>
        <v/>
      </c>
      <c r="D307" s="39" t="str">
        <f>IF('TSA Input'!J282="","",IF('TSA Input'!J282="Yes",'TSA Input'!H282,""))</f>
        <v/>
      </c>
      <c r="E307" s="40" t="str">
        <f>IF('TSA Input'!J282="","",IF('TSA Input'!J282="Yes",'TSA Input'!G282,""))</f>
        <v/>
      </c>
      <c r="F307" s="42" t="str">
        <f>IF('TSA Input'!J282="","",IF('TSA Input'!J282="Yes",'TSA Input'!C282,""))</f>
        <v/>
      </c>
      <c r="G307" s="43" t="str">
        <f>IF('TSA Input'!J282="","",IF('TSA Input'!J282="Yes",'TSA Input'!I282,""))</f>
        <v/>
      </c>
      <c r="H307" s="43" t="str">
        <f>IF('TSA Input'!J282="","",IF('TSA Input'!J282="Yes",'TSA Input'!E282,""))</f>
        <v/>
      </c>
      <c r="I307" s="45" t="str">
        <f t="shared" si="2"/>
        <v/>
      </c>
      <c r="J307" s="146" t="str">
        <f>IF('TSA Input'!$J282="","",IF('TSA Input'!$J282="Yes",'TSA Input'!$C282,""))</f>
        <v/>
      </c>
      <c r="K307" s="147" t="str">
        <f>IF('TSA Input'!$J282="","",IF('TSA Input'!$J282="Yes",'TSA Input'!$I282,""))</f>
        <v/>
      </c>
      <c r="L307" s="147" t="str">
        <f>IF('TSA Input'!$J282="","",IF('TSA Input'!$J282="Yes",'TSA Input'!$E282,""))</f>
        <v/>
      </c>
      <c r="M307" s="45" t="str">
        <f t="shared" si="3"/>
        <v/>
      </c>
      <c r="N307" s="48"/>
      <c r="O307" s="49"/>
      <c r="P307" s="148" t="s">
        <v>31</v>
      </c>
      <c r="Q307" s="149" t="s">
        <v>31</v>
      </c>
      <c r="R307" s="1"/>
    </row>
    <row r="308" spans="1:18" ht="15.75" hidden="1" customHeight="1">
      <c r="A308" s="1" t="str">
        <f t="shared" si="1"/>
        <v/>
      </c>
      <c r="B308" s="1"/>
      <c r="C308" s="38" t="str">
        <f>IF('TSA Input'!J283="","",IF('TSA Input'!J283="Yes",'TSA Input'!B283,"Ineligible"))</f>
        <v/>
      </c>
      <c r="D308" s="39" t="str">
        <f>IF('TSA Input'!J283="","",IF('TSA Input'!J283="Yes",'TSA Input'!H283,""))</f>
        <v/>
      </c>
      <c r="E308" s="40" t="str">
        <f>IF('TSA Input'!J283="","",IF('TSA Input'!J283="Yes",'TSA Input'!G283,""))</f>
        <v/>
      </c>
      <c r="F308" s="42" t="str">
        <f>IF('TSA Input'!J283="","",IF('TSA Input'!J283="Yes",'TSA Input'!C283,""))</f>
        <v/>
      </c>
      <c r="G308" s="43" t="str">
        <f>IF('TSA Input'!J283="","",IF('TSA Input'!J283="Yes",'TSA Input'!I283,""))</f>
        <v/>
      </c>
      <c r="H308" s="43" t="str">
        <f>IF('TSA Input'!J283="","",IF('TSA Input'!J283="Yes",'TSA Input'!E283,""))</f>
        <v/>
      </c>
      <c r="I308" s="45" t="str">
        <f t="shared" si="2"/>
        <v/>
      </c>
      <c r="J308" s="146" t="str">
        <f>IF('TSA Input'!$J283="","",IF('TSA Input'!$J283="Yes",'TSA Input'!$C283,""))</f>
        <v/>
      </c>
      <c r="K308" s="147" t="str">
        <f>IF('TSA Input'!$J283="","",IF('TSA Input'!$J283="Yes",'TSA Input'!$I283,""))</f>
        <v/>
      </c>
      <c r="L308" s="147" t="str">
        <f>IF('TSA Input'!$J283="","",IF('TSA Input'!$J283="Yes",'TSA Input'!$E283,""))</f>
        <v/>
      </c>
      <c r="M308" s="45" t="str">
        <f t="shared" si="3"/>
        <v/>
      </c>
      <c r="N308" s="48"/>
      <c r="O308" s="49"/>
      <c r="P308" s="148" t="s">
        <v>31</v>
      </c>
      <c r="Q308" s="149" t="s">
        <v>31</v>
      </c>
      <c r="R308" s="1"/>
    </row>
    <row r="309" spans="1:18" ht="15.75" hidden="1" customHeight="1">
      <c r="A309" s="1" t="str">
        <f t="shared" si="1"/>
        <v/>
      </c>
      <c r="B309" s="1"/>
      <c r="C309" s="38" t="str">
        <f>IF('TSA Input'!J284="","",IF('TSA Input'!J284="Yes",'TSA Input'!B284,"Ineligible"))</f>
        <v/>
      </c>
      <c r="D309" s="39" t="str">
        <f>IF('TSA Input'!J284="","",IF('TSA Input'!J284="Yes",'TSA Input'!H284,""))</f>
        <v/>
      </c>
      <c r="E309" s="40" t="str">
        <f>IF('TSA Input'!J284="","",IF('TSA Input'!J284="Yes",'TSA Input'!G284,""))</f>
        <v/>
      </c>
      <c r="F309" s="42" t="str">
        <f>IF('TSA Input'!J284="","",IF('TSA Input'!J284="Yes",'TSA Input'!C284,""))</f>
        <v/>
      </c>
      <c r="G309" s="43" t="str">
        <f>IF('TSA Input'!J284="","",IF('TSA Input'!J284="Yes",'TSA Input'!I284,""))</f>
        <v/>
      </c>
      <c r="H309" s="43" t="str">
        <f>IF('TSA Input'!J284="","",IF('TSA Input'!J284="Yes",'TSA Input'!E284,""))</f>
        <v/>
      </c>
      <c r="I309" s="45" t="str">
        <f t="shared" si="2"/>
        <v/>
      </c>
      <c r="J309" s="146" t="str">
        <f>IF('TSA Input'!$J284="","",IF('TSA Input'!$J284="Yes",'TSA Input'!$C284,""))</f>
        <v/>
      </c>
      <c r="K309" s="147" t="str">
        <f>IF('TSA Input'!$J284="","",IF('TSA Input'!$J284="Yes",'TSA Input'!$I284,""))</f>
        <v/>
      </c>
      <c r="L309" s="147" t="str">
        <f>IF('TSA Input'!$J284="","",IF('TSA Input'!$J284="Yes",'TSA Input'!$E284,""))</f>
        <v/>
      </c>
      <c r="M309" s="45" t="str">
        <f t="shared" si="3"/>
        <v/>
      </c>
      <c r="N309" s="48"/>
      <c r="O309" s="49"/>
      <c r="P309" s="148" t="s">
        <v>31</v>
      </c>
      <c r="Q309" s="149" t="s">
        <v>31</v>
      </c>
      <c r="R309" s="1"/>
    </row>
    <row r="310" spans="1:18" ht="15.75" hidden="1" customHeight="1">
      <c r="A310" s="1" t="str">
        <f t="shared" si="1"/>
        <v/>
      </c>
      <c r="B310" s="1"/>
      <c r="C310" s="38" t="str">
        <f>IF('TSA Input'!J285="","",IF('TSA Input'!J285="Yes",'TSA Input'!B285,"Ineligible"))</f>
        <v/>
      </c>
      <c r="D310" s="39" t="str">
        <f>IF('TSA Input'!J285="","",IF('TSA Input'!J285="Yes",'TSA Input'!H285,""))</f>
        <v/>
      </c>
      <c r="E310" s="40" t="str">
        <f>IF('TSA Input'!J285="","",IF('TSA Input'!J285="Yes",'TSA Input'!G285,""))</f>
        <v/>
      </c>
      <c r="F310" s="42" t="str">
        <f>IF('TSA Input'!J285="","",IF('TSA Input'!J285="Yes",'TSA Input'!C285,""))</f>
        <v/>
      </c>
      <c r="G310" s="43" t="str">
        <f>IF('TSA Input'!J285="","",IF('TSA Input'!J285="Yes",'TSA Input'!I285,""))</f>
        <v/>
      </c>
      <c r="H310" s="43" t="str">
        <f>IF('TSA Input'!J285="","",IF('TSA Input'!J285="Yes",'TSA Input'!E285,""))</f>
        <v/>
      </c>
      <c r="I310" s="45" t="str">
        <f t="shared" si="2"/>
        <v/>
      </c>
      <c r="J310" s="146" t="str">
        <f>IF('TSA Input'!$J285="","",IF('TSA Input'!$J285="Yes",'TSA Input'!$C285,""))</f>
        <v/>
      </c>
      <c r="K310" s="147" t="str">
        <f>IF('TSA Input'!$J285="","",IF('TSA Input'!$J285="Yes",'TSA Input'!$I285,""))</f>
        <v/>
      </c>
      <c r="L310" s="147" t="str">
        <f>IF('TSA Input'!$J285="","",IF('TSA Input'!$J285="Yes",'TSA Input'!$E285,""))</f>
        <v/>
      </c>
      <c r="M310" s="45" t="str">
        <f t="shared" si="3"/>
        <v/>
      </c>
      <c r="N310" s="48"/>
      <c r="O310" s="49"/>
      <c r="P310" s="148" t="s">
        <v>31</v>
      </c>
      <c r="Q310" s="149" t="s">
        <v>31</v>
      </c>
      <c r="R310" s="1"/>
    </row>
    <row r="311" spans="1:18" ht="15.75" hidden="1" customHeight="1">
      <c r="A311" s="1" t="str">
        <f t="shared" si="1"/>
        <v/>
      </c>
      <c r="B311" s="1"/>
      <c r="C311" s="38" t="str">
        <f>IF('TSA Input'!J286="","",IF('TSA Input'!J286="Yes",'TSA Input'!B286,"Ineligible"))</f>
        <v/>
      </c>
      <c r="D311" s="39" t="str">
        <f>IF('TSA Input'!J286="","",IF('TSA Input'!J286="Yes",'TSA Input'!H286,""))</f>
        <v/>
      </c>
      <c r="E311" s="40" t="str">
        <f>IF('TSA Input'!J286="","",IF('TSA Input'!J286="Yes",'TSA Input'!G286,""))</f>
        <v/>
      </c>
      <c r="F311" s="42" t="str">
        <f>IF('TSA Input'!J286="","",IF('TSA Input'!J286="Yes",'TSA Input'!C286,""))</f>
        <v/>
      </c>
      <c r="G311" s="43" t="str">
        <f>IF('TSA Input'!J286="","",IF('TSA Input'!J286="Yes",'TSA Input'!I286,""))</f>
        <v/>
      </c>
      <c r="H311" s="43" t="str">
        <f>IF('TSA Input'!J286="","",IF('TSA Input'!J286="Yes",'TSA Input'!E286,""))</f>
        <v/>
      </c>
      <c r="I311" s="45" t="str">
        <f t="shared" si="2"/>
        <v/>
      </c>
      <c r="J311" s="146" t="str">
        <f>IF('TSA Input'!$J286="","",IF('TSA Input'!$J286="Yes",'TSA Input'!$C286,""))</f>
        <v/>
      </c>
      <c r="K311" s="147" t="str">
        <f>IF('TSA Input'!$J286="","",IF('TSA Input'!$J286="Yes",'TSA Input'!$I286,""))</f>
        <v/>
      </c>
      <c r="L311" s="147" t="str">
        <f>IF('TSA Input'!$J286="","",IF('TSA Input'!$J286="Yes",'TSA Input'!$E286,""))</f>
        <v/>
      </c>
      <c r="M311" s="45" t="str">
        <f t="shared" si="3"/>
        <v/>
      </c>
      <c r="N311" s="48"/>
      <c r="O311" s="49"/>
      <c r="P311" s="148" t="s">
        <v>31</v>
      </c>
      <c r="Q311" s="149" t="s">
        <v>31</v>
      </c>
      <c r="R311" s="1"/>
    </row>
    <row r="312" spans="1:18" ht="15.75" hidden="1" customHeight="1">
      <c r="A312" s="1" t="str">
        <f t="shared" si="1"/>
        <v/>
      </c>
      <c r="B312" s="1"/>
      <c r="C312" s="38" t="str">
        <f>IF('TSA Input'!J287="","",IF('TSA Input'!J287="Yes",'TSA Input'!B287,"Ineligible"))</f>
        <v/>
      </c>
      <c r="D312" s="39" t="str">
        <f>IF('TSA Input'!J287="","",IF('TSA Input'!J287="Yes",'TSA Input'!H287,""))</f>
        <v/>
      </c>
      <c r="E312" s="40" t="str">
        <f>IF('TSA Input'!J287="","",IF('TSA Input'!J287="Yes",'TSA Input'!G287,""))</f>
        <v/>
      </c>
      <c r="F312" s="42" t="str">
        <f>IF('TSA Input'!J287="","",IF('TSA Input'!J287="Yes",'TSA Input'!C287,""))</f>
        <v/>
      </c>
      <c r="G312" s="43" t="str">
        <f>IF('TSA Input'!J287="","",IF('TSA Input'!J287="Yes",'TSA Input'!I287,""))</f>
        <v/>
      </c>
      <c r="H312" s="43" t="str">
        <f>IF('TSA Input'!J287="","",IF('TSA Input'!J287="Yes",'TSA Input'!E287,""))</f>
        <v/>
      </c>
      <c r="I312" s="45" t="str">
        <f t="shared" si="2"/>
        <v/>
      </c>
      <c r="J312" s="146" t="str">
        <f>IF('TSA Input'!$J287="","",IF('TSA Input'!$J287="Yes",'TSA Input'!$C287,""))</f>
        <v/>
      </c>
      <c r="K312" s="147" t="str">
        <f>IF('TSA Input'!$J287="","",IF('TSA Input'!$J287="Yes",'TSA Input'!$I287,""))</f>
        <v/>
      </c>
      <c r="L312" s="147" t="str">
        <f>IF('TSA Input'!$J287="","",IF('TSA Input'!$J287="Yes",'TSA Input'!$E287,""))</f>
        <v/>
      </c>
      <c r="M312" s="45" t="str">
        <f t="shared" si="3"/>
        <v/>
      </c>
      <c r="N312" s="48"/>
      <c r="O312" s="49"/>
      <c r="P312" s="148" t="s">
        <v>31</v>
      </c>
      <c r="Q312" s="149" t="s">
        <v>31</v>
      </c>
      <c r="R312" s="1"/>
    </row>
    <row r="313" spans="1:18" ht="15.75" hidden="1" customHeight="1">
      <c r="A313" s="1" t="str">
        <f t="shared" si="1"/>
        <v/>
      </c>
      <c r="B313" s="1"/>
      <c r="C313" s="38" t="str">
        <f>IF('TSA Input'!J288="","",IF('TSA Input'!J288="Yes",'TSA Input'!B288,"Ineligible"))</f>
        <v/>
      </c>
      <c r="D313" s="39" t="str">
        <f>IF('TSA Input'!J288="","",IF('TSA Input'!J288="Yes",'TSA Input'!H288,""))</f>
        <v/>
      </c>
      <c r="E313" s="40" t="str">
        <f>IF('TSA Input'!J288="","",IF('TSA Input'!J288="Yes",'TSA Input'!G288,""))</f>
        <v/>
      </c>
      <c r="F313" s="42" t="str">
        <f>IF('TSA Input'!J288="","",IF('TSA Input'!J288="Yes",'TSA Input'!C288,""))</f>
        <v/>
      </c>
      <c r="G313" s="43" t="str">
        <f>IF('TSA Input'!J288="","",IF('TSA Input'!J288="Yes",'TSA Input'!I288,""))</f>
        <v/>
      </c>
      <c r="H313" s="43" t="str">
        <f>IF('TSA Input'!J288="","",IF('TSA Input'!J288="Yes",'TSA Input'!E288,""))</f>
        <v/>
      </c>
      <c r="I313" s="45" t="str">
        <f t="shared" si="2"/>
        <v/>
      </c>
      <c r="J313" s="146" t="str">
        <f>IF('TSA Input'!$J288="","",IF('TSA Input'!$J288="Yes",'TSA Input'!$C288,""))</f>
        <v/>
      </c>
      <c r="K313" s="147" t="str">
        <f>IF('TSA Input'!$J288="","",IF('TSA Input'!$J288="Yes",'TSA Input'!$I288,""))</f>
        <v/>
      </c>
      <c r="L313" s="147" t="str">
        <f>IF('TSA Input'!$J288="","",IF('TSA Input'!$J288="Yes",'TSA Input'!$E288,""))</f>
        <v/>
      </c>
      <c r="M313" s="45" t="str">
        <f t="shared" si="3"/>
        <v/>
      </c>
      <c r="N313" s="48"/>
      <c r="O313" s="49"/>
      <c r="P313" s="148" t="s">
        <v>31</v>
      </c>
      <c r="Q313" s="149" t="s">
        <v>31</v>
      </c>
      <c r="R313" s="1"/>
    </row>
    <row r="314" spans="1:18" ht="15.75" hidden="1" customHeight="1">
      <c r="A314" s="1" t="str">
        <f t="shared" si="1"/>
        <v/>
      </c>
      <c r="B314" s="1"/>
      <c r="C314" s="38" t="str">
        <f>IF('TSA Input'!J289="","",IF('TSA Input'!J289="Yes",'TSA Input'!B289,"Ineligible"))</f>
        <v/>
      </c>
      <c r="D314" s="39" t="str">
        <f>IF('TSA Input'!J289="","",IF('TSA Input'!J289="Yes",'TSA Input'!H289,""))</f>
        <v/>
      </c>
      <c r="E314" s="40" t="str">
        <f>IF('TSA Input'!J289="","",IF('TSA Input'!J289="Yes",'TSA Input'!G289,""))</f>
        <v/>
      </c>
      <c r="F314" s="42" t="str">
        <f>IF('TSA Input'!J289="","",IF('TSA Input'!J289="Yes",'TSA Input'!C289,""))</f>
        <v/>
      </c>
      <c r="G314" s="43" t="str">
        <f>IF('TSA Input'!J289="","",IF('TSA Input'!J289="Yes",'TSA Input'!I289,""))</f>
        <v/>
      </c>
      <c r="H314" s="43" t="str">
        <f>IF('TSA Input'!J289="","",IF('TSA Input'!J289="Yes",'TSA Input'!E289,""))</f>
        <v/>
      </c>
      <c r="I314" s="45" t="str">
        <f t="shared" si="2"/>
        <v/>
      </c>
      <c r="J314" s="146" t="str">
        <f>IF('TSA Input'!$J289="","",IF('TSA Input'!$J289="Yes",'TSA Input'!$C289,""))</f>
        <v/>
      </c>
      <c r="K314" s="147" t="str">
        <f>IF('TSA Input'!$J289="","",IF('TSA Input'!$J289="Yes",'TSA Input'!$I289,""))</f>
        <v/>
      </c>
      <c r="L314" s="147" t="str">
        <f>IF('TSA Input'!$J289="","",IF('TSA Input'!$J289="Yes",'TSA Input'!$E289,""))</f>
        <v/>
      </c>
      <c r="M314" s="45" t="str">
        <f t="shared" si="3"/>
        <v/>
      </c>
      <c r="N314" s="48"/>
      <c r="O314" s="49"/>
      <c r="P314" s="148" t="s">
        <v>31</v>
      </c>
      <c r="Q314" s="149" t="s">
        <v>31</v>
      </c>
      <c r="R314" s="1"/>
    </row>
    <row r="315" spans="1:18" ht="15.75" hidden="1" customHeight="1">
      <c r="A315" s="1" t="str">
        <f t="shared" si="1"/>
        <v/>
      </c>
      <c r="B315" s="1"/>
      <c r="C315" s="38" t="str">
        <f>IF('TSA Input'!J290="","",IF('TSA Input'!J290="Yes",'TSA Input'!B290,"Ineligible"))</f>
        <v/>
      </c>
      <c r="D315" s="39" t="str">
        <f>IF('TSA Input'!J290="","",IF('TSA Input'!J290="Yes",'TSA Input'!H290,""))</f>
        <v/>
      </c>
      <c r="E315" s="40" t="str">
        <f>IF('TSA Input'!J290="","",IF('TSA Input'!J290="Yes",'TSA Input'!G290,""))</f>
        <v/>
      </c>
      <c r="F315" s="42" t="str">
        <f>IF('TSA Input'!J290="","",IF('TSA Input'!J290="Yes",'TSA Input'!C290,""))</f>
        <v/>
      </c>
      <c r="G315" s="43" t="str">
        <f>IF('TSA Input'!J290="","",IF('TSA Input'!J290="Yes",'TSA Input'!I290,""))</f>
        <v/>
      </c>
      <c r="H315" s="43" t="str">
        <f>IF('TSA Input'!J290="","",IF('TSA Input'!J290="Yes",'TSA Input'!E290,""))</f>
        <v/>
      </c>
      <c r="I315" s="45" t="str">
        <f t="shared" si="2"/>
        <v/>
      </c>
      <c r="J315" s="146" t="str">
        <f>IF('TSA Input'!$J290="","",IF('TSA Input'!$J290="Yes",'TSA Input'!$C290,""))</f>
        <v/>
      </c>
      <c r="K315" s="147" t="str">
        <f>IF('TSA Input'!$J290="","",IF('TSA Input'!$J290="Yes",'TSA Input'!$I290,""))</f>
        <v/>
      </c>
      <c r="L315" s="147" t="str">
        <f>IF('TSA Input'!$J290="","",IF('TSA Input'!$J290="Yes",'TSA Input'!$E290,""))</f>
        <v/>
      </c>
      <c r="M315" s="45" t="str">
        <f t="shared" si="3"/>
        <v/>
      </c>
      <c r="N315" s="48"/>
      <c r="O315" s="49"/>
      <c r="P315" s="148" t="s">
        <v>31</v>
      </c>
      <c r="Q315" s="149" t="s">
        <v>31</v>
      </c>
      <c r="R315" s="1"/>
    </row>
    <row r="316" spans="1:18" ht="15.75" hidden="1" customHeight="1">
      <c r="A316" s="1" t="str">
        <f t="shared" si="1"/>
        <v/>
      </c>
      <c r="B316" s="1"/>
      <c r="C316" s="38" t="str">
        <f>IF('TSA Input'!J291="","",IF('TSA Input'!J291="Yes",'TSA Input'!B291,"Ineligible"))</f>
        <v/>
      </c>
      <c r="D316" s="39" t="str">
        <f>IF('TSA Input'!J291="","",IF('TSA Input'!J291="Yes",'TSA Input'!H291,""))</f>
        <v/>
      </c>
      <c r="E316" s="40" t="str">
        <f>IF('TSA Input'!J291="","",IF('TSA Input'!J291="Yes",'TSA Input'!G291,""))</f>
        <v/>
      </c>
      <c r="F316" s="42" t="str">
        <f>IF('TSA Input'!J291="","",IF('TSA Input'!J291="Yes",'TSA Input'!C291,""))</f>
        <v/>
      </c>
      <c r="G316" s="43" t="str">
        <f>IF('TSA Input'!J291="","",IF('TSA Input'!J291="Yes",'TSA Input'!I291,""))</f>
        <v/>
      </c>
      <c r="H316" s="43" t="str">
        <f>IF('TSA Input'!J291="","",IF('TSA Input'!J291="Yes",'TSA Input'!E291,""))</f>
        <v/>
      </c>
      <c r="I316" s="45" t="str">
        <f t="shared" si="2"/>
        <v/>
      </c>
      <c r="J316" s="146" t="str">
        <f>IF('TSA Input'!$J291="","",IF('TSA Input'!$J291="Yes",'TSA Input'!$C291,""))</f>
        <v/>
      </c>
      <c r="K316" s="147" t="str">
        <f>IF('TSA Input'!$J291="","",IF('TSA Input'!$J291="Yes",'TSA Input'!$I291,""))</f>
        <v/>
      </c>
      <c r="L316" s="147" t="str">
        <f>IF('TSA Input'!$J291="","",IF('TSA Input'!$J291="Yes",'TSA Input'!$E291,""))</f>
        <v/>
      </c>
      <c r="M316" s="45" t="str">
        <f t="shared" si="3"/>
        <v/>
      </c>
      <c r="N316" s="48"/>
      <c r="O316" s="49"/>
      <c r="P316" s="148" t="s">
        <v>31</v>
      </c>
      <c r="Q316" s="149" t="s">
        <v>31</v>
      </c>
      <c r="R316" s="1"/>
    </row>
    <row r="317" spans="1:18" ht="15.75" hidden="1" customHeight="1">
      <c r="A317" s="1" t="str">
        <f t="shared" si="1"/>
        <v/>
      </c>
      <c r="B317" s="1"/>
      <c r="C317" s="38" t="str">
        <f>IF('TSA Input'!J292="","",IF('TSA Input'!J292="Yes",'TSA Input'!B292,"Ineligible"))</f>
        <v/>
      </c>
      <c r="D317" s="39" t="str">
        <f>IF('TSA Input'!J292="","",IF('TSA Input'!J292="Yes",'TSA Input'!H292,""))</f>
        <v/>
      </c>
      <c r="E317" s="40" t="str">
        <f>IF('TSA Input'!J292="","",IF('TSA Input'!J292="Yes",'TSA Input'!G292,""))</f>
        <v/>
      </c>
      <c r="F317" s="42" t="str">
        <f>IF('TSA Input'!J292="","",IF('TSA Input'!J292="Yes",'TSA Input'!C292,""))</f>
        <v/>
      </c>
      <c r="G317" s="43" t="str">
        <f>IF('TSA Input'!J292="","",IF('TSA Input'!J292="Yes",'TSA Input'!I292,""))</f>
        <v/>
      </c>
      <c r="H317" s="43" t="str">
        <f>IF('TSA Input'!J292="","",IF('TSA Input'!J292="Yes",'TSA Input'!E292,""))</f>
        <v/>
      </c>
      <c r="I317" s="45" t="str">
        <f t="shared" si="2"/>
        <v/>
      </c>
      <c r="J317" s="146" t="str">
        <f>IF('TSA Input'!$J292="","",IF('TSA Input'!$J292="Yes",'TSA Input'!$C292,""))</f>
        <v/>
      </c>
      <c r="K317" s="147" t="str">
        <f>IF('TSA Input'!$J292="","",IF('TSA Input'!$J292="Yes",'TSA Input'!$I292,""))</f>
        <v/>
      </c>
      <c r="L317" s="147" t="str">
        <f>IF('TSA Input'!$J292="","",IF('TSA Input'!$J292="Yes",'TSA Input'!$E292,""))</f>
        <v/>
      </c>
      <c r="M317" s="45" t="str">
        <f t="shared" si="3"/>
        <v/>
      </c>
      <c r="N317" s="48"/>
      <c r="O317" s="49"/>
      <c r="P317" s="148" t="s">
        <v>31</v>
      </c>
      <c r="Q317" s="149" t="s">
        <v>31</v>
      </c>
      <c r="R317" s="1"/>
    </row>
    <row r="318" spans="1:18" ht="15.75" hidden="1" customHeight="1">
      <c r="A318" s="1" t="str">
        <f t="shared" si="1"/>
        <v/>
      </c>
      <c r="B318" s="1"/>
      <c r="C318" s="38" t="str">
        <f>IF('TSA Input'!J293="","",IF('TSA Input'!J293="Yes",'TSA Input'!B293,"Ineligible"))</f>
        <v/>
      </c>
      <c r="D318" s="39" t="str">
        <f>IF('TSA Input'!J293="","",IF('TSA Input'!J293="Yes",'TSA Input'!H293,""))</f>
        <v/>
      </c>
      <c r="E318" s="40" t="str">
        <f>IF('TSA Input'!J293="","",IF('TSA Input'!J293="Yes",'TSA Input'!G293,""))</f>
        <v/>
      </c>
      <c r="F318" s="42" t="str">
        <f>IF('TSA Input'!J293="","",IF('TSA Input'!J293="Yes",'TSA Input'!C293,""))</f>
        <v/>
      </c>
      <c r="G318" s="43" t="str">
        <f>IF('TSA Input'!J293="","",IF('TSA Input'!J293="Yes",'TSA Input'!I293,""))</f>
        <v/>
      </c>
      <c r="H318" s="43" t="str">
        <f>IF('TSA Input'!J293="","",IF('TSA Input'!J293="Yes",'TSA Input'!E293,""))</f>
        <v/>
      </c>
      <c r="I318" s="45" t="str">
        <f t="shared" si="2"/>
        <v/>
      </c>
      <c r="J318" s="146" t="str">
        <f>IF('TSA Input'!$J293="","",IF('TSA Input'!$J293="Yes",'TSA Input'!$C293,""))</f>
        <v/>
      </c>
      <c r="K318" s="147" t="str">
        <f>IF('TSA Input'!$J293="","",IF('TSA Input'!$J293="Yes",'TSA Input'!$I293,""))</f>
        <v/>
      </c>
      <c r="L318" s="147" t="str">
        <f>IF('TSA Input'!$J293="","",IF('TSA Input'!$J293="Yes",'TSA Input'!$E293,""))</f>
        <v/>
      </c>
      <c r="M318" s="45" t="str">
        <f t="shared" si="3"/>
        <v/>
      </c>
      <c r="N318" s="48"/>
      <c r="O318" s="49"/>
      <c r="P318" s="148" t="s">
        <v>31</v>
      </c>
      <c r="Q318" s="149" t="s">
        <v>31</v>
      </c>
      <c r="R318" s="1"/>
    </row>
    <row r="319" spans="1:18" ht="15.75" hidden="1" customHeight="1">
      <c r="A319" s="1" t="str">
        <f t="shared" si="1"/>
        <v/>
      </c>
      <c r="B319" s="1"/>
      <c r="C319" s="38" t="str">
        <f>IF('TSA Input'!J294="","",IF('TSA Input'!J294="Yes",'TSA Input'!B294,"Ineligible"))</f>
        <v/>
      </c>
      <c r="D319" s="39" t="str">
        <f>IF('TSA Input'!J294="","",IF('TSA Input'!J294="Yes",'TSA Input'!H294,""))</f>
        <v/>
      </c>
      <c r="E319" s="40" t="str">
        <f>IF('TSA Input'!J294="","",IF('TSA Input'!J294="Yes",'TSA Input'!G294,""))</f>
        <v/>
      </c>
      <c r="F319" s="42" t="str">
        <f>IF('TSA Input'!J294="","",IF('TSA Input'!J294="Yes",'TSA Input'!C294,""))</f>
        <v/>
      </c>
      <c r="G319" s="43" t="str">
        <f>IF('TSA Input'!J294="","",IF('TSA Input'!J294="Yes",'TSA Input'!I294,""))</f>
        <v/>
      </c>
      <c r="H319" s="43" t="str">
        <f>IF('TSA Input'!J294="","",IF('TSA Input'!J294="Yes",'TSA Input'!E294,""))</f>
        <v/>
      </c>
      <c r="I319" s="45" t="str">
        <f t="shared" si="2"/>
        <v/>
      </c>
      <c r="J319" s="146" t="str">
        <f>IF('TSA Input'!$J294="","",IF('TSA Input'!$J294="Yes",'TSA Input'!$C294,""))</f>
        <v/>
      </c>
      <c r="K319" s="147" t="str">
        <f>IF('TSA Input'!$J294="","",IF('TSA Input'!$J294="Yes",'TSA Input'!$I294,""))</f>
        <v/>
      </c>
      <c r="L319" s="147" t="str">
        <f>IF('TSA Input'!$J294="","",IF('TSA Input'!$J294="Yes",'TSA Input'!$E294,""))</f>
        <v/>
      </c>
      <c r="M319" s="45" t="str">
        <f t="shared" si="3"/>
        <v/>
      </c>
      <c r="N319" s="48"/>
      <c r="O319" s="49"/>
      <c r="P319" s="148" t="s">
        <v>31</v>
      </c>
      <c r="Q319" s="149" t="s">
        <v>31</v>
      </c>
      <c r="R319" s="1"/>
    </row>
    <row r="320" spans="1:18" ht="15.75" hidden="1" customHeight="1">
      <c r="A320" s="1" t="str">
        <f t="shared" si="1"/>
        <v/>
      </c>
      <c r="B320" s="1"/>
      <c r="C320" s="38" t="str">
        <f>IF('TSA Input'!J295="","",IF('TSA Input'!J295="Yes",'TSA Input'!B295,"Ineligible"))</f>
        <v/>
      </c>
      <c r="D320" s="39" t="str">
        <f>IF('TSA Input'!J295="","",IF('TSA Input'!J295="Yes",'TSA Input'!H295,""))</f>
        <v/>
      </c>
      <c r="E320" s="40" t="str">
        <f>IF('TSA Input'!J295="","",IF('TSA Input'!J295="Yes",'TSA Input'!G295,""))</f>
        <v/>
      </c>
      <c r="F320" s="42" t="str">
        <f>IF('TSA Input'!J295="","",IF('TSA Input'!J295="Yes",'TSA Input'!C295,""))</f>
        <v/>
      </c>
      <c r="G320" s="43" t="str">
        <f>IF('TSA Input'!J295="","",IF('TSA Input'!J295="Yes",'TSA Input'!I295,""))</f>
        <v/>
      </c>
      <c r="H320" s="43" t="str">
        <f>IF('TSA Input'!J295="","",IF('TSA Input'!J295="Yes",'TSA Input'!E295,""))</f>
        <v/>
      </c>
      <c r="I320" s="45" t="str">
        <f t="shared" si="2"/>
        <v/>
      </c>
      <c r="J320" s="146" t="str">
        <f>IF('TSA Input'!$J295="","",IF('TSA Input'!$J295="Yes",'TSA Input'!$C295,""))</f>
        <v/>
      </c>
      <c r="K320" s="147" t="str">
        <f>IF('TSA Input'!$J295="","",IF('TSA Input'!$J295="Yes",'TSA Input'!$I295,""))</f>
        <v/>
      </c>
      <c r="L320" s="147" t="str">
        <f>IF('TSA Input'!$J295="","",IF('TSA Input'!$J295="Yes",'TSA Input'!$E295,""))</f>
        <v/>
      </c>
      <c r="M320" s="45" t="str">
        <f t="shared" si="3"/>
        <v/>
      </c>
      <c r="N320" s="48"/>
      <c r="O320" s="49"/>
      <c r="P320" s="148" t="s">
        <v>31</v>
      </c>
      <c r="Q320" s="149" t="s">
        <v>31</v>
      </c>
      <c r="R320" s="1"/>
    </row>
    <row r="321" spans="1:18" ht="15.75" hidden="1" customHeight="1">
      <c r="A321" s="1" t="str">
        <f t="shared" si="1"/>
        <v/>
      </c>
      <c r="B321" s="1"/>
      <c r="C321" s="38" t="str">
        <f>IF('TSA Input'!J296="","",IF('TSA Input'!J296="Yes",'TSA Input'!B296,"Ineligible"))</f>
        <v/>
      </c>
      <c r="D321" s="39" t="str">
        <f>IF('TSA Input'!J296="","",IF('TSA Input'!J296="Yes",'TSA Input'!H296,""))</f>
        <v/>
      </c>
      <c r="E321" s="40" t="str">
        <f>IF('TSA Input'!J296="","",IF('TSA Input'!J296="Yes",'TSA Input'!G296,""))</f>
        <v/>
      </c>
      <c r="F321" s="42" t="str">
        <f>IF('TSA Input'!J296="","",IF('TSA Input'!J296="Yes",'TSA Input'!C296,""))</f>
        <v/>
      </c>
      <c r="G321" s="43" t="str">
        <f>IF('TSA Input'!J296="","",IF('TSA Input'!J296="Yes",'TSA Input'!I296,""))</f>
        <v/>
      </c>
      <c r="H321" s="43" t="str">
        <f>IF('TSA Input'!J296="","",IF('TSA Input'!J296="Yes",'TSA Input'!E296,""))</f>
        <v/>
      </c>
      <c r="I321" s="45" t="str">
        <f t="shared" si="2"/>
        <v/>
      </c>
      <c r="J321" s="146" t="str">
        <f>IF('TSA Input'!$J296="","",IF('TSA Input'!$J296="Yes",'TSA Input'!$C296,""))</f>
        <v/>
      </c>
      <c r="K321" s="147" t="str">
        <f>IF('TSA Input'!$J296="","",IF('TSA Input'!$J296="Yes",'TSA Input'!$I296,""))</f>
        <v/>
      </c>
      <c r="L321" s="147" t="str">
        <f>IF('TSA Input'!$J296="","",IF('TSA Input'!$J296="Yes",'TSA Input'!$E296,""))</f>
        <v/>
      </c>
      <c r="M321" s="45" t="str">
        <f t="shared" si="3"/>
        <v/>
      </c>
      <c r="N321" s="48"/>
      <c r="O321" s="49"/>
      <c r="P321" s="148" t="s">
        <v>31</v>
      </c>
      <c r="Q321" s="149" t="s">
        <v>31</v>
      </c>
      <c r="R321" s="1"/>
    </row>
    <row r="322" spans="1:18" ht="15.75" hidden="1" customHeight="1">
      <c r="A322" s="1" t="str">
        <f t="shared" si="1"/>
        <v/>
      </c>
      <c r="B322" s="1"/>
      <c r="C322" s="38" t="str">
        <f>IF('TSA Input'!J297="","",IF('TSA Input'!J297="Yes",'TSA Input'!B297,"Ineligible"))</f>
        <v/>
      </c>
      <c r="D322" s="39" t="str">
        <f>IF('TSA Input'!J297="","",IF('TSA Input'!J297="Yes",'TSA Input'!H297,""))</f>
        <v/>
      </c>
      <c r="E322" s="40" t="str">
        <f>IF('TSA Input'!J297="","",IF('TSA Input'!J297="Yes",'TSA Input'!G297,""))</f>
        <v/>
      </c>
      <c r="F322" s="42" t="str">
        <f>IF('TSA Input'!J297="","",IF('TSA Input'!J297="Yes",'TSA Input'!C297,""))</f>
        <v/>
      </c>
      <c r="G322" s="43" t="str">
        <f>IF('TSA Input'!J297="","",IF('TSA Input'!J297="Yes",'TSA Input'!I297,""))</f>
        <v/>
      </c>
      <c r="H322" s="43" t="str">
        <f>IF('TSA Input'!J297="","",IF('TSA Input'!J297="Yes",'TSA Input'!E297,""))</f>
        <v/>
      </c>
      <c r="I322" s="45" t="str">
        <f t="shared" si="2"/>
        <v/>
      </c>
      <c r="J322" s="146" t="str">
        <f>IF('TSA Input'!$J297="","",IF('TSA Input'!$J297="Yes",'TSA Input'!$C297,""))</f>
        <v/>
      </c>
      <c r="K322" s="147" t="str">
        <f>IF('TSA Input'!$J297="","",IF('TSA Input'!$J297="Yes",'TSA Input'!$I297,""))</f>
        <v/>
      </c>
      <c r="L322" s="147" t="str">
        <f>IF('TSA Input'!$J297="","",IF('TSA Input'!$J297="Yes",'TSA Input'!$E297,""))</f>
        <v/>
      </c>
      <c r="M322" s="45" t="str">
        <f t="shared" si="3"/>
        <v/>
      </c>
      <c r="N322" s="48"/>
      <c r="O322" s="49"/>
      <c r="P322" s="148" t="s">
        <v>31</v>
      </c>
      <c r="Q322" s="149" t="s">
        <v>31</v>
      </c>
      <c r="R322" s="1"/>
    </row>
    <row r="323" spans="1:18" ht="15.75" hidden="1" customHeight="1">
      <c r="A323" s="1" t="str">
        <f t="shared" si="1"/>
        <v/>
      </c>
      <c r="B323" s="1"/>
      <c r="C323" s="38" t="str">
        <f>IF('TSA Input'!J298="","",IF('TSA Input'!J298="Yes",'TSA Input'!B298,"Ineligible"))</f>
        <v/>
      </c>
      <c r="D323" s="39" t="str">
        <f>IF('TSA Input'!J298="","",IF('TSA Input'!J298="Yes",'TSA Input'!H298,""))</f>
        <v/>
      </c>
      <c r="E323" s="40" t="str">
        <f>IF('TSA Input'!J298="","",IF('TSA Input'!J298="Yes",'TSA Input'!G298,""))</f>
        <v/>
      </c>
      <c r="F323" s="42" t="str">
        <f>IF('TSA Input'!J298="","",IF('TSA Input'!J298="Yes",'TSA Input'!C298,""))</f>
        <v/>
      </c>
      <c r="G323" s="43" t="str">
        <f>IF('TSA Input'!J298="","",IF('TSA Input'!J298="Yes",'TSA Input'!I298,""))</f>
        <v/>
      </c>
      <c r="H323" s="43" t="str">
        <f>IF('TSA Input'!J298="","",IF('TSA Input'!J298="Yes",'TSA Input'!E298,""))</f>
        <v/>
      </c>
      <c r="I323" s="45" t="str">
        <f t="shared" si="2"/>
        <v/>
      </c>
      <c r="J323" s="146" t="str">
        <f>IF('TSA Input'!$J298="","",IF('TSA Input'!$J298="Yes",'TSA Input'!$C298,""))</f>
        <v/>
      </c>
      <c r="K323" s="147" t="str">
        <f>IF('TSA Input'!$J298="","",IF('TSA Input'!$J298="Yes",'TSA Input'!$I298,""))</f>
        <v/>
      </c>
      <c r="L323" s="147" t="str">
        <f>IF('TSA Input'!$J298="","",IF('TSA Input'!$J298="Yes",'TSA Input'!$E298,""))</f>
        <v/>
      </c>
      <c r="M323" s="45" t="str">
        <f t="shared" si="3"/>
        <v/>
      </c>
      <c r="N323" s="48"/>
      <c r="O323" s="49"/>
      <c r="P323" s="148" t="s">
        <v>31</v>
      </c>
      <c r="Q323" s="149" t="s">
        <v>31</v>
      </c>
      <c r="R323" s="1"/>
    </row>
    <row r="324" spans="1:18" ht="15.75" hidden="1" customHeight="1">
      <c r="A324" s="1" t="str">
        <f t="shared" si="1"/>
        <v/>
      </c>
      <c r="B324" s="1"/>
      <c r="C324" s="38" t="str">
        <f>IF('TSA Input'!J299="","",IF('TSA Input'!J299="Yes",'TSA Input'!B299,"Ineligible"))</f>
        <v/>
      </c>
      <c r="D324" s="39" t="str">
        <f>IF('TSA Input'!J299="","",IF('TSA Input'!J299="Yes",'TSA Input'!H299,""))</f>
        <v/>
      </c>
      <c r="E324" s="40" t="str">
        <f>IF('TSA Input'!J299="","",IF('TSA Input'!J299="Yes",'TSA Input'!G299,""))</f>
        <v/>
      </c>
      <c r="F324" s="42" t="str">
        <f>IF('TSA Input'!J299="","",IF('TSA Input'!J299="Yes",'TSA Input'!C299,""))</f>
        <v/>
      </c>
      <c r="G324" s="43" t="str">
        <f>IF('TSA Input'!J299="","",IF('TSA Input'!J299="Yes",'TSA Input'!I299,""))</f>
        <v/>
      </c>
      <c r="H324" s="43" t="str">
        <f>IF('TSA Input'!J299="","",IF('TSA Input'!J299="Yes",'TSA Input'!E299,""))</f>
        <v/>
      </c>
      <c r="I324" s="45" t="str">
        <f t="shared" si="2"/>
        <v/>
      </c>
      <c r="J324" s="146" t="str">
        <f>IF('TSA Input'!$J299="","",IF('TSA Input'!$J299="Yes",'TSA Input'!$C299,""))</f>
        <v/>
      </c>
      <c r="K324" s="147" t="str">
        <f>IF('TSA Input'!$J299="","",IF('TSA Input'!$J299="Yes",'TSA Input'!$I299,""))</f>
        <v/>
      </c>
      <c r="L324" s="147" t="str">
        <f>IF('TSA Input'!$J299="","",IF('TSA Input'!$J299="Yes",'TSA Input'!$E299,""))</f>
        <v/>
      </c>
      <c r="M324" s="45" t="str">
        <f t="shared" si="3"/>
        <v/>
      </c>
      <c r="N324" s="48"/>
      <c r="O324" s="49"/>
      <c r="P324" s="148" t="s">
        <v>31</v>
      </c>
      <c r="Q324" s="149" t="s">
        <v>31</v>
      </c>
      <c r="R324" s="1"/>
    </row>
    <row r="325" spans="1:18" ht="15.75" hidden="1" customHeight="1">
      <c r="A325" s="1" t="str">
        <f t="shared" si="1"/>
        <v/>
      </c>
      <c r="B325" s="1"/>
      <c r="C325" s="38" t="str">
        <f>IF('TSA Input'!J300="","",IF('TSA Input'!J300="Yes",'TSA Input'!B300,"Ineligible"))</f>
        <v/>
      </c>
      <c r="D325" s="39" t="str">
        <f>IF('TSA Input'!J300="","",IF('TSA Input'!J300="Yes",'TSA Input'!H300,""))</f>
        <v/>
      </c>
      <c r="E325" s="40" t="str">
        <f>IF('TSA Input'!J300="","",IF('TSA Input'!J300="Yes",'TSA Input'!G300,""))</f>
        <v/>
      </c>
      <c r="F325" s="42" t="str">
        <f>IF('TSA Input'!J300="","",IF('TSA Input'!J300="Yes",'TSA Input'!C300,""))</f>
        <v/>
      </c>
      <c r="G325" s="43" t="str">
        <f>IF('TSA Input'!J300="","",IF('TSA Input'!J300="Yes",'TSA Input'!I300,""))</f>
        <v/>
      </c>
      <c r="H325" s="43" t="str">
        <f>IF('TSA Input'!J300="","",IF('TSA Input'!J300="Yes",'TSA Input'!E300,""))</f>
        <v/>
      </c>
      <c r="I325" s="45" t="str">
        <f t="shared" si="2"/>
        <v/>
      </c>
      <c r="J325" s="146" t="str">
        <f>IF('TSA Input'!$J300="","",IF('TSA Input'!$J300="Yes",'TSA Input'!$C300,""))</f>
        <v/>
      </c>
      <c r="K325" s="147" t="str">
        <f>IF('TSA Input'!$J300="","",IF('TSA Input'!$J300="Yes",'TSA Input'!$I300,""))</f>
        <v/>
      </c>
      <c r="L325" s="147" t="str">
        <f>IF('TSA Input'!$J300="","",IF('TSA Input'!$J300="Yes",'TSA Input'!$E300,""))</f>
        <v/>
      </c>
      <c r="M325" s="45" t="str">
        <f t="shared" si="3"/>
        <v/>
      </c>
      <c r="N325" s="48"/>
      <c r="O325" s="49"/>
      <c r="P325" s="148" t="s">
        <v>31</v>
      </c>
      <c r="Q325" s="149" t="s">
        <v>31</v>
      </c>
      <c r="R325" s="1"/>
    </row>
    <row r="326" spans="1:18" ht="15.75" hidden="1" customHeight="1">
      <c r="A326" s="1" t="str">
        <f t="shared" si="1"/>
        <v/>
      </c>
      <c r="B326" s="1"/>
      <c r="C326" s="38" t="str">
        <f>IF('TSA Input'!J301="","",IF('TSA Input'!J301="Yes",'TSA Input'!B301,"Ineligible"))</f>
        <v/>
      </c>
      <c r="D326" s="39" t="str">
        <f>IF('TSA Input'!J301="","",IF('TSA Input'!J301="Yes",'TSA Input'!H301,""))</f>
        <v/>
      </c>
      <c r="E326" s="40" t="str">
        <f>IF('TSA Input'!J301="","",IF('TSA Input'!J301="Yes",'TSA Input'!G301,""))</f>
        <v/>
      </c>
      <c r="F326" s="42" t="str">
        <f>IF('TSA Input'!J301="","",IF('TSA Input'!J301="Yes",'TSA Input'!C301,""))</f>
        <v/>
      </c>
      <c r="G326" s="43" t="str">
        <f>IF('TSA Input'!J301="","",IF('TSA Input'!J301="Yes",'TSA Input'!I301,""))</f>
        <v/>
      </c>
      <c r="H326" s="43" t="str">
        <f>IF('TSA Input'!J301="","",IF('TSA Input'!J301="Yes",'TSA Input'!E301,""))</f>
        <v/>
      </c>
      <c r="I326" s="45" t="str">
        <f t="shared" si="2"/>
        <v/>
      </c>
      <c r="J326" s="146" t="str">
        <f>IF('TSA Input'!$J301="","",IF('TSA Input'!$J301="Yes",'TSA Input'!$C301,""))</f>
        <v/>
      </c>
      <c r="K326" s="147" t="str">
        <f>IF('TSA Input'!$J301="","",IF('TSA Input'!$J301="Yes",'TSA Input'!$I301,""))</f>
        <v/>
      </c>
      <c r="L326" s="147" t="str">
        <f>IF('TSA Input'!$J301="","",IF('TSA Input'!$J301="Yes",'TSA Input'!$E301,""))</f>
        <v/>
      </c>
      <c r="M326" s="45" t="str">
        <f t="shared" si="3"/>
        <v/>
      </c>
      <c r="N326" s="48"/>
      <c r="O326" s="49"/>
      <c r="P326" s="148" t="s">
        <v>31</v>
      </c>
      <c r="Q326" s="149" t="s">
        <v>31</v>
      </c>
      <c r="R326" s="1"/>
    </row>
    <row r="327" spans="1:18" ht="15.75" hidden="1" customHeight="1">
      <c r="A327" s="1" t="str">
        <f t="shared" si="1"/>
        <v/>
      </c>
      <c r="B327" s="1"/>
      <c r="C327" s="38" t="str">
        <f>IF('TSA Input'!J302="","",IF('TSA Input'!J302="Yes",'TSA Input'!B302,"Ineligible"))</f>
        <v/>
      </c>
      <c r="D327" s="39" t="str">
        <f>IF('TSA Input'!J302="","",IF('TSA Input'!J302="Yes",'TSA Input'!H302,""))</f>
        <v/>
      </c>
      <c r="E327" s="40" t="str">
        <f>IF('TSA Input'!J302="","",IF('TSA Input'!J302="Yes",'TSA Input'!G302,""))</f>
        <v/>
      </c>
      <c r="F327" s="42" t="str">
        <f>IF('TSA Input'!J302="","",IF('TSA Input'!J302="Yes",'TSA Input'!C302,""))</f>
        <v/>
      </c>
      <c r="G327" s="43" t="str">
        <f>IF('TSA Input'!J302="","",IF('TSA Input'!J302="Yes",'TSA Input'!I302,""))</f>
        <v/>
      </c>
      <c r="H327" s="43" t="str">
        <f>IF('TSA Input'!J302="","",IF('TSA Input'!J302="Yes",'TSA Input'!E302,""))</f>
        <v/>
      </c>
      <c r="I327" s="45" t="str">
        <f t="shared" si="2"/>
        <v/>
      </c>
      <c r="J327" s="146" t="str">
        <f>IF('TSA Input'!$J302="","",IF('TSA Input'!$J302="Yes",'TSA Input'!$C302,""))</f>
        <v/>
      </c>
      <c r="K327" s="147" t="str">
        <f>IF('TSA Input'!$J302="","",IF('TSA Input'!$J302="Yes",'TSA Input'!$I302,""))</f>
        <v/>
      </c>
      <c r="L327" s="147" t="str">
        <f>IF('TSA Input'!$J302="","",IF('TSA Input'!$J302="Yes",'TSA Input'!$E302,""))</f>
        <v/>
      </c>
      <c r="M327" s="45" t="str">
        <f t="shared" si="3"/>
        <v/>
      </c>
      <c r="N327" s="48"/>
      <c r="O327" s="49"/>
      <c r="P327" s="148" t="s">
        <v>31</v>
      </c>
      <c r="Q327" s="149" t="s">
        <v>31</v>
      </c>
      <c r="R327" s="1"/>
    </row>
    <row r="328" spans="1:18" ht="15.75" hidden="1" customHeight="1">
      <c r="A328" s="1" t="str">
        <f t="shared" si="1"/>
        <v/>
      </c>
      <c r="B328" s="1"/>
      <c r="C328" s="38" t="str">
        <f>IF('TSA Input'!J303="","",IF('TSA Input'!J303="Yes",'TSA Input'!B303,"Ineligible"))</f>
        <v/>
      </c>
      <c r="D328" s="39" t="str">
        <f>IF('TSA Input'!J303="","",IF('TSA Input'!J303="Yes",'TSA Input'!H303,""))</f>
        <v/>
      </c>
      <c r="E328" s="40" t="str">
        <f>IF('TSA Input'!J303="","",IF('TSA Input'!J303="Yes",'TSA Input'!G303,""))</f>
        <v/>
      </c>
      <c r="F328" s="42" t="str">
        <f>IF('TSA Input'!J303="","",IF('TSA Input'!J303="Yes",'TSA Input'!C303,""))</f>
        <v/>
      </c>
      <c r="G328" s="43" t="str">
        <f>IF('TSA Input'!J303="","",IF('TSA Input'!J303="Yes",'TSA Input'!I303,""))</f>
        <v/>
      </c>
      <c r="H328" s="43" t="str">
        <f>IF('TSA Input'!J303="","",IF('TSA Input'!J303="Yes",'TSA Input'!E303,""))</f>
        <v/>
      </c>
      <c r="I328" s="45" t="str">
        <f t="shared" si="2"/>
        <v/>
      </c>
      <c r="J328" s="146" t="str">
        <f>IF('TSA Input'!$J303="","",IF('TSA Input'!$J303="Yes",'TSA Input'!$C303,""))</f>
        <v/>
      </c>
      <c r="K328" s="147" t="str">
        <f>IF('TSA Input'!$J303="","",IF('TSA Input'!$J303="Yes",'TSA Input'!$I303,""))</f>
        <v/>
      </c>
      <c r="L328" s="147" t="str">
        <f>IF('TSA Input'!$J303="","",IF('TSA Input'!$J303="Yes",'TSA Input'!$E303,""))</f>
        <v/>
      </c>
      <c r="M328" s="45" t="str">
        <f t="shared" si="3"/>
        <v/>
      </c>
      <c r="N328" s="48"/>
      <c r="O328" s="49"/>
      <c r="P328" s="148" t="s">
        <v>31</v>
      </c>
      <c r="Q328" s="149" t="s">
        <v>31</v>
      </c>
      <c r="R328" s="1"/>
    </row>
    <row r="329" spans="1:18" ht="15.75" hidden="1" customHeight="1">
      <c r="A329" s="1" t="str">
        <f t="shared" si="1"/>
        <v/>
      </c>
      <c r="B329" s="1"/>
      <c r="C329" s="38" t="str">
        <f>IF('TSA Input'!J304="","",IF('TSA Input'!J304="Yes",'TSA Input'!B304,"Ineligible"))</f>
        <v/>
      </c>
      <c r="D329" s="39" t="str">
        <f>IF('TSA Input'!J304="","",IF('TSA Input'!J304="Yes",'TSA Input'!H304,""))</f>
        <v/>
      </c>
      <c r="E329" s="40" t="str">
        <f>IF('TSA Input'!J304="","",IF('TSA Input'!J304="Yes",'TSA Input'!G304,""))</f>
        <v/>
      </c>
      <c r="F329" s="42" t="str">
        <f>IF('TSA Input'!J304="","",IF('TSA Input'!J304="Yes",'TSA Input'!C304,""))</f>
        <v/>
      </c>
      <c r="G329" s="43" t="str">
        <f>IF('TSA Input'!J304="","",IF('TSA Input'!J304="Yes",'TSA Input'!I304,""))</f>
        <v/>
      </c>
      <c r="H329" s="43" t="str">
        <f>IF('TSA Input'!J304="","",IF('TSA Input'!J304="Yes",'TSA Input'!E304,""))</f>
        <v/>
      </c>
      <c r="I329" s="45" t="str">
        <f t="shared" si="2"/>
        <v/>
      </c>
      <c r="J329" s="146" t="str">
        <f>IF('TSA Input'!$J304="","",IF('TSA Input'!$J304="Yes",'TSA Input'!$C304,""))</f>
        <v/>
      </c>
      <c r="K329" s="147" t="str">
        <f>IF('TSA Input'!$J304="","",IF('TSA Input'!$J304="Yes",'TSA Input'!$I304,""))</f>
        <v/>
      </c>
      <c r="L329" s="147" t="str">
        <f>IF('TSA Input'!$J304="","",IF('TSA Input'!$J304="Yes",'TSA Input'!$E304,""))</f>
        <v/>
      </c>
      <c r="M329" s="45" t="str">
        <f t="shared" si="3"/>
        <v/>
      </c>
      <c r="N329" s="48"/>
      <c r="O329" s="49"/>
      <c r="P329" s="148" t="s">
        <v>31</v>
      </c>
      <c r="Q329" s="149" t="s">
        <v>31</v>
      </c>
      <c r="R329" s="1"/>
    </row>
    <row r="330" spans="1:18" ht="15.75" hidden="1" customHeight="1">
      <c r="A330" s="1" t="str">
        <f t="shared" si="1"/>
        <v/>
      </c>
      <c r="B330" s="1"/>
      <c r="C330" s="38" t="str">
        <f>IF('TSA Input'!J305="","",IF('TSA Input'!J305="Yes",'TSA Input'!B305,"Ineligible"))</f>
        <v/>
      </c>
      <c r="D330" s="39" t="str">
        <f>IF('TSA Input'!J305="","",IF('TSA Input'!J305="Yes",'TSA Input'!H305,""))</f>
        <v/>
      </c>
      <c r="E330" s="40" t="str">
        <f>IF('TSA Input'!J305="","",IF('TSA Input'!J305="Yes",'TSA Input'!G305,""))</f>
        <v/>
      </c>
      <c r="F330" s="42" t="str">
        <f>IF('TSA Input'!J305="","",IF('TSA Input'!J305="Yes",'TSA Input'!C305,""))</f>
        <v/>
      </c>
      <c r="G330" s="43" t="str">
        <f>IF('TSA Input'!J305="","",IF('TSA Input'!J305="Yes",'TSA Input'!I305,""))</f>
        <v/>
      </c>
      <c r="H330" s="43" t="str">
        <f>IF('TSA Input'!J305="","",IF('TSA Input'!J305="Yes",'TSA Input'!E305,""))</f>
        <v/>
      </c>
      <c r="I330" s="45" t="str">
        <f t="shared" si="2"/>
        <v/>
      </c>
      <c r="J330" s="146" t="str">
        <f>IF('TSA Input'!$J305="","",IF('TSA Input'!$J305="Yes",'TSA Input'!$C305,""))</f>
        <v/>
      </c>
      <c r="K330" s="147" t="str">
        <f>IF('TSA Input'!$J305="","",IF('TSA Input'!$J305="Yes",'TSA Input'!$I305,""))</f>
        <v/>
      </c>
      <c r="L330" s="147" t="str">
        <f>IF('TSA Input'!$J305="","",IF('TSA Input'!$J305="Yes",'TSA Input'!$E305,""))</f>
        <v/>
      </c>
      <c r="M330" s="45" t="str">
        <f t="shared" si="3"/>
        <v/>
      </c>
      <c r="N330" s="48"/>
      <c r="O330" s="49"/>
      <c r="P330" s="148" t="s">
        <v>31</v>
      </c>
      <c r="Q330" s="149" t="s">
        <v>31</v>
      </c>
      <c r="R330" s="1"/>
    </row>
    <row r="331" spans="1:18" ht="15.75" hidden="1" customHeight="1">
      <c r="A331" s="1" t="str">
        <f t="shared" si="1"/>
        <v/>
      </c>
      <c r="B331" s="1"/>
      <c r="C331" s="38" t="str">
        <f>IF('TSA Input'!J306="","",IF('TSA Input'!J306="Yes",'TSA Input'!B306,"Ineligible"))</f>
        <v/>
      </c>
      <c r="D331" s="39" t="str">
        <f>IF('TSA Input'!J306="","",IF('TSA Input'!J306="Yes",'TSA Input'!H306,""))</f>
        <v/>
      </c>
      <c r="E331" s="40" t="str">
        <f>IF('TSA Input'!J306="","",IF('TSA Input'!J306="Yes",'TSA Input'!G306,""))</f>
        <v/>
      </c>
      <c r="F331" s="42" t="str">
        <f>IF('TSA Input'!J306="","",IF('TSA Input'!J306="Yes",'TSA Input'!C306,""))</f>
        <v/>
      </c>
      <c r="G331" s="43" t="str">
        <f>IF('TSA Input'!J306="","",IF('TSA Input'!J306="Yes",'TSA Input'!I306,""))</f>
        <v/>
      </c>
      <c r="H331" s="43" t="str">
        <f>IF('TSA Input'!J306="","",IF('TSA Input'!J306="Yes",'TSA Input'!E306,""))</f>
        <v/>
      </c>
      <c r="I331" s="45" t="str">
        <f t="shared" si="2"/>
        <v/>
      </c>
      <c r="J331" s="146" t="str">
        <f>IF('TSA Input'!$J306="","",IF('TSA Input'!$J306="Yes",'TSA Input'!$C306,""))</f>
        <v/>
      </c>
      <c r="K331" s="147" t="str">
        <f>IF('TSA Input'!$J306="","",IF('TSA Input'!$J306="Yes",'TSA Input'!$I306,""))</f>
        <v/>
      </c>
      <c r="L331" s="147" t="str">
        <f>IF('TSA Input'!$J306="","",IF('TSA Input'!$J306="Yes",'TSA Input'!$E306,""))</f>
        <v/>
      </c>
      <c r="M331" s="45" t="str">
        <f t="shared" si="3"/>
        <v/>
      </c>
      <c r="N331" s="48"/>
      <c r="O331" s="49"/>
      <c r="P331" s="148" t="s">
        <v>31</v>
      </c>
      <c r="Q331" s="149" t="s">
        <v>31</v>
      </c>
      <c r="R331" s="1"/>
    </row>
    <row r="332" spans="1:18" ht="15.75" hidden="1" customHeight="1">
      <c r="A332" s="1" t="str">
        <f t="shared" si="1"/>
        <v/>
      </c>
      <c r="B332" s="1"/>
      <c r="C332" s="38" t="str">
        <f>IF('TSA Input'!J307="","",IF('TSA Input'!J307="Yes",'TSA Input'!B307,"Ineligible"))</f>
        <v/>
      </c>
      <c r="D332" s="39" t="str">
        <f>IF('TSA Input'!J307="","",IF('TSA Input'!J307="Yes",'TSA Input'!H307,""))</f>
        <v/>
      </c>
      <c r="E332" s="40" t="str">
        <f>IF('TSA Input'!J307="","",IF('TSA Input'!J307="Yes",'TSA Input'!G307,""))</f>
        <v/>
      </c>
      <c r="F332" s="42" t="str">
        <f>IF('TSA Input'!J307="","",IF('TSA Input'!J307="Yes",'TSA Input'!C307,""))</f>
        <v/>
      </c>
      <c r="G332" s="43" t="str">
        <f>IF('TSA Input'!J307="","",IF('TSA Input'!J307="Yes",'TSA Input'!I307,""))</f>
        <v/>
      </c>
      <c r="H332" s="43" t="str">
        <f>IF('TSA Input'!J307="","",IF('TSA Input'!J307="Yes",'TSA Input'!E307,""))</f>
        <v/>
      </c>
      <c r="I332" s="45" t="str">
        <f t="shared" si="2"/>
        <v/>
      </c>
      <c r="J332" s="146" t="str">
        <f>IF('TSA Input'!$J307="","",IF('TSA Input'!$J307="Yes",'TSA Input'!$C307,""))</f>
        <v/>
      </c>
      <c r="K332" s="147" t="str">
        <f>IF('TSA Input'!$J307="","",IF('TSA Input'!$J307="Yes",'TSA Input'!$I307,""))</f>
        <v/>
      </c>
      <c r="L332" s="147" t="str">
        <f>IF('TSA Input'!$J307="","",IF('TSA Input'!$J307="Yes",'TSA Input'!$E307,""))</f>
        <v/>
      </c>
      <c r="M332" s="45" t="str">
        <f t="shared" si="3"/>
        <v/>
      </c>
      <c r="N332" s="48"/>
      <c r="O332" s="49"/>
      <c r="P332" s="148" t="s">
        <v>31</v>
      </c>
      <c r="Q332" s="149" t="s">
        <v>31</v>
      </c>
      <c r="R332" s="1"/>
    </row>
    <row r="333" spans="1:18" ht="15.75" hidden="1" customHeight="1">
      <c r="A333" s="1" t="str">
        <f t="shared" si="1"/>
        <v/>
      </c>
      <c r="B333" s="1"/>
      <c r="C333" s="38" t="str">
        <f>IF('TSA Input'!J308="","",IF('TSA Input'!J308="Yes",'TSA Input'!B308,"Ineligible"))</f>
        <v/>
      </c>
      <c r="D333" s="39" t="str">
        <f>IF('TSA Input'!J308="","",IF('TSA Input'!J308="Yes",'TSA Input'!H308,""))</f>
        <v/>
      </c>
      <c r="E333" s="40" t="str">
        <f>IF('TSA Input'!J308="","",IF('TSA Input'!J308="Yes",'TSA Input'!G308,""))</f>
        <v/>
      </c>
      <c r="F333" s="42" t="str">
        <f>IF('TSA Input'!J308="","",IF('TSA Input'!J308="Yes",'TSA Input'!C308,""))</f>
        <v/>
      </c>
      <c r="G333" s="43" t="str">
        <f>IF('TSA Input'!J308="","",IF('TSA Input'!J308="Yes",'TSA Input'!I308,""))</f>
        <v/>
      </c>
      <c r="H333" s="43" t="str">
        <f>IF('TSA Input'!J308="","",IF('TSA Input'!J308="Yes",'TSA Input'!E308,""))</f>
        <v/>
      </c>
      <c r="I333" s="45" t="str">
        <f t="shared" si="2"/>
        <v/>
      </c>
      <c r="J333" s="146" t="str">
        <f>IF('TSA Input'!$J308="","",IF('TSA Input'!$J308="Yes",'TSA Input'!$C308,""))</f>
        <v/>
      </c>
      <c r="K333" s="147" t="str">
        <f>IF('TSA Input'!$J308="","",IF('TSA Input'!$J308="Yes",'TSA Input'!$I308,""))</f>
        <v/>
      </c>
      <c r="L333" s="147" t="str">
        <f>IF('TSA Input'!$J308="","",IF('TSA Input'!$J308="Yes",'TSA Input'!$E308,""))</f>
        <v/>
      </c>
      <c r="M333" s="45" t="str">
        <f t="shared" si="3"/>
        <v/>
      </c>
      <c r="N333" s="48"/>
      <c r="O333" s="49"/>
      <c r="P333" s="148" t="s">
        <v>31</v>
      </c>
      <c r="Q333" s="149" t="s">
        <v>31</v>
      </c>
      <c r="R333" s="1"/>
    </row>
    <row r="334" spans="1:18" ht="15.75" hidden="1" customHeight="1">
      <c r="A334" s="1" t="str">
        <f t="shared" si="1"/>
        <v/>
      </c>
      <c r="B334" s="1"/>
      <c r="C334" s="38" t="str">
        <f>IF('TSA Input'!J309="","",IF('TSA Input'!J309="Yes",'TSA Input'!B309,"Ineligible"))</f>
        <v/>
      </c>
      <c r="D334" s="39" t="str">
        <f>IF('TSA Input'!J309="","",IF('TSA Input'!J309="Yes",'TSA Input'!H309,""))</f>
        <v/>
      </c>
      <c r="E334" s="40" t="str">
        <f>IF('TSA Input'!J309="","",IF('TSA Input'!J309="Yes",'TSA Input'!G309,""))</f>
        <v/>
      </c>
      <c r="F334" s="42" t="str">
        <f>IF('TSA Input'!J309="","",IF('TSA Input'!J309="Yes",'TSA Input'!C309,""))</f>
        <v/>
      </c>
      <c r="G334" s="43" t="str">
        <f>IF('TSA Input'!J309="","",IF('TSA Input'!J309="Yes",'TSA Input'!I309,""))</f>
        <v/>
      </c>
      <c r="H334" s="43" t="str">
        <f>IF('TSA Input'!J309="","",IF('TSA Input'!J309="Yes",'TSA Input'!E309,""))</f>
        <v/>
      </c>
      <c r="I334" s="45" t="str">
        <f t="shared" si="2"/>
        <v/>
      </c>
      <c r="J334" s="146" t="str">
        <f>IF('TSA Input'!$J309="","",IF('TSA Input'!$J309="Yes",'TSA Input'!$C309,""))</f>
        <v/>
      </c>
      <c r="K334" s="147" t="str">
        <f>IF('TSA Input'!$J309="","",IF('TSA Input'!$J309="Yes",'TSA Input'!$I309,""))</f>
        <v/>
      </c>
      <c r="L334" s="147" t="str">
        <f>IF('TSA Input'!$J309="","",IF('TSA Input'!$J309="Yes",'TSA Input'!$E309,""))</f>
        <v/>
      </c>
      <c r="M334" s="45" t="str">
        <f t="shared" si="3"/>
        <v/>
      </c>
      <c r="N334" s="48"/>
      <c r="O334" s="49"/>
      <c r="P334" s="148" t="s">
        <v>31</v>
      </c>
      <c r="Q334" s="149" t="s">
        <v>31</v>
      </c>
      <c r="R334" s="1"/>
    </row>
    <row r="335" spans="1:18" ht="15.75" hidden="1" customHeight="1">
      <c r="A335" s="1" t="str">
        <f t="shared" si="1"/>
        <v/>
      </c>
      <c r="B335" s="1"/>
      <c r="C335" s="38" t="str">
        <f>IF('TSA Input'!J310="","",IF('TSA Input'!J310="Yes",'TSA Input'!B310,"Ineligible"))</f>
        <v/>
      </c>
      <c r="D335" s="39" t="str">
        <f>IF('TSA Input'!J310="","",IF('TSA Input'!J310="Yes",'TSA Input'!H310,""))</f>
        <v/>
      </c>
      <c r="E335" s="40" t="str">
        <f>IF('TSA Input'!J310="","",IF('TSA Input'!J310="Yes",'TSA Input'!G310,""))</f>
        <v/>
      </c>
      <c r="F335" s="42" t="str">
        <f>IF('TSA Input'!J310="","",IF('TSA Input'!J310="Yes",'TSA Input'!C310,""))</f>
        <v/>
      </c>
      <c r="G335" s="43" t="str">
        <f>IF('TSA Input'!J310="","",IF('TSA Input'!J310="Yes",'TSA Input'!I310,""))</f>
        <v/>
      </c>
      <c r="H335" s="43" t="str">
        <f>IF('TSA Input'!J310="","",IF('TSA Input'!J310="Yes",'TSA Input'!E310,""))</f>
        <v/>
      </c>
      <c r="I335" s="45" t="str">
        <f t="shared" si="2"/>
        <v/>
      </c>
      <c r="J335" s="146" t="str">
        <f>IF('TSA Input'!$J310="","",IF('TSA Input'!$J310="Yes",'TSA Input'!$C310,""))</f>
        <v/>
      </c>
      <c r="K335" s="147" t="str">
        <f>IF('TSA Input'!$J310="","",IF('TSA Input'!$J310="Yes",'TSA Input'!$I310,""))</f>
        <v/>
      </c>
      <c r="L335" s="147" t="str">
        <f>IF('TSA Input'!$J310="","",IF('TSA Input'!$J310="Yes",'TSA Input'!$E310,""))</f>
        <v/>
      </c>
      <c r="M335" s="45" t="str">
        <f t="shared" si="3"/>
        <v/>
      </c>
      <c r="N335" s="48"/>
      <c r="O335" s="49"/>
      <c r="P335" s="148" t="s">
        <v>31</v>
      </c>
      <c r="Q335" s="149" t="s">
        <v>31</v>
      </c>
      <c r="R335" s="1"/>
    </row>
    <row r="336" spans="1:18" ht="15.75" hidden="1" customHeight="1">
      <c r="A336" s="1" t="str">
        <f t="shared" si="1"/>
        <v/>
      </c>
      <c r="B336" s="1"/>
      <c r="C336" s="38" t="str">
        <f>IF('TSA Input'!J311="","",IF('TSA Input'!J311="Yes",'TSA Input'!B311,"Ineligible"))</f>
        <v/>
      </c>
      <c r="D336" s="39" t="str">
        <f>IF('TSA Input'!J311="","",IF('TSA Input'!J311="Yes",'TSA Input'!H311,""))</f>
        <v/>
      </c>
      <c r="E336" s="40" t="str">
        <f>IF('TSA Input'!J311="","",IF('TSA Input'!J311="Yes",'TSA Input'!G311,""))</f>
        <v/>
      </c>
      <c r="F336" s="42" t="str">
        <f>IF('TSA Input'!J311="","",IF('TSA Input'!J311="Yes",'TSA Input'!C311,""))</f>
        <v/>
      </c>
      <c r="G336" s="43" t="str">
        <f>IF('TSA Input'!J311="","",IF('TSA Input'!J311="Yes",'TSA Input'!I311,""))</f>
        <v/>
      </c>
      <c r="H336" s="43" t="str">
        <f>IF('TSA Input'!J311="","",IF('TSA Input'!J311="Yes",'TSA Input'!E311,""))</f>
        <v/>
      </c>
      <c r="I336" s="45" t="str">
        <f t="shared" si="2"/>
        <v/>
      </c>
      <c r="J336" s="146" t="str">
        <f>IF('TSA Input'!$J311="","",IF('TSA Input'!$J311="Yes",'TSA Input'!$C311,""))</f>
        <v/>
      </c>
      <c r="K336" s="147" t="str">
        <f>IF('TSA Input'!$J311="","",IF('TSA Input'!$J311="Yes",'TSA Input'!$I311,""))</f>
        <v/>
      </c>
      <c r="L336" s="147" t="str">
        <f>IF('TSA Input'!$J311="","",IF('TSA Input'!$J311="Yes",'TSA Input'!$E311,""))</f>
        <v/>
      </c>
      <c r="M336" s="45" t="str">
        <f t="shared" si="3"/>
        <v/>
      </c>
      <c r="N336" s="48"/>
      <c r="O336" s="49"/>
      <c r="P336" s="148" t="s">
        <v>31</v>
      </c>
      <c r="Q336" s="149" t="s">
        <v>31</v>
      </c>
      <c r="R336" s="1"/>
    </row>
    <row r="337" spans="1:18" ht="15.75" hidden="1" customHeight="1">
      <c r="A337" s="1" t="str">
        <f t="shared" si="1"/>
        <v/>
      </c>
      <c r="B337" s="1"/>
      <c r="C337" s="38" t="str">
        <f>IF('TSA Input'!J312="","",IF('TSA Input'!J312="Yes",'TSA Input'!B312,"Ineligible"))</f>
        <v/>
      </c>
      <c r="D337" s="39" t="str">
        <f>IF('TSA Input'!J312="","",IF('TSA Input'!J312="Yes",'TSA Input'!H312,""))</f>
        <v/>
      </c>
      <c r="E337" s="40" t="str">
        <f>IF('TSA Input'!J312="","",IF('TSA Input'!J312="Yes",'TSA Input'!G312,""))</f>
        <v/>
      </c>
      <c r="F337" s="42" t="str">
        <f>IF('TSA Input'!J312="","",IF('TSA Input'!J312="Yes",'TSA Input'!C312,""))</f>
        <v/>
      </c>
      <c r="G337" s="43" t="str">
        <f>IF('TSA Input'!J312="","",IF('TSA Input'!J312="Yes",'TSA Input'!I312,""))</f>
        <v/>
      </c>
      <c r="H337" s="43" t="str">
        <f>IF('TSA Input'!J312="","",IF('TSA Input'!J312="Yes",'TSA Input'!E312,""))</f>
        <v/>
      </c>
      <c r="I337" s="45" t="str">
        <f t="shared" si="2"/>
        <v/>
      </c>
      <c r="J337" s="146" t="str">
        <f>IF('TSA Input'!$J312="","",IF('TSA Input'!$J312="Yes",'TSA Input'!$C312,""))</f>
        <v/>
      </c>
      <c r="K337" s="147" t="str">
        <f>IF('TSA Input'!$J312="","",IF('TSA Input'!$J312="Yes",'TSA Input'!$I312,""))</f>
        <v/>
      </c>
      <c r="L337" s="147" t="str">
        <f>IF('TSA Input'!$J312="","",IF('TSA Input'!$J312="Yes",'TSA Input'!$E312,""))</f>
        <v/>
      </c>
      <c r="M337" s="45" t="str">
        <f t="shared" si="3"/>
        <v/>
      </c>
      <c r="N337" s="48"/>
      <c r="O337" s="49"/>
      <c r="P337" s="148" t="s">
        <v>31</v>
      </c>
      <c r="Q337" s="149" t="s">
        <v>31</v>
      </c>
      <c r="R337" s="1"/>
    </row>
    <row r="338" spans="1:18" ht="15.75" hidden="1" customHeight="1">
      <c r="A338" s="1" t="str">
        <f t="shared" si="1"/>
        <v/>
      </c>
      <c r="B338" s="1"/>
      <c r="C338" s="38" t="str">
        <f>IF('TSA Input'!J313="","",IF('TSA Input'!J313="Yes",'TSA Input'!B313,"Ineligible"))</f>
        <v/>
      </c>
      <c r="D338" s="39" t="str">
        <f>IF('TSA Input'!J313="","",IF('TSA Input'!J313="Yes",'TSA Input'!H313,""))</f>
        <v/>
      </c>
      <c r="E338" s="40" t="str">
        <f>IF('TSA Input'!J313="","",IF('TSA Input'!J313="Yes",'TSA Input'!G313,""))</f>
        <v/>
      </c>
      <c r="F338" s="42" t="str">
        <f>IF('TSA Input'!J313="","",IF('TSA Input'!J313="Yes",'TSA Input'!C313,""))</f>
        <v/>
      </c>
      <c r="G338" s="43" t="str">
        <f>IF('TSA Input'!J313="","",IF('TSA Input'!J313="Yes",'TSA Input'!I313,""))</f>
        <v/>
      </c>
      <c r="H338" s="43" t="str">
        <f>IF('TSA Input'!J313="","",IF('TSA Input'!J313="Yes",'TSA Input'!E313,""))</f>
        <v/>
      </c>
      <c r="I338" s="45" t="str">
        <f t="shared" si="2"/>
        <v/>
      </c>
      <c r="J338" s="146" t="str">
        <f>IF('TSA Input'!$J313="","",IF('TSA Input'!$J313="Yes",'TSA Input'!$C313,""))</f>
        <v/>
      </c>
      <c r="K338" s="147" t="str">
        <f>IF('TSA Input'!$J313="","",IF('TSA Input'!$J313="Yes",'TSA Input'!$I313,""))</f>
        <v/>
      </c>
      <c r="L338" s="147" t="str">
        <f>IF('TSA Input'!$J313="","",IF('TSA Input'!$J313="Yes",'TSA Input'!$E313,""))</f>
        <v/>
      </c>
      <c r="M338" s="45" t="str">
        <f t="shared" si="3"/>
        <v/>
      </c>
      <c r="N338" s="48"/>
      <c r="O338" s="49"/>
      <c r="P338" s="148" t="s">
        <v>31</v>
      </c>
      <c r="Q338" s="149" t="s">
        <v>31</v>
      </c>
      <c r="R338" s="1"/>
    </row>
    <row r="339" spans="1:18" ht="15.75" hidden="1" customHeight="1">
      <c r="A339" s="1" t="str">
        <f t="shared" si="1"/>
        <v/>
      </c>
      <c r="B339" s="1"/>
      <c r="C339" s="38" t="str">
        <f>IF('TSA Input'!J314="","",IF('TSA Input'!J314="Yes",'TSA Input'!B314,"Ineligible"))</f>
        <v/>
      </c>
      <c r="D339" s="39" t="str">
        <f>IF('TSA Input'!J314="","",IF('TSA Input'!J314="Yes",'TSA Input'!H314,""))</f>
        <v/>
      </c>
      <c r="E339" s="40" t="str">
        <f>IF('TSA Input'!J314="","",IF('TSA Input'!J314="Yes",'TSA Input'!G314,""))</f>
        <v/>
      </c>
      <c r="F339" s="42" t="str">
        <f>IF('TSA Input'!J314="","",IF('TSA Input'!J314="Yes",'TSA Input'!C314,""))</f>
        <v/>
      </c>
      <c r="G339" s="43" t="str">
        <f>IF('TSA Input'!J314="","",IF('TSA Input'!J314="Yes",'TSA Input'!I314,""))</f>
        <v/>
      </c>
      <c r="H339" s="43" t="str">
        <f>IF('TSA Input'!J314="","",IF('TSA Input'!J314="Yes",'TSA Input'!E314,""))</f>
        <v/>
      </c>
      <c r="I339" s="45" t="str">
        <f t="shared" si="2"/>
        <v/>
      </c>
      <c r="J339" s="146" t="str">
        <f>IF('TSA Input'!$J314="","",IF('TSA Input'!$J314="Yes",'TSA Input'!$C314,""))</f>
        <v/>
      </c>
      <c r="K339" s="147" t="str">
        <f>IF('TSA Input'!$J314="","",IF('TSA Input'!$J314="Yes",'TSA Input'!$I314,""))</f>
        <v/>
      </c>
      <c r="L339" s="147" t="str">
        <f>IF('TSA Input'!$J314="","",IF('TSA Input'!$J314="Yes",'TSA Input'!$E314,""))</f>
        <v/>
      </c>
      <c r="M339" s="45" t="str">
        <f t="shared" si="3"/>
        <v/>
      </c>
      <c r="N339" s="48"/>
      <c r="O339" s="49"/>
      <c r="P339" s="148" t="s">
        <v>31</v>
      </c>
      <c r="Q339" s="149" t="s">
        <v>31</v>
      </c>
      <c r="R339" s="1"/>
    </row>
    <row r="340" spans="1:18" ht="15.75" hidden="1" customHeight="1">
      <c r="A340" s="1" t="str">
        <f t="shared" si="1"/>
        <v/>
      </c>
      <c r="B340" s="1"/>
      <c r="C340" s="38" t="str">
        <f>IF('TSA Input'!J315="","",IF('TSA Input'!J315="Yes",'TSA Input'!B315,"Ineligible"))</f>
        <v/>
      </c>
      <c r="D340" s="39" t="str">
        <f>IF('TSA Input'!J315="","",IF('TSA Input'!J315="Yes",'TSA Input'!H315,""))</f>
        <v/>
      </c>
      <c r="E340" s="40" t="str">
        <f>IF('TSA Input'!J315="","",IF('TSA Input'!J315="Yes",'TSA Input'!G315,""))</f>
        <v/>
      </c>
      <c r="F340" s="42" t="str">
        <f>IF('TSA Input'!J315="","",IF('TSA Input'!J315="Yes",'TSA Input'!C315,""))</f>
        <v/>
      </c>
      <c r="G340" s="43" t="str">
        <f>IF('TSA Input'!J315="","",IF('TSA Input'!J315="Yes",'TSA Input'!I315,""))</f>
        <v/>
      </c>
      <c r="H340" s="43" t="str">
        <f>IF('TSA Input'!J315="","",IF('TSA Input'!J315="Yes",'TSA Input'!E315,""))</f>
        <v/>
      </c>
      <c r="I340" s="45" t="str">
        <f t="shared" si="2"/>
        <v/>
      </c>
      <c r="J340" s="146" t="str">
        <f>IF('TSA Input'!$J315="","",IF('TSA Input'!$J315="Yes",'TSA Input'!$C315,""))</f>
        <v/>
      </c>
      <c r="K340" s="147" t="str">
        <f>IF('TSA Input'!$J315="","",IF('TSA Input'!$J315="Yes",'TSA Input'!$I315,""))</f>
        <v/>
      </c>
      <c r="L340" s="147" t="str">
        <f>IF('TSA Input'!$J315="","",IF('TSA Input'!$J315="Yes",'TSA Input'!$E315,""))</f>
        <v/>
      </c>
      <c r="M340" s="45" t="str">
        <f t="shared" si="3"/>
        <v/>
      </c>
      <c r="N340" s="48"/>
      <c r="O340" s="49"/>
      <c r="P340" s="148" t="s">
        <v>31</v>
      </c>
      <c r="Q340" s="149" t="s">
        <v>31</v>
      </c>
      <c r="R340" s="1"/>
    </row>
    <row r="341" spans="1:18" ht="15.75" hidden="1" customHeight="1">
      <c r="A341" s="1" t="str">
        <f t="shared" si="1"/>
        <v/>
      </c>
      <c r="B341" s="1"/>
      <c r="C341" s="38" t="str">
        <f>IF('TSA Input'!J316="","",IF('TSA Input'!J316="Yes",'TSA Input'!B316,"Ineligible"))</f>
        <v/>
      </c>
      <c r="D341" s="39" t="str">
        <f>IF('TSA Input'!J316="","",IF('TSA Input'!J316="Yes",'TSA Input'!H316,""))</f>
        <v/>
      </c>
      <c r="E341" s="40" t="str">
        <f>IF('TSA Input'!J316="","",IF('TSA Input'!J316="Yes",'TSA Input'!G316,""))</f>
        <v/>
      </c>
      <c r="F341" s="42" t="str">
        <f>IF('TSA Input'!J316="","",IF('TSA Input'!J316="Yes",'TSA Input'!C316,""))</f>
        <v/>
      </c>
      <c r="G341" s="43" t="str">
        <f>IF('TSA Input'!J316="","",IF('TSA Input'!J316="Yes",'TSA Input'!I316,""))</f>
        <v/>
      </c>
      <c r="H341" s="43" t="str">
        <f>IF('TSA Input'!J316="","",IF('TSA Input'!J316="Yes",'TSA Input'!E316,""))</f>
        <v/>
      </c>
      <c r="I341" s="45" t="str">
        <f t="shared" si="2"/>
        <v/>
      </c>
      <c r="J341" s="146" t="str">
        <f>IF('TSA Input'!$J316="","",IF('TSA Input'!$J316="Yes",'TSA Input'!$C316,""))</f>
        <v/>
      </c>
      <c r="K341" s="147" t="str">
        <f>IF('TSA Input'!$J316="","",IF('TSA Input'!$J316="Yes",'TSA Input'!$I316,""))</f>
        <v/>
      </c>
      <c r="L341" s="147" t="str">
        <f>IF('TSA Input'!$J316="","",IF('TSA Input'!$J316="Yes",'TSA Input'!$E316,""))</f>
        <v/>
      </c>
      <c r="M341" s="45" t="str">
        <f t="shared" si="3"/>
        <v/>
      </c>
      <c r="N341" s="48"/>
      <c r="O341" s="49"/>
      <c r="P341" s="148" t="s">
        <v>31</v>
      </c>
      <c r="Q341" s="149" t="s">
        <v>31</v>
      </c>
      <c r="R341" s="1"/>
    </row>
    <row r="342" spans="1:18" ht="15.75" hidden="1" customHeight="1">
      <c r="A342" s="1" t="str">
        <f t="shared" si="1"/>
        <v/>
      </c>
      <c r="B342" s="1"/>
      <c r="C342" s="38" t="str">
        <f>IF('TSA Input'!J317="","",IF('TSA Input'!J317="Yes",'TSA Input'!B317,"Ineligible"))</f>
        <v/>
      </c>
      <c r="D342" s="39" t="str">
        <f>IF('TSA Input'!J317="","",IF('TSA Input'!J317="Yes",'TSA Input'!H317,""))</f>
        <v/>
      </c>
      <c r="E342" s="40" t="str">
        <f>IF('TSA Input'!J317="","",IF('TSA Input'!J317="Yes",'TSA Input'!G317,""))</f>
        <v/>
      </c>
      <c r="F342" s="42" t="str">
        <f>IF('TSA Input'!J317="","",IF('TSA Input'!J317="Yes",'TSA Input'!C317,""))</f>
        <v/>
      </c>
      <c r="G342" s="43" t="str">
        <f>IF('TSA Input'!J317="","",IF('TSA Input'!J317="Yes",'TSA Input'!I317,""))</f>
        <v/>
      </c>
      <c r="H342" s="43" t="str">
        <f>IF('TSA Input'!J317="","",IF('TSA Input'!J317="Yes",'TSA Input'!E317,""))</f>
        <v/>
      </c>
      <c r="I342" s="45" t="str">
        <f t="shared" si="2"/>
        <v/>
      </c>
      <c r="J342" s="146" t="str">
        <f>IF('TSA Input'!$J317="","",IF('TSA Input'!$J317="Yes",'TSA Input'!$C317,""))</f>
        <v/>
      </c>
      <c r="K342" s="147" t="str">
        <f>IF('TSA Input'!$J317="","",IF('TSA Input'!$J317="Yes",'TSA Input'!$I317,""))</f>
        <v/>
      </c>
      <c r="L342" s="147" t="str">
        <f>IF('TSA Input'!$J317="","",IF('TSA Input'!$J317="Yes",'TSA Input'!$E317,""))</f>
        <v/>
      </c>
      <c r="M342" s="45" t="str">
        <f t="shared" si="3"/>
        <v/>
      </c>
      <c r="N342" s="48"/>
      <c r="O342" s="49"/>
      <c r="P342" s="148" t="s">
        <v>31</v>
      </c>
      <c r="Q342" s="149" t="s">
        <v>31</v>
      </c>
      <c r="R342" s="1"/>
    </row>
    <row r="343" spans="1:18" ht="15.75" hidden="1" customHeight="1">
      <c r="A343" s="1" t="str">
        <f t="shared" si="1"/>
        <v/>
      </c>
      <c r="B343" s="1"/>
      <c r="C343" s="38" t="str">
        <f>IF('TSA Input'!J318="","",IF('TSA Input'!J318="Yes",'TSA Input'!B318,"Ineligible"))</f>
        <v/>
      </c>
      <c r="D343" s="39" t="str">
        <f>IF('TSA Input'!J318="","",IF('TSA Input'!J318="Yes",'TSA Input'!H318,""))</f>
        <v/>
      </c>
      <c r="E343" s="40" t="str">
        <f>IF('TSA Input'!J318="","",IF('TSA Input'!J318="Yes",'TSA Input'!G318,""))</f>
        <v/>
      </c>
      <c r="F343" s="42" t="str">
        <f>IF('TSA Input'!J318="","",IF('TSA Input'!J318="Yes",'TSA Input'!C318,""))</f>
        <v/>
      </c>
      <c r="G343" s="43" t="str">
        <f>IF('TSA Input'!J318="","",IF('TSA Input'!J318="Yes",'TSA Input'!I318,""))</f>
        <v/>
      </c>
      <c r="H343" s="43" t="str">
        <f>IF('TSA Input'!J318="","",IF('TSA Input'!J318="Yes",'TSA Input'!E318,""))</f>
        <v/>
      </c>
      <c r="I343" s="45" t="str">
        <f t="shared" si="2"/>
        <v/>
      </c>
      <c r="J343" s="146" t="str">
        <f>IF('TSA Input'!$J318="","",IF('TSA Input'!$J318="Yes",'TSA Input'!$C318,""))</f>
        <v/>
      </c>
      <c r="K343" s="147" t="str">
        <f>IF('TSA Input'!$J318="","",IF('TSA Input'!$J318="Yes",'TSA Input'!$I318,""))</f>
        <v/>
      </c>
      <c r="L343" s="147" t="str">
        <f>IF('TSA Input'!$J318="","",IF('TSA Input'!$J318="Yes",'TSA Input'!$E318,""))</f>
        <v/>
      </c>
      <c r="M343" s="45" t="str">
        <f t="shared" si="3"/>
        <v/>
      </c>
      <c r="N343" s="48"/>
      <c r="O343" s="49"/>
      <c r="P343" s="148" t="s">
        <v>31</v>
      </c>
      <c r="Q343" s="149" t="s">
        <v>31</v>
      </c>
      <c r="R343" s="1"/>
    </row>
    <row r="344" spans="1:18" ht="15.75" hidden="1" customHeight="1">
      <c r="A344" s="1" t="str">
        <f t="shared" si="1"/>
        <v/>
      </c>
      <c r="B344" s="1"/>
      <c r="C344" s="38" t="str">
        <f>IF('TSA Input'!J319="","",IF('TSA Input'!J319="Yes",'TSA Input'!B319,"Ineligible"))</f>
        <v/>
      </c>
      <c r="D344" s="39" t="str">
        <f>IF('TSA Input'!J319="","",IF('TSA Input'!J319="Yes",'TSA Input'!H319,""))</f>
        <v/>
      </c>
      <c r="E344" s="40" t="str">
        <f>IF('TSA Input'!J319="","",IF('TSA Input'!J319="Yes",'TSA Input'!G319,""))</f>
        <v/>
      </c>
      <c r="F344" s="42" t="str">
        <f>IF('TSA Input'!J319="","",IF('TSA Input'!J319="Yes",'TSA Input'!C319,""))</f>
        <v/>
      </c>
      <c r="G344" s="43" t="str">
        <f>IF('TSA Input'!J319="","",IF('TSA Input'!J319="Yes",'TSA Input'!I319,""))</f>
        <v/>
      </c>
      <c r="H344" s="43" t="str">
        <f>IF('TSA Input'!J319="","",IF('TSA Input'!J319="Yes",'TSA Input'!E319,""))</f>
        <v/>
      </c>
      <c r="I344" s="45" t="str">
        <f t="shared" si="2"/>
        <v/>
      </c>
      <c r="J344" s="146" t="str">
        <f>IF('TSA Input'!$J319="","",IF('TSA Input'!$J319="Yes",'TSA Input'!$C319,""))</f>
        <v/>
      </c>
      <c r="K344" s="147" t="str">
        <f>IF('TSA Input'!$J319="","",IF('TSA Input'!$J319="Yes",'TSA Input'!$I319,""))</f>
        <v/>
      </c>
      <c r="L344" s="147" t="str">
        <f>IF('TSA Input'!$J319="","",IF('TSA Input'!$J319="Yes",'TSA Input'!$E319,""))</f>
        <v/>
      </c>
      <c r="M344" s="45" t="str">
        <f t="shared" si="3"/>
        <v/>
      </c>
      <c r="N344" s="48"/>
      <c r="O344" s="49"/>
      <c r="P344" s="148" t="s">
        <v>31</v>
      </c>
      <c r="Q344" s="149" t="s">
        <v>31</v>
      </c>
      <c r="R344" s="1"/>
    </row>
    <row r="345" spans="1:18" ht="15.75" hidden="1" customHeight="1">
      <c r="A345" s="1" t="str">
        <f t="shared" si="1"/>
        <v/>
      </c>
      <c r="B345" s="1"/>
      <c r="C345" s="38" t="str">
        <f>IF('TSA Input'!J320="","",IF('TSA Input'!J320="Yes",'TSA Input'!B320,"Ineligible"))</f>
        <v/>
      </c>
      <c r="D345" s="39" t="str">
        <f>IF('TSA Input'!J320="","",IF('TSA Input'!J320="Yes",'TSA Input'!H320,""))</f>
        <v/>
      </c>
      <c r="E345" s="40" t="str">
        <f>IF('TSA Input'!J320="","",IF('TSA Input'!J320="Yes",'TSA Input'!G320,""))</f>
        <v/>
      </c>
      <c r="F345" s="42" t="str">
        <f>IF('TSA Input'!J320="","",IF('TSA Input'!J320="Yes",'TSA Input'!C320,""))</f>
        <v/>
      </c>
      <c r="G345" s="43" t="str">
        <f>IF('TSA Input'!J320="","",IF('TSA Input'!J320="Yes",'TSA Input'!I320,""))</f>
        <v/>
      </c>
      <c r="H345" s="43" t="str">
        <f>IF('TSA Input'!J320="","",IF('TSA Input'!J320="Yes",'TSA Input'!E320,""))</f>
        <v/>
      </c>
      <c r="I345" s="45" t="str">
        <f t="shared" si="2"/>
        <v/>
      </c>
      <c r="J345" s="146" t="str">
        <f>IF('TSA Input'!$J320="","",IF('TSA Input'!$J320="Yes",'TSA Input'!$C320,""))</f>
        <v/>
      </c>
      <c r="K345" s="147" t="str">
        <f>IF('TSA Input'!$J320="","",IF('TSA Input'!$J320="Yes",'TSA Input'!$I320,""))</f>
        <v/>
      </c>
      <c r="L345" s="147" t="str">
        <f>IF('TSA Input'!$J320="","",IF('TSA Input'!$J320="Yes",'TSA Input'!$E320,""))</f>
        <v/>
      </c>
      <c r="M345" s="45" t="str">
        <f t="shared" si="3"/>
        <v/>
      </c>
      <c r="N345" s="48"/>
      <c r="O345" s="49"/>
      <c r="P345" s="148" t="s">
        <v>31</v>
      </c>
      <c r="Q345" s="149" t="s">
        <v>31</v>
      </c>
      <c r="R345" s="1"/>
    </row>
    <row r="346" spans="1:18" ht="15.75" hidden="1" customHeight="1">
      <c r="A346" s="1" t="str">
        <f t="shared" si="1"/>
        <v/>
      </c>
      <c r="B346" s="1"/>
      <c r="C346" s="38" t="str">
        <f>IF('TSA Input'!J321="","",IF('TSA Input'!J321="Yes",'TSA Input'!B321,"Ineligible"))</f>
        <v/>
      </c>
      <c r="D346" s="39" t="str">
        <f>IF('TSA Input'!J321="","",IF('TSA Input'!J321="Yes",'TSA Input'!H321,""))</f>
        <v/>
      </c>
      <c r="E346" s="40" t="str">
        <f>IF('TSA Input'!J321="","",IF('TSA Input'!J321="Yes",'TSA Input'!G321,""))</f>
        <v/>
      </c>
      <c r="F346" s="42" t="str">
        <f>IF('TSA Input'!J321="","",IF('TSA Input'!J321="Yes",'TSA Input'!C321,""))</f>
        <v/>
      </c>
      <c r="G346" s="43" t="str">
        <f>IF('TSA Input'!J321="","",IF('TSA Input'!J321="Yes",'TSA Input'!I321,""))</f>
        <v/>
      </c>
      <c r="H346" s="43" t="str">
        <f>IF('TSA Input'!J321="","",IF('TSA Input'!J321="Yes",'TSA Input'!E321,""))</f>
        <v/>
      </c>
      <c r="I346" s="45" t="str">
        <f t="shared" si="2"/>
        <v/>
      </c>
      <c r="J346" s="146" t="str">
        <f>IF('TSA Input'!$J321="","",IF('TSA Input'!$J321="Yes",'TSA Input'!$C321,""))</f>
        <v/>
      </c>
      <c r="K346" s="147" t="str">
        <f>IF('TSA Input'!$J321="","",IF('TSA Input'!$J321="Yes",'TSA Input'!$I321,""))</f>
        <v/>
      </c>
      <c r="L346" s="147" t="str">
        <f>IF('TSA Input'!$J321="","",IF('TSA Input'!$J321="Yes",'TSA Input'!$E321,""))</f>
        <v/>
      </c>
      <c r="M346" s="45" t="str">
        <f t="shared" si="3"/>
        <v/>
      </c>
      <c r="N346" s="48"/>
      <c r="O346" s="49"/>
      <c r="P346" s="148" t="s">
        <v>31</v>
      </c>
      <c r="Q346" s="149" t="s">
        <v>31</v>
      </c>
      <c r="R346" s="1"/>
    </row>
    <row r="347" spans="1:18" ht="15.75" hidden="1" customHeight="1">
      <c r="A347" s="1" t="str">
        <f t="shared" si="1"/>
        <v/>
      </c>
      <c r="B347" s="1"/>
      <c r="C347" s="38" t="str">
        <f>IF('TSA Input'!J322="","",IF('TSA Input'!J322="Yes",'TSA Input'!B322,"Ineligible"))</f>
        <v/>
      </c>
      <c r="D347" s="39" t="str">
        <f>IF('TSA Input'!J322="","",IF('TSA Input'!J322="Yes",'TSA Input'!H322,""))</f>
        <v/>
      </c>
      <c r="E347" s="40" t="str">
        <f>IF('TSA Input'!J322="","",IF('TSA Input'!J322="Yes",'TSA Input'!G322,""))</f>
        <v/>
      </c>
      <c r="F347" s="42" t="str">
        <f>IF('TSA Input'!J322="","",IF('TSA Input'!J322="Yes",'TSA Input'!C322,""))</f>
        <v/>
      </c>
      <c r="G347" s="43" t="str">
        <f>IF('TSA Input'!J322="","",IF('TSA Input'!J322="Yes",'TSA Input'!I322,""))</f>
        <v/>
      </c>
      <c r="H347" s="43" t="str">
        <f>IF('TSA Input'!J322="","",IF('TSA Input'!J322="Yes",'TSA Input'!E322,""))</f>
        <v/>
      </c>
      <c r="I347" s="45" t="str">
        <f t="shared" si="2"/>
        <v/>
      </c>
      <c r="J347" s="146" t="str">
        <f>IF('TSA Input'!$J322="","",IF('TSA Input'!$J322="Yes",'TSA Input'!$C322,""))</f>
        <v/>
      </c>
      <c r="K347" s="147" t="str">
        <f>IF('TSA Input'!$J322="","",IF('TSA Input'!$J322="Yes",'TSA Input'!$I322,""))</f>
        <v/>
      </c>
      <c r="L347" s="147" t="str">
        <f>IF('TSA Input'!$J322="","",IF('TSA Input'!$J322="Yes",'TSA Input'!$E322,""))</f>
        <v/>
      </c>
      <c r="M347" s="45" t="str">
        <f t="shared" si="3"/>
        <v/>
      </c>
      <c r="N347" s="48"/>
      <c r="O347" s="49"/>
      <c r="P347" s="148" t="s">
        <v>31</v>
      </c>
      <c r="Q347" s="149" t="s">
        <v>31</v>
      </c>
      <c r="R347" s="1"/>
    </row>
    <row r="348" spans="1:18" ht="15.75" hidden="1" customHeight="1">
      <c r="A348" s="1" t="str">
        <f t="shared" si="1"/>
        <v/>
      </c>
      <c r="B348" s="1"/>
      <c r="C348" s="38" t="str">
        <f>IF('TSA Input'!J323="","",IF('TSA Input'!J323="Yes",'TSA Input'!B323,"Ineligible"))</f>
        <v/>
      </c>
      <c r="D348" s="39" t="str">
        <f>IF('TSA Input'!J323="","",IF('TSA Input'!J323="Yes",'TSA Input'!H323,""))</f>
        <v/>
      </c>
      <c r="E348" s="40" t="str">
        <f>IF('TSA Input'!J323="","",IF('TSA Input'!J323="Yes",'TSA Input'!G323,""))</f>
        <v/>
      </c>
      <c r="F348" s="42" t="str">
        <f>IF('TSA Input'!J323="","",IF('TSA Input'!J323="Yes",'TSA Input'!C323,""))</f>
        <v/>
      </c>
      <c r="G348" s="43" t="str">
        <f>IF('TSA Input'!J323="","",IF('TSA Input'!J323="Yes",'TSA Input'!I323,""))</f>
        <v/>
      </c>
      <c r="H348" s="43" t="str">
        <f>IF('TSA Input'!J323="","",IF('TSA Input'!J323="Yes",'TSA Input'!E323,""))</f>
        <v/>
      </c>
      <c r="I348" s="45" t="str">
        <f t="shared" si="2"/>
        <v/>
      </c>
      <c r="J348" s="146" t="str">
        <f>IF('TSA Input'!$J323="","",IF('TSA Input'!$J323="Yes",'TSA Input'!$C323,""))</f>
        <v/>
      </c>
      <c r="K348" s="147" t="str">
        <f>IF('TSA Input'!$J323="","",IF('TSA Input'!$J323="Yes",'TSA Input'!$I323,""))</f>
        <v/>
      </c>
      <c r="L348" s="147" t="str">
        <f>IF('TSA Input'!$J323="","",IF('TSA Input'!$J323="Yes",'TSA Input'!$E323,""))</f>
        <v/>
      </c>
      <c r="M348" s="45" t="str">
        <f t="shared" si="3"/>
        <v/>
      </c>
      <c r="N348" s="48"/>
      <c r="O348" s="49"/>
      <c r="P348" s="148" t="s">
        <v>31</v>
      </c>
      <c r="Q348" s="149" t="s">
        <v>31</v>
      </c>
      <c r="R348" s="1"/>
    </row>
    <row r="349" spans="1:18" ht="15.75" hidden="1" customHeight="1">
      <c r="A349" s="1" t="str">
        <f t="shared" si="1"/>
        <v/>
      </c>
      <c r="B349" s="1"/>
      <c r="C349" s="38" t="str">
        <f>IF('TSA Input'!J324="","",IF('TSA Input'!J324="Yes",'TSA Input'!B324,"Ineligible"))</f>
        <v/>
      </c>
      <c r="D349" s="39" t="str">
        <f>IF('TSA Input'!J324="","",IF('TSA Input'!J324="Yes",'TSA Input'!H324,""))</f>
        <v/>
      </c>
      <c r="E349" s="40" t="str">
        <f>IF('TSA Input'!J324="","",IF('TSA Input'!J324="Yes",'TSA Input'!G324,""))</f>
        <v/>
      </c>
      <c r="F349" s="42" t="str">
        <f>IF('TSA Input'!J324="","",IF('TSA Input'!J324="Yes",'TSA Input'!C324,""))</f>
        <v/>
      </c>
      <c r="G349" s="43" t="str">
        <f>IF('TSA Input'!J324="","",IF('TSA Input'!J324="Yes",'TSA Input'!I324,""))</f>
        <v/>
      </c>
      <c r="H349" s="43" t="str">
        <f>IF('TSA Input'!J324="","",IF('TSA Input'!J324="Yes",'TSA Input'!E324,""))</f>
        <v/>
      </c>
      <c r="I349" s="45" t="str">
        <f t="shared" si="2"/>
        <v/>
      </c>
      <c r="J349" s="146" t="str">
        <f>IF('TSA Input'!$J324="","",IF('TSA Input'!$J324="Yes",'TSA Input'!$C324,""))</f>
        <v/>
      </c>
      <c r="K349" s="147" t="str">
        <f>IF('TSA Input'!$J324="","",IF('TSA Input'!$J324="Yes",'TSA Input'!$I324,""))</f>
        <v/>
      </c>
      <c r="L349" s="147" t="str">
        <f>IF('TSA Input'!$J324="","",IF('TSA Input'!$J324="Yes",'TSA Input'!$E324,""))</f>
        <v/>
      </c>
      <c r="M349" s="45" t="str">
        <f t="shared" si="3"/>
        <v/>
      </c>
      <c r="N349" s="48"/>
      <c r="O349" s="49"/>
      <c r="P349" s="148" t="s">
        <v>31</v>
      </c>
      <c r="Q349" s="149" t="s">
        <v>31</v>
      </c>
      <c r="R349" s="1"/>
    </row>
    <row r="350" spans="1:18" ht="15.75" hidden="1" customHeight="1">
      <c r="A350" s="1" t="str">
        <f t="shared" si="1"/>
        <v/>
      </c>
      <c r="B350" s="1"/>
      <c r="C350" s="38" t="str">
        <f>IF('TSA Input'!J325="","",IF('TSA Input'!J325="Yes",'TSA Input'!B325,"Ineligible"))</f>
        <v/>
      </c>
      <c r="D350" s="39" t="str">
        <f>IF('TSA Input'!J325="","",IF('TSA Input'!J325="Yes",'TSA Input'!H325,""))</f>
        <v/>
      </c>
      <c r="E350" s="40" t="str">
        <f>IF('TSA Input'!J325="","",IF('TSA Input'!J325="Yes",'TSA Input'!G325,""))</f>
        <v/>
      </c>
      <c r="F350" s="42" t="str">
        <f>IF('TSA Input'!J325="","",IF('TSA Input'!J325="Yes",'TSA Input'!C325,""))</f>
        <v/>
      </c>
      <c r="G350" s="43" t="str">
        <f>IF('TSA Input'!J325="","",IF('TSA Input'!J325="Yes",'TSA Input'!I325,""))</f>
        <v/>
      </c>
      <c r="H350" s="43" t="str">
        <f>IF('TSA Input'!J325="","",IF('TSA Input'!J325="Yes",'TSA Input'!E325,""))</f>
        <v/>
      </c>
      <c r="I350" s="45" t="str">
        <f t="shared" si="2"/>
        <v/>
      </c>
      <c r="J350" s="146" t="str">
        <f>IF('TSA Input'!$J325="","",IF('TSA Input'!$J325="Yes",'TSA Input'!$C325,""))</f>
        <v/>
      </c>
      <c r="K350" s="147" t="str">
        <f>IF('TSA Input'!$J325="","",IF('TSA Input'!$J325="Yes",'TSA Input'!$I325,""))</f>
        <v/>
      </c>
      <c r="L350" s="147" t="str">
        <f>IF('TSA Input'!$J325="","",IF('TSA Input'!$J325="Yes",'TSA Input'!$E325,""))</f>
        <v/>
      </c>
      <c r="M350" s="45" t="str">
        <f t="shared" si="3"/>
        <v/>
      </c>
      <c r="N350" s="48"/>
      <c r="O350" s="49"/>
      <c r="P350" s="148" t="s">
        <v>31</v>
      </c>
      <c r="Q350" s="149" t="s">
        <v>31</v>
      </c>
      <c r="R350" s="1"/>
    </row>
    <row r="351" spans="1:18" ht="15.75" hidden="1" customHeight="1">
      <c r="A351" s="1" t="str">
        <f t="shared" si="1"/>
        <v/>
      </c>
      <c r="B351" s="1"/>
      <c r="C351" s="38" t="str">
        <f>IF('TSA Input'!J326="","",IF('TSA Input'!J326="Yes",'TSA Input'!B326,"Ineligible"))</f>
        <v/>
      </c>
      <c r="D351" s="39" t="str">
        <f>IF('TSA Input'!J326="","",IF('TSA Input'!J326="Yes",'TSA Input'!H326,""))</f>
        <v/>
      </c>
      <c r="E351" s="40" t="str">
        <f>IF('TSA Input'!J326="","",IF('TSA Input'!J326="Yes",'TSA Input'!G326,""))</f>
        <v/>
      </c>
      <c r="F351" s="42" t="str">
        <f>IF('TSA Input'!J326="","",IF('TSA Input'!J326="Yes",'TSA Input'!C326,""))</f>
        <v/>
      </c>
      <c r="G351" s="43" t="str">
        <f>IF('TSA Input'!J326="","",IF('TSA Input'!J326="Yes",'TSA Input'!I326,""))</f>
        <v/>
      </c>
      <c r="H351" s="43" t="str">
        <f>IF('TSA Input'!J326="","",IF('TSA Input'!J326="Yes",'TSA Input'!E326,""))</f>
        <v/>
      </c>
      <c r="I351" s="45" t="str">
        <f t="shared" si="2"/>
        <v/>
      </c>
      <c r="J351" s="146" t="str">
        <f>IF('TSA Input'!$J326="","",IF('TSA Input'!$J326="Yes",'TSA Input'!$C326,""))</f>
        <v/>
      </c>
      <c r="K351" s="147" t="str">
        <f>IF('TSA Input'!$J326="","",IF('TSA Input'!$J326="Yes",'TSA Input'!$I326,""))</f>
        <v/>
      </c>
      <c r="L351" s="147" t="str">
        <f>IF('TSA Input'!$J326="","",IF('TSA Input'!$J326="Yes",'TSA Input'!$E326,""))</f>
        <v/>
      </c>
      <c r="M351" s="45" t="str">
        <f t="shared" si="3"/>
        <v/>
      </c>
      <c r="N351" s="48"/>
      <c r="O351" s="49"/>
      <c r="P351" s="148" t="s">
        <v>31</v>
      </c>
      <c r="Q351" s="149" t="s">
        <v>31</v>
      </c>
      <c r="R351" s="1"/>
    </row>
    <row r="352" spans="1:18" ht="15.75" hidden="1" customHeight="1">
      <c r="A352" s="1" t="str">
        <f t="shared" si="1"/>
        <v/>
      </c>
      <c r="B352" s="1"/>
      <c r="C352" s="38" t="str">
        <f>IF('TSA Input'!J327="","",IF('TSA Input'!J327="Yes",'TSA Input'!B327,"Ineligible"))</f>
        <v/>
      </c>
      <c r="D352" s="39" t="str">
        <f>IF('TSA Input'!J327="","",IF('TSA Input'!J327="Yes",'TSA Input'!H327,""))</f>
        <v/>
      </c>
      <c r="E352" s="40" t="str">
        <f>IF('TSA Input'!J327="","",IF('TSA Input'!J327="Yes",'TSA Input'!G327,""))</f>
        <v/>
      </c>
      <c r="F352" s="42" t="str">
        <f>IF('TSA Input'!J327="","",IF('TSA Input'!J327="Yes",'TSA Input'!C327,""))</f>
        <v/>
      </c>
      <c r="G352" s="43" t="str">
        <f>IF('TSA Input'!J327="","",IF('TSA Input'!J327="Yes",'TSA Input'!I327,""))</f>
        <v/>
      </c>
      <c r="H352" s="43" t="str">
        <f>IF('TSA Input'!J327="","",IF('TSA Input'!J327="Yes",'TSA Input'!E327,""))</f>
        <v/>
      </c>
      <c r="I352" s="45" t="str">
        <f t="shared" si="2"/>
        <v/>
      </c>
      <c r="J352" s="146" t="str">
        <f>IF('TSA Input'!$J327="","",IF('TSA Input'!$J327="Yes",'TSA Input'!$C327,""))</f>
        <v/>
      </c>
      <c r="K352" s="147" t="str">
        <f>IF('TSA Input'!$J327="","",IF('TSA Input'!$J327="Yes",'TSA Input'!$I327,""))</f>
        <v/>
      </c>
      <c r="L352" s="147" t="str">
        <f>IF('TSA Input'!$J327="","",IF('TSA Input'!$J327="Yes",'TSA Input'!$E327,""))</f>
        <v/>
      </c>
      <c r="M352" s="45" t="str">
        <f t="shared" si="3"/>
        <v/>
      </c>
      <c r="N352" s="48"/>
      <c r="O352" s="49"/>
      <c r="P352" s="148" t="s">
        <v>31</v>
      </c>
      <c r="Q352" s="149" t="s">
        <v>31</v>
      </c>
      <c r="R352" s="1"/>
    </row>
    <row r="353" spans="1:18" ht="15.75" hidden="1" customHeight="1">
      <c r="A353" s="1" t="str">
        <f t="shared" si="1"/>
        <v/>
      </c>
      <c r="B353" s="1"/>
      <c r="C353" s="38" t="str">
        <f>IF('TSA Input'!J328="","",IF('TSA Input'!J328="Yes",'TSA Input'!B328,"Ineligible"))</f>
        <v/>
      </c>
      <c r="D353" s="39" t="str">
        <f>IF('TSA Input'!J328="","",IF('TSA Input'!J328="Yes",'TSA Input'!H328,""))</f>
        <v/>
      </c>
      <c r="E353" s="40" t="str">
        <f>IF('TSA Input'!J328="","",IF('TSA Input'!J328="Yes",'TSA Input'!G328,""))</f>
        <v/>
      </c>
      <c r="F353" s="42" t="str">
        <f>IF('TSA Input'!J328="","",IF('TSA Input'!J328="Yes",'TSA Input'!C328,""))</f>
        <v/>
      </c>
      <c r="G353" s="43" t="str">
        <f>IF('TSA Input'!J328="","",IF('TSA Input'!J328="Yes",'TSA Input'!I328,""))</f>
        <v/>
      </c>
      <c r="H353" s="43" t="str">
        <f>IF('TSA Input'!J328="","",IF('TSA Input'!J328="Yes",'TSA Input'!E328,""))</f>
        <v/>
      </c>
      <c r="I353" s="45" t="str">
        <f t="shared" si="2"/>
        <v/>
      </c>
      <c r="J353" s="146" t="str">
        <f>IF('TSA Input'!$J328="","",IF('TSA Input'!$J328="Yes",'TSA Input'!$C328,""))</f>
        <v/>
      </c>
      <c r="K353" s="147" t="str">
        <f>IF('TSA Input'!$J328="","",IF('TSA Input'!$J328="Yes",'TSA Input'!$I328,""))</f>
        <v/>
      </c>
      <c r="L353" s="147" t="str">
        <f>IF('TSA Input'!$J328="","",IF('TSA Input'!$J328="Yes",'TSA Input'!$E328,""))</f>
        <v/>
      </c>
      <c r="M353" s="45" t="str">
        <f t="shared" si="3"/>
        <v/>
      </c>
      <c r="N353" s="48"/>
      <c r="O353" s="49"/>
      <c r="P353" s="148" t="s">
        <v>31</v>
      </c>
      <c r="Q353" s="149" t="s">
        <v>31</v>
      </c>
      <c r="R353" s="1"/>
    </row>
    <row r="354" spans="1:18" ht="15.75" hidden="1" customHeight="1">
      <c r="A354" s="1" t="str">
        <f t="shared" si="1"/>
        <v/>
      </c>
      <c r="B354" s="1"/>
      <c r="C354" s="38" t="str">
        <f>IF('TSA Input'!J329="","",IF('TSA Input'!J329="Yes",'TSA Input'!B329,"Ineligible"))</f>
        <v/>
      </c>
      <c r="D354" s="39" t="str">
        <f>IF('TSA Input'!J329="","",IF('TSA Input'!J329="Yes",'TSA Input'!H329,""))</f>
        <v/>
      </c>
      <c r="E354" s="40" t="str">
        <f>IF('TSA Input'!J329="","",IF('TSA Input'!J329="Yes",'TSA Input'!G329,""))</f>
        <v/>
      </c>
      <c r="F354" s="42" t="str">
        <f>IF('TSA Input'!J329="","",IF('TSA Input'!J329="Yes",'TSA Input'!C329,""))</f>
        <v/>
      </c>
      <c r="G354" s="43" t="str">
        <f>IF('TSA Input'!J329="","",IF('TSA Input'!J329="Yes",'TSA Input'!I329,""))</f>
        <v/>
      </c>
      <c r="H354" s="43" t="str">
        <f>IF('TSA Input'!J329="","",IF('TSA Input'!J329="Yes",'TSA Input'!E329,""))</f>
        <v/>
      </c>
      <c r="I354" s="45" t="str">
        <f t="shared" si="2"/>
        <v/>
      </c>
      <c r="J354" s="146" t="str">
        <f>IF('TSA Input'!$J329="","",IF('TSA Input'!$J329="Yes",'TSA Input'!$C329,""))</f>
        <v/>
      </c>
      <c r="K354" s="147" t="str">
        <f>IF('TSA Input'!$J329="","",IF('TSA Input'!$J329="Yes",'TSA Input'!$I329,""))</f>
        <v/>
      </c>
      <c r="L354" s="147" t="str">
        <f>IF('TSA Input'!$J329="","",IF('TSA Input'!$J329="Yes",'TSA Input'!$E329,""))</f>
        <v/>
      </c>
      <c r="M354" s="45" t="str">
        <f t="shared" si="3"/>
        <v/>
      </c>
      <c r="N354" s="48"/>
      <c r="O354" s="49"/>
      <c r="P354" s="148" t="s">
        <v>31</v>
      </c>
      <c r="Q354" s="149" t="s">
        <v>31</v>
      </c>
      <c r="R354" s="1"/>
    </row>
    <row r="355" spans="1:18" ht="15.75" hidden="1" customHeight="1">
      <c r="A355" s="1" t="str">
        <f t="shared" si="1"/>
        <v/>
      </c>
      <c r="B355" s="1"/>
      <c r="C355" s="38" t="str">
        <f>IF('TSA Input'!J330="","",IF('TSA Input'!J330="Yes",'TSA Input'!B330,"Ineligible"))</f>
        <v/>
      </c>
      <c r="D355" s="39" t="str">
        <f>IF('TSA Input'!J330="","",IF('TSA Input'!J330="Yes",'TSA Input'!H330,""))</f>
        <v/>
      </c>
      <c r="E355" s="40" t="str">
        <f>IF('TSA Input'!J330="","",IF('TSA Input'!J330="Yes",'TSA Input'!G330,""))</f>
        <v/>
      </c>
      <c r="F355" s="42" t="str">
        <f>IF('TSA Input'!J330="","",IF('TSA Input'!J330="Yes",'TSA Input'!C330,""))</f>
        <v/>
      </c>
      <c r="G355" s="43" t="str">
        <f>IF('TSA Input'!J330="","",IF('TSA Input'!J330="Yes",'TSA Input'!I330,""))</f>
        <v/>
      </c>
      <c r="H355" s="43" t="str">
        <f>IF('TSA Input'!J330="","",IF('TSA Input'!J330="Yes",'TSA Input'!E330,""))</f>
        <v/>
      </c>
      <c r="I355" s="45" t="str">
        <f t="shared" si="2"/>
        <v/>
      </c>
      <c r="J355" s="146" t="str">
        <f>IF('TSA Input'!$J330="","",IF('TSA Input'!$J330="Yes",'TSA Input'!$C330,""))</f>
        <v/>
      </c>
      <c r="K355" s="147" t="str">
        <f>IF('TSA Input'!$J330="","",IF('TSA Input'!$J330="Yes",'TSA Input'!$I330,""))</f>
        <v/>
      </c>
      <c r="L355" s="147" t="str">
        <f>IF('TSA Input'!$J330="","",IF('TSA Input'!$J330="Yes",'TSA Input'!$E330,""))</f>
        <v/>
      </c>
      <c r="M355" s="45" t="str">
        <f t="shared" si="3"/>
        <v/>
      </c>
      <c r="N355" s="48"/>
      <c r="O355" s="49"/>
      <c r="P355" s="148" t="s">
        <v>31</v>
      </c>
      <c r="Q355" s="149" t="s">
        <v>31</v>
      </c>
      <c r="R355" s="1"/>
    </row>
    <row r="356" spans="1:18" ht="15.75" hidden="1" customHeight="1">
      <c r="A356" s="1" t="str">
        <f t="shared" si="1"/>
        <v/>
      </c>
      <c r="B356" s="1"/>
      <c r="C356" s="38" t="str">
        <f>IF('TSA Input'!J331="","",IF('TSA Input'!J331="Yes",'TSA Input'!B331,"Ineligible"))</f>
        <v/>
      </c>
      <c r="D356" s="39" t="str">
        <f>IF('TSA Input'!J331="","",IF('TSA Input'!J331="Yes",'TSA Input'!H331,""))</f>
        <v/>
      </c>
      <c r="E356" s="40" t="str">
        <f>IF('TSA Input'!J331="","",IF('TSA Input'!J331="Yes",'TSA Input'!G331,""))</f>
        <v/>
      </c>
      <c r="F356" s="42" t="str">
        <f>IF('TSA Input'!J331="","",IF('TSA Input'!J331="Yes",'TSA Input'!C331,""))</f>
        <v/>
      </c>
      <c r="G356" s="43" t="str">
        <f>IF('TSA Input'!J331="","",IF('TSA Input'!J331="Yes",'TSA Input'!I331,""))</f>
        <v/>
      </c>
      <c r="H356" s="43" t="str">
        <f>IF('TSA Input'!J331="","",IF('TSA Input'!J331="Yes",'TSA Input'!E331,""))</f>
        <v/>
      </c>
      <c r="I356" s="45" t="str">
        <f t="shared" si="2"/>
        <v/>
      </c>
      <c r="J356" s="146" t="str">
        <f>IF('TSA Input'!$J331="","",IF('TSA Input'!$J331="Yes",'TSA Input'!$C331,""))</f>
        <v/>
      </c>
      <c r="K356" s="147" t="str">
        <f>IF('TSA Input'!$J331="","",IF('TSA Input'!$J331="Yes",'TSA Input'!$I331,""))</f>
        <v/>
      </c>
      <c r="L356" s="147" t="str">
        <f>IF('TSA Input'!$J331="","",IF('TSA Input'!$J331="Yes",'TSA Input'!$E331,""))</f>
        <v/>
      </c>
      <c r="M356" s="45" t="str">
        <f t="shared" si="3"/>
        <v/>
      </c>
      <c r="N356" s="48"/>
      <c r="O356" s="49"/>
      <c r="P356" s="148" t="s">
        <v>31</v>
      </c>
      <c r="Q356" s="149" t="s">
        <v>31</v>
      </c>
      <c r="R356" s="1"/>
    </row>
    <row r="357" spans="1:18" ht="15.75" hidden="1" customHeight="1">
      <c r="A357" s="1" t="str">
        <f t="shared" si="1"/>
        <v/>
      </c>
      <c r="B357" s="1"/>
      <c r="C357" s="38" t="str">
        <f>IF('TSA Input'!J332="","",IF('TSA Input'!J332="Yes",'TSA Input'!B332,"Ineligible"))</f>
        <v/>
      </c>
      <c r="D357" s="39" t="str">
        <f>IF('TSA Input'!J332="","",IF('TSA Input'!J332="Yes",'TSA Input'!H332,""))</f>
        <v/>
      </c>
      <c r="E357" s="40" t="str">
        <f>IF('TSA Input'!J332="","",IF('TSA Input'!J332="Yes",'TSA Input'!G332,""))</f>
        <v/>
      </c>
      <c r="F357" s="42" t="str">
        <f>IF('TSA Input'!J332="","",IF('TSA Input'!J332="Yes",'TSA Input'!C332,""))</f>
        <v/>
      </c>
      <c r="G357" s="43" t="str">
        <f>IF('TSA Input'!J332="","",IF('TSA Input'!J332="Yes",'TSA Input'!I332,""))</f>
        <v/>
      </c>
      <c r="H357" s="43" t="str">
        <f>IF('TSA Input'!J332="","",IF('TSA Input'!J332="Yes",'TSA Input'!E332,""))</f>
        <v/>
      </c>
      <c r="I357" s="45" t="str">
        <f t="shared" si="2"/>
        <v/>
      </c>
      <c r="J357" s="146" t="str">
        <f>IF('TSA Input'!$J332="","",IF('TSA Input'!$J332="Yes",'TSA Input'!$C332,""))</f>
        <v/>
      </c>
      <c r="K357" s="147" t="str">
        <f>IF('TSA Input'!$J332="","",IF('TSA Input'!$J332="Yes",'TSA Input'!$I332,""))</f>
        <v/>
      </c>
      <c r="L357" s="147" t="str">
        <f>IF('TSA Input'!$J332="","",IF('TSA Input'!$J332="Yes",'TSA Input'!$E332,""))</f>
        <v/>
      </c>
      <c r="M357" s="45" t="str">
        <f t="shared" si="3"/>
        <v/>
      </c>
      <c r="N357" s="48"/>
      <c r="O357" s="49"/>
      <c r="P357" s="148" t="s">
        <v>31</v>
      </c>
      <c r="Q357" s="149" t="s">
        <v>31</v>
      </c>
      <c r="R357" s="1"/>
    </row>
    <row r="358" spans="1:18" ht="15.75" hidden="1" customHeight="1">
      <c r="A358" s="1" t="str">
        <f t="shared" si="1"/>
        <v/>
      </c>
      <c r="B358" s="1"/>
      <c r="C358" s="38" t="str">
        <f>IF('TSA Input'!J333="","",IF('TSA Input'!J333="Yes",'TSA Input'!B333,"Ineligible"))</f>
        <v/>
      </c>
      <c r="D358" s="39" t="str">
        <f>IF('TSA Input'!J333="","",IF('TSA Input'!J333="Yes",'TSA Input'!H333,""))</f>
        <v/>
      </c>
      <c r="E358" s="40" t="str">
        <f>IF('TSA Input'!J333="","",IF('TSA Input'!J333="Yes",'TSA Input'!G333,""))</f>
        <v/>
      </c>
      <c r="F358" s="42" t="str">
        <f>IF('TSA Input'!J333="","",IF('TSA Input'!J333="Yes",'TSA Input'!C333,""))</f>
        <v/>
      </c>
      <c r="G358" s="43" t="str">
        <f>IF('TSA Input'!J333="","",IF('TSA Input'!J333="Yes",'TSA Input'!I333,""))</f>
        <v/>
      </c>
      <c r="H358" s="43" t="str">
        <f>IF('TSA Input'!J333="","",IF('TSA Input'!J333="Yes",'TSA Input'!E333,""))</f>
        <v/>
      </c>
      <c r="I358" s="45" t="str">
        <f t="shared" si="2"/>
        <v/>
      </c>
      <c r="J358" s="146" t="str">
        <f>IF('TSA Input'!$J333="","",IF('TSA Input'!$J333="Yes",'TSA Input'!$C333,""))</f>
        <v/>
      </c>
      <c r="K358" s="147" t="str">
        <f>IF('TSA Input'!$J333="","",IF('TSA Input'!$J333="Yes",'TSA Input'!$I333,""))</f>
        <v/>
      </c>
      <c r="L358" s="147" t="str">
        <f>IF('TSA Input'!$J333="","",IF('TSA Input'!$J333="Yes",'TSA Input'!$E333,""))</f>
        <v/>
      </c>
      <c r="M358" s="45" t="str">
        <f t="shared" si="3"/>
        <v/>
      </c>
      <c r="N358" s="48"/>
      <c r="O358" s="49"/>
      <c r="P358" s="148" t="s">
        <v>31</v>
      </c>
      <c r="Q358" s="149" t="s">
        <v>31</v>
      </c>
      <c r="R358" s="1"/>
    </row>
    <row r="359" spans="1:18" ht="15.75" hidden="1" customHeight="1">
      <c r="A359" s="1" t="str">
        <f t="shared" si="1"/>
        <v/>
      </c>
      <c r="B359" s="1"/>
      <c r="C359" s="38" t="str">
        <f>IF('TSA Input'!J334="","",IF('TSA Input'!J334="Yes",'TSA Input'!B334,"Ineligible"))</f>
        <v/>
      </c>
      <c r="D359" s="39" t="str">
        <f>IF('TSA Input'!J334="","",IF('TSA Input'!J334="Yes",'TSA Input'!H334,""))</f>
        <v/>
      </c>
      <c r="E359" s="40" t="str">
        <f>IF('TSA Input'!J334="","",IF('TSA Input'!J334="Yes",'TSA Input'!G334,""))</f>
        <v/>
      </c>
      <c r="F359" s="42" t="str">
        <f>IF('TSA Input'!J334="","",IF('TSA Input'!J334="Yes",'TSA Input'!C334,""))</f>
        <v/>
      </c>
      <c r="G359" s="43" t="str">
        <f>IF('TSA Input'!J334="","",IF('TSA Input'!J334="Yes",'TSA Input'!I334,""))</f>
        <v/>
      </c>
      <c r="H359" s="43" t="str">
        <f>IF('TSA Input'!J334="","",IF('TSA Input'!J334="Yes",'TSA Input'!E334,""))</f>
        <v/>
      </c>
      <c r="I359" s="45" t="str">
        <f t="shared" si="2"/>
        <v/>
      </c>
      <c r="J359" s="146" t="str">
        <f>IF('TSA Input'!$J334="","",IF('TSA Input'!$J334="Yes",'TSA Input'!$C334,""))</f>
        <v/>
      </c>
      <c r="K359" s="147" t="str">
        <f>IF('TSA Input'!$J334="","",IF('TSA Input'!$J334="Yes",'TSA Input'!$I334,""))</f>
        <v/>
      </c>
      <c r="L359" s="147" t="str">
        <f>IF('TSA Input'!$J334="","",IF('TSA Input'!$J334="Yes",'TSA Input'!$E334,""))</f>
        <v/>
      </c>
      <c r="M359" s="45" t="str">
        <f t="shared" si="3"/>
        <v/>
      </c>
      <c r="N359" s="48"/>
      <c r="O359" s="49"/>
      <c r="P359" s="148" t="s">
        <v>31</v>
      </c>
      <c r="Q359" s="149" t="s">
        <v>31</v>
      </c>
      <c r="R359" s="1"/>
    </row>
    <row r="360" spans="1:18" ht="15.75" hidden="1" customHeight="1">
      <c r="A360" s="1" t="str">
        <f t="shared" si="1"/>
        <v/>
      </c>
      <c r="B360" s="1"/>
      <c r="C360" s="38" t="str">
        <f>IF('TSA Input'!J335="","",IF('TSA Input'!J335="Yes",'TSA Input'!B335,"Ineligible"))</f>
        <v/>
      </c>
      <c r="D360" s="39" t="str">
        <f>IF('TSA Input'!J335="","",IF('TSA Input'!J335="Yes",'TSA Input'!H335,""))</f>
        <v/>
      </c>
      <c r="E360" s="40" t="str">
        <f>IF('TSA Input'!J335="","",IF('TSA Input'!J335="Yes",'TSA Input'!G335,""))</f>
        <v/>
      </c>
      <c r="F360" s="42" t="str">
        <f>IF('TSA Input'!J335="","",IF('TSA Input'!J335="Yes",'TSA Input'!C335,""))</f>
        <v/>
      </c>
      <c r="G360" s="43" t="str">
        <f>IF('TSA Input'!J335="","",IF('TSA Input'!J335="Yes",'TSA Input'!I335,""))</f>
        <v/>
      </c>
      <c r="H360" s="43" t="str">
        <f>IF('TSA Input'!J335="","",IF('TSA Input'!J335="Yes",'TSA Input'!E335,""))</f>
        <v/>
      </c>
      <c r="I360" s="45" t="str">
        <f t="shared" si="2"/>
        <v/>
      </c>
      <c r="J360" s="146" t="str">
        <f>IF('TSA Input'!$J335="","",IF('TSA Input'!$J335="Yes",'TSA Input'!$C335,""))</f>
        <v/>
      </c>
      <c r="K360" s="147" t="str">
        <f>IF('TSA Input'!$J335="","",IF('TSA Input'!$J335="Yes",'TSA Input'!$I335,""))</f>
        <v/>
      </c>
      <c r="L360" s="147" t="str">
        <f>IF('TSA Input'!$J335="","",IF('TSA Input'!$J335="Yes",'TSA Input'!$E335,""))</f>
        <v/>
      </c>
      <c r="M360" s="45" t="str">
        <f t="shared" si="3"/>
        <v/>
      </c>
      <c r="N360" s="48"/>
      <c r="O360" s="49"/>
      <c r="P360" s="148" t="s">
        <v>31</v>
      </c>
      <c r="Q360" s="149" t="s">
        <v>31</v>
      </c>
      <c r="R360" s="1"/>
    </row>
    <row r="361" spans="1:18" ht="15.75" hidden="1" customHeight="1">
      <c r="A361" s="1" t="str">
        <f t="shared" si="1"/>
        <v/>
      </c>
      <c r="B361" s="1"/>
      <c r="C361" s="38" t="str">
        <f>IF('TSA Input'!J336="","",IF('TSA Input'!J336="Yes",'TSA Input'!B336,"Ineligible"))</f>
        <v/>
      </c>
      <c r="D361" s="39" t="str">
        <f>IF('TSA Input'!J336="","",IF('TSA Input'!J336="Yes",'TSA Input'!H336,""))</f>
        <v/>
      </c>
      <c r="E361" s="40" t="str">
        <f>IF('TSA Input'!J336="","",IF('TSA Input'!J336="Yes",'TSA Input'!G336,""))</f>
        <v/>
      </c>
      <c r="F361" s="42" t="str">
        <f>IF('TSA Input'!J336="","",IF('TSA Input'!J336="Yes",'TSA Input'!C336,""))</f>
        <v/>
      </c>
      <c r="G361" s="43" t="str">
        <f>IF('TSA Input'!J336="","",IF('TSA Input'!J336="Yes",'TSA Input'!I336,""))</f>
        <v/>
      </c>
      <c r="H361" s="43" t="str">
        <f>IF('TSA Input'!J336="","",IF('TSA Input'!J336="Yes",'TSA Input'!E336,""))</f>
        <v/>
      </c>
      <c r="I361" s="45" t="str">
        <f t="shared" si="2"/>
        <v/>
      </c>
      <c r="J361" s="146" t="str">
        <f>IF('TSA Input'!$J336="","",IF('TSA Input'!$J336="Yes",'TSA Input'!$C336,""))</f>
        <v/>
      </c>
      <c r="K361" s="147" t="str">
        <f>IF('TSA Input'!$J336="","",IF('TSA Input'!$J336="Yes",'TSA Input'!$I336,""))</f>
        <v/>
      </c>
      <c r="L361" s="147" t="str">
        <f>IF('TSA Input'!$J336="","",IF('TSA Input'!$J336="Yes",'TSA Input'!$E336,""))</f>
        <v/>
      </c>
      <c r="M361" s="45" t="str">
        <f t="shared" si="3"/>
        <v/>
      </c>
      <c r="N361" s="48"/>
      <c r="O361" s="49"/>
      <c r="P361" s="148" t="s">
        <v>31</v>
      </c>
      <c r="Q361" s="149" t="s">
        <v>31</v>
      </c>
      <c r="R361" s="1"/>
    </row>
    <row r="362" spans="1:18" ht="15.75" hidden="1" customHeight="1">
      <c r="A362" s="1" t="str">
        <f t="shared" si="1"/>
        <v/>
      </c>
      <c r="B362" s="1"/>
      <c r="C362" s="38" t="str">
        <f>IF('TSA Input'!J337="","",IF('TSA Input'!J337="Yes",'TSA Input'!B337,"Ineligible"))</f>
        <v/>
      </c>
      <c r="D362" s="39" t="str">
        <f>IF('TSA Input'!J337="","",IF('TSA Input'!J337="Yes",'TSA Input'!H337,""))</f>
        <v/>
      </c>
      <c r="E362" s="40" t="str">
        <f>IF('TSA Input'!J337="","",IF('TSA Input'!J337="Yes",'TSA Input'!G337,""))</f>
        <v/>
      </c>
      <c r="F362" s="42" t="str">
        <f>IF('TSA Input'!J337="","",IF('TSA Input'!J337="Yes",'TSA Input'!C337,""))</f>
        <v/>
      </c>
      <c r="G362" s="43" t="str">
        <f>IF('TSA Input'!J337="","",IF('TSA Input'!J337="Yes",'TSA Input'!I337,""))</f>
        <v/>
      </c>
      <c r="H362" s="43" t="str">
        <f>IF('TSA Input'!J337="","",IF('TSA Input'!J337="Yes",'TSA Input'!E337,""))</f>
        <v/>
      </c>
      <c r="I362" s="45" t="str">
        <f t="shared" si="2"/>
        <v/>
      </c>
      <c r="J362" s="146" t="str">
        <f>IF('TSA Input'!$J337="","",IF('TSA Input'!$J337="Yes",'TSA Input'!$C337,""))</f>
        <v/>
      </c>
      <c r="K362" s="147" t="str">
        <f>IF('TSA Input'!$J337="","",IF('TSA Input'!$J337="Yes",'TSA Input'!$I337,""))</f>
        <v/>
      </c>
      <c r="L362" s="147" t="str">
        <f>IF('TSA Input'!$J337="","",IF('TSA Input'!$J337="Yes",'TSA Input'!$E337,""))</f>
        <v/>
      </c>
      <c r="M362" s="45" t="str">
        <f t="shared" si="3"/>
        <v/>
      </c>
      <c r="N362" s="48"/>
      <c r="O362" s="49"/>
      <c r="P362" s="148" t="s">
        <v>31</v>
      </c>
      <c r="Q362" s="149" t="s">
        <v>31</v>
      </c>
      <c r="R362" s="1"/>
    </row>
    <row r="363" spans="1:18" ht="15.75" hidden="1" customHeight="1">
      <c r="A363" s="1" t="str">
        <f t="shared" si="1"/>
        <v/>
      </c>
      <c r="B363" s="1"/>
      <c r="C363" s="38" t="str">
        <f>IF('TSA Input'!J338="","",IF('TSA Input'!J338="Yes",'TSA Input'!B338,"Ineligible"))</f>
        <v/>
      </c>
      <c r="D363" s="39" t="str">
        <f>IF('TSA Input'!J338="","",IF('TSA Input'!J338="Yes",'TSA Input'!H338,""))</f>
        <v/>
      </c>
      <c r="E363" s="40" t="str">
        <f>IF('TSA Input'!J338="","",IF('TSA Input'!J338="Yes",'TSA Input'!G338,""))</f>
        <v/>
      </c>
      <c r="F363" s="42" t="str">
        <f>IF('TSA Input'!J338="","",IF('TSA Input'!J338="Yes",'TSA Input'!C338,""))</f>
        <v/>
      </c>
      <c r="G363" s="43" t="str">
        <f>IF('TSA Input'!J338="","",IF('TSA Input'!J338="Yes",'TSA Input'!I338,""))</f>
        <v/>
      </c>
      <c r="H363" s="43" t="str">
        <f>IF('TSA Input'!J338="","",IF('TSA Input'!J338="Yes",'TSA Input'!E338,""))</f>
        <v/>
      </c>
      <c r="I363" s="45" t="str">
        <f t="shared" si="2"/>
        <v/>
      </c>
      <c r="J363" s="146" t="str">
        <f>IF('TSA Input'!$J338="","",IF('TSA Input'!$J338="Yes",'TSA Input'!$C338,""))</f>
        <v/>
      </c>
      <c r="K363" s="147" t="str">
        <f>IF('TSA Input'!$J338="","",IF('TSA Input'!$J338="Yes",'TSA Input'!$I338,""))</f>
        <v/>
      </c>
      <c r="L363" s="147" t="str">
        <f>IF('TSA Input'!$J338="","",IF('TSA Input'!$J338="Yes",'TSA Input'!$E338,""))</f>
        <v/>
      </c>
      <c r="M363" s="45" t="str">
        <f t="shared" si="3"/>
        <v/>
      </c>
      <c r="N363" s="48"/>
      <c r="O363" s="49"/>
      <c r="P363" s="148" t="s">
        <v>31</v>
      </c>
      <c r="Q363" s="149" t="s">
        <v>31</v>
      </c>
      <c r="R363" s="1"/>
    </row>
    <row r="364" spans="1:18" ht="15.75" hidden="1" customHeight="1">
      <c r="A364" s="1" t="str">
        <f t="shared" si="1"/>
        <v/>
      </c>
      <c r="B364" s="1"/>
      <c r="C364" s="38" t="str">
        <f>IF('TSA Input'!J339="","",IF('TSA Input'!J339="Yes",'TSA Input'!B339,"Ineligible"))</f>
        <v/>
      </c>
      <c r="D364" s="39" t="str">
        <f>IF('TSA Input'!J339="","",IF('TSA Input'!J339="Yes",'TSA Input'!H339,""))</f>
        <v/>
      </c>
      <c r="E364" s="40" t="str">
        <f>IF('TSA Input'!J339="","",IF('TSA Input'!J339="Yes",'TSA Input'!G339,""))</f>
        <v/>
      </c>
      <c r="F364" s="42" t="str">
        <f>IF('TSA Input'!J339="","",IF('TSA Input'!J339="Yes",'TSA Input'!C339,""))</f>
        <v/>
      </c>
      <c r="G364" s="43" t="str">
        <f>IF('TSA Input'!J339="","",IF('TSA Input'!J339="Yes",'TSA Input'!I339,""))</f>
        <v/>
      </c>
      <c r="H364" s="43" t="str">
        <f>IF('TSA Input'!J339="","",IF('TSA Input'!J339="Yes",'TSA Input'!E339,""))</f>
        <v/>
      </c>
      <c r="I364" s="45" t="str">
        <f t="shared" si="2"/>
        <v/>
      </c>
      <c r="J364" s="146" t="str">
        <f>IF('TSA Input'!$J339="","",IF('TSA Input'!$J339="Yes",'TSA Input'!$C339,""))</f>
        <v/>
      </c>
      <c r="K364" s="147" t="str">
        <f>IF('TSA Input'!$J339="","",IF('TSA Input'!$J339="Yes",'TSA Input'!$I339,""))</f>
        <v/>
      </c>
      <c r="L364" s="147" t="str">
        <f>IF('TSA Input'!$J339="","",IF('TSA Input'!$J339="Yes",'TSA Input'!$E339,""))</f>
        <v/>
      </c>
      <c r="M364" s="45" t="str">
        <f t="shared" si="3"/>
        <v/>
      </c>
      <c r="N364" s="48"/>
      <c r="O364" s="49"/>
      <c r="P364" s="148" t="s">
        <v>31</v>
      </c>
      <c r="Q364" s="149" t="s">
        <v>31</v>
      </c>
      <c r="R364" s="1"/>
    </row>
    <row r="365" spans="1:18" ht="15.75" hidden="1" customHeight="1">
      <c r="A365" s="1" t="str">
        <f t="shared" si="1"/>
        <v/>
      </c>
      <c r="B365" s="1"/>
      <c r="C365" s="38" t="str">
        <f>IF('TSA Input'!J340="","",IF('TSA Input'!J340="Yes",'TSA Input'!B340,"Ineligible"))</f>
        <v/>
      </c>
      <c r="D365" s="39" t="str">
        <f>IF('TSA Input'!J340="","",IF('TSA Input'!J340="Yes",'TSA Input'!H340,""))</f>
        <v/>
      </c>
      <c r="E365" s="40" t="str">
        <f>IF('TSA Input'!J340="","",IF('TSA Input'!J340="Yes",'TSA Input'!G340,""))</f>
        <v/>
      </c>
      <c r="F365" s="42" t="str">
        <f>IF('TSA Input'!J340="","",IF('TSA Input'!J340="Yes",'TSA Input'!C340,""))</f>
        <v/>
      </c>
      <c r="G365" s="43" t="str">
        <f>IF('TSA Input'!J340="","",IF('TSA Input'!J340="Yes",'TSA Input'!I340,""))</f>
        <v/>
      </c>
      <c r="H365" s="43" t="str">
        <f>IF('TSA Input'!J340="","",IF('TSA Input'!J340="Yes",'TSA Input'!E340,""))</f>
        <v/>
      </c>
      <c r="I365" s="45" t="str">
        <f t="shared" si="2"/>
        <v/>
      </c>
      <c r="J365" s="146" t="str">
        <f>IF('TSA Input'!$J340="","",IF('TSA Input'!$J340="Yes",'TSA Input'!$C340,""))</f>
        <v/>
      </c>
      <c r="K365" s="147" t="str">
        <f>IF('TSA Input'!$J340="","",IF('TSA Input'!$J340="Yes",'TSA Input'!$I340,""))</f>
        <v/>
      </c>
      <c r="L365" s="147" t="str">
        <f>IF('TSA Input'!$J340="","",IF('TSA Input'!$J340="Yes",'TSA Input'!$E340,""))</f>
        <v/>
      </c>
      <c r="M365" s="45" t="str">
        <f t="shared" si="3"/>
        <v/>
      </c>
      <c r="N365" s="48"/>
      <c r="O365" s="49"/>
      <c r="P365" s="148" t="s">
        <v>31</v>
      </c>
      <c r="Q365" s="149" t="s">
        <v>31</v>
      </c>
      <c r="R365" s="1"/>
    </row>
    <row r="366" spans="1:18" ht="15.75" hidden="1" customHeight="1">
      <c r="A366" s="1" t="str">
        <f t="shared" si="1"/>
        <v/>
      </c>
      <c r="B366" s="1"/>
      <c r="C366" s="38" t="str">
        <f>IF('TSA Input'!J341="","",IF('TSA Input'!J341="Yes",'TSA Input'!B341,"Ineligible"))</f>
        <v/>
      </c>
      <c r="D366" s="39" t="str">
        <f>IF('TSA Input'!J341="","",IF('TSA Input'!J341="Yes",'TSA Input'!H341,""))</f>
        <v/>
      </c>
      <c r="E366" s="40" t="str">
        <f>IF('TSA Input'!J341="","",IF('TSA Input'!J341="Yes",'TSA Input'!G341,""))</f>
        <v/>
      </c>
      <c r="F366" s="42" t="str">
        <f>IF('TSA Input'!J341="","",IF('TSA Input'!J341="Yes",'TSA Input'!C341,""))</f>
        <v/>
      </c>
      <c r="G366" s="43" t="str">
        <f>IF('TSA Input'!J341="","",IF('TSA Input'!J341="Yes",'TSA Input'!I341,""))</f>
        <v/>
      </c>
      <c r="H366" s="43" t="str">
        <f>IF('TSA Input'!J341="","",IF('TSA Input'!J341="Yes",'TSA Input'!E341,""))</f>
        <v/>
      </c>
      <c r="I366" s="45" t="str">
        <f t="shared" si="2"/>
        <v/>
      </c>
      <c r="J366" s="146" t="str">
        <f>IF('TSA Input'!$J341="","",IF('TSA Input'!$J341="Yes",'TSA Input'!$C341,""))</f>
        <v/>
      </c>
      <c r="K366" s="147" t="str">
        <f>IF('TSA Input'!$J341="","",IF('TSA Input'!$J341="Yes",'TSA Input'!$I341,""))</f>
        <v/>
      </c>
      <c r="L366" s="147" t="str">
        <f>IF('TSA Input'!$J341="","",IF('TSA Input'!$J341="Yes",'TSA Input'!$E341,""))</f>
        <v/>
      </c>
      <c r="M366" s="45" t="str">
        <f t="shared" si="3"/>
        <v/>
      </c>
      <c r="N366" s="48"/>
      <c r="O366" s="49"/>
      <c r="P366" s="148" t="s">
        <v>31</v>
      </c>
      <c r="Q366" s="149" t="s">
        <v>31</v>
      </c>
      <c r="R366" s="1"/>
    </row>
    <row r="367" spans="1:18" ht="15.75" hidden="1" customHeight="1">
      <c r="A367" s="1" t="str">
        <f t="shared" si="1"/>
        <v/>
      </c>
      <c r="B367" s="1"/>
      <c r="C367" s="38" t="str">
        <f>IF('TSA Input'!J342="","",IF('TSA Input'!J342="Yes",'TSA Input'!B342,"Ineligible"))</f>
        <v/>
      </c>
      <c r="D367" s="39" t="str">
        <f>IF('TSA Input'!J342="","",IF('TSA Input'!J342="Yes",'TSA Input'!H342,""))</f>
        <v/>
      </c>
      <c r="E367" s="40" t="str">
        <f>IF('TSA Input'!J342="","",IF('TSA Input'!J342="Yes",'TSA Input'!G342,""))</f>
        <v/>
      </c>
      <c r="F367" s="42" t="str">
        <f>IF('TSA Input'!J342="","",IF('TSA Input'!J342="Yes",'TSA Input'!C342,""))</f>
        <v/>
      </c>
      <c r="G367" s="43" t="str">
        <f>IF('TSA Input'!J342="","",IF('TSA Input'!J342="Yes",'TSA Input'!I342,""))</f>
        <v/>
      </c>
      <c r="H367" s="43" t="str">
        <f>IF('TSA Input'!J342="","",IF('TSA Input'!J342="Yes",'TSA Input'!E342,""))</f>
        <v/>
      </c>
      <c r="I367" s="45" t="str">
        <f t="shared" si="2"/>
        <v/>
      </c>
      <c r="J367" s="146" t="str">
        <f>IF('TSA Input'!$J342="","",IF('TSA Input'!$J342="Yes",'TSA Input'!$C342,""))</f>
        <v/>
      </c>
      <c r="K367" s="147" t="str">
        <f>IF('TSA Input'!$J342="","",IF('TSA Input'!$J342="Yes",'TSA Input'!$I342,""))</f>
        <v/>
      </c>
      <c r="L367" s="147" t="str">
        <f>IF('TSA Input'!$J342="","",IF('TSA Input'!$J342="Yes",'TSA Input'!$E342,""))</f>
        <v/>
      </c>
      <c r="M367" s="45" t="str">
        <f t="shared" si="3"/>
        <v/>
      </c>
      <c r="N367" s="48"/>
      <c r="O367" s="49"/>
      <c r="P367" s="148" t="s">
        <v>31</v>
      </c>
      <c r="Q367" s="149" t="s">
        <v>31</v>
      </c>
      <c r="R367" s="1"/>
    </row>
    <row r="368" spans="1:18" ht="15.75" hidden="1" customHeight="1">
      <c r="A368" s="1" t="str">
        <f t="shared" si="1"/>
        <v/>
      </c>
      <c r="B368" s="1"/>
      <c r="C368" s="38" t="str">
        <f>IF('TSA Input'!J343="","",IF('TSA Input'!J343="Yes",'TSA Input'!B343,"Ineligible"))</f>
        <v/>
      </c>
      <c r="D368" s="39" t="str">
        <f>IF('TSA Input'!J343="","",IF('TSA Input'!J343="Yes",'TSA Input'!H343,""))</f>
        <v/>
      </c>
      <c r="E368" s="40" t="str">
        <f>IF('TSA Input'!J343="","",IF('TSA Input'!J343="Yes",'TSA Input'!G343,""))</f>
        <v/>
      </c>
      <c r="F368" s="42" t="str">
        <f>IF('TSA Input'!J343="","",IF('TSA Input'!J343="Yes",'TSA Input'!C343,""))</f>
        <v/>
      </c>
      <c r="G368" s="43" t="str">
        <f>IF('TSA Input'!J343="","",IF('TSA Input'!J343="Yes",'TSA Input'!I343,""))</f>
        <v/>
      </c>
      <c r="H368" s="43" t="str">
        <f>IF('TSA Input'!J343="","",IF('TSA Input'!J343="Yes",'TSA Input'!E343,""))</f>
        <v/>
      </c>
      <c r="I368" s="45" t="str">
        <f t="shared" si="2"/>
        <v/>
      </c>
      <c r="J368" s="146" t="str">
        <f>IF('TSA Input'!$J343="","",IF('TSA Input'!$J343="Yes",'TSA Input'!$C343,""))</f>
        <v/>
      </c>
      <c r="K368" s="147" t="str">
        <f>IF('TSA Input'!$J343="","",IF('TSA Input'!$J343="Yes",'TSA Input'!$I343,""))</f>
        <v/>
      </c>
      <c r="L368" s="147" t="str">
        <f>IF('TSA Input'!$J343="","",IF('TSA Input'!$J343="Yes",'TSA Input'!$E343,""))</f>
        <v/>
      </c>
      <c r="M368" s="45" t="str">
        <f t="shared" si="3"/>
        <v/>
      </c>
      <c r="N368" s="48"/>
      <c r="O368" s="49"/>
      <c r="P368" s="148" t="s">
        <v>31</v>
      </c>
      <c r="Q368" s="149" t="s">
        <v>31</v>
      </c>
      <c r="R368" s="1"/>
    </row>
    <row r="369" spans="1:18" ht="15.75" hidden="1" customHeight="1">
      <c r="A369" s="1" t="str">
        <f t="shared" si="1"/>
        <v/>
      </c>
      <c r="B369" s="1"/>
      <c r="C369" s="38" t="str">
        <f>IF('TSA Input'!J344="","",IF('TSA Input'!J344="Yes",'TSA Input'!B344,"Ineligible"))</f>
        <v/>
      </c>
      <c r="D369" s="39" t="str">
        <f>IF('TSA Input'!J344="","",IF('TSA Input'!J344="Yes",'TSA Input'!H344,""))</f>
        <v/>
      </c>
      <c r="E369" s="40" t="str">
        <f>IF('TSA Input'!J344="","",IF('TSA Input'!J344="Yes",'TSA Input'!G344,""))</f>
        <v/>
      </c>
      <c r="F369" s="42" t="str">
        <f>IF('TSA Input'!J344="","",IF('TSA Input'!J344="Yes",'TSA Input'!C344,""))</f>
        <v/>
      </c>
      <c r="G369" s="43" t="str">
        <f>IF('TSA Input'!J344="","",IF('TSA Input'!J344="Yes",'TSA Input'!I344,""))</f>
        <v/>
      </c>
      <c r="H369" s="43" t="str">
        <f>IF('TSA Input'!J344="","",IF('TSA Input'!J344="Yes",'TSA Input'!E344,""))</f>
        <v/>
      </c>
      <c r="I369" s="45" t="str">
        <f t="shared" si="2"/>
        <v/>
      </c>
      <c r="J369" s="146" t="str">
        <f>IF('TSA Input'!$J344="","",IF('TSA Input'!$J344="Yes",'TSA Input'!$C344,""))</f>
        <v/>
      </c>
      <c r="K369" s="147" t="str">
        <f>IF('TSA Input'!$J344="","",IF('TSA Input'!$J344="Yes",'TSA Input'!$I344,""))</f>
        <v/>
      </c>
      <c r="L369" s="147" t="str">
        <f>IF('TSA Input'!$J344="","",IF('TSA Input'!$J344="Yes",'TSA Input'!$E344,""))</f>
        <v/>
      </c>
      <c r="M369" s="45" t="str">
        <f t="shared" si="3"/>
        <v/>
      </c>
      <c r="N369" s="48"/>
      <c r="O369" s="49"/>
      <c r="P369" s="148" t="s">
        <v>31</v>
      </c>
      <c r="Q369" s="149" t="s">
        <v>31</v>
      </c>
      <c r="R369" s="1"/>
    </row>
    <row r="370" spans="1:18" ht="15.75" hidden="1" customHeight="1">
      <c r="A370" s="1" t="str">
        <f t="shared" si="1"/>
        <v/>
      </c>
      <c r="B370" s="1"/>
      <c r="C370" s="38" t="str">
        <f>IF('TSA Input'!J345="","",IF('TSA Input'!J345="Yes",'TSA Input'!B345,"Ineligible"))</f>
        <v/>
      </c>
      <c r="D370" s="39" t="str">
        <f>IF('TSA Input'!J345="","",IF('TSA Input'!J345="Yes",'TSA Input'!H345,""))</f>
        <v/>
      </c>
      <c r="E370" s="40" t="str">
        <f>IF('TSA Input'!J345="","",IF('TSA Input'!J345="Yes",'TSA Input'!G345,""))</f>
        <v/>
      </c>
      <c r="F370" s="42" t="str">
        <f>IF('TSA Input'!J345="","",IF('TSA Input'!J345="Yes",'TSA Input'!C345,""))</f>
        <v/>
      </c>
      <c r="G370" s="43" t="str">
        <f>IF('TSA Input'!J345="","",IF('TSA Input'!J345="Yes",'TSA Input'!I345,""))</f>
        <v/>
      </c>
      <c r="H370" s="43" t="str">
        <f>IF('TSA Input'!J345="","",IF('TSA Input'!J345="Yes",'TSA Input'!E345,""))</f>
        <v/>
      </c>
      <c r="I370" s="45" t="str">
        <f t="shared" si="2"/>
        <v/>
      </c>
      <c r="J370" s="146" t="str">
        <f>IF('TSA Input'!$J345="","",IF('TSA Input'!$J345="Yes",'TSA Input'!$C345,""))</f>
        <v/>
      </c>
      <c r="K370" s="147" t="str">
        <f>IF('TSA Input'!$J345="","",IF('TSA Input'!$J345="Yes",'TSA Input'!$I345,""))</f>
        <v/>
      </c>
      <c r="L370" s="147" t="str">
        <f>IF('TSA Input'!$J345="","",IF('TSA Input'!$J345="Yes",'TSA Input'!$E345,""))</f>
        <v/>
      </c>
      <c r="M370" s="45" t="str">
        <f t="shared" si="3"/>
        <v/>
      </c>
      <c r="N370" s="48"/>
      <c r="O370" s="49"/>
      <c r="P370" s="148" t="s">
        <v>31</v>
      </c>
      <c r="Q370" s="149" t="s">
        <v>31</v>
      </c>
      <c r="R370" s="1"/>
    </row>
    <row r="371" spans="1:18" ht="15.75" hidden="1" customHeight="1">
      <c r="A371" s="1" t="str">
        <f t="shared" si="1"/>
        <v/>
      </c>
      <c r="B371" s="1"/>
      <c r="C371" s="38" t="str">
        <f>IF('TSA Input'!J346="","",IF('TSA Input'!J346="Yes",'TSA Input'!B346,"Ineligible"))</f>
        <v/>
      </c>
      <c r="D371" s="39" t="str">
        <f>IF('TSA Input'!J346="","",IF('TSA Input'!J346="Yes",'TSA Input'!H346,""))</f>
        <v/>
      </c>
      <c r="E371" s="40" t="str">
        <f>IF('TSA Input'!J346="","",IF('TSA Input'!J346="Yes",'TSA Input'!G346,""))</f>
        <v/>
      </c>
      <c r="F371" s="42" t="str">
        <f>IF('TSA Input'!J346="","",IF('TSA Input'!J346="Yes",'TSA Input'!C346,""))</f>
        <v/>
      </c>
      <c r="G371" s="43" t="str">
        <f>IF('TSA Input'!J346="","",IF('TSA Input'!J346="Yes",'TSA Input'!I346,""))</f>
        <v/>
      </c>
      <c r="H371" s="43" t="str">
        <f>IF('TSA Input'!J346="","",IF('TSA Input'!J346="Yes",'TSA Input'!E346,""))</f>
        <v/>
      </c>
      <c r="I371" s="45" t="str">
        <f t="shared" si="2"/>
        <v/>
      </c>
      <c r="J371" s="146" t="str">
        <f>IF('TSA Input'!$J346="","",IF('TSA Input'!$J346="Yes",'TSA Input'!$C346,""))</f>
        <v/>
      </c>
      <c r="K371" s="147" t="str">
        <f>IF('TSA Input'!$J346="","",IF('TSA Input'!$J346="Yes",'TSA Input'!$I346,""))</f>
        <v/>
      </c>
      <c r="L371" s="147" t="str">
        <f>IF('TSA Input'!$J346="","",IF('TSA Input'!$J346="Yes",'TSA Input'!$E346,""))</f>
        <v/>
      </c>
      <c r="M371" s="45" t="str">
        <f t="shared" si="3"/>
        <v/>
      </c>
      <c r="N371" s="48"/>
      <c r="O371" s="49"/>
      <c r="P371" s="148" t="s">
        <v>31</v>
      </c>
      <c r="Q371" s="149" t="s">
        <v>31</v>
      </c>
      <c r="R371" s="1"/>
    </row>
    <row r="372" spans="1:18" ht="15.75" hidden="1" customHeight="1">
      <c r="A372" s="1" t="str">
        <f t="shared" si="1"/>
        <v/>
      </c>
      <c r="B372" s="1"/>
      <c r="C372" s="38" t="str">
        <f>IF('TSA Input'!J347="","",IF('TSA Input'!J347="Yes",'TSA Input'!B347,"Ineligible"))</f>
        <v/>
      </c>
      <c r="D372" s="39" t="str">
        <f>IF('TSA Input'!J347="","",IF('TSA Input'!J347="Yes",'TSA Input'!H347,""))</f>
        <v/>
      </c>
      <c r="E372" s="40" t="str">
        <f>IF('TSA Input'!J347="","",IF('TSA Input'!J347="Yes",'TSA Input'!G347,""))</f>
        <v/>
      </c>
      <c r="F372" s="42" t="str">
        <f>IF('TSA Input'!J347="","",IF('TSA Input'!J347="Yes",'TSA Input'!C347,""))</f>
        <v/>
      </c>
      <c r="G372" s="43" t="str">
        <f>IF('TSA Input'!J347="","",IF('TSA Input'!J347="Yes",'TSA Input'!I347,""))</f>
        <v/>
      </c>
      <c r="H372" s="43" t="str">
        <f>IF('TSA Input'!J347="","",IF('TSA Input'!J347="Yes",'TSA Input'!E347,""))</f>
        <v/>
      </c>
      <c r="I372" s="45" t="str">
        <f t="shared" si="2"/>
        <v/>
      </c>
      <c r="J372" s="146" t="str">
        <f>IF('TSA Input'!$J347="","",IF('TSA Input'!$J347="Yes",'TSA Input'!$C347,""))</f>
        <v/>
      </c>
      <c r="K372" s="147" t="str">
        <f>IF('TSA Input'!$J347="","",IF('TSA Input'!$J347="Yes",'TSA Input'!$I347,""))</f>
        <v/>
      </c>
      <c r="L372" s="147" t="str">
        <f>IF('TSA Input'!$J347="","",IF('TSA Input'!$J347="Yes",'TSA Input'!$E347,""))</f>
        <v/>
      </c>
      <c r="M372" s="45" t="str">
        <f t="shared" si="3"/>
        <v/>
      </c>
      <c r="N372" s="48"/>
      <c r="O372" s="49"/>
      <c r="P372" s="148" t="s">
        <v>31</v>
      </c>
      <c r="Q372" s="149" t="s">
        <v>31</v>
      </c>
      <c r="R372" s="1"/>
    </row>
    <row r="373" spans="1:18" ht="15.75" hidden="1" customHeight="1">
      <c r="A373" s="1" t="str">
        <f t="shared" si="1"/>
        <v/>
      </c>
      <c r="B373" s="1"/>
      <c r="C373" s="38" t="str">
        <f>IF('TSA Input'!J348="","",IF('TSA Input'!J348="Yes",'TSA Input'!B348,"Ineligible"))</f>
        <v/>
      </c>
      <c r="D373" s="39" t="str">
        <f>IF('TSA Input'!J348="","",IF('TSA Input'!J348="Yes",'TSA Input'!H348,""))</f>
        <v/>
      </c>
      <c r="E373" s="40" t="str">
        <f>IF('TSA Input'!J348="","",IF('TSA Input'!J348="Yes",'TSA Input'!G348,""))</f>
        <v/>
      </c>
      <c r="F373" s="42" t="str">
        <f>IF('TSA Input'!J348="","",IF('TSA Input'!J348="Yes",'TSA Input'!C348,""))</f>
        <v/>
      </c>
      <c r="G373" s="43" t="str">
        <f>IF('TSA Input'!J348="","",IF('TSA Input'!J348="Yes",'TSA Input'!I348,""))</f>
        <v/>
      </c>
      <c r="H373" s="43" t="str">
        <f>IF('TSA Input'!J348="","",IF('TSA Input'!J348="Yes",'TSA Input'!E348,""))</f>
        <v/>
      </c>
      <c r="I373" s="45" t="str">
        <f t="shared" si="2"/>
        <v/>
      </c>
      <c r="J373" s="146" t="str">
        <f>IF('TSA Input'!$J348="","",IF('TSA Input'!$J348="Yes",'TSA Input'!$C348,""))</f>
        <v/>
      </c>
      <c r="K373" s="147" t="str">
        <f>IF('TSA Input'!$J348="","",IF('TSA Input'!$J348="Yes",'TSA Input'!$I348,""))</f>
        <v/>
      </c>
      <c r="L373" s="147" t="str">
        <f>IF('TSA Input'!$J348="","",IF('TSA Input'!$J348="Yes",'TSA Input'!$E348,""))</f>
        <v/>
      </c>
      <c r="M373" s="45" t="str">
        <f t="shared" si="3"/>
        <v/>
      </c>
      <c r="N373" s="48"/>
      <c r="O373" s="49"/>
      <c r="P373" s="148" t="s">
        <v>31</v>
      </c>
      <c r="Q373" s="149" t="s">
        <v>31</v>
      </c>
      <c r="R373" s="1"/>
    </row>
    <row r="374" spans="1:18" ht="15.75" hidden="1" customHeight="1">
      <c r="A374" s="1" t="str">
        <f t="shared" si="1"/>
        <v/>
      </c>
      <c r="B374" s="1"/>
      <c r="C374" s="38" t="str">
        <f>IF('TSA Input'!J349="","",IF('TSA Input'!J349="Yes",'TSA Input'!B349,"Ineligible"))</f>
        <v/>
      </c>
      <c r="D374" s="39" t="str">
        <f>IF('TSA Input'!J349="","",IF('TSA Input'!J349="Yes",'TSA Input'!H349,""))</f>
        <v/>
      </c>
      <c r="E374" s="40" t="str">
        <f>IF('TSA Input'!J349="","",IF('TSA Input'!J349="Yes",'TSA Input'!G349,""))</f>
        <v/>
      </c>
      <c r="F374" s="42" t="str">
        <f>IF('TSA Input'!J349="","",IF('TSA Input'!J349="Yes",'TSA Input'!C349,""))</f>
        <v/>
      </c>
      <c r="G374" s="43" t="str">
        <f>IF('TSA Input'!J349="","",IF('TSA Input'!J349="Yes",'TSA Input'!I349,""))</f>
        <v/>
      </c>
      <c r="H374" s="43" t="str">
        <f>IF('TSA Input'!J349="","",IF('TSA Input'!J349="Yes",'TSA Input'!E349,""))</f>
        <v/>
      </c>
      <c r="I374" s="45" t="str">
        <f t="shared" si="2"/>
        <v/>
      </c>
      <c r="J374" s="146" t="str">
        <f>IF('TSA Input'!$J349="","",IF('TSA Input'!$J349="Yes",'TSA Input'!$C349,""))</f>
        <v/>
      </c>
      <c r="K374" s="147" t="str">
        <f>IF('TSA Input'!$J349="","",IF('TSA Input'!$J349="Yes",'TSA Input'!$I349,""))</f>
        <v/>
      </c>
      <c r="L374" s="147" t="str">
        <f>IF('TSA Input'!$J349="","",IF('TSA Input'!$J349="Yes",'TSA Input'!$E349,""))</f>
        <v/>
      </c>
      <c r="M374" s="45" t="str">
        <f t="shared" si="3"/>
        <v/>
      </c>
      <c r="N374" s="48"/>
      <c r="O374" s="49"/>
      <c r="P374" s="148" t="s">
        <v>31</v>
      </c>
      <c r="Q374" s="149" t="s">
        <v>31</v>
      </c>
      <c r="R374" s="1"/>
    </row>
    <row r="375" spans="1:18" ht="15.75" hidden="1" customHeight="1">
      <c r="A375" s="1" t="str">
        <f t="shared" si="1"/>
        <v/>
      </c>
      <c r="B375" s="1"/>
      <c r="C375" s="38" t="str">
        <f>IF('TSA Input'!J350="","",IF('TSA Input'!J350="Yes",'TSA Input'!B350,"Ineligible"))</f>
        <v/>
      </c>
      <c r="D375" s="39" t="str">
        <f>IF('TSA Input'!J350="","",IF('TSA Input'!J350="Yes",'TSA Input'!H350,""))</f>
        <v/>
      </c>
      <c r="E375" s="40" t="str">
        <f>IF('TSA Input'!J350="","",IF('TSA Input'!J350="Yes",'TSA Input'!G350,""))</f>
        <v/>
      </c>
      <c r="F375" s="42" t="str">
        <f>IF('TSA Input'!J350="","",IF('TSA Input'!J350="Yes",'TSA Input'!C350,""))</f>
        <v/>
      </c>
      <c r="G375" s="43" t="str">
        <f>IF('TSA Input'!J350="","",IF('TSA Input'!J350="Yes",'TSA Input'!I350,""))</f>
        <v/>
      </c>
      <c r="H375" s="43" t="str">
        <f>IF('TSA Input'!J350="","",IF('TSA Input'!J350="Yes",'TSA Input'!E350,""))</f>
        <v/>
      </c>
      <c r="I375" s="45" t="str">
        <f t="shared" si="2"/>
        <v/>
      </c>
      <c r="J375" s="146" t="str">
        <f>IF('TSA Input'!$J350="","",IF('TSA Input'!$J350="Yes",'TSA Input'!$C350,""))</f>
        <v/>
      </c>
      <c r="K375" s="147" t="str">
        <f>IF('TSA Input'!$J350="","",IF('TSA Input'!$J350="Yes",'TSA Input'!$I350,""))</f>
        <v/>
      </c>
      <c r="L375" s="147" t="str">
        <f>IF('TSA Input'!$J350="","",IF('TSA Input'!$J350="Yes",'TSA Input'!$E350,""))</f>
        <v/>
      </c>
      <c r="M375" s="45" t="str">
        <f t="shared" si="3"/>
        <v/>
      </c>
      <c r="N375" s="48"/>
      <c r="O375" s="49"/>
      <c r="P375" s="148" t="s">
        <v>31</v>
      </c>
      <c r="Q375" s="149" t="s">
        <v>31</v>
      </c>
      <c r="R375" s="1"/>
    </row>
    <row r="376" spans="1:18" ht="15.75" hidden="1" customHeight="1">
      <c r="A376" s="1" t="str">
        <f t="shared" si="1"/>
        <v/>
      </c>
      <c r="B376" s="1"/>
      <c r="C376" s="38" t="str">
        <f>IF('TSA Input'!J351="","",IF('TSA Input'!J351="Yes",'TSA Input'!B351,"Ineligible"))</f>
        <v/>
      </c>
      <c r="D376" s="39" t="str">
        <f>IF('TSA Input'!J351="","",IF('TSA Input'!J351="Yes",'TSA Input'!H351,""))</f>
        <v/>
      </c>
      <c r="E376" s="40" t="str">
        <f>IF('TSA Input'!J351="","",IF('TSA Input'!J351="Yes",'TSA Input'!G351,""))</f>
        <v/>
      </c>
      <c r="F376" s="42" t="str">
        <f>IF('TSA Input'!J351="","",IF('TSA Input'!J351="Yes",'TSA Input'!C351,""))</f>
        <v/>
      </c>
      <c r="G376" s="43" t="str">
        <f>IF('TSA Input'!J351="","",IF('TSA Input'!J351="Yes",'TSA Input'!I351,""))</f>
        <v/>
      </c>
      <c r="H376" s="43" t="str">
        <f>IF('TSA Input'!J351="","",IF('TSA Input'!J351="Yes",'TSA Input'!E351,""))</f>
        <v/>
      </c>
      <c r="I376" s="45" t="str">
        <f t="shared" si="2"/>
        <v/>
      </c>
      <c r="J376" s="146" t="str">
        <f>IF('TSA Input'!$J351="","",IF('TSA Input'!$J351="Yes",'TSA Input'!$C351,""))</f>
        <v/>
      </c>
      <c r="K376" s="147" t="str">
        <f>IF('TSA Input'!$J351="","",IF('TSA Input'!$J351="Yes",'TSA Input'!$I351,""))</f>
        <v/>
      </c>
      <c r="L376" s="147" t="str">
        <f>IF('TSA Input'!$J351="","",IF('TSA Input'!$J351="Yes",'TSA Input'!$E351,""))</f>
        <v/>
      </c>
      <c r="M376" s="45" t="str">
        <f t="shared" si="3"/>
        <v/>
      </c>
      <c r="N376" s="48"/>
      <c r="O376" s="49"/>
      <c r="P376" s="148" t="s">
        <v>31</v>
      </c>
      <c r="Q376" s="149" t="s">
        <v>31</v>
      </c>
      <c r="R376" s="1"/>
    </row>
    <row r="377" spans="1:18" ht="15.75" hidden="1" customHeight="1">
      <c r="A377" s="1" t="str">
        <f t="shared" si="1"/>
        <v/>
      </c>
      <c r="B377" s="1"/>
      <c r="C377" s="38" t="str">
        <f>IF('TSA Input'!J352="","",IF('TSA Input'!J352="Yes",'TSA Input'!B352,"Ineligible"))</f>
        <v/>
      </c>
      <c r="D377" s="39" t="str">
        <f>IF('TSA Input'!J352="","",IF('TSA Input'!J352="Yes",'TSA Input'!H352,""))</f>
        <v/>
      </c>
      <c r="E377" s="40" t="str">
        <f>IF('TSA Input'!J352="","",IF('TSA Input'!J352="Yes",'TSA Input'!G352,""))</f>
        <v/>
      </c>
      <c r="F377" s="42" t="str">
        <f>IF('TSA Input'!J352="","",IF('TSA Input'!J352="Yes",'TSA Input'!C352,""))</f>
        <v/>
      </c>
      <c r="G377" s="43" t="str">
        <f>IF('TSA Input'!J352="","",IF('TSA Input'!J352="Yes",'TSA Input'!I352,""))</f>
        <v/>
      </c>
      <c r="H377" s="43" t="str">
        <f>IF('TSA Input'!J352="","",IF('TSA Input'!J352="Yes",'TSA Input'!E352,""))</f>
        <v/>
      </c>
      <c r="I377" s="45" t="str">
        <f t="shared" si="2"/>
        <v/>
      </c>
      <c r="J377" s="146" t="str">
        <f>IF('TSA Input'!$J352="","",IF('TSA Input'!$J352="Yes",'TSA Input'!$C352,""))</f>
        <v/>
      </c>
      <c r="K377" s="147" t="str">
        <f>IF('TSA Input'!$J352="","",IF('TSA Input'!$J352="Yes",'TSA Input'!$I352,""))</f>
        <v/>
      </c>
      <c r="L377" s="147" t="str">
        <f>IF('TSA Input'!$J352="","",IF('TSA Input'!$J352="Yes",'TSA Input'!$E352,""))</f>
        <v/>
      </c>
      <c r="M377" s="45" t="str">
        <f t="shared" si="3"/>
        <v/>
      </c>
      <c r="N377" s="48"/>
      <c r="O377" s="49"/>
      <c r="P377" s="148" t="s">
        <v>31</v>
      </c>
      <c r="Q377" s="149" t="s">
        <v>31</v>
      </c>
      <c r="R377" s="1"/>
    </row>
    <row r="378" spans="1:18" ht="15.75" hidden="1" customHeight="1">
      <c r="A378" s="1" t="str">
        <f t="shared" si="1"/>
        <v/>
      </c>
      <c r="B378" s="1"/>
      <c r="C378" s="38" t="str">
        <f>IF('TSA Input'!J353="","",IF('TSA Input'!J353="Yes",'TSA Input'!B353,"Ineligible"))</f>
        <v/>
      </c>
      <c r="D378" s="39" t="str">
        <f>IF('TSA Input'!J353="","",IF('TSA Input'!J353="Yes",'TSA Input'!H353,""))</f>
        <v/>
      </c>
      <c r="E378" s="40" t="str">
        <f>IF('TSA Input'!J353="","",IF('TSA Input'!J353="Yes",'TSA Input'!G353,""))</f>
        <v/>
      </c>
      <c r="F378" s="42" t="str">
        <f>IF('TSA Input'!J353="","",IF('TSA Input'!J353="Yes",'TSA Input'!C353,""))</f>
        <v/>
      </c>
      <c r="G378" s="43" t="str">
        <f>IF('TSA Input'!J353="","",IF('TSA Input'!J353="Yes",'TSA Input'!I353,""))</f>
        <v/>
      </c>
      <c r="H378" s="43" t="str">
        <f>IF('TSA Input'!J353="","",IF('TSA Input'!J353="Yes",'TSA Input'!E353,""))</f>
        <v/>
      </c>
      <c r="I378" s="45" t="str">
        <f t="shared" si="2"/>
        <v/>
      </c>
      <c r="J378" s="146" t="str">
        <f>IF('TSA Input'!$J353="","",IF('TSA Input'!$J353="Yes",'TSA Input'!$C353,""))</f>
        <v/>
      </c>
      <c r="K378" s="147" t="str">
        <f>IF('TSA Input'!$J353="","",IF('TSA Input'!$J353="Yes",'TSA Input'!$I353,""))</f>
        <v/>
      </c>
      <c r="L378" s="147" t="str">
        <f>IF('TSA Input'!$J353="","",IF('TSA Input'!$J353="Yes",'TSA Input'!$E353,""))</f>
        <v/>
      </c>
      <c r="M378" s="45" t="str">
        <f t="shared" si="3"/>
        <v/>
      </c>
      <c r="N378" s="48"/>
      <c r="O378" s="49"/>
      <c r="P378" s="148" t="s">
        <v>31</v>
      </c>
      <c r="Q378" s="149" t="s">
        <v>31</v>
      </c>
      <c r="R378" s="1"/>
    </row>
    <row r="379" spans="1:18" ht="15.75" hidden="1" customHeight="1">
      <c r="A379" s="1" t="str">
        <f t="shared" si="1"/>
        <v/>
      </c>
      <c r="B379" s="1"/>
      <c r="C379" s="38" t="str">
        <f>IF('TSA Input'!J354="","",IF('TSA Input'!J354="Yes",'TSA Input'!B354,"Ineligible"))</f>
        <v/>
      </c>
      <c r="D379" s="39" t="str">
        <f>IF('TSA Input'!J354="","",IF('TSA Input'!J354="Yes",'TSA Input'!H354,""))</f>
        <v/>
      </c>
      <c r="E379" s="40" t="str">
        <f>IF('TSA Input'!J354="","",IF('TSA Input'!J354="Yes",'TSA Input'!G354,""))</f>
        <v/>
      </c>
      <c r="F379" s="42" t="str">
        <f>IF('TSA Input'!J354="","",IF('TSA Input'!J354="Yes",'TSA Input'!C354,""))</f>
        <v/>
      </c>
      <c r="G379" s="43" t="str">
        <f>IF('TSA Input'!J354="","",IF('TSA Input'!J354="Yes",'TSA Input'!I354,""))</f>
        <v/>
      </c>
      <c r="H379" s="43" t="str">
        <f>IF('TSA Input'!J354="","",IF('TSA Input'!J354="Yes",'TSA Input'!E354,""))</f>
        <v/>
      </c>
      <c r="I379" s="45" t="str">
        <f t="shared" si="2"/>
        <v/>
      </c>
      <c r="J379" s="146" t="str">
        <f>IF('TSA Input'!$J354="","",IF('TSA Input'!$J354="Yes",'TSA Input'!$C354,""))</f>
        <v/>
      </c>
      <c r="K379" s="147" t="str">
        <f>IF('TSA Input'!$J354="","",IF('TSA Input'!$J354="Yes",'TSA Input'!$I354,""))</f>
        <v/>
      </c>
      <c r="L379" s="147" t="str">
        <f>IF('TSA Input'!$J354="","",IF('TSA Input'!$J354="Yes",'TSA Input'!$E354,""))</f>
        <v/>
      </c>
      <c r="M379" s="45" t="str">
        <f t="shared" si="3"/>
        <v/>
      </c>
      <c r="N379" s="48"/>
      <c r="O379" s="49"/>
      <c r="P379" s="148" t="s">
        <v>31</v>
      </c>
      <c r="Q379" s="149" t="s">
        <v>31</v>
      </c>
      <c r="R379" s="1"/>
    </row>
    <row r="380" spans="1:18" ht="15.75" hidden="1" customHeight="1">
      <c r="A380" s="1" t="str">
        <f t="shared" si="1"/>
        <v/>
      </c>
      <c r="B380" s="1"/>
      <c r="C380" s="38" t="str">
        <f>IF('TSA Input'!J355="","",IF('TSA Input'!J355="Yes",'TSA Input'!B355,"Ineligible"))</f>
        <v/>
      </c>
      <c r="D380" s="39" t="str">
        <f>IF('TSA Input'!J355="","",IF('TSA Input'!J355="Yes",'TSA Input'!H355,""))</f>
        <v/>
      </c>
      <c r="E380" s="40" t="str">
        <f>IF('TSA Input'!J355="","",IF('TSA Input'!J355="Yes",'TSA Input'!G355,""))</f>
        <v/>
      </c>
      <c r="F380" s="42" t="str">
        <f>IF('TSA Input'!J355="","",IF('TSA Input'!J355="Yes",'TSA Input'!C355,""))</f>
        <v/>
      </c>
      <c r="G380" s="43" t="str">
        <f>IF('TSA Input'!J355="","",IF('TSA Input'!J355="Yes",'TSA Input'!I355,""))</f>
        <v/>
      </c>
      <c r="H380" s="43" t="str">
        <f>IF('TSA Input'!J355="","",IF('TSA Input'!J355="Yes",'TSA Input'!E355,""))</f>
        <v/>
      </c>
      <c r="I380" s="45" t="str">
        <f t="shared" si="2"/>
        <v/>
      </c>
      <c r="J380" s="146" t="str">
        <f>IF('TSA Input'!$J355="","",IF('TSA Input'!$J355="Yes",'TSA Input'!$C355,""))</f>
        <v/>
      </c>
      <c r="K380" s="147" t="str">
        <f>IF('TSA Input'!$J355="","",IF('TSA Input'!$J355="Yes",'TSA Input'!$I355,""))</f>
        <v/>
      </c>
      <c r="L380" s="147" t="str">
        <f>IF('TSA Input'!$J355="","",IF('TSA Input'!$J355="Yes",'TSA Input'!$E355,""))</f>
        <v/>
      </c>
      <c r="M380" s="45" t="str">
        <f t="shared" si="3"/>
        <v/>
      </c>
      <c r="N380" s="48"/>
      <c r="O380" s="49"/>
      <c r="P380" s="148" t="s">
        <v>31</v>
      </c>
      <c r="Q380" s="149" t="s">
        <v>31</v>
      </c>
      <c r="R380" s="1"/>
    </row>
    <row r="381" spans="1:18" ht="15.75" hidden="1" customHeight="1">
      <c r="A381" s="1" t="str">
        <f t="shared" si="1"/>
        <v/>
      </c>
      <c r="B381" s="1"/>
      <c r="C381" s="38" t="str">
        <f>IF('TSA Input'!J356="","",IF('TSA Input'!J356="Yes",'TSA Input'!B356,"Ineligible"))</f>
        <v/>
      </c>
      <c r="D381" s="39" t="str">
        <f>IF('TSA Input'!J356="","",IF('TSA Input'!J356="Yes",'TSA Input'!H356,""))</f>
        <v/>
      </c>
      <c r="E381" s="40" t="str">
        <f>IF('TSA Input'!J356="","",IF('TSA Input'!J356="Yes",'TSA Input'!G356,""))</f>
        <v/>
      </c>
      <c r="F381" s="42" t="str">
        <f>IF('TSA Input'!J356="","",IF('TSA Input'!J356="Yes",'TSA Input'!C356,""))</f>
        <v/>
      </c>
      <c r="G381" s="43" t="str">
        <f>IF('TSA Input'!J356="","",IF('TSA Input'!J356="Yes",'TSA Input'!I356,""))</f>
        <v/>
      </c>
      <c r="H381" s="43" t="str">
        <f>IF('TSA Input'!J356="","",IF('TSA Input'!J356="Yes",'TSA Input'!E356,""))</f>
        <v/>
      </c>
      <c r="I381" s="45" t="str">
        <f t="shared" si="2"/>
        <v/>
      </c>
      <c r="J381" s="146" t="str">
        <f>IF('TSA Input'!$J356="","",IF('TSA Input'!$J356="Yes",'TSA Input'!$C356,""))</f>
        <v/>
      </c>
      <c r="K381" s="147" t="str">
        <f>IF('TSA Input'!$J356="","",IF('TSA Input'!$J356="Yes",'TSA Input'!$I356,""))</f>
        <v/>
      </c>
      <c r="L381" s="147" t="str">
        <f>IF('TSA Input'!$J356="","",IF('TSA Input'!$J356="Yes",'TSA Input'!$E356,""))</f>
        <v/>
      </c>
      <c r="M381" s="45" t="str">
        <f t="shared" si="3"/>
        <v/>
      </c>
      <c r="N381" s="48"/>
      <c r="O381" s="49"/>
      <c r="P381" s="148" t="s">
        <v>31</v>
      </c>
      <c r="Q381" s="149" t="s">
        <v>31</v>
      </c>
      <c r="R381" s="1"/>
    </row>
    <row r="382" spans="1:18" ht="15.75" hidden="1" customHeight="1">
      <c r="A382" s="1" t="str">
        <f t="shared" si="1"/>
        <v/>
      </c>
      <c r="B382" s="1"/>
      <c r="C382" s="38" t="str">
        <f>IF('TSA Input'!J357="","",IF('TSA Input'!J357="Yes",'TSA Input'!B357,"Ineligible"))</f>
        <v/>
      </c>
      <c r="D382" s="39" t="str">
        <f>IF('TSA Input'!J357="","",IF('TSA Input'!J357="Yes",'TSA Input'!H357,""))</f>
        <v/>
      </c>
      <c r="E382" s="40" t="str">
        <f>IF('TSA Input'!J357="","",IF('TSA Input'!J357="Yes",'TSA Input'!G357,""))</f>
        <v/>
      </c>
      <c r="F382" s="42" t="str">
        <f>IF('TSA Input'!J357="","",IF('TSA Input'!J357="Yes",'TSA Input'!C357,""))</f>
        <v/>
      </c>
      <c r="G382" s="43" t="str">
        <f>IF('TSA Input'!J357="","",IF('TSA Input'!J357="Yes",'TSA Input'!I357,""))</f>
        <v/>
      </c>
      <c r="H382" s="43" t="str">
        <f>IF('TSA Input'!J357="","",IF('TSA Input'!J357="Yes",'TSA Input'!E357,""))</f>
        <v/>
      </c>
      <c r="I382" s="45" t="str">
        <f t="shared" si="2"/>
        <v/>
      </c>
      <c r="J382" s="146" t="str">
        <f>IF('TSA Input'!$J357="","",IF('TSA Input'!$J357="Yes",'TSA Input'!$C357,""))</f>
        <v/>
      </c>
      <c r="K382" s="147" t="str">
        <f>IF('TSA Input'!$J357="","",IF('TSA Input'!$J357="Yes",'TSA Input'!$I357,""))</f>
        <v/>
      </c>
      <c r="L382" s="147" t="str">
        <f>IF('TSA Input'!$J357="","",IF('TSA Input'!$J357="Yes",'TSA Input'!$E357,""))</f>
        <v/>
      </c>
      <c r="M382" s="45" t="str">
        <f t="shared" si="3"/>
        <v/>
      </c>
      <c r="N382" s="48"/>
      <c r="O382" s="49"/>
      <c r="P382" s="148" t="s">
        <v>31</v>
      </c>
      <c r="Q382" s="149" t="s">
        <v>31</v>
      </c>
      <c r="R382" s="1"/>
    </row>
    <row r="383" spans="1:18" ht="15.75" hidden="1" customHeight="1">
      <c r="A383" s="1" t="str">
        <f t="shared" si="1"/>
        <v/>
      </c>
      <c r="B383" s="1"/>
      <c r="C383" s="38" t="str">
        <f>IF('TSA Input'!J358="","",IF('TSA Input'!J358="Yes",'TSA Input'!B358,"Ineligible"))</f>
        <v/>
      </c>
      <c r="D383" s="39" t="str">
        <f>IF('TSA Input'!J358="","",IF('TSA Input'!J358="Yes",'TSA Input'!H358,""))</f>
        <v/>
      </c>
      <c r="E383" s="40" t="str">
        <f>IF('TSA Input'!J358="","",IF('TSA Input'!J358="Yes",'TSA Input'!G358,""))</f>
        <v/>
      </c>
      <c r="F383" s="42" t="str">
        <f>IF('TSA Input'!J358="","",IF('TSA Input'!J358="Yes",'TSA Input'!C358,""))</f>
        <v/>
      </c>
      <c r="G383" s="43" t="str">
        <f>IF('TSA Input'!J358="","",IF('TSA Input'!J358="Yes",'TSA Input'!I358,""))</f>
        <v/>
      </c>
      <c r="H383" s="43" t="str">
        <f>IF('TSA Input'!J358="","",IF('TSA Input'!J358="Yes",'TSA Input'!E358,""))</f>
        <v/>
      </c>
      <c r="I383" s="45" t="str">
        <f t="shared" si="2"/>
        <v/>
      </c>
      <c r="J383" s="146" t="str">
        <f>IF('TSA Input'!$J358="","",IF('TSA Input'!$J358="Yes",'TSA Input'!$C358,""))</f>
        <v/>
      </c>
      <c r="K383" s="147" t="str">
        <f>IF('TSA Input'!$J358="","",IF('TSA Input'!$J358="Yes",'TSA Input'!$I358,""))</f>
        <v/>
      </c>
      <c r="L383" s="147" t="str">
        <f>IF('TSA Input'!$J358="","",IF('TSA Input'!$J358="Yes",'TSA Input'!$E358,""))</f>
        <v/>
      </c>
      <c r="M383" s="45" t="str">
        <f t="shared" si="3"/>
        <v/>
      </c>
      <c r="N383" s="48"/>
      <c r="O383" s="49"/>
      <c r="P383" s="148" t="s">
        <v>31</v>
      </c>
      <c r="Q383" s="149" t="s">
        <v>31</v>
      </c>
      <c r="R383" s="1"/>
    </row>
    <row r="384" spans="1:18" ht="15.75" hidden="1" customHeight="1">
      <c r="A384" s="1" t="str">
        <f t="shared" si="1"/>
        <v/>
      </c>
      <c r="B384" s="1"/>
      <c r="C384" s="38" t="str">
        <f>IF('TSA Input'!J359="","",IF('TSA Input'!J359="Yes",'TSA Input'!B359,"Ineligible"))</f>
        <v/>
      </c>
      <c r="D384" s="39" t="str">
        <f>IF('TSA Input'!J359="","",IF('TSA Input'!J359="Yes",'TSA Input'!H359,""))</f>
        <v/>
      </c>
      <c r="E384" s="40" t="str">
        <f>IF('TSA Input'!J359="","",IF('TSA Input'!J359="Yes",'TSA Input'!G359,""))</f>
        <v/>
      </c>
      <c r="F384" s="42" t="str">
        <f>IF('TSA Input'!J359="","",IF('TSA Input'!J359="Yes",'TSA Input'!C359,""))</f>
        <v/>
      </c>
      <c r="G384" s="43" t="str">
        <f>IF('TSA Input'!J359="","",IF('TSA Input'!J359="Yes",'TSA Input'!I359,""))</f>
        <v/>
      </c>
      <c r="H384" s="43" t="str">
        <f>IF('TSA Input'!J359="","",IF('TSA Input'!J359="Yes",'TSA Input'!E359,""))</f>
        <v/>
      </c>
      <c r="I384" s="45" t="str">
        <f t="shared" si="2"/>
        <v/>
      </c>
      <c r="J384" s="146" t="str">
        <f>IF('TSA Input'!$J359="","",IF('TSA Input'!$J359="Yes",'TSA Input'!$C359,""))</f>
        <v/>
      </c>
      <c r="K384" s="147" t="str">
        <f>IF('TSA Input'!$J359="","",IF('TSA Input'!$J359="Yes",'TSA Input'!$I359,""))</f>
        <v/>
      </c>
      <c r="L384" s="147" t="str">
        <f>IF('TSA Input'!$J359="","",IF('TSA Input'!$J359="Yes",'TSA Input'!$E359,""))</f>
        <v/>
      </c>
      <c r="M384" s="45" t="str">
        <f t="shared" si="3"/>
        <v/>
      </c>
      <c r="N384" s="48"/>
      <c r="O384" s="49"/>
      <c r="P384" s="148" t="s">
        <v>31</v>
      </c>
      <c r="Q384" s="149" t="s">
        <v>31</v>
      </c>
      <c r="R384" s="1"/>
    </row>
    <row r="385" spans="1:18" ht="15.75" hidden="1" customHeight="1">
      <c r="A385" s="1" t="str">
        <f t="shared" si="1"/>
        <v/>
      </c>
      <c r="B385" s="1"/>
      <c r="C385" s="38" t="str">
        <f>IF('TSA Input'!J360="","",IF('TSA Input'!J360="Yes",'TSA Input'!B360,"Ineligible"))</f>
        <v/>
      </c>
      <c r="D385" s="39" t="str">
        <f>IF('TSA Input'!J360="","",IF('TSA Input'!J360="Yes",'TSA Input'!H360,""))</f>
        <v/>
      </c>
      <c r="E385" s="40" t="str">
        <f>IF('TSA Input'!J360="","",IF('TSA Input'!J360="Yes",'TSA Input'!G360,""))</f>
        <v/>
      </c>
      <c r="F385" s="42" t="str">
        <f>IF('TSA Input'!J360="","",IF('TSA Input'!J360="Yes",'TSA Input'!C360,""))</f>
        <v/>
      </c>
      <c r="G385" s="43" t="str">
        <f>IF('TSA Input'!J360="","",IF('TSA Input'!J360="Yes",'TSA Input'!I360,""))</f>
        <v/>
      </c>
      <c r="H385" s="43" t="str">
        <f>IF('TSA Input'!J360="","",IF('TSA Input'!J360="Yes",'TSA Input'!E360,""))</f>
        <v/>
      </c>
      <c r="I385" s="45" t="str">
        <f t="shared" si="2"/>
        <v/>
      </c>
      <c r="J385" s="146" t="str">
        <f>IF('TSA Input'!$J360="","",IF('TSA Input'!$J360="Yes",'TSA Input'!$C360,""))</f>
        <v/>
      </c>
      <c r="K385" s="147" t="str">
        <f>IF('TSA Input'!$J360="","",IF('TSA Input'!$J360="Yes",'TSA Input'!$I360,""))</f>
        <v/>
      </c>
      <c r="L385" s="147" t="str">
        <f>IF('TSA Input'!$J360="","",IF('TSA Input'!$J360="Yes",'TSA Input'!$E360,""))</f>
        <v/>
      </c>
      <c r="M385" s="45" t="str">
        <f t="shared" si="3"/>
        <v/>
      </c>
      <c r="N385" s="48"/>
      <c r="O385" s="49"/>
      <c r="P385" s="148" t="s">
        <v>31</v>
      </c>
      <c r="Q385" s="149" t="s">
        <v>31</v>
      </c>
      <c r="R385" s="1"/>
    </row>
    <row r="386" spans="1:18" ht="15.75" hidden="1" customHeight="1">
      <c r="A386" s="1" t="str">
        <f t="shared" si="1"/>
        <v/>
      </c>
      <c r="B386" s="1"/>
      <c r="C386" s="38" t="str">
        <f>IF('TSA Input'!J361="","",IF('TSA Input'!J361="Yes",'TSA Input'!B361,"Ineligible"))</f>
        <v/>
      </c>
      <c r="D386" s="39" t="str">
        <f>IF('TSA Input'!J361="","",IF('TSA Input'!J361="Yes",'TSA Input'!H361,""))</f>
        <v/>
      </c>
      <c r="E386" s="40" t="str">
        <f>IF('TSA Input'!J361="","",IF('TSA Input'!J361="Yes",'TSA Input'!G361,""))</f>
        <v/>
      </c>
      <c r="F386" s="42" t="str">
        <f>IF('TSA Input'!J361="","",IF('TSA Input'!J361="Yes",'TSA Input'!C361,""))</f>
        <v/>
      </c>
      <c r="G386" s="43" t="str">
        <f>IF('TSA Input'!J361="","",IF('TSA Input'!J361="Yes",'TSA Input'!I361,""))</f>
        <v/>
      </c>
      <c r="H386" s="43" t="str">
        <f>IF('TSA Input'!J361="","",IF('TSA Input'!J361="Yes",'TSA Input'!E361,""))</f>
        <v/>
      </c>
      <c r="I386" s="45" t="str">
        <f t="shared" si="2"/>
        <v/>
      </c>
      <c r="J386" s="146" t="str">
        <f>IF('TSA Input'!$J361="","",IF('TSA Input'!$J361="Yes",'TSA Input'!$C361,""))</f>
        <v/>
      </c>
      <c r="K386" s="147" t="str">
        <f>IF('TSA Input'!$J361="","",IF('TSA Input'!$J361="Yes",'TSA Input'!$I361,""))</f>
        <v/>
      </c>
      <c r="L386" s="147" t="str">
        <f>IF('TSA Input'!$J361="","",IF('TSA Input'!$J361="Yes",'TSA Input'!$E361,""))</f>
        <v/>
      </c>
      <c r="M386" s="45" t="str">
        <f t="shared" si="3"/>
        <v/>
      </c>
      <c r="N386" s="48"/>
      <c r="O386" s="49"/>
      <c r="P386" s="148" t="s">
        <v>31</v>
      </c>
      <c r="Q386" s="149" t="s">
        <v>31</v>
      </c>
      <c r="R386" s="1"/>
    </row>
    <row r="387" spans="1:18" ht="15.75" hidden="1" customHeight="1">
      <c r="A387" s="1" t="str">
        <f t="shared" si="1"/>
        <v/>
      </c>
      <c r="B387" s="1"/>
      <c r="C387" s="38" t="str">
        <f>IF('TSA Input'!J362="","",IF('TSA Input'!J362="Yes",'TSA Input'!B362,"Ineligible"))</f>
        <v/>
      </c>
      <c r="D387" s="39" t="str">
        <f>IF('TSA Input'!J362="","",IF('TSA Input'!J362="Yes",'TSA Input'!H362,""))</f>
        <v/>
      </c>
      <c r="E387" s="40" t="str">
        <f>IF('TSA Input'!J362="","",IF('TSA Input'!J362="Yes",'TSA Input'!G362,""))</f>
        <v/>
      </c>
      <c r="F387" s="42" t="str">
        <f>IF('TSA Input'!J362="","",IF('TSA Input'!J362="Yes",'TSA Input'!C362,""))</f>
        <v/>
      </c>
      <c r="G387" s="43" t="str">
        <f>IF('TSA Input'!J362="","",IF('TSA Input'!J362="Yes",'TSA Input'!I362,""))</f>
        <v/>
      </c>
      <c r="H387" s="43" t="str">
        <f>IF('TSA Input'!J362="","",IF('TSA Input'!J362="Yes",'TSA Input'!E362,""))</f>
        <v/>
      </c>
      <c r="I387" s="45" t="str">
        <f t="shared" si="2"/>
        <v/>
      </c>
      <c r="J387" s="146" t="str">
        <f>IF('TSA Input'!$J362="","",IF('TSA Input'!$J362="Yes",'TSA Input'!$C362,""))</f>
        <v/>
      </c>
      <c r="K387" s="147" t="str">
        <f>IF('TSA Input'!$J362="","",IF('TSA Input'!$J362="Yes",'TSA Input'!$I362,""))</f>
        <v/>
      </c>
      <c r="L387" s="147" t="str">
        <f>IF('TSA Input'!$J362="","",IF('TSA Input'!$J362="Yes",'TSA Input'!$E362,""))</f>
        <v/>
      </c>
      <c r="M387" s="45" t="str">
        <f t="shared" si="3"/>
        <v/>
      </c>
      <c r="N387" s="48"/>
      <c r="O387" s="49"/>
      <c r="P387" s="148" t="s">
        <v>31</v>
      </c>
      <c r="Q387" s="149" t="s">
        <v>31</v>
      </c>
      <c r="R387" s="1"/>
    </row>
    <row r="388" spans="1:18" ht="15.75" hidden="1" customHeight="1">
      <c r="A388" s="1" t="str">
        <f t="shared" si="1"/>
        <v/>
      </c>
      <c r="B388" s="1"/>
      <c r="C388" s="38" t="str">
        <f>IF('TSA Input'!J363="","",IF('TSA Input'!J363="Yes",'TSA Input'!B363,"Ineligible"))</f>
        <v/>
      </c>
      <c r="D388" s="39" t="str">
        <f>IF('TSA Input'!J363="","",IF('TSA Input'!J363="Yes",'TSA Input'!H363,""))</f>
        <v/>
      </c>
      <c r="E388" s="40" t="str">
        <f>IF('TSA Input'!J363="","",IF('TSA Input'!J363="Yes",'TSA Input'!G363,""))</f>
        <v/>
      </c>
      <c r="F388" s="42" t="str">
        <f>IF('TSA Input'!J363="","",IF('TSA Input'!J363="Yes",'TSA Input'!C363,""))</f>
        <v/>
      </c>
      <c r="G388" s="43" t="str">
        <f>IF('TSA Input'!J363="","",IF('TSA Input'!J363="Yes",'TSA Input'!I363,""))</f>
        <v/>
      </c>
      <c r="H388" s="43" t="str">
        <f>IF('TSA Input'!J363="","",IF('TSA Input'!J363="Yes",'TSA Input'!E363,""))</f>
        <v/>
      </c>
      <c r="I388" s="45" t="str">
        <f t="shared" si="2"/>
        <v/>
      </c>
      <c r="J388" s="146" t="str">
        <f>IF('TSA Input'!$J363="","",IF('TSA Input'!$J363="Yes",'TSA Input'!$C363,""))</f>
        <v/>
      </c>
      <c r="K388" s="147" t="str">
        <f>IF('TSA Input'!$J363="","",IF('TSA Input'!$J363="Yes",'TSA Input'!$I363,""))</f>
        <v/>
      </c>
      <c r="L388" s="147" t="str">
        <f>IF('TSA Input'!$J363="","",IF('TSA Input'!$J363="Yes",'TSA Input'!$E363,""))</f>
        <v/>
      </c>
      <c r="M388" s="45" t="str">
        <f t="shared" si="3"/>
        <v/>
      </c>
      <c r="N388" s="48"/>
      <c r="O388" s="49"/>
      <c r="P388" s="148" t="s">
        <v>31</v>
      </c>
      <c r="Q388" s="149" t="s">
        <v>31</v>
      </c>
      <c r="R388" s="1"/>
    </row>
    <row r="389" spans="1:18" ht="15.75" hidden="1" customHeight="1">
      <c r="A389" s="1" t="str">
        <f t="shared" si="1"/>
        <v/>
      </c>
      <c r="B389" s="1"/>
      <c r="C389" s="38" t="str">
        <f>IF('TSA Input'!J364="","",IF('TSA Input'!J364="Yes",'TSA Input'!B364,"Ineligible"))</f>
        <v/>
      </c>
      <c r="D389" s="39" t="str">
        <f>IF('TSA Input'!J364="","",IF('TSA Input'!J364="Yes",'TSA Input'!H364,""))</f>
        <v/>
      </c>
      <c r="E389" s="40" t="str">
        <f>IF('TSA Input'!J364="","",IF('TSA Input'!J364="Yes",'TSA Input'!G364,""))</f>
        <v/>
      </c>
      <c r="F389" s="42" t="str">
        <f>IF('TSA Input'!J364="","",IF('TSA Input'!J364="Yes",'TSA Input'!C364,""))</f>
        <v/>
      </c>
      <c r="G389" s="43" t="str">
        <f>IF('TSA Input'!J364="","",IF('TSA Input'!J364="Yes",'TSA Input'!I364,""))</f>
        <v/>
      </c>
      <c r="H389" s="43" t="str">
        <f>IF('TSA Input'!J364="","",IF('TSA Input'!J364="Yes",'TSA Input'!E364,""))</f>
        <v/>
      </c>
      <c r="I389" s="45" t="str">
        <f t="shared" si="2"/>
        <v/>
      </c>
      <c r="J389" s="146" t="str">
        <f>IF('TSA Input'!$J364="","",IF('TSA Input'!$J364="Yes",'TSA Input'!$C364,""))</f>
        <v/>
      </c>
      <c r="K389" s="147" t="str">
        <f>IF('TSA Input'!$J364="","",IF('TSA Input'!$J364="Yes",'TSA Input'!$I364,""))</f>
        <v/>
      </c>
      <c r="L389" s="147" t="str">
        <f>IF('TSA Input'!$J364="","",IF('TSA Input'!$J364="Yes",'TSA Input'!$E364,""))</f>
        <v/>
      </c>
      <c r="M389" s="45" t="str">
        <f t="shared" si="3"/>
        <v/>
      </c>
      <c r="N389" s="48"/>
      <c r="O389" s="49"/>
      <c r="P389" s="148" t="s">
        <v>31</v>
      </c>
      <c r="Q389" s="149" t="s">
        <v>31</v>
      </c>
      <c r="R389" s="1"/>
    </row>
    <row r="390" spans="1:18" ht="15.75" hidden="1" customHeight="1">
      <c r="A390" s="1" t="str">
        <f t="shared" si="1"/>
        <v/>
      </c>
      <c r="B390" s="1"/>
      <c r="C390" s="38" t="str">
        <f>IF('TSA Input'!J365="","",IF('TSA Input'!J365="Yes",'TSA Input'!B365,"Ineligible"))</f>
        <v/>
      </c>
      <c r="D390" s="39" t="str">
        <f>IF('TSA Input'!J365="","",IF('TSA Input'!J365="Yes",'TSA Input'!H365,""))</f>
        <v/>
      </c>
      <c r="E390" s="40" t="str">
        <f>IF('TSA Input'!J365="","",IF('TSA Input'!J365="Yes",'TSA Input'!G365,""))</f>
        <v/>
      </c>
      <c r="F390" s="42" t="str">
        <f>IF('TSA Input'!J365="","",IF('TSA Input'!J365="Yes",'TSA Input'!C365,""))</f>
        <v/>
      </c>
      <c r="G390" s="43" t="str">
        <f>IF('TSA Input'!J365="","",IF('TSA Input'!J365="Yes",'TSA Input'!I365,""))</f>
        <v/>
      </c>
      <c r="H390" s="43" t="str">
        <f>IF('TSA Input'!J365="","",IF('TSA Input'!J365="Yes",'TSA Input'!E365,""))</f>
        <v/>
      </c>
      <c r="I390" s="45" t="str">
        <f t="shared" si="2"/>
        <v/>
      </c>
      <c r="J390" s="146" t="str">
        <f>IF('TSA Input'!$J365="","",IF('TSA Input'!$J365="Yes",'TSA Input'!$C365,""))</f>
        <v/>
      </c>
      <c r="K390" s="147" t="str">
        <f>IF('TSA Input'!$J365="","",IF('TSA Input'!$J365="Yes",'TSA Input'!$I365,""))</f>
        <v/>
      </c>
      <c r="L390" s="147" t="str">
        <f>IF('TSA Input'!$J365="","",IF('TSA Input'!$J365="Yes",'TSA Input'!$E365,""))</f>
        <v/>
      </c>
      <c r="M390" s="45" t="str">
        <f t="shared" si="3"/>
        <v/>
      </c>
      <c r="N390" s="48"/>
      <c r="O390" s="49"/>
      <c r="P390" s="148" t="s">
        <v>31</v>
      </c>
      <c r="Q390" s="149" t="s">
        <v>31</v>
      </c>
      <c r="R390" s="1"/>
    </row>
    <row r="391" spans="1:18" ht="15.75" hidden="1" customHeight="1">
      <c r="A391" s="1" t="str">
        <f t="shared" si="1"/>
        <v/>
      </c>
      <c r="B391" s="1"/>
      <c r="C391" s="38" t="str">
        <f>IF('TSA Input'!J366="","",IF('TSA Input'!J366="Yes",'TSA Input'!B366,"Ineligible"))</f>
        <v/>
      </c>
      <c r="D391" s="39" t="str">
        <f>IF('TSA Input'!J366="","",IF('TSA Input'!J366="Yes",'TSA Input'!H366,""))</f>
        <v/>
      </c>
      <c r="E391" s="40" t="str">
        <f>IF('TSA Input'!J366="","",IF('TSA Input'!J366="Yes",'TSA Input'!G366,""))</f>
        <v/>
      </c>
      <c r="F391" s="42" t="str">
        <f>IF('TSA Input'!J366="","",IF('TSA Input'!J366="Yes",'TSA Input'!C366,""))</f>
        <v/>
      </c>
      <c r="G391" s="43" t="str">
        <f>IF('TSA Input'!J366="","",IF('TSA Input'!J366="Yes",'TSA Input'!I366,""))</f>
        <v/>
      </c>
      <c r="H391" s="43" t="str">
        <f>IF('TSA Input'!J366="","",IF('TSA Input'!J366="Yes",'TSA Input'!E366,""))</f>
        <v/>
      </c>
      <c r="I391" s="45" t="str">
        <f t="shared" si="2"/>
        <v/>
      </c>
      <c r="J391" s="146" t="str">
        <f>IF('TSA Input'!$J366="","",IF('TSA Input'!$J366="Yes",'TSA Input'!$C366,""))</f>
        <v/>
      </c>
      <c r="K391" s="147" t="str">
        <f>IF('TSA Input'!$J366="","",IF('TSA Input'!$J366="Yes",'TSA Input'!$I366,""))</f>
        <v/>
      </c>
      <c r="L391" s="147" t="str">
        <f>IF('TSA Input'!$J366="","",IF('TSA Input'!$J366="Yes",'TSA Input'!$E366,""))</f>
        <v/>
      </c>
      <c r="M391" s="45" t="str">
        <f t="shared" si="3"/>
        <v/>
      </c>
      <c r="N391" s="48"/>
      <c r="O391" s="49"/>
      <c r="P391" s="148" t="s">
        <v>31</v>
      </c>
      <c r="Q391" s="149" t="s">
        <v>31</v>
      </c>
      <c r="R391" s="1"/>
    </row>
    <row r="392" spans="1:18" ht="15.75" hidden="1" customHeight="1">
      <c r="A392" s="1" t="str">
        <f t="shared" si="1"/>
        <v/>
      </c>
      <c r="B392" s="1"/>
      <c r="C392" s="38" t="str">
        <f>IF('TSA Input'!J367="","",IF('TSA Input'!J367="Yes",'TSA Input'!B367,"Ineligible"))</f>
        <v/>
      </c>
      <c r="D392" s="39" t="str">
        <f>IF('TSA Input'!J367="","",IF('TSA Input'!J367="Yes",'TSA Input'!H367,""))</f>
        <v/>
      </c>
      <c r="E392" s="40" t="str">
        <f>IF('TSA Input'!J367="","",IF('TSA Input'!J367="Yes",'TSA Input'!G367,""))</f>
        <v/>
      </c>
      <c r="F392" s="42" t="str">
        <f>IF('TSA Input'!J367="","",IF('TSA Input'!J367="Yes",'TSA Input'!C367,""))</f>
        <v/>
      </c>
      <c r="G392" s="43" t="str">
        <f>IF('TSA Input'!J367="","",IF('TSA Input'!J367="Yes",'TSA Input'!I367,""))</f>
        <v/>
      </c>
      <c r="H392" s="43" t="str">
        <f>IF('TSA Input'!J367="","",IF('TSA Input'!J367="Yes",'TSA Input'!E367,""))</f>
        <v/>
      </c>
      <c r="I392" s="45" t="str">
        <f t="shared" si="2"/>
        <v/>
      </c>
      <c r="J392" s="146" t="str">
        <f>IF('TSA Input'!$J367="","",IF('TSA Input'!$J367="Yes",'TSA Input'!$C367,""))</f>
        <v/>
      </c>
      <c r="K392" s="147" t="str">
        <f>IF('TSA Input'!$J367="","",IF('TSA Input'!$J367="Yes",'TSA Input'!$I367,""))</f>
        <v/>
      </c>
      <c r="L392" s="147" t="str">
        <f>IF('TSA Input'!$J367="","",IF('TSA Input'!$J367="Yes",'TSA Input'!$E367,""))</f>
        <v/>
      </c>
      <c r="M392" s="45" t="str">
        <f t="shared" si="3"/>
        <v/>
      </c>
      <c r="N392" s="48"/>
      <c r="O392" s="49"/>
      <c r="P392" s="148" t="s">
        <v>31</v>
      </c>
      <c r="Q392" s="149" t="s">
        <v>31</v>
      </c>
      <c r="R392" s="1"/>
    </row>
    <row r="393" spans="1:18" ht="15.75" hidden="1" customHeight="1">
      <c r="A393" s="1" t="str">
        <f t="shared" si="1"/>
        <v/>
      </c>
      <c r="B393" s="1"/>
      <c r="C393" s="38" t="str">
        <f>IF('TSA Input'!J368="","",IF('TSA Input'!J368="Yes",'TSA Input'!B368,"Ineligible"))</f>
        <v/>
      </c>
      <c r="D393" s="39" t="str">
        <f>IF('TSA Input'!J368="","",IF('TSA Input'!J368="Yes",'TSA Input'!H368,""))</f>
        <v/>
      </c>
      <c r="E393" s="40" t="str">
        <f>IF('TSA Input'!J368="","",IF('TSA Input'!J368="Yes",'TSA Input'!G368,""))</f>
        <v/>
      </c>
      <c r="F393" s="42" t="str">
        <f>IF('TSA Input'!J368="","",IF('TSA Input'!J368="Yes",'TSA Input'!C368,""))</f>
        <v/>
      </c>
      <c r="G393" s="43" t="str">
        <f>IF('TSA Input'!J368="","",IF('TSA Input'!J368="Yes",'TSA Input'!I368,""))</f>
        <v/>
      </c>
      <c r="H393" s="43" t="str">
        <f>IF('TSA Input'!J368="","",IF('TSA Input'!J368="Yes",'TSA Input'!E368,""))</f>
        <v/>
      </c>
      <c r="I393" s="45" t="str">
        <f t="shared" si="2"/>
        <v/>
      </c>
      <c r="J393" s="146" t="str">
        <f>IF('TSA Input'!$J368="","",IF('TSA Input'!$J368="Yes",'TSA Input'!$C368,""))</f>
        <v/>
      </c>
      <c r="K393" s="147" t="str">
        <f>IF('TSA Input'!$J368="","",IF('TSA Input'!$J368="Yes",'TSA Input'!$I368,""))</f>
        <v/>
      </c>
      <c r="L393" s="147" t="str">
        <f>IF('TSA Input'!$J368="","",IF('TSA Input'!$J368="Yes",'TSA Input'!$E368,""))</f>
        <v/>
      </c>
      <c r="M393" s="45" t="str">
        <f t="shared" si="3"/>
        <v/>
      </c>
      <c r="N393" s="48"/>
      <c r="O393" s="49"/>
      <c r="P393" s="148" t="s">
        <v>31</v>
      </c>
      <c r="Q393" s="149" t="s">
        <v>31</v>
      </c>
      <c r="R393" s="1"/>
    </row>
    <row r="394" spans="1:18" ht="15.75" hidden="1" customHeight="1">
      <c r="A394" s="1" t="str">
        <f t="shared" si="1"/>
        <v/>
      </c>
      <c r="B394" s="1"/>
      <c r="C394" s="38" t="str">
        <f>IF('TSA Input'!J369="","",IF('TSA Input'!J369="Yes",'TSA Input'!B369,"Ineligible"))</f>
        <v/>
      </c>
      <c r="D394" s="39" t="str">
        <f>IF('TSA Input'!J369="","",IF('TSA Input'!J369="Yes",'TSA Input'!H369,""))</f>
        <v/>
      </c>
      <c r="E394" s="40" t="str">
        <f>IF('TSA Input'!J369="","",IF('TSA Input'!J369="Yes",'TSA Input'!G369,""))</f>
        <v/>
      </c>
      <c r="F394" s="42" t="str">
        <f>IF('TSA Input'!J369="","",IF('TSA Input'!J369="Yes",'TSA Input'!C369,""))</f>
        <v/>
      </c>
      <c r="G394" s="43" t="str">
        <f>IF('TSA Input'!J369="","",IF('TSA Input'!J369="Yes",'TSA Input'!I369,""))</f>
        <v/>
      </c>
      <c r="H394" s="43" t="str">
        <f>IF('TSA Input'!J369="","",IF('TSA Input'!J369="Yes",'TSA Input'!E369,""))</f>
        <v/>
      </c>
      <c r="I394" s="45" t="str">
        <f t="shared" si="2"/>
        <v/>
      </c>
      <c r="J394" s="146" t="str">
        <f>IF('TSA Input'!$J369="","",IF('TSA Input'!$J369="Yes",'TSA Input'!$C369,""))</f>
        <v/>
      </c>
      <c r="K394" s="147" t="str">
        <f>IF('TSA Input'!$J369="","",IF('TSA Input'!$J369="Yes",'TSA Input'!$I369,""))</f>
        <v/>
      </c>
      <c r="L394" s="147" t="str">
        <f>IF('TSA Input'!$J369="","",IF('TSA Input'!$J369="Yes",'TSA Input'!$E369,""))</f>
        <v/>
      </c>
      <c r="M394" s="45" t="str">
        <f t="shared" si="3"/>
        <v/>
      </c>
      <c r="N394" s="48"/>
      <c r="O394" s="49"/>
      <c r="P394" s="148" t="s">
        <v>31</v>
      </c>
      <c r="Q394" s="149" t="s">
        <v>31</v>
      </c>
      <c r="R394" s="1"/>
    </row>
    <row r="395" spans="1:18" ht="15.75" hidden="1" customHeight="1">
      <c r="A395" s="1" t="str">
        <f t="shared" si="1"/>
        <v/>
      </c>
      <c r="B395" s="1"/>
      <c r="C395" s="38" t="str">
        <f>IF('TSA Input'!J370="","",IF('TSA Input'!J370="Yes",'TSA Input'!B370,"Ineligible"))</f>
        <v/>
      </c>
      <c r="D395" s="39" t="str">
        <f>IF('TSA Input'!J370="","",IF('TSA Input'!J370="Yes",'TSA Input'!H370,""))</f>
        <v/>
      </c>
      <c r="E395" s="40" t="str">
        <f>IF('TSA Input'!J370="","",IF('TSA Input'!J370="Yes",'TSA Input'!G370,""))</f>
        <v/>
      </c>
      <c r="F395" s="42" t="str">
        <f>IF('TSA Input'!J370="","",IF('TSA Input'!J370="Yes",'TSA Input'!C370,""))</f>
        <v/>
      </c>
      <c r="G395" s="43" t="str">
        <f>IF('TSA Input'!J370="","",IF('TSA Input'!J370="Yes",'TSA Input'!I370,""))</f>
        <v/>
      </c>
      <c r="H395" s="43" t="str">
        <f>IF('TSA Input'!J370="","",IF('TSA Input'!J370="Yes",'TSA Input'!E370,""))</f>
        <v/>
      </c>
      <c r="I395" s="45" t="str">
        <f t="shared" si="2"/>
        <v/>
      </c>
      <c r="J395" s="146" t="str">
        <f>IF('TSA Input'!$J370="","",IF('TSA Input'!$J370="Yes",'TSA Input'!$C370,""))</f>
        <v/>
      </c>
      <c r="K395" s="147" t="str">
        <f>IF('TSA Input'!$J370="","",IF('TSA Input'!$J370="Yes",'TSA Input'!$I370,""))</f>
        <v/>
      </c>
      <c r="L395" s="147" t="str">
        <f>IF('TSA Input'!$J370="","",IF('TSA Input'!$J370="Yes",'TSA Input'!$E370,""))</f>
        <v/>
      </c>
      <c r="M395" s="45" t="str">
        <f t="shared" si="3"/>
        <v/>
      </c>
      <c r="N395" s="48"/>
      <c r="O395" s="49"/>
      <c r="P395" s="148" t="s">
        <v>31</v>
      </c>
      <c r="Q395" s="149" t="s">
        <v>31</v>
      </c>
      <c r="R395" s="1"/>
    </row>
    <row r="396" spans="1:18" ht="15.75" hidden="1" customHeight="1">
      <c r="A396" s="1" t="str">
        <f t="shared" si="1"/>
        <v/>
      </c>
      <c r="B396" s="1"/>
      <c r="C396" s="38" t="str">
        <f>IF('TSA Input'!J371="","",IF('TSA Input'!J371="Yes",'TSA Input'!B371,"Ineligible"))</f>
        <v/>
      </c>
      <c r="D396" s="39" t="str">
        <f>IF('TSA Input'!J371="","",IF('TSA Input'!J371="Yes",'TSA Input'!H371,""))</f>
        <v/>
      </c>
      <c r="E396" s="40" t="str">
        <f>IF('TSA Input'!J371="","",IF('TSA Input'!J371="Yes",'TSA Input'!G371,""))</f>
        <v/>
      </c>
      <c r="F396" s="42" t="str">
        <f>IF('TSA Input'!J371="","",IF('TSA Input'!J371="Yes",'TSA Input'!C371,""))</f>
        <v/>
      </c>
      <c r="G396" s="43" t="str">
        <f>IF('TSA Input'!J371="","",IF('TSA Input'!J371="Yes",'TSA Input'!I371,""))</f>
        <v/>
      </c>
      <c r="H396" s="43" t="str">
        <f>IF('TSA Input'!J371="","",IF('TSA Input'!J371="Yes",'TSA Input'!E371,""))</f>
        <v/>
      </c>
      <c r="I396" s="45" t="str">
        <f t="shared" si="2"/>
        <v/>
      </c>
      <c r="J396" s="146" t="str">
        <f>IF('TSA Input'!$J371="","",IF('TSA Input'!$J371="Yes",'TSA Input'!$C371,""))</f>
        <v/>
      </c>
      <c r="K396" s="147" t="str">
        <f>IF('TSA Input'!$J371="","",IF('TSA Input'!$J371="Yes",'TSA Input'!$I371,""))</f>
        <v/>
      </c>
      <c r="L396" s="147" t="str">
        <f>IF('TSA Input'!$J371="","",IF('TSA Input'!$J371="Yes",'TSA Input'!$E371,""))</f>
        <v/>
      </c>
      <c r="M396" s="45" t="str">
        <f t="shared" si="3"/>
        <v/>
      </c>
      <c r="N396" s="48"/>
      <c r="O396" s="49"/>
      <c r="P396" s="148" t="s">
        <v>31</v>
      </c>
      <c r="Q396" s="149" t="s">
        <v>31</v>
      </c>
      <c r="R396" s="1"/>
    </row>
    <row r="397" spans="1:18" ht="15.75" hidden="1" customHeight="1">
      <c r="A397" s="1" t="str">
        <f t="shared" si="1"/>
        <v/>
      </c>
      <c r="B397" s="1"/>
      <c r="C397" s="38" t="str">
        <f>IF('TSA Input'!J372="","",IF('TSA Input'!J372="Yes",'TSA Input'!B372,"Ineligible"))</f>
        <v/>
      </c>
      <c r="D397" s="39" t="str">
        <f>IF('TSA Input'!J372="","",IF('TSA Input'!J372="Yes",'TSA Input'!H372,""))</f>
        <v/>
      </c>
      <c r="E397" s="40" t="str">
        <f>IF('TSA Input'!J372="","",IF('TSA Input'!J372="Yes",'TSA Input'!G372,""))</f>
        <v/>
      </c>
      <c r="F397" s="42" t="str">
        <f>IF('TSA Input'!J372="","",IF('TSA Input'!J372="Yes",'TSA Input'!C372,""))</f>
        <v/>
      </c>
      <c r="G397" s="43" t="str">
        <f>IF('TSA Input'!J372="","",IF('TSA Input'!J372="Yes",'TSA Input'!I372,""))</f>
        <v/>
      </c>
      <c r="H397" s="43" t="str">
        <f>IF('TSA Input'!J372="","",IF('TSA Input'!J372="Yes",'TSA Input'!E372,""))</f>
        <v/>
      </c>
      <c r="I397" s="45" t="str">
        <f t="shared" si="2"/>
        <v/>
      </c>
      <c r="J397" s="146" t="str">
        <f>IF('TSA Input'!$J372="","",IF('TSA Input'!$J372="Yes",'TSA Input'!$C372,""))</f>
        <v/>
      </c>
      <c r="K397" s="147" t="str">
        <f>IF('TSA Input'!$J372="","",IF('TSA Input'!$J372="Yes",'TSA Input'!$I372,""))</f>
        <v/>
      </c>
      <c r="L397" s="147" t="str">
        <f>IF('TSA Input'!$J372="","",IF('TSA Input'!$J372="Yes",'TSA Input'!$E372,""))</f>
        <v/>
      </c>
      <c r="M397" s="45" t="str">
        <f t="shared" si="3"/>
        <v/>
      </c>
      <c r="N397" s="48"/>
      <c r="O397" s="49"/>
      <c r="P397" s="148" t="s">
        <v>31</v>
      </c>
      <c r="Q397" s="149" t="s">
        <v>31</v>
      </c>
      <c r="R397" s="1"/>
    </row>
    <row r="398" spans="1:18" ht="15.75" hidden="1" customHeight="1">
      <c r="A398" s="1" t="str">
        <f t="shared" si="1"/>
        <v/>
      </c>
      <c r="B398" s="1"/>
      <c r="C398" s="38" t="str">
        <f>IF('TSA Input'!J373="","",IF('TSA Input'!J373="Yes",'TSA Input'!B373,"Ineligible"))</f>
        <v/>
      </c>
      <c r="D398" s="39" t="str">
        <f>IF('TSA Input'!J373="","",IF('TSA Input'!J373="Yes",'TSA Input'!H373,""))</f>
        <v/>
      </c>
      <c r="E398" s="40" t="str">
        <f>IF('TSA Input'!J373="","",IF('TSA Input'!J373="Yes",'TSA Input'!G373,""))</f>
        <v/>
      </c>
      <c r="F398" s="42" t="str">
        <f>IF('TSA Input'!J373="","",IF('TSA Input'!J373="Yes",'TSA Input'!C373,""))</f>
        <v/>
      </c>
      <c r="G398" s="43" t="str">
        <f>IF('TSA Input'!J373="","",IF('TSA Input'!J373="Yes",'TSA Input'!I373,""))</f>
        <v/>
      </c>
      <c r="H398" s="43" t="str">
        <f>IF('TSA Input'!J373="","",IF('TSA Input'!J373="Yes",'TSA Input'!E373,""))</f>
        <v/>
      </c>
      <c r="I398" s="45" t="str">
        <f t="shared" si="2"/>
        <v/>
      </c>
      <c r="J398" s="146" t="str">
        <f>IF('TSA Input'!$J373="","",IF('TSA Input'!$J373="Yes",'TSA Input'!$C373,""))</f>
        <v/>
      </c>
      <c r="K398" s="147" t="str">
        <f>IF('TSA Input'!$J373="","",IF('TSA Input'!$J373="Yes",'TSA Input'!$I373,""))</f>
        <v/>
      </c>
      <c r="L398" s="147" t="str">
        <f>IF('TSA Input'!$J373="","",IF('TSA Input'!$J373="Yes",'TSA Input'!$E373,""))</f>
        <v/>
      </c>
      <c r="M398" s="45" t="str">
        <f t="shared" si="3"/>
        <v/>
      </c>
      <c r="N398" s="48"/>
      <c r="O398" s="49"/>
      <c r="P398" s="148" t="s">
        <v>31</v>
      </c>
      <c r="Q398" s="149" t="s">
        <v>31</v>
      </c>
      <c r="R398" s="1"/>
    </row>
    <row r="399" spans="1:18" ht="15.75" hidden="1" customHeight="1">
      <c r="A399" s="1" t="str">
        <f t="shared" si="1"/>
        <v/>
      </c>
      <c r="B399" s="1"/>
      <c r="C399" s="38" t="str">
        <f>IF('TSA Input'!J374="","",IF('TSA Input'!J374="Yes",'TSA Input'!B374,"Ineligible"))</f>
        <v/>
      </c>
      <c r="D399" s="39" t="str">
        <f>IF('TSA Input'!J374="","",IF('TSA Input'!J374="Yes",'TSA Input'!H374,""))</f>
        <v/>
      </c>
      <c r="E399" s="40" t="str">
        <f>IF('TSA Input'!J374="","",IF('TSA Input'!J374="Yes",'TSA Input'!G374,""))</f>
        <v/>
      </c>
      <c r="F399" s="42" t="str">
        <f>IF('TSA Input'!J374="","",IF('TSA Input'!J374="Yes",'TSA Input'!C374,""))</f>
        <v/>
      </c>
      <c r="G399" s="43" t="str">
        <f>IF('TSA Input'!J374="","",IF('TSA Input'!J374="Yes",'TSA Input'!I374,""))</f>
        <v/>
      </c>
      <c r="H399" s="43" t="str">
        <f>IF('TSA Input'!J374="","",IF('TSA Input'!J374="Yes",'TSA Input'!E374,""))</f>
        <v/>
      </c>
      <c r="I399" s="45" t="str">
        <f t="shared" si="2"/>
        <v/>
      </c>
      <c r="J399" s="146" t="str">
        <f>IF('TSA Input'!$J374="","",IF('TSA Input'!$J374="Yes",'TSA Input'!$C374,""))</f>
        <v/>
      </c>
      <c r="K399" s="147" t="str">
        <f>IF('TSA Input'!$J374="","",IF('TSA Input'!$J374="Yes",'TSA Input'!$I374,""))</f>
        <v/>
      </c>
      <c r="L399" s="147" t="str">
        <f>IF('TSA Input'!$J374="","",IF('TSA Input'!$J374="Yes",'TSA Input'!$E374,""))</f>
        <v/>
      </c>
      <c r="M399" s="45" t="str">
        <f t="shared" si="3"/>
        <v/>
      </c>
      <c r="N399" s="48"/>
      <c r="O399" s="49"/>
      <c r="P399" s="148" t="s">
        <v>31</v>
      </c>
      <c r="Q399" s="149" t="s">
        <v>31</v>
      </c>
      <c r="R399" s="1"/>
    </row>
    <row r="400" spans="1:18" ht="15.75" hidden="1" customHeight="1">
      <c r="A400" s="1" t="str">
        <f t="shared" si="1"/>
        <v/>
      </c>
      <c r="B400" s="1"/>
      <c r="C400" s="38" t="str">
        <f>IF('TSA Input'!J375="","",IF('TSA Input'!J375="Yes",'TSA Input'!B375,"Ineligible"))</f>
        <v/>
      </c>
      <c r="D400" s="39" t="str">
        <f>IF('TSA Input'!J375="","",IF('TSA Input'!J375="Yes",'TSA Input'!H375,""))</f>
        <v/>
      </c>
      <c r="E400" s="40" t="str">
        <f>IF('TSA Input'!J375="","",IF('TSA Input'!J375="Yes",'TSA Input'!G375,""))</f>
        <v/>
      </c>
      <c r="F400" s="42" t="str">
        <f>IF('TSA Input'!J375="","",IF('TSA Input'!J375="Yes",'TSA Input'!C375,""))</f>
        <v/>
      </c>
      <c r="G400" s="43" t="str">
        <f>IF('TSA Input'!J375="","",IF('TSA Input'!J375="Yes",'TSA Input'!I375,""))</f>
        <v/>
      </c>
      <c r="H400" s="43" t="str">
        <f>IF('TSA Input'!J375="","",IF('TSA Input'!J375="Yes",'TSA Input'!E375,""))</f>
        <v/>
      </c>
      <c r="I400" s="45" t="str">
        <f t="shared" si="2"/>
        <v/>
      </c>
      <c r="J400" s="146" t="str">
        <f>IF('TSA Input'!$J375="","",IF('TSA Input'!$J375="Yes",'TSA Input'!$C375,""))</f>
        <v/>
      </c>
      <c r="K400" s="147" t="str">
        <f>IF('TSA Input'!$J375="","",IF('TSA Input'!$J375="Yes",'TSA Input'!$I375,""))</f>
        <v/>
      </c>
      <c r="L400" s="147" t="str">
        <f>IF('TSA Input'!$J375="","",IF('TSA Input'!$J375="Yes",'TSA Input'!$E375,""))</f>
        <v/>
      </c>
      <c r="M400" s="45" t="str">
        <f t="shared" si="3"/>
        <v/>
      </c>
      <c r="N400" s="48"/>
      <c r="O400" s="49"/>
      <c r="P400" s="148" t="s">
        <v>31</v>
      </c>
      <c r="Q400" s="149" t="s">
        <v>31</v>
      </c>
      <c r="R400" s="1"/>
    </row>
    <row r="401" spans="1:18" ht="15.75" hidden="1" customHeight="1">
      <c r="A401" s="1" t="str">
        <f t="shared" si="1"/>
        <v/>
      </c>
      <c r="B401" s="1"/>
      <c r="C401" s="38" t="str">
        <f>IF('TSA Input'!J376="","",IF('TSA Input'!J376="Yes",'TSA Input'!B376,"Ineligible"))</f>
        <v/>
      </c>
      <c r="D401" s="39" t="str">
        <f>IF('TSA Input'!J376="","",IF('TSA Input'!J376="Yes",'TSA Input'!H376,""))</f>
        <v/>
      </c>
      <c r="E401" s="40" t="str">
        <f>IF('TSA Input'!J376="","",IF('TSA Input'!J376="Yes",'TSA Input'!G376,""))</f>
        <v/>
      </c>
      <c r="F401" s="42" t="str">
        <f>IF('TSA Input'!J376="","",IF('TSA Input'!J376="Yes",'TSA Input'!C376,""))</f>
        <v/>
      </c>
      <c r="G401" s="43" t="str">
        <f>IF('TSA Input'!J376="","",IF('TSA Input'!J376="Yes",'TSA Input'!I376,""))</f>
        <v/>
      </c>
      <c r="H401" s="43" t="str">
        <f>IF('TSA Input'!J376="","",IF('TSA Input'!J376="Yes",'TSA Input'!E376,""))</f>
        <v/>
      </c>
      <c r="I401" s="45" t="str">
        <f t="shared" si="2"/>
        <v/>
      </c>
      <c r="J401" s="146" t="str">
        <f>IF('TSA Input'!$J376="","",IF('TSA Input'!$J376="Yes",'TSA Input'!$C376,""))</f>
        <v/>
      </c>
      <c r="K401" s="147" t="str">
        <f>IF('TSA Input'!$J376="","",IF('TSA Input'!$J376="Yes",'TSA Input'!$I376,""))</f>
        <v/>
      </c>
      <c r="L401" s="147" t="str">
        <f>IF('TSA Input'!$J376="","",IF('TSA Input'!$J376="Yes",'TSA Input'!$E376,""))</f>
        <v/>
      </c>
      <c r="M401" s="45" t="str">
        <f t="shared" si="3"/>
        <v/>
      </c>
      <c r="N401" s="48"/>
      <c r="O401" s="49"/>
      <c r="P401" s="148" t="s">
        <v>31</v>
      </c>
      <c r="Q401" s="149" t="s">
        <v>31</v>
      </c>
      <c r="R401" s="1"/>
    </row>
    <row r="402" spans="1:18" ht="15.75" hidden="1" customHeight="1">
      <c r="A402" s="1" t="str">
        <f t="shared" si="1"/>
        <v/>
      </c>
      <c r="B402" s="1"/>
      <c r="C402" s="38" t="str">
        <f>IF('TSA Input'!J377="","",IF('TSA Input'!J377="Yes",'TSA Input'!B377,"Ineligible"))</f>
        <v/>
      </c>
      <c r="D402" s="39" t="str">
        <f>IF('TSA Input'!J377="","",IF('TSA Input'!J377="Yes",'TSA Input'!H377,""))</f>
        <v/>
      </c>
      <c r="E402" s="40" t="str">
        <f>IF('TSA Input'!J377="","",IF('TSA Input'!J377="Yes",'TSA Input'!G377,""))</f>
        <v/>
      </c>
      <c r="F402" s="42" t="str">
        <f>IF('TSA Input'!J377="","",IF('TSA Input'!J377="Yes",'TSA Input'!C377,""))</f>
        <v/>
      </c>
      <c r="G402" s="43" t="str">
        <f>IF('TSA Input'!J377="","",IF('TSA Input'!J377="Yes",'TSA Input'!I377,""))</f>
        <v/>
      </c>
      <c r="H402" s="43" t="str">
        <f>IF('TSA Input'!J377="","",IF('TSA Input'!J377="Yes",'TSA Input'!E377,""))</f>
        <v/>
      </c>
      <c r="I402" s="45" t="str">
        <f t="shared" si="2"/>
        <v/>
      </c>
      <c r="J402" s="146" t="str">
        <f>IF('TSA Input'!$J377="","",IF('TSA Input'!$J377="Yes",'TSA Input'!$C377,""))</f>
        <v/>
      </c>
      <c r="K402" s="147" t="str">
        <f>IF('TSA Input'!$J377="","",IF('TSA Input'!$J377="Yes",'TSA Input'!$I377,""))</f>
        <v/>
      </c>
      <c r="L402" s="147" t="str">
        <f>IF('TSA Input'!$J377="","",IF('TSA Input'!$J377="Yes",'TSA Input'!$E377,""))</f>
        <v/>
      </c>
      <c r="M402" s="45" t="str">
        <f t="shared" si="3"/>
        <v/>
      </c>
      <c r="N402" s="48"/>
      <c r="O402" s="49"/>
      <c r="P402" s="148" t="s">
        <v>31</v>
      </c>
      <c r="Q402" s="149" t="s">
        <v>31</v>
      </c>
      <c r="R402" s="1"/>
    </row>
    <row r="403" spans="1:18" ht="15.75" hidden="1" customHeight="1">
      <c r="A403" s="1" t="str">
        <f t="shared" si="1"/>
        <v/>
      </c>
      <c r="B403" s="1"/>
      <c r="C403" s="38" t="str">
        <f>IF('TSA Input'!J378="","",IF('TSA Input'!J378="Yes",'TSA Input'!B378,"Ineligible"))</f>
        <v/>
      </c>
      <c r="D403" s="39" t="str">
        <f>IF('TSA Input'!J378="","",IF('TSA Input'!J378="Yes",'TSA Input'!H378,""))</f>
        <v/>
      </c>
      <c r="E403" s="40" t="str">
        <f>IF('TSA Input'!J378="","",IF('TSA Input'!J378="Yes",'TSA Input'!G378,""))</f>
        <v/>
      </c>
      <c r="F403" s="42" t="str">
        <f>IF('TSA Input'!J378="","",IF('TSA Input'!J378="Yes",'TSA Input'!C378,""))</f>
        <v/>
      </c>
      <c r="G403" s="43" t="str">
        <f>IF('TSA Input'!J378="","",IF('TSA Input'!J378="Yes",'TSA Input'!I378,""))</f>
        <v/>
      </c>
      <c r="H403" s="43" t="str">
        <f>IF('TSA Input'!J378="","",IF('TSA Input'!J378="Yes",'TSA Input'!E378,""))</f>
        <v/>
      </c>
      <c r="I403" s="45" t="str">
        <f t="shared" si="2"/>
        <v/>
      </c>
      <c r="J403" s="146" t="str">
        <f>IF('TSA Input'!$J378="","",IF('TSA Input'!$J378="Yes",'TSA Input'!$C378,""))</f>
        <v/>
      </c>
      <c r="K403" s="147" t="str">
        <f>IF('TSA Input'!$J378="","",IF('TSA Input'!$J378="Yes",'TSA Input'!$I378,""))</f>
        <v/>
      </c>
      <c r="L403" s="147" t="str">
        <f>IF('TSA Input'!$J378="","",IF('TSA Input'!$J378="Yes",'TSA Input'!$E378,""))</f>
        <v/>
      </c>
      <c r="M403" s="45" t="str">
        <f t="shared" si="3"/>
        <v/>
      </c>
      <c r="N403" s="48"/>
      <c r="O403" s="49"/>
      <c r="P403" s="148" t="s">
        <v>31</v>
      </c>
      <c r="Q403" s="149" t="s">
        <v>31</v>
      </c>
      <c r="R403" s="1"/>
    </row>
    <row r="404" spans="1:18" ht="15.75" hidden="1" customHeight="1">
      <c r="A404" s="1" t="str">
        <f t="shared" si="1"/>
        <v/>
      </c>
      <c r="B404" s="1"/>
      <c r="C404" s="38" t="str">
        <f>IF('TSA Input'!J379="","",IF('TSA Input'!J379="Yes",'TSA Input'!B379,"Ineligible"))</f>
        <v/>
      </c>
      <c r="D404" s="39" t="str">
        <f>IF('TSA Input'!J379="","",IF('TSA Input'!J379="Yes",'TSA Input'!H379,""))</f>
        <v/>
      </c>
      <c r="E404" s="40" t="str">
        <f>IF('TSA Input'!J379="","",IF('TSA Input'!J379="Yes",'TSA Input'!G379,""))</f>
        <v/>
      </c>
      <c r="F404" s="42" t="str">
        <f>IF('TSA Input'!J379="","",IF('TSA Input'!J379="Yes",'TSA Input'!C379,""))</f>
        <v/>
      </c>
      <c r="G404" s="43" t="str">
        <f>IF('TSA Input'!J379="","",IF('TSA Input'!J379="Yes",'TSA Input'!I379,""))</f>
        <v/>
      </c>
      <c r="H404" s="43" t="str">
        <f>IF('TSA Input'!J379="","",IF('TSA Input'!J379="Yes",'TSA Input'!E379,""))</f>
        <v/>
      </c>
      <c r="I404" s="45" t="str">
        <f t="shared" si="2"/>
        <v/>
      </c>
      <c r="J404" s="146" t="str">
        <f>IF('TSA Input'!$J379="","",IF('TSA Input'!$J379="Yes",'TSA Input'!$C379,""))</f>
        <v/>
      </c>
      <c r="K404" s="147" t="str">
        <f>IF('TSA Input'!$J379="","",IF('TSA Input'!$J379="Yes",'TSA Input'!$I379,""))</f>
        <v/>
      </c>
      <c r="L404" s="147" t="str">
        <f>IF('TSA Input'!$J379="","",IF('TSA Input'!$J379="Yes",'TSA Input'!$E379,""))</f>
        <v/>
      </c>
      <c r="M404" s="45" t="str">
        <f t="shared" si="3"/>
        <v/>
      </c>
      <c r="N404" s="48"/>
      <c r="O404" s="49"/>
      <c r="P404" s="148" t="s">
        <v>31</v>
      </c>
      <c r="Q404" s="149" t="s">
        <v>31</v>
      </c>
      <c r="R404" s="1"/>
    </row>
    <row r="405" spans="1:18" ht="15.75" hidden="1" customHeight="1">
      <c r="A405" s="1" t="str">
        <f t="shared" si="1"/>
        <v/>
      </c>
      <c r="B405" s="1"/>
      <c r="C405" s="38" t="str">
        <f>IF('TSA Input'!J380="","",IF('TSA Input'!J380="Yes",'TSA Input'!B380,"Ineligible"))</f>
        <v/>
      </c>
      <c r="D405" s="39" t="str">
        <f>IF('TSA Input'!J380="","",IF('TSA Input'!J380="Yes",'TSA Input'!H380,""))</f>
        <v/>
      </c>
      <c r="E405" s="40" t="str">
        <f>IF('TSA Input'!J380="","",IF('TSA Input'!J380="Yes",'TSA Input'!G380,""))</f>
        <v/>
      </c>
      <c r="F405" s="42" t="str">
        <f>IF('TSA Input'!J380="","",IF('TSA Input'!J380="Yes",'TSA Input'!C380,""))</f>
        <v/>
      </c>
      <c r="G405" s="43" t="str">
        <f>IF('TSA Input'!J380="","",IF('TSA Input'!J380="Yes",'TSA Input'!I380,""))</f>
        <v/>
      </c>
      <c r="H405" s="43" t="str">
        <f>IF('TSA Input'!J380="","",IF('TSA Input'!J380="Yes",'TSA Input'!E380,""))</f>
        <v/>
      </c>
      <c r="I405" s="45" t="str">
        <f t="shared" si="2"/>
        <v/>
      </c>
      <c r="J405" s="146" t="str">
        <f>IF('TSA Input'!$J380="","",IF('TSA Input'!$J380="Yes",'TSA Input'!$C380,""))</f>
        <v/>
      </c>
      <c r="K405" s="147" t="str">
        <f>IF('TSA Input'!$J380="","",IF('TSA Input'!$J380="Yes",'TSA Input'!$I380,""))</f>
        <v/>
      </c>
      <c r="L405" s="147" t="str">
        <f>IF('TSA Input'!$J380="","",IF('TSA Input'!$J380="Yes",'TSA Input'!$E380,""))</f>
        <v/>
      </c>
      <c r="M405" s="45" t="str">
        <f t="shared" si="3"/>
        <v/>
      </c>
      <c r="N405" s="48"/>
      <c r="O405" s="49"/>
      <c r="P405" s="148" t="s">
        <v>31</v>
      </c>
      <c r="Q405" s="149" t="s">
        <v>31</v>
      </c>
      <c r="R405" s="1"/>
    </row>
    <row r="406" spans="1:18" ht="15.75" hidden="1" customHeight="1">
      <c r="A406" s="1" t="str">
        <f t="shared" si="1"/>
        <v/>
      </c>
      <c r="B406" s="1"/>
      <c r="C406" s="38" t="str">
        <f>IF('TSA Input'!J381="","",IF('TSA Input'!J381="Yes",'TSA Input'!B381,"Ineligible"))</f>
        <v/>
      </c>
      <c r="D406" s="39" t="str">
        <f>IF('TSA Input'!J381="","",IF('TSA Input'!J381="Yes",'TSA Input'!H381,""))</f>
        <v/>
      </c>
      <c r="E406" s="40" t="str">
        <f>IF('TSA Input'!J381="","",IF('TSA Input'!J381="Yes",'TSA Input'!G381,""))</f>
        <v/>
      </c>
      <c r="F406" s="42" t="str">
        <f>IF('TSA Input'!J381="","",IF('TSA Input'!J381="Yes",'TSA Input'!C381,""))</f>
        <v/>
      </c>
      <c r="G406" s="43" t="str">
        <f>IF('TSA Input'!J381="","",IF('TSA Input'!J381="Yes",'TSA Input'!I381,""))</f>
        <v/>
      </c>
      <c r="H406" s="43" t="str">
        <f>IF('TSA Input'!J381="","",IF('TSA Input'!J381="Yes",'TSA Input'!E381,""))</f>
        <v/>
      </c>
      <c r="I406" s="45" t="str">
        <f t="shared" si="2"/>
        <v/>
      </c>
      <c r="J406" s="146" t="str">
        <f>IF('TSA Input'!$J381="","",IF('TSA Input'!$J381="Yes",'TSA Input'!$C381,""))</f>
        <v/>
      </c>
      <c r="K406" s="147" t="str">
        <f>IF('TSA Input'!$J381="","",IF('TSA Input'!$J381="Yes",'TSA Input'!$I381,""))</f>
        <v/>
      </c>
      <c r="L406" s="147" t="str">
        <f>IF('TSA Input'!$J381="","",IF('TSA Input'!$J381="Yes",'TSA Input'!$E381,""))</f>
        <v/>
      </c>
      <c r="M406" s="45" t="str">
        <f t="shared" si="3"/>
        <v/>
      </c>
      <c r="N406" s="48"/>
      <c r="O406" s="49"/>
      <c r="P406" s="148" t="s">
        <v>31</v>
      </c>
      <c r="Q406" s="149" t="s">
        <v>31</v>
      </c>
      <c r="R406" s="1"/>
    </row>
    <row r="407" spans="1:18" ht="15.75" hidden="1" customHeight="1">
      <c r="A407" s="1" t="str">
        <f t="shared" si="1"/>
        <v/>
      </c>
      <c r="B407" s="1"/>
      <c r="C407" s="38" t="str">
        <f>IF('TSA Input'!J382="","",IF('TSA Input'!J382="Yes",'TSA Input'!B382,"Ineligible"))</f>
        <v/>
      </c>
      <c r="D407" s="39" t="str">
        <f>IF('TSA Input'!J382="","",IF('TSA Input'!J382="Yes",'TSA Input'!H382,""))</f>
        <v/>
      </c>
      <c r="E407" s="40" t="str">
        <f>IF('TSA Input'!J382="","",IF('TSA Input'!J382="Yes",'TSA Input'!G382,""))</f>
        <v/>
      </c>
      <c r="F407" s="42" t="str">
        <f>IF('TSA Input'!J382="","",IF('TSA Input'!J382="Yes",'TSA Input'!C382,""))</f>
        <v/>
      </c>
      <c r="G407" s="43" t="str">
        <f>IF('TSA Input'!J382="","",IF('TSA Input'!J382="Yes",'TSA Input'!I382,""))</f>
        <v/>
      </c>
      <c r="H407" s="43" t="str">
        <f>IF('TSA Input'!J382="","",IF('TSA Input'!J382="Yes",'TSA Input'!E382,""))</f>
        <v/>
      </c>
      <c r="I407" s="45" t="str">
        <f t="shared" si="2"/>
        <v/>
      </c>
      <c r="J407" s="146" t="str">
        <f>IF('TSA Input'!$J382="","",IF('TSA Input'!$J382="Yes",'TSA Input'!$C382,""))</f>
        <v/>
      </c>
      <c r="K407" s="147" t="str">
        <f>IF('TSA Input'!$J382="","",IF('TSA Input'!$J382="Yes",'TSA Input'!$I382,""))</f>
        <v/>
      </c>
      <c r="L407" s="147" t="str">
        <f>IF('TSA Input'!$J382="","",IF('TSA Input'!$J382="Yes",'TSA Input'!$E382,""))</f>
        <v/>
      </c>
      <c r="M407" s="45" t="str">
        <f t="shared" si="3"/>
        <v/>
      </c>
      <c r="N407" s="48"/>
      <c r="O407" s="49"/>
      <c r="P407" s="148" t="s">
        <v>31</v>
      </c>
      <c r="Q407" s="149" t="s">
        <v>31</v>
      </c>
      <c r="R407" s="1"/>
    </row>
    <row r="408" spans="1:18" ht="15.75" hidden="1" customHeight="1">
      <c r="A408" s="1" t="str">
        <f t="shared" si="1"/>
        <v/>
      </c>
      <c r="B408" s="1"/>
      <c r="C408" s="38" t="str">
        <f>IF('TSA Input'!J383="","",IF('TSA Input'!J383="Yes",'TSA Input'!B383,"Ineligible"))</f>
        <v/>
      </c>
      <c r="D408" s="39" t="str">
        <f>IF('TSA Input'!J383="","",IF('TSA Input'!J383="Yes",'TSA Input'!H383,""))</f>
        <v/>
      </c>
      <c r="E408" s="40" t="str">
        <f>IF('TSA Input'!J383="","",IF('TSA Input'!J383="Yes",'TSA Input'!G383,""))</f>
        <v/>
      </c>
      <c r="F408" s="42" t="str">
        <f>IF('TSA Input'!J383="","",IF('TSA Input'!J383="Yes",'TSA Input'!C383,""))</f>
        <v/>
      </c>
      <c r="G408" s="43" t="str">
        <f>IF('TSA Input'!J383="","",IF('TSA Input'!J383="Yes",'TSA Input'!I383,""))</f>
        <v/>
      </c>
      <c r="H408" s="43" t="str">
        <f>IF('TSA Input'!J383="","",IF('TSA Input'!J383="Yes",'TSA Input'!E383,""))</f>
        <v/>
      </c>
      <c r="I408" s="45" t="str">
        <f t="shared" si="2"/>
        <v/>
      </c>
      <c r="J408" s="146" t="str">
        <f>IF('TSA Input'!$J383="","",IF('TSA Input'!$J383="Yes",'TSA Input'!$C383,""))</f>
        <v/>
      </c>
      <c r="K408" s="147" t="str">
        <f>IF('TSA Input'!$J383="","",IF('TSA Input'!$J383="Yes",'TSA Input'!$I383,""))</f>
        <v/>
      </c>
      <c r="L408" s="147" t="str">
        <f>IF('TSA Input'!$J383="","",IF('TSA Input'!$J383="Yes",'TSA Input'!$E383,""))</f>
        <v/>
      </c>
      <c r="M408" s="45" t="str">
        <f t="shared" si="3"/>
        <v/>
      </c>
      <c r="N408" s="48"/>
      <c r="O408" s="49"/>
      <c r="P408" s="148" t="s">
        <v>31</v>
      </c>
      <c r="Q408" s="149" t="s">
        <v>31</v>
      </c>
      <c r="R408" s="1"/>
    </row>
    <row r="409" spans="1:18" ht="15.75" hidden="1" customHeight="1">
      <c r="A409" s="1" t="str">
        <f t="shared" si="1"/>
        <v/>
      </c>
      <c r="B409" s="1"/>
      <c r="C409" s="38" t="str">
        <f>IF('TSA Input'!J384="","",IF('TSA Input'!J384="Yes",'TSA Input'!B384,"Ineligible"))</f>
        <v/>
      </c>
      <c r="D409" s="39" t="str">
        <f>IF('TSA Input'!J384="","",IF('TSA Input'!J384="Yes",'TSA Input'!H384,""))</f>
        <v/>
      </c>
      <c r="E409" s="40" t="str">
        <f>IF('TSA Input'!J384="","",IF('TSA Input'!J384="Yes",'TSA Input'!G384,""))</f>
        <v/>
      </c>
      <c r="F409" s="42" t="str">
        <f>IF('TSA Input'!J384="","",IF('TSA Input'!J384="Yes",'TSA Input'!C384,""))</f>
        <v/>
      </c>
      <c r="G409" s="43" t="str">
        <f>IF('TSA Input'!J384="","",IF('TSA Input'!J384="Yes",'TSA Input'!I384,""))</f>
        <v/>
      </c>
      <c r="H409" s="43" t="str">
        <f>IF('TSA Input'!J384="","",IF('TSA Input'!J384="Yes",'TSA Input'!E384,""))</f>
        <v/>
      </c>
      <c r="I409" s="45" t="str">
        <f t="shared" si="2"/>
        <v/>
      </c>
      <c r="J409" s="146" t="str">
        <f>IF('TSA Input'!$J384="","",IF('TSA Input'!$J384="Yes",'TSA Input'!$C384,""))</f>
        <v/>
      </c>
      <c r="K409" s="147" t="str">
        <f>IF('TSA Input'!$J384="","",IF('TSA Input'!$J384="Yes",'TSA Input'!$I384,""))</f>
        <v/>
      </c>
      <c r="L409" s="147" t="str">
        <f>IF('TSA Input'!$J384="","",IF('TSA Input'!$J384="Yes",'TSA Input'!$E384,""))</f>
        <v/>
      </c>
      <c r="M409" s="45" t="str">
        <f t="shared" si="3"/>
        <v/>
      </c>
      <c r="N409" s="48"/>
      <c r="O409" s="49"/>
      <c r="P409" s="148" t="s">
        <v>31</v>
      </c>
      <c r="Q409" s="149" t="s">
        <v>31</v>
      </c>
      <c r="R409" s="1"/>
    </row>
    <row r="410" spans="1:18" ht="15.75" hidden="1" customHeight="1">
      <c r="A410" s="1" t="str">
        <f t="shared" si="1"/>
        <v/>
      </c>
      <c r="B410" s="1"/>
      <c r="C410" s="38" t="str">
        <f>IF('TSA Input'!J385="","",IF('TSA Input'!J385="Yes",'TSA Input'!B385,"Ineligible"))</f>
        <v/>
      </c>
      <c r="D410" s="39" t="str">
        <f>IF('TSA Input'!J385="","",IF('TSA Input'!J385="Yes",'TSA Input'!H385,""))</f>
        <v/>
      </c>
      <c r="E410" s="40" t="str">
        <f>IF('TSA Input'!J385="","",IF('TSA Input'!J385="Yes",'TSA Input'!G385,""))</f>
        <v/>
      </c>
      <c r="F410" s="42" t="str">
        <f>IF('TSA Input'!J385="","",IF('TSA Input'!J385="Yes",'TSA Input'!C385,""))</f>
        <v/>
      </c>
      <c r="G410" s="43" t="str">
        <f>IF('TSA Input'!J385="","",IF('TSA Input'!J385="Yes",'TSA Input'!I385,""))</f>
        <v/>
      </c>
      <c r="H410" s="43" t="str">
        <f>IF('TSA Input'!J385="","",IF('TSA Input'!J385="Yes",'TSA Input'!E385,""))</f>
        <v/>
      </c>
      <c r="I410" s="45" t="str">
        <f t="shared" si="2"/>
        <v/>
      </c>
      <c r="J410" s="146" t="str">
        <f>IF('TSA Input'!$J385="","",IF('TSA Input'!$J385="Yes",'TSA Input'!$C385,""))</f>
        <v/>
      </c>
      <c r="K410" s="147" t="str">
        <f>IF('TSA Input'!$J385="","",IF('TSA Input'!$J385="Yes",'TSA Input'!$I385,""))</f>
        <v/>
      </c>
      <c r="L410" s="147" t="str">
        <f>IF('TSA Input'!$J385="","",IF('TSA Input'!$J385="Yes",'TSA Input'!$E385,""))</f>
        <v/>
      </c>
      <c r="M410" s="45" t="str">
        <f t="shared" si="3"/>
        <v/>
      </c>
      <c r="N410" s="48"/>
      <c r="O410" s="49"/>
      <c r="P410" s="148" t="s">
        <v>31</v>
      </c>
      <c r="Q410" s="149" t="s">
        <v>31</v>
      </c>
      <c r="R410" s="1"/>
    </row>
    <row r="411" spans="1:18" ht="15.75" hidden="1" customHeight="1">
      <c r="A411" s="1" t="str">
        <f t="shared" si="1"/>
        <v/>
      </c>
      <c r="B411" s="1"/>
      <c r="C411" s="38" t="str">
        <f>IF('TSA Input'!J386="","",IF('TSA Input'!J386="Yes",'TSA Input'!B386,"Ineligible"))</f>
        <v/>
      </c>
      <c r="D411" s="39" t="str">
        <f>IF('TSA Input'!J386="","",IF('TSA Input'!J386="Yes",'TSA Input'!H386,""))</f>
        <v/>
      </c>
      <c r="E411" s="40" t="str">
        <f>IF('TSA Input'!J386="","",IF('TSA Input'!J386="Yes",'TSA Input'!G386,""))</f>
        <v/>
      </c>
      <c r="F411" s="42" t="str">
        <f>IF('TSA Input'!J386="","",IF('TSA Input'!J386="Yes",'TSA Input'!C386,""))</f>
        <v/>
      </c>
      <c r="G411" s="43" t="str">
        <f>IF('TSA Input'!J386="","",IF('TSA Input'!J386="Yes",'TSA Input'!I386,""))</f>
        <v/>
      </c>
      <c r="H411" s="43" t="str">
        <f>IF('TSA Input'!J386="","",IF('TSA Input'!J386="Yes",'TSA Input'!E386,""))</f>
        <v/>
      </c>
      <c r="I411" s="45" t="str">
        <f t="shared" si="2"/>
        <v/>
      </c>
      <c r="J411" s="146" t="str">
        <f>IF('TSA Input'!$J386="","",IF('TSA Input'!$J386="Yes",'TSA Input'!$C386,""))</f>
        <v/>
      </c>
      <c r="K411" s="147" t="str">
        <f>IF('TSA Input'!$J386="","",IF('TSA Input'!$J386="Yes",'TSA Input'!$I386,""))</f>
        <v/>
      </c>
      <c r="L411" s="147" t="str">
        <f>IF('TSA Input'!$J386="","",IF('TSA Input'!$J386="Yes",'TSA Input'!$E386,""))</f>
        <v/>
      </c>
      <c r="M411" s="45" t="str">
        <f t="shared" si="3"/>
        <v/>
      </c>
      <c r="N411" s="48"/>
      <c r="O411" s="49"/>
      <c r="P411" s="148" t="s">
        <v>31</v>
      </c>
      <c r="Q411" s="149" t="s">
        <v>31</v>
      </c>
      <c r="R411" s="1"/>
    </row>
    <row r="412" spans="1:18" ht="15.75" hidden="1" customHeight="1">
      <c r="A412" s="1" t="str">
        <f t="shared" si="1"/>
        <v/>
      </c>
      <c r="B412" s="1"/>
      <c r="C412" s="38" t="str">
        <f>IF('TSA Input'!J387="","",IF('TSA Input'!J387="Yes",'TSA Input'!B387,"Ineligible"))</f>
        <v/>
      </c>
      <c r="D412" s="39" t="str">
        <f>IF('TSA Input'!J387="","",IF('TSA Input'!J387="Yes",'TSA Input'!H387,""))</f>
        <v/>
      </c>
      <c r="E412" s="40" t="str">
        <f>IF('TSA Input'!J387="","",IF('TSA Input'!J387="Yes",'TSA Input'!G387,""))</f>
        <v/>
      </c>
      <c r="F412" s="42" t="str">
        <f>IF('TSA Input'!J387="","",IF('TSA Input'!J387="Yes",'TSA Input'!C387,""))</f>
        <v/>
      </c>
      <c r="G412" s="43" t="str">
        <f>IF('TSA Input'!J387="","",IF('TSA Input'!J387="Yes",'TSA Input'!I387,""))</f>
        <v/>
      </c>
      <c r="H412" s="43" t="str">
        <f>IF('TSA Input'!J387="","",IF('TSA Input'!J387="Yes",'TSA Input'!E387,""))</f>
        <v/>
      </c>
      <c r="I412" s="45" t="str">
        <f t="shared" si="2"/>
        <v/>
      </c>
      <c r="J412" s="146" t="str">
        <f>IF('TSA Input'!$J387="","",IF('TSA Input'!$J387="Yes",'TSA Input'!$C387,""))</f>
        <v/>
      </c>
      <c r="K412" s="147" t="str">
        <f>IF('TSA Input'!$J387="","",IF('TSA Input'!$J387="Yes",'TSA Input'!$I387,""))</f>
        <v/>
      </c>
      <c r="L412" s="147" t="str">
        <f>IF('TSA Input'!$J387="","",IF('TSA Input'!$J387="Yes",'TSA Input'!$E387,""))</f>
        <v/>
      </c>
      <c r="M412" s="45" t="str">
        <f t="shared" si="3"/>
        <v/>
      </c>
      <c r="N412" s="48"/>
      <c r="O412" s="49"/>
      <c r="P412" s="148" t="s">
        <v>31</v>
      </c>
      <c r="Q412" s="149" t="s">
        <v>31</v>
      </c>
      <c r="R412" s="1"/>
    </row>
    <row r="413" spans="1:18" ht="15.75" hidden="1" customHeight="1">
      <c r="A413" s="1" t="str">
        <f t="shared" si="1"/>
        <v/>
      </c>
      <c r="B413" s="1"/>
      <c r="C413" s="38" t="str">
        <f>IF('TSA Input'!J388="","",IF('TSA Input'!J388="Yes",'TSA Input'!B388,"Ineligible"))</f>
        <v/>
      </c>
      <c r="D413" s="39" t="str">
        <f>IF('TSA Input'!J388="","",IF('TSA Input'!J388="Yes",'TSA Input'!H388,""))</f>
        <v/>
      </c>
      <c r="E413" s="40" t="str">
        <f>IF('TSA Input'!J388="","",IF('TSA Input'!J388="Yes",'TSA Input'!G388,""))</f>
        <v/>
      </c>
      <c r="F413" s="42" t="str">
        <f>IF('TSA Input'!J388="","",IF('TSA Input'!J388="Yes",'TSA Input'!C388,""))</f>
        <v/>
      </c>
      <c r="G413" s="43" t="str">
        <f>IF('TSA Input'!J388="","",IF('TSA Input'!J388="Yes",'TSA Input'!I388,""))</f>
        <v/>
      </c>
      <c r="H413" s="43" t="str">
        <f>IF('TSA Input'!J388="","",IF('TSA Input'!J388="Yes",'TSA Input'!E388,""))</f>
        <v/>
      </c>
      <c r="I413" s="45" t="str">
        <f t="shared" si="2"/>
        <v/>
      </c>
      <c r="J413" s="146" t="str">
        <f>IF('TSA Input'!$J388="","",IF('TSA Input'!$J388="Yes",'TSA Input'!$C388,""))</f>
        <v/>
      </c>
      <c r="K413" s="147" t="str">
        <f>IF('TSA Input'!$J388="","",IF('TSA Input'!$J388="Yes",'TSA Input'!$I388,""))</f>
        <v/>
      </c>
      <c r="L413" s="147" t="str">
        <f>IF('TSA Input'!$J388="","",IF('TSA Input'!$J388="Yes",'TSA Input'!$E388,""))</f>
        <v/>
      </c>
      <c r="M413" s="45" t="str">
        <f t="shared" si="3"/>
        <v/>
      </c>
      <c r="N413" s="48"/>
      <c r="O413" s="49"/>
      <c r="P413" s="148" t="s">
        <v>31</v>
      </c>
      <c r="Q413" s="149" t="s">
        <v>31</v>
      </c>
      <c r="R413" s="1"/>
    </row>
    <row r="414" spans="1:18" ht="15.75" hidden="1" customHeight="1">
      <c r="A414" s="1" t="str">
        <f t="shared" si="1"/>
        <v/>
      </c>
      <c r="B414" s="1"/>
      <c r="C414" s="38" t="str">
        <f>IF('TSA Input'!J389="","",IF('TSA Input'!J389="Yes",'TSA Input'!B389,"Ineligible"))</f>
        <v/>
      </c>
      <c r="D414" s="39" t="str">
        <f>IF('TSA Input'!J389="","",IF('TSA Input'!J389="Yes",'TSA Input'!H389,""))</f>
        <v/>
      </c>
      <c r="E414" s="40" t="str">
        <f>IF('TSA Input'!J389="","",IF('TSA Input'!J389="Yes",'TSA Input'!G389,""))</f>
        <v/>
      </c>
      <c r="F414" s="42" t="str">
        <f>IF('TSA Input'!J389="","",IF('TSA Input'!J389="Yes",'TSA Input'!C389,""))</f>
        <v/>
      </c>
      <c r="G414" s="43" t="str">
        <f>IF('TSA Input'!J389="","",IF('TSA Input'!J389="Yes",'TSA Input'!I389,""))</f>
        <v/>
      </c>
      <c r="H414" s="43" t="str">
        <f>IF('TSA Input'!J389="","",IF('TSA Input'!J389="Yes",'TSA Input'!E389,""))</f>
        <v/>
      </c>
      <c r="I414" s="45" t="str">
        <f t="shared" si="2"/>
        <v/>
      </c>
      <c r="J414" s="146" t="str">
        <f>IF('TSA Input'!$J389="","",IF('TSA Input'!$J389="Yes",'TSA Input'!$C389,""))</f>
        <v/>
      </c>
      <c r="K414" s="147" t="str">
        <f>IF('TSA Input'!$J389="","",IF('TSA Input'!$J389="Yes",'TSA Input'!$I389,""))</f>
        <v/>
      </c>
      <c r="L414" s="147" t="str">
        <f>IF('TSA Input'!$J389="","",IF('TSA Input'!$J389="Yes",'TSA Input'!$E389,""))</f>
        <v/>
      </c>
      <c r="M414" s="45" t="str">
        <f t="shared" si="3"/>
        <v/>
      </c>
      <c r="N414" s="48"/>
      <c r="O414" s="49"/>
      <c r="P414" s="148" t="s">
        <v>31</v>
      </c>
      <c r="Q414" s="149" t="s">
        <v>31</v>
      </c>
      <c r="R414" s="1"/>
    </row>
    <row r="415" spans="1:18" ht="15.75" hidden="1" customHeight="1">
      <c r="A415" s="1" t="str">
        <f t="shared" si="1"/>
        <v/>
      </c>
      <c r="B415" s="1"/>
      <c r="C415" s="38" t="str">
        <f>IF('TSA Input'!J390="","",IF('TSA Input'!J390="Yes",'TSA Input'!B390,"Ineligible"))</f>
        <v/>
      </c>
      <c r="D415" s="39" t="str">
        <f>IF('TSA Input'!J390="","",IF('TSA Input'!J390="Yes",'TSA Input'!H390,""))</f>
        <v/>
      </c>
      <c r="E415" s="40" t="str">
        <f>IF('TSA Input'!J390="","",IF('TSA Input'!J390="Yes",'TSA Input'!G390,""))</f>
        <v/>
      </c>
      <c r="F415" s="42" t="str">
        <f>IF('TSA Input'!J390="","",IF('TSA Input'!J390="Yes",'TSA Input'!C390,""))</f>
        <v/>
      </c>
      <c r="G415" s="43" t="str">
        <f>IF('TSA Input'!J390="","",IF('TSA Input'!J390="Yes",'TSA Input'!I390,""))</f>
        <v/>
      </c>
      <c r="H415" s="43" t="str">
        <f>IF('TSA Input'!J390="","",IF('TSA Input'!J390="Yes",'TSA Input'!E390,""))</f>
        <v/>
      </c>
      <c r="I415" s="45" t="str">
        <f t="shared" si="2"/>
        <v/>
      </c>
      <c r="J415" s="146" t="str">
        <f>IF('TSA Input'!$J390="","",IF('TSA Input'!$J390="Yes",'TSA Input'!$C390,""))</f>
        <v/>
      </c>
      <c r="K415" s="147" t="str">
        <f>IF('TSA Input'!$J390="","",IF('TSA Input'!$J390="Yes",'TSA Input'!$I390,""))</f>
        <v/>
      </c>
      <c r="L415" s="147" t="str">
        <f>IF('TSA Input'!$J390="","",IF('TSA Input'!$J390="Yes",'TSA Input'!$E390,""))</f>
        <v/>
      </c>
      <c r="M415" s="45" t="str">
        <f t="shared" si="3"/>
        <v/>
      </c>
      <c r="N415" s="48"/>
      <c r="O415" s="49"/>
      <c r="P415" s="148" t="s">
        <v>31</v>
      </c>
      <c r="Q415" s="149" t="s">
        <v>31</v>
      </c>
      <c r="R415" s="1"/>
    </row>
    <row r="416" spans="1:18" ht="15.75" hidden="1" customHeight="1">
      <c r="A416" s="1" t="str">
        <f t="shared" si="1"/>
        <v/>
      </c>
      <c r="B416" s="1"/>
      <c r="C416" s="38" t="str">
        <f>IF('TSA Input'!J391="","",IF('TSA Input'!J391="Yes",'TSA Input'!B391,"Ineligible"))</f>
        <v/>
      </c>
      <c r="D416" s="39" t="str">
        <f>IF('TSA Input'!J391="","",IF('TSA Input'!J391="Yes",'TSA Input'!H391,""))</f>
        <v/>
      </c>
      <c r="E416" s="40" t="str">
        <f>IF('TSA Input'!J391="","",IF('TSA Input'!J391="Yes",'TSA Input'!G391,""))</f>
        <v/>
      </c>
      <c r="F416" s="42" t="str">
        <f>IF('TSA Input'!J391="","",IF('TSA Input'!J391="Yes",'TSA Input'!C391,""))</f>
        <v/>
      </c>
      <c r="G416" s="43" t="str">
        <f>IF('TSA Input'!J391="","",IF('TSA Input'!J391="Yes",'TSA Input'!I391,""))</f>
        <v/>
      </c>
      <c r="H416" s="43" t="str">
        <f>IF('TSA Input'!J391="","",IF('TSA Input'!J391="Yes",'TSA Input'!E391,""))</f>
        <v/>
      </c>
      <c r="I416" s="45" t="str">
        <f t="shared" si="2"/>
        <v/>
      </c>
      <c r="J416" s="146" t="str">
        <f>IF('TSA Input'!$J391="","",IF('TSA Input'!$J391="Yes",'TSA Input'!$C391,""))</f>
        <v/>
      </c>
      <c r="K416" s="147" t="str">
        <f>IF('TSA Input'!$J391="","",IF('TSA Input'!$J391="Yes",'TSA Input'!$I391,""))</f>
        <v/>
      </c>
      <c r="L416" s="147" t="str">
        <f>IF('TSA Input'!$J391="","",IF('TSA Input'!$J391="Yes",'TSA Input'!$E391,""))</f>
        <v/>
      </c>
      <c r="M416" s="45" t="str">
        <f t="shared" si="3"/>
        <v/>
      </c>
      <c r="N416" s="48"/>
      <c r="O416" s="49"/>
      <c r="P416" s="148" t="s">
        <v>31</v>
      </c>
      <c r="Q416" s="149" t="s">
        <v>31</v>
      </c>
      <c r="R416" s="1"/>
    </row>
    <row r="417" spans="1:18" ht="15.75" hidden="1" customHeight="1">
      <c r="A417" s="1" t="str">
        <f t="shared" si="1"/>
        <v/>
      </c>
      <c r="B417" s="1"/>
      <c r="C417" s="38" t="str">
        <f>IF('TSA Input'!J392="","",IF('TSA Input'!J392="Yes",'TSA Input'!B392,"Ineligible"))</f>
        <v/>
      </c>
      <c r="D417" s="39" t="str">
        <f>IF('TSA Input'!J392="","",IF('TSA Input'!J392="Yes",'TSA Input'!H392,""))</f>
        <v/>
      </c>
      <c r="E417" s="40" t="str">
        <f>IF('TSA Input'!J392="","",IF('TSA Input'!J392="Yes",'TSA Input'!G392,""))</f>
        <v/>
      </c>
      <c r="F417" s="42" t="str">
        <f>IF('TSA Input'!J392="","",IF('TSA Input'!J392="Yes",'TSA Input'!C392,""))</f>
        <v/>
      </c>
      <c r="G417" s="43" t="str">
        <f>IF('TSA Input'!J392="","",IF('TSA Input'!J392="Yes",'TSA Input'!I392,""))</f>
        <v/>
      </c>
      <c r="H417" s="43" t="str">
        <f>IF('TSA Input'!J392="","",IF('TSA Input'!J392="Yes",'TSA Input'!E392,""))</f>
        <v/>
      </c>
      <c r="I417" s="45" t="str">
        <f t="shared" si="2"/>
        <v/>
      </c>
      <c r="J417" s="146" t="str">
        <f>IF('TSA Input'!$J392="","",IF('TSA Input'!$J392="Yes",'TSA Input'!$C392,""))</f>
        <v/>
      </c>
      <c r="K417" s="147" t="str">
        <f>IF('TSA Input'!$J392="","",IF('TSA Input'!$J392="Yes",'TSA Input'!$I392,""))</f>
        <v/>
      </c>
      <c r="L417" s="147" t="str">
        <f>IF('TSA Input'!$J392="","",IF('TSA Input'!$J392="Yes",'TSA Input'!$E392,""))</f>
        <v/>
      </c>
      <c r="M417" s="45" t="str">
        <f t="shared" si="3"/>
        <v/>
      </c>
      <c r="N417" s="48"/>
      <c r="O417" s="49"/>
      <c r="P417" s="148" t="s">
        <v>31</v>
      </c>
      <c r="Q417" s="149" t="s">
        <v>31</v>
      </c>
      <c r="R417" s="1"/>
    </row>
    <row r="418" spans="1:18" ht="15.75" hidden="1" customHeight="1">
      <c r="A418" s="1" t="str">
        <f t="shared" si="1"/>
        <v/>
      </c>
      <c r="B418" s="1"/>
      <c r="C418" s="38" t="str">
        <f>IF('TSA Input'!J393="","",IF('TSA Input'!J393="Yes",'TSA Input'!B393,"Ineligible"))</f>
        <v/>
      </c>
      <c r="D418" s="39" t="str">
        <f>IF('TSA Input'!J393="","",IF('TSA Input'!J393="Yes",'TSA Input'!H393,""))</f>
        <v/>
      </c>
      <c r="E418" s="40" t="str">
        <f>IF('TSA Input'!J393="","",IF('TSA Input'!J393="Yes",'TSA Input'!G393,""))</f>
        <v/>
      </c>
      <c r="F418" s="42" t="str">
        <f>IF('TSA Input'!J393="","",IF('TSA Input'!J393="Yes",'TSA Input'!C393,""))</f>
        <v/>
      </c>
      <c r="G418" s="43" t="str">
        <f>IF('TSA Input'!J393="","",IF('TSA Input'!J393="Yes",'TSA Input'!I393,""))</f>
        <v/>
      </c>
      <c r="H418" s="43" t="str">
        <f>IF('TSA Input'!J393="","",IF('TSA Input'!J393="Yes",'TSA Input'!E393,""))</f>
        <v/>
      </c>
      <c r="I418" s="45" t="str">
        <f t="shared" si="2"/>
        <v/>
      </c>
      <c r="J418" s="146" t="str">
        <f>IF('TSA Input'!$J393="","",IF('TSA Input'!$J393="Yes",'TSA Input'!$C393,""))</f>
        <v/>
      </c>
      <c r="K418" s="147" t="str">
        <f>IF('TSA Input'!$J393="","",IF('TSA Input'!$J393="Yes",'TSA Input'!$I393,""))</f>
        <v/>
      </c>
      <c r="L418" s="147" t="str">
        <f>IF('TSA Input'!$J393="","",IF('TSA Input'!$J393="Yes",'TSA Input'!$E393,""))</f>
        <v/>
      </c>
      <c r="M418" s="45" t="str">
        <f t="shared" si="3"/>
        <v/>
      </c>
      <c r="N418" s="48"/>
      <c r="O418" s="49"/>
      <c r="P418" s="148" t="s">
        <v>31</v>
      </c>
      <c r="Q418" s="149" t="s">
        <v>31</v>
      </c>
      <c r="R418" s="1"/>
    </row>
    <row r="419" spans="1:18" ht="15.75" hidden="1" customHeight="1">
      <c r="A419" s="1" t="str">
        <f t="shared" si="1"/>
        <v/>
      </c>
      <c r="B419" s="1"/>
      <c r="C419" s="38" t="str">
        <f>IF('TSA Input'!J394="","",IF('TSA Input'!J394="Yes",'TSA Input'!B394,"Ineligible"))</f>
        <v/>
      </c>
      <c r="D419" s="39" t="str">
        <f>IF('TSA Input'!J394="","",IF('TSA Input'!J394="Yes",'TSA Input'!H394,""))</f>
        <v/>
      </c>
      <c r="E419" s="40" t="str">
        <f>IF('TSA Input'!J394="","",IF('TSA Input'!J394="Yes",'TSA Input'!G394,""))</f>
        <v/>
      </c>
      <c r="F419" s="42" t="str">
        <f>IF('TSA Input'!J394="","",IF('TSA Input'!J394="Yes",'TSA Input'!C394,""))</f>
        <v/>
      </c>
      <c r="G419" s="43" t="str">
        <f>IF('TSA Input'!J394="","",IF('TSA Input'!J394="Yes",'TSA Input'!I394,""))</f>
        <v/>
      </c>
      <c r="H419" s="43" t="str">
        <f>IF('TSA Input'!J394="","",IF('TSA Input'!J394="Yes",'TSA Input'!E394,""))</f>
        <v/>
      </c>
      <c r="I419" s="45" t="str">
        <f t="shared" si="2"/>
        <v/>
      </c>
      <c r="J419" s="146" t="str">
        <f>IF('TSA Input'!$J394="","",IF('TSA Input'!$J394="Yes",'TSA Input'!$C394,""))</f>
        <v/>
      </c>
      <c r="K419" s="147" t="str">
        <f>IF('TSA Input'!$J394="","",IF('TSA Input'!$J394="Yes",'TSA Input'!$I394,""))</f>
        <v/>
      </c>
      <c r="L419" s="147" t="str">
        <f>IF('TSA Input'!$J394="","",IF('TSA Input'!$J394="Yes",'TSA Input'!$E394,""))</f>
        <v/>
      </c>
      <c r="M419" s="45" t="str">
        <f t="shared" si="3"/>
        <v/>
      </c>
      <c r="N419" s="48"/>
      <c r="O419" s="49"/>
      <c r="P419" s="148" t="s">
        <v>31</v>
      </c>
      <c r="Q419" s="149" t="s">
        <v>31</v>
      </c>
      <c r="R419" s="1"/>
    </row>
    <row r="420" spans="1:18" ht="15.75" hidden="1" customHeight="1">
      <c r="A420" s="1" t="str">
        <f t="shared" si="1"/>
        <v/>
      </c>
      <c r="B420" s="1"/>
      <c r="C420" s="38" t="str">
        <f>IF('TSA Input'!J395="","",IF('TSA Input'!J395="Yes",'TSA Input'!B395,"Ineligible"))</f>
        <v/>
      </c>
      <c r="D420" s="39" t="str">
        <f>IF('TSA Input'!J395="","",IF('TSA Input'!J395="Yes",'TSA Input'!H395,""))</f>
        <v/>
      </c>
      <c r="E420" s="40" t="str">
        <f>IF('TSA Input'!J395="","",IF('TSA Input'!J395="Yes",'TSA Input'!G395,""))</f>
        <v/>
      </c>
      <c r="F420" s="42" t="str">
        <f>IF('TSA Input'!J395="","",IF('TSA Input'!J395="Yes",'TSA Input'!C395,""))</f>
        <v/>
      </c>
      <c r="G420" s="43" t="str">
        <f>IF('TSA Input'!J395="","",IF('TSA Input'!J395="Yes",'TSA Input'!I395,""))</f>
        <v/>
      </c>
      <c r="H420" s="43" t="str">
        <f>IF('TSA Input'!J395="","",IF('TSA Input'!J395="Yes",'TSA Input'!E395,""))</f>
        <v/>
      </c>
      <c r="I420" s="45" t="str">
        <f t="shared" si="2"/>
        <v/>
      </c>
      <c r="J420" s="146" t="str">
        <f>IF('TSA Input'!$J395="","",IF('TSA Input'!$J395="Yes",'TSA Input'!$C395,""))</f>
        <v/>
      </c>
      <c r="K420" s="147" t="str">
        <f>IF('TSA Input'!$J395="","",IF('TSA Input'!$J395="Yes",'TSA Input'!$I395,""))</f>
        <v/>
      </c>
      <c r="L420" s="147" t="str">
        <f>IF('TSA Input'!$J395="","",IF('TSA Input'!$J395="Yes",'TSA Input'!$E395,""))</f>
        <v/>
      </c>
      <c r="M420" s="45" t="str">
        <f t="shared" si="3"/>
        <v/>
      </c>
      <c r="N420" s="48"/>
      <c r="O420" s="49"/>
      <c r="P420" s="148" t="s">
        <v>31</v>
      </c>
      <c r="Q420" s="149" t="s">
        <v>31</v>
      </c>
      <c r="R420" s="1"/>
    </row>
    <row r="421" spans="1:18" ht="15.75" hidden="1" customHeight="1">
      <c r="A421" s="1" t="str">
        <f t="shared" si="1"/>
        <v/>
      </c>
      <c r="B421" s="1"/>
      <c r="C421" s="38" t="str">
        <f>IF('TSA Input'!J396="","",IF('TSA Input'!J396="Yes",'TSA Input'!B396,"Ineligible"))</f>
        <v/>
      </c>
      <c r="D421" s="39" t="str">
        <f>IF('TSA Input'!J396="","",IF('TSA Input'!J396="Yes",'TSA Input'!H396,""))</f>
        <v/>
      </c>
      <c r="E421" s="40" t="str">
        <f>IF('TSA Input'!J396="","",IF('TSA Input'!J396="Yes",'TSA Input'!G396,""))</f>
        <v/>
      </c>
      <c r="F421" s="42" t="str">
        <f>IF('TSA Input'!J396="","",IF('TSA Input'!J396="Yes",'TSA Input'!C396,""))</f>
        <v/>
      </c>
      <c r="G421" s="43" t="str">
        <f>IF('TSA Input'!J396="","",IF('TSA Input'!J396="Yes",'TSA Input'!I396,""))</f>
        <v/>
      </c>
      <c r="H421" s="43" t="str">
        <f>IF('TSA Input'!J396="","",IF('TSA Input'!J396="Yes",'TSA Input'!E396,""))</f>
        <v/>
      </c>
      <c r="I421" s="45" t="str">
        <f t="shared" si="2"/>
        <v/>
      </c>
      <c r="J421" s="146" t="str">
        <f>IF('TSA Input'!$J396="","",IF('TSA Input'!$J396="Yes",'TSA Input'!$C396,""))</f>
        <v/>
      </c>
      <c r="K421" s="147" t="str">
        <f>IF('TSA Input'!$J396="","",IF('TSA Input'!$J396="Yes",'TSA Input'!$I396,""))</f>
        <v/>
      </c>
      <c r="L421" s="147" t="str">
        <f>IF('TSA Input'!$J396="","",IF('TSA Input'!$J396="Yes",'TSA Input'!$E396,""))</f>
        <v/>
      </c>
      <c r="M421" s="45" t="str">
        <f t="shared" si="3"/>
        <v/>
      </c>
      <c r="N421" s="48"/>
      <c r="O421" s="49"/>
      <c r="P421" s="148" t="s">
        <v>31</v>
      </c>
      <c r="Q421" s="149" t="s">
        <v>31</v>
      </c>
      <c r="R421" s="1"/>
    </row>
    <row r="422" spans="1:18" ht="15.75" hidden="1" customHeight="1">
      <c r="A422" s="1" t="str">
        <f t="shared" si="1"/>
        <v/>
      </c>
      <c r="B422" s="1"/>
      <c r="C422" s="38" t="str">
        <f>IF('TSA Input'!J397="","",IF('TSA Input'!J397="Yes",'TSA Input'!B397,"Ineligible"))</f>
        <v/>
      </c>
      <c r="D422" s="39" t="str">
        <f>IF('TSA Input'!J397="","",IF('TSA Input'!J397="Yes",'TSA Input'!H397,""))</f>
        <v/>
      </c>
      <c r="E422" s="40" t="str">
        <f>IF('TSA Input'!J397="","",IF('TSA Input'!J397="Yes",'TSA Input'!G397,""))</f>
        <v/>
      </c>
      <c r="F422" s="42" t="str">
        <f>IF('TSA Input'!J397="","",IF('TSA Input'!J397="Yes",'TSA Input'!C397,""))</f>
        <v/>
      </c>
      <c r="G422" s="43" t="str">
        <f>IF('TSA Input'!J397="","",IF('TSA Input'!J397="Yes",'TSA Input'!I397,""))</f>
        <v/>
      </c>
      <c r="H422" s="43" t="str">
        <f>IF('TSA Input'!J397="","",IF('TSA Input'!J397="Yes",'TSA Input'!E397,""))</f>
        <v/>
      </c>
      <c r="I422" s="45" t="str">
        <f t="shared" si="2"/>
        <v/>
      </c>
      <c r="J422" s="146" t="str">
        <f>IF('TSA Input'!$J397="","",IF('TSA Input'!$J397="Yes",'TSA Input'!$C397,""))</f>
        <v/>
      </c>
      <c r="K422" s="147" t="str">
        <f>IF('TSA Input'!$J397="","",IF('TSA Input'!$J397="Yes",'TSA Input'!$I397,""))</f>
        <v/>
      </c>
      <c r="L422" s="147" t="str">
        <f>IF('TSA Input'!$J397="","",IF('TSA Input'!$J397="Yes",'TSA Input'!$E397,""))</f>
        <v/>
      </c>
      <c r="M422" s="45" t="str">
        <f t="shared" si="3"/>
        <v/>
      </c>
      <c r="N422" s="48"/>
      <c r="O422" s="49"/>
      <c r="P422" s="148" t="s">
        <v>31</v>
      </c>
      <c r="Q422" s="149" t="s">
        <v>31</v>
      </c>
      <c r="R422" s="1"/>
    </row>
    <row r="423" spans="1:18" ht="15.75" hidden="1" customHeight="1">
      <c r="A423" s="1" t="str">
        <f t="shared" si="1"/>
        <v/>
      </c>
      <c r="B423" s="1"/>
      <c r="C423" s="38" t="str">
        <f>IF('TSA Input'!J398="","",IF('TSA Input'!J398="Yes",'TSA Input'!B398,"Ineligible"))</f>
        <v/>
      </c>
      <c r="D423" s="39" t="str">
        <f>IF('TSA Input'!J398="","",IF('TSA Input'!J398="Yes",'TSA Input'!H398,""))</f>
        <v/>
      </c>
      <c r="E423" s="40" t="str">
        <f>IF('TSA Input'!J398="","",IF('TSA Input'!J398="Yes",'TSA Input'!G398,""))</f>
        <v/>
      </c>
      <c r="F423" s="42" t="str">
        <f>IF('TSA Input'!J398="","",IF('TSA Input'!J398="Yes",'TSA Input'!C398,""))</f>
        <v/>
      </c>
      <c r="G423" s="43" t="str">
        <f>IF('TSA Input'!J398="","",IF('TSA Input'!J398="Yes",'TSA Input'!I398,""))</f>
        <v/>
      </c>
      <c r="H423" s="43" t="str">
        <f>IF('TSA Input'!J398="","",IF('TSA Input'!J398="Yes",'TSA Input'!E398,""))</f>
        <v/>
      </c>
      <c r="I423" s="45" t="str">
        <f t="shared" si="2"/>
        <v/>
      </c>
      <c r="J423" s="146" t="str">
        <f>IF('TSA Input'!$J398="","",IF('TSA Input'!$J398="Yes",'TSA Input'!$C398,""))</f>
        <v/>
      </c>
      <c r="K423" s="147" t="str">
        <f>IF('TSA Input'!$J398="","",IF('TSA Input'!$J398="Yes",'TSA Input'!$I398,""))</f>
        <v/>
      </c>
      <c r="L423" s="147" t="str">
        <f>IF('TSA Input'!$J398="","",IF('TSA Input'!$J398="Yes",'TSA Input'!$E398,""))</f>
        <v/>
      </c>
      <c r="M423" s="45" t="str">
        <f t="shared" si="3"/>
        <v/>
      </c>
      <c r="N423" s="48"/>
      <c r="O423" s="49"/>
      <c r="P423" s="148" t="s">
        <v>31</v>
      </c>
      <c r="Q423" s="149" t="s">
        <v>31</v>
      </c>
      <c r="R423" s="1"/>
    </row>
    <row r="424" spans="1:18" ht="15.75" hidden="1" customHeight="1">
      <c r="A424" s="1" t="str">
        <f t="shared" si="1"/>
        <v/>
      </c>
      <c r="B424" s="1"/>
      <c r="C424" s="38" t="str">
        <f>IF('TSA Input'!J399="","",IF('TSA Input'!J399="Yes",'TSA Input'!B399,"Ineligible"))</f>
        <v/>
      </c>
      <c r="D424" s="39" t="str">
        <f>IF('TSA Input'!J399="","",IF('TSA Input'!J399="Yes",'TSA Input'!H399,""))</f>
        <v/>
      </c>
      <c r="E424" s="40" t="str">
        <f>IF('TSA Input'!J399="","",IF('TSA Input'!J399="Yes",'TSA Input'!G399,""))</f>
        <v/>
      </c>
      <c r="F424" s="42" t="str">
        <f>IF('TSA Input'!J399="","",IF('TSA Input'!J399="Yes",'TSA Input'!C399,""))</f>
        <v/>
      </c>
      <c r="G424" s="43" t="str">
        <f>IF('TSA Input'!J399="","",IF('TSA Input'!J399="Yes",'TSA Input'!I399,""))</f>
        <v/>
      </c>
      <c r="H424" s="43" t="str">
        <f>IF('TSA Input'!J399="","",IF('TSA Input'!J399="Yes",'TSA Input'!E399,""))</f>
        <v/>
      </c>
      <c r="I424" s="45" t="str">
        <f t="shared" si="2"/>
        <v/>
      </c>
      <c r="J424" s="146" t="str">
        <f>IF('TSA Input'!$J399="","",IF('TSA Input'!$J399="Yes",'TSA Input'!$C399,""))</f>
        <v/>
      </c>
      <c r="K424" s="147" t="str">
        <f>IF('TSA Input'!$J399="","",IF('TSA Input'!$J399="Yes",'TSA Input'!$I399,""))</f>
        <v/>
      </c>
      <c r="L424" s="147" t="str">
        <f>IF('TSA Input'!$J399="","",IF('TSA Input'!$J399="Yes",'TSA Input'!$E399,""))</f>
        <v/>
      </c>
      <c r="M424" s="45" t="str">
        <f t="shared" si="3"/>
        <v/>
      </c>
      <c r="N424" s="48"/>
      <c r="O424" s="49"/>
      <c r="P424" s="148" t="s">
        <v>31</v>
      </c>
      <c r="Q424" s="149" t="s">
        <v>31</v>
      </c>
      <c r="R424" s="1"/>
    </row>
    <row r="425" spans="1:18" ht="15.75" hidden="1" customHeight="1">
      <c r="A425" s="1" t="str">
        <f t="shared" si="1"/>
        <v/>
      </c>
      <c r="B425" s="1"/>
      <c r="C425" s="38" t="str">
        <f>IF('TSA Input'!J400="","",IF('TSA Input'!J400="Yes",'TSA Input'!B400,"Ineligible"))</f>
        <v/>
      </c>
      <c r="D425" s="39" t="str">
        <f>IF('TSA Input'!J400="","",IF('TSA Input'!J400="Yes",'TSA Input'!H400,""))</f>
        <v/>
      </c>
      <c r="E425" s="40" t="str">
        <f>IF('TSA Input'!J400="","",IF('TSA Input'!J400="Yes",'TSA Input'!G400,""))</f>
        <v/>
      </c>
      <c r="F425" s="42" t="str">
        <f>IF('TSA Input'!J400="","",IF('TSA Input'!J400="Yes",'TSA Input'!C400,""))</f>
        <v/>
      </c>
      <c r="G425" s="43" t="str">
        <f>IF('TSA Input'!J400="","",IF('TSA Input'!J400="Yes",'TSA Input'!I400,""))</f>
        <v/>
      </c>
      <c r="H425" s="43" t="str">
        <f>IF('TSA Input'!J400="","",IF('TSA Input'!J400="Yes",'TSA Input'!E400,""))</f>
        <v/>
      </c>
      <c r="I425" s="45" t="str">
        <f t="shared" si="2"/>
        <v/>
      </c>
      <c r="J425" s="146" t="str">
        <f>IF('TSA Input'!$J400="","",IF('TSA Input'!$J400="Yes",'TSA Input'!$C400,""))</f>
        <v/>
      </c>
      <c r="K425" s="147" t="str">
        <f>IF('TSA Input'!$J400="","",IF('TSA Input'!$J400="Yes",'TSA Input'!$I400,""))</f>
        <v/>
      </c>
      <c r="L425" s="147" t="str">
        <f>IF('TSA Input'!$J400="","",IF('TSA Input'!$J400="Yes",'TSA Input'!$E400,""))</f>
        <v/>
      </c>
      <c r="M425" s="45" t="str">
        <f t="shared" si="3"/>
        <v/>
      </c>
      <c r="N425" s="48"/>
      <c r="O425" s="49"/>
      <c r="P425" s="148" t="s">
        <v>31</v>
      </c>
      <c r="Q425" s="149" t="s">
        <v>31</v>
      </c>
      <c r="R425" s="1"/>
    </row>
    <row r="426" spans="1:18" ht="15.75" hidden="1" customHeight="1">
      <c r="A426" s="1" t="str">
        <f t="shared" si="1"/>
        <v/>
      </c>
      <c r="B426" s="1"/>
      <c r="C426" s="38" t="str">
        <f>IF('TSA Input'!J401="","",IF('TSA Input'!J401="Yes",'TSA Input'!B401,"Ineligible"))</f>
        <v/>
      </c>
      <c r="D426" s="39" t="str">
        <f>IF('TSA Input'!J401="","",IF('TSA Input'!J401="Yes",'TSA Input'!H401,""))</f>
        <v/>
      </c>
      <c r="E426" s="40" t="str">
        <f>IF('TSA Input'!J401="","",IF('TSA Input'!J401="Yes",'TSA Input'!G401,""))</f>
        <v/>
      </c>
      <c r="F426" s="42" t="str">
        <f>IF('TSA Input'!J401="","",IF('TSA Input'!J401="Yes",'TSA Input'!C401,""))</f>
        <v/>
      </c>
      <c r="G426" s="43" t="str">
        <f>IF('TSA Input'!J401="","",IF('TSA Input'!J401="Yes",'TSA Input'!I401,""))</f>
        <v/>
      </c>
      <c r="H426" s="43" t="str">
        <f>IF('TSA Input'!J401="","",IF('TSA Input'!J401="Yes",'TSA Input'!E401,""))</f>
        <v/>
      </c>
      <c r="I426" s="45" t="str">
        <f t="shared" si="2"/>
        <v/>
      </c>
      <c r="J426" s="146" t="str">
        <f>IF('TSA Input'!$J401="","",IF('TSA Input'!$J401="Yes",'TSA Input'!$C401,""))</f>
        <v/>
      </c>
      <c r="K426" s="147" t="str">
        <f>IF('TSA Input'!$J401="","",IF('TSA Input'!$J401="Yes",'TSA Input'!$I401,""))</f>
        <v/>
      </c>
      <c r="L426" s="147" t="str">
        <f>IF('TSA Input'!$J401="","",IF('TSA Input'!$J401="Yes",'TSA Input'!$E401,""))</f>
        <v/>
      </c>
      <c r="M426" s="45" t="str">
        <f t="shared" si="3"/>
        <v/>
      </c>
      <c r="N426" s="48"/>
      <c r="O426" s="49"/>
      <c r="P426" s="148" t="s">
        <v>31</v>
      </c>
      <c r="Q426" s="149" t="s">
        <v>31</v>
      </c>
      <c r="R426" s="1"/>
    </row>
    <row r="427" spans="1:18" ht="15.75" hidden="1" customHeight="1">
      <c r="A427" s="1" t="str">
        <f t="shared" si="1"/>
        <v/>
      </c>
      <c r="B427" s="1"/>
      <c r="C427" s="38" t="str">
        <f>IF('TSA Input'!J402="","",IF('TSA Input'!J402="Yes",'TSA Input'!B402,"Ineligible"))</f>
        <v/>
      </c>
      <c r="D427" s="39" t="str">
        <f>IF('TSA Input'!J402="","",IF('TSA Input'!J402="Yes",'TSA Input'!H402,""))</f>
        <v/>
      </c>
      <c r="E427" s="40" t="str">
        <f>IF('TSA Input'!J402="","",IF('TSA Input'!J402="Yes",'TSA Input'!G402,""))</f>
        <v/>
      </c>
      <c r="F427" s="42" t="str">
        <f>IF('TSA Input'!J402="","",IF('TSA Input'!J402="Yes",'TSA Input'!C402,""))</f>
        <v/>
      </c>
      <c r="G427" s="43" t="str">
        <f>IF('TSA Input'!J402="","",IF('TSA Input'!J402="Yes",'TSA Input'!I402,""))</f>
        <v/>
      </c>
      <c r="H427" s="43" t="str">
        <f>IF('TSA Input'!J402="","",IF('TSA Input'!J402="Yes",'TSA Input'!E402,""))</f>
        <v/>
      </c>
      <c r="I427" s="45" t="str">
        <f t="shared" si="2"/>
        <v/>
      </c>
      <c r="J427" s="146" t="str">
        <f>IF('TSA Input'!$J402="","",IF('TSA Input'!$J402="Yes",'TSA Input'!$C402,""))</f>
        <v/>
      </c>
      <c r="K427" s="147" t="str">
        <f>IF('TSA Input'!$J402="","",IF('TSA Input'!$J402="Yes",'TSA Input'!$I402,""))</f>
        <v/>
      </c>
      <c r="L427" s="147" t="str">
        <f>IF('TSA Input'!$J402="","",IF('TSA Input'!$J402="Yes",'TSA Input'!$E402,""))</f>
        <v/>
      </c>
      <c r="M427" s="45" t="str">
        <f t="shared" si="3"/>
        <v/>
      </c>
      <c r="N427" s="48"/>
      <c r="O427" s="49"/>
      <c r="P427" s="148" t="s">
        <v>31</v>
      </c>
      <c r="Q427" s="149" t="s">
        <v>31</v>
      </c>
      <c r="R427" s="1"/>
    </row>
    <row r="428" spans="1:18" ht="15.75" hidden="1" customHeight="1">
      <c r="A428" s="1" t="str">
        <f t="shared" si="1"/>
        <v/>
      </c>
      <c r="B428" s="1"/>
      <c r="C428" s="38" t="str">
        <f>IF('TSA Input'!J403="","",IF('TSA Input'!J403="Yes",'TSA Input'!B403,"Ineligible"))</f>
        <v/>
      </c>
      <c r="D428" s="39" t="str">
        <f>IF('TSA Input'!J403="","",IF('TSA Input'!J403="Yes",'TSA Input'!H403,""))</f>
        <v/>
      </c>
      <c r="E428" s="40" t="str">
        <f>IF('TSA Input'!J403="","",IF('TSA Input'!J403="Yes",'TSA Input'!G403,""))</f>
        <v/>
      </c>
      <c r="F428" s="42" t="str">
        <f>IF('TSA Input'!J403="","",IF('TSA Input'!J403="Yes",'TSA Input'!C403,""))</f>
        <v/>
      </c>
      <c r="G428" s="43" t="str">
        <f>IF('TSA Input'!J403="","",IF('TSA Input'!J403="Yes",'TSA Input'!I403,""))</f>
        <v/>
      </c>
      <c r="H428" s="43" t="str">
        <f>IF('TSA Input'!J403="","",IF('TSA Input'!J403="Yes",'TSA Input'!E403,""))</f>
        <v/>
      </c>
      <c r="I428" s="45" t="str">
        <f t="shared" si="2"/>
        <v/>
      </c>
      <c r="J428" s="146" t="str">
        <f>IF('TSA Input'!$J403="","",IF('TSA Input'!$J403="Yes",'TSA Input'!$C403,""))</f>
        <v/>
      </c>
      <c r="K428" s="147" t="str">
        <f>IF('TSA Input'!$J403="","",IF('TSA Input'!$J403="Yes",'TSA Input'!$I403,""))</f>
        <v/>
      </c>
      <c r="L428" s="147" t="str">
        <f>IF('TSA Input'!$J403="","",IF('TSA Input'!$J403="Yes",'TSA Input'!$E403,""))</f>
        <v/>
      </c>
      <c r="M428" s="45" t="str">
        <f t="shared" si="3"/>
        <v/>
      </c>
      <c r="N428" s="48"/>
      <c r="O428" s="49"/>
      <c r="P428" s="148" t="s">
        <v>31</v>
      </c>
      <c r="Q428" s="149" t="s">
        <v>31</v>
      </c>
      <c r="R428" s="1"/>
    </row>
    <row r="429" spans="1:18" ht="15.75" hidden="1" customHeight="1">
      <c r="A429" s="1" t="str">
        <f t="shared" si="1"/>
        <v/>
      </c>
      <c r="B429" s="1"/>
      <c r="C429" s="38" t="str">
        <f>IF('TSA Input'!J404="","",IF('TSA Input'!J404="Yes",'TSA Input'!B404,"Ineligible"))</f>
        <v/>
      </c>
      <c r="D429" s="39" t="str">
        <f>IF('TSA Input'!J404="","",IF('TSA Input'!J404="Yes",'TSA Input'!H404,""))</f>
        <v/>
      </c>
      <c r="E429" s="40" t="str">
        <f>IF('TSA Input'!J404="","",IF('TSA Input'!J404="Yes",'TSA Input'!G404,""))</f>
        <v/>
      </c>
      <c r="F429" s="42" t="str">
        <f>IF('TSA Input'!J404="","",IF('TSA Input'!J404="Yes",'TSA Input'!C404,""))</f>
        <v/>
      </c>
      <c r="G429" s="43" t="str">
        <f>IF('TSA Input'!J404="","",IF('TSA Input'!J404="Yes",'TSA Input'!I404,""))</f>
        <v/>
      </c>
      <c r="H429" s="43" t="str">
        <f>IF('TSA Input'!J404="","",IF('TSA Input'!J404="Yes",'TSA Input'!E404,""))</f>
        <v/>
      </c>
      <c r="I429" s="45" t="str">
        <f t="shared" si="2"/>
        <v/>
      </c>
      <c r="J429" s="146" t="str">
        <f>IF('TSA Input'!$J404="","",IF('TSA Input'!$J404="Yes",'TSA Input'!$C404,""))</f>
        <v/>
      </c>
      <c r="K429" s="147" t="str">
        <f>IF('TSA Input'!$J404="","",IF('TSA Input'!$J404="Yes",'TSA Input'!$I404,""))</f>
        <v/>
      </c>
      <c r="L429" s="147" t="str">
        <f>IF('TSA Input'!$J404="","",IF('TSA Input'!$J404="Yes",'TSA Input'!$E404,""))</f>
        <v/>
      </c>
      <c r="M429" s="45" t="str">
        <f t="shared" si="3"/>
        <v/>
      </c>
      <c r="N429" s="48"/>
      <c r="O429" s="49"/>
      <c r="P429" s="148" t="s">
        <v>31</v>
      </c>
      <c r="Q429" s="149" t="s">
        <v>31</v>
      </c>
      <c r="R429" s="1"/>
    </row>
    <row r="430" spans="1:18" ht="15.75" hidden="1" customHeight="1">
      <c r="A430" s="1" t="str">
        <f t="shared" si="1"/>
        <v/>
      </c>
      <c r="B430" s="1"/>
      <c r="C430" s="38" t="str">
        <f>IF('TSA Input'!J405="","",IF('TSA Input'!J405="Yes",'TSA Input'!B405,"Ineligible"))</f>
        <v/>
      </c>
      <c r="D430" s="39" t="str">
        <f>IF('TSA Input'!J405="","",IF('TSA Input'!J405="Yes",'TSA Input'!H405,""))</f>
        <v/>
      </c>
      <c r="E430" s="40" t="str">
        <f>IF('TSA Input'!J405="","",IF('TSA Input'!J405="Yes",'TSA Input'!G405,""))</f>
        <v/>
      </c>
      <c r="F430" s="42" t="str">
        <f>IF('TSA Input'!J405="","",IF('TSA Input'!J405="Yes",'TSA Input'!C405,""))</f>
        <v/>
      </c>
      <c r="G430" s="43" t="str">
        <f>IF('TSA Input'!J405="","",IF('TSA Input'!J405="Yes",'TSA Input'!I405,""))</f>
        <v/>
      </c>
      <c r="H430" s="43" t="str">
        <f>IF('TSA Input'!J405="","",IF('TSA Input'!J405="Yes",'TSA Input'!E405,""))</f>
        <v/>
      </c>
      <c r="I430" s="45" t="str">
        <f t="shared" si="2"/>
        <v/>
      </c>
      <c r="J430" s="146" t="str">
        <f>IF('TSA Input'!$J405="","",IF('TSA Input'!$J405="Yes",'TSA Input'!$C405,""))</f>
        <v/>
      </c>
      <c r="K430" s="147" t="str">
        <f>IF('TSA Input'!$J405="","",IF('TSA Input'!$J405="Yes",'TSA Input'!$I405,""))</f>
        <v/>
      </c>
      <c r="L430" s="147" t="str">
        <f>IF('TSA Input'!$J405="","",IF('TSA Input'!$J405="Yes",'TSA Input'!$E405,""))</f>
        <v/>
      </c>
      <c r="M430" s="45" t="str">
        <f t="shared" si="3"/>
        <v/>
      </c>
      <c r="N430" s="48"/>
      <c r="O430" s="49"/>
      <c r="P430" s="148" t="s">
        <v>31</v>
      </c>
      <c r="Q430" s="149" t="s">
        <v>31</v>
      </c>
      <c r="R430" s="1"/>
    </row>
    <row r="431" spans="1:18" ht="15.75" hidden="1" customHeight="1">
      <c r="A431" s="1" t="str">
        <f t="shared" si="1"/>
        <v/>
      </c>
      <c r="B431" s="1"/>
      <c r="C431" s="38" t="str">
        <f>IF('TSA Input'!J406="","",IF('TSA Input'!J406="Yes",'TSA Input'!B406,"Ineligible"))</f>
        <v/>
      </c>
      <c r="D431" s="39" t="str">
        <f>IF('TSA Input'!J406="","",IF('TSA Input'!J406="Yes",'TSA Input'!H406,""))</f>
        <v/>
      </c>
      <c r="E431" s="40" t="str">
        <f>IF('TSA Input'!J406="","",IF('TSA Input'!J406="Yes",'TSA Input'!G406,""))</f>
        <v/>
      </c>
      <c r="F431" s="42" t="str">
        <f>IF('TSA Input'!J406="","",IF('TSA Input'!J406="Yes",'TSA Input'!C406,""))</f>
        <v/>
      </c>
      <c r="G431" s="43" t="str">
        <f>IF('TSA Input'!J406="","",IF('TSA Input'!J406="Yes",'TSA Input'!I406,""))</f>
        <v/>
      </c>
      <c r="H431" s="43" t="str">
        <f>IF('TSA Input'!J406="","",IF('TSA Input'!J406="Yes",'TSA Input'!E406,""))</f>
        <v/>
      </c>
      <c r="I431" s="45" t="str">
        <f t="shared" si="2"/>
        <v/>
      </c>
      <c r="J431" s="146" t="str">
        <f>IF('TSA Input'!$J406="","",IF('TSA Input'!$J406="Yes",'TSA Input'!$C406,""))</f>
        <v/>
      </c>
      <c r="K431" s="147" t="str">
        <f>IF('TSA Input'!$J406="","",IF('TSA Input'!$J406="Yes",'TSA Input'!$I406,""))</f>
        <v/>
      </c>
      <c r="L431" s="147" t="str">
        <f>IF('TSA Input'!$J406="","",IF('TSA Input'!$J406="Yes",'TSA Input'!$E406,""))</f>
        <v/>
      </c>
      <c r="M431" s="45" t="str">
        <f t="shared" si="3"/>
        <v/>
      </c>
      <c r="N431" s="48"/>
      <c r="O431" s="49"/>
      <c r="P431" s="148" t="s">
        <v>31</v>
      </c>
      <c r="Q431" s="149" t="s">
        <v>31</v>
      </c>
      <c r="R431" s="1"/>
    </row>
    <row r="432" spans="1:18" ht="15.75" hidden="1" customHeight="1">
      <c r="A432" s="1" t="str">
        <f t="shared" si="1"/>
        <v/>
      </c>
      <c r="B432" s="1"/>
      <c r="C432" s="38" t="str">
        <f>IF('TSA Input'!J407="","",IF('TSA Input'!J407="Yes",'TSA Input'!B407,"Ineligible"))</f>
        <v/>
      </c>
      <c r="D432" s="39" t="str">
        <f>IF('TSA Input'!J407="","",IF('TSA Input'!J407="Yes",'TSA Input'!H407,""))</f>
        <v/>
      </c>
      <c r="E432" s="40" t="str">
        <f>IF('TSA Input'!J407="","",IF('TSA Input'!J407="Yes",'TSA Input'!G407,""))</f>
        <v/>
      </c>
      <c r="F432" s="42" t="str">
        <f>IF('TSA Input'!J407="","",IF('TSA Input'!J407="Yes",'TSA Input'!C407,""))</f>
        <v/>
      </c>
      <c r="G432" s="43" t="str">
        <f>IF('TSA Input'!J407="","",IF('TSA Input'!J407="Yes",'TSA Input'!I407,""))</f>
        <v/>
      </c>
      <c r="H432" s="43" t="str">
        <f>IF('TSA Input'!J407="","",IF('TSA Input'!J407="Yes",'TSA Input'!E407,""))</f>
        <v/>
      </c>
      <c r="I432" s="45" t="str">
        <f t="shared" si="2"/>
        <v/>
      </c>
      <c r="J432" s="146" t="str">
        <f>IF('TSA Input'!$J407="","",IF('TSA Input'!$J407="Yes",'TSA Input'!$C407,""))</f>
        <v/>
      </c>
      <c r="K432" s="147" t="str">
        <f>IF('TSA Input'!$J407="","",IF('TSA Input'!$J407="Yes",'TSA Input'!$I407,""))</f>
        <v/>
      </c>
      <c r="L432" s="147" t="str">
        <f>IF('TSA Input'!$J407="","",IF('TSA Input'!$J407="Yes",'TSA Input'!$E407,""))</f>
        <v/>
      </c>
      <c r="M432" s="45" t="str">
        <f t="shared" si="3"/>
        <v/>
      </c>
      <c r="N432" s="48"/>
      <c r="O432" s="49"/>
      <c r="P432" s="148" t="s">
        <v>31</v>
      </c>
      <c r="Q432" s="149" t="s">
        <v>31</v>
      </c>
      <c r="R432" s="1"/>
    </row>
    <row r="433" spans="1:18" ht="15.75" hidden="1" customHeight="1">
      <c r="A433" s="1" t="str">
        <f t="shared" si="1"/>
        <v/>
      </c>
      <c r="B433" s="1"/>
      <c r="C433" s="38" t="str">
        <f>IF('TSA Input'!J408="","",IF('TSA Input'!J408="Yes",'TSA Input'!B408,"Ineligible"))</f>
        <v/>
      </c>
      <c r="D433" s="39" t="str">
        <f>IF('TSA Input'!J408="","",IF('TSA Input'!J408="Yes",'TSA Input'!H408,""))</f>
        <v/>
      </c>
      <c r="E433" s="40" t="str">
        <f>IF('TSA Input'!J408="","",IF('TSA Input'!J408="Yes",'TSA Input'!G408,""))</f>
        <v/>
      </c>
      <c r="F433" s="42" t="str">
        <f>IF('TSA Input'!J408="","",IF('TSA Input'!J408="Yes",'TSA Input'!C408,""))</f>
        <v/>
      </c>
      <c r="G433" s="43" t="str">
        <f>IF('TSA Input'!J408="","",IF('TSA Input'!J408="Yes",'TSA Input'!I408,""))</f>
        <v/>
      </c>
      <c r="H433" s="43" t="str">
        <f>IF('TSA Input'!J408="","",IF('TSA Input'!J408="Yes",'TSA Input'!E408,""))</f>
        <v/>
      </c>
      <c r="I433" s="45" t="str">
        <f t="shared" si="2"/>
        <v/>
      </c>
      <c r="J433" s="146" t="str">
        <f>IF('TSA Input'!$J408="","",IF('TSA Input'!$J408="Yes",'TSA Input'!$C408,""))</f>
        <v/>
      </c>
      <c r="K433" s="147" t="str">
        <f>IF('TSA Input'!$J408="","",IF('TSA Input'!$J408="Yes",'TSA Input'!$I408,""))</f>
        <v/>
      </c>
      <c r="L433" s="147" t="str">
        <f>IF('TSA Input'!$J408="","",IF('TSA Input'!$J408="Yes",'TSA Input'!$E408,""))</f>
        <v/>
      </c>
      <c r="M433" s="45" t="str">
        <f t="shared" si="3"/>
        <v/>
      </c>
      <c r="N433" s="48"/>
      <c r="O433" s="49"/>
      <c r="P433" s="148" t="s">
        <v>31</v>
      </c>
      <c r="Q433" s="149" t="s">
        <v>31</v>
      </c>
      <c r="R433" s="1"/>
    </row>
    <row r="434" spans="1:18" ht="15.75" hidden="1" customHeight="1">
      <c r="A434" s="1" t="str">
        <f t="shared" si="1"/>
        <v/>
      </c>
      <c r="B434" s="1"/>
      <c r="C434" s="38" t="str">
        <f>IF('TSA Input'!J409="","",IF('TSA Input'!J409="Yes",'TSA Input'!B409,"Ineligible"))</f>
        <v/>
      </c>
      <c r="D434" s="39" t="str">
        <f>IF('TSA Input'!J409="","",IF('TSA Input'!J409="Yes",'TSA Input'!H409,""))</f>
        <v/>
      </c>
      <c r="E434" s="40" t="str">
        <f>IF('TSA Input'!J409="","",IF('TSA Input'!J409="Yes",'TSA Input'!G409,""))</f>
        <v/>
      </c>
      <c r="F434" s="42" t="str">
        <f>IF('TSA Input'!J409="","",IF('TSA Input'!J409="Yes",'TSA Input'!C409,""))</f>
        <v/>
      </c>
      <c r="G434" s="43" t="str">
        <f>IF('TSA Input'!J409="","",IF('TSA Input'!J409="Yes",'TSA Input'!I409,""))</f>
        <v/>
      </c>
      <c r="H434" s="43" t="str">
        <f>IF('TSA Input'!J409="","",IF('TSA Input'!J409="Yes",'TSA Input'!E409,""))</f>
        <v/>
      </c>
      <c r="I434" s="45" t="str">
        <f t="shared" si="2"/>
        <v/>
      </c>
      <c r="J434" s="146" t="str">
        <f>IF('TSA Input'!$J409="","",IF('TSA Input'!$J409="Yes",'TSA Input'!$C409,""))</f>
        <v/>
      </c>
      <c r="K434" s="147" t="str">
        <f>IF('TSA Input'!$J409="","",IF('TSA Input'!$J409="Yes",'TSA Input'!$I409,""))</f>
        <v/>
      </c>
      <c r="L434" s="147" t="str">
        <f>IF('TSA Input'!$J409="","",IF('TSA Input'!$J409="Yes",'TSA Input'!$E409,""))</f>
        <v/>
      </c>
      <c r="M434" s="45" t="str">
        <f t="shared" si="3"/>
        <v/>
      </c>
      <c r="N434" s="48"/>
      <c r="O434" s="49"/>
      <c r="P434" s="148" t="s">
        <v>31</v>
      </c>
      <c r="Q434" s="149" t="s">
        <v>31</v>
      </c>
      <c r="R434" s="1"/>
    </row>
    <row r="435" spans="1:18" ht="15.75" hidden="1" customHeight="1">
      <c r="A435" s="1" t="str">
        <f t="shared" si="1"/>
        <v/>
      </c>
      <c r="B435" s="1"/>
      <c r="C435" s="38" t="str">
        <f>IF('TSA Input'!J410="","",IF('TSA Input'!J410="Yes",'TSA Input'!B410,"Ineligible"))</f>
        <v/>
      </c>
      <c r="D435" s="39" t="str">
        <f>IF('TSA Input'!J410="","",IF('TSA Input'!J410="Yes",'TSA Input'!H410,""))</f>
        <v/>
      </c>
      <c r="E435" s="40" t="str">
        <f>IF('TSA Input'!J410="","",IF('TSA Input'!J410="Yes",'TSA Input'!G410,""))</f>
        <v/>
      </c>
      <c r="F435" s="42" t="str">
        <f>IF('TSA Input'!J410="","",IF('TSA Input'!J410="Yes",'TSA Input'!C410,""))</f>
        <v/>
      </c>
      <c r="G435" s="43" t="str">
        <f>IF('TSA Input'!J410="","",IF('TSA Input'!J410="Yes",'TSA Input'!I410,""))</f>
        <v/>
      </c>
      <c r="H435" s="43" t="str">
        <f>IF('TSA Input'!J410="","",IF('TSA Input'!J410="Yes",'TSA Input'!E410,""))</f>
        <v/>
      </c>
      <c r="I435" s="45" t="str">
        <f t="shared" si="2"/>
        <v/>
      </c>
      <c r="J435" s="146" t="str">
        <f>IF('TSA Input'!$J410="","",IF('TSA Input'!$J410="Yes",'TSA Input'!$C410,""))</f>
        <v/>
      </c>
      <c r="K435" s="147" t="str">
        <f>IF('TSA Input'!$J410="","",IF('TSA Input'!$J410="Yes",'TSA Input'!$I410,""))</f>
        <v/>
      </c>
      <c r="L435" s="147" t="str">
        <f>IF('TSA Input'!$J410="","",IF('TSA Input'!$J410="Yes",'TSA Input'!$E410,""))</f>
        <v/>
      </c>
      <c r="M435" s="45" t="str">
        <f t="shared" si="3"/>
        <v/>
      </c>
      <c r="N435" s="48"/>
      <c r="O435" s="49"/>
      <c r="P435" s="148" t="s">
        <v>31</v>
      </c>
      <c r="Q435" s="149" t="s">
        <v>31</v>
      </c>
      <c r="R435" s="1"/>
    </row>
    <row r="436" spans="1:18" ht="15.75" hidden="1" customHeight="1">
      <c r="A436" s="1" t="str">
        <f t="shared" si="1"/>
        <v/>
      </c>
      <c r="B436" s="1"/>
      <c r="C436" s="38" t="str">
        <f>IF('TSA Input'!J411="","",IF('TSA Input'!J411="Yes",'TSA Input'!B411,"Ineligible"))</f>
        <v/>
      </c>
      <c r="D436" s="39" t="str">
        <f>IF('TSA Input'!J411="","",IF('TSA Input'!J411="Yes",'TSA Input'!H411,""))</f>
        <v/>
      </c>
      <c r="E436" s="40" t="str">
        <f>IF('TSA Input'!J411="","",IF('TSA Input'!J411="Yes",'TSA Input'!G411,""))</f>
        <v/>
      </c>
      <c r="F436" s="42" t="str">
        <f>IF('TSA Input'!J411="","",IF('TSA Input'!J411="Yes",'TSA Input'!C411,""))</f>
        <v/>
      </c>
      <c r="G436" s="43" t="str">
        <f>IF('TSA Input'!J411="","",IF('TSA Input'!J411="Yes",'TSA Input'!I411,""))</f>
        <v/>
      </c>
      <c r="H436" s="43" t="str">
        <f>IF('TSA Input'!J411="","",IF('TSA Input'!J411="Yes",'TSA Input'!E411,""))</f>
        <v/>
      </c>
      <c r="I436" s="45" t="str">
        <f t="shared" si="2"/>
        <v/>
      </c>
      <c r="J436" s="146" t="str">
        <f>IF('TSA Input'!$J411="","",IF('TSA Input'!$J411="Yes",'TSA Input'!$C411,""))</f>
        <v/>
      </c>
      <c r="K436" s="147" t="str">
        <f>IF('TSA Input'!$J411="","",IF('TSA Input'!$J411="Yes",'TSA Input'!$I411,""))</f>
        <v/>
      </c>
      <c r="L436" s="147" t="str">
        <f>IF('TSA Input'!$J411="","",IF('TSA Input'!$J411="Yes",'TSA Input'!$E411,""))</f>
        <v/>
      </c>
      <c r="M436" s="45" t="str">
        <f t="shared" si="3"/>
        <v/>
      </c>
      <c r="N436" s="48"/>
      <c r="O436" s="49"/>
      <c r="P436" s="148" t="s">
        <v>31</v>
      </c>
      <c r="Q436" s="149" t="s">
        <v>31</v>
      </c>
      <c r="R436" s="1"/>
    </row>
    <row r="437" spans="1:18" ht="15.75" hidden="1" customHeight="1">
      <c r="A437" s="1" t="str">
        <f t="shared" si="1"/>
        <v/>
      </c>
      <c r="B437" s="1"/>
      <c r="C437" s="38" t="str">
        <f>IF('TSA Input'!J412="","",IF('TSA Input'!J412="Yes",'TSA Input'!B412,"Ineligible"))</f>
        <v/>
      </c>
      <c r="D437" s="39" t="str">
        <f>IF('TSA Input'!J412="","",IF('TSA Input'!J412="Yes",'TSA Input'!H412,""))</f>
        <v/>
      </c>
      <c r="E437" s="40" t="str">
        <f>IF('TSA Input'!J412="","",IF('TSA Input'!J412="Yes",'TSA Input'!G412,""))</f>
        <v/>
      </c>
      <c r="F437" s="42" t="str">
        <f>IF('TSA Input'!J412="","",IF('TSA Input'!J412="Yes",'TSA Input'!C412,""))</f>
        <v/>
      </c>
      <c r="G437" s="43" t="str">
        <f>IF('TSA Input'!J412="","",IF('TSA Input'!J412="Yes",'TSA Input'!I412,""))</f>
        <v/>
      </c>
      <c r="H437" s="43" t="str">
        <f>IF('TSA Input'!J412="","",IF('TSA Input'!J412="Yes",'TSA Input'!E412,""))</f>
        <v/>
      </c>
      <c r="I437" s="45" t="str">
        <f t="shared" si="2"/>
        <v/>
      </c>
      <c r="J437" s="146" t="str">
        <f>IF('TSA Input'!$J412="","",IF('TSA Input'!$J412="Yes",'TSA Input'!$C412,""))</f>
        <v/>
      </c>
      <c r="K437" s="147" t="str">
        <f>IF('TSA Input'!$J412="","",IF('TSA Input'!$J412="Yes",'TSA Input'!$I412,""))</f>
        <v/>
      </c>
      <c r="L437" s="147" t="str">
        <f>IF('TSA Input'!$J412="","",IF('TSA Input'!$J412="Yes",'TSA Input'!$E412,""))</f>
        <v/>
      </c>
      <c r="M437" s="45" t="str">
        <f t="shared" si="3"/>
        <v/>
      </c>
      <c r="N437" s="48"/>
      <c r="O437" s="49"/>
      <c r="P437" s="148" t="s">
        <v>31</v>
      </c>
      <c r="Q437" s="149" t="s">
        <v>31</v>
      </c>
      <c r="R437" s="1"/>
    </row>
    <row r="438" spans="1:18" ht="15.75" hidden="1" customHeight="1">
      <c r="A438" s="1" t="str">
        <f t="shared" si="1"/>
        <v/>
      </c>
      <c r="B438" s="1"/>
      <c r="C438" s="38" t="str">
        <f>IF('TSA Input'!J413="","",IF('TSA Input'!J413="Yes",'TSA Input'!B413,"Ineligible"))</f>
        <v/>
      </c>
      <c r="D438" s="39" t="str">
        <f>IF('TSA Input'!J413="","",IF('TSA Input'!J413="Yes",'TSA Input'!H413,""))</f>
        <v/>
      </c>
      <c r="E438" s="40" t="str">
        <f>IF('TSA Input'!J413="","",IF('TSA Input'!J413="Yes",'TSA Input'!G413,""))</f>
        <v/>
      </c>
      <c r="F438" s="42" t="str">
        <f>IF('TSA Input'!J413="","",IF('TSA Input'!J413="Yes",'TSA Input'!C413,""))</f>
        <v/>
      </c>
      <c r="G438" s="43" t="str">
        <f>IF('TSA Input'!J413="","",IF('TSA Input'!J413="Yes",'TSA Input'!I413,""))</f>
        <v/>
      </c>
      <c r="H438" s="43" t="str">
        <f>IF('TSA Input'!J413="","",IF('TSA Input'!J413="Yes",'TSA Input'!E413,""))</f>
        <v/>
      </c>
      <c r="I438" s="45" t="str">
        <f t="shared" si="2"/>
        <v/>
      </c>
      <c r="J438" s="146" t="str">
        <f>IF('TSA Input'!$J413="","",IF('TSA Input'!$J413="Yes",'TSA Input'!$C413,""))</f>
        <v/>
      </c>
      <c r="K438" s="147" t="str">
        <f>IF('TSA Input'!$J413="","",IF('TSA Input'!$J413="Yes",'TSA Input'!$I413,""))</f>
        <v/>
      </c>
      <c r="L438" s="147" t="str">
        <f>IF('TSA Input'!$J413="","",IF('TSA Input'!$J413="Yes",'TSA Input'!$E413,""))</f>
        <v/>
      </c>
      <c r="M438" s="45" t="str">
        <f t="shared" si="3"/>
        <v/>
      </c>
      <c r="N438" s="48"/>
      <c r="O438" s="49"/>
      <c r="P438" s="148" t="s">
        <v>31</v>
      </c>
      <c r="Q438" s="149" t="s">
        <v>31</v>
      </c>
      <c r="R438" s="1"/>
    </row>
    <row r="439" spans="1:18" ht="15.75" hidden="1" customHeight="1">
      <c r="A439" s="1" t="str">
        <f t="shared" si="1"/>
        <v/>
      </c>
      <c r="B439" s="1"/>
      <c r="C439" s="38" t="str">
        <f>IF('TSA Input'!J414="","",IF('TSA Input'!J414="Yes",'TSA Input'!B414,"Ineligible"))</f>
        <v/>
      </c>
      <c r="D439" s="39" t="str">
        <f>IF('TSA Input'!J414="","",IF('TSA Input'!J414="Yes",'TSA Input'!H414,""))</f>
        <v/>
      </c>
      <c r="E439" s="40" t="str">
        <f>IF('TSA Input'!J414="","",IF('TSA Input'!J414="Yes",'TSA Input'!G414,""))</f>
        <v/>
      </c>
      <c r="F439" s="42" t="str">
        <f>IF('TSA Input'!J414="","",IF('TSA Input'!J414="Yes",'TSA Input'!C414,""))</f>
        <v/>
      </c>
      <c r="G439" s="43" t="str">
        <f>IF('TSA Input'!J414="","",IF('TSA Input'!J414="Yes",'TSA Input'!I414,""))</f>
        <v/>
      </c>
      <c r="H439" s="43" t="str">
        <f>IF('TSA Input'!J414="","",IF('TSA Input'!J414="Yes",'TSA Input'!E414,""))</f>
        <v/>
      </c>
      <c r="I439" s="45" t="str">
        <f t="shared" si="2"/>
        <v/>
      </c>
      <c r="J439" s="146" t="str">
        <f>IF('TSA Input'!$J414="","",IF('TSA Input'!$J414="Yes",'TSA Input'!$C414,""))</f>
        <v/>
      </c>
      <c r="K439" s="147" t="str">
        <f>IF('TSA Input'!$J414="","",IF('TSA Input'!$J414="Yes",'TSA Input'!$I414,""))</f>
        <v/>
      </c>
      <c r="L439" s="147" t="str">
        <f>IF('TSA Input'!$J414="","",IF('TSA Input'!$J414="Yes",'TSA Input'!$E414,""))</f>
        <v/>
      </c>
      <c r="M439" s="45" t="str">
        <f t="shared" si="3"/>
        <v/>
      </c>
      <c r="N439" s="48"/>
      <c r="O439" s="49"/>
      <c r="P439" s="148" t="s">
        <v>31</v>
      </c>
      <c r="Q439" s="149" t="s">
        <v>31</v>
      </c>
      <c r="R439" s="1"/>
    </row>
    <row r="440" spans="1:18" ht="15.75" hidden="1" customHeight="1">
      <c r="A440" s="1" t="str">
        <f t="shared" si="1"/>
        <v/>
      </c>
      <c r="B440" s="1"/>
      <c r="C440" s="38" t="str">
        <f>IF('TSA Input'!J415="","",IF('TSA Input'!J415="Yes",'TSA Input'!B415,"Ineligible"))</f>
        <v/>
      </c>
      <c r="D440" s="39" t="str">
        <f>IF('TSA Input'!J415="","",IF('TSA Input'!J415="Yes",'TSA Input'!H415,""))</f>
        <v/>
      </c>
      <c r="E440" s="40" t="str">
        <f>IF('TSA Input'!J415="","",IF('TSA Input'!J415="Yes",'TSA Input'!G415,""))</f>
        <v/>
      </c>
      <c r="F440" s="42" t="str">
        <f>IF('TSA Input'!J415="","",IF('TSA Input'!J415="Yes",'TSA Input'!C415,""))</f>
        <v/>
      </c>
      <c r="G440" s="43" t="str">
        <f>IF('TSA Input'!J415="","",IF('TSA Input'!J415="Yes",'TSA Input'!I415,""))</f>
        <v/>
      </c>
      <c r="H440" s="43" t="str">
        <f>IF('TSA Input'!J415="","",IF('TSA Input'!J415="Yes",'TSA Input'!E415,""))</f>
        <v/>
      </c>
      <c r="I440" s="45" t="str">
        <f t="shared" si="2"/>
        <v/>
      </c>
      <c r="J440" s="146" t="str">
        <f>IF('TSA Input'!$J415="","",IF('TSA Input'!$J415="Yes",'TSA Input'!$C415,""))</f>
        <v/>
      </c>
      <c r="K440" s="147" t="str">
        <f>IF('TSA Input'!$J415="","",IF('TSA Input'!$J415="Yes",'TSA Input'!$I415,""))</f>
        <v/>
      </c>
      <c r="L440" s="147" t="str">
        <f>IF('TSA Input'!$J415="","",IF('TSA Input'!$J415="Yes",'TSA Input'!$E415,""))</f>
        <v/>
      </c>
      <c r="M440" s="45" t="str">
        <f t="shared" si="3"/>
        <v/>
      </c>
      <c r="N440" s="48"/>
      <c r="O440" s="49"/>
      <c r="P440" s="148" t="s">
        <v>31</v>
      </c>
      <c r="Q440" s="149" t="s">
        <v>31</v>
      </c>
      <c r="R440" s="1"/>
    </row>
    <row r="441" spans="1:18" ht="15.75" hidden="1" customHeight="1">
      <c r="A441" s="1" t="str">
        <f t="shared" si="1"/>
        <v/>
      </c>
      <c r="B441" s="1"/>
      <c r="C441" s="38" t="str">
        <f>IF('TSA Input'!J416="","",IF('TSA Input'!J416="Yes",'TSA Input'!B416,"Ineligible"))</f>
        <v/>
      </c>
      <c r="D441" s="39" t="str">
        <f>IF('TSA Input'!J416="","",IF('TSA Input'!J416="Yes",'TSA Input'!H416,""))</f>
        <v/>
      </c>
      <c r="E441" s="40" t="str">
        <f>IF('TSA Input'!J416="","",IF('TSA Input'!J416="Yes",'TSA Input'!G416,""))</f>
        <v/>
      </c>
      <c r="F441" s="42" t="str">
        <f>IF('TSA Input'!J416="","",IF('TSA Input'!J416="Yes",'TSA Input'!C416,""))</f>
        <v/>
      </c>
      <c r="G441" s="43" t="str">
        <f>IF('TSA Input'!J416="","",IF('TSA Input'!J416="Yes",'TSA Input'!I416,""))</f>
        <v/>
      </c>
      <c r="H441" s="43" t="str">
        <f>IF('TSA Input'!J416="","",IF('TSA Input'!J416="Yes",'TSA Input'!E416,""))</f>
        <v/>
      </c>
      <c r="I441" s="45" t="str">
        <f t="shared" si="2"/>
        <v/>
      </c>
      <c r="J441" s="146" t="str">
        <f>IF('TSA Input'!$J416="","",IF('TSA Input'!$J416="Yes",'TSA Input'!$C416,""))</f>
        <v/>
      </c>
      <c r="K441" s="147" t="str">
        <f>IF('TSA Input'!$J416="","",IF('TSA Input'!$J416="Yes",'TSA Input'!$I416,""))</f>
        <v/>
      </c>
      <c r="L441" s="147" t="str">
        <f>IF('TSA Input'!$J416="","",IF('TSA Input'!$J416="Yes",'TSA Input'!$E416,""))</f>
        <v/>
      </c>
      <c r="M441" s="45" t="str">
        <f t="shared" si="3"/>
        <v/>
      </c>
      <c r="N441" s="48"/>
      <c r="O441" s="49"/>
      <c r="P441" s="148" t="s">
        <v>31</v>
      </c>
      <c r="Q441" s="149" t="s">
        <v>31</v>
      </c>
      <c r="R441" s="1"/>
    </row>
    <row r="442" spans="1:18" ht="15.75" hidden="1" customHeight="1">
      <c r="A442" s="1" t="str">
        <f t="shared" si="1"/>
        <v/>
      </c>
      <c r="B442" s="1"/>
      <c r="C442" s="38" t="str">
        <f>IF('TSA Input'!J417="","",IF('TSA Input'!J417="Yes",'TSA Input'!B417,"Ineligible"))</f>
        <v/>
      </c>
      <c r="D442" s="39" t="str">
        <f>IF('TSA Input'!J417="","",IF('TSA Input'!J417="Yes",'TSA Input'!H417,""))</f>
        <v/>
      </c>
      <c r="E442" s="40" t="str">
        <f>IF('TSA Input'!J417="","",IF('TSA Input'!J417="Yes",'TSA Input'!G417,""))</f>
        <v/>
      </c>
      <c r="F442" s="42" t="str">
        <f>IF('TSA Input'!J417="","",IF('TSA Input'!J417="Yes",'TSA Input'!C417,""))</f>
        <v/>
      </c>
      <c r="G442" s="43" t="str">
        <f>IF('TSA Input'!J417="","",IF('TSA Input'!J417="Yes",'TSA Input'!I417,""))</f>
        <v/>
      </c>
      <c r="H442" s="43" t="str">
        <f>IF('TSA Input'!J417="","",IF('TSA Input'!J417="Yes",'TSA Input'!E417,""))</f>
        <v/>
      </c>
      <c r="I442" s="45" t="str">
        <f t="shared" si="2"/>
        <v/>
      </c>
      <c r="J442" s="146" t="str">
        <f>IF('TSA Input'!$J417="","",IF('TSA Input'!$J417="Yes",'TSA Input'!$C417,""))</f>
        <v/>
      </c>
      <c r="K442" s="147" t="str">
        <f>IF('TSA Input'!$J417="","",IF('TSA Input'!$J417="Yes",'TSA Input'!$I417,""))</f>
        <v/>
      </c>
      <c r="L442" s="147" t="str">
        <f>IF('TSA Input'!$J417="","",IF('TSA Input'!$J417="Yes",'TSA Input'!$E417,""))</f>
        <v/>
      </c>
      <c r="M442" s="45" t="str">
        <f t="shared" si="3"/>
        <v/>
      </c>
      <c r="N442" s="48"/>
      <c r="O442" s="49"/>
      <c r="P442" s="148" t="s">
        <v>31</v>
      </c>
      <c r="Q442" s="149" t="s">
        <v>31</v>
      </c>
      <c r="R442" s="1"/>
    </row>
    <row r="443" spans="1:18" ht="15.75" hidden="1" customHeight="1">
      <c r="A443" s="1" t="str">
        <f t="shared" si="1"/>
        <v/>
      </c>
      <c r="B443" s="1"/>
      <c r="C443" s="38" t="str">
        <f>IF('TSA Input'!J418="","",IF('TSA Input'!J418="Yes",'TSA Input'!B418,"Ineligible"))</f>
        <v/>
      </c>
      <c r="D443" s="39" t="str">
        <f>IF('TSA Input'!J418="","",IF('TSA Input'!J418="Yes",'TSA Input'!H418,""))</f>
        <v/>
      </c>
      <c r="E443" s="40" t="str">
        <f>IF('TSA Input'!J418="","",IF('TSA Input'!J418="Yes",'TSA Input'!G418,""))</f>
        <v/>
      </c>
      <c r="F443" s="42" t="str">
        <f>IF('TSA Input'!J418="","",IF('TSA Input'!J418="Yes",'TSA Input'!C418,""))</f>
        <v/>
      </c>
      <c r="G443" s="43" t="str">
        <f>IF('TSA Input'!J418="","",IF('TSA Input'!J418="Yes",'TSA Input'!I418,""))</f>
        <v/>
      </c>
      <c r="H443" s="43" t="str">
        <f>IF('TSA Input'!J418="","",IF('TSA Input'!J418="Yes",'TSA Input'!E418,""))</f>
        <v/>
      </c>
      <c r="I443" s="45" t="str">
        <f t="shared" si="2"/>
        <v/>
      </c>
      <c r="J443" s="146" t="str">
        <f>IF('TSA Input'!$J418="","",IF('TSA Input'!$J418="Yes",'TSA Input'!$C418,""))</f>
        <v/>
      </c>
      <c r="K443" s="147" t="str">
        <f>IF('TSA Input'!$J418="","",IF('TSA Input'!$J418="Yes",'TSA Input'!$I418,""))</f>
        <v/>
      </c>
      <c r="L443" s="147" t="str">
        <f>IF('TSA Input'!$J418="","",IF('TSA Input'!$J418="Yes",'TSA Input'!$E418,""))</f>
        <v/>
      </c>
      <c r="M443" s="45" t="str">
        <f t="shared" si="3"/>
        <v/>
      </c>
      <c r="N443" s="48"/>
      <c r="O443" s="49"/>
      <c r="P443" s="148" t="s">
        <v>31</v>
      </c>
      <c r="Q443" s="149" t="s">
        <v>31</v>
      </c>
      <c r="R443" s="1"/>
    </row>
    <row r="444" spans="1:18" ht="15.75" hidden="1" customHeight="1">
      <c r="A444" s="1" t="str">
        <f t="shared" si="1"/>
        <v/>
      </c>
      <c r="B444" s="1"/>
      <c r="C444" s="38" t="str">
        <f>IF('TSA Input'!J419="","",IF('TSA Input'!J419="Yes",'TSA Input'!B419,"Ineligible"))</f>
        <v/>
      </c>
      <c r="D444" s="39" t="str">
        <f>IF('TSA Input'!J419="","",IF('TSA Input'!J419="Yes",'TSA Input'!H419,""))</f>
        <v/>
      </c>
      <c r="E444" s="40" t="str">
        <f>IF('TSA Input'!J419="","",IF('TSA Input'!J419="Yes",'TSA Input'!G419,""))</f>
        <v/>
      </c>
      <c r="F444" s="42" t="str">
        <f>IF('TSA Input'!J419="","",IF('TSA Input'!J419="Yes",'TSA Input'!C419,""))</f>
        <v/>
      </c>
      <c r="G444" s="43" t="str">
        <f>IF('TSA Input'!J419="","",IF('TSA Input'!J419="Yes",'TSA Input'!I419,""))</f>
        <v/>
      </c>
      <c r="H444" s="43" t="str">
        <f>IF('TSA Input'!J419="","",IF('TSA Input'!J419="Yes",'TSA Input'!E419,""))</f>
        <v/>
      </c>
      <c r="I444" s="45" t="str">
        <f t="shared" si="2"/>
        <v/>
      </c>
      <c r="J444" s="146" t="str">
        <f>IF('TSA Input'!$J419="","",IF('TSA Input'!$J419="Yes",'TSA Input'!$C419,""))</f>
        <v/>
      </c>
      <c r="K444" s="147" t="str">
        <f>IF('TSA Input'!$J419="","",IF('TSA Input'!$J419="Yes",'TSA Input'!$I419,""))</f>
        <v/>
      </c>
      <c r="L444" s="147" t="str">
        <f>IF('TSA Input'!$J419="","",IF('TSA Input'!$J419="Yes",'TSA Input'!$E419,""))</f>
        <v/>
      </c>
      <c r="M444" s="45" t="str">
        <f t="shared" si="3"/>
        <v/>
      </c>
      <c r="N444" s="48"/>
      <c r="O444" s="49"/>
      <c r="P444" s="148" t="s">
        <v>31</v>
      </c>
      <c r="Q444" s="149" t="s">
        <v>31</v>
      </c>
      <c r="R444" s="1"/>
    </row>
    <row r="445" spans="1:18" ht="15.75" hidden="1" customHeight="1">
      <c r="A445" s="1" t="str">
        <f t="shared" si="1"/>
        <v/>
      </c>
      <c r="B445" s="1"/>
      <c r="C445" s="38" t="str">
        <f>IF('TSA Input'!J420="","",IF('TSA Input'!J420="Yes",'TSA Input'!B420,"Ineligible"))</f>
        <v/>
      </c>
      <c r="D445" s="39" t="str">
        <f>IF('TSA Input'!J420="","",IF('TSA Input'!J420="Yes",'TSA Input'!H420,""))</f>
        <v/>
      </c>
      <c r="E445" s="40" t="str">
        <f>IF('TSA Input'!J420="","",IF('TSA Input'!J420="Yes",'TSA Input'!G420,""))</f>
        <v/>
      </c>
      <c r="F445" s="42" t="str">
        <f>IF('TSA Input'!J420="","",IF('TSA Input'!J420="Yes",'TSA Input'!C420,""))</f>
        <v/>
      </c>
      <c r="G445" s="43" t="str">
        <f>IF('TSA Input'!J420="","",IF('TSA Input'!J420="Yes",'TSA Input'!I420,""))</f>
        <v/>
      </c>
      <c r="H445" s="43" t="str">
        <f>IF('TSA Input'!J420="","",IF('TSA Input'!J420="Yes",'TSA Input'!E420,""))</f>
        <v/>
      </c>
      <c r="I445" s="45" t="str">
        <f t="shared" si="2"/>
        <v/>
      </c>
      <c r="J445" s="146" t="str">
        <f>IF('TSA Input'!$J420="","",IF('TSA Input'!$J420="Yes",'TSA Input'!$C420,""))</f>
        <v/>
      </c>
      <c r="K445" s="147" t="str">
        <f>IF('TSA Input'!$J420="","",IF('TSA Input'!$J420="Yes",'TSA Input'!$I420,""))</f>
        <v/>
      </c>
      <c r="L445" s="147" t="str">
        <f>IF('TSA Input'!$J420="","",IF('TSA Input'!$J420="Yes",'TSA Input'!$E420,""))</f>
        <v/>
      </c>
      <c r="M445" s="45" t="str">
        <f t="shared" si="3"/>
        <v/>
      </c>
      <c r="N445" s="48"/>
      <c r="O445" s="49"/>
      <c r="P445" s="148" t="s">
        <v>31</v>
      </c>
      <c r="Q445" s="149" t="s">
        <v>31</v>
      </c>
      <c r="R445" s="1"/>
    </row>
    <row r="446" spans="1:18" ht="15.75" hidden="1" customHeight="1">
      <c r="A446" s="1" t="str">
        <f t="shared" si="1"/>
        <v/>
      </c>
      <c r="B446" s="1"/>
      <c r="C446" s="38" t="str">
        <f>IF('TSA Input'!J421="","",IF('TSA Input'!J421="Yes",'TSA Input'!B421,"Ineligible"))</f>
        <v/>
      </c>
      <c r="D446" s="39" t="str">
        <f>IF('TSA Input'!J421="","",IF('TSA Input'!J421="Yes",'TSA Input'!H421,""))</f>
        <v/>
      </c>
      <c r="E446" s="40" t="str">
        <f>IF('TSA Input'!J421="","",IF('TSA Input'!J421="Yes",'TSA Input'!G421,""))</f>
        <v/>
      </c>
      <c r="F446" s="42" t="str">
        <f>IF('TSA Input'!J421="","",IF('TSA Input'!J421="Yes",'TSA Input'!C421,""))</f>
        <v/>
      </c>
      <c r="G446" s="43" t="str">
        <f>IF('TSA Input'!J421="","",IF('TSA Input'!J421="Yes",'TSA Input'!I421,""))</f>
        <v/>
      </c>
      <c r="H446" s="43" t="str">
        <f>IF('TSA Input'!J421="","",IF('TSA Input'!J421="Yes",'TSA Input'!E421,""))</f>
        <v/>
      </c>
      <c r="I446" s="45" t="str">
        <f t="shared" si="2"/>
        <v/>
      </c>
      <c r="J446" s="146" t="str">
        <f>IF('TSA Input'!$J421="","",IF('TSA Input'!$J421="Yes",'TSA Input'!$C421,""))</f>
        <v/>
      </c>
      <c r="K446" s="147" t="str">
        <f>IF('TSA Input'!$J421="","",IF('TSA Input'!$J421="Yes",'TSA Input'!$I421,""))</f>
        <v/>
      </c>
      <c r="L446" s="147" t="str">
        <f>IF('TSA Input'!$J421="","",IF('TSA Input'!$J421="Yes",'TSA Input'!$E421,""))</f>
        <v/>
      </c>
      <c r="M446" s="45" t="str">
        <f t="shared" si="3"/>
        <v/>
      </c>
      <c r="N446" s="48"/>
      <c r="O446" s="49"/>
      <c r="P446" s="148" t="s">
        <v>31</v>
      </c>
      <c r="Q446" s="149" t="s">
        <v>31</v>
      </c>
      <c r="R446" s="1"/>
    </row>
    <row r="447" spans="1:18" ht="15.75" hidden="1" customHeight="1">
      <c r="A447" s="1" t="str">
        <f t="shared" si="1"/>
        <v/>
      </c>
      <c r="B447" s="1"/>
      <c r="C447" s="38" t="str">
        <f>IF('TSA Input'!J422="","",IF('TSA Input'!J422="Yes",'TSA Input'!B422,"Ineligible"))</f>
        <v/>
      </c>
      <c r="D447" s="39" t="str">
        <f>IF('TSA Input'!J422="","",IF('TSA Input'!J422="Yes",'TSA Input'!H422,""))</f>
        <v/>
      </c>
      <c r="E447" s="40" t="str">
        <f>IF('TSA Input'!J422="","",IF('TSA Input'!J422="Yes",'TSA Input'!G422,""))</f>
        <v/>
      </c>
      <c r="F447" s="42" t="str">
        <f>IF('TSA Input'!J422="","",IF('TSA Input'!J422="Yes",'TSA Input'!C422,""))</f>
        <v/>
      </c>
      <c r="G447" s="43" t="str">
        <f>IF('TSA Input'!J422="","",IF('TSA Input'!J422="Yes",'TSA Input'!I422,""))</f>
        <v/>
      </c>
      <c r="H447" s="43" t="str">
        <f>IF('TSA Input'!J422="","",IF('TSA Input'!J422="Yes",'TSA Input'!E422,""))</f>
        <v/>
      </c>
      <c r="I447" s="45" t="str">
        <f t="shared" si="2"/>
        <v/>
      </c>
      <c r="J447" s="146" t="str">
        <f>IF('TSA Input'!$J422="","",IF('TSA Input'!$J422="Yes",'TSA Input'!$C422,""))</f>
        <v/>
      </c>
      <c r="K447" s="147" t="str">
        <f>IF('TSA Input'!$J422="","",IF('TSA Input'!$J422="Yes",'TSA Input'!$I422,""))</f>
        <v/>
      </c>
      <c r="L447" s="147" t="str">
        <f>IF('TSA Input'!$J422="","",IF('TSA Input'!$J422="Yes",'TSA Input'!$E422,""))</f>
        <v/>
      </c>
      <c r="M447" s="45" t="str">
        <f t="shared" si="3"/>
        <v/>
      </c>
      <c r="N447" s="48"/>
      <c r="O447" s="49"/>
      <c r="P447" s="148" t="s">
        <v>31</v>
      </c>
      <c r="Q447" s="149" t="s">
        <v>31</v>
      </c>
      <c r="R447" s="1"/>
    </row>
    <row r="448" spans="1:18" ht="15.75" hidden="1" customHeight="1">
      <c r="A448" s="1" t="str">
        <f t="shared" si="1"/>
        <v/>
      </c>
      <c r="B448" s="1"/>
      <c r="C448" s="38" t="str">
        <f>IF('TSA Input'!J423="","",IF('TSA Input'!J423="Yes",'TSA Input'!B423,"Ineligible"))</f>
        <v/>
      </c>
      <c r="D448" s="39" t="str">
        <f>IF('TSA Input'!J423="","",IF('TSA Input'!J423="Yes",'TSA Input'!H423,""))</f>
        <v/>
      </c>
      <c r="E448" s="40" t="str">
        <f>IF('TSA Input'!J423="","",IF('TSA Input'!J423="Yes",'TSA Input'!G423,""))</f>
        <v/>
      </c>
      <c r="F448" s="42" t="str">
        <f>IF('TSA Input'!J423="","",IF('TSA Input'!J423="Yes",'TSA Input'!C423,""))</f>
        <v/>
      </c>
      <c r="G448" s="43" t="str">
        <f>IF('TSA Input'!J423="","",IF('TSA Input'!J423="Yes",'TSA Input'!I423,""))</f>
        <v/>
      </c>
      <c r="H448" s="43" t="str">
        <f>IF('TSA Input'!J423="","",IF('TSA Input'!J423="Yes",'TSA Input'!E423,""))</f>
        <v/>
      </c>
      <c r="I448" s="45" t="str">
        <f t="shared" si="2"/>
        <v/>
      </c>
      <c r="J448" s="146" t="str">
        <f>IF('TSA Input'!$J423="","",IF('TSA Input'!$J423="Yes",'TSA Input'!$C423,""))</f>
        <v/>
      </c>
      <c r="K448" s="147" t="str">
        <f>IF('TSA Input'!$J423="","",IF('TSA Input'!$J423="Yes",'TSA Input'!$I423,""))</f>
        <v/>
      </c>
      <c r="L448" s="147" t="str">
        <f>IF('TSA Input'!$J423="","",IF('TSA Input'!$J423="Yes",'TSA Input'!$E423,""))</f>
        <v/>
      </c>
      <c r="M448" s="45" t="str">
        <f t="shared" si="3"/>
        <v/>
      </c>
      <c r="N448" s="48"/>
      <c r="O448" s="49"/>
      <c r="P448" s="148" t="s">
        <v>31</v>
      </c>
      <c r="Q448" s="149" t="s">
        <v>31</v>
      </c>
      <c r="R448" s="1"/>
    </row>
    <row r="449" spans="1:18" ht="15.75" hidden="1" customHeight="1">
      <c r="A449" s="1" t="str">
        <f t="shared" si="1"/>
        <v/>
      </c>
      <c r="B449" s="1"/>
      <c r="C449" s="38" t="str">
        <f>IF('TSA Input'!J424="","",IF('TSA Input'!J424="Yes",'TSA Input'!B424,"Ineligible"))</f>
        <v/>
      </c>
      <c r="D449" s="39" t="str">
        <f>IF('TSA Input'!J424="","",IF('TSA Input'!J424="Yes",'TSA Input'!H424,""))</f>
        <v/>
      </c>
      <c r="E449" s="40" t="str">
        <f>IF('TSA Input'!J424="","",IF('TSA Input'!J424="Yes",'TSA Input'!G424,""))</f>
        <v/>
      </c>
      <c r="F449" s="42" t="str">
        <f>IF('TSA Input'!J424="","",IF('TSA Input'!J424="Yes",'TSA Input'!C424,""))</f>
        <v/>
      </c>
      <c r="G449" s="43" t="str">
        <f>IF('TSA Input'!J424="","",IF('TSA Input'!J424="Yes",'TSA Input'!I424,""))</f>
        <v/>
      </c>
      <c r="H449" s="43" t="str">
        <f>IF('TSA Input'!J424="","",IF('TSA Input'!J424="Yes",'TSA Input'!E424,""))</f>
        <v/>
      </c>
      <c r="I449" s="45" t="str">
        <f t="shared" si="2"/>
        <v/>
      </c>
      <c r="J449" s="146" t="str">
        <f>IF('TSA Input'!$J424="","",IF('TSA Input'!$J424="Yes",'TSA Input'!$C424,""))</f>
        <v/>
      </c>
      <c r="K449" s="147" t="str">
        <f>IF('TSA Input'!$J424="","",IF('TSA Input'!$J424="Yes",'TSA Input'!$I424,""))</f>
        <v/>
      </c>
      <c r="L449" s="147" t="str">
        <f>IF('TSA Input'!$J424="","",IF('TSA Input'!$J424="Yes",'TSA Input'!$E424,""))</f>
        <v/>
      </c>
      <c r="M449" s="45" t="str">
        <f t="shared" si="3"/>
        <v/>
      </c>
      <c r="N449" s="48"/>
      <c r="O449" s="49"/>
      <c r="P449" s="148" t="s">
        <v>31</v>
      </c>
      <c r="Q449" s="149" t="s">
        <v>31</v>
      </c>
      <c r="R449" s="1"/>
    </row>
    <row r="450" spans="1:18" ht="15.75" hidden="1" customHeight="1">
      <c r="A450" s="1" t="str">
        <f t="shared" si="1"/>
        <v/>
      </c>
      <c r="B450" s="1"/>
      <c r="C450" s="38" t="str">
        <f>IF('TSA Input'!J425="","",IF('TSA Input'!J425="Yes",'TSA Input'!B425,"Ineligible"))</f>
        <v/>
      </c>
      <c r="D450" s="39" t="str">
        <f>IF('TSA Input'!J425="","",IF('TSA Input'!J425="Yes",'TSA Input'!H425,""))</f>
        <v/>
      </c>
      <c r="E450" s="40" t="str">
        <f>IF('TSA Input'!J425="","",IF('TSA Input'!J425="Yes",'TSA Input'!G425,""))</f>
        <v/>
      </c>
      <c r="F450" s="42" t="str">
        <f>IF('TSA Input'!J425="","",IF('TSA Input'!J425="Yes",'TSA Input'!C425,""))</f>
        <v/>
      </c>
      <c r="G450" s="43" t="str">
        <f>IF('TSA Input'!J425="","",IF('TSA Input'!J425="Yes",'TSA Input'!I425,""))</f>
        <v/>
      </c>
      <c r="H450" s="43" t="str">
        <f>IF('TSA Input'!J425="","",IF('TSA Input'!J425="Yes",'TSA Input'!E425,""))</f>
        <v/>
      </c>
      <c r="I450" s="45" t="str">
        <f t="shared" si="2"/>
        <v/>
      </c>
      <c r="J450" s="146" t="str">
        <f>IF('TSA Input'!$J425="","",IF('TSA Input'!$J425="Yes",'TSA Input'!$C425,""))</f>
        <v/>
      </c>
      <c r="K450" s="147" t="str">
        <f>IF('TSA Input'!$J425="","",IF('TSA Input'!$J425="Yes",'TSA Input'!$I425,""))</f>
        <v/>
      </c>
      <c r="L450" s="147" t="str">
        <f>IF('TSA Input'!$J425="","",IF('TSA Input'!$J425="Yes",'TSA Input'!$E425,""))</f>
        <v/>
      </c>
      <c r="M450" s="45" t="str">
        <f t="shared" si="3"/>
        <v/>
      </c>
      <c r="N450" s="48"/>
      <c r="O450" s="49"/>
      <c r="P450" s="148" t="s">
        <v>31</v>
      </c>
      <c r="Q450" s="149" t="s">
        <v>31</v>
      </c>
      <c r="R450" s="1"/>
    </row>
    <row r="451" spans="1:18" ht="15.75" hidden="1" customHeight="1">
      <c r="A451" s="1" t="str">
        <f t="shared" si="1"/>
        <v/>
      </c>
      <c r="B451" s="1"/>
      <c r="C451" s="38" t="str">
        <f>IF('TSA Input'!J426="","",IF('TSA Input'!J426="Yes",'TSA Input'!B426,"Ineligible"))</f>
        <v/>
      </c>
      <c r="D451" s="39" t="str">
        <f>IF('TSA Input'!J426="","",IF('TSA Input'!J426="Yes",'TSA Input'!H426,""))</f>
        <v/>
      </c>
      <c r="E451" s="40" t="str">
        <f>IF('TSA Input'!J426="","",IF('TSA Input'!J426="Yes",'TSA Input'!G426,""))</f>
        <v/>
      </c>
      <c r="F451" s="42" t="str">
        <f>IF('TSA Input'!J426="","",IF('TSA Input'!J426="Yes",'TSA Input'!C426,""))</f>
        <v/>
      </c>
      <c r="G451" s="43" t="str">
        <f>IF('TSA Input'!J426="","",IF('TSA Input'!J426="Yes",'TSA Input'!I426,""))</f>
        <v/>
      </c>
      <c r="H451" s="43" t="str">
        <f>IF('TSA Input'!J426="","",IF('TSA Input'!J426="Yes",'TSA Input'!E426,""))</f>
        <v/>
      </c>
      <c r="I451" s="45" t="str">
        <f t="shared" si="2"/>
        <v/>
      </c>
      <c r="J451" s="146" t="str">
        <f>IF('TSA Input'!$J426="","",IF('TSA Input'!$J426="Yes",'TSA Input'!$C426,""))</f>
        <v/>
      </c>
      <c r="K451" s="147" t="str">
        <f>IF('TSA Input'!$J426="","",IF('TSA Input'!$J426="Yes",'TSA Input'!$I426,""))</f>
        <v/>
      </c>
      <c r="L451" s="147" t="str">
        <f>IF('TSA Input'!$J426="","",IF('TSA Input'!$J426="Yes",'TSA Input'!$E426,""))</f>
        <v/>
      </c>
      <c r="M451" s="45" t="str">
        <f t="shared" si="3"/>
        <v/>
      </c>
      <c r="N451" s="48"/>
      <c r="O451" s="49"/>
      <c r="P451" s="148" t="s">
        <v>31</v>
      </c>
      <c r="Q451" s="149" t="s">
        <v>31</v>
      </c>
      <c r="R451" s="1"/>
    </row>
    <row r="452" spans="1:18" ht="15.75" hidden="1" customHeight="1">
      <c r="A452" s="1" t="str">
        <f t="shared" si="1"/>
        <v/>
      </c>
      <c r="B452" s="1"/>
      <c r="C452" s="38" t="str">
        <f>IF('TSA Input'!J427="","",IF('TSA Input'!J427="Yes",'TSA Input'!B427,"Ineligible"))</f>
        <v/>
      </c>
      <c r="D452" s="39" t="str">
        <f>IF('TSA Input'!J427="","",IF('TSA Input'!J427="Yes",'TSA Input'!H427,""))</f>
        <v/>
      </c>
      <c r="E452" s="40" t="str">
        <f>IF('TSA Input'!J427="","",IF('TSA Input'!J427="Yes",'TSA Input'!G427,""))</f>
        <v/>
      </c>
      <c r="F452" s="42" t="str">
        <f>IF('TSA Input'!J427="","",IF('TSA Input'!J427="Yes",'TSA Input'!C427,""))</f>
        <v/>
      </c>
      <c r="G452" s="43" t="str">
        <f>IF('TSA Input'!J427="","",IF('TSA Input'!J427="Yes",'TSA Input'!I427,""))</f>
        <v/>
      </c>
      <c r="H452" s="43" t="str">
        <f>IF('TSA Input'!J427="","",IF('TSA Input'!J427="Yes",'TSA Input'!E427,""))</f>
        <v/>
      </c>
      <c r="I452" s="45" t="str">
        <f t="shared" si="2"/>
        <v/>
      </c>
      <c r="J452" s="146" t="str">
        <f>IF('TSA Input'!$J427="","",IF('TSA Input'!$J427="Yes",'TSA Input'!$C427,""))</f>
        <v/>
      </c>
      <c r="K452" s="147" t="str">
        <f>IF('TSA Input'!$J427="","",IF('TSA Input'!$J427="Yes",'TSA Input'!$I427,""))</f>
        <v/>
      </c>
      <c r="L452" s="147" t="str">
        <f>IF('TSA Input'!$J427="","",IF('TSA Input'!$J427="Yes",'TSA Input'!$E427,""))</f>
        <v/>
      </c>
      <c r="M452" s="45" t="str">
        <f t="shared" si="3"/>
        <v/>
      </c>
      <c r="N452" s="48"/>
      <c r="O452" s="49"/>
      <c r="P452" s="148" t="s">
        <v>31</v>
      </c>
      <c r="Q452" s="149" t="s">
        <v>31</v>
      </c>
      <c r="R452" s="1"/>
    </row>
    <row r="453" spans="1:18" ht="15.75" hidden="1" customHeight="1">
      <c r="A453" s="1" t="str">
        <f t="shared" si="1"/>
        <v/>
      </c>
      <c r="B453" s="1"/>
      <c r="C453" s="38" t="str">
        <f>IF('TSA Input'!J428="","",IF('TSA Input'!J428="Yes",'TSA Input'!B428,"Ineligible"))</f>
        <v/>
      </c>
      <c r="D453" s="39" t="str">
        <f>IF('TSA Input'!J428="","",IF('TSA Input'!J428="Yes",'TSA Input'!H428,""))</f>
        <v/>
      </c>
      <c r="E453" s="40" t="str">
        <f>IF('TSA Input'!J428="","",IF('TSA Input'!J428="Yes",'TSA Input'!G428,""))</f>
        <v/>
      </c>
      <c r="F453" s="42" t="str">
        <f>IF('TSA Input'!J428="","",IF('TSA Input'!J428="Yes",'TSA Input'!C428,""))</f>
        <v/>
      </c>
      <c r="G453" s="43" t="str">
        <f>IF('TSA Input'!J428="","",IF('TSA Input'!J428="Yes",'TSA Input'!I428,""))</f>
        <v/>
      </c>
      <c r="H453" s="43" t="str">
        <f>IF('TSA Input'!J428="","",IF('TSA Input'!J428="Yes",'TSA Input'!E428,""))</f>
        <v/>
      </c>
      <c r="I453" s="45" t="str">
        <f t="shared" si="2"/>
        <v/>
      </c>
      <c r="J453" s="146" t="str">
        <f>IF('TSA Input'!$J428="","",IF('TSA Input'!$J428="Yes",'TSA Input'!$C428,""))</f>
        <v/>
      </c>
      <c r="K453" s="147" t="str">
        <f>IF('TSA Input'!$J428="","",IF('TSA Input'!$J428="Yes",'TSA Input'!$I428,""))</f>
        <v/>
      </c>
      <c r="L453" s="147" t="str">
        <f>IF('TSA Input'!$J428="","",IF('TSA Input'!$J428="Yes",'TSA Input'!$E428,""))</f>
        <v/>
      </c>
      <c r="M453" s="45" t="str">
        <f t="shared" si="3"/>
        <v/>
      </c>
      <c r="N453" s="48"/>
      <c r="O453" s="49"/>
      <c r="P453" s="148" t="s">
        <v>31</v>
      </c>
      <c r="Q453" s="149" t="s">
        <v>31</v>
      </c>
      <c r="R453" s="1"/>
    </row>
    <row r="454" spans="1:18" ht="15.75" hidden="1" customHeight="1">
      <c r="A454" s="1" t="str">
        <f t="shared" si="1"/>
        <v/>
      </c>
      <c r="B454" s="1"/>
      <c r="C454" s="38" t="str">
        <f>IF('TSA Input'!J429="","",IF('TSA Input'!J429="Yes",'TSA Input'!B429,"Ineligible"))</f>
        <v/>
      </c>
      <c r="D454" s="39" t="str">
        <f>IF('TSA Input'!J429="","",IF('TSA Input'!J429="Yes",'TSA Input'!H429,""))</f>
        <v/>
      </c>
      <c r="E454" s="40" t="str">
        <f>IF('TSA Input'!J429="","",IF('TSA Input'!J429="Yes",'TSA Input'!G429,""))</f>
        <v/>
      </c>
      <c r="F454" s="42" t="str">
        <f>IF('TSA Input'!J429="","",IF('TSA Input'!J429="Yes",'TSA Input'!C429,""))</f>
        <v/>
      </c>
      <c r="G454" s="43" t="str">
        <f>IF('TSA Input'!J429="","",IF('TSA Input'!J429="Yes",'TSA Input'!I429,""))</f>
        <v/>
      </c>
      <c r="H454" s="43" t="str">
        <f>IF('TSA Input'!J429="","",IF('TSA Input'!J429="Yes",'TSA Input'!E429,""))</f>
        <v/>
      </c>
      <c r="I454" s="45" t="str">
        <f t="shared" si="2"/>
        <v/>
      </c>
      <c r="J454" s="146" t="str">
        <f>IF('TSA Input'!$J429="","",IF('TSA Input'!$J429="Yes",'TSA Input'!$C429,""))</f>
        <v/>
      </c>
      <c r="K454" s="147" t="str">
        <f>IF('TSA Input'!$J429="","",IF('TSA Input'!$J429="Yes",'TSA Input'!$I429,""))</f>
        <v/>
      </c>
      <c r="L454" s="147" t="str">
        <f>IF('TSA Input'!$J429="","",IF('TSA Input'!$J429="Yes",'TSA Input'!$E429,""))</f>
        <v/>
      </c>
      <c r="M454" s="45" t="str">
        <f t="shared" si="3"/>
        <v/>
      </c>
      <c r="N454" s="48"/>
      <c r="O454" s="49"/>
      <c r="P454" s="148" t="s">
        <v>31</v>
      </c>
      <c r="Q454" s="149" t="s">
        <v>31</v>
      </c>
      <c r="R454" s="1"/>
    </row>
    <row r="455" spans="1:18" ht="15.75" hidden="1" customHeight="1">
      <c r="A455" s="1" t="str">
        <f t="shared" si="1"/>
        <v/>
      </c>
      <c r="B455" s="1"/>
      <c r="C455" s="38" t="str">
        <f>IF('TSA Input'!J430="","",IF('TSA Input'!J430="Yes",'TSA Input'!B430,"Ineligible"))</f>
        <v/>
      </c>
      <c r="D455" s="39" t="str">
        <f>IF('TSA Input'!J430="","",IF('TSA Input'!J430="Yes",'TSA Input'!H430,""))</f>
        <v/>
      </c>
      <c r="E455" s="40" t="str">
        <f>IF('TSA Input'!J430="","",IF('TSA Input'!J430="Yes",'TSA Input'!G430,""))</f>
        <v/>
      </c>
      <c r="F455" s="42" t="str">
        <f>IF('TSA Input'!J430="","",IF('TSA Input'!J430="Yes",'TSA Input'!C430,""))</f>
        <v/>
      </c>
      <c r="G455" s="43" t="str">
        <f>IF('TSA Input'!J430="","",IF('TSA Input'!J430="Yes",'TSA Input'!I430,""))</f>
        <v/>
      </c>
      <c r="H455" s="43" t="str">
        <f>IF('TSA Input'!J430="","",IF('TSA Input'!J430="Yes",'TSA Input'!E430,""))</f>
        <v/>
      </c>
      <c r="I455" s="45" t="str">
        <f t="shared" si="2"/>
        <v/>
      </c>
      <c r="J455" s="146" t="str">
        <f>IF('TSA Input'!$J430="","",IF('TSA Input'!$J430="Yes",'TSA Input'!$C430,""))</f>
        <v/>
      </c>
      <c r="K455" s="147" t="str">
        <f>IF('TSA Input'!$J430="","",IF('TSA Input'!$J430="Yes",'TSA Input'!$I430,""))</f>
        <v/>
      </c>
      <c r="L455" s="147" t="str">
        <f>IF('TSA Input'!$J430="","",IF('TSA Input'!$J430="Yes",'TSA Input'!$E430,""))</f>
        <v/>
      </c>
      <c r="M455" s="45" t="str">
        <f t="shared" si="3"/>
        <v/>
      </c>
      <c r="N455" s="48"/>
      <c r="O455" s="49"/>
      <c r="P455" s="148" t="s">
        <v>31</v>
      </c>
      <c r="Q455" s="149" t="s">
        <v>31</v>
      </c>
      <c r="R455" s="1"/>
    </row>
    <row r="456" spans="1:18" ht="15.75" hidden="1" customHeight="1">
      <c r="A456" s="1" t="str">
        <f t="shared" si="1"/>
        <v/>
      </c>
      <c r="B456" s="1"/>
      <c r="C456" s="38" t="str">
        <f>IF('TSA Input'!J431="","",IF('TSA Input'!J431="Yes",'TSA Input'!B431,"Ineligible"))</f>
        <v/>
      </c>
      <c r="D456" s="39" t="str">
        <f>IF('TSA Input'!J431="","",IF('TSA Input'!J431="Yes",'TSA Input'!H431,""))</f>
        <v/>
      </c>
      <c r="E456" s="40" t="str">
        <f>IF('TSA Input'!J431="","",IF('TSA Input'!J431="Yes",'TSA Input'!G431,""))</f>
        <v/>
      </c>
      <c r="F456" s="42" t="str">
        <f>IF('TSA Input'!J431="","",IF('TSA Input'!J431="Yes",'TSA Input'!C431,""))</f>
        <v/>
      </c>
      <c r="G456" s="43" t="str">
        <f>IF('TSA Input'!J431="","",IF('TSA Input'!J431="Yes",'TSA Input'!I431,""))</f>
        <v/>
      </c>
      <c r="H456" s="43" t="str">
        <f>IF('TSA Input'!J431="","",IF('TSA Input'!J431="Yes",'TSA Input'!E431,""))</f>
        <v/>
      </c>
      <c r="I456" s="45" t="str">
        <f t="shared" si="2"/>
        <v/>
      </c>
      <c r="J456" s="146" t="str">
        <f>IF('TSA Input'!$J431="","",IF('TSA Input'!$J431="Yes",'TSA Input'!$C431,""))</f>
        <v/>
      </c>
      <c r="K456" s="147" t="str">
        <f>IF('TSA Input'!$J431="","",IF('TSA Input'!$J431="Yes",'TSA Input'!$I431,""))</f>
        <v/>
      </c>
      <c r="L456" s="147" t="str">
        <f>IF('TSA Input'!$J431="","",IF('TSA Input'!$J431="Yes",'TSA Input'!$E431,""))</f>
        <v/>
      </c>
      <c r="M456" s="45" t="str">
        <f t="shared" si="3"/>
        <v/>
      </c>
      <c r="N456" s="48"/>
      <c r="O456" s="49"/>
      <c r="P456" s="148" t="s">
        <v>31</v>
      </c>
      <c r="Q456" s="149" t="s">
        <v>31</v>
      </c>
      <c r="R456" s="1"/>
    </row>
    <row r="457" spans="1:18" ht="15.75" hidden="1" customHeight="1">
      <c r="A457" s="1" t="str">
        <f t="shared" si="1"/>
        <v/>
      </c>
      <c r="B457" s="1"/>
      <c r="C457" s="38" t="str">
        <f>IF('TSA Input'!J432="","",IF('TSA Input'!J432="Yes",'TSA Input'!B432,"Ineligible"))</f>
        <v/>
      </c>
      <c r="D457" s="39" t="str">
        <f>IF('TSA Input'!J432="","",IF('TSA Input'!J432="Yes",'TSA Input'!H432,""))</f>
        <v/>
      </c>
      <c r="E457" s="40" t="str">
        <f>IF('TSA Input'!J432="","",IF('TSA Input'!J432="Yes",'TSA Input'!G432,""))</f>
        <v/>
      </c>
      <c r="F457" s="42" t="str">
        <f>IF('TSA Input'!J432="","",IF('TSA Input'!J432="Yes",'TSA Input'!C432,""))</f>
        <v/>
      </c>
      <c r="G457" s="43" t="str">
        <f>IF('TSA Input'!J432="","",IF('TSA Input'!J432="Yes",'TSA Input'!I432,""))</f>
        <v/>
      </c>
      <c r="H457" s="43" t="str">
        <f>IF('TSA Input'!J432="","",IF('TSA Input'!J432="Yes",'TSA Input'!E432,""))</f>
        <v/>
      </c>
      <c r="I457" s="45" t="str">
        <f t="shared" si="2"/>
        <v/>
      </c>
      <c r="J457" s="146" t="str">
        <f>IF('TSA Input'!$J432="","",IF('TSA Input'!$J432="Yes",'TSA Input'!$C432,""))</f>
        <v/>
      </c>
      <c r="K457" s="147" t="str">
        <f>IF('TSA Input'!$J432="","",IF('TSA Input'!$J432="Yes",'TSA Input'!$I432,""))</f>
        <v/>
      </c>
      <c r="L457" s="147" t="str">
        <f>IF('TSA Input'!$J432="","",IF('TSA Input'!$J432="Yes",'TSA Input'!$E432,""))</f>
        <v/>
      </c>
      <c r="M457" s="45" t="str">
        <f t="shared" si="3"/>
        <v/>
      </c>
      <c r="N457" s="48"/>
      <c r="O457" s="49"/>
      <c r="P457" s="148" t="s">
        <v>31</v>
      </c>
      <c r="Q457" s="149" t="s">
        <v>31</v>
      </c>
      <c r="R457" s="1"/>
    </row>
    <row r="458" spans="1:18" ht="15.75" hidden="1" customHeight="1">
      <c r="A458" s="1" t="str">
        <f t="shared" si="1"/>
        <v/>
      </c>
      <c r="B458" s="1"/>
      <c r="C458" s="38" t="str">
        <f>IF('TSA Input'!J433="","",IF('TSA Input'!J433="Yes",'TSA Input'!B433,"Ineligible"))</f>
        <v/>
      </c>
      <c r="D458" s="39" t="str">
        <f>IF('TSA Input'!J433="","",IF('TSA Input'!J433="Yes",'TSA Input'!H433,""))</f>
        <v/>
      </c>
      <c r="E458" s="40" t="str">
        <f>IF('TSA Input'!J433="","",IF('TSA Input'!J433="Yes",'TSA Input'!G433,""))</f>
        <v/>
      </c>
      <c r="F458" s="42" t="str">
        <f>IF('TSA Input'!J433="","",IF('TSA Input'!J433="Yes",'TSA Input'!C433,""))</f>
        <v/>
      </c>
      <c r="G458" s="43" t="str">
        <f>IF('TSA Input'!J433="","",IF('TSA Input'!J433="Yes",'TSA Input'!I433,""))</f>
        <v/>
      </c>
      <c r="H458" s="43" t="str">
        <f>IF('TSA Input'!J433="","",IF('TSA Input'!J433="Yes",'TSA Input'!E433,""))</f>
        <v/>
      </c>
      <c r="I458" s="45" t="str">
        <f t="shared" si="2"/>
        <v/>
      </c>
      <c r="J458" s="146" t="str">
        <f>IF('TSA Input'!$J433="","",IF('TSA Input'!$J433="Yes",'TSA Input'!$C433,""))</f>
        <v/>
      </c>
      <c r="K458" s="147" t="str">
        <f>IF('TSA Input'!$J433="","",IF('TSA Input'!$J433="Yes",'TSA Input'!$I433,""))</f>
        <v/>
      </c>
      <c r="L458" s="147" t="str">
        <f>IF('TSA Input'!$J433="","",IF('TSA Input'!$J433="Yes",'TSA Input'!$E433,""))</f>
        <v/>
      </c>
      <c r="M458" s="45" t="str">
        <f t="shared" si="3"/>
        <v/>
      </c>
      <c r="N458" s="48"/>
      <c r="O458" s="49"/>
      <c r="P458" s="148" t="s">
        <v>31</v>
      </c>
      <c r="Q458" s="149" t="s">
        <v>31</v>
      </c>
      <c r="R458" s="1"/>
    </row>
    <row r="459" spans="1:18" ht="15.75" hidden="1" customHeight="1">
      <c r="A459" s="1" t="str">
        <f t="shared" si="1"/>
        <v/>
      </c>
      <c r="B459" s="1"/>
      <c r="C459" s="38" t="str">
        <f>IF('TSA Input'!J434="","",IF('TSA Input'!J434="Yes",'TSA Input'!B434,"Ineligible"))</f>
        <v/>
      </c>
      <c r="D459" s="39" t="str">
        <f>IF('TSA Input'!J434="","",IF('TSA Input'!J434="Yes",'TSA Input'!H434,""))</f>
        <v/>
      </c>
      <c r="E459" s="40" t="str">
        <f>IF('TSA Input'!J434="","",IF('TSA Input'!J434="Yes",'TSA Input'!G434,""))</f>
        <v/>
      </c>
      <c r="F459" s="42" t="str">
        <f>IF('TSA Input'!J434="","",IF('TSA Input'!J434="Yes",'TSA Input'!C434,""))</f>
        <v/>
      </c>
      <c r="G459" s="43" t="str">
        <f>IF('TSA Input'!J434="","",IF('TSA Input'!J434="Yes",'TSA Input'!I434,""))</f>
        <v/>
      </c>
      <c r="H459" s="43" t="str">
        <f>IF('TSA Input'!J434="","",IF('TSA Input'!J434="Yes",'TSA Input'!E434,""))</f>
        <v/>
      </c>
      <c r="I459" s="45" t="str">
        <f t="shared" si="2"/>
        <v/>
      </c>
      <c r="J459" s="146" t="str">
        <f>IF('TSA Input'!$J434="","",IF('TSA Input'!$J434="Yes",'TSA Input'!$C434,""))</f>
        <v/>
      </c>
      <c r="K459" s="147" t="str">
        <f>IF('TSA Input'!$J434="","",IF('TSA Input'!$J434="Yes",'TSA Input'!$I434,""))</f>
        <v/>
      </c>
      <c r="L459" s="147" t="str">
        <f>IF('TSA Input'!$J434="","",IF('TSA Input'!$J434="Yes",'TSA Input'!$E434,""))</f>
        <v/>
      </c>
      <c r="M459" s="45" t="str">
        <f t="shared" si="3"/>
        <v/>
      </c>
      <c r="N459" s="48"/>
      <c r="O459" s="49"/>
      <c r="P459" s="148" t="s">
        <v>31</v>
      </c>
      <c r="Q459" s="149" t="s">
        <v>31</v>
      </c>
      <c r="R459" s="1"/>
    </row>
    <row r="460" spans="1:18" ht="15.75" hidden="1" customHeight="1">
      <c r="A460" s="1" t="str">
        <f t="shared" si="1"/>
        <v/>
      </c>
      <c r="B460" s="1"/>
      <c r="C460" s="38" t="str">
        <f>IF('TSA Input'!J435="","",IF('TSA Input'!J435="Yes",'TSA Input'!B435,"Ineligible"))</f>
        <v/>
      </c>
      <c r="D460" s="39" t="str">
        <f>IF('TSA Input'!J435="","",IF('TSA Input'!J435="Yes",'TSA Input'!H435,""))</f>
        <v/>
      </c>
      <c r="E460" s="40" t="str">
        <f>IF('TSA Input'!J435="","",IF('TSA Input'!J435="Yes",'TSA Input'!G435,""))</f>
        <v/>
      </c>
      <c r="F460" s="42" t="str">
        <f>IF('TSA Input'!J435="","",IF('TSA Input'!J435="Yes",'TSA Input'!C435,""))</f>
        <v/>
      </c>
      <c r="G460" s="43" t="str">
        <f>IF('TSA Input'!J435="","",IF('TSA Input'!J435="Yes",'TSA Input'!I435,""))</f>
        <v/>
      </c>
      <c r="H460" s="43" t="str">
        <f>IF('TSA Input'!J435="","",IF('TSA Input'!J435="Yes",'TSA Input'!E435,""))</f>
        <v/>
      </c>
      <c r="I460" s="45" t="str">
        <f t="shared" si="2"/>
        <v/>
      </c>
      <c r="J460" s="146" t="str">
        <f>IF('TSA Input'!$J435="","",IF('TSA Input'!$J435="Yes",'TSA Input'!$C435,""))</f>
        <v/>
      </c>
      <c r="K460" s="147" t="str">
        <f>IF('TSA Input'!$J435="","",IF('TSA Input'!$J435="Yes",'TSA Input'!$I435,""))</f>
        <v/>
      </c>
      <c r="L460" s="147" t="str">
        <f>IF('TSA Input'!$J435="","",IF('TSA Input'!$J435="Yes",'TSA Input'!$E435,""))</f>
        <v/>
      </c>
      <c r="M460" s="45" t="str">
        <f t="shared" si="3"/>
        <v/>
      </c>
      <c r="N460" s="48"/>
      <c r="O460" s="49"/>
      <c r="P460" s="148" t="s">
        <v>31</v>
      </c>
      <c r="Q460" s="149" t="s">
        <v>31</v>
      </c>
      <c r="R460" s="1"/>
    </row>
    <row r="461" spans="1:18" ht="15.75" hidden="1" customHeight="1">
      <c r="A461" s="1" t="str">
        <f t="shared" si="1"/>
        <v/>
      </c>
      <c r="B461" s="1"/>
      <c r="C461" s="38" t="str">
        <f>IF('TSA Input'!J436="","",IF('TSA Input'!J436="Yes",'TSA Input'!B436,"Ineligible"))</f>
        <v/>
      </c>
      <c r="D461" s="39" t="str">
        <f>IF('TSA Input'!J436="","",IF('TSA Input'!J436="Yes",'TSA Input'!H436,""))</f>
        <v/>
      </c>
      <c r="E461" s="40" t="str">
        <f>IF('TSA Input'!J436="","",IF('TSA Input'!J436="Yes",'TSA Input'!G436,""))</f>
        <v/>
      </c>
      <c r="F461" s="42" t="str">
        <f>IF('TSA Input'!J436="","",IF('TSA Input'!J436="Yes",'TSA Input'!C436,""))</f>
        <v/>
      </c>
      <c r="G461" s="43" t="str">
        <f>IF('TSA Input'!J436="","",IF('TSA Input'!J436="Yes",'TSA Input'!I436,""))</f>
        <v/>
      </c>
      <c r="H461" s="43" t="str">
        <f>IF('TSA Input'!J436="","",IF('TSA Input'!J436="Yes",'TSA Input'!E436,""))</f>
        <v/>
      </c>
      <c r="I461" s="45" t="str">
        <f t="shared" si="2"/>
        <v/>
      </c>
      <c r="J461" s="146" t="str">
        <f>IF('TSA Input'!$J436="","",IF('TSA Input'!$J436="Yes",'TSA Input'!$C436,""))</f>
        <v/>
      </c>
      <c r="K461" s="147" t="str">
        <f>IF('TSA Input'!$J436="","",IF('TSA Input'!$J436="Yes",'TSA Input'!$I436,""))</f>
        <v/>
      </c>
      <c r="L461" s="147" t="str">
        <f>IF('TSA Input'!$J436="","",IF('TSA Input'!$J436="Yes",'TSA Input'!$E436,""))</f>
        <v/>
      </c>
      <c r="M461" s="45" t="str">
        <f t="shared" si="3"/>
        <v/>
      </c>
      <c r="N461" s="48"/>
      <c r="O461" s="49"/>
      <c r="P461" s="148" t="s">
        <v>31</v>
      </c>
      <c r="Q461" s="149" t="s">
        <v>31</v>
      </c>
      <c r="R461" s="1"/>
    </row>
    <row r="462" spans="1:18" ht="15.75" hidden="1" customHeight="1">
      <c r="A462" s="1" t="str">
        <f t="shared" si="1"/>
        <v/>
      </c>
      <c r="B462" s="1"/>
      <c r="C462" s="38" t="str">
        <f>IF('TSA Input'!J437="","",IF('TSA Input'!J437="Yes",'TSA Input'!B437,"Ineligible"))</f>
        <v/>
      </c>
      <c r="D462" s="39" t="str">
        <f>IF('TSA Input'!J437="","",IF('TSA Input'!J437="Yes",'TSA Input'!H437,""))</f>
        <v/>
      </c>
      <c r="E462" s="40" t="str">
        <f>IF('TSA Input'!J437="","",IF('TSA Input'!J437="Yes",'TSA Input'!G437,""))</f>
        <v/>
      </c>
      <c r="F462" s="42" t="str">
        <f>IF('TSA Input'!J437="","",IF('TSA Input'!J437="Yes",'TSA Input'!C437,""))</f>
        <v/>
      </c>
      <c r="G462" s="43" t="str">
        <f>IF('TSA Input'!J437="","",IF('TSA Input'!J437="Yes",'TSA Input'!I437,""))</f>
        <v/>
      </c>
      <c r="H462" s="43" t="str">
        <f>IF('TSA Input'!J437="","",IF('TSA Input'!J437="Yes",'TSA Input'!E437,""))</f>
        <v/>
      </c>
      <c r="I462" s="45" t="str">
        <f t="shared" si="2"/>
        <v/>
      </c>
      <c r="J462" s="146" t="str">
        <f>IF('TSA Input'!$J437="","",IF('TSA Input'!$J437="Yes",'TSA Input'!$C437,""))</f>
        <v/>
      </c>
      <c r="K462" s="147" t="str">
        <f>IF('TSA Input'!$J437="","",IF('TSA Input'!$J437="Yes",'TSA Input'!$I437,""))</f>
        <v/>
      </c>
      <c r="L462" s="147" t="str">
        <f>IF('TSA Input'!$J437="","",IF('TSA Input'!$J437="Yes",'TSA Input'!$E437,""))</f>
        <v/>
      </c>
      <c r="M462" s="45" t="str">
        <f t="shared" si="3"/>
        <v/>
      </c>
      <c r="N462" s="48"/>
      <c r="O462" s="49"/>
      <c r="P462" s="148" t="s">
        <v>31</v>
      </c>
      <c r="Q462" s="149" t="s">
        <v>31</v>
      </c>
      <c r="R462" s="1"/>
    </row>
    <row r="463" spans="1:18" ht="15.75" hidden="1" customHeight="1">
      <c r="A463" s="1" t="str">
        <f t="shared" si="1"/>
        <v/>
      </c>
      <c r="B463" s="1"/>
      <c r="C463" s="38" t="str">
        <f>IF('TSA Input'!J438="","",IF('TSA Input'!J438="Yes",'TSA Input'!B438,"Ineligible"))</f>
        <v/>
      </c>
      <c r="D463" s="39" t="str">
        <f>IF('TSA Input'!J438="","",IF('TSA Input'!J438="Yes",'TSA Input'!H438,""))</f>
        <v/>
      </c>
      <c r="E463" s="40" t="str">
        <f>IF('TSA Input'!J438="","",IF('TSA Input'!J438="Yes",'TSA Input'!G438,""))</f>
        <v/>
      </c>
      <c r="F463" s="42" t="str">
        <f>IF('TSA Input'!J438="","",IF('TSA Input'!J438="Yes",'TSA Input'!C438,""))</f>
        <v/>
      </c>
      <c r="G463" s="43" t="str">
        <f>IF('TSA Input'!J438="","",IF('TSA Input'!J438="Yes",'TSA Input'!I438,""))</f>
        <v/>
      </c>
      <c r="H463" s="43" t="str">
        <f>IF('TSA Input'!J438="","",IF('TSA Input'!J438="Yes",'TSA Input'!E438,""))</f>
        <v/>
      </c>
      <c r="I463" s="45" t="str">
        <f t="shared" si="2"/>
        <v/>
      </c>
      <c r="J463" s="146" t="str">
        <f>IF('TSA Input'!$J438="","",IF('TSA Input'!$J438="Yes",'TSA Input'!$C438,""))</f>
        <v/>
      </c>
      <c r="K463" s="147" t="str">
        <f>IF('TSA Input'!$J438="","",IF('TSA Input'!$J438="Yes",'TSA Input'!$I438,""))</f>
        <v/>
      </c>
      <c r="L463" s="147" t="str">
        <f>IF('TSA Input'!$J438="","",IF('TSA Input'!$J438="Yes",'TSA Input'!$E438,""))</f>
        <v/>
      </c>
      <c r="M463" s="45" t="str">
        <f t="shared" si="3"/>
        <v/>
      </c>
      <c r="N463" s="48"/>
      <c r="O463" s="49"/>
      <c r="P463" s="148" t="s">
        <v>31</v>
      </c>
      <c r="Q463" s="149" t="s">
        <v>31</v>
      </c>
      <c r="R463" s="1"/>
    </row>
    <row r="464" spans="1:18" ht="15.75" hidden="1" customHeight="1">
      <c r="A464" s="1" t="str">
        <f t="shared" si="1"/>
        <v/>
      </c>
      <c r="B464" s="1"/>
      <c r="C464" s="38" t="str">
        <f>IF('TSA Input'!J439="","",IF('TSA Input'!J439="Yes",'TSA Input'!B439,"Ineligible"))</f>
        <v/>
      </c>
      <c r="D464" s="39" t="str">
        <f>IF('TSA Input'!J439="","",IF('TSA Input'!J439="Yes",'TSA Input'!H439,""))</f>
        <v/>
      </c>
      <c r="E464" s="40" t="str">
        <f>IF('TSA Input'!J439="","",IF('TSA Input'!J439="Yes",'TSA Input'!G439,""))</f>
        <v/>
      </c>
      <c r="F464" s="42" t="str">
        <f>IF('TSA Input'!J439="","",IF('TSA Input'!J439="Yes",'TSA Input'!C439,""))</f>
        <v/>
      </c>
      <c r="G464" s="43" t="str">
        <f>IF('TSA Input'!J439="","",IF('TSA Input'!J439="Yes",'TSA Input'!I439,""))</f>
        <v/>
      </c>
      <c r="H464" s="43" t="str">
        <f>IF('TSA Input'!J439="","",IF('TSA Input'!J439="Yes",'TSA Input'!E439,""))</f>
        <v/>
      </c>
      <c r="I464" s="45" t="str">
        <f t="shared" si="2"/>
        <v/>
      </c>
      <c r="J464" s="146" t="str">
        <f>IF('TSA Input'!$J439="","",IF('TSA Input'!$J439="Yes",'TSA Input'!$C439,""))</f>
        <v/>
      </c>
      <c r="K464" s="147" t="str">
        <f>IF('TSA Input'!$J439="","",IF('TSA Input'!$J439="Yes",'TSA Input'!$I439,""))</f>
        <v/>
      </c>
      <c r="L464" s="147" t="str">
        <f>IF('TSA Input'!$J439="","",IF('TSA Input'!$J439="Yes",'TSA Input'!$E439,""))</f>
        <v/>
      </c>
      <c r="M464" s="45" t="str">
        <f t="shared" si="3"/>
        <v/>
      </c>
      <c r="N464" s="48"/>
      <c r="O464" s="49"/>
      <c r="P464" s="148" t="s">
        <v>31</v>
      </c>
      <c r="Q464" s="149" t="s">
        <v>31</v>
      </c>
      <c r="R464" s="1"/>
    </row>
    <row r="465" spans="1:18" ht="15.75" hidden="1" customHeight="1">
      <c r="A465" s="1" t="str">
        <f t="shared" si="1"/>
        <v/>
      </c>
      <c r="B465" s="1"/>
      <c r="C465" s="38" t="str">
        <f>IF('TSA Input'!J440="","",IF('TSA Input'!J440="Yes",'TSA Input'!B440,"Ineligible"))</f>
        <v/>
      </c>
      <c r="D465" s="39" t="str">
        <f>IF('TSA Input'!J440="","",IF('TSA Input'!J440="Yes",'TSA Input'!H440,""))</f>
        <v/>
      </c>
      <c r="E465" s="40" t="str">
        <f>IF('TSA Input'!J440="","",IF('TSA Input'!J440="Yes",'TSA Input'!G440,""))</f>
        <v/>
      </c>
      <c r="F465" s="42" t="str">
        <f>IF('TSA Input'!J440="","",IF('TSA Input'!J440="Yes",'TSA Input'!C440,""))</f>
        <v/>
      </c>
      <c r="G465" s="43" t="str">
        <f>IF('TSA Input'!J440="","",IF('TSA Input'!J440="Yes",'TSA Input'!I440,""))</f>
        <v/>
      </c>
      <c r="H465" s="43" t="str">
        <f>IF('TSA Input'!J440="","",IF('TSA Input'!J440="Yes",'TSA Input'!E440,""))</f>
        <v/>
      </c>
      <c r="I465" s="45" t="str">
        <f t="shared" si="2"/>
        <v/>
      </c>
      <c r="J465" s="146" t="str">
        <f>IF('TSA Input'!$J440="","",IF('TSA Input'!$J440="Yes",'TSA Input'!$C440,""))</f>
        <v/>
      </c>
      <c r="K465" s="147" t="str">
        <f>IF('TSA Input'!$J440="","",IF('TSA Input'!$J440="Yes",'TSA Input'!$I440,""))</f>
        <v/>
      </c>
      <c r="L465" s="147" t="str">
        <f>IF('TSA Input'!$J440="","",IF('TSA Input'!$J440="Yes",'TSA Input'!$E440,""))</f>
        <v/>
      </c>
      <c r="M465" s="45" t="str">
        <f t="shared" si="3"/>
        <v/>
      </c>
      <c r="N465" s="48"/>
      <c r="O465" s="49"/>
      <c r="P465" s="148" t="s">
        <v>31</v>
      </c>
      <c r="Q465" s="149" t="s">
        <v>31</v>
      </c>
      <c r="R465" s="1"/>
    </row>
    <row r="466" spans="1:18" ht="15.75" hidden="1" customHeight="1">
      <c r="A466" s="1" t="str">
        <f t="shared" si="1"/>
        <v/>
      </c>
      <c r="B466" s="1"/>
      <c r="C466" s="38" t="str">
        <f>IF('TSA Input'!J441="","",IF('TSA Input'!J441="Yes",'TSA Input'!B441,"Ineligible"))</f>
        <v/>
      </c>
      <c r="D466" s="39" t="str">
        <f>IF('TSA Input'!J441="","",IF('TSA Input'!J441="Yes",'TSA Input'!H441,""))</f>
        <v/>
      </c>
      <c r="E466" s="40" t="str">
        <f>IF('TSA Input'!J441="","",IF('TSA Input'!J441="Yes",'TSA Input'!G441,""))</f>
        <v/>
      </c>
      <c r="F466" s="42" t="str">
        <f>IF('TSA Input'!J441="","",IF('TSA Input'!J441="Yes",'TSA Input'!C441,""))</f>
        <v/>
      </c>
      <c r="G466" s="43" t="str">
        <f>IF('TSA Input'!J441="","",IF('TSA Input'!J441="Yes",'TSA Input'!I441,""))</f>
        <v/>
      </c>
      <c r="H466" s="43" t="str">
        <f>IF('TSA Input'!J441="","",IF('TSA Input'!J441="Yes",'TSA Input'!E441,""))</f>
        <v/>
      </c>
      <c r="I466" s="45" t="str">
        <f t="shared" si="2"/>
        <v/>
      </c>
      <c r="J466" s="146" t="str">
        <f>IF('TSA Input'!$J441="","",IF('TSA Input'!$J441="Yes",'TSA Input'!$C441,""))</f>
        <v/>
      </c>
      <c r="K466" s="147" t="str">
        <f>IF('TSA Input'!$J441="","",IF('TSA Input'!$J441="Yes",'TSA Input'!$I441,""))</f>
        <v/>
      </c>
      <c r="L466" s="147" t="str">
        <f>IF('TSA Input'!$J441="","",IF('TSA Input'!$J441="Yes",'TSA Input'!$E441,""))</f>
        <v/>
      </c>
      <c r="M466" s="45" t="str">
        <f t="shared" si="3"/>
        <v/>
      </c>
      <c r="N466" s="48"/>
      <c r="O466" s="49"/>
      <c r="P466" s="148" t="s">
        <v>31</v>
      </c>
      <c r="Q466" s="149" t="s">
        <v>31</v>
      </c>
      <c r="R466" s="1"/>
    </row>
    <row r="467" spans="1:18" ht="15.75" hidden="1" customHeight="1">
      <c r="A467" s="1" t="str">
        <f t="shared" si="1"/>
        <v/>
      </c>
      <c r="B467" s="1"/>
      <c r="C467" s="38" t="str">
        <f>IF('TSA Input'!J442="","",IF('TSA Input'!J442="Yes",'TSA Input'!B442,"Ineligible"))</f>
        <v/>
      </c>
      <c r="D467" s="39" t="str">
        <f>IF('TSA Input'!J442="","",IF('TSA Input'!J442="Yes",'TSA Input'!H442,""))</f>
        <v/>
      </c>
      <c r="E467" s="40" t="str">
        <f>IF('TSA Input'!J442="","",IF('TSA Input'!J442="Yes",'TSA Input'!G442,""))</f>
        <v/>
      </c>
      <c r="F467" s="42" t="str">
        <f>IF('TSA Input'!J442="","",IF('TSA Input'!J442="Yes",'TSA Input'!C442,""))</f>
        <v/>
      </c>
      <c r="G467" s="43" t="str">
        <f>IF('TSA Input'!J442="","",IF('TSA Input'!J442="Yes",'TSA Input'!I442,""))</f>
        <v/>
      </c>
      <c r="H467" s="43" t="str">
        <f>IF('TSA Input'!J442="","",IF('TSA Input'!J442="Yes",'TSA Input'!E442,""))</f>
        <v/>
      </c>
      <c r="I467" s="45" t="str">
        <f t="shared" si="2"/>
        <v/>
      </c>
      <c r="J467" s="146" t="str">
        <f>IF('TSA Input'!$J442="","",IF('TSA Input'!$J442="Yes",'TSA Input'!$C442,""))</f>
        <v/>
      </c>
      <c r="K467" s="147" t="str">
        <f>IF('TSA Input'!$J442="","",IF('TSA Input'!$J442="Yes",'TSA Input'!$I442,""))</f>
        <v/>
      </c>
      <c r="L467" s="147" t="str">
        <f>IF('TSA Input'!$J442="","",IF('TSA Input'!$J442="Yes",'TSA Input'!$E442,""))</f>
        <v/>
      </c>
      <c r="M467" s="45" t="str">
        <f t="shared" si="3"/>
        <v/>
      </c>
      <c r="N467" s="48"/>
      <c r="O467" s="49"/>
      <c r="P467" s="148" t="s">
        <v>31</v>
      </c>
      <c r="Q467" s="149" t="s">
        <v>31</v>
      </c>
      <c r="R467" s="1"/>
    </row>
    <row r="468" spans="1:18" ht="15.75" hidden="1" customHeight="1">
      <c r="A468" s="1" t="str">
        <f t="shared" si="1"/>
        <v/>
      </c>
      <c r="B468" s="1"/>
      <c r="C468" s="38" t="str">
        <f>IF('TSA Input'!J443="","",IF('TSA Input'!J443="Yes",'TSA Input'!B443,"Ineligible"))</f>
        <v/>
      </c>
      <c r="D468" s="39" t="str">
        <f>IF('TSA Input'!J443="","",IF('TSA Input'!J443="Yes",'TSA Input'!H443,""))</f>
        <v/>
      </c>
      <c r="E468" s="40" t="str">
        <f>IF('TSA Input'!J443="","",IF('TSA Input'!J443="Yes",'TSA Input'!G443,""))</f>
        <v/>
      </c>
      <c r="F468" s="42" t="str">
        <f>IF('TSA Input'!J443="","",IF('TSA Input'!J443="Yes",'TSA Input'!C443,""))</f>
        <v/>
      </c>
      <c r="G468" s="43" t="str">
        <f>IF('TSA Input'!J443="","",IF('TSA Input'!J443="Yes",'TSA Input'!I443,""))</f>
        <v/>
      </c>
      <c r="H468" s="43" t="str">
        <f>IF('TSA Input'!J443="","",IF('TSA Input'!J443="Yes",'TSA Input'!E443,""))</f>
        <v/>
      </c>
      <c r="I468" s="45" t="str">
        <f t="shared" si="2"/>
        <v/>
      </c>
      <c r="J468" s="146" t="str">
        <f>IF('TSA Input'!$J443="","",IF('TSA Input'!$J443="Yes",'TSA Input'!$C443,""))</f>
        <v/>
      </c>
      <c r="K468" s="147" t="str">
        <f>IF('TSA Input'!$J443="","",IF('TSA Input'!$J443="Yes",'TSA Input'!$I443,""))</f>
        <v/>
      </c>
      <c r="L468" s="147" t="str">
        <f>IF('TSA Input'!$J443="","",IF('TSA Input'!$J443="Yes",'TSA Input'!$E443,""))</f>
        <v/>
      </c>
      <c r="M468" s="45" t="str">
        <f t="shared" si="3"/>
        <v/>
      </c>
      <c r="N468" s="48"/>
      <c r="O468" s="49"/>
      <c r="P468" s="148" t="s">
        <v>31</v>
      </c>
      <c r="Q468" s="149" t="s">
        <v>31</v>
      </c>
      <c r="R468" s="1"/>
    </row>
    <row r="469" spans="1:18" ht="15.75" hidden="1" customHeight="1">
      <c r="A469" s="1" t="str">
        <f t="shared" si="1"/>
        <v/>
      </c>
      <c r="B469" s="1"/>
      <c r="C469" s="38" t="str">
        <f>IF('TSA Input'!J444="","",IF('TSA Input'!J444="Yes",'TSA Input'!B444,"Ineligible"))</f>
        <v/>
      </c>
      <c r="D469" s="39" t="str">
        <f>IF('TSA Input'!J444="","",IF('TSA Input'!J444="Yes",'TSA Input'!H444,""))</f>
        <v/>
      </c>
      <c r="E469" s="40" t="str">
        <f>IF('TSA Input'!J444="","",IF('TSA Input'!J444="Yes",'TSA Input'!G444,""))</f>
        <v/>
      </c>
      <c r="F469" s="42" t="str">
        <f>IF('TSA Input'!J444="","",IF('TSA Input'!J444="Yes",'TSA Input'!C444,""))</f>
        <v/>
      </c>
      <c r="G469" s="43" t="str">
        <f>IF('TSA Input'!J444="","",IF('TSA Input'!J444="Yes",'TSA Input'!I444,""))</f>
        <v/>
      </c>
      <c r="H469" s="43" t="str">
        <f>IF('TSA Input'!J444="","",IF('TSA Input'!J444="Yes",'TSA Input'!E444,""))</f>
        <v/>
      </c>
      <c r="I469" s="45" t="str">
        <f t="shared" si="2"/>
        <v/>
      </c>
      <c r="J469" s="146" t="str">
        <f>IF('TSA Input'!$J444="","",IF('TSA Input'!$J444="Yes",'TSA Input'!$C444,""))</f>
        <v/>
      </c>
      <c r="K469" s="147" t="str">
        <f>IF('TSA Input'!$J444="","",IF('TSA Input'!$J444="Yes",'TSA Input'!$I444,""))</f>
        <v/>
      </c>
      <c r="L469" s="147" t="str">
        <f>IF('TSA Input'!$J444="","",IF('TSA Input'!$J444="Yes",'TSA Input'!$E444,""))</f>
        <v/>
      </c>
      <c r="M469" s="45" t="str">
        <f t="shared" si="3"/>
        <v/>
      </c>
      <c r="N469" s="48"/>
      <c r="O469" s="49"/>
      <c r="P469" s="148" t="s">
        <v>31</v>
      </c>
      <c r="Q469" s="149" t="s">
        <v>31</v>
      </c>
      <c r="R469" s="1"/>
    </row>
    <row r="470" spans="1:18" ht="15.75" hidden="1" customHeight="1">
      <c r="A470" s="1" t="str">
        <f t="shared" si="1"/>
        <v/>
      </c>
      <c r="B470" s="1"/>
      <c r="C470" s="38" t="str">
        <f>IF('TSA Input'!J445="","",IF('TSA Input'!J445="Yes",'TSA Input'!B445,"Ineligible"))</f>
        <v/>
      </c>
      <c r="D470" s="39" t="str">
        <f>IF('TSA Input'!J445="","",IF('TSA Input'!J445="Yes",'TSA Input'!H445,""))</f>
        <v/>
      </c>
      <c r="E470" s="40" t="str">
        <f>IF('TSA Input'!J445="","",IF('TSA Input'!J445="Yes",'TSA Input'!G445,""))</f>
        <v/>
      </c>
      <c r="F470" s="42" t="str">
        <f>IF('TSA Input'!J445="","",IF('TSA Input'!J445="Yes",'TSA Input'!C445,""))</f>
        <v/>
      </c>
      <c r="G470" s="43" t="str">
        <f>IF('TSA Input'!J445="","",IF('TSA Input'!J445="Yes",'TSA Input'!I445,""))</f>
        <v/>
      </c>
      <c r="H470" s="43" t="str">
        <f>IF('TSA Input'!J445="","",IF('TSA Input'!J445="Yes",'TSA Input'!E445,""))</f>
        <v/>
      </c>
      <c r="I470" s="45" t="str">
        <f t="shared" si="2"/>
        <v/>
      </c>
      <c r="J470" s="146" t="str">
        <f>IF('TSA Input'!$J445="","",IF('TSA Input'!$J445="Yes",'TSA Input'!$C445,""))</f>
        <v/>
      </c>
      <c r="K470" s="147" t="str">
        <f>IF('TSA Input'!$J445="","",IF('TSA Input'!$J445="Yes",'TSA Input'!$I445,""))</f>
        <v/>
      </c>
      <c r="L470" s="147" t="str">
        <f>IF('TSA Input'!$J445="","",IF('TSA Input'!$J445="Yes",'TSA Input'!$E445,""))</f>
        <v/>
      </c>
      <c r="M470" s="45" t="str">
        <f t="shared" si="3"/>
        <v/>
      </c>
      <c r="N470" s="48"/>
      <c r="O470" s="49"/>
      <c r="P470" s="148" t="s">
        <v>31</v>
      </c>
      <c r="Q470" s="149" t="s">
        <v>31</v>
      </c>
      <c r="R470" s="1"/>
    </row>
    <row r="471" spans="1:18" ht="15.75" hidden="1" customHeight="1">
      <c r="A471" s="1" t="str">
        <f t="shared" si="1"/>
        <v/>
      </c>
      <c r="B471" s="1"/>
      <c r="C471" s="38" t="str">
        <f>IF('TSA Input'!J446="","",IF('TSA Input'!J446="Yes",'TSA Input'!B446,"Ineligible"))</f>
        <v/>
      </c>
      <c r="D471" s="39" t="str">
        <f>IF('TSA Input'!J446="","",IF('TSA Input'!J446="Yes",'TSA Input'!H446,""))</f>
        <v/>
      </c>
      <c r="E471" s="40" t="str">
        <f>IF('TSA Input'!J446="","",IF('TSA Input'!J446="Yes",'TSA Input'!G446,""))</f>
        <v/>
      </c>
      <c r="F471" s="42" t="str">
        <f>IF('TSA Input'!J446="","",IF('TSA Input'!J446="Yes",'TSA Input'!C446,""))</f>
        <v/>
      </c>
      <c r="G471" s="43" t="str">
        <f>IF('TSA Input'!J446="","",IF('TSA Input'!J446="Yes",'TSA Input'!I446,""))</f>
        <v/>
      </c>
      <c r="H471" s="43" t="str">
        <f>IF('TSA Input'!J446="","",IF('TSA Input'!J446="Yes",'TSA Input'!E446,""))</f>
        <v/>
      </c>
      <c r="I471" s="45" t="str">
        <f t="shared" si="2"/>
        <v/>
      </c>
      <c r="J471" s="146" t="str">
        <f>IF('TSA Input'!$J446="","",IF('TSA Input'!$J446="Yes",'TSA Input'!$C446,""))</f>
        <v/>
      </c>
      <c r="K471" s="147" t="str">
        <f>IF('TSA Input'!$J446="","",IF('TSA Input'!$J446="Yes",'TSA Input'!$I446,""))</f>
        <v/>
      </c>
      <c r="L471" s="147" t="str">
        <f>IF('TSA Input'!$J446="","",IF('TSA Input'!$J446="Yes",'TSA Input'!$E446,""))</f>
        <v/>
      </c>
      <c r="M471" s="45" t="str">
        <f t="shared" si="3"/>
        <v/>
      </c>
      <c r="N471" s="48"/>
      <c r="O471" s="49"/>
      <c r="P471" s="148" t="s">
        <v>31</v>
      </c>
      <c r="Q471" s="149" t="s">
        <v>31</v>
      </c>
      <c r="R471" s="1"/>
    </row>
    <row r="472" spans="1:18" ht="15.75" hidden="1" customHeight="1">
      <c r="A472" s="1" t="str">
        <f t="shared" si="1"/>
        <v/>
      </c>
      <c r="B472" s="1"/>
      <c r="C472" s="38" t="str">
        <f>IF('TSA Input'!J447="","",IF('TSA Input'!J447="Yes",'TSA Input'!B447,"Ineligible"))</f>
        <v/>
      </c>
      <c r="D472" s="39" t="str">
        <f>IF('TSA Input'!J447="","",IF('TSA Input'!J447="Yes",'TSA Input'!H447,""))</f>
        <v/>
      </c>
      <c r="E472" s="40" t="str">
        <f>IF('TSA Input'!J447="","",IF('TSA Input'!J447="Yes",'TSA Input'!G447,""))</f>
        <v/>
      </c>
      <c r="F472" s="42" t="str">
        <f>IF('TSA Input'!J447="","",IF('TSA Input'!J447="Yes",'TSA Input'!C447,""))</f>
        <v/>
      </c>
      <c r="G472" s="43" t="str">
        <f>IF('TSA Input'!J447="","",IF('TSA Input'!J447="Yes",'TSA Input'!I447,""))</f>
        <v/>
      </c>
      <c r="H472" s="43" t="str">
        <f>IF('TSA Input'!J447="","",IF('TSA Input'!J447="Yes",'TSA Input'!E447,""))</f>
        <v/>
      </c>
      <c r="I472" s="45" t="str">
        <f t="shared" si="2"/>
        <v/>
      </c>
      <c r="J472" s="146" t="str">
        <f>IF('TSA Input'!$J447="","",IF('TSA Input'!$J447="Yes",'TSA Input'!$C447,""))</f>
        <v/>
      </c>
      <c r="K472" s="147" t="str">
        <f>IF('TSA Input'!$J447="","",IF('TSA Input'!$J447="Yes",'TSA Input'!$I447,""))</f>
        <v/>
      </c>
      <c r="L472" s="147" t="str">
        <f>IF('TSA Input'!$J447="","",IF('TSA Input'!$J447="Yes",'TSA Input'!$E447,""))</f>
        <v/>
      </c>
      <c r="M472" s="45" t="str">
        <f t="shared" si="3"/>
        <v/>
      </c>
      <c r="N472" s="48"/>
      <c r="O472" s="49"/>
      <c r="P472" s="148" t="s">
        <v>31</v>
      </c>
      <c r="Q472" s="149" t="s">
        <v>31</v>
      </c>
      <c r="R472" s="1"/>
    </row>
    <row r="473" spans="1:18" ht="15.75" hidden="1" customHeight="1">
      <c r="A473" s="1" t="str">
        <f t="shared" si="1"/>
        <v/>
      </c>
      <c r="B473" s="1"/>
      <c r="C473" s="38" t="str">
        <f>IF('TSA Input'!J448="","",IF('TSA Input'!J448="Yes",'TSA Input'!B448,"Ineligible"))</f>
        <v/>
      </c>
      <c r="D473" s="39" t="str">
        <f>IF('TSA Input'!J448="","",IF('TSA Input'!J448="Yes",'TSA Input'!H448,""))</f>
        <v/>
      </c>
      <c r="E473" s="40" t="str">
        <f>IF('TSA Input'!J448="","",IF('TSA Input'!J448="Yes",'TSA Input'!G448,""))</f>
        <v/>
      </c>
      <c r="F473" s="42" t="str">
        <f>IF('TSA Input'!J448="","",IF('TSA Input'!J448="Yes",'TSA Input'!C448,""))</f>
        <v/>
      </c>
      <c r="G473" s="43" t="str">
        <f>IF('TSA Input'!J448="","",IF('TSA Input'!J448="Yes",'TSA Input'!I448,""))</f>
        <v/>
      </c>
      <c r="H473" s="43" t="str">
        <f>IF('TSA Input'!J448="","",IF('TSA Input'!J448="Yes",'TSA Input'!E448,""))</f>
        <v/>
      </c>
      <c r="I473" s="45" t="str">
        <f t="shared" si="2"/>
        <v/>
      </c>
      <c r="J473" s="146" t="str">
        <f>IF('TSA Input'!$J448="","",IF('TSA Input'!$J448="Yes",'TSA Input'!$C448,""))</f>
        <v/>
      </c>
      <c r="K473" s="147" t="str">
        <f>IF('TSA Input'!$J448="","",IF('TSA Input'!$J448="Yes",'TSA Input'!$I448,""))</f>
        <v/>
      </c>
      <c r="L473" s="147" t="str">
        <f>IF('TSA Input'!$J448="","",IF('TSA Input'!$J448="Yes",'TSA Input'!$E448,""))</f>
        <v/>
      </c>
      <c r="M473" s="45" t="str">
        <f t="shared" si="3"/>
        <v/>
      </c>
      <c r="N473" s="48"/>
      <c r="O473" s="49"/>
      <c r="P473" s="148" t="s">
        <v>31</v>
      </c>
      <c r="Q473" s="149" t="s">
        <v>31</v>
      </c>
      <c r="R473" s="1"/>
    </row>
    <row r="474" spans="1:18" ht="15.75" hidden="1" customHeight="1">
      <c r="A474" s="1" t="str">
        <f t="shared" si="1"/>
        <v/>
      </c>
      <c r="B474" s="1"/>
      <c r="C474" s="38" t="str">
        <f>IF('TSA Input'!J449="","",IF('TSA Input'!J449="Yes",'TSA Input'!B449,"Ineligible"))</f>
        <v/>
      </c>
      <c r="D474" s="39" t="str">
        <f>IF('TSA Input'!J449="","",IF('TSA Input'!J449="Yes",'TSA Input'!H449,""))</f>
        <v/>
      </c>
      <c r="E474" s="40" t="str">
        <f>IF('TSA Input'!J449="","",IF('TSA Input'!J449="Yes",'TSA Input'!G449,""))</f>
        <v/>
      </c>
      <c r="F474" s="42" t="str">
        <f>IF('TSA Input'!J449="","",IF('TSA Input'!J449="Yes",'TSA Input'!C449,""))</f>
        <v/>
      </c>
      <c r="G474" s="43" t="str">
        <f>IF('TSA Input'!J449="","",IF('TSA Input'!J449="Yes",'TSA Input'!I449,""))</f>
        <v/>
      </c>
      <c r="H474" s="43" t="str">
        <f>IF('TSA Input'!J449="","",IF('TSA Input'!J449="Yes",'TSA Input'!E449,""))</f>
        <v/>
      </c>
      <c r="I474" s="45" t="str">
        <f t="shared" si="2"/>
        <v/>
      </c>
      <c r="J474" s="146" t="str">
        <f>IF('TSA Input'!$J449="","",IF('TSA Input'!$J449="Yes",'TSA Input'!$C449,""))</f>
        <v/>
      </c>
      <c r="K474" s="147" t="str">
        <f>IF('TSA Input'!$J449="","",IF('TSA Input'!$J449="Yes",'TSA Input'!$I449,""))</f>
        <v/>
      </c>
      <c r="L474" s="147" t="str">
        <f>IF('TSA Input'!$J449="","",IF('TSA Input'!$J449="Yes",'TSA Input'!$E449,""))</f>
        <v/>
      </c>
      <c r="M474" s="45" t="str">
        <f t="shared" si="3"/>
        <v/>
      </c>
      <c r="N474" s="48"/>
      <c r="O474" s="49"/>
      <c r="P474" s="148" t="s">
        <v>31</v>
      </c>
      <c r="Q474" s="149" t="s">
        <v>31</v>
      </c>
      <c r="R474" s="1"/>
    </row>
    <row r="475" spans="1:18" ht="15.75" hidden="1" customHeight="1">
      <c r="A475" s="1" t="str">
        <f t="shared" si="1"/>
        <v/>
      </c>
      <c r="B475" s="1"/>
      <c r="C475" s="38" t="str">
        <f>IF('TSA Input'!J450="","",IF('TSA Input'!J450="Yes",'TSA Input'!B450,"Ineligible"))</f>
        <v/>
      </c>
      <c r="D475" s="39" t="str">
        <f>IF('TSA Input'!J450="","",IF('TSA Input'!J450="Yes",'TSA Input'!H450,""))</f>
        <v/>
      </c>
      <c r="E475" s="40" t="str">
        <f>IF('TSA Input'!J450="","",IF('TSA Input'!J450="Yes",'TSA Input'!G450,""))</f>
        <v/>
      </c>
      <c r="F475" s="42" t="str">
        <f>IF('TSA Input'!J450="","",IF('TSA Input'!J450="Yes",'TSA Input'!C450,""))</f>
        <v/>
      </c>
      <c r="G475" s="43" t="str">
        <f>IF('TSA Input'!J450="","",IF('TSA Input'!J450="Yes",'TSA Input'!I450,""))</f>
        <v/>
      </c>
      <c r="H475" s="43" t="str">
        <f>IF('TSA Input'!J450="","",IF('TSA Input'!J450="Yes",'TSA Input'!E450,""))</f>
        <v/>
      </c>
      <c r="I475" s="45" t="str">
        <f t="shared" si="2"/>
        <v/>
      </c>
      <c r="J475" s="146" t="str">
        <f>IF('TSA Input'!$J450="","",IF('TSA Input'!$J450="Yes",'TSA Input'!$C450,""))</f>
        <v/>
      </c>
      <c r="K475" s="147" t="str">
        <f>IF('TSA Input'!$J450="","",IF('TSA Input'!$J450="Yes",'TSA Input'!$I450,""))</f>
        <v/>
      </c>
      <c r="L475" s="147" t="str">
        <f>IF('TSA Input'!$J450="","",IF('TSA Input'!$J450="Yes",'TSA Input'!$E450,""))</f>
        <v/>
      </c>
      <c r="M475" s="45" t="str">
        <f t="shared" si="3"/>
        <v/>
      </c>
      <c r="N475" s="48"/>
      <c r="O475" s="49"/>
      <c r="P475" s="148" t="s">
        <v>31</v>
      </c>
      <c r="Q475" s="149" t="s">
        <v>31</v>
      </c>
      <c r="R475" s="1"/>
    </row>
    <row r="476" spans="1:18" ht="15.75" hidden="1" customHeight="1">
      <c r="A476" s="1" t="str">
        <f t="shared" si="1"/>
        <v/>
      </c>
      <c r="B476" s="1"/>
      <c r="C476" s="38" t="str">
        <f>IF('TSA Input'!J451="","",IF('TSA Input'!J451="Yes",'TSA Input'!B451,"Ineligible"))</f>
        <v/>
      </c>
      <c r="D476" s="39" t="str">
        <f>IF('TSA Input'!J451="","",IF('TSA Input'!J451="Yes",'TSA Input'!H451,""))</f>
        <v/>
      </c>
      <c r="E476" s="40" t="str">
        <f>IF('TSA Input'!J451="","",IF('TSA Input'!J451="Yes",'TSA Input'!G451,""))</f>
        <v/>
      </c>
      <c r="F476" s="42" t="str">
        <f>IF('TSA Input'!J451="","",IF('TSA Input'!J451="Yes",'TSA Input'!C451,""))</f>
        <v/>
      </c>
      <c r="G476" s="43" t="str">
        <f>IF('TSA Input'!J451="","",IF('TSA Input'!J451="Yes",'TSA Input'!I451,""))</f>
        <v/>
      </c>
      <c r="H476" s="43" t="str">
        <f>IF('TSA Input'!J451="","",IF('TSA Input'!J451="Yes",'TSA Input'!E451,""))</f>
        <v/>
      </c>
      <c r="I476" s="45" t="str">
        <f t="shared" si="2"/>
        <v/>
      </c>
      <c r="J476" s="146" t="str">
        <f>IF('TSA Input'!$J451="","",IF('TSA Input'!$J451="Yes",'TSA Input'!$C451,""))</f>
        <v/>
      </c>
      <c r="K476" s="147" t="str">
        <f>IF('TSA Input'!$J451="","",IF('TSA Input'!$J451="Yes",'TSA Input'!$I451,""))</f>
        <v/>
      </c>
      <c r="L476" s="147" t="str">
        <f>IF('TSA Input'!$J451="","",IF('TSA Input'!$J451="Yes",'TSA Input'!$E451,""))</f>
        <v/>
      </c>
      <c r="M476" s="45" t="str">
        <f t="shared" si="3"/>
        <v/>
      </c>
      <c r="N476" s="48"/>
      <c r="O476" s="49"/>
      <c r="P476" s="148" t="s">
        <v>31</v>
      </c>
      <c r="Q476" s="149" t="s">
        <v>31</v>
      </c>
      <c r="R476" s="1"/>
    </row>
    <row r="477" spans="1:18" ht="15.75" hidden="1" customHeight="1">
      <c r="A477" s="1" t="str">
        <f t="shared" si="1"/>
        <v/>
      </c>
      <c r="B477" s="1"/>
      <c r="C477" s="38" t="str">
        <f>IF('TSA Input'!J452="","",IF('TSA Input'!J452="Yes",'TSA Input'!B452,"Ineligible"))</f>
        <v/>
      </c>
      <c r="D477" s="39" t="str">
        <f>IF('TSA Input'!J452="","",IF('TSA Input'!J452="Yes",'TSA Input'!H452,""))</f>
        <v/>
      </c>
      <c r="E477" s="40" t="str">
        <f>IF('TSA Input'!J452="","",IF('TSA Input'!J452="Yes",'TSA Input'!G452,""))</f>
        <v/>
      </c>
      <c r="F477" s="42" t="str">
        <f>IF('TSA Input'!J452="","",IF('TSA Input'!J452="Yes",'TSA Input'!C452,""))</f>
        <v/>
      </c>
      <c r="G477" s="43" t="str">
        <f>IF('TSA Input'!J452="","",IF('TSA Input'!J452="Yes",'TSA Input'!I452,""))</f>
        <v/>
      </c>
      <c r="H477" s="43" t="str">
        <f>IF('TSA Input'!J452="","",IF('TSA Input'!J452="Yes",'TSA Input'!E452,""))</f>
        <v/>
      </c>
      <c r="I477" s="45" t="str">
        <f t="shared" si="2"/>
        <v/>
      </c>
      <c r="J477" s="146" t="str">
        <f>IF('TSA Input'!$J452="","",IF('TSA Input'!$J452="Yes",'TSA Input'!$C452,""))</f>
        <v/>
      </c>
      <c r="K477" s="147" t="str">
        <f>IF('TSA Input'!$J452="","",IF('TSA Input'!$J452="Yes",'TSA Input'!$I452,""))</f>
        <v/>
      </c>
      <c r="L477" s="147" t="str">
        <f>IF('TSA Input'!$J452="","",IF('TSA Input'!$J452="Yes",'TSA Input'!$E452,""))</f>
        <v/>
      </c>
      <c r="M477" s="45" t="str">
        <f t="shared" si="3"/>
        <v/>
      </c>
      <c r="N477" s="48"/>
      <c r="O477" s="49"/>
      <c r="P477" s="148" t="s">
        <v>31</v>
      </c>
      <c r="Q477" s="149" t="s">
        <v>31</v>
      </c>
      <c r="R477" s="1"/>
    </row>
    <row r="478" spans="1:18" ht="15.75" hidden="1" customHeight="1">
      <c r="A478" s="1" t="str">
        <f t="shared" si="1"/>
        <v/>
      </c>
      <c r="B478" s="1"/>
      <c r="C478" s="38" t="str">
        <f>IF('TSA Input'!J453="","",IF('TSA Input'!J453="Yes",'TSA Input'!B453,"Ineligible"))</f>
        <v/>
      </c>
      <c r="D478" s="39" t="str">
        <f>IF('TSA Input'!J453="","",IF('TSA Input'!J453="Yes",'TSA Input'!H453,""))</f>
        <v/>
      </c>
      <c r="E478" s="40" t="str">
        <f>IF('TSA Input'!J453="","",IF('TSA Input'!J453="Yes",'TSA Input'!G453,""))</f>
        <v/>
      </c>
      <c r="F478" s="42" t="str">
        <f>IF('TSA Input'!J453="","",IF('TSA Input'!J453="Yes",'TSA Input'!C453,""))</f>
        <v/>
      </c>
      <c r="G478" s="43" t="str">
        <f>IF('TSA Input'!J453="","",IF('TSA Input'!J453="Yes",'TSA Input'!I453,""))</f>
        <v/>
      </c>
      <c r="H478" s="43" t="str">
        <f>IF('TSA Input'!J453="","",IF('TSA Input'!J453="Yes",'TSA Input'!E453,""))</f>
        <v/>
      </c>
      <c r="I478" s="45" t="str">
        <f t="shared" si="2"/>
        <v/>
      </c>
      <c r="J478" s="146" t="str">
        <f>IF('TSA Input'!$J453="","",IF('TSA Input'!$J453="Yes",'TSA Input'!$C453,""))</f>
        <v/>
      </c>
      <c r="K478" s="147" t="str">
        <f>IF('TSA Input'!$J453="","",IF('TSA Input'!$J453="Yes",'TSA Input'!$I453,""))</f>
        <v/>
      </c>
      <c r="L478" s="147" t="str">
        <f>IF('TSA Input'!$J453="","",IF('TSA Input'!$J453="Yes",'TSA Input'!$E453,""))</f>
        <v/>
      </c>
      <c r="M478" s="45" t="str">
        <f t="shared" si="3"/>
        <v/>
      </c>
      <c r="N478" s="48"/>
      <c r="O478" s="49"/>
      <c r="P478" s="148" t="s">
        <v>31</v>
      </c>
      <c r="Q478" s="149" t="s">
        <v>31</v>
      </c>
      <c r="R478" s="1"/>
    </row>
    <row r="479" spans="1:18" ht="15.75" hidden="1" customHeight="1">
      <c r="A479" s="1" t="str">
        <f t="shared" si="1"/>
        <v/>
      </c>
      <c r="B479" s="1"/>
      <c r="C479" s="38" t="str">
        <f>IF('TSA Input'!J454="","",IF('TSA Input'!J454="Yes",'TSA Input'!B454,"Ineligible"))</f>
        <v/>
      </c>
      <c r="D479" s="39" t="str">
        <f>IF('TSA Input'!J454="","",IF('TSA Input'!J454="Yes",'TSA Input'!H454,""))</f>
        <v/>
      </c>
      <c r="E479" s="40" t="str">
        <f>IF('TSA Input'!J454="","",IF('TSA Input'!J454="Yes",'TSA Input'!G454,""))</f>
        <v/>
      </c>
      <c r="F479" s="42" t="str">
        <f>IF('TSA Input'!J454="","",IF('TSA Input'!J454="Yes",'TSA Input'!C454,""))</f>
        <v/>
      </c>
      <c r="G479" s="43" t="str">
        <f>IF('TSA Input'!J454="","",IF('TSA Input'!J454="Yes",'TSA Input'!I454,""))</f>
        <v/>
      </c>
      <c r="H479" s="43" t="str">
        <f>IF('TSA Input'!J454="","",IF('TSA Input'!J454="Yes",'TSA Input'!E454,""))</f>
        <v/>
      </c>
      <c r="I479" s="45" t="str">
        <f t="shared" si="2"/>
        <v/>
      </c>
      <c r="J479" s="146" t="str">
        <f>IF('TSA Input'!$J454="","",IF('TSA Input'!$J454="Yes",'TSA Input'!$C454,""))</f>
        <v/>
      </c>
      <c r="K479" s="147" t="str">
        <f>IF('TSA Input'!$J454="","",IF('TSA Input'!$J454="Yes",'TSA Input'!$I454,""))</f>
        <v/>
      </c>
      <c r="L479" s="147" t="str">
        <f>IF('TSA Input'!$J454="","",IF('TSA Input'!$J454="Yes",'TSA Input'!$E454,""))</f>
        <v/>
      </c>
      <c r="M479" s="45" t="str">
        <f t="shared" si="3"/>
        <v/>
      </c>
      <c r="N479" s="48"/>
      <c r="O479" s="49"/>
      <c r="P479" s="148" t="s">
        <v>31</v>
      </c>
      <c r="Q479" s="149" t="s">
        <v>31</v>
      </c>
      <c r="R479" s="1"/>
    </row>
    <row r="480" spans="1:18" ht="15.75" hidden="1" customHeight="1">
      <c r="A480" s="1" t="str">
        <f t="shared" si="1"/>
        <v/>
      </c>
      <c r="B480" s="1"/>
      <c r="C480" s="38" t="str">
        <f>IF('TSA Input'!J455="","",IF('TSA Input'!J455="Yes",'TSA Input'!B455,"Ineligible"))</f>
        <v/>
      </c>
      <c r="D480" s="39" t="str">
        <f>IF('TSA Input'!J455="","",IF('TSA Input'!J455="Yes",'TSA Input'!H455,""))</f>
        <v/>
      </c>
      <c r="E480" s="40" t="str">
        <f>IF('TSA Input'!J455="","",IF('TSA Input'!J455="Yes",'TSA Input'!G455,""))</f>
        <v/>
      </c>
      <c r="F480" s="42" t="str">
        <f>IF('TSA Input'!J455="","",IF('TSA Input'!J455="Yes",'TSA Input'!C455,""))</f>
        <v/>
      </c>
      <c r="G480" s="43" t="str">
        <f>IF('TSA Input'!J455="","",IF('TSA Input'!J455="Yes",'TSA Input'!I455,""))</f>
        <v/>
      </c>
      <c r="H480" s="43" t="str">
        <f>IF('TSA Input'!J455="","",IF('TSA Input'!J455="Yes",'TSA Input'!E455,""))</f>
        <v/>
      </c>
      <c r="I480" s="45" t="str">
        <f t="shared" si="2"/>
        <v/>
      </c>
      <c r="J480" s="146" t="str">
        <f>IF('TSA Input'!$J455="","",IF('TSA Input'!$J455="Yes",'TSA Input'!$C455,""))</f>
        <v/>
      </c>
      <c r="K480" s="147" t="str">
        <f>IF('TSA Input'!$J455="","",IF('TSA Input'!$J455="Yes",'TSA Input'!$I455,""))</f>
        <v/>
      </c>
      <c r="L480" s="147" t="str">
        <f>IF('TSA Input'!$J455="","",IF('TSA Input'!$J455="Yes",'TSA Input'!$E455,""))</f>
        <v/>
      </c>
      <c r="M480" s="45" t="str">
        <f t="shared" si="3"/>
        <v/>
      </c>
      <c r="N480" s="48"/>
      <c r="O480" s="49"/>
      <c r="P480" s="148" t="s">
        <v>31</v>
      </c>
      <c r="Q480" s="149" t="s">
        <v>31</v>
      </c>
      <c r="R480" s="1"/>
    </row>
    <row r="481" spans="1:18" ht="15.75" hidden="1" customHeight="1">
      <c r="A481" s="1" t="str">
        <f t="shared" si="1"/>
        <v/>
      </c>
      <c r="B481" s="1"/>
      <c r="C481" s="38" t="str">
        <f>IF('TSA Input'!J456="","",IF('TSA Input'!J456="Yes",'TSA Input'!B456,"Ineligible"))</f>
        <v/>
      </c>
      <c r="D481" s="39" t="str">
        <f>IF('TSA Input'!J456="","",IF('TSA Input'!J456="Yes",'TSA Input'!H456,""))</f>
        <v/>
      </c>
      <c r="E481" s="40" t="str">
        <f>IF('TSA Input'!J456="","",IF('TSA Input'!J456="Yes",'TSA Input'!G456,""))</f>
        <v/>
      </c>
      <c r="F481" s="42" t="str">
        <f>IF('TSA Input'!J456="","",IF('TSA Input'!J456="Yes",'TSA Input'!C456,""))</f>
        <v/>
      </c>
      <c r="G481" s="43" t="str">
        <f>IF('TSA Input'!J456="","",IF('TSA Input'!J456="Yes",'TSA Input'!I456,""))</f>
        <v/>
      </c>
      <c r="H481" s="43" t="str">
        <f>IF('TSA Input'!J456="","",IF('TSA Input'!J456="Yes",'TSA Input'!E456,""))</f>
        <v/>
      </c>
      <c r="I481" s="45" t="str">
        <f t="shared" si="2"/>
        <v/>
      </c>
      <c r="J481" s="146" t="str">
        <f>IF('TSA Input'!$J456="","",IF('TSA Input'!$J456="Yes",'TSA Input'!$C456,""))</f>
        <v/>
      </c>
      <c r="K481" s="147" t="str">
        <f>IF('TSA Input'!$J456="","",IF('TSA Input'!$J456="Yes",'TSA Input'!$I456,""))</f>
        <v/>
      </c>
      <c r="L481" s="147" t="str">
        <f>IF('TSA Input'!$J456="","",IF('TSA Input'!$J456="Yes",'TSA Input'!$E456,""))</f>
        <v/>
      </c>
      <c r="M481" s="45" t="str">
        <f t="shared" si="3"/>
        <v/>
      </c>
      <c r="N481" s="48"/>
      <c r="O481" s="49"/>
      <c r="P481" s="148" t="s">
        <v>31</v>
      </c>
      <c r="Q481" s="149" t="s">
        <v>31</v>
      </c>
      <c r="R481" s="1"/>
    </row>
    <row r="482" spans="1:18" ht="15.75" hidden="1" customHeight="1">
      <c r="A482" s="1" t="str">
        <f t="shared" si="1"/>
        <v/>
      </c>
      <c r="B482" s="1"/>
      <c r="C482" s="38" t="str">
        <f>IF('TSA Input'!J457="","",IF('TSA Input'!J457="Yes",'TSA Input'!B457,"Ineligible"))</f>
        <v/>
      </c>
      <c r="D482" s="39" t="str">
        <f>IF('TSA Input'!J457="","",IF('TSA Input'!J457="Yes",'TSA Input'!H457,""))</f>
        <v/>
      </c>
      <c r="E482" s="40" t="str">
        <f>IF('TSA Input'!J457="","",IF('TSA Input'!J457="Yes",'TSA Input'!G457,""))</f>
        <v/>
      </c>
      <c r="F482" s="42" t="str">
        <f>IF('TSA Input'!J457="","",IF('TSA Input'!J457="Yes",'TSA Input'!C457,""))</f>
        <v/>
      </c>
      <c r="G482" s="43" t="str">
        <f>IF('TSA Input'!J457="","",IF('TSA Input'!J457="Yes",'TSA Input'!I457,""))</f>
        <v/>
      </c>
      <c r="H482" s="43" t="str">
        <f>IF('TSA Input'!J457="","",IF('TSA Input'!J457="Yes",'TSA Input'!E457,""))</f>
        <v/>
      </c>
      <c r="I482" s="45" t="str">
        <f t="shared" si="2"/>
        <v/>
      </c>
      <c r="J482" s="146" t="str">
        <f>IF('TSA Input'!$J457="","",IF('TSA Input'!$J457="Yes",'TSA Input'!$C457,""))</f>
        <v/>
      </c>
      <c r="K482" s="147" t="str">
        <f>IF('TSA Input'!$J457="","",IF('TSA Input'!$J457="Yes",'TSA Input'!$I457,""))</f>
        <v/>
      </c>
      <c r="L482" s="147" t="str">
        <f>IF('TSA Input'!$J457="","",IF('TSA Input'!$J457="Yes",'TSA Input'!$E457,""))</f>
        <v/>
      </c>
      <c r="M482" s="45" t="str">
        <f t="shared" si="3"/>
        <v/>
      </c>
      <c r="N482" s="48"/>
      <c r="O482" s="49"/>
      <c r="P482" s="148" t="s">
        <v>31</v>
      </c>
      <c r="Q482" s="149" t="s">
        <v>31</v>
      </c>
      <c r="R482" s="1"/>
    </row>
    <row r="483" spans="1:18" ht="15.75" hidden="1" customHeight="1">
      <c r="A483" s="1" t="str">
        <f t="shared" si="1"/>
        <v/>
      </c>
      <c r="B483" s="1"/>
      <c r="C483" s="38" t="str">
        <f>IF('TSA Input'!J458="","",IF('TSA Input'!J458="Yes",'TSA Input'!B458,"Ineligible"))</f>
        <v/>
      </c>
      <c r="D483" s="39" t="str">
        <f>IF('TSA Input'!J458="","",IF('TSA Input'!J458="Yes",'TSA Input'!H458,""))</f>
        <v/>
      </c>
      <c r="E483" s="40" t="str">
        <f>IF('TSA Input'!J458="","",IF('TSA Input'!J458="Yes",'TSA Input'!G458,""))</f>
        <v/>
      </c>
      <c r="F483" s="42" t="str">
        <f>IF('TSA Input'!J458="","",IF('TSA Input'!J458="Yes",'TSA Input'!C458,""))</f>
        <v/>
      </c>
      <c r="G483" s="43" t="str">
        <f>IF('TSA Input'!J458="","",IF('TSA Input'!J458="Yes",'TSA Input'!I458,""))</f>
        <v/>
      </c>
      <c r="H483" s="43" t="str">
        <f>IF('TSA Input'!J458="","",IF('TSA Input'!J458="Yes",'TSA Input'!E458,""))</f>
        <v/>
      </c>
      <c r="I483" s="45" t="str">
        <f t="shared" si="2"/>
        <v/>
      </c>
      <c r="J483" s="146" t="str">
        <f>IF('TSA Input'!$J458="","",IF('TSA Input'!$J458="Yes",'TSA Input'!$C458,""))</f>
        <v/>
      </c>
      <c r="K483" s="147" t="str">
        <f>IF('TSA Input'!$J458="","",IF('TSA Input'!$J458="Yes",'TSA Input'!$I458,""))</f>
        <v/>
      </c>
      <c r="L483" s="147" t="str">
        <f>IF('TSA Input'!$J458="","",IF('TSA Input'!$J458="Yes",'TSA Input'!$E458,""))</f>
        <v/>
      </c>
      <c r="M483" s="45" t="str">
        <f t="shared" si="3"/>
        <v/>
      </c>
      <c r="N483" s="48"/>
      <c r="O483" s="49"/>
      <c r="P483" s="148" t="s">
        <v>31</v>
      </c>
      <c r="Q483" s="149" t="s">
        <v>31</v>
      </c>
      <c r="R483" s="1"/>
    </row>
    <row r="484" spans="1:18" ht="15.75" hidden="1" customHeight="1">
      <c r="A484" s="1" t="str">
        <f t="shared" si="1"/>
        <v/>
      </c>
      <c r="B484" s="1"/>
      <c r="C484" s="38" t="str">
        <f>IF('TSA Input'!J459="","",IF('TSA Input'!J459="Yes",'TSA Input'!B459,"Ineligible"))</f>
        <v/>
      </c>
      <c r="D484" s="39" t="str">
        <f>IF('TSA Input'!J459="","",IF('TSA Input'!J459="Yes",'TSA Input'!H459,""))</f>
        <v/>
      </c>
      <c r="E484" s="40" t="str">
        <f>IF('TSA Input'!J459="","",IF('TSA Input'!J459="Yes",'TSA Input'!G459,""))</f>
        <v/>
      </c>
      <c r="F484" s="42" t="str">
        <f>IF('TSA Input'!J459="","",IF('TSA Input'!J459="Yes",'TSA Input'!C459,""))</f>
        <v/>
      </c>
      <c r="G484" s="43" t="str">
        <f>IF('TSA Input'!J459="","",IF('TSA Input'!J459="Yes",'TSA Input'!I459,""))</f>
        <v/>
      </c>
      <c r="H484" s="43" t="str">
        <f>IF('TSA Input'!J459="","",IF('TSA Input'!J459="Yes",'TSA Input'!E459,""))</f>
        <v/>
      </c>
      <c r="I484" s="45" t="str">
        <f t="shared" si="2"/>
        <v/>
      </c>
      <c r="J484" s="146" t="str">
        <f>IF('TSA Input'!$J459="","",IF('TSA Input'!$J459="Yes",'TSA Input'!$C459,""))</f>
        <v/>
      </c>
      <c r="K484" s="147" t="str">
        <f>IF('TSA Input'!$J459="","",IF('TSA Input'!$J459="Yes",'TSA Input'!$I459,""))</f>
        <v/>
      </c>
      <c r="L484" s="147" t="str">
        <f>IF('TSA Input'!$J459="","",IF('TSA Input'!$J459="Yes",'TSA Input'!$E459,""))</f>
        <v/>
      </c>
      <c r="M484" s="45" t="str">
        <f t="shared" si="3"/>
        <v/>
      </c>
      <c r="N484" s="48"/>
      <c r="O484" s="49"/>
      <c r="P484" s="148" t="s">
        <v>31</v>
      </c>
      <c r="Q484" s="149" t="s">
        <v>31</v>
      </c>
      <c r="R484" s="1"/>
    </row>
    <row r="485" spans="1:18" ht="15.75" hidden="1" customHeight="1">
      <c r="A485" s="1" t="str">
        <f t="shared" si="1"/>
        <v/>
      </c>
      <c r="B485" s="1"/>
      <c r="C485" s="38" t="str">
        <f>IF('TSA Input'!J460="","",IF('TSA Input'!J460="Yes",'TSA Input'!B460,"Ineligible"))</f>
        <v/>
      </c>
      <c r="D485" s="39" t="str">
        <f>IF('TSA Input'!J460="","",IF('TSA Input'!J460="Yes",'TSA Input'!H460,""))</f>
        <v/>
      </c>
      <c r="E485" s="40" t="str">
        <f>IF('TSA Input'!J460="","",IF('TSA Input'!J460="Yes",'TSA Input'!G460,""))</f>
        <v/>
      </c>
      <c r="F485" s="42" t="str">
        <f>IF('TSA Input'!J460="","",IF('TSA Input'!J460="Yes",'TSA Input'!C460,""))</f>
        <v/>
      </c>
      <c r="G485" s="43" t="str">
        <f>IF('TSA Input'!J460="","",IF('TSA Input'!J460="Yes",'TSA Input'!I460,""))</f>
        <v/>
      </c>
      <c r="H485" s="43" t="str">
        <f>IF('TSA Input'!J460="","",IF('TSA Input'!J460="Yes",'TSA Input'!E460,""))</f>
        <v/>
      </c>
      <c r="I485" s="45" t="str">
        <f t="shared" si="2"/>
        <v/>
      </c>
      <c r="J485" s="146" t="str">
        <f>IF('TSA Input'!$J460="","",IF('TSA Input'!$J460="Yes",'TSA Input'!$C460,""))</f>
        <v/>
      </c>
      <c r="K485" s="147" t="str">
        <f>IF('TSA Input'!$J460="","",IF('TSA Input'!$J460="Yes",'TSA Input'!$I460,""))</f>
        <v/>
      </c>
      <c r="L485" s="147" t="str">
        <f>IF('TSA Input'!$J460="","",IF('TSA Input'!$J460="Yes",'TSA Input'!$E460,""))</f>
        <v/>
      </c>
      <c r="M485" s="45" t="str">
        <f t="shared" si="3"/>
        <v/>
      </c>
      <c r="N485" s="48"/>
      <c r="O485" s="49"/>
      <c r="P485" s="148" t="s">
        <v>31</v>
      </c>
      <c r="Q485" s="149" t="s">
        <v>31</v>
      </c>
      <c r="R485" s="1"/>
    </row>
    <row r="486" spans="1:18" ht="15.75" hidden="1" customHeight="1">
      <c r="A486" s="1" t="str">
        <f t="shared" si="1"/>
        <v/>
      </c>
      <c r="B486" s="1"/>
      <c r="C486" s="38" t="str">
        <f>IF('TSA Input'!J461="","",IF('TSA Input'!J461="Yes",'TSA Input'!B461,"Ineligible"))</f>
        <v/>
      </c>
      <c r="D486" s="39" t="str">
        <f>IF('TSA Input'!J461="","",IF('TSA Input'!J461="Yes",'TSA Input'!H461,""))</f>
        <v/>
      </c>
      <c r="E486" s="40" t="str">
        <f>IF('TSA Input'!J461="","",IF('TSA Input'!J461="Yes",'TSA Input'!G461,""))</f>
        <v/>
      </c>
      <c r="F486" s="42" t="str">
        <f>IF('TSA Input'!J461="","",IF('TSA Input'!J461="Yes",'TSA Input'!C461,""))</f>
        <v/>
      </c>
      <c r="G486" s="43" t="str">
        <f>IF('TSA Input'!J461="","",IF('TSA Input'!J461="Yes",'TSA Input'!I461,""))</f>
        <v/>
      </c>
      <c r="H486" s="43" t="str">
        <f>IF('TSA Input'!J461="","",IF('TSA Input'!J461="Yes",'TSA Input'!E461,""))</f>
        <v/>
      </c>
      <c r="I486" s="45" t="str">
        <f t="shared" si="2"/>
        <v/>
      </c>
      <c r="J486" s="146" t="str">
        <f>IF('TSA Input'!$J461="","",IF('TSA Input'!$J461="Yes",'TSA Input'!$C461,""))</f>
        <v/>
      </c>
      <c r="K486" s="147" t="str">
        <f>IF('TSA Input'!$J461="","",IF('TSA Input'!$J461="Yes",'TSA Input'!$I461,""))</f>
        <v/>
      </c>
      <c r="L486" s="147" t="str">
        <f>IF('TSA Input'!$J461="","",IF('TSA Input'!$J461="Yes",'TSA Input'!$E461,""))</f>
        <v/>
      </c>
      <c r="M486" s="45" t="str">
        <f t="shared" si="3"/>
        <v/>
      </c>
      <c r="N486" s="48"/>
      <c r="O486" s="49"/>
      <c r="P486" s="148" t="s">
        <v>31</v>
      </c>
      <c r="Q486" s="149" t="s">
        <v>31</v>
      </c>
      <c r="R486" s="1"/>
    </row>
    <row r="487" spans="1:18" ht="15.75" hidden="1" customHeight="1">
      <c r="A487" s="1" t="str">
        <f t="shared" si="1"/>
        <v/>
      </c>
      <c r="B487" s="1"/>
      <c r="C487" s="38" t="str">
        <f>IF('TSA Input'!J462="","",IF('TSA Input'!J462="Yes",'TSA Input'!B462,"Ineligible"))</f>
        <v/>
      </c>
      <c r="D487" s="39" t="str">
        <f>IF('TSA Input'!J462="","",IF('TSA Input'!J462="Yes",'TSA Input'!H462,""))</f>
        <v/>
      </c>
      <c r="E487" s="40" t="str">
        <f>IF('TSA Input'!J462="","",IF('TSA Input'!J462="Yes",'TSA Input'!G462,""))</f>
        <v/>
      </c>
      <c r="F487" s="42" t="str">
        <f>IF('TSA Input'!J462="","",IF('TSA Input'!J462="Yes",'TSA Input'!C462,""))</f>
        <v/>
      </c>
      <c r="G487" s="43" t="str">
        <f>IF('TSA Input'!J462="","",IF('TSA Input'!J462="Yes",'TSA Input'!I462,""))</f>
        <v/>
      </c>
      <c r="H487" s="43" t="str">
        <f>IF('TSA Input'!J462="","",IF('TSA Input'!J462="Yes",'TSA Input'!E462,""))</f>
        <v/>
      </c>
      <c r="I487" s="45" t="str">
        <f t="shared" si="2"/>
        <v/>
      </c>
      <c r="J487" s="146" t="str">
        <f>IF('TSA Input'!$J462="","",IF('TSA Input'!$J462="Yes",'TSA Input'!$C462,""))</f>
        <v/>
      </c>
      <c r="K487" s="147" t="str">
        <f>IF('TSA Input'!$J462="","",IF('TSA Input'!$J462="Yes",'TSA Input'!$I462,""))</f>
        <v/>
      </c>
      <c r="L487" s="147" t="str">
        <f>IF('TSA Input'!$J462="","",IF('TSA Input'!$J462="Yes",'TSA Input'!$E462,""))</f>
        <v/>
      </c>
      <c r="M487" s="45" t="str">
        <f t="shared" si="3"/>
        <v/>
      </c>
      <c r="N487" s="48"/>
      <c r="O487" s="49"/>
      <c r="P487" s="148" t="s">
        <v>31</v>
      </c>
      <c r="Q487" s="149" t="s">
        <v>31</v>
      </c>
      <c r="R487" s="1"/>
    </row>
    <row r="488" spans="1:18" ht="15.75" hidden="1" customHeight="1">
      <c r="A488" s="1" t="str">
        <f t="shared" si="1"/>
        <v/>
      </c>
      <c r="B488" s="1"/>
      <c r="C488" s="38" t="str">
        <f>IF('TSA Input'!J463="","",IF('TSA Input'!J463="Yes",'TSA Input'!B463,"Ineligible"))</f>
        <v/>
      </c>
      <c r="D488" s="39" t="str">
        <f>IF('TSA Input'!J463="","",IF('TSA Input'!J463="Yes",'TSA Input'!H463,""))</f>
        <v/>
      </c>
      <c r="E488" s="40" t="str">
        <f>IF('TSA Input'!J463="","",IF('TSA Input'!J463="Yes",'TSA Input'!G463,""))</f>
        <v/>
      </c>
      <c r="F488" s="42" t="str">
        <f>IF('TSA Input'!J463="","",IF('TSA Input'!J463="Yes",'TSA Input'!C463,""))</f>
        <v/>
      </c>
      <c r="G488" s="43" t="str">
        <f>IF('TSA Input'!J463="","",IF('TSA Input'!J463="Yes",'TSA Input'!I463,""))</f>
        <v/>
      </c>
      <c r="H488" s="43" t="str">
        <f>IF('TSA Input'!J463="","",IF('TSA Input'!J463="Yes",'TSA Input'!E463,""))</f>
        <v/>
      </c>
      <c r="I488" s="45" t="str">
        <f t="shared" si="2"/>
        <v/>
      </c>
      <c r="J488" s="146" t="str">
        <f>IF('TSA Input'!$J463="","",IF('TSA Input'!$J463="Yes",'TSA Input'!$C463,""))</f>
        <v/>
      </c>
      <c r="K488" s="147" t="str">
        <f>IF('TSA Input'!$J463="","",IF('TSA Input'!$J463="Yes",'TSA Input'!$I463,""))</f>
        <v/>
      </c>
      <c r="L488" s="147" t="str">
        <f>IF('TSA Input'!$J463="","",IF('TSA Input'!$J463="Yes",'TSA Input'!$E463,""))</f>
        <v/>
      </c>
      <c r="M488" s="45" t="str">
        <f t="shared" si="3"/>
        <v/>
      </c>
      <c r="N488" s="48"/>
      <c r="O488" s="49"/>
      <c r="P488" s="148" t="s">
        <v>31</v>
      </c>
      <c r="Q488" s="149" t="s">
        <v>31</v>
      </c>
      <c r="R488" s="1"/>
    </row>
    <row r="489" spans="1:18" ht="15.75" hidden="1" customHeight="1">
      <c r="A489" s="1" t="str">
        <f t="shared" si="1"/>
        <v/>
      </c>
      <c r="B489" s="1"/>
      <c r="C489" s="38" t="str">
        <f>IF('TSA Input'!J464="","",IF('TSA Input'!J464="Yes",'TSA Input'!B464,"Ineligible"))</f>
        <v/>
      </c>
      <c r="D489" s="39" t="str">
        <f>IF('TSA Input'!J464="","",IF('TSA Input'!J464="Yes",'TSA Input'!H464,""))</f>
        <v/>
      </c>
      <c r="E489" s="40" t="str">
        <f>IF('TSA Input'!J464="","",IF('TSA Input'!J464="Yes",'TSA Input'!G464,""))</f>
        <v/>
      </c>
      <c r="F489" s="42" t="str">
        <f>IF('TSA Input'!J464="","",IF('TSA Input'!J464="Yes",'TSA Input'!C464,""))</f>
        <v/>
      </c>
      <c r="G489" s="43" t="str">
        <f>IF('TSA Input'!J464="","",IF('TSA Input'!J464="Yes",'TSA Input'!I464,""))</f>
        <v/>
      </c>
      <c r="H489" s="43" t="str">
        <f>IF('TSA Input'!J464="","",IF('TSA Input'!J464="Yes",'TSA Input'!E464,""))</f>
        <v/>
      </c>
      <c r="I489" s="45" t="str">
        <f t="shared" si="2"/>
        <v/>
      </c>
      <c r="J489" s="146" t="str">
        <f>IF('TSA Input'!$J464="","",IF('TSA Input'!$J464="Yes",'TSA Input'!$C464,""))</f>
        <v/>
      </c>
      <c r="K489" s="147" t="str">
        <f>IF('TSA Input'!$J464="","",IF('TSA Input'!$J464="Yes",'TSA Input'!$I464,""))</f>
        <v/>
      </c>
      <c r="L489" s="147" t="str">
        <f>IF('TSA Input'!$J464="","",IF('TSA Input'!$J464="Yes",'TSA Input'!$E464,""))</f>
        <v/>
      </c>
      <c r="M489" s="45" t="str">
        <f t="shared" si="3"/>
        <v/>
      </c>
      <c r="N489" s="48"/>
      <c r="O489" s="49"/>
      <c r="P489" s="148" t="s">
        <v>31</v>
      </c>
      <c r="Q489" s="149" t="s">
        <v>31</v>
      </c>
      <c r="R489" s="1"/>
    </row>
    <row r="490" spans="1:18" ht="15.75" hidden="1" customHeight="1">
      <c r="A490" s="1" t="str">
        <f t="shared" si="1"/>
        <v/>
      </c>
      <c r="B490" s="1"/>
      <c r="C490" s="38" t="str">
        <f>IF('TSA Input'!J465="","",IF('TSA Input'!J465="Yes",'TSA Input'!B465,"Ineligible"))</f>
        <v/>
      </c>
      <c r="D490" s="39" t="str">
        <f>IF('TSA Input'!J465="","",IF('TSA Input'!J465="Yes",'TSA Input'!H465,""))</f>
        <v/>
      </c>
      <c r="E490" s="40" t="str">
        <f>IF('TSA Input'!J465="","",IF('TSA Input'!J465="Yes",'TSA Input'!G465,""))</f>
        <v/>
      </c>
      <c r="F490" s="42" t="str">
        <f>IF('TSA Input'!J465="","",IF('TSA Input'!J465="Yes",'TSA Input'!C465,""))</f>
        <v/>
      </c>
      <c r="G490" s="43" t="str">
        <f>IF('TSA Input'!J465="","",IF('TSA Input'!J465="Yes",'TSA Input'!I465,""))</f>
        <v/>
      </c>
      <c r="H490" s="43" t="str">
        <f>IF('TSA Input'!J465="","",IF('TSA Input'!J465="Yes",'TSA Input'!E465,""))</f>
        <v/>
      </c>
      <c r="I490" s="45" t="str">
        <f t="shared" si="2"/>
        <v/>
      </c>
      <c r="J490" s="146" t="str">
        <f>IF('TSA Input'!$J465="","",IF('TSA Input'!$J465="Yes",'TSA Input'!$C465,""))</f>
        <v/>
      </c>
      <c r="K490" s="147" t="str">
        <f>IF('TSA Input'!$J465="","",IF('TSA Input'!$J465="Yes",'TSA Input'!$I465,""))</f>
        <v/>
      </c>
      <c r="L490" s="147" t="str">
        <f>IF('TSA Input'!$J465="","",IF('TSA Input'!$J465="Yes",'TSA Input'!$E465,""))</f>
        <v/>
      </c>
      <c r="M490" s="45" t="str">
        <f t="shared" si="3"/>
        <v/>
      </c>
      <c r="N490" s="48"/>
      <c r="O490" s="49"/>
      <c r="P490" s="148" t="s">
        <v>31</v>
      </c>
      <c r="Q490" s="149" t="s">
        <v>31</v>
      </c>
      <c r="R490" s="1"/>
    </row>
    <row r="491" spans="1:18" ht="15.75" hidden="1" customHeight="1">
      <c r="A491" s="1" t="str">
        <f t="shared" si="1"/>
        <v/>
      </c>
      <c r="B491" s="1"/>
      <c r="C491" s="38" t="str">
        <f>IF('TSA Input'!J466="","",IF('TSA Input'!J466="Yes",'TSA Input'!B466,"Ineligible"))</f>
        <v/>
      </c>
      <c r="D491" s="39" t="str">
        <f>IF('TSA Input'!J466="","",IF('TSA Input'!J466="Yes",'TSA Input'!H466,""))</f>
        <v/>
      </c>
      <c r="E491" s="40" t="str">
        <f>IF('TSA Input'!J466="","",IF('TSA Input'!J466="Yes",'TSA Input'!G466,""))</f>
        <v/>
      </c>
      <c r="F491" s="42" t="str">
        <f>IF('TSA Input'!J466="","",IF('TSA Input'!J466="Yes",'TSA Input'!C466,""))</f>
        <v/>
      </c>
      <c r="G491" s="43" t="str">
        <f>IF('TSA Input'!J466="","",IF('TSA Input'!J466="Yes",'TSA Input'!I466,""))</f>
        <v/>
      </c>
      <c r="H491" s="43" t="str">
        <f>IF('TSA Input'!J466="","",IF('TSA Input'!J466="Yes",'TSA Input'!E466,""))</f>
        <v/>
      </c>
      <c r="I491" s="45" t="str">
        <f t="shared" si="2"/>
        <v/>
      </c>
      <c r="J491" s="146" t="str">
        <f>IF('TSA Input'!$J466="","",IF('TSA Input'!$J466="Yes",'TSA Input'!$C466,""))</f>
        <v/>
      </c>
      <c r="K491" s="147" t="str">
        <f>IF('TSA Input'!$J466="","",IF('TSA Input'!$J466="Yes",'TSA Input'!$I466,""))</f>
        <v/>
      </c>
      <c r="L491" s="147" t="str">
        <f>IF('TSA Input'!$J466="","",IF('TSA Input'!$J466="Yes",'TSA Input'!$E466,""))</f>
        <v/>
      </c>
      <c r="M491" s="45" t="str">
        <f t="shared" si="3"/>
        <v/>
      </c>
      <c r="N491" s="48"/>
      <c r="O491" s="49"/>
      <c r="P491" s="148" t="s">
        <v>31</v>
      </c>
      <c r="Q491" s="149" t="s">
        <v>31</v>
      </c>
      <c r="R491" s="1"/>
    </row>
    <row r="492" spans="1:18" ht="15.75" hidden="1" customHeight="1">
      <c r="A492" s="1" t="str">
        <f t="shared" si="1"/>
        <v/>
      </c>
      <c r="B492" s="1"/>
      <c r="C492" s="38" t="str">
        <f>IF('TSA Input'!J467="","",IF('TSA Input'!J467="Yes",'TSA Input'!B467,"Ineligible"))</f>
        <v/>
      </c>
      <c r="D492" s="39" t="str">
        <f>IF('TSA Input'!J467="","",IF('TSA Input'!J467="Yes",'TSA Input'!H467,""))</f>
        <v/>
      </c>
      <c r="E492" s="40" t="str">
        <f>IF('TSA Input'!J467="","",IF('TSA Input'!J467="Yes",'TSA Input'!G467,""))</f>
        <v/>
      </c>
      <c r="F492" s="42" t="str">
        <f>IF('TSA Input'!J467="","",IF('TSA Input'!J467="Yes",'TSA Input'!C467,""))</f>
        <v/>
      </c>
      <c r="G492" s="43" t="str">
        <f>IF('TSA Input'!J467="","",IF('TSA Input'!J467="Yes",'TSA Input'!I467,""))</f>
        <v/>
      </c>
      <c r="H492" s="43" t="str">
        <f>IF('TSA Input'!J467="","",IF('TSA Input'!J467="Yes",'TSA Input'!E467,""))</f>
        <v/>
      </c>
      <c r="I492" s="45" t="str">
        <f t="shared" si="2"/>
        <v/>
      </c>
      <c r="J492" s="146" t="str">
        <f>IF('TSA Input'!$J467="","",IF('TSA Input'!$J467="Yes",'TSA Input'!$C467,""))</f>
        <v/>
      </c>
      <c r="K492" s="147" t="str">
        <f>IF('TSA Input'!$J467="","",IF('TSA Input'!$J467="Yes",'TSA Input'!$I467,""))</f>
        <v/>
      </c>
      <c r="L492" s="147" t="str">
        <f>IF('TSA Input'!$J467="","",IF('TSA Input'!$J467="Yes",'TSA Input'!$E467,""))</f>
        <v/>
      </c>
      <c r="M492" s="45" t="str">
        <f t="shared" si="3"/>
        <v/>
      </c>
      <c r="N492" s="48"/>
      <c r="O492" s="49"/>
      <c r="P492" s="148" t="s">
        <v>31</v>
      </c>
      <c r="Q492" s="149" t="s">
        <v>31</v>
      </c>
      <c r="R492" s="1"/>
    </row>
    <row r="493" spans="1:18" ht="15.75" hidden="1" customHeight="1">
      <c r="A493" s="1" t="str">
        <f t="shared" si="1"/>
        <v/>
      </c>
      <c r="B493" s="1"/>
      <c r="C493" s="38" t="str">
        <f>IF('TSA Input'!J468="","",IF('TSA Input'!J468="Yes",'TSA Input'!B468,"Ineligible"))</f>
        <v/>
      </c>
      <c r="D493" s="39" t="str">
        <f>IF('TSA Input'!J468="","",IF('TSA Input'!J468="Yes",'TSA Input'!H468,""))</f>
        <v/>
      </c>
      <c r="E493" s="40" t="str">
        <f>IF('TSA Input'!J468="","",IF('TSA Input'!J468="Yes",'TSA Input'!G468,""))</f>
        <v/>
      </c>
      <c r="F493" s="42" t="str">
        <f>IF('TSA Input'!J468="","",IF('TSA Input'!J468="Yes",'TSA Input'!C468,""))</f>
        <v/>
      </c>
      <c r="G493" s="43" t="str">
        <f>IF('TSA Input'!J468="","",IF('TSA Input'!J468="Yes",'TSA Input'!I468,""))</f>
        <v/>
      </c>
      <c r="H493" s="43" t="str">
        <f>IF('TSA Input'!J468="","",IF('TSA Input'!J468="Yes",'TSA Input'!E468,""))</f>
        <v/>
      </c>
      <c r="I493" s="45" t="str">
        <f t="shared" si="2"/>
        <v/>
      </c>
      <c r="J493" s="146" t="str">
        <f>IF('TSA Input'!$J468="","",IF('TSA Input'!$J468="Yes",'TSA Input'!$C468,""))</f>
        <v/>
      </c>
      <c r="K493" s="147" t="str">
        <f>IF('TSA Input'!$J468="","",IF('TSA Input'!$J468="Yes",'TSA Input'!$I468,""))</f>
        <v/>
      </c>
      <c r="L493" s="147" t="str">
        <f>IF('TSA Input'!$J468="","",IF('TSA Input'!$J468="Yes",'TSA Input'!$E468,""))</f>
        <v/>
      </c>
      <c r="M493" s="45" t="str">
        <f t="shared" si="3"/>
        <v/>
      </c>
      <c r="N493" s="48"/>
      <c r="O493" s="49"/>
      <c r="P493" s="148" t="s">
        <v>31</v>
      </c>
      <c r="Q493" s="149" t="s">
        <v>31</v>
      </c>
      <c r="R493" s="1"/>
    </row>
    <row r="494" spans="1:18" ht="15.75" hidden="1" customHeight="1">
      <c r="A494" s="1" t="str">
        <f t="shared" si="1"/>
        <v/>
      </c>
      <c r="B494" s="1"/>
      <c r="C494" s="38" t="str">
        <f>IF('TSA Input'!J469="","",IF('TSA Input'!J469="Yes",'TSA Input'!B469,"Ineligible"))</f>
        <v/>
      </c>
      <c r="D494" s="39" t="str">
        <f>IF('TSA Input'!J469="","",IF('TSA Input'!J469="Yes",'TSA Input'!H469,""))</f>
        <v/>
      </c>
      <c r="E494" s="40" t="str">
        <f>IF('TSA Input'!J469="","",IF('TSA Input'!J469="Yes",'TSA Input'!G469,""))</f>
        <v/>
      </c>
      <c r="F494" s="42" t="str">
        <f>IF('TSA Input'!J469="","",IF('TSA Input'!J469="Yes",'TSA Input'!C469,""))</f>
        <v/>
      </c>
      <c r="G494" s="43" t="str">
        <f>IF('TSA Input'!J469="","",IF('TSA Input'!J469="Yes",'TSA Input'!I469,""))</f>
        <v/>
      </c>
      <c r="H494" s="43" t="str">
        <f>IF('TSA Input'!J469="","",IF('TSA Input'!J469="Yes",'TSA Input'!E469,""))</f>
        <v/>
      </c>
      <c r="I494" s="45" t="str">
        <f t="shared" si="2"/>
        <v/>
      </c>
      <c r="J494" s="146" t="str">
        <f>IF('TSA Input'!$J469="","",IF('TSA Input'!$J469="Yes",'TSA Input'!$C469,""))</f>
        <v/>
      </c>
      <c r="K494" s="147" t="str">
        <f>IF('TSA Input'!$J469="","",IF('TSA Input'!$J469="Yes",'TSA Input'!$I469,""))</f>
        <v/>
      </c>
      <c r="L494" s="147" t="str">
        <f>IF('TSA Input'!$J469="","",IF('TSA Input'!$J469="Yes",'TSA Input'!$E469,""))</f>
        <v/>
      </c>
      <c r="M494" s="45" t="str">
        <f t="shared" si="3"/>
        <v/>
      </c>
      <c r="N494" s="48"/>
      <c r="O494" s="49"/>
      <c r="P494" s="148" t="s">
        <v>31</v>
      </c>
      <c r="Q494" s="149" t="s">
        <v>31</v>
      </c>
      <c r="R494" s="1"/>
    </row>
    <row r="495" spans="1:18" ht="15.75" hidden="1" customHeight="1">
      <c r="A495" s="1" t="str">
        <f t="shared" si="1"/>
        <v/>
      </c>
      <c r="B495" s="1"/>
      <c r="C495" s="38" t="str">
        <f>IF('TSA Input'!J470="","",IF('TSA Input'!J470="Yes",'TSA Input'!B470,"Ineligible"))</f>
        <v/>
      </c>
      <c r="D495" s="39" t="str">
        <f>IF('TSA Input'!J470="","",IF('TSA Input'!J470="Yes",'TSA Input'!H470,""))</f>
        <v/>
      </c>
      <c r="E495" s="40" t="str">
        <f>IF('TSA Input'!J470="","",IF('TSA Input'!J470="Yes",'TSA Input'!G470,""))</f>
        <v/>
      </c>
      <c r="F495" s="42" t="str">
        <f>IF('TSA Input'!J470="","",IF('TSA Input'!J470="Yes",'TSA Input'!C470,""))</f>
        <v/>
      </c>
      <c r="G495" s="43" t="str">
        <f>IF('TSA Input'!J470="","",IF('TSA Input'!J470="Yes",'TSA Input'!I470,""))</f>
        <v/>
      </c>
      <c r="H495" s="43" t="str">
        <f>IF('TSA Input'!J470="","",IF('TSA Input'!J470="Yes",'TSA Input'!E470,""))</f>
        <v/>
      </c>
      <c r="I495" s="45" t="str">
        <f t="shared" si="2"/>
        <v/>
      </c>
      <c r="J495" s="146" t="str">
        <f>IF('TSA Input'!$J470="","",IF('TSA Input'!$J470="Yes",'TSA Input'!$C470,""))</f>
        <v/>
      </c>
      <c r="K495" s="147" t="str">
        <f>IF('TSA Input'!$J470="","",IF('TSA Input'!$J470="Yes",'TSA Input'!$I470,""))</f>
        <v/>
      </c>
      <c r="L495" s="147" t="str">
        <f>IF('TSA Input'!$J470="","",IF('TSA Input'!$J470="Yes",'TSA Input'!$E470,""))</f>
        <v/>
      </c>
      <c r="M495" s="45" t="str">
        <f t="shared" si="3"/>
        <v/>
      </c>
      <c r="N495" s="48"/>
      <c r="O495" s="49"/>
      <c r="P495" s="148" t="s">
        <v>31</v>
      </c>
      <c r="Q495" s="149" t="s">
        <v>31</v>
      </c>
      <c r="R495" s="1"/>
    </row>
    <row r="496" spans="1:18" ht="15.75" hidden="1" customHeight="1">
      <c r="A496" s="1" t="str">
        <f t="shared" si="1"/>
        <v/>
      </c>
      <c r="B496" s="1"/>
      <c r="C496" s="38" t="str">
        <f>IF('TSA Input'!J471="","",IF('TSA Input'!J471="Yes",'TSA Input'!B471,"Ineligible"))</f>
        <v/>
      </c>
      <c r="D496" s="39" t="str">
        <f>IF('TSA Input'!J471="","",IF('TSA Input'!J471="Yes",'TSA Input'!H471,""))</f>
        <v/>
      </c>
      <c r="E496" s="40" t="str">
        <f>IF('TSA Input'!J471="","",IF('TSA Input'!J471="Yes",'TSA Input'!G471,""))</f>
        <v/>
      </c>
      <c r="F496" s="42" t="str">
        <f>IF('TSA Input'!J471="","",IF('TSA Input'!J471="Yes",'TSA Input'!C471,""))</f>
        <v/>
      </c>
      <c r="G496" s="43" t="str">
        <f>IF('TSA Input'!J471="","",IF('TSA Input'!J471="Yes",'TSA Input'!I471,""))</f>
        <v/>
      </c>
      <c r="H496" s="43" t="str">
        <f>IF('TSA Input'!J471="","",IF('TSA Input'!J471="Yes",'TSA Input'!E471,""))</f>
        <v/>
      </c>
      <c r="I496" s="45" t="str">
        <f t="shared" si="2"/>
        <v/>
      </c>
      <c r="J496" s="146" t="str">
        <f>IF('TSA Input'!$J471="","",IF('TSA Input'!$J471="Yes",'TSA Input'!$C471,""))</f>
        <v/>
      </c>
      <c r="K496" s="147" t="str">
        <f>IF('TSA Input'!$J471="","",IF('TSA Input'!$J471="Yes",'TSA Input'!$I471,""))</f>
        <v/>
      </c>
      <c r="L496" s="147" t="str">
        <f>IF('TSA Input'!$J471="","",IF('TSA Input'!$J471="Yes",'TSA Input'!$E471,""))</f>
        <v/>
      </c>
      <c r="M496" s="45" t="str">
        <f t="shared" si="3"/>
        <v/>
      </c>
      <c r="N496" s="48"/>
      <c r="O496" s="49"/>
      <c r="P496" s="148" t="s">
        <v>31</v>
      </c>
      <c r="Q496" s="149" t="s">
        <v>31</v>
      </c>
      <c r="R496" s="1"/>
    </row>
    <row r="497" spans="1:18" ht="15.75" hidden="1" customHeight="1">
      <c r="A497" s="1" t="str">
        <f t="shared" si="1"/>
        <v/>
      </c>
      <c r="B497" s="1"/>
      <c r="C497" s="38" t="str">
        <f>IF('TSA Input'!J472="","",IF('TSA Input'!J472="Yes",'TSA Input'!B472,"Ineligible"))</f>
        <v/>
      </c>
      <c r="D497" s="39" t="str">
        <f>IF('TSA Input'!J472="","",IF('TSA Input'!J472="Yes",'TSA Input'!H472,""))</f>
        <v/>
      </c>
      <c r="E497" s="40" t="str">
        <f>IF('TSA Input'!J472="","",IF('TSA Input'!J472="Yes",'TSA Input'!G472,""))</f>
        <v/>
      </c>
      <c r="F497" s="42" t="str">
        <f>IF('TSA Input'!J472="","",IF('TSA Input'!J472="Yes",'TSA Input'!C472,""))</f>
        <v/>
      </c>
      <c r="G497" s="43" t="str">
        <f>IF('TSA Input'!J472="","",IF('TSA Input'!J472="Yes",'TSA Input'!I472,""))</f>
        <v/>
      </c>
      <c r="H497" s="43" t="str">
        <f>IF('TSA Input'!J472="","",IF('TSA Input'!J472="Yes",'TSA Input'!E472,""))</f>
        <v/>
      </c>
      <c r="I497" s="45" t="str">
        <f t="shared" si="2"/>
        <v/>
      </c>
      <c r="J497" s="146" t="str">
        <f>IF('TSA Input'!$J472="","",IF('TSA Input'!$J472="Yes",'TSA Input'!$C472,""))</f>
        <v/>
      </c>
      <c r="K497" s="147" t="str">
        <f>IF('TSA Input'!$J472="","",IF('TSA Input'!$J472="Yes",'TSA Input'!$I472,""))</f>
        <v/>
      </c>
      <c r="L497" s="147" t="str">
        <f>IF('TSA Input'!$J472="","",IF('TSA Input'!$J472="Yes",'TSA Input'!$E472,""))</f>
        <v/>
      </c>
      <c r="M497" s="45" t="str">
        <f t="shared" si="3"/>
        <v/>
      </c>
      <c r="N497" s="48"/>
      <c r="O497" s="49"/>
      <c r="P497" s="148" t="s">
        <v>31</v>
      </c>
      <c r="Q497" s="149" t="s">
        <v>31</v>
      </c>
      <c r="R497" s="1"/>
    </row>
    <row r="498" spans="1:18" ht="15.75" hidden="1" customHeight="1">
      <c r="A498" s="1" t="str">
        <f t="shared" si="1"/>
        <v/>
      </c>
      <c r="B498" s="1"/>
      <c r="C498" s="38" t="str">
        <f>IF('TSA Input'!J473="","",IF('TSA Input'!J473="Yes",'TSA Input'!B473,"Ineligible"))</f>
        <v/>
      </c>
      <c r="D498" s="39" t="str">
        <f>IF('TSA Input'!J473="","",IF('TSA Input'!J473="Yes",'TSA Input'!H473,""))</f>
        <v/>
      </c>
      <c r="E498" s="40" t="str">
        <f>IF('TSA Input'!J473="","",IF('TSA Input'!J473="Yes",'TSA Input'!G473,""))</f>
        <v/>
      </c>
      <c r="F498" s="42" t="str">
        <f>IF('TSA Input'!J473="","",IF('TSA Input'!J473="Yes",'TSA Input'!C473,""))</f>
        <v/>
      </c>
      <c r="G498" s="43" t="str">
        <f>IF('TSA Input'!J473="","",IF('TSA Input'!J473="Yes",'TSA Input'!I473,""))</f>
        <v/>
      </c>
      <c r="H498" s="43" t="str">
        <f>IF('TSA Input'!J473="","",IF('TSA Input'!J473="Yes",'TSA Input'!E473,""))</f>
        <v/>
      </c>
      <c r="I498" s="45" t="str">
        <f t="shared" si="2"/>
        <v/>
      </c>
      <c r="J498" s="146" t="str">
        <f>IF('TSA Input'!$J473="","",IF('TSA Input'!$J473="Yes",'TSA Input'!$C473,""))</f>
        <v/>
      </c>
      <c r="K498" s="147" t="str">
        <f>IF('TSA Input'!$J473="","",IF('TSA Input'!$J473="Yes",'TSA Input'!$I473,""))</f>
        <v/>
      </c>
      <c r="L498" s="147" t="str">
        <f>IF('TSA Input'!$J473="","",IF('TSA Input'!$J473="Yes",'TSA Input'!$E473,""))</f>
        <v/>
      </c>
      <c r="M498" s="45" t="str">
        <f t="shared" si="3"/>
        <v/>
      </c>
      <c r="N498" s="48"/>
      <c r="O498" s="49"/>
      <c r="P498" s="148" t="s">
        <v>31</v>
      </c>
      <c r="Q498" s="149" t="s">
        <v>31</v>
      </c>
      <c r="R498" s="1"/>
    </row>
    <row r="499" spans="1:18" ht="15.75" hidden="1" customHeight="1">
      <c r="A499" s="1" t="str">
        <f t="shared" si="1"/>
        <v/>
      </c>
      <c r="B499" s="1"/>
      <c r="C499" s="38" t="str">
        <f>IF('TSA Input'!J474="","",IF('TSA Input'!J474="Yes",'TSA Input'!B474,"Ineligible"))</f>
        <v/>
      </c>
      <c r="D499" s="39" t="str">
        <f>IF('TSA Input'!J474="","",IF('TSA Input'!J474="Yes",'TSA Input'!H474,""))</f>
        <v/>
      </c>
      <c r="E499" s="40" t="str">
        <f>IF('TSA Input'!J474="","",IF('TSA Input'!J474="Yes",'TSA Input'!G474,""))</f>
        <v/>
      </c>
      <c r="F499" s="42" t="str">
        <f>IF('TSA Input'!J474="","",IF('TSA Input'!J474="Yes",'TSA Input'!C474,""))</f>
        <v/>
      </c>
      <c r="G499" s="43" t="str">
        <f>IF('TSA Input'!J474="","",IF('TSA Input'!J474="Yes",'TSA Input'!I474,""))</f>
        <v/>
      </c>
      <c r="H499" s="43" t="str">
        <f>IF('TSA Input'!J474="","",IF('TSA Input'!J474="Yes",'TSA Input'!E474,""))</f>
        <v/>
      </c>
      <c r="I499" s="45" t="str">
        <f t="shared" si="2"/>
        <v/>
      </c>
      <c r="J499" s="146" t="str">
        <f>IF('TSA Input'!$J474="","",IF('TSA Input'!$J474="Yes",'TSA Input'!$C474,""))</f>
        <v/>
      </c>
      <c r="K499" s="147" t="str">
        <f>IF('TSA Input'!$J474="","",IF('TSA Input'!$J474="Yes",'TSA Input'!$I474,""))</f>
        <v/>
      </c>
      <c r="L499" s="147" t="str">
        <f>IF('TSA Input'!$J474="","",IF('TSA Input'!$J474="Yes",'TSA Input'!$E474,""))</f>
        <v/>
      </c>
      <c r="M499" s="45" t="str">
        <f t="shared" si="3"/>
        <v/>
      </c>
      <c r="N499" s="48"/>
      <c r="O499" s="49"/>
      <c r="P499" s="148" t="s">
        <v>31</v>
      </c>
      <c r="Q499" s="149" t="s">
        <v>31</v>
      </c>
      <c r="R499" s="1"/>
    </row>
    <row r="500" spans="1:18" ht="15.75" hidden="1" customHeight="1">
      <c r="A500" s="1" t="str">
        <f t="shared" si="1"/>
        <v/>
      </c>
      <c r="B500" s="1"/>
      <c r="C500" s="38" t="str">
        <f>IF('TSA Input'!J475="","",IF('TSA Input'!J475="Yes",'TSA Input'!B475,"Ineligible"))</f>
        <v/>
      </c>
      <c r="D500" s="39" t="str">
        <f>IF('TSA Input'!J475="","",IF('TSA Input'!J475="Yes",'TSA Input'!H475,""))</f>
        <v/>
      </c>
      <c r="E500" s="40" t="str">
        <f>IF('TSA Input'!J475="","",IF('TSA Input'!J475="Yes",'TSA Input'!G475,""))</f>
        <v/>
      </c>
      <c r="F500" s="42" t="str">
        <f>IF('TSA Input'!J475="","",IF('TSA Input'!J475="Yes",'TSA Input'!C475,""))</f>
        <v/>
      </c>
      <c r="G500" s="43" t="str">
        <f>IF('TSA Input'!J475="","",IF('TSA Input'!J475="Yes",'TSA Input'!I475,""))</f>
        <v/>
      </c>
      <c r="H500" s="43" t="str">
        <f>IF('TSA Input'!J475="","",IF('TSA Input'!J475="Yes",'TSA Input'!E475,""))</f>
        <v/>
      </c>
      <c r="I500" s="45" t="str">
        <f t="shared" si="2"/>
        <v/>
      </c>
      <c r="J500" s="146" t="str">
        <f>IF('TSA Input'!$J475="","",IF('TSA Input'!$J475="Yes",'TSA Input'!$C475,""))</f>
        <v/>
      </c>
      <c r="K500" s="147" t="str">
        <f>IF('TSA Input'!$J475="","",IF('TSA Input'!$J475="Yes",'TSA Input'!$I475,""))</f>
        <v/>
      </c>
      <c r="L500" s="147" t="str">
        <f>IF('TSA Input'!$J475="","",IF('TSA Input'!$J475="Yes",'TSA Input'!$E475,""))</f>
        <v/>
      </c>
      <c r="M500" s="45" t="str">
        <f t="shared" si="3"/>
        <v/>
      </c>
      <c r="N500" s="48"/>
      <c r="O500" s="49"/>
      <c r="P500" s="148" t="s">
        <v>31</v>
      </c>
      <c r="Q500" s="149" t="s">
        <v>31</v>
      </c>
      <c r="R500" s="1"/>
    </row>
    <row r="501" spans="1:18" ht="15.75" hidden="1" customHeight="1">
      <c r="A501" s="1" t="str">
        <f t="shared" si="1"/>
        <v/>
      </c>
      <c r="B501" s="1"/>
      <c r="C501" s="38" t="str">
        <f>IF('TSA Input'!J476="","",IF('TSA Input'!J476="Yes",'TSA Input'!B476,"Ineligible"))</f>
        <v/>
      </c>
      <c r="D501" s="39" t="str">
        <f>IF('TSA Input'!J476="","",IF('TSA Input'!J476="Yes",'TSA Input'!H476,""))</f>
        <v/>
      </c>
      <c r="E501" s="40" t="str">
        <f>IF('TSA Input'!J476="","",IF('TSA Input'!J476="Yes",'TSA Input'!G476,""))</f>
        <v/>
      </c>
      <c r="F501" s="42" t="str">
        <f>IF('TSA Input'!J476="","",IF('TSA Input'!J476="Yes",'TSA Input'!C476,""))</f>
        <v/>
      </c>
      <c r="G501" s="43" t="str">
        <f>IF('TSA Input'!J476="","",IF('TSA Input'!J476="Yes",'TSA Input'!I476,""))</f>
        <v/>
      </c>
      <c r="H501" s="43" t="str">
        <f>IF('TSA Input'!J476="","",IF('TSA Input'!J476="Yes",'TSA Input'!E476,""))</f>
        <v/>
      </c>
      <c r="I501" s="45" t="str">
        <f t="shared" si="2"/>
        <v/>
      </c>
      <c r="J501" s="146" t="str">
        <f>IF('TSA Input'!$J476="","",IF('TSA Input'!$J476="Yes",'TSA Input'!$C476,""))</f>
        <v/>
      </c>
      <c r="K501" s="147" t="str">
        <f>IF('TSA Input'!$J476="","",IF('TSA Input'!$J476="Yes",'TSA Input'!$I476,""))</f>
        <v/>
      </c>
      <c r="L501" s="147" t="str">
        <f>IF('TSA Input'!$J476="","",IF('TSA Input'!$J476="Yes",'TSA Input'!$E476,""))</f>
        <v/>
      </c>
      <c r="M501" s="45" t="str">
        <f t="shared" si="3"/>
        <v/>
      </c>
      <c r="N501" s="48"/>
      <c r="O501" s="49"/>
      <c r="P501" s="148" t="s">
        <v>31</v>
      </c>
      <c r="Q501" s="149" t="s">
        <v>31</v>
      </c>
      <c r="R501" s="1"/>
    </row>
    <row r="502" spans="1:18" ht="15.75" hidden="1" customHeight="1">
      <c r="A502" s="1" t="str">
        <f t="shared" si="1"/>
        <v/>
      </c>
      <c r="B502" s="1"/>
      <c r="C502" s="38" t="str">
        <f>IF('TSA Input'!J477="","",IF('TSA Input'!J477="Yes",'TSA Input'!B477,"Ineligible"))</f>
        <v/>
      </c>
      <c r="D502" s="39" t="str">
        <f>IF('TSA Input'!J477="","",IF('TSA Input'!J477="Yes",'TSA Input'!H477,""))</f>
        <v/>
      </c>
      <c r="E502" s="40" t="str">
        <f>IF('TSA Input'!J477="","",IF('TSA Input'!J477="Yes",'TSA Input'!G477,""))</f>
        <v/>
      </c>
      <c r="F502" s="42" t="str">
        <f>IF('TSA Input'!J477="","",IF('TSA Input'!J477="Yes",'TSA Input'!C477,""))</f>
        <v/>
      </c>
      <c r="G502" s="43" t="str">
        <f>IF('TSA Input'!J477="","",IF('TSA Input'!J477="Yes",'TSA Input'!I477,""))</f>
        <v/>
      </c>
      <c r="H502" s="43" t="str">
        <f>IF('TSA Input'!J477="","",IF('TSA Input'!J477="Yes",'TSA Input'!E477,""))</f>
        <v/>
      </c>
      <c r="I502" s="45" t="str">
        <f t="shared" si="2"/>
        <v/>
      </c>
      <c r="J502" s="146" t="str">
        <f>IF('TSA Input'!$J477="","",IF('TSA Input'!$J477="Yes",'TSA Input'!$C477,""))</f>
        <v/>
      </c>
      <c r="K502" s="147" t="str">
        <f>IF('TSA Input'!$J477="","",IF('TSA Input'!$J477="Yes",'TSA Input'!$I477,""))</f>
        <v/>
      </c>
      <c r="L502" s="147" t="str">
        <f>IF('TSA Input'!$J477="","",IF('TSA Input'!$J477="Yes",'TSA Input'!$E477,""))</f>
        <v/>
      </c>
      <c r="M502" s="45" t="str">
        <f t="shared" si="3"/>
        <v/>
      </c>
      <c r="N502" s="48"/>
      <c r="O502" s="49"/>
      <c r="P502" s="148" t="s">
        <v>31</v>
      </c>
      <c r="Q502" s="149" t="s">
        <v>31</v>
      </c>
      <c r="R502" s="1"/>
    </row>
    <row r="503" spans="1:18" ht="15.75" hidden="1" customHeight="1">
      <c r="A503" s="1" t="str">
        <f t="shared" si="1"/>
        <v/>
      </c>
      <c r="B503" s="1"/>
      <c r="C503" s="38" t="str">
        <f>IF('TSA Input'!J478="","",IF('TSA Input'!J478="Yes",'TSA Input'!B478,"Ineligible"))</f>
        <v/>
      </c>
      <c r="D503" s="39" t="str">
        <f>IF('TSA Input'!J478="","",IF('TSA Input'!J478="Yes",'TSA Input'!H478,""))</f>
        <v/>
      </c>
      <c r="E503" s="40" t="str">
        <f>IF('TSA Input'!J478="","",IF('TSA Input'!J478="Yes",'TSA Input'!G478,""))</f>
        <v/>
      </c>
      <c r="F503" s="42" t="str">
        <f>IF('TSA Input'!J478="","",IF('TSA Input'!J478="Yes",'TSA Input'!C478,""))</f>
        <v/>
      </c>
      <c r="G503" s="43" t="str">
        <f>IF('TSA Input'!J478="","",IF('TSA Input'!J478="Yes",'TSA Input'!I478,""))</f>
        <v/>
      </c>
      <c r="H503" s="43" t="str">
        <f>IF('TSA Input'!J478="","",IF('TSA Input'!J478="Yes",'TSA Input'!E478,""))</f>
        <v/>
      </c>
      <c r="I503" s="45" t="str">
        <f t="shared" si="2"/>
        <v/>
      </c>
      <c r="J503" s="146" t="str">
        <f>IF('TSA Input'!$J478="","",IF('TSA Input'!$J478="Yes",'TSA Input'!$C478,""))</f>
        <v/>
      </c>
      <c r="K503" s="147" t="str">
        <f>IF('TSA Input'!$J478="","",IF('TSA Input'!$J478="Yes",'TSA Input'!$I478,""))</f>
        <v/>
      </c>
      <c r="L503" s="147" t="str">
        <f>IF('TSA Input'!$J478="","",IF('TSA Input'!$J478="Yes",'TSA Input'!$E478,""))</f>
        <v/>
      </c>
      <c r="M503" s="45" t="str">
        <f t="shared" si="3"/>
        <v/>
      </c>
      <c r="N503" s="48"/>
      <c r="O503" s="49"/>
      <c r="P503" s="148" t="s">
        <v>31</v>
      </c>
      <c r="Q503" s="149" t="s">
        <v>31</v>
      </c>
      <c r="R503" s="1"/>
    </row>
    <row r="504" spans="1:18" ht="15.75" hidden="1" customHeight="1">
      <c r="A504" s="1" t="str">
        <f t="shared" si="1"/>
        <v/>
      </c>
      <c r="B504" s="1"/>
      <c r="C504" s="38" t="str">
        <f>IF('TSA Input'!J479="","",IF('TSA Input'!J479="Yes",'TSA Input'!B479,"Ineligible"))</f>
        <v/>
      </c>
      <c r="D504" s="39" t="str">
        <f>IF('TSA Input'!J479="","",IF('TSA Input'!J479="Yes",'TSA Input'!H479,""))</f>
        <v/>
      </c>
      <c r="E504" s="40" t="str">
        <f>IF('TSA Input'!J479="","",IF('TSA Input'!J479="Yes",'TSA Input'!G479,""))</f>
        <v/>
      </c>
      <c r="F504" s="42" t="str">
        <f>IF('TSA Input'!J479="","",IF('TSA Input'!J479="Yes",'TSA Input'!C479,""))</f>
        <v/>
      </c>
      <c r="G504" s="43" t="str">
        <f>IF('TSA Input'!J479="","",IF('TSA Input'!J479="Yes",'TSA Input'!I479,""))</f>
        <v/>
      </c>
      <c r="H504" s="43" t="str">
        <f>IF('TSA Input'!J479="","",IF('TSA Input'!J479="Yes",'TSA Input'!E479,""))</f>
        <v/>
      </c>
      <c r="I504" s="45" t="str">
        <f t="shared" si="2"/>
        <v/>
      </c>
      <c r="J504" s="146" t="str">
        <f>IF('TSA Input'!$J479="","",IF('TSA Input'!$J479="Yes",'TSA Input'!$C479,""))</f>
        <v/>
      </c>
      <c r="K504" s="147" t="str">
        <f>IF('TSA Input'!$J479="","",IF('TSA Input'!$J479="Yes",'TSA Input'!$I479,""))</f>
        <v/>
      </c>
      <c r="L504" s="147" t="str">
        <f>IF('TSA Input'!$J479="","",IF('TSA Input'!$J479="Yes",'TSA Input'!$E479,""))</f>
        <v/>
      </c>
      <c r="M504" s="45" t="str">
        <f t="shared" si="3"/>
        <v/>
      </c>
      <c r="N504" s="48"/>
      <c r="O504" s="49"/>
      <c r="P504" s="148" t="s">
        <v>31</v>
      </c>
      <c r="Q504" s="149" t="s">
        <v>31</v>
      </c>
      <c r="R504" s="1"/>
    </row>
    <row r="505" spans="1:18" ht="15.75" hidden="1" customHeight="1">
      <c r="A505" s="1" t="str">
        <f t="shared" si="1"/>
        <v/>
      </c>
      <c r="B505" s="1"/>
      <c r="C505" s="38" t="str">
        <f>IF('TSA Input'!J480="","",IF('TSA Input'!J480="Yes",'TSA Input'!B480,"Ineligible"))</f>
        <v/>
      </c>
      <c r="D505" s="39" t="str">
        <f>IF('TSA Input'!J480="","",IF('TSA Input'!J480="Yes",'TSA Input'!H480,""))</f>
        <v/>
      </c>
      <c r="E505" s="40" t="str">
        <f>IF('TSA Input'!J480="","",IF('TSA Input'!J480="Yes",'TSA Input'!G480,""))</f>
        <v/>
      </c>
      <c r="F505" s="42" t="str">
        <f>IF('TSA Input'!J480="","",IF('TSA Input'!J480="Yes",'TSA Input'!C480,""))</f>
        <v/>
      </c>
      <c r="G505" s="43" t="str">
        <f>IF('TSA Input'!J480="","",IF('TSA Input'!J480="Yes",'TSA Input'!I480,""))</f>
        <v/>
      </c>
      <c r="H505" s="43" t="str">
        <f>IF('TSA Input'!J480="","",IF('TSA Input'!J480="Yes",'TSA Input'!E480,""))</f>
        <v/>
      </c>
      <c r="I505" s="45" t="str">
        <f t="shared" si="2"/>
        <v/>
      </c>
      <c r="J505" s="146" t="str">
        <f>IF('TSA Input'!$J480="","",IF('TSA Input'!$J480="Yes",'TSA Input'!$C480,""))</f>
        <v/>
      </c>
      <c r="K505" s="147" t="str">
        <f>IF('TSA Input'!$J480="","",IF('TSA Input'!$J480="Yes",'TSA Input'!$I480,""))</f>
        <v/>
      </c>
      <c r="L505" s="147" t="str">
        <f>IF('TSA Input'!$J480="","",IF('TSA Input'!$J480="Yes",'TSA Input'!$E480,""))</f>
        <v/>
      </c>
      <c r="M505" s="45" t="str">
        <f t="shared" si="3"/>
        <v/>
      </c>
      <c r="N505" s="48"/>
      <c r="O505" s="49"/>
      <c r="P505" s="148" t="s">
        <v>31</v>
      </c>
      <c r="Q505" s="149" t="s">
        <v>31</v>
      </c>
      <c r="R505" s="1"/>
    </row>
    <row r="506" spans="1:18" ht="15.75" hidden="1" customHeight="1">
      <c r="A506" s="1" t="str">
        <f t="shared" si="1"/>
        <v/>
      </c>
      <c r="B506" s="1"/>
      <c r="C506" s="38" t="str">
        <f>IF('TSA Input'!J481="","",IF('TSA Input'!J481="Yes",'TSA Input'!B481,"Ineligible"))</f>
        <v/>
      </c>
      <c r="D506" s="39" t="str">
        <f>IF('TSA Input'!J481="","",IF('TSA Input'!J481="Yes",'TSA Input'!H481,""))</f>
        <v/>
      </c>
      <c r="E506" s="40" t="str">
        <f>IF('TSA Input'!J481="","",IF('TSA Input'!J481="Yes",'TSA Input'!G481,""))</f>
        <v/>
      </c>
      <c r="F506" s="42" t="str">
        <f>IF('TSA Input'!J481="","",IF('TSA Input'!J481="Yes",'TSA Input'!C481,""))</f>
        <v/>
      </c>
      <c r="G506" s="43" t="str">
        <f>IF('TSA Input'!J481="","",IF('TSA Input'!J481="Yes",'TSA Input'!I481,""))</f>
        <v/>
      </c>
      <c r="H506" s="43" t="str">
        <f>IF('TSA Input'!J481="","",IF('TSA Input'!J481="Yes",'TSA Input'!E481,""))</f>
        <v/>
      </c>
      <c r="I506" s="45" t="str">
        <f t="shared" si="2"/>
        <v/>
      </c>
      <c r="J506" s="146" t="str">
        <f>IF('TSA Input'!$J481="","",IF('TSA Input'!$J481="Yes",'TSA Input'!$C481,""))</f>
        <v/>
      </c>
      <c r="K506" s="147" t="str">
        <f>IF('TSA Input'!$J481="","",IF('TSA Input'!$J481="Yes",'TSA Input'!$I481,""))</f>
        <v/>
      </c>
      <c r="L506" s="147" t="str">
        <f>IF('TSA Input'!$J481="","",IF('TSA Input'!$J481="Yes",'TSA Input'!$E481,""))</f>
        <v/>
      </c>
      <c r="M506" s="45" t="str">
        <f t="shared" si="3"/>
        <v/>
      </c>
      <c r="N506" s="48"/>
      <c r="O506" s="49"/>
      <c r="P506" s="148" t="s">
        <v>31</v>
      </c>
      <c r="Q506" s="149" t="s">
        <v>31</v>
      </c>
      <c r="R506" s="1"/>
    </row>
    <row r="507" spans="1:18" ht="15.75" hidden="1" customHeight="1">
      <c r="A507" s="1" t="str">
        <f t="shared" si="1"/>
        <v/>
      </c>
      <c r="B507" s="1"/>
      <c r="C507" s="38" t="str">
        <f>IF('TSA Input'!J482="","",IF('TSA Input'!J482="Yes",'TSA Input'!B482,"Ineligible"))</f>
        <v/>
      </c>
      <c r="D507" s="39" t="str">
        <f>IF('TSA Input'!J482="","",IF('TSA Input'!J482="Yes",'TSA Input'!H482,""))</f>
        <v/>
      </c>
      <c r="E507" s="40" t="str">
        <f>IF('TSA Input'!J482="","",IF('TSA Input'!J482="Yes",'TSA Input'!G482,""))</f>
        <v/>
      </c>
      <c r="F507" s="42" t="str">
        <f>IF('TSA Input'!J482="","",IF('TSA Input'!J482="Yes",'TSA Input'!C482,""))</f>
        <v/>
      </c>
      <c r="G507" s="43" t="str">
        <f>IF('TSA Input'!J482="","",IF('TSA Input'!J482="Yes",'TSA Input'!I482,""))</f>
        <v/>
      </c>
      <c r="H507" s="43" t="str">
        <f>IF('TSA Input'!J482="","",IF('TSA Input'!J482="Yes",'TSA Input'!E482,""))</f>
        <v/>
      </c>
      <c r="I507" s="45" t="str">
        <f t="shared" si="2"/>
        <v/>
      </c>
      <c r="J507" s="146" t="str">
        <f>IF('TSA Input'!$J482="","",IF('TSA Input'!$J482="Yes",'TSA Input'!$C482,""))</f>
        <v/>
      </c>
      <c r="K507" s="147" t="str">
        <f>IF('TSA Input'!$J482="","",IF('TSA Input'!$J482="Yes",'TSA Input'!$I482,""))</f>
        <v/>
      </c>
      <c r="L507" s="147" t="str">
        <f>IF('TSA Input'!$J482="","",IF('TSA Input'!$J482="Yes",'TSA Input'!$E482,""))</f>
        <v/>
      </c>
      <c r="M507" s="45" t="str">
        <f t="shared" si="3"/>
        <v/>
      </c>
      <c r="N507" s="48"/>
      <c r="O507" s="49"/>
      <c r="P507" s="148" t="s">
        <v>31</v>
      </c>
      <c r="Q507" s="149" t="s">
        <v>31</v>
      </c>
      <c r="R507" s="1"/>
    </row>
    <row r="508" spans="1:18" ht="15.75" hidden="1" customHeight="1">
      <c r="A508" s="1" t="str">
        <f t="shared" si="1"/>
        <v/>
      </c>
      <c r="B508" s="1"/>
      <c r="C508" s="38" t="str">
        <f>IF('TSA Input'!J483="","",IF('TSA Input'!J483="Yes",'TSA Input'!B483,"Ineligible"))</f>
        <v/>
      </c>
      <c r="D508" s="39" t="str">
        <f>IF('TSA Input'!J483="","",IF('TSA Input'!J483="Yes",'TSA Input'!H483,""))</f>
        <v/>
      </c>
      <c r="E508" s="40" t="str">
        <f>IF('TSA Input'!J483="","",IF('TSA Input'!J483="Yes",'TSA Input'!G483,""))</f>
        <v/>
      </c>
      <c r="F508" s="42" t="str">
        <f>IF('TSA Input'!J483="","",IF('TSA Input'!J483="Yes",'TSA Input'!C483,""))</f>
        <v/>
      </c>
      <c r="G508" s="43" t="str">
        <f>IF('TSA Input'!J483="","",IF('TSA Input'!J483="Yes",'TSA Input'!I483,""))</f>
        <v/>
      </c>
      <c r="H508" s="43" t="str">
        <f>IF('TSA Input'!J483="","",IF('TSA Input'!J483="Yes",'TSA Input'!E483,""))</f>
        <v/>
      </c>
      <c r="I508" s="45" t="str">
        <f t="shared" si="2"/>
        <v/>
      </c>
      <c r="J508" s="146" t="str">
        <f>IF('TSA Input'!$J483="","",IF('TSA Input'!$J483="Yes",'TSA Input'!$C483,""))</f>
        <v/>
      </c>
      <c r="K508" s="147" t="str">
        <f>IF('TSA Input'!$J483="","",IF('TSA Input'!$J483="Yes",'TSA Input'!$I483,""))</f>
        <v/>
      </c>
      <c r="L508" s="147" t="str">
        <f>IF('TSA Input'!$J483="","",IF('TSA Input'!$J483="Yes",'TSA Input'!$E483,""))</f>
        <v/>
      </c>
      <c r="M508" s="45" t="str">
        <f t="shared" si="3"/>
        <v/>
      </c>
      <c r="N508" s="48"/>
      <c r="O508" s="49"/>
      <c r="P508" s="148" t="s">
        <v>31</v>
      </c>
      <c r="Q508" s="149" t="s">
        <v>31</v>
      </c>
      <c r="R508" s="1"/>
    </row>
    <row r="509" spans="1:18" ht="15.75" hidden="1" customHeight="1">
      <c r="A509" s="1" t="str">
        <f t="shared" si="1"/>
        <v/>
      </c>
      <c r="B509" s="1"/>
      <c r="C509" s="38" t="str">
        <f>IF('TSA Input'!J484="","",IF('TSA Input'!J484="Yes",'TSA Input'!B484,"Ineligible"))</f>
        <v/>
      </c>
      <c r="D509" s="39" t="str">
        <f>IF('TSA Input'!J484="","",IF('TSA Input'!J484="Yes",'TSA Input'!H484,""))</f>
        <v/>
      </c>
      <c r="E509" s="40" t="str">
        <f>IF('TSA Input'!J484="","",IF('TSA Input'!J484="Yes",'TSA Input'!G484,""))</f>
        <v/>
      </c>
      <c r="F509" s="42" t="str">
        <f>IF('TSA Input'!J484="","",IF('TSA Input'!J484="Yes",'TSA Input'!C484,""))</f>
        <v/>
      </c>
      <c r="G509" s="43" t="str">
        <f>IF('TSA Input'!J484="","",IF('TSA Input'!J484="Yes",'TSA Input'!I484,""))</f>
        <v/>
      </c>
      <c r="H509" s="43" t="str">
        <f>IF('TSA Input'!J484="","",IF('TSA Input'!J484="Yes",'TSA Input'!E484,""))</f>
        <v/>
      </c>
      <c r="I509" s="45" t="str">
        <f t="shared" si="2"/>
        <v/>
      </c>
      <c r="J509" s="146" t="str">
        <f>IF('TSA Input'!$J484="","",IF('TSA Input'!$J484="Yes",'TSA Input'!$C484,""))</f>
        <v/>
      </c>
      <c r="K509" s="147" t="str">
        <f>IF('TSA Input'!$J484="","",IF('TSA Input'!$J484="Yes",'TSA Input'!$I484,""))</f>
        <v/>
      </c>
      <c r="L509" s="147" t="str">
        <f>IF('TSA Input'!$J484="","",IF('TSA Input'!$J484="Yes",'TSA Input'!$E484,""))</f>
        <v/>
      </c>
      <c r="M509" s="45" t="str">
        <f t="shared" si="3"/>
        <v/>
      </c>
      <c r="N509" s="48"/>
      <c r="O509" s="49"/>
      <c r="P509" s="148" t="s">
        <v>31</v>
      </c>
      <c r="Q509" s="149" t="s">
        <v>31</v>
      </c>
      <c r="R509" s="1"/>
    </row>
    <row r="510" spans="1:18" ht="15.75" hidden="1" customHeight="1">
      <c r="A510" s="1" t="str">
        <f t="shared" si="1"/>
        <v/>
      </c>
      <c r="B510" s="1"/>
      <c r="C510" s="38" t="str">
        <f>IF('TSA Input'!J485="","",IF('TSA Input'!J485="Yes",'TSA Input'!B485,"Ineligible"))</f>
        <v/>
      </c>
      <c r="D510" s="39" t="str">
        <f>IF('TSA Input'!J485="","",IF('TSA Input'!J485="Yes",'TSA Input'!H485,""))</f>
        <v/>
      </c>
      <c r="E510" s="40" t="str">
        <f>IF('TSA Input'!J485="","",IF('TSA Input'!J485="Yes",'TSA Input'!G485,""))</f>
        <v/>
      </c>
      <c r="F510" s="42" t="str">
        <f>IF('TSA Input'!J485="","",IF('TSA Input'!J485="Yes",'TSA Input'!C485,""))</f>
        <v/>
      </c>
      <c r="G510" s="43" t="str">
        <f>IF('TSA Input'!J485="","",IF('TSA Input'!J485="Yes",'TSA Input'!I485,""))</f>
        <v/>
      </c>
      <c r="H510" s="43" t="str">
        <f>IF('TSA Input'!J485="","",IF('TSA Input'!J485="Yes",'TSA Input'!E485,""))</f>
        <v/>
      </c>
      <c r="I510" s="45" t="str">
        <f t="shared" si="2"/>
        <v/>
      </c>
      <c r="J510" s="146" t="str">
        <f>IF('TSA Input'!$J485="","",IF('TSA Input'!$J485="Yes",'TSA Input'!$C485,""))</f>
        <v/>
      </c>
      <c r="K510" s="147" t="str">
        <f>IF('TSA Input'!$J485="","",IF('TSA Input'!$J485="Yes",'TSA Input'!$I485,""))</f>
        <v/>
      </c>
      <c r="L510" s="147" t="str">
        <f>IF('TSA Input'!$J485="","",IF('TSA Input'!$J485="Yes",'TSA Input'!$E485,""))</f>
        <v/>
      </c>
      <c r="M510" s="45" t="str">
        <f t="shared" si="3"/>
        <v/>
      </c>
      <c r="N510" s="48"/>
      <c r="O510" s="49"/>
      <c r="P510" s="148" t="s">
        <v>31</v>
      </c>
      <c r="Q510" s="149" t="s">
        <v>31</v>
      </c>
      <c r="R510" s="1"/>
    </row>
    <row r="511" spans="1:18" ht="15.75" hidden="1" customHeight="1">
      <c r="A511" s="1" t="str">
        <f t="shared" si="1"/>
        <v/>
      </c>
      <c r="B511" s="1"/>
      <c r="C511" s="38" t="str">
        <f>IF('TSA Input'!J486="","",IF('TSA Input'!J486="Yes",'TSA Input'!B486,"Ineligible"))</f>
        <v/>
      </c>
      <c r="D511" s="39" t="str">
        <f>IF('TSA Input'!J486="","",IF('TSA Input'!J486="Yes",'TSA Input'!H486,""))</f>
        <v/>
      </c>
      <c r="E511" s="40" t="str">
        <f>IF('TSA Input'!J486="","",IF('TSA Input'!J486="Yes",'TSA Input'!G486,""))</f>
        <v/>
      </c>
      <c r="F511" s="42" t="str">
        <f>IF('TSA Input'!J486="","",IF('TSA Input'!J486="Yes",'TSA Input'!C486,""))</f>
        <v/>
      </c>
      <c r="G511" s="43" t="str">
        <f>IF('TSA Input'!J486="","",IF('TSA Input'!J486="Yes",'TSA Input'!I486,""))</f>
        <v/>
      </c>
      <c r="H511" s="43" t="str">
        <f>IF('TSA Input'!J486="","",IF('TSA Input'!J486="Yes",'TSA Input'!E486,""))</f>
        <v/>
      </c>
      <c r="I511" s="45" t="str">
        <f t="shared" si="2"/>
        <v/>
      </c>
      <c r="J511" s="146" t="str">
        <f>IF('TSA Input'!$J486="","",IF('TSA Input'!$J486="Yes",'TSA Input'!$C486,""))</f>
        <v/>
      </c>
      <c r="K511" s="147" t="str">
        <f>IF('TSA Input'!$J486="","",IF('TSA Input'!$J486="Yes",'TSA Input'!$I486,""))</f>
        <v/>
      </c>
      <c r="L511" s="147" t="str">
        <f>IF('TSA Input'!$J486="","",IF('TSA Input'!$J486="Yes",'TSA Input'!$E486,""))</f>
        <v/>
      </c>
      <c r="M511" s="45" t="str">
        <f t="shared" si="3"/>
        <v/>
      </c>
      <c r="N511" s="48"/>
      <c r="O511" s="49"/>
      <c r="P511" s="148" t="s">
        <v>31</v>
      </c>
      <c r="Q511" s="149" t="s">
        <v>31</v>
      </c>
      <c r="R511" s="1"/>
    </row>
    <row r="512" spans="1:18" ht="15.75" hidden="1" customHeight="1">
      <c r="A512" s="1" t="str">
        <f t="shared" si="1"/>
        <v/>
      </c>
      <c r="B512" s="1"/>
      <c r="C512" s="38" t="str">
        <f>IF('TSA Input'!J487="","",IF('TSA Input'!J487="Yes",'TSA Input'!B487,"Ineligible"))</f>
        <v/>
      </c>
      <c r="D512" s="39" t="str">
        <f>IF('TSA Input'!J487="","",IF('TSA Input'!J487="Yes",'TSA Input'!H487,""))</f>
        <v/>
      </c>
      <c r="E512" s="40" t="str">
        <f>IF('TSA Input'!J487="","",IF('TSA Input'!J487="Yes",'TSA Input'!G487,""))</f>
        <v/>
      </c>
      <c r="F512" s="42" t="str">
        <f>IF('TSA Input'!J487="","",IF('TSA Input'!J487="Yes",'TSA Input'!C487,""))</f>
        <v/>
      </c>
      <c r="G512" s="43" t="str">
        <f>IF('TSA Input'!J487="","",IF('TSA Input'!J487="Yes",'TSA Input'!I487,""))</f>
        <v/>
      </c>
      <c r="H512" s="43" t="str">
        <f>IF('TSA Input'!J487="","",IF('TSA Input'!J487="Yes",'TSA Input'!E487,""))</f>
        <v/>
      </c>
      <c r="I512" s="45" t="str">
        <f t="shared" si="2"/>
        <v/>
      </c>
      <c r="J512" s="146" t="str">
        <f>IF('TSA Input'!$J487="","",IF('TSA Input'!$J487="Yes",'TSA Input'!$C487,""))</f>
        <v/>
      </c>
      <c r="K512" s="147" t="str">
        <f>IF('TSA Input'!$J487="","",IF('TSA Input'!$J487="Yes",'TSA Input'!$I487,""))</f>
        <v/>
      </c>
      <c r="L512" s="147" t="str">
        <f>IF('TSA Input'!$J487="","",IF('TSA Input'!$J487="Yes",'TSA Input'!$E487,""))</f>
        <v/>
      </c>
      <c r="M512" s="45" t="str">
        <f t="shared" si="3"/>
        <v/>
      </c>
      <c r="N512" s="48"/>
      <c r="O512" s="49"/>
      <c r="P512" s="148" t="s">
        <v>31</v>
      </c>
      <c r="Q512" s="149" t="s">
        <v>31</v>
      </c>
      <c r="R512" s="1"/>
    </row>
    <row r="513" spans="1:18" ht="15.75" hidden="1" customHeight="1">
      <c r="A513" s="1" t="str">
        <f t="shared" si="1"/>
        <v/>
      </c>
      <c r="B513" s="1"/>
      <c r="C513" s="38" t="str">
        <f>IF('TSA Input'!J488="","",IF('TSA Input'!J488="Yes",'TSA Input'!B488,"Ineligible"))</f>
        <v/>
      </c>
      <c r="D513" s="39" t="str">
        <f>IF('TSA Input'!J488="","",IF('TSA Input'!J488="Yes",'TSA Input'!H488,""))</f>
        <v/>
      </c>
      <c r="E513" s="40" t="str">
        <f>IF('TSA Input'!J488="","",IF('TSA Input'!J488="Yes",'TSA Input'!G488,""))</f>
        <v/>
      </c>
      <c r="F513" s="42" t="str">
        <f>IF('TSA Input'!J488="","",IF('TSA Input'!J488="Yes",'TSA Input'!C488,""))</f>
        <v/>
      </c>
      <c r="G513" s="43" t="str">
        <f>IF('TSA Input'!J488="","",IF('TSA Input'!J488="Yes",'TSA Input'!I488,""))</f>
        <v/>
      </c>
      <c r="H513" s="43" t="str">
        <f>IF('TSA Input'!J488="","",IF('TSA Input'!J488="Yes",'TSA Input'!E488,""))</f>
        <v/>
      </c>
      <c r="I513" s="45" t="str">
        <f t="shared" si="2"/>
        <v/>
      </c>
      <c r="J513" s="146" t="str">
        <f>IF('TSA Input'!$J488="","",IF('TSA Input'!$J488="Yes",'TSA Input'!$C488,""))</f>
        <v/>
      </c>
      <c r="K513" s="147" t="str">
        <f>IF('TSA Input'!$J488="","",IF('TSA Input'!$J488="Yes",'TSA Input'!$I488,""))</f>
        <v/>
      </c>
      <c r="L513" s="147" t="str">
        <f>IF('TSA Input'!$J488="","",IF('TSA Input'!$J488="Yes",'TSA Input'!$E488,""))</f>
        <v/>
      </c>
      <c r="M513" s="45" t="str">
        <f t="shared" si="3"/>
        <v/>
      </c>
      <c r="N513" s="48"/>
      <c r="O513" s="49"/>
      <c r="P513" s="148" t="s">
        <v>31</v>
      </c>
      <c r="Q513" s="149" t="s">
        <v>31</v>
      </c>
      <c r="R513" s="1"/>
    </row>
    <row r="514" spans="1:18" ht="15.75" hidden="1" customHeight="1">
      <c r="A514" s="1" t="str">
        <f t="shared" si="1"/>
        <v/>
      </c>
      <c r="B514" s="1"/>
      <c r="C514" s="38" t="str">
        <f>IF('TSA Input'!J489="","",IF('TSA Input'!J489="Yes",'TSA Input'!B489,"Ineligible"))</f>
        <v/>
      </c>
      <c r="D514" s="39" t="str">
        <f>IF('TSA Input'!J489="","",IF('TSA Input'!J489="Yes",'TSA Input'!H489,""))</f>
        <v/>
      </c>
      <c r="E514" s="40" t="str">
        <f>IF('TSA Input'!J489="","",IF('TSA Input'!J489="Yes",'TSA Input'!G489,""))</f>
        <v/>
      </c>
      <c r="F514" s="42" t="str">
        <f>IF('TSA Input'!J489="","",IF('TSA Input'!J489="Yes",'TSA Input'!C489,""))</f>
        <v/>
      </c>
      <c r="G514" s="43" t="str">
        <f>IF('TSA Input'!J489="","",IF('TSA Input'!J489="Yes",'TSA Input'!I489,""))</f>
        <v/>
      </c>
      <c r="H514" s="43" t="str">
        <f>IF('TSA Input'!J489="","",IF('TSA Input'!J489="Yes",'TSA Input'!E489,""))</f>
        <v/>
      </c>
      <c r="I514" s="45" t="str">
        <f t="shared" si="2"/>
        <v/>
      </c>
      <c r="J514" s="146" t="str">
        <f>IF('TSA Input'!$J489="","",IF('TSA Input'!$J489="Yes",'TSA Input'!$C489,""))</f>
        <v/>
      </c>
      <c r="K514" s="147" t="str">
        <f>IF('TSA Input'!$J489="","",IF('TSA Input'!$J489="Yes",'TSA Input'!$I489,""))</f>
        <v/>
      </c>
      <c r="L514" s="147" t="str">
        <f>IF('TSA Input'!$J489="","",IF('TSA Input'!$J489="Yes",'TSA Input'!$E489,""))</f>
        <v/>
      </c>
      <c r="M514" s="45" t="str">
        <f t="shared" si="3"/>
        <v/>
      </c>
      <c r="N514" s="48"/>
      <c r="O514" s="49"/>
      <c r="P514" s="148" t="s">
        <v>31</v>
      </c>
      <c r="Q514" s="149" t="s">
        <v>31</v>
      </c>
      <c r="R514" s="1"/>
    </row>
    <row r="515" spans="1:18" ht="15.75" hidden="1" customHeight="1">
      <c r="A515" s="1" t="str">
        <f t="shared" si="1"/>
        <v/>
      </c>
      <c r="B515" s="1"/>
      <c r="C515" s="38" t="str">
        <f>IF('TSA Input'!J490="","",IF('TSA Input'!J490="Yes",'TSA Input'!B490,"Ineligible"))</f>
        <v/>
      </c>
      <c r="D515" s="39" t="str">
        <f>IF('TSA Input'!J490="","",IF('TSA Input'!J490="Yes",'TSA Input'!H490,""))</f>
        <v/>
      </c>
      <c r="E515" s="40" t="str">
        <f>IF('TSA Input'!J490="","",IF('TSA Input'!J490="Yes",'TSA Input'!G490,""))</f>
        <v/>
      </c>
      <c r="F515" s="42" t="str">
        <f>IF('TSA Input'!J490="","",IF('TSA Input'!J490="Yes",'TSA Input'!C490,""))</f>
        <v/>
      </c>
      <c r="G515" s="43" t="str">
        <f>IF('TSA Input'!J490="","",IF('TSA Input'!J490="Yes",'TSA Input'!I490,""))</f>
        <v/>
      </c>
      <c r="H515" s="43" t="str">
        <f>IF('TSA Input'!J490="","",IF('TSA Input'!J490="Yes",'TSA Input'!E490,""))</f>
        <v/>
      </c>
      <c r="I515" s="45" t="str">
        <f t="shared" si="2"/>
        <v/>
      </c>
      <c r="J515" s="146" t="str">
        <f>IF('TSA Input'!$J490="","",IF('TSA Input'!$J490="Yes",'TSA Input'!$C490,""))</f>
        <v/>
      </c>
      <c r="K515" s="147" t="str">
        <f>IF('TSA Input'!$J490="","",IF('TSA Input'!$J490="Yes",'TSA Input'!$I490,""))</f>
        <v/>
      </c>
      <c r="L515" s="147" t="str">
        <f>IF('TSA Input'!$J490="","",IF('TSA Input'!$J490="Yes",'TSA Input'!$E490,""))</f>
        <v/>
      </c>
      <c r="M515" s="45" t="str">
        <f t="shared" si="3"/>
        <v/>
      </c>
      <c r="N515" s="48"/>
      <c r="O515" s="49"/>
      <c r="P515" s="148" t="s">
        <v>31</v>
      </c>
      <c r="Q515" s="149" t="s">
        <v>31</v>
      </c>
      <c r="R515" s="1"/>
    </row>
    <row r="516" spans="1:18" ht="15.75" hidden="1" customHeight="1">
      <c r="A516" s="1" t="str">
        <f t="shared" si="1"/>
        <v/>
      </c>
      <c r="B516" s="1"/>
      <c r="C516" s="38" t="str">
        <f>IF('TSA Input'!J491="","",IF('TSA Input'!J491="Yes",'TSA Input'!B491,"Ineligible"))</f>
        <v/>
      </c>
      <c r="D516" s="39" t="str">
        <f>IF('TSA Input'!J491="","",IF('TSA Input'!J491="Yes",'TSA Input'!H491,""))</f>
        <v/>
      </c>
      <c r="E516" s="40" t="str">
        <f>IF('TSA Input'!J491="","",IF('TSA Input'!J491="Yes",'TSA Input'!G491,""))</f>
        <v/>
      </c>
      <c r="F516" s="42" t="str">
        <f>IF('TSA Input'!J491="","",IF('TSA Input'!J491="Yes",'TSA Input'!C491,""))</f>
        <v/>
      </c>
      <c r="G516" s="43" t="str">
        <f>IF('TSA Input'!J491="","",IF('TSA Input'!J491="Yes",'TSA Input'!I491,""))</f>
        <v/>
      </c>
      <c r="H516" s="43" t="str">
        <f>IF('TSA Input'!J491="","",IF('TSA Input'!J491="Yes",'TSA Input'!E491,""))</f>
        <v/>
      </c>
      <c r="I516" s="45" t="str">
        <f t="shared" si="2"/>
        <v/>
      </c>
      <c r="J516" s="146" t="str">
        <f>IF('TSA Input'!$J491="","",IF('TSA Input'!$J491="Yes",'TSA Input'!$C491,""))</f>
        <v/>
      </c>
      <c r="K516" s="147" t="str">
        <f>IF('TSA Input'!$J491="","",IF('TSA Input'!$J491="Yes",'TSA Input'!$I491,""))</f>
        <v/>
      </c>
      <c r="L516" s="147" t="str">
        <f>IF('TSA Input'!$J491="","",IF('TSA Input'!$J491="Yes",'TSA Input'!$E491,""))</f>
        <v/>
      </c>
      <c r="M516" s="45" t="str">
        <f t="shared" si="3"/>
        <v/>
      </c>
      <c r="N516" s="48"/>
      <c r="O516" s="49"/>
      <c r="P516" s="148" t="s">
        <v>31</v>
      </c>
      <c r="Q516" s="149" t="s">
        <v>31</v>
      </c>
      <c r="R516" s="1"/>
    </row>
    <row r="517" spans="1:18" ht="15.75" hidden="1" customHeight="1">
      <c r="A517" s="1" t="str">
        <f t="shared" si="1"/>
        <v/>
      </c>
      <c r="B517" s="1"/>
      <c r="C517" s="38" t="str">
        <f>IF('TSA Input'!J492="","",IF('TSA Input'!J492="Yes",'TSA Input'!B492,"Ineligible"))</f>
        <v/>
      </c>
      <c r="D517" s="39" t="str">
        <f>IF('TSA Input'!J492="","",IF('TSA Input'!J492="Yes",'TSA Input'!H492,""))</f>
        <v/>
      </c>
      <c r="E517" s="40" t="str">
        <f>IF('TSA Input'!J492="","",IF('TSA Input'!J492="Yes",'TSA Input'!G492,""))</f>
        <v/>
      </c>
      <c r="F517" s="42" t="str">
        <f>IF('TSA Input'!J492="","",IF('TSA Input'!J492="Yes",'TSA Input'!C492,""))</f>
        <v/>
      </c>
      <c r="G517" s="43" t="str">
        <f>IF('TSA Input'!J492="","",IF('TSA Input'!J492="Yes",'TSA Input'!I492,""))</f>
        <v/>
      </c>
      <c r="H517" s="43" t="str">
        <f>IF('TSA Input'!J492="","",IF('TSA Input'!J492="Yes",'TSA Input'!E492,""))</f>
        <v/>
      </c>
      <c r="I517" s="45" t="str">
        <f t="shared" si="2"/>
        <v/>
      </c>
      <c r="J517" s="146" t="str">
        <f>IF('TSA Input'!$J492="","",IF('TSA Input'!$J492="Yes",'TSA Input'!$C492,""))</f>
        <v/>
      </c>
      <c r="K517" s="147" t="str">
        <f>IF('TSA Input'!$J492="","",IF('TSA Input'!$J492="Yes",'TSA Input'!$I492,""))</f>
        <v/>
      </c>
      <c r="L517" s="147" t="str">
        <f>IF('TSA Input'!$J492="","",IF('TSA Input'!$J492="Yes",'TSA Input'!$E492,""))</f>
        <v/>
      </c>
      <c r="M517" s="45" t="str">
        <f t="shared" si="3"/>
        <v/>
      </c>
      <c r="N517" s="48"/>
      <c r="O517" s="49"/>
      <c r="P517" s="148" t="s">
        <v>31</v>
      </c>
      <c r="Q517" s="149" t="s">
        <v>31</v>
      </c>
      <c r="R517" s="1"/>
    </row>
    <row r="518" spans="1:18" ht="15.75" hidden="1" customHeight="1">
      <c r="A518" s="1" t="str">
        <f t="shared" si="1"/>
        <v/>
      </c>
      <c r="B518" s="1"/>
      <c r="C518" s="38" t="str">
        <f>IF('TSA Input'!J493="","",IF('TSA Input'!J493="Yes",'TSA Input'!B493,"Ineligible"))</f>
        <v/>
      </c>
      <c r="D518" s="39" t="str">
        <f>IF('TSA Input'!J493="","",IF('TSA Input'!J493="Yes",'TSA Input'!H493,""))</f>
        <v/>
      </c>
      <c r="E518" s="40" t="str">
        <f>IF('TSA Input'!J493="","",IF('TSA Input'!J493="Yes",'TSA Input'!G493,""))</f>
        <v/>
      </c>
      <c r="F518" s="42" t="str">
        <f>IF('TSA Input'!J493="","",IF('TSA Input'!J493="Yes",'TSA Input'!C493,""))</f>
        <v/>
      </c>
      <c r="G518" s="43" t="str">
        <f>IF('TSA Input'!J493="","",IF('TSA Input'!J493="Yes",'TSA Input'!I493,""))</f>
        <v/>
      </c>
      <c r="H518" s="43" t="str">
        <f>IF('TSA Input'!J493="","",IF('TSA Input'!J493="Yes",'TSA Input'!E493,""))</f>
        <v/>
      </c>
      <c r="I518" s="45" t="str">
        <f t="shared" si="2"/>
        <v/>
      </c>
      <c r="J518" s="146" t="str">
        <f>IF('TSA Input'!$J493="","",IF('TSA Input'!$J493="Yes",'TSA Input'!$C493,""))</f>
        <v/>
      </c>
      <c r="K518" s="147" t="str">
        <f>IF('TSA Input'!$J493="","",IF('TSA Input'!$J493="Yes",'TSA Input'!$I493,""))</f>
        <v/>
      </c>
      <c r="L518" s="147" t="str">
        <f>IF('TSA Input'!$J493="","",IF('TSA Input'!$J493="Yes",'TSA Input'!$E493,""))</f>
        <v/>
      </c>
      <c r="M518" s="45" t="str">
        <f t="shared" si="3"/>
        <v/>
      </c>
      <c r="N518" s="48"/>
      <c r="O518" s="49"/>
      <c r="P518" s="148" t="s">
        <v>31</v>
      </c>
      <c r="Q518" s="149" t="s">
        <v>31</v>
      </c>
      <c r="R518" s="1"/>
    </row>
    <row r="519" spans="1:18" ht="15.75" hidden="1" customHeight="1">
      <c r="A519" s="1" t="str">
        <f t="shared" si="1"/>
        <v/>
      </c>
      <c r="B519" s="1"/>
      <c r="C519" s="38" t="str">
        <f>IF('TSA Input'!J494="","",IF('TSA Input'!J494="Yes",'TSA Input'!B494,"Ineligible"))</f>
        <v/>
      </c>
      <c r="D519" s="39" t="str">
        <f>IF('TSA Input'!J494="","",IF('TSA Input'!J494="Yes",'TSA Input'!H494,""))</f>
        <v/>
      </c>
      <c r="E519" s="40" t="str">
        <f>IF('TSA Input'!J494="","",IF('TSA Input'!J494="Yes",'TSA Input'!G494,""))</f>
        <v/>
      </c>
      <c r="F519" s="42" t="str">
        <f>IF('TSA Input'!J494="","",IF('TSA Input'!J494="Yes",'TSA Input'!C494,""))</f>
        <v/>
      </c>
      <c r="G519" s="43" t="str">
        <f>IF('TSA Input'!J494="","",IF('TSA Input'!J494="Yes",'TSA Input'!I494,""))</f>
        <v/>
      </c>
      <c r="H519" s="43" t="str">
        <f>IF('TSA Input'!J494="","",IF('TSA Input'!J494="Yes",'TSA Input'!E494,""))</f>
        <v/>
      </c>
      <c r="I519" s="45" t="str">
        <f t="shared" si="2"/>
        <v/>
      </c>
      <c r="J519" s="146" t="str">
        <f>IF('TSA Input'!$J494="","",IF('TSA Input'!$J494="Yes",'TSA Input'!$C494,""))</f>
        <v/>
      </c>
      <c r="K519" s="147" t="str">
        <f>IF('TSA Input'!$J494="","",IF('TSA Input'!$J494="Yes",'TSA Input'!$I494,""))</f>
        <v/>
      </c>
      <c r="L519" s="147" t="str">
        <f>IF('TSA Input'!$J494="","",IF('TSA Input'!$J494="Yes",'TSA Input'!$E494,""))</f>
        <v/>
      </c>
      <c r="M519" s="45" t="str">
        <f t="shared" si="3"/>
        <v/>
      </c>
      <c r="N519" s="48"/>
      <c r="O519" s="49"/>
      <c r="P519" s="148" t="s">
        <v>31</v>
      </c>
      <c r="Q519" s="149" t="s">
        <v>31</v>
      </c>
      <c r="R519" s="1"/>
    </row>
    <row r="520" spans="1:18" ht="15.75" hidden="1" customHeight="1">
      <c r="A520" s="1" t="str">
        <f t="shared" si="1"/>
        <v/>
      </c>
      <c r="B520" s="1"/>
      <c r="C520" s="38" t="str">
        <f>IF('TSA Input'!J495="","",IF('TSA Input'!J495="Yes",'TSA Input'!B495,"Ineligible"))</f>
        <v/>
      </c>
      <c r="D520" s="39" t="str">
        <f>IF('TSA Input'!J495="","",IF('TSA Input'!J495="Yes",'TSA Input'!H495,""))</f>
        <v/>
      </c>
      <c r="E520" s="40" t="str">
        <f>IF('TSA Input'!J495="","",IF('TSA Input'!J495="Yes",'TSA Input'!G495,""))</f>
        <v/>
      </c>
      <c r="F520" s="42" t="str">
        <f>IF('TSA Input'!J495="","",IF('TSA Input'!J495="Yes",'TSA Input'!C495,""))</f>
        <v/>
      </c>
      <c r="G520" s="43" t="str">
        <f>IF('TSA Input'!J495="","",IF('TSA Input'!J495="Yes",'TSA Input'!I495,""))</f>
        <v/>
      </c>
      <c r="H520" s="43" t="str">
        <f>IF('TSA Input'!J495="","",IF('TSA Input'!J495="Yes",'TSA Input'!E495,""))</f>
        <v/>
      </c>
      <c r="I520" s="45" t="str">
        <f t="shared" si="2"/>
        <v/>
      </c>
      <c r="J520" s="146" t="str">
        <f>IF('TSA Input'!$J495="","",IF('TSA Input'!$J495="Yes",'TSA Input'!$C495,""))</f>
        <v/>
      </c>
      <c r="K520" s="147" t="str">
        <f>IF('TSA Input'!$J495="","",IF('TSA Input'!$J495="Yes",'TSA Input'!$I495,""))</f>
        <v/>
      </c>
      <c r="L520" s="147" t="str">
        <f>IF('TSA Input'!$J495="","",IF('TSA Input'!$J495="Yes",'TSA Input'!$E495,""))</f>
        <v/>
      </c>
      <c r="M520" s="45" t="str">
        <f t="shared" si="3"/>
        <v/>
      </c>
      <c r="N520" s="48"/>
      <c r="O520" s="49"/>
      <c r="P520" s="148" t="s">
        <v>31</v>
      </c>
      <c r="Q520" s="149" t="s">
        <v>31</v>
      </c>
      <c r="R520" s="1"/>
    </row>
    <row r="521" spans="1:18" ht="15.75" hidden="1" customHeight="1">
      <c r="A521" s="1" t="str">
        <f t="shared" si="1"/>
        <v/>
      </c>
      <c r="B521" s="1"/>
      <c r="C521" s="38" t="str">
        <f>IF('TSA Input'!J496="","",IF('TSA Input'!J496="Yes",'TSA Input'!B496,"Ineligible"))</f>
        <v/>
      </c>
      <c r="D521" s="39" t="str">
        <f>IF('TSA Input'!J496="","",IF('TSA Input'!J496="Yes",'TSA Input'!H496,""))</f>
        <v/>
      </c>
      <c r="E521" s="40" t="str">
        <f>IF('TSA Input'!J496="","",IF('TSA Input'!J496="Yes",'TSA Input'!G496,""))</f>
        <v/>
      </c>
      <c r="F521" s="42" t="str">
        <f>IF('TSA Input'!J496="","",IF('TSA Input'!J496="Yes",'TSA Input'!C496,""))</f>
        <v/>
      </c>
      <c r="G521" s="43" t="str">
        <f>IF('TSA Input'!J496="","",IF('TSA Input'!J496="Yes",'TSA Input'!I496,""))</f>
        <v/>
      </c>
      <c r="H521" s="43" t="str">
        <f>IF('TSA Input'!J496="","",IF('TSA Input'!J496="Yes",'TSA Input'!E496,""))</f>
        <v/>
      </c>
      <c r="I521" s="45" t="str">
        <f t="shared" si="2"/>
        <v/>
      </c>
      <c r="J521" s="146" t="str">
        <f>IF('TSA Input'!$J496="","",IF('TSA Input'!$J496="Yes",'TSA Input'!$C496,""))</f>
        <v/>
      </c>
      <c r="K521" s="147" t="str">
        <f>IF('TSA Input'!$J496="","",IF('TSA Input'!$J496="Yes",'TSA Input'!$I496,""))</f>
        <v/>
      </c>
      <c r="L521" s="147" t="str">
        <f>IF('TSA Input'!$J496="","",IF('TSA Input'!$J496="Yes",'TSA Input'!$E496,""))</f>
        <v/>
      </c>
      <c r="M521" s="45" t="str">
        <f t="shared" si="3"/>
        <v/>
      </c>
      <c r="N521" s="48"/>
      <c r="O521" s="49"/>
      <c r="P521" s="148" t="s">
        <v>31</v>
      </c>
      <c r="Q521" s="149" t="s">
        <v>31</v>
      </c>
      <c r="R521" s="1"/>
    </row>
    <row r="522" spans="1:18" ht="15.75" hidden="1" customHeight="1">
      <c r="A522" s="1" t="str">
        <f t="shared" si="1"/>
        <v/>
      </c>
      <c r="B522" s="1"/>
      <c r="C522" s="38" t="str">
        <f>IF('TSA Input'!J497="","",IF('TSA Input'!J497="Yes",'TSA Input'!B497,"Ineligible"))</f>
        <v/>
      </c>
      <c r="D522" s="39" t="str">
        <f>IF('TSA Input'!J497="","",IF('TSA Input'!J497="Yes",'TSA Input'!H497,""))</f>
        <v/>
      </c>
      <c r="E522" s="40" t="str">
        <f>IF('TSA Input'!J497="","",IF('TSA Input'!J497="Yes",'TSA Input'!G497,""))</f>
        <v/>
      </c>
      <c r="F522" s="42" t="str">
        <f>IF('TSA Input'!J497="","",IF('TSA Input'!J497="Yes",'TSA Input'!C497,""))</f>
        <v/>
      </c>
      <c r="G522" s="43" t="str">
        <f>IF('TSA Input'!J497="","",IF('TSA Input'!J497="Yes",'TSA Input'!I497,""))</f>
        <v/>
      </c>
      <c r="H522" s="43" t="str">
        <f>IF('TSA Input'!J497="","",IF('TSA Input'!J497="Yes",'TSA Input'!E497,""))</f>
        <v/>
      </c>
      <c r="I522" s="45" t="str">
        <f t="shared" si="2"/>
        <v/>
      </c>
      <c r="J522" s="146" t="str">
        <f>IF('TSA Input'!$J497="","",IF('TSA Input'!$J497="Yes",'TSA Input'!$C497,""))</f>
        <v/>
      </c>
      <c r="K522" s="147" t="str">
        <f>IF('TSA Input'!$J497="","",IF('TSA Input'!$J497="Yes",'TSA Input'!$I497,""))</f>
        <v/>
      </c>
      <c r="L522" s="147" t="str">
        <f>IF('TSA Input'!$J497="","",IF('TSA Input'!$J497="Yes",'TSA Input'!$E497,""))</f>
        <v/>
      </c>
      <c r="M522" s="45" t="str">
        <f t="shared" si="3"/>
        <v/>
      </c>
      <c r="N522" s="48"/>
      <c r="O522" s="49"/>
      <c r="P522" s="148" t="s">
        <v>31</v>
      </c>
      <c r="Q522" s="149" t="s">
        <v>31</v>
      </c>
      <c r="R522" s="1"/>
    </row>
    <row r="523" spans="1:18" ht="15.75" hidden="1" customHeight="1">
      <c r="A523" s="1" t="str">
        <f t="shared" si="1"/>
        <v/>
      </c>
      <c r="B523" s="1"/>
      <c r="C523" s="38" t="str">
        <f>IF('TSA Input'!J498="","",IF('TSA Input'!J498="Yes",'TSA Input'!B498,"Ineligible"))</f>
        <v/>
      </c>
      <c r="D523" s="39" t="str">
        <f>IF('TSA Input'!J498="","",IF('TSA Input'!J498="Yes",'TSA Input'!H498,""))</f>
        <v/>
      </c>
      <c r="E523" s="40" t="str">
        <f>IF('TSA Input'!J498="","",IF('TSA Input'!J498="Yes",'TSA Input'!G498,""))</f>
        <v/>
      </c>
      <c r="F523" s="42" t="str">
        <f>IF('TSA Input'!J498="","",IF('TSA Input'!J498="Yes",'TSA Input'!C498,""))</f>
        <v/>
      </c>
      <c r="G523" s="43" t="str">
        <f>IF('TSA Input'!J498="","",IF('TSA Input'!J498="Yes",'TSA Input'!I498,""))</f>
        <v/>
      </c>
      <c r="H523" s="43" t="str">
        <f>IF('TSA Input'!J498="","",IF('TSA Input'!J498="Yes",'TSA Input'!E498,""))</f>
        <v/>
      </c>
      <c r="I523" s="45" t="str">
        <f t="shared" si="2"/>
        <v/>
      </c>
      <c r="J523" s="146" t="str">
        <f>IF('TSA Input'!$J498="","",IF('TSA Input'!$J498="Yes",'TSA Input'!$C498,""))</f>
        <v/>
      </c>
      <c r="K523" s="147" t="str">
        <f>IF('TSA Input'!$J498="","",IF('TSA Input'!$J498="Yes",'TSA Input'!$I498,""))</f>
        <v/>
      </c>
      <c r="L523" s="147" t="str">
        <f>IF('TSA Input'!$J498="","",IF('TSA Input'!$J498="Yes",'TSA Input'!$E498,""))</f>
        <v/>
      </c>
      <c r="M523" s="45" t="str">
        <f t="shared" si="3"/>
        <v/>
      </c>
      <c r="N523" s="48"/>
      <c r="O523" s="49"/>
      <c r="P523" s="148" t="s">
        <v>31</v>
      </c>
      <c r="Q523" s="149" t="s">
        <v>31</v>
      </c>
      <c r="R523" s="1"/>
    </row>
    <row r="524" spans="1:18" ht="15.75" hidden="1" customHeight="1">
      <c r="A524" s="1" t="str">
        <f t="shared" si="1"/>
        <v/>
      </c>
      <c r="B524" s="1"/>
      <c r="C524" s="38" t="str">
        <f>IF('TSA Input'!J499="","",IF('TSA Input'!J499="Yes",'TSA Input'!B499,"Ineligible"))</f>
        <v/>
      </c>
      <c r="D524" s="39" t="str">
        <f>IF('TSA Input'!J499="","",IF('TSA Input'!J499="Yes",'TSA Input'!H499,""))</f>
        <v/>
      </c>
      <c r="E524" s="40" t="str">
        <f>IF('TSA Input'!J499="","",IF('TSA Input'!J499="Yes",'TSA Input'!G499,""))</f>
        <v/>
      </c>
      <c r="F524" s="42" t="str">
        <f>IF('TSA Input'!J499="","",IF('TSA Input'!J499="Yes",'TSA Input'!C499,""))</f>
        <v/>
      </c>
      <c r="G524" s="43" t="str">
        <f>IF('TSA Input'!J499="","",IF('TSA Input'!J499="Yes",'TSA Input'!I499,""))</f>
        <v/>
      </c>
      <c r="H524" s="43" t="str">
        <f>IF('TSA Input'!J499="","",IF('TSA Input'!J499="Yes",'TSA Input'!E499,""))</f>
        <v/>
      </c>
      <c r="I524" s="45" t="str">
        <f t="shared" si="2"/>
        <v/>
      </c>
      <c r="J524" s="146" t="str">
        <f>IF('TSA Input'!$J499="","",IF('TSA Input'!$J499="Yes",'TSA Input'!$C499,""))</f>
        <v/>
      </c>
      <c r="K524" s="147" t="str">
        <f>IF('TSA Input'!$J499="","",IF('TSA Input'!$J499="Yes",'TSA Input'!$I499,""))</f>
        <v/>
      </c>
      <c r="L524" s="147" t="str">
        <f>IF('TSA Input'!$J499="","",IF('TSA Input'!$J499="Yes",'TSA Input'!$E499,""))</f>
        <v/>
      </c>
      <c r="M524" s="45" t="str">
        <f t="shared" si="3"/>
        <v/>
      </c>
      <c r="N524" s="48"/>
      <c r="O524" s="49"/>
      <c r="P524" s="148" t="s">
        <v>31</v>
      </c>
      <c r="Q524" s="149" t="s">
        <v>31</v>
      </c>
      <c r="R524" s="1"/>
    </row>
    <row r="525" spans="1:18" ht="15.75" hidden="1" customHeight="1">
      <c r="A525" s="1" t="str">
        <f t="shared" si="1"/>
        <v/>
      </c>
      <c r="B525" s="1"/>
      <c r="C525" s="38" t="str">
        <f>IF('TSA Input'!J500="","",IF('TSA Input'!J500="Yes",'TSA Input'!B500,"Ineligible"))</f>
        <v/>
      </c>
      <c r="D525" s="39" t="str">
        <f>IF('TSA Input'!J500="","",IF('TSA Input'!J500="Yes",'TSA Input'!H500,""))</f>
        <v/>
      </c>
      <c r="E525" s="40" t="str">
        <f>IF('TSA Input'!J500="","",IF('TSA Input'!J500="Yes",'TSA Input'!G500,""))</f>
        <v/>
      </c>
      <c r="F525" s="42" t="str">
        <f>IF('TSA Input'!J500="","",IF('TSA Input'!J500="Yes",'TSA Input'!C500,""))</f>
        <v/>
      </c>
      <c r="G525" s="43" t="str">
        <f>IF('TSA Input'!J500="","",IF('TSA Input'!J500="Yes",'TSA Input'!I500,""))</f>
        <v/>
      </c>
      <c r="H525" s="43" t="str">
        <f>IF('TSA Input'!J500="","",IF('TSA Input'!J500="Yes",'TSA Input'!E500,""))</f>
        <v/>
      </c>
      <c r="I525" s="45" t="str">
        <f t="shared" si="2"/>
        <v/>
      </c>
      <c r="J525" s="146" t="str">
        <f>IF('TSA Input'!$J500="","",IF('TSA Input'!$J500="Yes",'TSA Input'!$C500,""))</f>
        <v/>
      </c>
      <c r="K525" s="147" t="str">
        <f>IF('TSA Input'!$J500="","",IF('TSA Input'!$J500="Yes",'TSA Input'!$I500,""))</f>
        <v/>
      </c>
      <c r="L525" s="147" t="str">
        <f>IF('TSA Input'!$J500="","",IF('TSA Input'!$J500="Yes",'TSA Input'!$E500,""))</f>
        <v/>
      </c>
      <c r="M525" s="45" t="str">
        <f t="shared" si="3"/>
        <v/>
      </c>
      <c r="N525" s="48"/>
      <c r="O525" s="49"/>
      <c r="P525" s="148" t="s">
        <v>31</v>
      </c>
      <c r="Q525" s="149" t="s">
        <v>31</v>
      </c>
      <c r="R525" s="1"/>
    </row>
    <row r="526" spans="1:18" ht="15.75" hidden="1" customHeight="1">
      <c r="A526" s="1" t="str">
        <f t="shared" si="1"/>
        <v/>
      </c>
      <c r="B526" s="1"/>
      <c r="C526" s="38" t="str">
        <f>IF('TSA Input'!J501="","",IF('TSA Input'!J501="Yes",'TSA Input'!B501,"Ineligible"))</f>
        <v/>
      </c>
      <c r="D526" s="39" t="str">
        <f>IF('TSA Input'!J501="","",IF('TSA Input'!J501="Yes",'TSA Input'!H501,""))</f>
        <v/>
      </c>
      <c r="E526" s="40" t="str">
        <f>IF('TSA Input'!J501="","",IF('TSA Input'!J501="Yes",'TSA Input'!G501,""))</f>
        <v/>
      </c>
      <c r="F526" s="42" t="str">
        <f>IF('TSA Input'!J501="","",IF('TSA Input'!J501="Yes",'TSA Input'!C501,""))</f>
        <v/>
      </c>
      <c r="G526" s="43" t="str">
        <f>IF('TSA Input'!J501="","",IF('TSA Input'!J501="Yes",'TSA Input'!I501,""))</f>
        <v/>
      </c>
      <c r="H526" s="43" t="str">
        <f>IF('TSA Input'!J501="","",IF('TSA Input'!J501="Yes",'TSA Input'!E501,""))</f>
        <v/>
      </c>
      <c r="I526" s="45" t="str">
        <f t="shared" si="2"/>
        <v/>
      </c>
      <c r="J526" s="146" t="str">
        <f>IF('TSA Input'!$J501="","",IF('TSA Input'!$J501="Yes",'TSA Input'!$C501,""))</f>
        <v/>
      </c>
      <c r="K526" s="147" t="str">
        <f>IF('TSA Input'!$J501="","",IF('TSA Input'!$J501="Yes",'TSA Input'!$I501,""))</f>
        <v/>
      </c>
      <c r="L526" s="147" t="str">
        <f>IF('TSA Input'!$J501="","",IF('TSA Input'!$J501="Yes",'TSA Input'!$E501,""))</f>
        <v/>
      </c>
      <c r="M526" s="45" t="str">
        <f t="shared" si="3"/>
        <v/>
      </c>
      <c r="N526" s="48"/>
      <c r="O526" s="49"/>
      <c r="P526" s="148" t="s">
        <v>31</v>
      </c>
      <c r="Q526" s="149" t="s">
        <v>31</v>
      </c>
      <c r="R526" s="1"/>
    </row>
    <row r="527" spans="1:18" ht="15.75" hidden="1" customHeight="1">
      <c r="A527" s="1" t="str">
        <f t="shared" si="1"/>
        <v/>
      </c>
      <c r="B527" s="1"/>
      <c r="C527" s="38" t="str">
        <f>IF('TSA Input'!J502="","",IF('TSA Input'!J502="Yes",'TSA Input'!B502,"Ineligible"))</f>
        <v/>
      </c>
      <c r="D527" s="39" t="str">
        <f>IF('TSA Input'!J502="","",IF('TSA Input'!J502="Yes",'TSA Input'!H502,""))</f>
        <v/>
      </c>
      <c r="E527" s="40" t="str">
        <f>IF('TSA Input'!J502="","",IF('TSA Input'!J502="Yes",'TSA Input'!G502,""))</f>
        <v/>
      </c>
      <c r="F527" s="42" t="str">
        <f>IF('TSA Input'!J502="","",IF('TSA Input'!J502="Yes",'TSA Input'!C502,""))</f>
        <v/>
      </c>
      <c r="G527" s="43" t="str">
        <f>IF('TSA Input'!J502="","",IF('TSA Input'!J502="Yes",'TSA Input'!I502,""))</f>
        <v/>
      </c>
      <c r="H527" s="43" t="str">
        <f>IF('TSA Input'!J502="","",IF('TSA Input'!J502="Yes",'TSA Input'!E502,""))</f>
        <v/>
      </c>
      <c r="I527" s="45" t="str">
        <f t="shared" si="2"/>
        <v/>
      </c>
      <c r="J527" s="146" t="str">
        <f>IF('TSA Input'!$J502="","",IF('TSA Input'!$J502="Yes",'TSA Input'!$C502,""))</f>
        <v/>
      </c>
      <c r="K527" s="147" t="str">
        <f>IF('TSA Input'!$J502="","",IF('TSA Input'!$J502="Yes",'TSA Input'!$I502,""))</f>
        <v/>
      </c>
      <c r="L527" s="147" t="str">
        <f>IF('TSA Input'!$J502="","",IF('TSA Input'!$J502="Yes",'TSA Input'!$E502,""))</f>
        <v/>
      </c>
      <c r="M527" s="45" t="str">
        <f t="shared" si="3"/>
        <v/>
      </c>
      <c r="N527" s="48"/>
      <c r="O527" s="49"/>
      <c r="P527" s="148" t="s">
        <v>31</v>
      </c>
      <c r="Q527" s="149" t="s">
        <v>31</v>
      </c>
      <c r="R527" s="1"/>
    </row>
    <row r="528" spans="1:18" ht="15.75" hidden="1" customHeight="1">
      <c r="A528" s="1" t="str">
        <f t="shared" si="1"/>
        <v/>
      </c>
      <c r="B528" s="1"/>
      <c r="C528" s="38" t="str">
        <f>IF('TSA Input'!J503="","",IF('TSA Input'!J503="Yes",'TSA Input'!B503,"Ineligible"))</f>
        <v/>
      </c>
      <c r="D528" s="39" t="str">
        <f>IF('TSA Input'!J503="","",IF('TSA Input'!J503="Yes",'TSA Input'!H503,""))</f>
        <v/>
      </c>
      <c r="E528" s="40" t="str">
        <f>IF('TSA Input'!J503="","",IF('TSA Input'!J503="Yes",'TSA Input'!G503,""))</f>
        <v/>
      </c>
      <c r="F528" s="42" t="str">
        <f>IF('TSA Input'!J503="","",IF('TSA Input'!J503="Yes",'TSA Input'!C503,""))</f>
        <v/>
      </c>
      <c r="G528" s="43" t="str">
        <f>IF('TSA Input'!J503="","",IF('TSA Input'!J503="Yes",'TSA Input'!I503,""))</f>
        <v/>
      </c>
      <c r="H528" s="43" t="str">
        <f>IF('TSA Input'!J503="","",IF('TSA Input'!J503="Yes",'TSA Input'!E503,""))</f>
        <v/>
      </c>
      <c r="I528" s="45" t="str">
        <f t="shared" si="2"/>
        <v/>
      </c>
      <c r="J528" s="146" t="str">
        <f>IF('TSA Input'!$J503="","",IF('TSA Input'!$J503="Yes",'TSA Input'!$C503,""))</f>
        <v/>
      </c>
      <c r="K528" s="147" t="str">
        <f>IF('TSA Input'!$J503="","",IF('TSA Input'!$J503="Yes",'TSA Input'!$I503,""))</f>
        <v/>
      </c>
      <c r="L528" s="147" t="str">
        <f>IF('TSA Input'!$J503="","",IF('TSA Input'!$J503="Yes",'TSA Input'!$E503,""))</f>
        <v/>
      </c>
      <c r="M528" s="45" t="str">
        <f t="shared" si="3"/>
        <v/>
      </c>
      <c r="N528" s="48"/>
      <c r="O528" s="49"/>
      <c r="P528" s="148" t="s">
        <v>31</v>
      </c>
      <c r="Q528" s="149" t="s">
        <v>31</v>
      </c>
      <c r="R528" s="1"/>
    </row>
    <row r="529" spans="1:18" ht="15.75" hidden="1" customHeight="1">
      <c r="A529" s="1" t="str">
        <f t="shared" si="1"/>
        <v/>
      </c>
      <c r="B529" s="1"/>
      <c r="C529" s="38" t="str">
        <f>IF('TSA Input'!J504="","",IF('TSA Input'!J504="Yes",'TSA Input'!B504,"Ineligible"))</f>
        <v/>
      </c>
      <c r="D529" s="39" t="str">
        <f>IF('TSA Input'!J504="","",IF('TSA Input'!J504="Yes",'TSA Input'!H504,""))</f>
        <v/>
      </c>
      <c r="E529" s="40" t="str">
        <f>IF('TSA Input'!J504="","",IF('TSA Input'!J504="Yes",'TSA Input'!G504,""))</f>
        <v/>
      </c>
      <c r="F529" s="42" t="str">
        <f>IF('TSA Input'!J504="","",IF('TSA Input'!J504="Yes",'TSA Input'!C504,""))</f>
        <v/>
      </c>
      <c r="G529" s="43" t="str">
        <f>IF('TSA Input'!J504="","",IF('TSA Input'!J504="Yes",'TSA Input'!I504,""))</f>
        <v/>
      </c>
      <c r="H529" s="43" t="str">
        <f>IF('TSA Input'!J504="","",IF('TSA Input'!J504="Yes",'TSA Input'!E504,""))</f>
        <v/>
      </c>
      <c r="I529" s="45" t="str">
        <f t="shared" si="2"/>
        <v/>
      </c>
      <c r="J529" s="146" t="str">
        <f>IF('TSA Input'!$J504="","",IF('TSA Input'!$J504="Yes",'TSA Input'!$C504,""))</f>
        <v/>
      </c>
      <c r="K529" s="147" t="str">
        <f>IF('TSA Input'!$J504="","",IF('TSA Input'!$J504="Yes",'TSA Input'!$I504,""))</f>
        <v/>
      </c>
      <c r="L529" s="147" t="str">
        <f>IF('TSA Input'!$J504="","",IF('TSA Input'!$J504="Yes",'TSA Input'!$E504,""))</f>
        <v/>
      </c>
      <c r="M529" s="45" t="str">
        <f t="shared" si="3"/>
        <v/>
      </c>
      <c r="N529" s="48"/>
      <c r="O529" s="49"/>
      <c r="P529" s="148" t="s">
        <v>31</v>
      </c>
      <c r="Q529" s="149" t="s">
        <v>31</v>
      </c>
      <c r="R529" s="1"/>
    </row>
    <row r="530" spans="1:18" ht="15.75" hidden="1" customHeight="1">
      <c r="A530" s="1" t="str">
        <f t="shared" si="1"/>
        <v/>
      </c>
      <c r="B530" s="1"/>
      <c r="C530" s="38" t="str">
        <f>IF('TSA Input'!J505="","",IF('TSA Input'!J505="Yes",'TSA Input'!B505,"Ineligible"))</f>
        <v/>
      </c>
      <c r="D530" s="39" t="str">
        <f>IF('TSA Input'!J505="","",IF('TSA Input'!J505="Yes",'TSA Input'!H505,""))</f>
        <v/>
      </c>
      <c r="E530" s="40" t="str">
        <f>IF('TSA Input'!J505="","",IF('TSA Input'!J505="Yes",'TSA Input'!G505,""))</f>
        <v/>
      </c>
      <c r="F530" s="42" t="str">
        <f>IF('TSA Input'!J505="","",IF('TSA Input'!J505="Yes",'TSA Input'!C505,""))</f>
        <v/>
      </c>
      <c r="G530" s="43" t="str">
        <f>IF('TSA Input'!J505="","",IF('TSA Input'!J505="Yes",'TSA Input'!I505,""))</f>
        <v/>
      </c>
      <c r="H530" s="43" t="str">
        <f>IF('TSA Input'!J505="","",IF('TSA Input'!J505="Yes",'TSA Input'!E505,""))</f>
        <v/>
      </c>
      <c r="I530" s="45" t="str">
        <f t="shared" si="2"/>
        <v/>
      </c>
      <c r="J530" s="146" t="str">
        <f>IF('TSA Input'!$J505="","",IF('TSA Input'!$J505="Yes",'TSA Input'!$C505,""))</f>
        <v/>
      </c>
      <c r="K530" s="147" t="str">
        <f>IF('TSA Input'!$J505="","",IF('TSA Input'!$J505="Yes",'TSA Input'!$I505,""))</f>
        <v/>
      </c>
      <c r="L530" s="147" t="str">
        <f>IF('TSA Input'!$J505="","",IF('TSA Input'!$J505="Yes",'TSA Input'!$E505,""))</f>
        <v/>
      </c>
      <c r="M530" s="45" t="str">
        <f t="shared" si="3"/>
        <v/>
      </c>
      <c r="N530" s="48"/>
      <c r="O530" s="49"/>
      <c r="P530" s="148" t="s">
        <v>31</v>
      </c>
      <c r="Q530" s="149" t="s">
        <v>31</v>
      </c>
      <c r="R530" s="1"/>
    </row>
    <row r="531" spans="1:18" ht="15.75" hidden="1" customHeight="1">
      <c r="A531" s="1" t="str">
        <f t="shared" si="1"/>
        <v/>
      </c>
      <c r="B531" s="1"/>
      <c r="C531" s="38" t="str">
        <f>IF('TSA Input'!J506="","",IF('TSA Input'!J506="Yes",'TSA Input'!B506,"Ineligible"))</f>
        <v/>
      </c>
      <c r="D531" s="39" t="str">
        <f>IF('TSA Input'!J506="","",IF('TSA Input'!J506="Yes",'TSA Input'!H506,""))</f>
        <v/>
      </c>
      <c r="E531" s="40" t="str">
        <f>IF('TSA Input'!J506="","",IF('TSA Input'!J506="Yes",'TSA Input'!G506,""))</f>
        <v/>
      </c>
      <c r="F531" s="42" t="str">
        <f>IF('TSA Input'!J506="","",IF('TSA Input'!J506="Yes",'TSA Input'!C506,""))</f>
        <v/>
      </c>
      <c r="G531" s="43" t="str">
        <f>IF('TSA Input'!J506="","",IF('TSA Input'!J506="Yes",'TSA Input'!I506,""))</f>
        <v/>
      </c>
      <c r="H531" s="43" t="str">
        <f>IF('TSA Input'!J506="","",IF('TSA Input'!J506="Yes",'TSA Input'!E506,""))</f>
        <v/>
      </c>
      <c r="I531" s="45" t="str">
        <f t="shared" si="2"/>
        <v/>
      </c>
      <c r="J531" s="146" t="str">
        <f>IF('TSA Input'!$J506="","",IF('TSA Input'!$J506="Yes",'TSA Input'!$C506,""))</f>
        <v/>
      </c>
      <c r="K531" s="147" t="str">
        <f>IF('TSA Input'!$J506="","",IF('TSA Input'!$J506="Yes",'TSA Input'!$I506,""))</f>
        <v/>
      </c>
      <c r="L531" s="147" t="str">
        <f>IF('TSA Input'!$J506="","",IF('TSA Input'!$J506="Yes",'TSA Input'!$E506,""))</f>
        <v/>
      </c>
      <c r="M531" s="45" t="str">
        <f t="shared" si="3"/>
        <v/>
      </c>
      <c r="N531" s="48"/>
      <c r="O531" s="49"/>
      <c r="P531" s="148" t="s">
        <v>31</v>
      </c>
      <c r="Q531" s="149" t="s">
        <v>31</v>
      </c>
      <c r="R531" s="1"/>
    </row>
    <row r="532" spans="1:18" ht="15.75" hidden="1" customHeight="1">
      <c r="A532" s="1" t="str">
        <f t="shared" si="1"/>
        <v/>
      </c>
      <c r="B532" s="1"/>
      <c r="C532" s="38" t="str">
        <f>IF('TSA Input'!J507="","",IF('TSA Input'!J507="Yes",'TSA Input'!B507,"Ineligible"))</f>
        <v/>
      </c>
      <c r="D532" s="39" t="str">
        <f>IF('TSA Input'!J507="","",IF('TSA Input'!J507="Yes",'TSA Input'!H507,""))</f>
        <v/>
      </c>
      <c r="E532" s="40" t="str">
        <f>IF('TSA Input'!J507="","",IF('TSA Input'!J507="Yes",'TSA Input'!G507,""))</f>
        <v/>
      </c>
      <c r="F532" s="42" t="str">
        <f>IF('TSA Input'!J507="","",IF('TSA Input'!J507="Yes",'TSA Input'!C507,""))</f>
        <v/>
      </c>
      <c r="G532" s="43" t="str">
        <f>IF('TSA Input'!J507="","",IF('TSA Input'!J507="Yes",'TSA Input'!I507,""))</f>
        <v/>
      </c>
      <c r="H532" s="43" t="str">
        <f>IF('TSA Input'!J507="","",IF('TSA Input'!J507="Yes",'TSA Input'!E507,""))</f>
        <v/>
      </c>
      <c r="I532" s="45" t="str">
        <f t="shared" si="2"/>
        <v/>
      </c>
      <c r="J532" s="146" t="str">
        <f>IF('TSA Input'!$J507="","",IF('TSA Input'!$J507="Yes",'TSA Input'!$C507,""))</f>
        <v/>
      </c>
      <c r="K532" s="147" t="str">
        <f>IF('TSA Input'!$J507="","",IF('TSA Input'!$J507="Yes",'TSA Input'!$I507,""))</f>
        <v/>
      </c>
      <c r="L532" s="147" t="str">
        <f>IF('TSA Input'!$J507="","",IF('TSA Input'!$J507="Yes",'TSA Input'!$E507,""))</f>
        <v/>
      </c>
      <c r="M532" s="45" t="str">
        <f t="shared" si="3"/>
        <v/>
      </c>
      <c r="N532" s="48"/>
      <c r="O532" s="49"/>
      <c r="P532" s="148" t="s">
        <v>31</v>
      </c>
      <c r="Q532" s="149" t="s">
        <v>31</v>
      </c>
      <c r="R532" s="1"/>
    </row>
    <row r="533" spans="1:18" ht="15.75" hidden="1" customHeight="1">
      <c r="A533" s="1" t="str">
        <f t="shared" si="1"/>
        <v/>
      </c>
      <c r="B533" s="1"/>
      <c r="C533" s="38" t="str">
        <f>IF('TSA Input'!J508="","",IF('TSA Input'!J508="Yes",'TSA Input'!B508,"Ineligible"))</f>
        <v/>
      </c>
      <c r="D533" s="39" t="str">
        <f>IF('TSA Input'!J508="","",IF('TSA Input'!J508="Yes",'TSA Input'!H508,""))</f>
        <v/>
      </c>
      <c r="E533" s="40" t="str">
        <f>IF('TSA Input'!J508="","",IF('TSA Input'!J508="Yes",'TSA Input'!G508,""))</f>
        <v/>
      </c>
      <c r="F533" s="42" t="str">
        <f>IF('TSA Input'!J508="","",IF('TSA Input'!J508="Yes",'TSA Input'!C508,""))</f>
        <v/>
      </c>
      <c r="G533" s="43" t="str">
        <f>IF('TSA Input'!J508="","",IF('TSA Input'!J508="Yes",'TSA Input'!I508,""))</f>
        <v/>
      </c>
      <c r="H533" s="43" t="str">
        <f>IF('TSA Input'!J508="","",IF('TSA Input'!J508="Yes",'TSA Input'!E508,""))</f>
        <v/>
      </c>
      <c r="I533" s="45" t="str">
        <f t="shared" si="2"/>
        <v/>
      </c>
      <c r="J533" s="146" t="str">
        <f>IF('TSA Input'!$J508="","",IF('TSA Input'!$J508="Yes",'TSA Input'!$C508,""))</f>
        <v/>
      </c>
      <c r="K533" s="147" t="str">
        <f>IF('TSA Input'!$J508="","",IF('TSA Input'!$J508="Yes",'TSA Input'!$I508,""))</f>
        <v/>
      </c>
      <c r="L533" s="147" t="str">
        <f>IF('TSA Input'!$J508="","",IF('TSA Input'!$J508="Yes",'TSA Input'!$E508,""))</f>
        <v/>
      </c>
      <c r="M533" s="45" t="str">
        <f t="shared" si="3"/>
        <v/>
      </c>
      <c r="N533" s="48"/>
      <c r="O533" s="49"/>
      <c r="P533" s="148" t="s">
        <v>31</v>
      </c>
      <c r="Q533" s="149" t="s">
        <v>31</v>
      </c>
      <c r="R533" s="1"/>
    </row>
    <row r="534" spans="1:18" ht="15.75" hidden="1" customHeight="1">
      <c r="A534" s="1" t="str">
        <f t="shared" si="1"/>
        <v/>
      </c>
      <c r="B534" s="1"/>
      <c r="C534" s="38" t="str">
        <f>IF('TSA Input'!J509="","",IF('TSA Input'!J509="Yes",'TSA Input'!B509,"Ineligible"))</f>
        <v/>
      </c>
      <c r="D534" s="39" t="str">
        <f>IF('TSA Input'!J509="","",IF('TSA Input'!J509="Yes",'TSA Input'!H509,""))</f>
        <v/>
      </c>
      <c r="E534" s="40" t="str">
        <f>IF('TSA Input'!J509="","",IF('TSA Input'!J509="Yes",'TSA Input'!G509,""))</f>
        <v/>
      </c>
      <c r="F534" s="42" t="str">
        <f>IF('TSA Input'!J509="","",IF('TSA Input'!J509="Yes",'TSA Input'!C509,""))</f>
        <v/>
      </c>
      <c r="G534" s="43" t="str">
        <f>IF('TSA Input'!J509="","",IF('TSA Input'!J509="Yes",'TSA Input'!I509,""))</f>
        <v/>
      </c>
      <c r="H534" s="43" t="str">
        <f>IF('TSA Input'!J509="","",IF('TSA Input'!J509="Yes",'TSA Input'!E509,""))</f>
        <v/>
      </c>
      <c r="I534" s="45" t="str">
        <f t="shared" si="2"/>
        <v/>
      </c>
      <c r="J534" s="146" t="str">
        <f>IF('TSA Input'!$J509="","",IF('TSA Input'!$J509="Yes",'TSA Input'!$C509,""))</f>
        <v/>
      </c>
      <c r="K534" s="147" t="str">
        <f>IF('TSA Input'!$J509="","",IF('TSA Input'!$J509="Yes",'TSA Input'!$I509,""))</f>
        <v/>
      </c>
      <c r="L534" s="147" t="str">
        <f>IF('TSA Input'!$J509="","",IF('TSA Input'!$J509="Yes",'TSA Input'!$E509,""))</f>
        <v/>
      </c>
      <c r="M534" s="45" t="str">
        <f t="shared" si="3"/>
        <v/>
      </c>
      <c r="N534" s="48"/>
      <c r="O534" s="49"/>
      <c r="P534" s="148" t="s">
        <v>31</v>
      </c>
      <c r="Q534" s="149" t="s">
        <v>31</v>
      </c>
      <c r="R534" s="1"/>
    </row>
    <row r="535" spans="1:18" ht="15.75" hidden="1" customHeight="1">
      <c r="A535" s="1" t="str">
        <f t="shared" si="1"/>
        <v/>
      </c>
      <c r="B535" s="1"/>
      <c r="C535" s="38" t="str">
        <f>IF('TSA Input'!J510="","",IF('TSA Input'!J510="Yes",'TSA Input'!B510,"Ineligible"))</f>
        <v/>
      </c>
      <c r="D535" s="39" t="str">
        <f>IF('TSA Input'!J510="","",IF('TSA Input'!J510="Yes",'TSA Input'!H510,""))</f>
        <v/>
      </c>
      <c r="E535" s="40" t="str">
        <f>IF('TSA Input'!J510="","",IF('TSA Input'!J510="Yes",'TSA Input'!G510,""))</f>
        <v/>
      </c>
      <c r="F535" s="42" t="str">
        <f>IF('TSA Input'!J510="","",IF('TSA Input'!J510="Yes",'TSA Input'!C510,""))</f>
        <v/>
      </c>
      <c r="G535" s="43" t="str">
        <f>IF('TSA Input'!J510="","",IF('TSA Input'!J510="Yes",'TSA Input'!I510,""))</f>
        <v/>
      </c>
      <c r="H535" s="43" t="str">
        <f>IF('TSA Input'!J510="","",IF('TSA Input'!J510="Yes",'TSA Input'!E510,""))</f>
        <v/>
      </c>
      <c r="I535" s="45" t="str">
        <f t="shared" si="2"/>
        <v/>
      </c>
      <c r="J535" s="146" t="str">
        <f>IF('TSA Input'!$J510="","",IF('TSA Input'!$J510="Yes",'TSA Input'!$C510,""))</f>
        <v/>
      </c>
      <c r="K535" s="147" t="str">
        <f>IF('TSA Input'!$J510="","",IF('TSA Input'!$J510="Yes",'TSA Input'!$I510,""))</f>
        <v/>
      </c>
      <c r="L535" s="147" t="str">
        <f>IF('TSA Input'!$J510="","",IF('TSA Input'!$J510="Yes",'TSA Input'!$E510,""))</f>
        <v/>
      </c>
      <c r="M535" s="45" t="str">
        <f t="shared" si="3"/>
        <v/>
      </c>
      <c r="N535" s="48"/>
      <c r="O535" s="49"/>
      <c r="P535" s="148" t="s">
        <v>31</v>
      </c>
      <c r="Q535" s="149" t="s">
        <v>31</v>
      </c>
      <c r="R535" s="1"/>
    </row>
    <row r="536" spans="1:18" ht="15.75" hidden="1" customHeight="1">
      <c r="A536" s="1" t="str">
        <f t="shared" si="1"/>
        <v/>
      </c>
      <c r="B536" s="1"/>
      <c r="C536" s="38" t="str">
        <f>IF('TSA Input'!J511="","",IF('TSA Input'!J511="Yes",'TSA Input'!B511,"Ineligible"))</f>
        <v/>
      </c>
      <c r="D536" s="39" t="str">
        <f>IF('TSA Input'!J511="","",IF('TSA Input'!J511="Yes",'TSA Input'!H511,""))</f>
        <v/>
      </c>
      <c r="E536" s="40" t="str">
        <f>IF('TSA Input'!J511="","",IF('TSA Input'!J511="Yes",'TSA Input'!G511,""))</f>
        <v/>
      </c>
      <c r="F536" s="42" t="str">
        <f>IF('TSA Input'!J511="","",IF('TSA Input'!J511="Yes",'TSA Input'!C511,""))</f>
        <v/>
      </c>
      <c r="G536" s="43" t="str">
        <f>IF('TSA Input'!J511="","",IF('TSA Input'!J511="Yes",'TSA Input'!I511,""))</f>
        <v/>
      </c>
      <c r="H536" s="43" t="str">
        <f>IF('TSA Input'!J511="","",IF('TSA Input'!J511="Yes",'TSA Input'!E511,""))</f>
        <v/>
      </c>
      <c r="I536" s="45" t="str">
        <f t="shared" si="2"/>
        <v/>
      </c>
      <c r="J536" s="146" t="str">
        <f>IF('TSA Input'!$J511="","",IF('TSA Input'!$J511="Yes",'TSA Input'!$C511,""))</f>
        <v/>
      </c>
      <c r="K536" s="147" t="str">
        <f>IF('TSA Input'!$J511="","",IF('TSA Input'!$J511="Yes",'TSA Input'!$I511,""))</f>
        <v/>
      </c>
      <c r="L536" s="147" t="str">
        <f>IF('TSA Input'!$J511="","",IF('TSA Input'!$J511="Yes",'TSA Input'!$E511,""))</f>
        <v/>
      </c>
      <c r="M536" s="45" t="str">
        <f t="shared" si="3"/>
        <v/>
      </c>
      <c r="N536" s="48"/>
      <c r="O536" s="49"/>
      <c r="P536" s="148" t="s">
        <v>31</v>
      </c>
      <c r="Q536" s="149" t="s">
        <v>31</v>
      </c>
      <c r="R536" s="1"/>
    </row>
    <row r="537" spans="1:18" ht="15.75" hidden="1" customHeight="1">
      <c r="A537" s="1" t="str">
        <f t="shared" si="1"/>
        <v/>
      </c>
      <c r="B537" s="1"/>
      <c r="C537" s="38" t="str">
        <f>IF('TSA Input'!J512="","",IF('TSA Input'!J512="Yes",'TSA Input'!B512,"Ineligible"))</f>
        <v/>
      </c>
      <c r="D537" s="39" t="str">
        <f>IF('TSA Input'!J512="","",IF('TSA Input'!J512="Yes",'TSA Input'!H512,""))</f>
        <v/>
      </c>
      <c r="E537" s="40" t="str">
        <f>IF('TSA Input'!J512="","",IF('TSA Input'!J512="Yes",'TSA Input'!G512,""))</f>
        <v/>
      </c>
      <c r="F537" s="42" t="str">
        <f>IF('TSA Input'!J512="","",IF('TSA Input'!J512="Yes",'TSA Input'!C512,""))</f>
        <v/>
      </c>
      <c r="G537" s="43" t="str">
        <f>IF('TSA Input'!J512="","",IF('TSA Input'!J512="Yes",'TSA Input'!I512,""))</f>
        <v/>
      </c>
      <c r="H537" s="43" t="str">
        <f>IF('TSA Input'!J512="","",IF('TSA Input'!J512="Yes",'TSA Input'!E512,""))</f>
        <v/>
      </c>
      <c r="I537" s="45" t="str">
        <f t="shared" si="2"/>
        <v/>
      </c>
      <c r="J537" s="146" t="str">
        <f>IF('TSA Input'!$J512="","",IF('TSA Input'!$J512="Yes",'TSA Input'!$C512,""))</f>
        <v/>
      </c>
      <c r="K537" s="147" t="str">
        <f>IF('TSA Input'!$J512="","",IF('TSA Input'!$J512="Yes",'TSA Input'!$I512,""))</f>
        <v/>
      </c>
      <c r="L537" s="147" t="str">
        <f>IF('TSA Input'!$J512="","",IF('TSA Input'!$J512="Yes",'TSA Input'!$E512,""))</f>
        <v/>
      </c>
      <c r="M537" s="45" t="str">
        <f t="shared" si="3"/>
        <v/>
      </c>
      <c r="N537" s="48"/>
      <c r="O537" s="49"/>
      <c r="P537" s="148" t="s">
        <v>31</v>
      </c>
      <c r="Q537" s="149" t="s">
        <v>31</v>
      </c>
      <c r="R537" s="1"/>
    </row>
    <row r="538" spans="1:18" ht="15.75" hidden="1" customHeight="1">
      <c r="A538" s="1" t="str">
        <f t="shared" si="1"/>
        <v/>
      </c>
      <c r="B538" s="1"/>
      <c r="C538" s="38" t="str">
        <f>IF('TSA Input'!J513="","",IF('TSA Input'!J513="Yes",'TSA Input'!B513,"Ineligible"))</f>
        <v/>
      </c>
      <c r="D538" s="39" t="str">
        <f>IF('TSA Input'!J513="","",IF('TSA Input'!J513="Yes",'TSA Input'!H513,""))</f>
        <v/>
      </c>
      <c r="E538" s="40" t="str">
        <f>IF('TSA Input'!J513="","",IF('TSA Input'!J513="Yes",'TSA Input'!G513,""))</f>
        <v/>
      </c>
      <c r="F538" s="42" t="str">
        <f>IF('TSA Input'!J513="","",IF('TSA Input'!J513="Yes",'TSA Input'!C513,""))</f>
        <v/>
      </c>
      <c r="G538" s="43" t="str">
        <f>IF('TSA Input'!J513="","",IF('TSA Input'!J513="Yes",'TSA Input'!I513,""))</f>
        <v/>
      </c>
      <c r="H538" s="43" t="str">
        <f>IF('TSA Input'!J513="","",IF('TSA Input'!J513="Yes",'TSA Input'!E513,""))</f>
        <v/>
      </c>
      <c r="I538" s="45" t="str">
        <f t="shared" si="2"/>
        <v/>
      </c>
      <c r="J538" s="146" t="str">
        <f>IF('TSA Input'!$J513="","",IF('TSA Input'!$J513="Yes",'TSA Input'!$C513,""))</f>
        <v/>
      </c>
      <c r="K538" s="147" t="str">
        <f>IF('TSA Input'!$J513="","",IF('TSA Input'!$J513="Yes",'TSA Input'!$I513,""))</f>
        <v/>
      </c>
      <c r="L538" s="147" t="str">
        <f>IF('TSA Input'!$J513="","",IF('TSA Input'!$J513="Yes",'TSA Input'!$E513,""))</f>
        <v/>
      </c>
      <c r="M538" s="45" t="str">
        <f t="shared" si="3"/>
        <v/>
      </c>
      <c r="N538" s="48"/>
      <c r="O538" s="49"/>
      <c r="P538" s="148" t="s">
        <v>31</v>
      </c>
      <c r="Q538" s="149" t="s">
        <v>31</v>
      </c>
      <c r="R538" s="1"/>
    </row>
    <row r="539" spans="1:18" ht="15.75" hidden="1" customHeight="1">
      <c r="A539" s="1" t="str">
        <f t="shared" si="1"/>
        <v/>
      </c>
      <c r="B539" s="1"/>
      <c r="C539" s="38" t="str">
        <f>IF('TSA Input'!J514="","",IF('TSA Input'!J514="Yes",'TSA Input'!B514,"Ineligible"))</f>
        <v/>
      </c>
      <c r="D539" s="39" t="str">
        <f>IF('TSA Input'!J514="","",IF('TSA Input'!J514="Yes",'TSA Input'!H514,""))</f>
        <v/>
      </c>
      <c r="E539" s="40" t="str">
        <f>IF('TSA Input'!J514="","",IF('TSA Input'!J514="Yes",'TSA Input'!G514,""))</f>
        <v/>
      </c>
      <c r="F539" s="42" t="str">
        <f>IF('TSA Input'!J514="","",IF('TSA Input'!J514="Yes",'TSA Input'!C514,""))</f>
        <v/>
      </c>
      <c r="G539" s="43" t="str">
        <f>IF('TSA Input'!J514="","",IF('TSA Input'!J514="Yes",'TSA Input'!I514,""))</f>
        <v/>
      </c>
      <c r="H539" s="43" t="str">
        <f>IF('TSA Input'!J514="","",IF('TSA Input'!J514="Yes",'TSA Input'!E514,""))</f>
        <v/>
      </c>
      <c r="I539" s="45" t="str">
        <f t="shared" si="2"/>
        <v/>
      </c>
      <c r="J539" s="146" t="str">
        <f>IF('TSA Input'!$J514="","",IF('TSA Input'!$J514="Yes",'TSA Input'!$C514,""))</f>
        <v/>
      </c>
      <c r="K539" s="147" t="str">
        <f>IF('TSA Input'!$J514="","",IF('TSA Input'!$J514="Yes",'TSA Input'!$I514,""))</f>
        <v/>
      </c>
      <c r="L539" s="147" t="str">
        <f>IF('TSA Input'!$J514="","",IF('TSA Input'!$J514="Yes",'TSA Input'!$E514,""))</f>
        <v/>
      </c>
      <c r="M539" s="45" t="str">
        <f t="shared" si="3"/>
        <v/>
      </c>
      <c r="N539" s="48"/>
      <c r="O539" s="49"/>
      <c r="P539" s="148" t="s">
        <v>31</v>
      </c>
      <c r="Q539" s="149" t="s">
        <v>31</v>
      </c>
      <c r="R539" s="1"/>
    </row>
    <row r="540" spans="1:18" ht="15.75" hidden="1" customHeight="1">
      <c r="A540" s="1" t="str">
        <f t="shared" si="1"/>
        <v/>
      </c>
      <c r="B540" s="1"/>
      <c r="C540" s="38" t="str">
        <f>IF('TSA Input'!J515="","",IF('TSA Input'!J515="Yes",'TSA Input'!B515,"Ineligible"))</f>
        <v/>
      </c>
      <c r="D540" s="39" t="str">
        <f>IF('TSA Input'!J515="","",IF('TSA Input'!J515="Yes",'TSA Input'!H515,""))</f>
        <v/>
      </c>
      <c r="E540" s="40" t="str">
        <f>IF('TSA Input'!J515="","",IF('TSA Input'!J515="Yes",'TSA Input'!G515,""))</f>
        <v/>
      </c>
      <c r="F540" s="42" t="str">
        <f>IF('TSA Input'!J515="","",IF('TSA Input'!J515="Yes",'TSA Input'!C515,""))</f>
        <v/>
      </c>
      <c r="G540" s="43" t="str">
        <f>IF('TSA Input'!J515="","",IF('TSA Input'!J515="Yes",'TSA Input'!I515,""))</f>
        <v/>
      </c>
      <c r="H540" s="43" t="str">
        <f>IF('TSA Input'!J515="","",IF('TSA Input'!J515="Yes",'TSA Input'!E515,""))</f>
        <v/>
      </c>
      <c r="I540" s="45" t="str">
        <f t="shared" si="2"/>
        <v/>
      </c>
      <c r="J540" s="146" t="str">
        <f>IF('TSA Input'!$J515="","",IF('TSA Input'!$J515="Yes",'TSA Input'!$C515,""))</f>
        <v/>
      </c>
      <c r="K540" s="147" t="str">
        <f>IF('TSA Input'!$J515="","",IF('TSA Input'!$J515="Yes",'TSA Input'!$I515,""))</f>
        <v/>
      </c>
      <c r="L540" s="147" t="str">
        <f>IF('TSA Input'!$J515="","",IF('TSA Input'!$J515="Yes",'TSA Input'!$E515,""))</f>
        <v/>
      </c>
      <c r="M540" s="45" t="str">
        <f t="shared" si="3"/>
        <v/>
      </c>
      <c r="N540" s="48"/>
      <c r="O540" s="49"/>
      <c r="P540" s="148" t="s">
        <v>31</v>
      </c>
      <c r="Q540" s="149" t="s">
        <v>31</v>
      </c>
      <c r="R540" s="1"/>
    </row>
    <row r="541" spans="1:18" ht="15.75" hidden="1" customHeight="1">
      <c r="A541" s="1" t="str">
        <f t="shared" si="1"/>
        <v/>
      </c>
      <c r="B541" s="1"/>
      <c r="C541" s="38" t="str">
        <f>IF('TSA Input'!J516="","",IF('TSA Input'!J516="Yes",'TSA Input'!B516,"Ineligible"))</f>
        <v/>
      </c>
      <c r="D541" s="39" t="str">
        <f>IF('TSA Input'!J516="","",IF('TSA Input'!J516="Yes",'TSA Input'!H516,""))</f>
        <v/>
      </c>
      <c r="E541" s="40" t="str">
        <f>IF('TSA Input'!J516="","",IF('TSA Input'!J516="Yes",'TSA Input'!G516,""))</f>
        <v/>
      </c>
      <c r="F541" s="42" t="str">
        <f>IF('TSA Input'!J516="","",IF('TSA Input'!J516="Yes",'TSA Input'!C516,""))</f>
        <v/>
      </c>
      <c r="G541" s="43" t="str">
        <f>IF('TSA Input'!J516="","",IF('TSA Input'!J516="Yes",'TSA Input'!I516,""))</f>
        <v/>
      </c>
      <c r="H541" s="43" t="str">
        <f>IF('TSA Input'!J516="","",IF('TSA Input'!J516="Yes",'TSA Input'!E516,""))</f>
        <v/>
      </c>
      <c r="I541" s="45" t="str">
        <f t="shared" si="2"/>
        <v/>
      </c>
      <c r="J541" s="146" t="str">
        <f>IF('TSA Input'!$J516="","",IF('TSA Input'!$J516="Yes",'TSA Input'!$C516,""))</f>
        <v/>
      </c>
      <c r="K541" s="147" t="str">
        <f>IF('TSA Input'!$J516="","",IF('TSA Input'!$J516="Yes",'TSA Input'!$I516,""))</f>
        <v/>
      </c>
      <c r="L541" s="147" t="str">
        <f>IF('TSA Input'!$J516="","",IF('TSA Input'!$J516="Yes",'TSA Input'!$E516,""))</f>
        <v/>
      </c>
      <c r="M541" s="45" t="str">
        <f t="shared" si="3"/>
        <v/>
      </c>
      <c r="N541" s="48"/>
      <c r="O541" s="49"/>
      <c r="P541" s="148" t="s">
        <v>31</v>
      </c>
      <c r="Q541" s="149" t="s">
        <v>31</v>
      </c>
      <c r="R541" s="1"/>
    </row>
    <row r="542" spans="1:18" ht="15.75" hidden="1" customHeight="1">
      <c r="A542" s="1" t="str">
        <f t="shared" si="1"/>
        <v/>
      </c>
      <c r="B542" s="1"/>
      <c r="C542" s="38" t="str">
        <f>IF('TSA Input'!J517="","",IF('TSA Input'!J517="Yes",'TSA Input'!B517,"Ineligible"))</f>
        <v/>
      </c>
      <c r="D542" s="39" t="str">
        <f>IF('TSA Input'!J517="","",IF('TSA Input'!J517="Yes",'TSA Input'!H517,""))</f>
        <v/>
      </c>
      <c r="E542" s="40" t="str">
        <f>IF('TSA Input'!J517="","",IF('TSA Input'!J517="Yes",'TSA Input'!G517,""))</f>
        <v/>
      </c>
      <c r="F542" s="42" t="str">
        <f>IF('TSA Input'!J517="","",IF('TSA Input'!J517="Yes",'TSA Input'!C517,""))</f>
        <v/>
      </c>
      <c r="G542" s="43" t="str">
        <f>IF('TSA Input'!J517="","",IF('TSA Input'!J517="Yes",'TSA Input'!I517,""))</f>
        <v/>
      </c>
      <c r="H542" s="43" t="str">
        <f>IF('TSA Input'!J517="","",IF('TSA Input'!J517="Yes",'TSA Input'!E517,""))</f>
        <v/>
      </c>
      <c r="I542" s="45" t="str">
        <f t="shared" si="2"/>
        <v/>
      </c>
      <c r="J542" s="146" t="str">
        <f>IF('TSA Input'!$J517="","",IF('TSA Input'!$J517="Yes",'TSA Input'!$C517,""))</f>
        <v/>
      </c>
      <c r="K542" s="147" t="str">
        <f>IF('TSA Input'!$J517="","",IF('TSA Input'!$J517="Yes",'TSA Input'!$I517,""))</f>
        <v/>
      </c>
      <c r="L542" s="147" t="str">
        <f>IF('TSA Input'!$J517="","",IF('TSA Input'!$J517="Yes",'TSA Input'!$E517,""))</f>
        <v/>
      </c>
      <c r="M542" s="45" t="str">
        <f t="shared" si="3"/>
        <v/>
      </c>
      <c r="N542" s="48"/>
      <c r="O542" s="49"/>
      <c r="P542" s="148" t="s">
        <v>31</v>
      </c>
      <c r="Q542" s="149" t="s">
        <v>31</v>
      </c>
      <c r="R542" s="1"/>
    </row>
    <row r="543" spans="1:18" ht="15.75" hidden="1" customHeight="1">
      <c r="A543" s="1" t="str">
        <f t="shared" si="1"/>
        <v/>
      </c>
      <c r="B543" s="1"/>
      <c r="C543" s="38" t="str">
        <f>IF('TSA Input'!J518="","",IF('TSA Input'!J518="Yes",'TSA Input'!B518,"Ineligible"))</f>
        <v/>
      </c>
      <c r="D543" s="39" t="str">
        <f>IF('TSA Input'!J518="","",IF('TSA Input'!J518="Yes",'TSA Input'!H518,""))</f>
        <v/>
      </c>
      <c r="E543" s="40" t="str">
        <f>IF('TSA Input'!J518="","",IF('TSA Input'!J518="Yes",'TSA Input'!G518,""))</f>
        <v/>
      </c>
      <c r="F543" s="42" t="str">
        <f>IF('TSA Input'!J518="","",IF('TSA Input'!J518="Yes",'TSA Input'!C518,""))</f>
        <v/>
      </c>
      <c r="G543" s="43" t="str">
        <f>IF('TSA Input'!J518="","",IF('TSA Input'!J518="Yes",'TSA Input'!I518,""))</f>
        <v/>
      </c>
      <c r="H543" s="43" t="str">
        <f>IF('TSA Input'!J518="","",IF('TSA Input'!J518="Yes",'TSA Input'!E518,""))</f>
        <v/>
      </c>
      <c r="I543" s="45" t="str">
        <f t="shared" si="2"/>
        <v/>
      </c>
      <c r="J543" s="146" t="str">
        <f>IF('TSA Input'!$J518="","",IF('TSA Input'!$J518="Yes",'TSA Input'!$C518,""))</f>
        <v/>
      </c>
      <c r="K543" s="147" t="str">
        <f>IF('TSA Input'!$J518="","",IF('TSA Input'!$J518="Yes",'TSA Input'!$I518,""))</f>
        <v/>
      </c>
      <c r="L543" s="147" t="str">
        <f>IF('TSA Input'!$J518="","",IF('TSA Input'!$J518="Yes",'TSA Input'!$E518,""))</f>
        <v/>
      </c>
      <c r="M543" s="45" t="str">
        <f t="shared" si="3"/>
        <v/>
      </c>
      <c r="N543" s="48"/>
      <c r="O543" s="49"/>
      <c r="P543" s="148" t="s">
        <v>31</v>
      </c>
      <c r="Q543" s="149" t="s">
        <v>31</v>
      </c>
      <c r="R543" s="1"/>
    </row>
    <row r="544" spans="1:18" ht="15.75" hidden="1" customHeight="1">
      <c r="A544" s="1" t="str">
        <f t="shared" si="1"/>
        <v/>
      </c>
      <c r="B544" s="1"/>
      <c r="C544" s="38" t="str">
        <f>IF('TSA Input'!J519="","",IF('TSA Input'!J519="Yes",'TSA Input'!B519,"Ineligible"))</f>
        <v/>
      </c>
      <c r="D544" s="39" t="str">
        <f>IF('TSA Input'!J519="","",IF('TSA Input'!J519="Yes",'TSA Input'!H519,""))</f>
        <v/>
      </c>
      <c r="E544" s="40" t="str">
        <f>IF('TSA Input'!J519="","",IF('TSA Input'!J519="Yes",'TSA Input'!G519,""))</f>
        <v/>
      </c>
      <c r="F544" s="42" t="str">
        <f>IF('TSA Input'!J519="","",IF('TSA Input'!J519="Yes",'TSA Input'!C519,""))</f>
        <v/>
      </c>
      <c r="G544" s="43" t="str">
        <f>IF('TSA Input'!J519="","",IF('TSA Input'!J519="Yes",'TSA Input'!I519,""))</f>
        <v/>
      </c>
      <c r="H544" s="43" t="str">
        <f>IF('TSA Input'!J519="","",IF('TSA Input'!J519="Yes",'TSA Input'!E519,""))</f>
        <v/>
      </c>
      <c r="I544" s="45" t="str">
        <f t="shared" si="2"/>
        <v/>
      </c>
      <c r="J544" s="146" t="str">
        <f>IF('TSA Input'!$J519="","",IF('TSA Input'!$J519="Yes",'TSA Input'!$C519,""))</f>
        <v/>
      </c>
      <c r="K544" s="147" t="str">
        <f>IF('TSA Input'!$J519="","",IF('TSA Input'!$J519="Yes",'TSA Input'!$I519,""))</f>
        <v/>
      </c>
      <c r="L544" s="147" t="str">
        <f>IF('TSA Input'!$J519="","",IF('TSA Input'!$J519="Yes",'TSA Input'!$E519,""))</f>
        <v/>
      </c>
      <c r="M544" s="45" t="str">
        <f t="shared" si="3"/>
        <v/>
      </c>
      <c r="N544" s="48"/>
      <c r="O544" s="49"/>
      <c r="P544" s="148" t="s">
        <v>31</v>
      </c>
      <c r="Q544" s="149" t="s">
        <v>31</v>
      </c>
      <c r="R544" s="1"/>
    </row>
    <row r="545" spans="1:18" ht="15.75" hidden="1" customHeight="1">
      <c r="A545" s="1" t="str">
        <f t="shared" si="1"/>
        <v/>
      </c>
      <c r="B545" s="1"/>
      <c r="C545" s="38" t="str">
        <f>IF('TSA Input'!J520="","",IF('TSA Input'!J520="Yes",'TSA Input'!B520,"Ineligible"))</f>
        <v/>
      </c>
      <c r="D545" s="39" t="str">
        <f>IF('TSA Input'!J520="","",IF('TSA Input'!J520="Yes",'TSA Input'!H520,""))</f>
        <v/>
      </c>
      <c r="E545" s="40" t="str">
        <f>IF('TSA Input'!J520="","",IF('TSA Input'!J520="Yes",'TSA Input'!G520,""))</f>
        <v/>
      </c>
      <c r="F545" s="42" t="str">
        <f>IF('TSA Input'!J520="","",IF('TSA Input'!J520="Yes",'TSA Input'!C520,""))</f>
        <v/>
      </c>
      <c r="G545" s="43" t="str">
        <f>IF('TSA Input'!J520="","",IF('TSA Input'!J520="Yes",'TSA Input'!I520,""))</f>
        <v/>
      </c>
      <c r="H545" s="43" t="str">
        <f>IF('TSA Input'!J520="","",IF('TSA Input'!J520="Yes",'TSA Input'!E520,""))</f>
        <v/>
      </c>
      <c r="I545" s="45" t="str">
        <f t="shared" si="2"/>
        <v/>
      </c>
      <c r="J545" s="146" t="str">
        <f>IF('TSA Input'!$J520="","",IF('TSA Input'!$J520="Yes",'TSA Input'!$C520,""))</f>
        <v/>
      </c>
      <c r="K545" s="147" t="str">
        <f>IF('TSA Input'!$J520="","",IF('TSA Input'!$J520="Yes",'TSA Input'!$I520,""))</f>
        <v/>
      </c>
      <c r="L545" s="147" t="str">
        <f>IF('TSA Input'!$J520="","",IF('TSA Input'!$J520="Yes",'TSA Input'!$E520,""))</f>
        <v/>
      </c>
      <c r="M545" s="45" t="str">
        <f t="shared" si="3"/>
        <v/>
      </c>
      <c r="N545" s="48"/>
      <c r="O545" s="49"/>
      <c r="P545" s="148" t="s">
        <v>31</v>
      </c>
      <c r="Q545" s="149" t="s">
        <v>31</v>
      </c>
      <c r="R545" s="1"/>
    </row>
    <row r="546" spans="1:18" ht="15.75" hidden="1" customHeight="1">
      <c r="A546" s="1" t="str">
        <f t="shared" si="1"/>
        <v/>
      </c>
      <c r="B546" s="1"/>
      <c r="C546" s="38" t="str">
        <f>IF('TSA Input'!J521="","",IF('TSA Input'!J521="Yes",'TSA Input'!B521,"Ineligible"))</f>
        <v/>
      </c>
      <c r="D546" s="39" t="str">
        <f>IF('TSA Input'!J521="","",IF('TSA Input'!J521="Yes",'TSA Input'!H521,""))</f>
        <v/>
      </c>
      <c r="E546" s="40" t="str">
        <f>IF('TSA Input'!J521="","",IF('TSA Input'!J521="Yes",'TSA Input'!G521,""))</f>
        <v/>
      </c>
      <c r="F546" s="42" t="str">
        <f>IF('TSA Input'!J521="","",IF('TSA Input'!J521="Yes",'TSA Input'!C521,""))</f>
        <v/>
      </c>
      <c r="G546" s="43" t="str">
        <f>IF('TSA Input'!J521="","",IF('TSA Input'!J521="Yes",'TSA Input'!I521,""))</f>
        <v/>
      </c>
      <c r="H546" s="43" t="str">
        <f>IF('TSA Input'!J521="","",IF('TSA Input'!J521="Yes",'TSA Input'!E521,""))</f>
        <v/>
      </c>
      <c r="I546" s="45" t="str">
        <f t="shared" si="2"/>
        <v/>
      </c>
      <c r="J546" s="146" t="str">
        <f>IF('TSA Input'!$J521="","",IF('TSA Input'!$J521="Yes",'TSA Input'!$C521,""))</f>
        <v/>
      </c>
      <c r="K546" s="147" t="str">
        <f>IF('TSA Input'!$J521="","",IF('TSA Input'!$J521="Yes",'TSA Input'!$I521,""))</f>
        <v/>
      </c>
      <c r="L546" s="147" t="str">
        <f>IF('TSA Input'!$J521="","",IF('TSA Input'!$J521="Yes",'TSA Input'!$E521,""))</f>
        <v/>
      </c>
      <c r="M546" s="45" t="str">
        <f t="shared" si="3"/>
        <v/>
      </c>
      <c r="N546" s="48"/>
      <c r="O546" s="49"/>
      <c r="P546" s="148" t="s">
        <v>31</v>
      </c>
      <c r="Q546" s="149" t="s">
        <v>31</v>
      </c>
      <c r="R546" s="1"/>
    </row>
    <row r="547" spans="1:18" ht="15.75" hidden="1" customHeight="1">
      <c r="A547" s="1" t="str">
        <f t="shared" si="1"/>
        <v/>
      </c>
      <c r="B547" s="1"/>
      <c r="C547" s="38" t="str">
        <f>IF('TSA Input'!J522="","",IF('TSA Input'!J522="Yes",'TSA Input'!B522,"Ineligible"))</f>
        <v/>
      </c>
      <c r="D547" s="39" t="str">
        <f>IF('TSA Input'!J522="","",IF('TSA Input'!J522="Yes",'TSA Input'!H522,""))</f>
        <v/>
      </c>
      <c r="E547" s="40" t="str">
        <f>IF('TSA Input'!J522="","",IF('TSA Input'!J522="Yes",'TSA Input'!G522,""))</f>
        <v/>
      </c>
      <c r="F547" s="42" t="str">
        <f>IF('TSA Input'!J522="","",IF('TSA Input'!J522="Yes",'TSA Input'!C522,""))</f>
        <v/>
      </c>
      <c r="G547" s="43" t="str">
        <f>IF('TSA Input'!J522="","",IF('TSA Input'!J522="Yes",'TSA Input'!I522,""))</f>
        <v/>
      </c>
      <c r="H547" s="43" t="str">
        <f>IF('TSA Input'!J522="","",IF('TSA Input'!J522="Yes",'TSA Input'!E522,""))</f>
        <v/>
      </c>
      <c r="I547" s="45" t="str">
        <f t="shared" si="2"/>
        <v/>
      </c>
      <c r="J547" s="146" t="str">
        <f>IF('TSA Input'!$J522="","",IF('TSA Input'!$J522="Yes",'TSA Input'!$C522,""))</f>
        <v/>
      </c>
      <c r="K547" s="147" t="str">
        <f>IF('TSA Input'!$J522="","",IF('TSA Input'!$J522="Yes",'TSA Input'!$I522,""))</f>
        <v/>
      </c>
      <c r="L547" s="147" t="str">
        <f>IF('TSA Input'!$J522="","",IF('TSA Input'!$J522="Yes",'TSA Input'!$E522,""))</f>
        <v/>
      </c>
      <c r="M547" s="45" t="str">
        <f t="shared" si="3"/>
        <v/>
      </c>
      <c r="N547" s="48"/>
      <c r="O547" s="49"/>
      <c r="P547" s="148" t="s">
        <v>31</v>
      </c>
      <c r="Q547" s="149" t="s">
        <v>31</v>
      </c>
      <c r="R547" s="1"/>
    </row>
    <row r="548" spans="1:18" ht="15.75" hidden="1" customHeight="1">
      <c r="A548" s="1" t="str">
        <f t="shared" si="1"/>
        <v/>
      </c>
      <c r="B548" s="1"/>
      <c r="C548" s="38" t="str">
        <f>IF('TSA Input'!J523="","",IF('TSA Input'!J523="Yes",'TSA Input'!B523,"Ineligible"))</f>
        <v/>
      </c>
      <c r="D548" s="39" t="str">
        <f>IF('TSA Input'!J523="","",IF('TSA Input'!J523="Yes",'TSA Input'!H523,""))</f>
        <v/>
      </c>
      <c r="E548" s="40" t="str">
        <f>IF('TSA Input'!J523="","",IF('TSA Input'!J523="Yes",'TSA Input'!G523,""))</f>
        <v/>
      </c>
      <c r="F548" s="42" t="str">
        <f>IF('TSA Input'!J523="","",IF('TSA Input'!J523="Yes",'TSA Input'!C523,""))</f>
        <v/>
      </c>
      <c r="G548" s="43" t="str">
        <f>IF('TSA Input'!J523="","",IF('TSA Input'!J523="Yes",'TSA Input'!I523,""))</f>
        <v/>
      </c>
      <c r="H548" s="43" t="str">
        <f>IF('TSA Input'!J523="","",IF('TSA Input'!J523="Yes",'TSA Input'!E523,""))</f>
        <v/>
      </c>
      <c r="I548" s="45" t="str">
        <f t="shared" si="2"/>
        <v/>
      </c>
      <c r="J548" s="146" t="str">
        <f>IF('TSA Input'!$J523="","",IF('TSA Input'!$J523="Yes",'TSA Input'!$C523,""))</f>
        <v/>
      </c>
      <c r="K548" s="147" t="str">
        <f>IF('TSA Input'!$J523="","",IF('TSA Input'!$J523="Yes",'TSA Input'!$I523,""))</f>
        <v/>
      </c>
      <c r="L548" s="147" t="str">
        <f>IF('TSA Input'!$J523="","",IF('TSA Input'!$J523="Yes",'TSA Input'!$E523,""))</f>
        <v/>
      </c>
      <c r="M548" s="45" t="str">
        <f t="shared" si="3"/>
        <v/>
      </c>
      <c r="N548" s="48"/>
      <c r="O548" s="49"/>
      <c r="P548" s="148" t="s">
        <v>31</v>
      </c>
      <c r="Q548" s="149" t="s">
        <v>31</v>
      </c>
      <c r="R548" s="1"/>
    </row>
    <row r="549" spans="1:18" ht="15.75" hidden="1" customHeight="1">
      <c r="A549" s="1" t="str">
        <f t="shared" si="1"/>
        <v/>
      </c>
      <c r="B549" s="1"/>
      <c r="C549" s="38" t="str">
        <f>IF('TSA Input'!J524="","",IF('TSA Input'!J524="Yes",'TSA Input'!B524,"Ineligible"))</f>
        <v/>
      </c>
      <c r="D549" s="39" t="str">
        <f>IF('TSA Input'!J524="","",IF('TSA Input'!J524="Yes",'TSA Input'!H524,""))</f>
        <v/>
      </c>
      <c r="E549" s="40" t="str">
        <f>IF('TSA Input'!J524="","",IF('TSA Input'!J524="Yes",'TSA Input'!G524,""))</f>
        <v/>
      </c>
      <c r="F549" s="42" t="str">
        <f>IF('TSA Input'!J524="","",IF('TSA Input'!J524="Yes",'TSA Input'!C524,""))</f>
        <v/>
      </c>
      <c r="G549" s="43" t="str">
        <f>IF('TSA Input'!J524="","",IF('TSA Input'!J524="Yes",'TSA Input'!I524,""))</f>
        <v/>
      </c>
      <c r="H549" s="43" t="str">
        <f>IF('TSA Input'!J524="","",IF('TSA Input'!J524="Yes",'TSA Input'!E524,""))</f>
        <v/>
      </c>
      <c r="I549" s="45" t="str">
        <f t="shared" si="2"/>
        <v/>
      </c>
      <c r="J549" s="146" t="str">
        <f>IF('TSA Input'!$J524="","",IF('TSA Input'!$J524="Yes",'TSA Input'!$C524,""))</f>
        <v/>
      </c>
      <c r="K549" s="147" t="str">
        <f>IF('TSA Input'!$J524="","",IF('TSA Input'!$J524="Yes",'TSA Input'!$I524,""))</f>
        <v/>
      </c>
      <c r="L549" s="147" t="str">
        <f>IF('TSA Input'!$J524="","",IF('TSA Input'!$J524="Yes",'TSA Input'!$E524,""))</f>
        <v/>
      </c>
      <c r="M549" s="45" t="str">
        <f t="shared" si="3"/>
        <v/>
      </c>
      <c r="N549" s="48"/>
      <c r="O549" s="49"/>
      <c r="P549" s="148" t="s">
        <v>31</v>
      </c>
      <c r="Q549" s="149" t="s">
        <v>31</v>
      </c>
      <c r="R549" s="1"/>
    </row>
    <row r="550" spans="1:18" ht="15.75" hidden="1" customHeight="1">
      <c r="A550" s="1" t="str">
        <f t="shared" si="1"/>
        <v/>
      </c>
      <c r="B550" s="1"/>
      <c r="C550" s="38" t="str">
        <f>IF('TSA Input'!J525="","",IF('TSA Input'!J525="Yes",'TSA Input'!B525,"Ineligible"))</f>
        <v/>
      </c>
      <c r="D550" s="39" t="str">
        <f>IF('TSA Input'!J525="","",IF('TSA Input'!J525="Yes",'TSA Input'!H525,""))</f>
        <v/>
      </c>
      <c r="E550" s="40" t="str">
        <f>IF('TSA Input'!J525="","",IF('TSA Input'!J525="Yes",'TSA Input'!G525,""))</f>
        <v/>
      </c>
      <c r="F550" s="42" t="str">
        <f>IF('TSA Input'!J525="","",IF('TSA Input'!J525="Yes",'TSA Input'!C525,""))</f>
        <v/>
      </c>
      <c r="G550" s="43" t="str">
        <f>IF('TSA Input'!J525="","",IF('TSA Input'!J525="Yes",'TSA Input'!I525,""))</f>
        <v/>
      </c>
      <c r="H550" s="43" t="str">
        <f>IF('TSA Input'!J525="","",IF('TSA Input'!J525="Yes",'TSA Input'!E525,""))</f>
        <v/>
      </c>
      <c r="I550" s="45" t="str">
        <f t="shared" si="2"/>
        <v/>
      </c>
      <c r="J550" s="146" t="str">
        <f>IF('TSA Input'!$J525="","",IF('TSA Input'!$J525="Yes",'TSA Input'!$C525,""))</f>
        <v/>
      </c>
      <c r="K550" s="147" t="str">
        <f>IF('TSA Input'!$J525="","",IF('TSA Input'!$J525="Yes",'TSA Input'!$I525,""))</f>
        <v/>
      </c>
      <c r="L550" s="147" t="str">
        <f>IF('TSA Input'!$J525="","",IF('TSA Input'!$J525="Yes",'TSA Input'!$E525,""))</f>
        <v/>
      </c>
      <c r="M550" s="45" t="str">
        <f t="shared" si="3"/>
        <v/>
      </c>
      <c r="N550" s="48"/>
      <c r="O550" s="49"/>
      <c r="P550" s="148" t="s">
        <v>31</v>
      </c>
      <c r="Q550" s="149" t="s">
        <v>31</v>
      </c>
      <c r="R550" s="1"/>
    </row>
    <row r="551" spans="1:18" ht="15.75" hidden="1" customHeight="1">
      <c r="A551" s="1" t="str">
        <f t="shared" si="1"/>
        <v/>
      </c>
      <c r="B551" s="1"/>
      <c r="C551" s="38" t="str">
        <f>IF('TSA Input'!J526="","",IF('TSA Input'!J526="Yes",'TSA Input'!B526,"Ineligible"))</f>
        <v/>
      </c>
      <c r="D551" s="39" t="str">
        <f>IF('TSA Input'!J526="","",IF('TSA Input'!J526="Yes",'TSA Input'!H526,""))</f>
        <v/>
      </c>
      <c r="E551" s="40" t="str">
        <f>IF('TSA Input'!J526="","",IF('TSA Input'!J526="Yes",'TSA Input'!G526,""))</f>
        <v/>
      </c>
      <c r="F551" s="42" t="str">
        <f>IF('TSA Input'!J526="","",IF('TSA Input'!J526="Yes",'TSA Input'!C526,""))</f>
        <v/>
      </c>
      <c r="G551" s="43" t="str">
        <f>IF('TSA Input'!J526="","",IF('TSA Input'!J526="Yes",'TSA Input'!I526,""))</f>
        <v/>
      </c>
      <c r="H551" s="43" t="str">
        <f>IF('TSA Input'!J526="","",IF('TSA Input'!J526="Yes",'TSA Input'!E526,""))</f>
        <v/>
      </c>
      <c r="I551" s="45" t="str">
        <f t="shared" si="2"/>
        <v/>
      </c>
      <c r="J551" s="146" t="str">
        <f>IF('TSA Input'!$J526="","",IF('TSA Input'!$J526="Yes",'TSA Input'!$C526,""))</f>
        <v/>
      </c>
      <c r="K551" s="147" t="str">
        <f>IF('TSA Input'!$J526="","",IF('TSA Input'!$J526="Yes",'TSA Input'!$I526,""))</f>
        <v/>
      </c>
      <c r="L551" s="147" t="str">
        <f>IF('TSA Input'!$J526="","",IF('TSA Input'!$J526="Yes",'TSA Input'!$E526,""))</f>
        <v/>
      </c>
      <c r="M551" s="45" t="str">
        <f t="shared" si="3"/>
        <v/>
      </c>
      <c r="N551" s="48"/>
      <c r="O551" s="49"/>
      <c r="P551" s="148" t="s">
        <v>31</v>
      </c>
      <c r="Q551" s="149" t="s">
        <v>31</v>
      </c>
      <c r="R551" s="1"/>
    </row>
    <row r="552" spans="1:18" ht="15.75" hidden="1" customHeight="1">
      <c r="A552" s="1" t="str">
        <f t="shared" si="1"/>
        <v/>
      </c>
      <c r="B552" s="1"/>
      <c r="C552" s="38" t="str">
        <f>IF('TSA Input'!J527="","",IF('TSA Input'!J527="Yes",'TSA Input'!B527,"Ineligible"))</f>
        <v/>
      </c>
      <c r="D552" s="39" t="str">
        <f>IF('TSA Input'!J527="","",IF('TSA Input'!J527="Yes",'TSA Input'!H527,""))</f>
        <v/>
      </c>
      <c r="E552" s="40" t="str">
        <f>IF('TSA Input'!J527="","",IF('TSA Input'!J527="Yes",'TSA Input'!G527,""))</f>
        <v/>
      </c>
      <c r="F552" s="42" t="str">
        <f>IF('TSA Input'!J527="","",IF('TSA Input'!J527="Yes",'TSA Input'!C527,""))</f>
        <v/>
      </c>
      <c r="G552" s="43" t="str">
        <f>IF('TSA Input'!J527="","",IF('TSA Input'!J527="Yes",'TSA Input'!I527,""))</f>
        <v/>
      </c>
      <c r="H552" s="43" t="str">
        <f>IF('TSA Input'!J527="","",IF('TSA Input'!J527="Yes",'TSA Input'!E527,""))</f>
        <v/>
      </c>
      <c r="I552" s="45" t="str">
        <f t="shared" si="2"/>
        <v/>
      </c>
      <c r="J552" s="146" t="str">
        <f>IF('TSA Input'!$J527="","",IF('TSA Input'!$J527="Yes",'TSA Input'!$C527,""))</f>
        <v/>
      </c>
      <c r="K552" s="147" t="str">
        <f>IF('TSA Input'!$J527="","",IF('TSA Input'!$J527="Yes",'TSA Input'!$I527,""))</f>
        <v/>
      </c>
      <c r="L552" s="147" t="str">
        <f>IF('TSA Input'!$J527="","",IF('TSA Input'!$J527="Yes",'TSA Input'!$E527,""))</f>
        <v/>
      </c>
      <c r="M552" s="45" t="str">
        <f t="shared" si="3"/>
        <v/>
      </c>
      <c r="N552" s="48"/>
      <c r="O552" s="49"/>
      <c r="P552" s="148" t="s">
        <v>31</v>
      </c>
      <c r="Q552" s="149" t="s">
        <v>31</v>
      </c>
      <c r="R552" s="1"/>
    </row>
    <row r="553" spans="1:18" ht="15.75" hidden="1" customHeight="1">
      <c r="A553" s="1" t="str">
        <f t="shared" si="1"/>
        <v/>
      </c>
      <c r="B553" s="1"/>
      <c r="C553" s="38" t="str">
        <f>IF('TSA Input'!J528="","",IF('TSA Input'!J528="Yes",'TSA Input'!B528,"Ineligible"))</f>
        <v/>
      </c>
      <c r="D553" s="39" t="str">
        <f>IF('TSA Input'!J528="","",IF('TSA Input'!J528="Yes",'TSA Input'!H528,""))</f>
        <v/>
      </c>
      <c r="E553" s="40" t="str">
        <f>IF('TSA Input'!J528="","",IF('TSA Input'!J528="Yes",'TSA Input'!G528,""))</f>
        <v/>
      </c>
      <c r="F553" s="42" t="str">
        <f>IF('TSA Input'!J528="","",IF('TSA Input'!J528="Yes",'TSA Input'!C528,""))</f>
        <v/>
      </c>
      <c r="G553" s="43" t="str">
        <f>IF('TSA Input'!J528="","",IF('TSA Input'!J528="Yes",'TSA Input'!I528,""))</f>
        <v/>
      </c>
      <c r="H553" s="43" t="str">
        <f>IF('TSA Input'!J528="","",IF('TSA Input'!J528="Yes",'TSA Input'!E528,""))</f>
        <v/>
      </c>
      <c r="I553" s="45" t="str">
        <f t="shared" si="2"/>
        <v/>
      </c>
      <c r="J553" s="146" t="str">
        <f>IF('TSA Input'!$J528="","",IF('TSA Input'!$J528="Yes",'TSA Input'!$C528,""))</f>
        <v/>
      </c>
      <c r="K553" s="147" t="str">
        <f>IF('TSA Input'!$J528="","",IF('TSA Input'!$J528="Yes",'TSA Input'!$I528,""))</f>
        <v/>
      </c>
      <c r="L553" s="147" t="str">
        <f>IF('TSA Input'!$J528="","",IF('TSA Input'!$J528="Yes",'TSA Input'!$E528,""))</f>
        <v/>
      </c>
      <c r="M553" s="45" t="str">
        <f t="shared" si="3"/>
        <v/>
      </c>
      <c r="N553" s="48"/>
      <c r="O553" s="49"/>
      <c r="P553" s="148" t="s">
        <v>31</v>
      </c>
      <c r="Q553" s="149" t="s">
        <v>31</v>
      </c>
      <c r="R553" s="1"/>
    </row>
    <row r="554" spans="1:18" ht="15.75" hidden="1" customHeight="1">
      <c r="A554" s="1" t="str">
        <f t="shared" si="1"/>
        <v/>
      </c>
      <c r="B554" s="1"/>
      <c r="C554" s="38" t="str">
        <f>IF('TSA Input'!J529="","",IF('TSA Input'!J529="Yes",'TSA Input'!B529,"Ineligible"))</f>
        <v/>
      </c>
      <c r="D554" s="39" t="str">
        <f>IF('TSA Input'!J529="","",IF('TSA Input'!J529="Yes",'TSA Input'!H529,""))</f>
        <v/>
      </c>
      <c r="E554" s="40" t="str">
        <f>IF('TSA Input'!J529="","",IF('TSA Input'!J529="Yes",'TSA Input'!G529,""))</f>
        <v/>
      </c>
      <c r="F554" s="42" t="str">
        <f>IF('TSA Input'!J529="","",IF('TSA Input'!J529="Yes",'TSA Input'!C529,""))</f>
        <v/>
      </c>
      <c r="G554" s="43" t="str">
        <f>IF('TSA Input'!J529="","",IF('TSA Input'!J529="Yes",'TSA Input'!I529,""))</f>
        <v/>
      </c>
      <c r="H554" s="43" t="str">
        <f>IF('TSA Input'!J529="","",IF('TSA Input'!J529="Yes",'TSA Input'!E529,""))</f>
        <v/>
      </c>
      <c r="I554" s="45" t="str">
        <f t="shared" si="2"/>
        <v/>
      </c>
      <c r="J554" s="146" t="str">
        <f>IF('TSA Input'!$J529="","",IF('TSA Input'!$J529="Yes",'TSA Input'!$C529,""))</f>
        <v/>
      </c>
      <c r="K554" s="147" t="str">
        <f>IF('TSA Input'!$J529="","",IF('TSA Input'!$J529="Yes",'TSA Input'!$I529,""))</f>
        <v/>
      </c>
      <c r="L554" s="147" t="str">
        <f>IF('TSA Input'!$J529="","",IF('TSA Input'!$J529="Yes",'TSA Input'!$E529,""))</f>
        <v/>
      </c>
      <c r="M554" s="45" t="str">
        <f t="shared" si="3"/>
        <v/>
      </c>
      <c r="N554" s="48"/>
      <c r="O554" s="49"/>
      <c r="P554" s="148" t="s">
        <v>31</v>
      </c>
      <c r="Q554" s="149" t="s">
        <v>31</v>
      </c>
      <c r="R554" s="1"/>
    </row>
    <row r="555" spans="1:18" ht="15.75" hidden="1" customHeight="1">
      <c r="A555" s="1" t="str">
        <f t="shared" si="1"/>
        <v/>
      </c>
      <c r="B555" s="1"/>
      <c r="C555" s="38" t="str">
        <f>IF('TSA Input'!J530="","",IF('TSA Input'!J530="Yes",'TSA Input'!B530,"Ineligible"))</f>
        <v/>
      </c>
      <c r="D555" s="39" t="str">
        <f>IF('TSA Input'!J530="","",IF('TSA Input'!J530="Yes",'TSA Input'!H530,""))</f>
        <v/>
      </c>
      <c r="E555" s="40" t="str">
        <f>IF('TSA Input'!J530="","",IF('TSA Input'!J530="Yes",'TSA Input'!G530,""))</f>
        <v/>
      </c>
      <c r="F555" s="42" t="str">
        <f>IF('TSA Input'!J530="","",IF('TSA Input'!J530="Yes",'TSA Input'!C530,""))</f>
        <v/>
      </c>
      <c r="G555" s="43" t="str">
        <f>IF('TSA Input'!J530="","",IF('TSA Input'!J530="Yes",'TSA Input'!I530,""))</f>
        <v/>
      </c>
      <c r="H555" s="43" t="str">
        <f>IF('TSA Input'!J530="","",IF('TSA Input'!J530="Yes",'TSA Input'!E530,""))</f>
        <v/>
      </c>
      <c r="I555" s="45" t="str">
        <f t="shared" si="2"/>
        <v/>
      </c>
      <c r="J555" s="146" t="str">
        <f>IF('TSA Input'!$J530="","",IF('TSA Input'!$J530="Yes",'TSA Input'!$C530,""))</f>
        <v/>
      </c>
      <c r="K555" s="147" t="str">
        <f>IF('TSA Input'!$J530="","",IF('TSA Input'!$J530="Yes",'TSA Input'!$I530,""))</f>
        <v/>
      </c>
      <c r="L555" s="147" t="str">
        <f>IF('TSA Input'!$J530="","",IF('TSA Input'!$J530="Yes",'TSA Input'!$E530,""))</f>
        <v/>
      </c>
      <c r="M555" s="45" t="str">
        <f t="shared" si="3"/>
        <v/>
      </c>
      <c r="N555" s="48"/>
      <c r="O555" s="49"/>
      <c r="P555" s="148" t="s">
        <v>31</v>
      </c>
      <c r="Q555" s="149" t="s">
        <v>31</v>
      </c>
      <c r="R555" s="1"/>
    </row>
    <row r="556" spans="1:18" ht="15.75" hidden="1" customHeight="1">
      <c r="A556" s="1" t="str">
        <f t="shared" si="1"/>
        <v/>
      </c>
      <c r="B556" s="1"/>
      <c r="C556" s="38" t="str">
        <f>IF('TSA Input'!J531="","",IF('TSA Input'!J531="Yes",'TSA Input'!B531,"Ineligible"))</f>
        <v/>
      </c>
      <c r="D556" s="39" t="str">
        <f>IF('TSA Input'!J531="","",IF('TSA Input'!J531="Yes",'TSA Input'!H531,""))</f>
        <v/>
      </c>
      <c r="E556" s="40" t="str">
        <f>IF('TSA Input'!J531="","",IF('TSA Input'!J531="Yes",'TSA Input'!G531,""))</f>
        <v/>
      </c>
      <c r="F556" s="42" t="str">
        <f>IF('TSA Input'!J531="","",IF('TSA Input'!J531="Yes",'TSA Input'!C531,""))</f>
        <v/>
      </c>
      <c r="G556" s="43" t="str">
        <f>IF('TSA Input'!J531="","",IF('TSA Input'!J531="Yes",'TSA Input'!I531,""))</f>
        <v/>
      </c>
      <c r="H556" s="43" t="str">
        <f>IF('TSA Input'!J531="","",IF('TSA Input'!J531="Yes",'TSA Input'!E531,""))</f>
        <v/>
      </c>
      <c r="I556" s="45" t="str">
        <f t="shared" si="2"/>
        <v/>
      </c>
      <c r="J556" s="146" t="str">
        <f>IF('TSA Input'!$J531="","",IF('TSA Input'!$J531="Yes",'TSA Input'!$C531,""))</f>
        <v/>
      </c>
      <c r="K556" s="147" t="str">
        <f>IF('TSA Input'!$J531="","",IF('TSA Input'!$J531="Yes",'TSA Input'!$I531,""))</f>
        <v/>
      </c>
      <c r="L556" s="147" t="str">
        <f>IF('TSA Input'!$J531="","",IF('TSA Input'!$J531="Yes",'TSA Input'!$E531,""))</f>
        <v/>
      </c>
      <c r="M556" s="45" t="str">
        <f t="shared" si="3"/>
        <v/>
      </c>
      <c r="N556" s="48"/>
      <c r="O556" s="49"/>
      <c r="P556" s="148" t="s">
        <v>31</v>
      </c>
      <c r="Q556" s="149" t="s">
        <v>31</v>
      </c>
      <c r="R556" s="1"/>
    </row>
    <row r="557" spans="1:18" ht="15.75" hidden="1" customHeight="1">
      <c r="A557" s="1" t="str">
        <f t="shared" si="1"/>
        <v/>
      </c>
      <c r="B557" s="1"/>
      <c r="C557" s="38" t="str">
        <f>IF('TSA Input'!J532="","",IF('TSA Input'!J532="Yes",'TSA Input'!B532,"Ineligible"))</f>
        <v/>
      </c>
      <c r="D557" s="39" t="str">
        <f>IF('TSA Input'!J532="","",IF('TSA Input'!J532="Yes",'TSA Input'!H532,""))</f>
        <v/>
      </c>
      <c r="E557" s="40" t="str">
        <f>IF('TSA Input'!J532="","",IF('TSA Input'!J532="Yes",'TSA Input'!G532,""))</f>
        <v/>
      </c>
      <c r="F557" s="42" t="str">
        <f>IF('TSA Input'!J532="","",IF('TSA Input'!J532="Yes",'TSA Input'!C532,""))</f>
        <v/>
      </c>
      <c r="G557" s="43" t="str">
        <f>IF('TSA Input'!J532="","",IF('TSA Input'!J532="Yes",'TSA Input'!I532,""))</f>
        <v/>
      </c>
      <c r="H557" s="43" t="str">
        <f>IF('TSA Input'!J532="","",IF('TSA Input'!J532="Yes",'TSA Input'!E532,""))</f>
        <v/>
      </c>
      <c r="I557" s="45" t="str">
        <f t="shared" si="2"/>
        <v/>
      </c>
      <c r="J557" s="146" t="str">
        <f>IF('TSA Input'!$J532="","",IF('TSA Input'!$J532="Yes",'TSA Input'!$C532,""))</f>
        <v/>
      </c>
      <c r="K557" s="147" t="str">
        <f>IF('TSA Input'!$J532="","",IF('TSA Input'!$J532="Yes",'TSA Input'!$I532,""))</f>
        <v/>
      </c>
      <c r="L557" s="147" t="str">
        <f>IF('TSA Input'!$J532="","",IF('TSA Input'!$J532="Yes",'TSA Input'!$E532,""))</f>
        <v/>
      </c>
      <c r="M557" s="45" t="str">
        <f t="shared" si="3"/>
        <v/>
      </c>
      <c r="N557" s="48"/>
      <c r="O557" s="49"/>
      <c r="P557" s="148" t="s">
        <v>31</v>
      </c>
      <c r="Q557" s="149" t="s">
        <v>31</v>
      </c>
      <c r="R557" s="1"/>
    </row>
    <row r="558" spans="1:18" ht="15.75" hidden="1" customHeight="1">
      <c r="A558" s="1" t="str">
        <f t="shared" si="1"/>
        <v/>
      </c>
      <c r="B558" s="1"/>
      <c r="C558" s="38" t="str">
        <f>IF('TSA Input'!J533="","",IF('TSA Input'!J533="Yes",'TSA Input'!B533,"Ineligible"))</f>
        <v/>
      </c>
      <c r="D558" s="39" t="str">
        <f>IF('TSA Input'!J533="","",IF('TSA Input'!J533="Yes",'TSA Input'!H533,""))</f>
        <v/>
      </c>
      <c r="E558" s="40" t="str">
        <f>IF('TSA Input'!J533="","",IF('TSA Input'!J533="Yes",'TSA Input'!G533,""))</f>
        <v/>
      </c>
      <c r="F558" s="42" t="str">
        <f>IF('TSA Input'!J533="","",IF('TSA Input'!J533="Yes",'TSA Input'!C533,""))</f>
        <v/>
      </c>
      <c r="G558" s="43" t="str">
        <f>IF('TSA Input'!J533="","",IF('TSA Input'!J533="Yes",'TSA Input'!I533,""))</f>
        <v/>
      </c>
      <c r="H558" s="43" t="str">
        <f>IF('TSA Input'!J533="","",IF('TSA Input'!J533="Yes",'TSA Input'!E533,""))</f>
        <v/>
      </c>
      <c r="I558" s="45" t="str">
        <f t="shared" si="2"/>
        <v/>
      </c>
      <c r="J558" s="146" t="str">
        <f>IF('TSA Input'!$J533="","",IF('TSA Input'!$J533="Yes",'TSA Input'!$C533,""))</f>
        <v/>
      </c>
      <c r="K558" s="147" t="str">
        <f>IF('TSA Input'!$J533="","",IF('TSA Input'!$J533="Yes",'TSA Input'!$I533,""))</f>
        <v/>
      </c>
      <c r="L558" s="147" t="str">
        <f>IF('TSA Input'!$J533="","",IF('TSA Input'!$J533="Yes",'TSA Input'!$E533,""))</f>
        <v/>
      </c>
      <c r="M558" s="45" t="str">
        <f t="shared" si="3"/>
        <v/>
      </c>
      <c r="N558" s="48"/>
      <c r="O558" s="49"/>
      <c r="P558" s="148" t="s">
        <v>31</v>
      </c>
      <c r="Q558" s="149" t="s">
        <v>31</v>
      </c>
      <c r="R558" s="1"/>
    </row>
    <row r="559" spans="1:18" ht="15.75" hidden="1" customHeight="1">
      <c r="A559" s="1" t="str">
        <f t="shared" si="1"/>
        <v/>
      </c>
      <c r="B559" s="1"/>
      <c r="C559" s="38" t="str">
        <f>IF('TSA Input'!J534="","",IF('TSA Input'!J534="Yes",'TSA Input'!B534,"Ineligible"))</f>
        <v/>
      </c>
      <c r="D559" s="39" t="str">
        <f>IF('TSA Input'!J534="","",IF('TSA Input'!J534="Yes",'TSA Input'!H534,""))</f>
        <v/>
      </c>
      <c r="E559" s="40" t="str">
        <f>IF('TSA Input'!J534="","",IF('TSA Input'!J534="Yes",'TSA Input'!G534,""))</f>
        <v/>
      </c>
      <c r="F559" s="42" t="str">
        <f>IF('TSA Input'!J534="","",IF('TSA Input'!J534="Yes",'TSA Input'!C534,""))</f>
        <v/>
      </c>
      <c r="G559" s="43" t="str">
        <f>IF('TSA Input'!J534="","",IF('TSA Input'!J534="Yes",'TSA Input'!I534,""))</f>
        <v/>
      </c>
      <c r="H559" s="43" t="str">
        <f>IF('TSA Input'!J534="","",IF('TSA Input'!J534="Yes",'TSA Input'!E534,""))</f>
        <v/>
      </c>
      <c r="I559" s="45" t="str">
        <f t="shared" si="2"/>
        <v/>
      </c>
      <c r="J559" s="146" t="str">
        <f>IF('TSA Input'!$J534="","",IF('TSA Input'!$J534="Yes",'TSA Input'!$C534,""))</f>
        <v/>
      </c>
      <c r="K559" s="147" t="str">
        <f>IF('TSA Input'!$J534="","",IF('TSA Input'!$J534="Yes",'TSA Input'!$I534,""))</f>
        <v/>
      </c>
      <c r="L559" s="147" t="str">
        <f>IF('TSA Input'!$J534="","",IF('TSA Input'!$J534="Yes",'TSA Input'!$E534,""))</f>
        <v/>
      </c>
      <c r="M559" s="45" t="str">
        <f t="shared" si="3"/>
        <v/>
      </c>
      <c r="N559" s="48"/>
      <c r="O559" s="49"/>
      <c r="P559" s="148" t="s">
        <v>31</v>
      </c>
      <c r="Q559" s="149" t="s">
        <v>31</v>
      </c>
      <c r="R559" s="1"/>
    </row>
    <row r="560" spans="1:18" ht="15.75" hidden="1" customHeight="1">
      <c r="A560" s="1" t="str">
        <f t="shared" si="1"/>
        <v/>
      </c>
      <c r="B560" s="1"/>
      <c r="C560" s="38" t="str">
        <f>IF('TSA Input'!J535="","",IF('TSA Input'!J535="Yes",'TSA Input'!B535,"Ineligible"))</f>
        <v/>
      </c>
      <c r="D560" s="39" t="str">
        <f>IF('TSA Input'!J535="","",IF('TSA Input'!J535="Yes",'TSA Input'!H535,""))</f>
        <v/>
      </c>
      <c r="E560" s="40" t="str">
        <f>IF('TSA Input'!J535="","",IF('TSA Input'!J535="Yes",'TSA Input'!G535,""))</f>
        <v/>
      </c>
      <c r="F560" s="42" t="str">
        <f>IF('TSA Input'!J535="","",IF('TSA Input'!J535="Yes",'TSA Input'!C535,""))</f>
        <v/>
      </c>
      <c r="G560" s="43" t="str">
        <f>IF('TSA Input'!J535="","",IF('TSA Input'!J535="Yes",'TSA Input'!I535,""))</f>
        <v/>
      </c>
      <c r="H560" s="43" t="str">
        <f>IF('TSA Input'!J535="","",IF('TSA Input'!J535="Yes",'TSA Input'!E535,""))</f>
        <v/>
      </c>
      <c r="I560" s="45" t="str">
        <f t="shared" si="2"/>
        <v/>
      </c>
      <c r="J560" s="146" t="str">
        <f>IF('TSA Input'!$J535="","",IF('TSA Input'!$J535="Yes",'TSA Input'!$C535,""))</f>
        <v/>
      </c>
      <c r="K560" s="147" t="str">
        <f>IF('TSA Input'!$J535="","",IF('TSA Input'!$J535="Yes",'TSA Input'!$I535,""))</f>
        <v/>
      </c>
      <c r="L560" s="147" t="str">
        <f>IF('TSA Input'!$J535="","",IF('TSA Input'!$J535="Yes",'TSA Input'!$E535,""))</f>
        <v/>
      </c>
      <c r="M560" s="45" t="str">
        <f t="shared" si="3"/>
        <v/>
      </c>
      <c r="N560" s="48"/>
      <c r="O560" s="49"/>
      <c r="P560" s="148" t="s">
        <v>31</v>
      </c>
      <c r="Q560" s="149" t="s">
        <v>31</v>
      </c>
      <c r="R560" s="1"/>
    </row>
    <row r="561" spans="1:18" ht="15.75" hidden="1" customHeight="1">
      <c r="A561" s="1" t="str">
        <f t="shared" si="1"/>
        <v/>
      </c>
      <c r="B561" s="1"/>
      <c r="C561" s="38" t="str">
        <f>IF('TSA Input'!J536="","",IF('TSA Input'!J536="Yes",'TSA Input'!B536,"Ineligible"))</f>
        <v/>
      </c>
      <c r="D561" s="39" t="str">
        <f>IF('TSA Input'!J536="","",IF('TSA Input'!J536="Yes",'TSA Input'!H536,""))</f>
        <v/>
      </c>
      <c r="E561" s="40" t="str">
        <f>IF('TSA Input'!J536="","",IF('TSA Input'!J536="Yes",'TSA Input'!G536,""))</f>
        <v/>
      </c>
      <c r="F561" s="42" t="str">
        <f>IF('TSA Input'!J536="","",IF('TSA Input'!J536="Yes",'TSA Input'!C536,""))</f>
        <v/>
      </c>
      <c r="G561" s="43" t="str">
        <f>IF('TSA Input'!J536="","",IF('TSA Input'!J536="Yes",'TSA Input'!I536,""))</f>
        <v/>
      </c>
      <c r="H561" s="43" t="str">
        <f>IF('TSA Input'!J536="","",IF('TSA Input'!J536="Yes",'TSA Input'!E536,""))</f>
        <v/>
      </c>
      <c r="I561" s="45" t="str">
        <f t="shared" si="2"/>
        <v/>
      </c>
      <c r="J561" s="146" t="str">
        <f>IF('TSA Input'!$J536="","",IF('TSA Input'!$J536="Yes",'TSA Input'!$C536,""))</f>
        <v/>
      </c>
      <c r="K561" s="147" t="str">
        <f>IF('TSA Input'!$J536="","",IF('TSA Input'!$J536="Yes",'TSA Input'!$I536,""))</f>
        <v/>
      </c>
      <c r="L561" s="147" t="str">
        <f>IF('TSA Input'!$J536="","",IF('TSA Input'!$J536="Yes",'TSA Input'!$E536,""))</f>
        <v/>
      </c>
      <c r="M561" s="45" t="str">
        <f t="shared" si="3"/>
        <v/>
      </c>
      <c r="N561" s="48"/>
      <c r="O561" s="49"/>
      <c r="P561" s="148" t="s">
        <v>31</v>
      </c>
      <c r="Q561" s="149" t="s">
        <v>31</v>
      </c>
      <c r="R561" s="1"/>
    </row>
    <row r="562" spans="1:18" ht="15.75" hidden="1" customHeight="1">
      <c r="A562" s="1" t="str">
        <f t="shared" si="1"/>
        <v/>
      </c>
      <c r="B562" s="1"/>
      <c r="C562" s="38" t="str">
        <f>IF('TSA Input'!J537="","",IF('TSA Input'!J537="Yes",'TSA Input'!B537,"Ineligible"))</f>
        <v/>
      </c>
      <c r="D562" s="39" t="str">
        <f>IF('TSA Input'!J537="","",IF('TSA Input'!J537="Yes",'TSA Input'!H537,""))</f>
        <v/>
      </c>
      <c r="E562" s="40" t="str">
        <f>IF('TSA Input'!J537="","",IF('TSA Input'!J537="Yes",'TSA Input'!G537,""))</f>
        <v/>
      </c>
      <c r="F562" s="42" t="str">
        <f>IF('TSA Input'!J537="","",IF('TSA Input'!J537="Yes",'TSA Input'!C537,""))</f>
        <v/>
      </c>
      <c r="G562" s="43" t="str">
        <f>IF('TSA Input'!J537="","",IF('TSA Input'!J537="Yes",'TSA Input'!I537,""))</f>
        <v/>
      </c>
      <c r="H562" s="43" t="str">
        <f>IF('TSA Input'!J537="","",IF('TSA Input'!J537="Yes",'TSA Input'!E537,""))</f>
        <v/>
      </c>
      <c r="I562" s="45" t="str">
        <f t="shared" si="2"/>
        <v/>
      </c>
      <c r="J562" s="146" t="str">
        <f>IF('TSA Input'!$J537="","",IF('TSA Input'!$J537="Yes",'TSA Input'!$C537,""))</f>
        <v/>
      </c>
      <c r="K562" s="147" t="str">
        <f>IF('TSA Input'!$J537="","",IF('TSA Input'!$J537="Yes",'TSA Input'!$I537,""))</f>
        <v/>
      </c>
      <c r="L562" s="147" t="str">
        <f>IF('TSA Input'!$J537="","",IF('TSA Input'!$J537="Yes",'TSA Input'!$E537,""))</f>
        <v/>
      </c>
      <c r="M562" s="45" t="str">
        <f t="shared" si="3"/>
        <v/>
      </c>
      <c r="N562" s="48"/>
      <c r="O562" s="49"/>
      <c r="P562" s="148" t="s">
        <v>31</v>
      </c>
      <c r="Q562" s="149" t="s">
        <v>31</v>
      </c>
      <c r="R562" s="1"/>
    </row>
    <row r="563" spans="1:18" ht="15.75" hidden="1" customHeight="1">
      <c r="A563" s="1" t="str">
        <f t="shared" si="1"/>
        <v/>
      </c>
      <c r="B563" s="1"/>
      <c r="C563" s="38" t="str">
        <f>IF('TSA Input'!J538="","",IF('TSA Input'!J538="Yes",'TSA Input'!B538,"Ineligible"))</f>
        <v/>
      </c>
      <c r="D563" s="39" t="str">
        <f>IF('TSA Input'!J538="","",IF('TSA Input'!J538="Yes",'TSA Input'!H538,""))</f>
        <v/>
      </c>
      <c r="E563" s="40" t="str">
        <f>IF('TSA Input'!J538="","",IF('TSA Input'!J538="Yes",'TSA Input'!G538,""))</f>
        <v/>
      </c>
      <c r="F563" s="42" t="str">
        <f>IF('TSA Input'!J538="","",IF('TSA Input'!J538="Yes",'TSA Input'!C538,""))</f>
        <v/>
      </c>
      <c r="G563" s="43" t="str">
        <f>IF('TSA Input'!J538="","",IF('TSA Input'!J538="Yes",'TSA Input'!I538,""))</f>
        <v/>
      </c>
      <c r="H563" s="43" t="str">
        <f>IF('TSA Input'!J538="","",IF('TSA Input'!J538="Yes",'TSA Input'!E538,""))</f>
        <v/>
      </c>
      <c r="I563" s="45" t="str">
        <f t="shared" si="2"/>
        <v/>
      </c>
      <c r="J563" s="146" t="str">
        <f>IF('TSA Input'!$J538="","",IF('TSA Input'!$J538="Yes",'TSA Input'!$C538,""))</f>
        <v/>
      </c>
      <c r="K563" s="147" t="str">
        <f>IF('TSA Input'!$J538="","",IF('TSA Input'!$J538="Yes",'TSA Input'!$I538,""))</f>
        <v/>
      </c>
      <c r="L563" s="147" t="str">
        <f>IF('TSA Input'!$J538="","",IF('TSA Input'!$J538="Yes",'TSA Input'!$E538,""))</f>
        <v/>
      </c>
      <c r="M563" s="45" t="str">
        <f t="shared" si="3"/>
        <v/>
      </c>
      <c r="N563" s="48"/>
      <c r="O563" s="49"/>
      <c r="P563" s="148" t="s">
        <v>31</v>
      </c>
      <c r="Q563" s="149" t="s">
        <v>31</v>
      </c>
      <c r="R563" s="1"/>
    </row>
    <row r="564" spans="1:18" ht="15.75" hidden="1" customHeight="1">
      <c r="A564" s="1" t="str">
        <f t="shared" si="1"/>
        <v/>
      </c>
      <c r="B564" s="1"/>
      <c r="C564" s="38" t="str">
        <f>IF('TSA Input'!J539="","",IF('TSA Input'!J539="Yes",'TSA Input'!B539,"Ineligible"))</f>
        <v/>
      </c>
      <c r="D564" s="39" t="str">
        <f>IF('TSA Input'!J539="","",IF('TSA Input'!J539="Yes",'TSA Input'!H539,""))</f>
        <v/>
      </c>
      <c r="E564" s="40" t="str">
        <f>IF('TSA Input'!J539="","",IF('TSA Input'!J539="Yes",'TSA Input'!G539,""))</f>
        <v/>
      </c>
      <c r="F564" s="42" t="str">
        <f>IF('TSA Input'!J539="","",IF('TSA Input'!J539="Yes",'TSA Input'!C539,""))</f>
        <v/>
      </c>
      <c r="G564" s="43" t="str">
        <f>IF('TSA Input'!J539="","",IF('TSA Input'!J539="Yes",'TSA Input'!I539,""))</f>
        <v/>
      </c>
      <c r="H564" s="43" t="str">
        <f>IF('TSA Input'!J539="","",IF('TSA Input'!J539="Yes",'TSA Input'!E539,""))</f>
        <v/>
      </c>
      <c r="I564" s="45" t="str">
        <f t="shared" si="2"/>
        <v/>
      </c>
      <c r="J564" s="146" t="str">
        <f>IF('TSA Input'!$J539="","",IF('TSA Input'!$J539="Yes",'TSA Input'!$C539,""))</f>
        <v/>
      </c>
      <c r="K564" s="147" t="str">
        <f>IF('TSA Input'!$J539="","",IF('TSA Input'!$J539="Yes",'TSA Input'!$I539,""))</f>
        <v/>
      </c>
      <c r="L564" s="147" t="str">
        <f>IF('TSA Input'!$J539="","",IF('TSA Input'!$J539="Yes",'TSA Input'!$E539,""))</f>
        <v/>
      </c>
      <c r="M564" s="45" t="str">
        <f t="shared" si="3"/>
        <v/>
      </c>
      <c r="N564" s="48"/>
      <c r="O564" s="49"/>
      <c r="P564" s="148" t="s">
        <v>31</v>
      </c>
      <c r="Q564" s="149" t="s">
        <v>31</v>
      </c>
      <c r="R564" s="1"/>
    </row>
    <row r="565" spans="1:18" ht="15.75" hidden="1" customHeight="1">
      <c r="A565" s="1" t="str">
        <f t="shared" si="1"/>
        <v/>
      </c>
      <c r="B565" s="1"/>
      <c r="C565" s="38" t="str">
        <f>IF('TSA Input'!J540="","",IF('TSA Input'!J540="Yes",'TSA Input'!B540,"Ineligible"))</f>
        <v/>
      </c>
      <c r="D565" s="39" t="str">
        <f>IF('TSA Input'!J540="","",IF('TSA Input'!J540="Yes",'TSA Input'!H540,""))</f>
        <v/>
      </c>
      <c r="E565" s="40" t="str">
        <f>IF('TSA Input'!J540="","",IF('TSA Input'!J540="Yes",'TSA Input'!G540,""))</f>
        <v/>
      </c>
      <c r="F565" s="42" t="str">
        <f>IF('TSA Input'!J540="","",IF('TSA Input'!J540="Yes",'TSA Input'!C540,""))</f>
        <v/>
      </c>
      <c r="G565" s="43" t="str">
        <f>IF('TSA Input'!J540="","",IF('TSA Input'!J540="Yes",'TSA Input'!I540,""))</f>
        <v/>
      </c>
      <c r="H565" s="43" t="str">
        <f>IF('TSA Input'!J540="","",IF('TSA Input'!J540="Yes",'TSA Input'!E540,""))</f>
        <v/>
      </c>
      <c r="I565" s="45" t="str">
        <f t="shared" si="2"/>
        <v/>
      </c>
      <c r="J565" s="146" t="str">
        <f>IF('TSA Input'!$J540="","",IF('TSA Input'!$J540="Yes",'TSA Input'!$C540,""))</f>
        <v/>
      </c>
      <c r="K565" s="147" t="str">
        <f>IF('TSA Input'!$J540="","",IF('TSA Input'!$J540="Yes",'TSA Input'!$I540,""))</f>
        <v/>
      </c>
      <c r="L565" s="147" t="str">
        <f>IF('TSA Input'!$J540="","",IF('TSA Input'!$J540="Yes",'TSA Input'!$E540,""))</f>
        <v/>
      </c>
      <c r="M565" s="45" t="str">
        <f t="shared" si="3"/>
        <v/>
      </c>
      <c r="N565" s="48"/>
      <c r="O565" s="49"/>
      <c r="P565" s="148" t="s">
        <v>31</v>
      </c>
      <c r="Q565" s="149" t="s">
        <v>31</v>
      </c>
      <c r="R565" s="1"/>
    </row>
    <row r="566" spans="1:18" ht="15.75" hidden="1" customHeight="1">
      <c r="A566" s="1" t="str">
        <f t="shared" si="1"/>
        <v/>
      </c>
      <c r="B566" s="1"/>
      <c r="C566" s="38" t="str">
        <f>IF('TSA Input'!J541="","",IF('TSA Input'!J541="Yes",'TSA Input'!B541,"Ineligible"))</f>
        <v/>
      </c>
      <c r="D566" s="39" t="str">
        <f>IF('TSA Input'!J541="","",IF('TSA Input'!J541="Yes",'TSA Input'!H541,""))</f>
        <v/>
      </c>
      <c r="E566" s="40" t="str">
        <f>IF('TSA Input'!J541="","",IF('TSA Input'!J541="Yes",'TSA Input'!G541,""))</f>
        <v/>
      </c>
      <c r="F566" s="42" t="str">
        <f>IF('TSA Input'!J541="","",IF('TSA Input'!J541="Yes",'TSA Input'!C541,""))</f>
        <v/>
      </c>
      <c r="G566" s="43" t="str">
        <f>IF('TSA Input'!J541="","",IF('TSA Input'!J541="Yes",'TSA Input'!I541,""))</f>
        <v/>
      </c>
      <c r="H566" s="43" t="str">
        <f>IF('TSA Input'!J541="","",IF('TSA Input'!J541="Yes",'TSA Input'!E541,""))</f>
        <v/>
      </c>
      <c r="I566" s="45" t="str">
        <f t="shared" si="2"/>
        <v/>
      </c>
      <c r="J566" s="146" t="str">
        <f>IF('TSA Input'!$J541="","",IF('TSA Input'!$J541="Yes",'TSA Input'!$C541,""))</f>
        <v/>
      </c>
      <c r="K566" s="147" t="str">
        <f>IF('TSA Input'!$J541="","",IF('TSA Input'!$J541="Yes",'TSA Input'!$I541,""))</f>
        <v/>
      </c>
      <c r="L566" s="147" t="str">
        <f>IF('TSA Input'!$J541="","",IF('TSA Input'!$J541="Yes",'TSA Input'!$E541,""))</f>
        <v/>
      </c>
      <c r="M566" s="45" t="str">
        <f t="shared" si="3"/>
        <v/>
      </c>
      <c r="N566" s="48"/>
      <c r="O566" s="49"/>
      <c r="P566" s="148" t="s">
        <v>31</v>
      </c>
      <c r="Q566" s="149" t="s">
        <v>31</v>
      </c>
      <c r="R566" s="1"/>
    </row>
    <row r="567" spans="1:18" ht="15.75" hidden="1" customHeight="1">
      <c r="A567" s="1" t="str">
        <f t="shared" si="1"/>
        <v/>
      </c>
      <c r="B567" s="1"/>
      <c r="C567" s="38" t="str">
        <f>IF('TSA Input'!J542="","",IF('TSA Input'!J542="Yes",'TSA Input'!B542,"Ineligible"))</f>
        <v/>
      </c>
      <c r="D567" s="39" t="str">
        <f>IF('TSA Input'!J542="","",IF('TSA Input'!J542="Yes",'TSA Input'!H542,""))</f>
        <v/>
      </c>
      <c r="E567" s="40" t="str">
        <f>IF('TSA Input'!J542="","",IF('TSA Input'!J542="Yes",'TSA Input'!G542,""))</f>
        <v/>
      </c>
      <c r="F567" s="42" t="str">
        <f>IF('TSA Input'!J542="","",IF('TSA Input'!J542="Yes",'TSA Input'!C542,""))</f>
        <v/>
      </c>
      <c r="G567" s="43" t="str">
        <f>IF('TSA Input'!J542="","",IF('TSA Input'!J542="Yes",'TSA Input'!I542,""))</f>
        <v/>
      </c>
      <c r="H567" s="43" t="str">
        <f>IF('TSA Input'!J542="","",IF('TSA Input'!J542="Yes",'TSA Input'!E542,""))</f>
        <v/>
      </c>
      <c r="I567" s="45" t="str">
        <f t="shared" si="2"/>
        <v/>
      </c>
      <c r="J567" s="146" t="str">
        <f>IF('TSA Input'!$J542="","",IF('TSA Input'!$J542="Yes",'TSA Input'!$C542,""))</f>
        <v/>
      </c>
      <c r="K567" s="147" t="str">
        <f>IF('TSA Input'!$J542="","",IF('TSA Input'!$J542="Yes",'TSA Input'!$I542,""))</f>
        <v/>
      </c>
      <c r="L567" s="147" t="str">
        <f>IF('TSA Input'!$J542="","",IF('TSA Input'!$J542="Yes",'TSA Input'!$E542,""))</f>
        <v/>
      </c>
      <c r="M567" s="45" t="str">
        <f t="shared" si="3"/>
        <v/>
      </c>
      <c r="N567" s="48"/>
      <c r="O567" s="49"/>
      <c r="P567" s="148" t="s">
        <v>31</v>
      </c>
      <c r="Q567" s="149" t="s">
        <v>31</v>
      </c>
      <c r="R567" s="1"/>
    </row>
    <row r="568" spans="1:18" ht="15.75" hidden="1" customHeight="1">
      <c r="A568" s="1" t="str">
        <f t="shared" si="1"/>
        <v/>
      </c>
      <c r="B568" s="1"/>
      <c r="C568" s="38" t="str">
        <f>IF('TSA Input'!J543="","",IF('TSA Input'!J543="Yes",'TSA Input'!B543,"Ineligible"))</f>
        <v/>
      </c>
      <c r="D568" s="39" t="str">
        <f>IF('TSA Input'!J543="","",IF('TSA Input'!J543="Yes",'TSA Input'!H543,""))</f>
        <v/>
      </c>
      <c r="E568" s="40" t="str">
        <f>IF('TSA Input'!J543="","",IF('TSA Input'!J543="Yes",'TSA Input'!G543,""))</f>
        <v/>
      </c>
      <c r="F568" s="42" t="str">
        <f>IF('TSA Input'!J543="","",IF('TSA Input'!J543="Yes",'TSA Input'!C543,""))</f>
        <v/>
      </c>
      <c r="G568" s="43" t="str">
        <f>IF('TSA Input'!J543="","",IF('TSA Input'!J543="Yes",'TSA Input'!I543,""))</f>
        <v/>
      </c>
      <c r="H568" s="43" t="str">
        <f>IF('TSA Input'!J543="","",IF('TSA Input'!J543="Yes",'TSA Input'!E543,""))</f>
        <v/>
      </c>
      <c r="I568" s="45" t="str">
        <f t="shared" si="2"/>
        <v/>
      </c>
      <c r="J568" s="146" t="str">
        <f>IF('TSA Input'!$J543="","",IF('TSA Input'!$J543="Yes",'TSA Input'!$C543,""))</f>
        <v/>
      </c>
      <c r="K568" s="147" t="str">
        <f>IF('TSA Input'!$J543="","",IF('TSA Input'!$J543="Yes",'TSA Input'!$I543,""))</f>
        <v/>
      </c>
      <c r="L568" s="147" t="str">
        <f>IF('TSA Input'!$J543="","",IF('TSA Input'!$J543="Yes",'TSA Input'!$E543,""))</f>
        <v/>
      </c>
      <c r="M568" s="45" t="str">
        <f t="shared" si="3"/>
        <v/>
      </c>
      <c r="N568" s="48"/>
      <c r="O568" s="49"/>
      <c r="P568" s="148" t="s">
        <v>31</v>
      </c>
      <c r="Q568" s="149" t="s">
        <v>31</v>
      </c>
      <c r="R568" s="1"/>
    </row>
    <row r="569" spans="1:18" ht="15.75" hidden="1" customHeight="1">
      <c r="A569" s="1" t="str">
        <f t="shared" si="1"/>
        <v/>
      </c>
      <c r="B569" s="1"/>
      <c r="C569" s="38" t="str">
        <f>IF('TSA Input'!J544="","",IF('TSA Input'!J544="Yes",'TSA Input'!B544,"Ineligible"))</f>
        <v/>
      </c>
      <c r="D569" s="39" t="str">
        <f>IF('TSA Input'!J544="","",IF('TSA Input'!J544="Yes",'TSA Input'!H544,""))</f>
        <v/>
      </c>
      <c r="E569" s="40" t="str">
        <f>IF('TSA Input'!J544="","",IF('TSA Input'!J544="Yes",'TSA Input'!G544,""))</f>
        <v/>
      </c>
      <c r="F569" s="42" t="str">
        <f>IF('TSA Input'!J544="","",IF('TSA Input'!J544="Yes",'TSA Input'!C544,""))</f>
        <v/>
      </c>
      <c r="G569" s="43" t="str">
        <f>IF('TSA Input'!J544="","",IF('TSA Input'!J544="Yes",'TSA Input'!I544,""))</f>
        <v/>
      </c>
      <c r="H569" s="43" t="str">
        <f>IF('TSA Input'!J544="","",IF('TSA Input'!J544="Yes",'TSA Input'!E544,""))</f>
        <v/>
      </c>
      <c r="I569" s="45" t="str">
        <f t="shared" si="2"/>
        <v/>
      </c>
      <c r="J569" s="146" t="str">
        <f>IF('TSA Input'!$J544="","",IF('TSA Input'!$J544="Yes",'TSA Input'!$C544,""))</f>
        <v/>
      </c>
      <c r="K569" s="147" t="str">
        <f>IF('TSA Input'!$J544="","",IF('TSA Input'!$J544="Yes",'TSA Input'!$I544,""))</f>
        <v/>
      </c>
      <c r="L569" s="147" t="str">
        <f>IF('TSA Input'!$J544="","",IF('TSA Input'!$J544="Yes",'TSA Input'!$E544,""))</f>
        <v/>
      </c>
      <c r="M569" s="45" t="str">
        <f t="shared" si="3"/>
        <v/>
      </c>
      <c r="N569" s="48"/>
      <c r="O569" s="49"/>
      <c r="P569" s="148" t="s">
        <v>31</v>
      </c>
      <c r="Q569" s="149" t="s">
        <v>31</v>
      </c>
      <c r="R569" s="1"/>
    </row>
    <row r="570" spans="1:18" ht="15.75" hidden="1" customHeight="1">
      <c r="A570" s="1" t="str">
        <f t="shared" si="1"/>
        <v/>
      </c>
      <c r="B570" s="1"/>
      <c r="C570" s="38" t="str">
        <f>IF('TSA Input'!J545="","",IF('TSA Input'!J545="Yes",'TSA Input'!B545,"Ineligible"))</f>
        <v/>
      </c>
      <c r="D570" s="39" t="str">
        <f>IF('TSA Input'!J545="","",IF('TSA Input'!J545="Yes",'TSA Input'!H545,""))</f>
        <v/>
      </c>
      <c r="E570" s="40" t="str">
        <f>IF('TSA Input'!J545="","",IF('TSA Input'!J545="Yes",'TSA Input'!G545,""))</f>
        <v/>
      </c>
      <c r="F570" s="42" t="str">
        <f>IF('TSA Input'!J545="","",IF('TSA Input'!J545="Yes",'TSA Input'!C545,""))</f>
        <v/>
      </c>
      <c r="G570" s="43" t="str">
        <f>IF('TSA Input'!J545="","",IF('TSA Input'!J545="Yes",'TSA Input'!I545,""))</f>
        <v/>
      </c>
      <c r="H570" s="43" t="str">
        <f>IF('TSA Input'!J545="","",IF('TSA Input'!J545="Yes",'TSA Input'!E545,""))</f>
        <v/>
      </c>
      <c r="I570" s="45" t="str">
        <f t="shared" si="2"/>
        <v/>
      </c>
      <c r="J570" s="146" t="str">
        <f>IF('TSA Input'!$J545="","",IF('TSA Input'!$J545="Yes",'TSA Input'!$C545,""))</f>
        <v/>
      </c>
      <c r="K570" s="147" t="str">
        <f>IF('TSA Input'!$J545="","",IF('TSA Input'!$J545="Yes",'TSA Input'!$I545,""))</f>
        <v/>
      </c>
      <c r="L570" s="147" t="str">
        <f>IF('TSA Input'!$J545="","",IF('TSA Input'!$J545="Yes",'TSA Input'!$E545,""))</f>
        <v/>
      </c>
      <c r="M570" s="45" t="str">
        <f t="shared" si="3"/>
        <v/>
      </c>
      <c r="N570" s="48"/>
      <c r="O570" s="49"/>
      <c r="P570" s="148" t="s">
        <v>31</v>
      </c>
      <c r="Q570" s="149" t="s">
        <v>31</v>
      </c>
      <c r="R570" s="1"/>
    </row>
    <row r="571" spans="1:18" ht="15.75" hidden="1" customHeight="1">
      <c r="A571" s="1" t="str">
        <f t="shared" si="1"/>
        <v/>
      </c>
      <c r="B571" s="1"/>
      <c r="C571" s="38" t="str">
        <f>IF('TSA Input'!J546="","",IF('TSA Input'!J546="Yes",'TSA Input'!B546,"Ineligible"))</f>
        <v/>
      </c>
      <c r="D571" s="39" t="str">
        <f>IF('TSA Input'!J546="","",IF('TSA Input'!J546="Yes",'TSA Input'!H546,""))</f>
        <v/>
      </c>
      <c r="E571" s="40" t="str">
        <f>IF('TSA Input'!J546="","",IF('TSA Input'!J546="Yes",'TSA Input'!G546,""))</f>
        <v/>
      </c>
      <c r="F571" s="42" t="str">
        <f>IF('TSA Input'!J546="","",IF('TSA Input'!J546="Yes",'TSA Input'!C546,""))</f>
        <v/>
      </c>
      <c r="G571" s="43" t="str">
        <f>IF('TSA Input'!J546="","",IF('TSA Input'!J546="Yes",'TSA Input'!I546,""))</f>
        <v/>
      </c>
      <c r="H571" s="43" t="str">
        <f>IF('TSA Input'!J546="","",IF('TSA Input'!J546="Yes",'TSA Input'!E546,""))</f>
        <v/>
      </c>
      <c r="I571" s="45" t="str">
        <f t="shared" si="2"/>
        <v/>
      </c>
      <c r="J571" s="146" t="str">
        <f>IF('TSA Input'!$J546="","",IF('TSA Input'!$J546="Yes",'TSA Input'!$C546,""))</f>
        <v/>
      </c>
      <c r="K571" s="147" t="str">
        <f>IF('TSA Input'!$J546="","",IF('TSA Input'!$J546="Yes",'TSA Input'!$I546,""))</f>
        <v/>
      </c>
      <c r="L571" s="147" t="str">
        <f>IF('TSA Input'!$J546="","",IF('TSA Input'!$J546="Yes",'TSA Input'!$E546,""))</f>
        <v/>
      </c>
      <c r="M571" s="45" t="str">
        <f t="shared" si="3"/>
        <v/>
      </c>
      <c r="N571" s="48"/>
      <c r="O571" s="49"/>
      <c r="P571" s="148" t="s">
        <v>31</v>
      </c>
      <c r="Q571" s="149" t="s">
        <v>31</v>
      </c>
      <c r="R571" s="1"/>
    </row>
    <row r="572" spans="1:18" ht="15.75" hidden="1" customHeight="1">
      <c r="A572" s="1" t="str">
        <f t="shared" si="1"/>
        <v/>
      </c>
      <c r="B572" s="1"/>
      <c r="C572" s="38" t="str">
        <f>IF('TSA Input'!J547="","",IF('TSA Input'!J547="Yes",'TSA Input'!B547,"Ineligible"))</f>
        <v/>
      </c>
      <c r="D572" s="39" t="str">
        <f>IF('TSA Input'!J547="","",IF('TSA Input'!J547="Yes",'TSA Input'!H547,""))</f>
        <v/>
      </c>
      <c r="E572" s="40" t="str">
        <f>IF('TSA Input'!J547="","",IF('TSA Input'!J547="Yes",'TSA Input'!G547,""))</f>
        <v/>
      </c>
      <c r="F572" s="42" t="str">
        <f>IF('TSA Input'!J547="","",IF('TSA Input'!J547="Yes",'TSA Input'!C547,""))</f>
        <v/>
      </c>
      <c r="G572" s="43" t="str">
        <f>IF('TSA Input'!J547="","",IF('TSA Input'!J547="Yes",'TSA Input'!I547,""))</f>
        <v/>
      </c>
      <c r="H572" s="43" t="str">
        <f>IF('TSA Input'!J547="","",IF('TSA Input'!J547="Yes",'TSA Input'!E547,""))</f>
        <v/>
      </c>
      <c r="I572" s="45" t="str">
        <f t="shared" si="2"/>
        <v/>
      </c>
      <c r="J572" s="146" t="str">
        <f>IF('TSA Input'!$J547="","",IF('TSA Input'!$J547="Yes",'TSA Input'!$C547,""))</f>
        <v/>
      </c>
      <c r="K572" s="147" t="str">
        <f>IF('TSA Input'!$J547="","",IF('TSA Input'!$J547="Yes",'TSA Input'!$I547,""))</f>
        <v/>
      </c>
      <c r="L572" s="147" t="str">
        <f>IF('TSA Input'!$J547="","",IF('TSA Input'!$J547="Yes",'TSA Input'!$E547,""))</f>
        <v/>
      </c>
      <c r="M572" s="45" t="str">
        <f t="shared" si="3"/>
        <v/>
      </c>
      <c r="N572" s="48"/>
      <c r="O572" s="49"/>
      <c r="P572" s="148" t="s">
        <v>31</v>
      </c>
      <c r="Q572" s="149" t="s">
        <v>31</v>
      </c>
      <c r="R572" s="1"/>
    </row>
    <row r="573" spans="1:18" ht="15.75" hidden="1" customHeight="1">
      <c r="A573" s="1" t="str">
        <f t="shared" si="1"/>
        <v/>
      </c>
      <c r="B573" s="1"/>
      <c r="C573" s="38" t="str">
        <f>IF('TSA Input'!J548="","",IF('TSA Input'!J548="Yes",'TSA Input'!B548,"Ineligible"))</f>
        <v/>
      </c>
      <c r="D573" s="39" t="str">
        <f>IF('TSA Input'!J548="","",IF('TSA Input'!J548="Yes",'TSA Input'!H548,""))</f>
        <v/>
      </c>
      <c r="E573" s="40" t="str">
        <f>IF('TSA Input'!J548="","",IF('TSA Input'!J548="Yes",'TSA Input'!G548,""))</f>
        <v/>
      </c>
      <c r="F573" s="42" t="str">
        <f>IF('TSA Input'!J548="","",IF('TSA Input'!J548="Yes",'TSA Input'!C548,""))</f>
        <v/>
      </c>
      <c r="G573" s="43" t="str">
        <f>IF('TSA Input'!J548="","",IF('TSA Input'!J548="Yes",'TSA Input'!I548,""))</f>
        <v/>
      </c>
      <c r="H573" s="43" t="str">
        <f>IF('TSA Input'!J548="","",IF('TSA Input'!J548="Yes",'TSA Input'!E548,""))</f>
        <v/>
      </c>
      <c r="I573" s="45" t="str">
        <f t="shared" si="2"/>
        <v/>
      </c>
      <c r="J573" s="146" t="str">
        <f>IF('TSA Input'!$J548="","",IF('TSA Input'!$J548="Yes",'TSA Input'!$C548,""))</f>
        <v/>
      </c>
      <c r="K573" s="147" t="str">
        <f>IF('TSA Input'!$J548="","",IF('TSA Input'!$J548="Yes",'TSA Input'!$I548,""))</f>
        <v/>
      </c>
      <c r="L573" s="147" t="str">
        <f>IF('TSA Input'!$J548="","",IF('TSA Input'!$J548="Yes",'TSA Input'!$E548,""))</f>
        <v/>
      </c>
      <c r="M573" s="45" t="str">
        <f t="shared" si="3"/>
        <v/>
      </c>
      <c r="N573" s="48"/>
      <c r="O573" s="49"/>
      <c r="P573" s="148" t="s">
        <v>31</v>
      </c>
      <c r="Q573" s="149" t="s">
        <v>31</v>
      </c>
      <c r="R573" s="1"/>
    </row>
    <row r="574" spans="1:18" ht="15.75" hidden="1" customHeight="1">
      <c r="A574" s="1" t="str">
        <f t="shared" si="1"/>
        <v/>
      </c>
      <c r="B574" s="1"/>
      <c r="C574" s="38" t="str">
        <f>IF('TSA Input'!J549="","",IF('TSA Input'!J549="Yes",'TSA Input'!B549,"Ineligible"))</f>
        <v/>
      </c>
      <c r="D574" s="39" t="str">
        <f>IF('TSA Input'!J549="","",IF('TSA Input'!J549="Yes",'TSA Input'!H549,""))</f>
        <v/>
      </c>
      <c r="E574" s="40" t="str">
        <f>IF('TSA Input'!J549="","",IF('TSA Input'!J549="Yes",'TSA Input'!G549,""))</f>
        <v/>
      </c>
      <c r="F574" s="42" t="str">
        <f>IF('TSA Input'!J549="","",IF('TSA Input'!J549="Yes",'TSA Input'!C549,""))</f>
        <v/>
      </c>
      <c r="G574" s="43" t="str">
        <f>IF('TSA Input'!J549="","",IF('TSA Input'!J549="Yes",'TSA Input'!I549,""))</f>
        <v/>
      </c>
      <c r="H574" s="43" t="str">
        <f>IF('TSA Input'!J549="","",IF('TSA Input'!J549="Yes",'TSA Input'!E549,""))</f>
        <v/>
      </c>
      <c r="I574" s="45" t="str">
        <f t="shared" si="2"/>
        <v/>
      </c>
      <c r="J574" s="146" t="str">
        <f>IF('TSA Input'!$J549="","",IF('TSA Input'!$J549="Yes",'TSA Input'!$C549,""))</f>
        <v/>
      </c>
      <c r="K574" s="147" t="str">
        <f>IF('TSA Input'!$J549="","",IF('TSA Input'!$J549="Yes",'TSA Input'!$I549,""))</f>
        <v/>
      </c>
      <c r="L574" s="147" t="str">
        <f>IF('TSA Input'!$J549="","",IF('TSA Input'!$J549="Yes",'TSA Input'!$E549,""))</f>
        <v/>
      </c>
      <c r="M574" s="45" t="str">
        <f t="shared" si="3"/>
        <v/>
      </c>
      <c r="N574" s="48"/>
      <c r="O574" s="49"/>
      <c r="P574" s="148" t="s">
        <v>31</v>
      </c>
      <c r="Q574" s="149" t="s">
        <v>31</v>
      </c>
      <c r="R574" s="1"/>
    </row>
    <row r="575" spans="1:18" ht="15.75" hidden="1" customHeight="1">
      <c r="A575" s="1" t="str">
        <f t="shared" si="1"/>
        <v/>
      </c>
      <c r="B575" s="1"/>
      <c r="C575" s="38" t="str">
        <f>IF('TSA Input'!J550="","",IF('TSA Input'!J550="Yes",'TSA Input'!B550,"Ineligible"))</f>
        <v/>
      </c>
      <c r="D575" s="39" t="str">
        <f>IF('TSA Input'!J550="","",IF('TSA Input'!J550="Yes",'TSA Input'!H550,""))</f>
        <v/>
      </c>
      <c r="E575" s="40" t="str">
        <f>IF('TSA Input'!J550="","",IF('TSA Input'!J550="Yes",'TSA Input'!G550,""))</f>
        <v/>
      </c>
      <c r="F575" s="42" t="str">
        <f>IF('TSA Input'!J550="","",IF('TSA Input'!J550="Yes",'TSA Input'!C550,""))</f>
        <v/>
      </c>
      <c r="G575" s="43" t="str">
        <f>IF('TSA Input'!J550="","",IF('TSA Input'!J550="Yes",'TSA Input'!I550,""))</f>
        <v/>
      </c>
      <c r="H575" s="43" t="str">
        <f>IF('TSA Input'!J550="","",IF('TSA Input'!J550="Yes",'TSA Input'!E550,""))</f>
        <v/>
      </c>
      <c r="I575" s="45" t="str">
        <f t="shared" si="2"/>
        <v/>
      </c>
      <c r="J575" s="146" t="str">
        <f>IF('TSA Input'!$J550="","",IF('TSA Input'!$J550="Yes",'TSA Input'!$C550,""))</f>
        <v/>
      </c>
      <c r="K575" s="147" t="str">
        <f>IF('TSA Input'!$J550="","",IF('TSA Input'!$J550="Yes",'TSA Input'!$I550,""))</f>
        <v/>
      </c>
      <c r="L575" s="147" t="str">
        <f>IF('TSA Input'!$J550="","",IF('TSA Input'!$J550="Yes",'TSA Input'!$E550,""))</f>
        <v/>
      </c>
      <c r="M575" s="45" t="str">
        <f t="shared" si="3"/>
        <v/>
      </c>
      <c r="N575" s="48"/>
      <c r="O575" s="49"/>
      <c r="P575" s="148" t="s">
        <v>31</v>
      </c>
      <c r="Q575" s="149" t="s">
        <v>31</v>
      </c>
      <c r="R575" s="1"/>
    </row>
    <row r="576" spans="1:18" ht="15.75" hidden="1" customHeight="1">
      <c r="A576" s="1" t="str">
        <f t="shared" si="1"/>
        <v/>
      </c>
      <c r="B576" s="1"/>
      <c r="C576" s="38" t="str">
        <f>IF('TSA Input'!J551="","",IF('TSA Input'!J551="Yes",'TSA Input'!B551,"Ineligible"))</f>
        <v/>
      </c>
      <c r="D576" s="39" t="str">
        <f>IF('TSA Input'!J551="","",IF('TSA Input'!J551="Yes",'TSA Input'!H551,""))</f>
        <v/>
      </c>
      <c r="E576" s="40" t="str">
        <f>IF('TSA Input'!J551="","",IF('TSA Input'!J551="Yes",'TSA Input'!G551,""))</f>
        <v/>
      </c>
      <c r="F576" s="42" t="str">
        <f>IF('TSA Input'!J551="","",IF('TSA Input'!J551="Yes",'TSA Input'!C551,""))</f>
        <v/>
      </c>
      <c r="G576" s="43" t="str">
        <f>IF('TSA Input'!J551="","",IF('TSA Input'!J551="Yes",'TSA Input'!I551,""))</f>
        <v/>
      </c>
      <c r="H576" s="43" t="str">
        <f>IF('TSA Input'!J551="","",IF('TSA Input'!J551="Yes",'TSA Input'!E551,""))</f>
        <v/>
      </c>
      <c r="I576" s="45" t="str">
        <f t="shared" si="2"/>
        <v/>
      </c>
      <c r="J576" s="146" t="str">
        <f>IF('TSA Input'!$J551="","",IF('TSA Input'!$J551="Yes",'TSA Input'!$C551,""))</f>
        <v/>
      </c>
      <c r="K576" s="147" t="str">
        <f>IF('TSA Input'!$J551="","",IF('TSA Input'!$J551="Yes",'TSA Input'!$I551,""))</f>
        <v/>
      </c>
      <c r="L576" s="147" t="str">
        <f>IF('TSA Input'!$J551="","",IF('TSA Input'!$J551="Yes",'TSA Input'!$E551,""))</f>
        <v/>
      </c>
      <c r="M576" s="45" t="str">
        <f t="shared" si="3"/>
        <v/>
      </c>
      <c r="N576" s="48"/>
      <c r="O576" s="49"/>
      <c r="P576" s="148" t="s">
        <v>31</v>
      </c>
      <c r="Q576" s="149" t="s">
        <v>31</v>
      </c>
      <c r="R576" s="1"/>
    </row>
    <row r="577" spans="1:18" ht="15.75" hidden="1" customHeight="1">
      <c r="A577" s="1" t="str">
        <f t="shared" si="1"/>
        <v/>
      </c>
      <c r="B577" s="1"/>
      <c r="C577" s="38" t="str">
        <f>IF('TSA Input'!J552="","",IF('TSA Input'!J552="Yes",'TSA Input'!B552,"Ineligible"))</f>
        <v/>
      </c>
      <c r="D577" s="39" t="str">
        <f>IF('TSA Input'!J552="","",IF('TSA Input'!J552="Yes",'TSA Input'!H552,""))</f>
        <v/>
      </c>
      <c r="E577" s="40" t="str">
        <f>IF('TSA Input'!J552="","",IF('TSA Input'!J552="Yes",'TSA Input'!G552,""))</f>
        <v/>
      </c>
      <c r="F577" s="42" t="str">
        <f>IF('TSA Input'!J552="","",IF('TSA Input'!J552="Yes",'TSA Input'!C552,""))</f>
        <v/>
      </c>
      <c r="G577" s="43" t="str">
        <f>IF('TSA Input'!J552="","",IF('TSA Input'!J552="Yes",'TSA Input'!I552,""))</f>
        <v/>
      </c>
      <c r="H577" s="43" t="str">
        <f>IF('TSA Input'!J552="","",IF('TSA Input'!J552="Yes",'TSA Input'!E552,""))</f>
        <v/>
      </c>
      <c r="I577" s="45" t="str">
        <f t="shared" si="2"/>
        <v/>
      </c>
      <c r="J577" s="146" t="str">
        <f>IF('TSA Input'!$J552="","",IF('TSA Input'!$J552="Yes",'TSA Input'!$C552,""))</f>
        <v/>
      </c>
      <c r="K577" s="147" t="str">
        <f>IF('TSA Input'!$J552="","",IF('TSA Input'!$J552="Yes",'TSA Input'!$I552,""))</f>
        <v/>
      </c>
      <c r="L577" s="147" t="str">
        <f>IF('TSA Input'!$J552="","",IF('TSA Input'!$J552="Yes",'TSA Input'!$E552,""))</f>
        <v/>
      </c>
      <c r="M577" s="45" t="str">
        <f t="shared" si="3"/>
        <v/>
      </c>
      <c r="N577" s="48"/>
      <c r="O577" s="49"/>
      <c r="P577" s="148" t="s">
        <v>31</v>
      </c>
      <c r="Q577" s="149" t="s">
        <v>31</v>
      </c>
      <c r="R577" s="1"/>
    </row>
    <row r="578" spans="1:18" ht="15.75" hidden="1" customHeight="1">
      <c r="A578" s="1" t="str">
        <f t="shared" si="1"/>
        <v/>
      </c>
      <c r="B578" s="1"/>
      <c r="C578" s="38" t="str">
        <f>IF('TSA Input'!J553="","",IF('TSA Input'!J553="Yes",'TSA Input'!B553,"Ineligible"))</f>
        <v/>
      </c>
      <c r="D578" s="39" t="str">
        <f>IF('TSA Input'!J553="","",IF('TSA Input'!J553="Yes",'TSA Input'!H553,""))</f>
        <v/>
      </c>
      <c r="E578" s="40" t="str">
        <f>IF('TSA Input'!J553="","",IF('TSA Input'!J553="Yes",'TSA Input'!G553,""))</f>
        <v/>
      </c>
      <c r="F578" s="42" t="str">
        <f>IF('TSA Input'!J553="","",IF('TSA Input'!J553="Yes",'TSA Input'!C553,""))</f>
        <v/>
      </c>
      <c r="G578" s="43" t="str">
        <f>IF('TSA Input'!J553="","",IF('TSA Input'!J553="Yes",'TSA Input'!I553,""))</f>
        <v/>
      </c>
      <c r="H578" s="43" t="str">
        <f>IF('TSA Input'!J553="","",IF('TSA Input'!J553="Yes",'TSA Input'!E553,""))</f>
        <v/>
      </c>
      <c r="I578" s="45" t="str">
        <f t="shared" si="2"/>
        <v/>
      </c>
      <c r="J578" s="146" t="str">
        <f>IF('TSA Input'!$J553="","",IF('TSA Input'!$J553="Yes",'TSA Input'!$C553,""))</f>
        <v/>
      </c>
      <c r="K578" s="147" t="str">
        <f>IF('TSA Input'!$J553="","",IF('TSA Input'!$J553="Yes",'TSA Input'!$I553,""))</f>
        <v/>
      </c>
      <c r="L578" s="147" t="str">
        <f>IF('TSA Input'!$J553="","",IF('TSA Input'!$J553="Yes",'TSA Input'!$E553,""))</f>
        <v/>
      </c>
      <c r="M578" s="45" t="str">
        <f t="shared" si="3"/>
        <v/>
      </c>
      <c r="N578" s="48"/>
      <c r="O578" s="49"/>
      <c r="P578" s="148" t="s">
        <v>31</v>
      </c>
      <c r="Q578" s="149" t="s">
        <v>31</v>
      </c>
      <c r="R578" s="1"/>
    </row>
    <row r="579" spans="1:18" ht="15.75" hidden="1" customHeight="1">
      <c r="A579" s="1" t="str">
        <f t="shared" si="1"/>
        <v/>
      </c>
      <c r="B579" s="1"/>
      <c r="C579" s="38" t="str">
        <f>IF('TSA Input'!J554="","",IF('TSA Input'!J554="Yes",'TSA Input'!B554,"Ineligible"))</f>
        <v/>
      </c>
      <c r="D579" s="39" t="str">
        <f>IF('TSA Input'!J554="","",IF('TSA Input'!J554="Yes",'TSA Input'!H554,""))</f>
        <v/>
      </c>
      <c r="E579" s="40" t="str">
        <f>IF('TSA Input'!J554="","",IF('TSA Input'!J554="Yes",'TSA Input'!G554,""))</f>
        <v/>
      </c>
      <c r="F579" s="42" t="str">
        <f>IF('TSA Input'!J554="","",IF('TSA Input'!J554="Yes",'TSA Input'!C554,""))</f>
        <v/>
      </c>
      <c r="G579" s="43" t="str">
        <f>IF('TSA Input'!J554="","",IF('TSA Input'!J554="Yes",'TSA Input'!I554,""))</f>
        <v/>
      </c>
      <c r="H579" s="43" t="str">
        <f>IF('TSA Input'!J554="","",IF('TSA Input'!J554="Yes",'TSA Input'!E554,""))</f>
        <v/>
      </c>
      <c r="I579" s="45" t="str">
        <f t="shared" si="2"/>
        <v/>
      </c>
      <c r="J579" s="146" t="str">
        <f>IF('TSA Input'!$J554="","",IF('TSA Input'!$J554="Yes",'TSA Input'!$C554,""))</f>
        <v/>
      </c>
      <c r="K579" s="147" t="str">
        <f>IF('TSA Input'!$J554="","",IF('TSA Input'!$J554="Yes",'TSA Input'!$I554,""))</f>
        <v/>
      </c>
      <c r="L579" s="147" t="str">
        <f>IF('TSA Input'!$J554="","",IF('TSA Input'!$J554="Yes",'TSA Input'!$E554,""))</f>
        <v/>
      </c>
      <c r="M579" s="45" t="str">
        <f t="shared" si="3"/>
        <v/>
      </c>
      <c r="N579" s="48"/>
      <c r="O579" s="49"/>
      <c r="P579" s="148" t="s">
        <v>31</v>
      </c>
      <c r="Q579" s="149" t="s">
        <v>31</v>
      </c>
      <c r="R579" s="1"/>
    </row>
    <row r="580" spans="1:18" ht="15.75" hidden="1" customHeight="1">
      <c r="A580" s="1" t="str">
        <f t="shared" si="1"/>
        <v/>
      </c>
      <c r="B580" s="1"/>
      <c r="C580" s="38" t="str">
        <f>IF('TSA Input'!J555="","",IF('TSA Input'!J555="Yes",'TSA Input'!B555,"Ineligible"))</f>
        <v/>
      </c>
      <c r="D580" s="39" t="str">
        <f>IF('TSA Input'!J555="","",IF('TSA Input'!J555="Yes",'TSA Input'!H555,""))</f>
        <v/>
      </c>
      <c r="E580" s="40" t="str">
        <f>IF('TSA Input'!J555="","",IF('TSA Input'!J555="Yes",'TSA Input'!G555,""))</f>
        <v/>
      </c>
      <c r="F580" s="42" t="str">
        <f>IF('TSA Input'!J555="","",IF('TSA Input'!J555="Yes",'TSA Input'!C555,""))</f>
        <v/>
      </c>
      <c r="G580" s="43" t="str">
        <f>IF('TSA Input'!J555="","",IF('TSA Input'!J555="Yes",'TSA Input'!I555,""))</f>
        <v/>
      </c>
      <c r="H580" s="43" t="str">
        <f>IF('TSA Input'!J555="","",IF('TSA Input'!J555="Yes",'TSA Input'!E555,""))</f>
        <v/>
      </c>
      <c r="I580" s="45" t="str">
        <f t="shared" si="2"/>
        <v/>
      </c>
      <c r="J580" s="146" t="str">
        <f>IF('TSA Input'!$J555="","",IF('TSA Input'!$J555="Yes",'TSA Input'!$C555,""))</f>
        <v/>
      </c>
      <c r="K580" s="147" t="str">
        <f>IF('TSA Input'!$J555="","",IF('TSA Input'!$J555="Yes",'TSA Input'!$I555,""))</f>
        <v/>
      </c>
      <c r="L580" s="147" t="str">
        <f>IF('TSA Input'!$J555="","",IF('TSA Input'!$J555="Yes",'TSA Input'!$E555,""))</f>
        <v/>
      </c>
      <c r="M580" s="45" t="str">
        <f t="shared" si="3"/>
        <v/>
      </c>
      <c r="N580" s="48"/>
      <c r="O580" s="49"/>
      <c r="P580" s="148" t="s">
        <v>31</v>
      </c>
      <c r="Q580" s="149" t="s">
        <v>31</v>
      </c>
      <c r="R580" s="1"/>
    </row>
    <row r="581" spans="1:18" ht="15.75" hidden="1" customHeight="1">
      <c r="A581" s="1" t="str">
        <f t="shared" si="1"/>
        <v/>
      </c>
      <c r="B581" s="1"/>
      <c r="C581" s="38" t="str">
        <f>IF('TSA Input'!J556="","",IF('TSA Input'!J556="Yes",'TSA Input'!B556,"Ineligible"))</f>
        <v/>
      </c>
      <c r="D581" s="39" t="str">
        <f>IF('TSA Input'!J556="","",IF('TSA Input'!J556="Yes",'TSA Input'!H556,""))</f>
        <v/>
      </c>
      <c r="E581" s="40" t="str">
        <f>IF('TSA Input'!J556="","",IF('TSA Input'!J556="Yes",'TSA Input'!G556,""))</f>
        <v/>
      </c>
      <c r="F581" s="42" t="str">
        <f>IF('TSA Input'!J556="","",IF('TSA Input'!J556="Yes",'TSA Input'!C556,""))</f>
        <v/>
      </c>
      <c r="G581" s="43" t="str">
        <f>IF('TSA Input'!J556="","",IF('TSA Input'!J556="Yes",'TSA Input'!I556,""))</f>
        <v/>
      </c>
      <c r="H581" s="43" t="str">
        <f>IF('TSA Input'!J556="","",IF('TSA Input'!J556="Yes",'TSA Input'!E556,""))</f>
        <v/>
      </c>
      <c r="I581" s="45" t="str">
        <f t="shared" si="2"/>
        <v/>
      </c>
      <c r="J581" s="146" t="str">
        <f>IF('TSA Input'!$J556="","",IF('TSA Input'!$J556="Yes",'TSA Input'!$C556,""))</f>
        <v/>
      </c>
      <c r="K581" s="147" t="str">
        <f>IF('TSA Input'!$J556="","",IF('TSA Input'!$J556="Yes",'TSA Input'!$I556,""))</f>
        <v/>
      </c>
      <c r="L581" s="147" t="str">
        <f>IF('TSA Input'!$J556="","",IF('TSA Input'!$J556="Yes",'TSA Input'!$E556,""))</f>
        <v/>
      </c>
      <c r="M581" s="45" t="str">
        <f t="shared" si="3"/>
        <v/>
      </c>
      <c r="N581" s="48"/>
      <c r="O581" s="49"/>
      <c r="P581" s="148" t="s">
        <v>31</v>
      </c>
      <c r="Q581" s="149" t="s">
        <v>31</v>
      </c>
      <c r="R581" s="1"/>
    </row>
    <row r="582" spans="1:18" ht="15.75" hidden="1" customHeight="1">
      <c r="A582" s="1" t="str">
        <f t="shared" si="1"/>
        <v/>
      </c>
      <c r="B582" s="1"/>
      <c r="C582" s="38" t="str">
        <f>IF('TSA Input'!J557="","",IF('TSA Input'!J557="Yes",'TSA Input'!B557,"Ineligible"))</f>
        <v/>
      </c>
      <c r="D582" s="39" t="str">
        <f>IF('TSA Input'!J557="","",IF('TSA Input'!J557="Yes",'TSA Input'!H557,""))</f>
        <v/>
      </c>
      <c r="E582" s="40" t="str">
        <f>IF('TSA Input'!J557="","",IF('TSA Input'!J557="Yes",'TSA Input'!G557,""))</f>
        <v/>
      </c>
      <c r="F582" s="42" t="str">
        <f>IF('TSA Input'!J557="","",IF('TSA Input'!J557="Yes",'TSA Input'!C557,""))</f>
        <v/>
      </c>
      <c r="G582" s="43" t="str">
        <f>IF('TSA Input'!J557="","",IF('TSA Input'!J557="Yes",'TSA Input'!I557,""))</f>
        <v/>
      </c>
      <c r="H582" s="43" t="str">
        <f>IF('TSA Input'!J557="","",IF('TSA Input'!J557="Yes",'TSA Input'!E557,""))</f>
        <v/>
      </c>
      <c r="I582" s="45" t="str">
        <f t="shared" si="2"/>
        <v/>
      </c>
      <c r="J582" s="146" t="str">
        <f>IF('TSA Input'!$J557="","",IF('TSA Input'!$J557="Yes",'TSA Input'!$C557,""))</f>
        <v/>
      </c>
      <c r="K582" s="147" t="str">
        <f>IF('TSA Input'!$J557="","",IF('TSA Input'!$J557="Yes",'TSA Input'!$I557,""))</f>
        <v/>
      </c>
      <c r="L582" s="147" t="str">
        <f>IF('TSA Input'!$J557="","",IF('TSA Input'!$J557="Yes",'TSA Input'!$E557,""))</f>
        <v/>
      </c>
      <c r="M582" s="45" t="str">
        <f t="shared" si="3"/>
        <v/>
      </c>
      <c r="N582" s="48"/>
      <c r="O582" s="49"/>
      <c r="P582" s="148" t="s">
        <v>31</v>
      </c>
      <c r="Q582" s="149" t="s">
        <v>31</v>
      </c>
      <c r="R582" s="1"/>
    </row>
    <row r="583" spans="1:18" ht="15.75" hidden="1" customHeight="1">
      <c r="A583" s="1" t="str">
        <f t="shared" si="1"/>
        <v/>
      </c>
      <c r="B583" s="1"/>
      <c r="C583" s="38" t="str">
        <f>IF('TSA Input'!J558="","",IF('TSA Input'!J558="Yes",'TSA Input'!B558,"Ineligible"))</f>
        <v/>
      </c>
      <c r="D583" s="39" t="str">
        <f>IF('TSA Input'!J558="","",IF('TSA Input'!J558="Yes",'TSA Input'!H558,""))</f>
        <v/>
      </c>
      <c r="E583" s="40" t="str">
        <f>IF('TSA Input'!J558="","",IF('TSA Input'!J558="Yes",'TSA Input'!G558,""))</f>
        <v/>
      </c>
      <c r="F583" s="42" t="str">
        <f>IF('TSA Input'!J558="","",IF('TSA Input'!J558="Yes",'TSA Input'!C558,""))</f>
        <v/>
      </c>
      <c r="G583" s="43" t="str">
        <f>IF('TSA Input'!J558="","",IF('TSA Input'!J558="Yes",'TSA Input'!I558,""))</f>
        <v/>
      </c>
      <c r="H583" s="43" t="str">
        <f>IF('TSA Input'!J558="","",IF('TSA Input'!J558="Yes",'TSA Input'!E558,""))</f>
        <v/>
      </c>
      <c r="I583" s="45" t="str">
        <f t="shared" si="2"/>
        <v/>
      </c>
      <c r="J583" s="146" t="str">
        <f>IF('TSA Input'!$J558="","",IF('TSA Input'!$J558="Yes",'TSA Input'!$C558,""))</f>
        <v/>
      </c>
      <c r="K583" s="147" t="str">
        <f>IF('TSA Input'!$J558="","",IF('TSA Input'!$J558="Yes",'TSA Input'!$I558,""))</f>
        <v/>
      </c>
      <c r="L583" s="147" t="str">
        <f>IF('TSA Input'!$J558="","",IF('TSA Input'!$J558="Yes",'TSA Input'!$E558,""))</f>
        <v/>
      </c>
      <c r="M583" s="45" t="str">
        <f t="shared" si="3"/>
        <v/>
      </c>
      <c r="N583" s="48"/>
      <c r="O583" s="49"/>
      <c r="P583" s="148" t="s">
        <v>31</v>
      </c>
      <c r="Q583" s="149" t="s">
        <v>31</v>
      </c>
      <c r="R583" s="1"/>
    </row>
    <row r="584" spans="1:18" ht="15.75" hidden="1" customHeight="1">
      <c r="A584" s="1" t="str">
        <f t="shared" si="1"/>
        <v/>
      </c>
      <c r="B584" s="1"/>
      <c r="C584" s="38" t="str">
        <f>IF('TSA Input'!J559="","",IF('TSA Input'!J559="Yes",'TSA Input'!B559,"Ineligible"))</f>
        <v/>
      </c>
      <c r="D584" s="39" t="str">
        <f>IF('TSA Input'!J559="","",IF('TSA Input'!J559="Yes",'TSA Input'!H559,""))</f>
        <v/>
      </c>
      <c r="E584" s="40" t="str">
        <f>IF('TSA Input'!J559="","",IF('TSA Input'!J559="Yes",'TSA Input'!G559,""))</f>
        <v/>
      </c>
      <c r="F584" s="42" t="str">
        <f>IF('TSA Input'!J559="","",IF('TSA Input'!J559="Yes",'TSA Input'!C559,""))</f>
        <v/>
      </c>
      <c r="G584" s="43" t="str">
        <f>IF('TSA Input'!J559="","",IF('TSA Input'!J559="Yes",'TSA Input'!I559,""))</f>
        <v/>
      </c>
      <c r="H584" s="43" t="str">
        <f>IF('TSA Input'!J559="","",IF('TSA Input'!J559="Yes",'TSA Input'!E559,""))</f>
        <v/>
      </c>
      <c r="I584" s="45" t="str">
        <f t="shared" si="2"/>
        <v/>
      </c>
      <c r="J584" s="146" t="str">
        <f>IF('TSA Input'!$J559="","",IF('TSA Input'!$J559="Yes",'TSA Input'!$C559,""))</f>
        <v/>
      </c>
      <c r="K584" s="147" t="str">
        <f>IF('TSA Input'!$J559="","",IF('TSA Input'!$J559="Yes",'TSA Input'!$I559,""))</f>
        <v/>
      </c>
      <c r="L584" s="147" t="str">
        <f>IF('TSA Input'!$J559="","",IF('TSA Input'!$J559="Yes",'TSA Input'!$E559,""))</f>
        <v/>
      </c>
      <c r="M584" s="45" t="str">
        <f t="shared" si="3"/>
        <v/>
      </c>
      <c r="N584" s="48"/>
      <c r="O584" s="49"/>
      <c r="P584" s="148" t="s">
        <v>31</v>
      </c>
      <c r="Q584" s="149" t="s">
        <v>31</v>
      </c>
      <c r="R584" s="1"/>
    </row>
    <row r="585" spans="1:18" ht="15.75" hidden="1" customHeight="1">
      <c r="A585" s="1" t="str">
        <f t="shared" si="1"/>
        <v/>
      </c>
      <c r="B585" s="1"/>
      <c r="C585" s="38" t="str">
        <f>IF('TSA Input'!J560="","",IF('TSA Input'!J560="Yes",'TSA Input'!B560,"Ineligible"))</f>
        <v/>
      </c>
      <c r="D585" s="39" t="str">
        <f>IF('TSA Input'!J560="","",IF('TSA Input'!J560="Yes",'TSA Input'!H560,""))</f>
        <v/>
      </c>
      <c r="E585" s="40" t="str">
        <f>IF('TSA Input'!J560="","",IF('TSA Input'!J560="Yes",'TSA Input'!G560,""))</f>
        <v/>
      </c>
      <c r="F585" s="42" t="str">
        <f>IF('TSA Input'!J560="","",IF('TSA Input'!J560="Yes",'TSA Input'!C560,""))</f>
        <v/>
      </c>
      <c r="G585" s="43" t="str">
        <f>IF('TSA Input'!J560="","",IF('TSA Input'!J560="Yes",'TSA Input'!I560,""))</f>
        <v/>
      </c>
      <c r="H585" s="43" t="str">
        <f>IF('TSA Input'!J560="","",IF('TSA Input'!J560="Yes",'TSA Input'!E560,""))</f>
        <v/>
      </c>
      <c r="I585" s="45" t="str">
        <f t="shared" si="2"/>
        <v/>
      </c>
      <c r="J585" s="146" t="str">
        <f>IF('TSA Input'!$J560="","",IF('TSA Input'!$J560="Yes",'TSA Input'!$C560,""))</f>
        <v/>
      </c>
      <c r="K585" s="147" t="str">
        <f>IF('TSA Input'!$J560="","",IF('TSA Input'!$J560="Yes",'TSA Input'!$I560,""))</f>
        <v/>
      </c>
      <c r="L585" s="147" t="str">
        <f>IF('TSA Input'!$J560="","",IF('TSA Input'!$J560="Yes",'TSA Input'!$E560,""))</f>
        <v/>
      </c>
      <c r="M585" s="45" t="str">
        <f t="shared" si="3"/>
        <v/>
      </c>
      <c r="N585" s="48"/>
      <c r="O585" s="49"/>
      <c r="P585" s="148" t="s">
        <v>31</v>
      </c>
      <c r="Q585" s="149" t="s">
        <v>31</v>
      </c>
      <c r="R585" s="1"/>
    </row>
    <row r="586" spans="1:18" ht="15.75" hidden="1" customHeight="1">
      <c r="A586" s="1" t="str">
        <f t="shared" si="1"/>
        <v/>
      </c>
      <c r="B586" s="1"/>
      <c r="C586" s="38" t="str">
        <f>IF('TSA Input'!J561="","",IF('TSA Input'!J561="Yes",'TSA Input'!B561,"Ineligible"))</f>
        <v/>
      </c>
      <c r="D586" s="39" t="str">
        <f>IF('TSA Input'!J561="","",IF('TSA Input'!J561="Yes",'TSA Input'!H561,""))</f>
        <v/>
      </c>
      <c r="E586" s="40" t="str">
        <f>IF('TSA Input'!J561="","",IF('TSA Input'!J561="Yes",'TSA Input'!G561,""))</f>
        <v/>
      </c>
      <c r="F586" s="42" t="str">
        <f>IF('TSA Input'!J561="","",IF('TSA Input'!J561="Yes",'TSA Input'!C561,""))</f>
        <v/>
      </c>
      <c r="G586" s="43" t="str">
        <f>IF('TSA Input'!J561="","",IF('TSA Input'!J561="Yes",'TSA Input'!I561,""))</f>
        <v/>
      </c>
      <c r="H586" s="43" t="str">
        <f>IF('TSA Input'!J561="","",IF('TSA Input'!J561="Yes",'TSA Input'!E561,""))</f>
        <v/>
      </c>
      <c r="I586" s="45" t="str">
        <f t="shared" si="2"/>
        <v/>
      </c>
      <c r="J586" s="146" t="str">
        <f>IF('TSA Input'!$J561="","",IF('TSA Input'!$J561="Yes",'TSA Input'!$C561,""))</f>
        <v/>
      </c>
      <c r="K586" s="147" t="str">
        <f>IF('TSA Input'!$J561="","",IF('TSA Input'!$J561="Yes",'TSA Input'!$I561,""))</f>
        <v/>
      </c>
      <c r="L586" s="147" t="str">
        <f>IF('TSA Input'!$J561="","",IF('TSA Input'!$J561="Yes",'TSA Input'!$E561,""))</f>
        <v/>
      </c>
      <c r="M586" s="45" t="str">
        <f t="shared" si="3"/>
        <v/>
      </c>
      <c r="N586" s="48"/>
      <c r="O586" s="49"/>
      <c r="P586" s="148" t="s">
        <v>31</v>
      </c>
      <c r="Q586" s="149" t="s">
        <v>31</v>
      </c>
      <c r="R586" s="1"/>
    </row>
    <row r="587" spans="1:18" ht="15.75" hidden="1" customHeight="1">
      <c r="A587" s="1" t="str">
        <f t="shared" si="1"/>
        <v/>
      </c>
      <c r="B587" s="1"/>
      <c r="C587" s="38" t="str">
        <f>IF('TSA Input'!J562="","",IF('TSA Input'!J562="Yes",'TSA Input'!B562,"Ineligible"))</f>
        <v/>
      </c>
      <c r="D587" s="39" t="str">
        <f>IF('TSA Input'!J562="","",IF('TSA Input'!J562="Yes",'TSA Input'!H562,""))</f>
        <v/>
      </c>
      <c r="E587" s="40" t="str">
        <f>IF('TSA Input'!J562="","",IF('TSA Input'!J562="Yes",'TSA Input'!G562,""))</f>
        <v/>
      </c>
      <c r="F587" s="42" t="str">
        <f>IF('TSA Input'!J562="","",IF('TSA Input'!J562="Yes",'TSA Input'!C562,""))</f>
        <v/>
      </c>
      <c r="G587" s="43" t="str">
        <f>IF('TSA Input'!J562="","",IF('TSA Input'!J562="Yes",'TSA Input'!I562,""))</f>
        <v/>
      </c>
      <c r="H587" s="43" t="str">
        <f>IF('TSA Input'!J562="","",IF('TSA Input'!J562="Yes",'TSA Input'!E562,""))</f>
        <v/>
      </c>
      <c r="I587" s="45" t="str">
        <f t="shared" si="2"/>
        <v/>
      </c>
      <c r="J587" s="146" t="str">
        <f>IF('TSA Input'!$J562="","",IF('TSA Input'!$J562="Yes",'TSA Input'!$C562,""))</f>
        <v/>
      </c>
      <c r="K587" s="147" t="str">
        <f>IF('TSA Input'!$J562="","",IF('TSA Input'!$J562="Yes",'TSA Input'!$I562,""))</f>
        <v/>
      </c>
      <c r="L587" s="147" t="str">
        <f>IF('TSA Input'!$J562="","",IF('TSA Input'!$J562="Yes",'TSA Input'!$E562,""))</f>
        <v/>
      </c>
      <c r="M587" s="45" t="str">
        <f t="shared" si="3"/>
        <v/>
      </c>
      <c r="N587" s="48"/>
      <c r="O587" s="49"/>
      <c r="P587" s="148" t="s">
        <v>31</v>
      </c>
      <c r="Q587" s="149" t="s">
        <v>31</v>
      </c>
      <c r="R587" s="1"/>
    </row>
    <row r="588" spans="1:18" ht="15.75" hidden="1" customHeight="1">
      <c r="A588" s="1" t="str">
        <f t="shared" si="1"/>
        <v/>
      </c>
      <c r="B588" s="1"/>
      <c r="C588" s="38" t="str">
        <f>IF('TSA Input'!J563="","",IF('TSA Input'!J563="Yes",'TSA Input'!B563,"Ineligible"))</f>
        <v/>
      </c>
      <c r="D588" s="39" t="str">
        <f>IF('TSA Input'!J563="","",IF('TSA Input'!J563="Yes",'TSA Input'!H563,""))</f>
        <v/>
      </c>
      <c r="E588" s="40" t="str">
        <f>IF('TSA Input'!J563="","",IF('TSA Input'!J563="Yes",'TSA Input'!G563,""))</f>
        <v/>
      </c>
      <c r="F588" s="42" t="str">
        <f>IF('TSA Input'!J563="","",IF('TSA Input'!J563="Yes",'TSA Input'!C563,""))</f>
        <v/>
      </c>
      <c r="G588" s="43" t="str">
        <f>IF('TSA Input'!J563="","",IF('TSA Input'!J563="Yes",'TSA Input'!I563,""))</f>
        <v/>
      </c>
      <c r="H588" s="43" t="str">
        <f>IF('TSA Input'!J563="","",IF('TSA Input'!J563="Yes",'TSA Input'!E563,""))</f>
        <v/>
      </c>
      <c r="I588" s="45" t="str">
        <f t="shared" si="2"/>
        <v/>
      </c>
      <c r="J588" s="146" t="str">
        <f>IF('TSA Input'!$J563="","",IF('TSA Input'!$J563="Yes",'TSA Input'!$C563,""))</f>
        <v/>
      </c>
      <c r="K588" s="147" t="str">
        <f>IF('TSA Input'!$J563="","",IF('TSA Input'!$J563="Yes",'TSA Input'!$I563,""))</f>
        <v/>
      </c>
      <c r="L588" s="147" t="str">
        <f>IF('TSA Input'!$J563="","",IF('TSA Input'!$J563="Yes",'TSA Input'!$E563,""))</f>
        <v/>
      </c>
      <c r="M588" s="45" t="str">
        <f t="shared" si="3"/>
        <v/>
      </c>
      <c r="N588" s="48"/>
      <c r="O588" s="49"/>
      <c r="P588" s="148" t="s">
        <v>31</v>
      </c>
      <c r="Q588" s="149" t="s">
        <v>31</v>
      </c>
      <c r="R588" s="1"/>
    </row>
    <row r="589" spans="1:18" ht="15.75" hidden="1" customHeight="1">
      <c r="A589" s="1" t="str">
        <f t="shared" si="1"/>
        <v/>
      </c>
      <c r="B589" s="1"/>
      <c r="C589" s="38" t="str">
        <f>IF('TSA Input'!J564="","",IF('TSA Input'!J564="Yes",'TSA Input'!B564,"Ineligible"))</f>
        <v/>
      </c>
      <c r="D589" s="39" t="str">
        <f>IF('TSA Input'!J564="","",IF('TSA Input'!J564="Yes",'TSA Input'!H564,""))</f>
        <v/>
      </c>
      <c r="E589" s="40" t="str">
        <f>IF('TSA Input'!J564="","",IF('TSA Input'!J564="Yes",'TSA Input'!G564,""))</f>
        <v/>
      </c>
      <c r="F589" s="42" t="str">
        <f>IF('TSA Input'!J564="","",IF('TSA Input'!J564="Yes",'TSA Input'!C564,""))</f>
        <v/>
      </c>
      <c r="G589" s="43" t="str">
        <f>IF('TSA Input'!J564="","",IF('TSA Input'!J564="Yes",'TSA Input'!I564,""))</f>
        <v/>
      </c>
      <c r="H589" s="43" t="str">
        <f>IF('TSA Input'!J564="","",IF('TSA Input'!J564="Yes",'TSA Input'!E564,""))</f>
        <v/>
      </c>
      <c r="I589" s="45" t="str">
        <f t="shared" si="2"/>
        <v/>
      </c>
      <c r="J589" s="146" t="str">
        <f>IF('TSA Input'!$J564="","",IF('TSA Input'!$J564="Yes",'TSA Input'!$C564,""))</f>
        <v/>
      </c>
      <c r="K589" s="147" t="str">
        <f>IF('TSA Input'!$J564="","",IF('TSA Input'!$J564="Yes",'TSA Input'!$I564,""))</f>
        <v/>
      </c>
      <c r="L589" s="147" t="str">
        <f>IF('TSA Input'!$J564="","",IF('TSA Input'!$J564="Yes",'TSA Input'!$E564,""))</f>
        <v/>
      </c>
      <c r="M589" s="45" t="str">
        <f t="shared" si="3"/>
        <v/>
      </c>
      <c r="N589" s="48"/>
      <c r="O589" s="49"/>
      <c r="P589" s="148" t="s">
        <v>31</v>
      </c>
      <c r="Q589" s="149" t="s">
        <v>31</v>
      </c>
      <c r="R589" s="1"/>
    </row>
    <row r="590" spans="1:18" ht="15.75" hidden="1" customHeight="1">
      <c r="A590" s="1" t="str">
        <f t="shared" si="1"/>
        <v/>
      </c>
      <c r="B590" s="1"/>
      <c r="C590" s="38" t="str">
        <f>IF('TSA Input'!J565="","",IF('TSA Input'!J565="Yes",'TSA Input'!B565,"Ineligible"))</f>
        <v/>
      </c>
      <c r="D590" s="39" t="str">
        <f>IF('TSA Input'!J565="","",IF('TSA Input'!J565="Yes",'TSA Input'!H565,""))</f>
        <v/>
      </c>
      <c r="E590" s="40" t="str">
        <f>IF('TSA Input'!J565="","",IF('TSA Input'!J565="Yes",'TSA Input'!G565,""))</f>
        <v/>
      </c>
      <c r="F590" s="42" t="str">
        <f>IF('TSA Input'!J565="","",IF('TSA Input'!J565="Yes",'TSA Input'!C565,""))</f>
        <v/>
      </c>
      <c r="G590" s="43" t="str">
        <f>IF('TSA Input'!J565="","",IF('TSA Input'!J565="Yes",'TSA Input'!I565,""))</f>
        <v/>
      </c>
      <c r="H590" s="43" t="str">
        <f>IF('TSA Input'!J565="","",IF('TSA Input'!J565="Yes",'TSA Input'!E565,""))</f>
        <v/>
      </c>
      <c r="I590" s="45" t="str">
        <f t="shared" si="2"/>
        <v/>
      </c>
      <c r="J590" s="146" t="str">
        <f>IF('TSA Input'!$J565="","",IF('TSA Input'!$J565="Yes",'TSA Input'!$C565,""))</f>
        <v/>
      </c>
      <c r="K590" s="147" t="str">
        <f>IF('TSA Input'!$J565="","",IF('TSA Input'!$J565="Yes",'TSA Input'!$I565,""))</f>
        <v/>
      </c>
      <c r="L590" s="147" t="str">
        <f>IF('TSA Input'!$J565="","",IF('TSA Input'!$J565="Yes",'TSA Input'!$E565,""))</f>
        <v/>
      </c>
      <c r="M590" s="45" t="str">
        <f t="shared" si="3"/>
        <v/>
      </c>
      <c r="N590" s="48"/>
      <c r="O590" s="49"/>
      <c r="P590" s="148" t="s">
        <v>31</v>
      </c>
      <c r="Q590" s="149" t="s">
        <v>31</v>
      </c>
      <c r="R590" s="1"/>
    </row>
    <row r="591" spans="1:18" ht="15.75" hidden="1" customHeight="1">
      <c r="A591" s="1" t="str">
        <f t="shared" si="1"/>
        <v/>
      </c>
      <c r="B591" s="1"/>
      <c r="C591" s="38" t="str">
        <f>IF('TSA Input'!J566="","",IF('TSA Input'!J566="Yes",'TSA Input'!B566,"Ineligible"))</f>
        <v/>
      </c>
      <c r="D591" s="39" t="str">
        <f>IF('TSA Input'!J566="","",IF('TSA Input'!J566="Yes",'TSA Input'!H566,""))</f>
        <v/>
      </c>
      <c r="E591" s="40" t="str">
        <f>IF('TSA Input'!J566="","",IF('TSA Input'!J566="Yes",'TSA Input'!G566,""))</f>
        <v/>
      </c>
      <c r="F591" s="42" t="str">
        <f>IF('TSA Input'!J566="","",IF('TSA Input'!J566="Yes",'TSA Input'!C566,""))</f>
        <v/>
      </c>
      <c r="G591" s="43" t="str">
        <f>IF('TSA Input'!J566="","",IF('TSA Input'!J566="Yes",'TSA Input'!I566,""))</f>
        <v/>
      </c>
      <c r="H591" s="43" t="str">
        <f>IF('TSA Input'!J566="","",IF('TSA Input'!J566="Yes",'TSA Input'!E566,""))</f>
        <v/>
      </c>
      <c r="I591" s="45" t="str">
        <f t="shared" si="2"/>
        <v/>
      </c>
      <c r="J591" s="146" t="str">
        <f>IF('TSA Input'!$J566="","",IF('TSA Input'!$J566="Yes",'TSA Input'!$C566,""))</f>
        <v/>
      </c>
      <c r="K591" s="147" t="str">
        <f>IF('TSA Input'!$J566="","",IF('TSA Input'!$J566="Yes",'TSA Input'!$I566,""))</f>
        <v/>
      </c>
      <c r="L591" s="147" t="str">
        <f>IF('TSA Input'!$J566="","",IF('TSA Input'!$J566="Yes",'TSA Input'!$E566,""))</f>
        <v/>
      </c>
      <c r="M591" s="45" t="str">
        <f t="shared" si="3"/>
        <v/>
      </c>
      <c r="N591" s="48"/>
      <c r="O591" s="49"/>
      <c r="P591" s="148" t="s">
        <v>31</v>
      </c>
      <c r="Q591" s="149" t="s">
        <v>31</v>
      </c>
      <c r="R591" s="1"/>
    </row>
    <row r="592" spans="1:18" ht="15.75" hidden="1" customHeight="1">
      <c r="A592" s="1" t="str">
        <f t="shared" si="1"/>
        <v/>
      </c>
      <c r="B592" s="1"/>
      <c r="C592" s="38" t="str">
        <f>IF('TSA Input'!J567="","",IF('TSA Input'!J567="Yes",'TSA Input'!B567,"Ineligible"))</f>
        <v/>
      </c>
      <c r="D592" s="39" t="str">
        <f>IF('TSA Input'!J567="","",IF('TSA Input'!J567="Yes",'TSA Input'!H567,""))</f>
        <v/>
      </c>
      <c r="E592" s="40" t="str">
        <f>IF('TSA Input'!J567="","",IF('TSA Input'!J567="Yes",'TSA Input'!G567,""))</f>
        <v/>
      </c>
      <c r="F592" s="42" t="str">
        <f>IF('TSA Input'!J567="","",IF('TSA Input'!J567="Yes",'TSA Input'!C567,""))</f>
        <v/>
      </c>
      <c r="G592" s="43" t="str">
        <f>IF('TSA Input'!J567="","",IF('TSA Input'!J567="Yes",'TSA Input'!I567,""))</f>
        <v/>
      </c>
      <c r="H592" s="43" t="str">
        <f>IF('TSA Input'!J567="","",IF('TSA Input'!J567="Yes",'TSA Input'!E567,""))</f>
        <v/>
      </c>
      <c r="I592" s="45" t="str">
        <f t="shared" si="2"/>
        <v/>
      </c>
      <c r="J592" s="146" t="str">
        <f>IF('TSA Input'!$J567="","",IF('TSA Input'!$J567="Yes",'TSA Input'!$C567,""))</f>
        <v/>
      </c>
      <c r="K592" s="147" t="str">
        <f>IF('TSA Input'!$J567="","",IF('TSA Input'!$J567="Yes",'TSA Input'!$I567,""))</f>
        <v/>
      </c>
      <c r="L592" s="147" t="str">
        <f>IF('TSA Input'!$J567="","",IF('TSA Input'!$J567="Yes",'TSA Input'!$E567,""))</f>
        <v/>
      </c>
      <c r="M592" s="45" t="str">
        <f t="shared" si="3"/>
        <v/>
      </c>
      <c r="N592" s="48"/>
      <c r="O592" s="49"/>
      <c r="P592" s="148" t="s">
        <v>31</v>
      </c>
      <c r="Q592" s="149" t="s">
        <v>31</v>
      </c>
      <c r="R592" s="1"/>
    </row>
    <row r="593" spans="1:18" ht="15.75" hidden="1" customHeight="1">
      <c r="A593" s="1" t="str">
        <f t="shared" si="1"/>
        <v/>
      </c>
      <c r="B593" s="1"/>
      <c r="C593" s="38" t="str">
        <f>IF('TSA Input'!J568="","",IF('TSA Input'!J568="Yes",'TSA Input'!B568,"Ineligible"))</f>
        <v/>
      </c>
      <c r="D593" s="39" t="str">
        <f>IF('TSA Input'!J568="","",IF('TSA Input'!J568="Yes",'TSA Input'!H568,""))</f>
        <v/>
      </c>
      <c r="E593" s="40" t="str">
        <f>IF('TSA Input'!J568="","",IF('TSA Input'!J568="Yes",'TSA Input'!G568,""))</f>
        <v/>
      </c>
      <c r="F593" s="42" t="str">
        <f>IF('TSA Input'!J568="","",IF('TSA Input'!J568="Yes",'TSA Input'!C568,""))</f>
        <v/>
      </c>
      <c r="G593" s="43" t="str">
        <f>IF('TSA Input'!J568="","",IF('TSA Input'!J568="Yes",'TSA Input'!I568,""))</f>
        <v/>
      </c>
      <c r="H593" s="43" t="str">
        <f>IF('TSA Input'!J568="","",IF('TSA Input'!J568="Yes",'TSA Input'!E568,""))</f>
        <v/>
      </c>
      <c r="I593" s="45" t="str">
        <f t="shared" si="2"/>
        <v/>
      </c>
      <c r="J593" s="146" t="str">
        <f>IF('TSA Input'!$J568="","",IF('TSA Input'!$J568="Yes",'TSA Input'!$C568,""))</f>
        <v/>
      </c>
      <c r="K593" s="147" t="str">
        <f>IF('TSA Input'!$J568="","",IF('TSA Input'!$J568="Yes",'TSA Input'!$I568,""))</f>
        <v/>
      </c>
      <c r="L593" s="147" t="str">
        <f>IF('TSA Input'!$J568="","",IF('TSA Input'!$J568="Yes",'TSA Input'!$E568,""))</f>
        <v/>
      </c>
      <c r="M593" s="45" t="str">
        <f t="shared" si="3"/>
        <v/>
      </c>
      <c r="N593" s="48"/>
      <c r="O593" s="49"/>
      <c r="P593" s="148" t="s">
        <v>31</v>
      </c>
      <c r="Q593" s="149" t="s">
        <v>31</v>
      </c>
      <c r="R593" s="1"/>
    </row>
    <row r="594" spans="1:18" ht="15.75" hidden="1" customHeight="1">
      <c r="A594" s="1" t="str">
        <f t="shared" si="1"/>
        <v/>
      </c>
      <c r="B594" s="1"/>
      <c r="C594" s="38" t="str">
        <f>IF('TSA Input'!J569="","",IF('TSA Input'!J569="Yes",'TSA Input'!B569,"Ineligible"))</f>
        <v/>
      </c>
      <c r="D594" s="39" t="str">
        <f>IF('TSA Input'!J569="","",IF('TSA Input'!J569="Yes",'TSA Input'!H569,""))</f>
        <v/>
      </c>
      <c r="E594" s="40" t="str">
        <f>IF('TSA Input'!J569="","",IF('TSA Input'!J569="Yes",'TSA Input'!G569,""))</f>
        <v/>
      </c>
      <c r="F594" s="42" t="str">
        <f>IF('TSA Input'!J569="","",IF('TSA Input'!J569="Yes",'TSA Input'!C569,""))</f>
        <v/>
      </c>
      <c r="G594" s="43" t="str">
        <f>IF('TSA Input'!J569="","",IF('TSA Input'!J569="Yes",'TSA Input'!I569,""))</f>
        <v/>
      </c>
      <c r="H594" s="43" t="str">
        <f>IF('TSA Input'!J569="","",IF('TSA Input'!J569="Yes",'TSA Input'!E569,""))</f>
        <v/>
      </c>
      <c r="I594" s="45" t="str">
        <f t="shared" si="2"/>
        <v/>
      </c>
      <c r="J594" s="146" t="str">
        <f>IF('TSA Input'!$J569="","",IF('TSA Input'!$J569="Yes",'TSA Input'!$C569,""))</f>
        <v/>
      </c>
      <c r="K594" s="147" t="str">
        <f>IF('TSA Input'!$J569="","",IF('TSA Input'!$J569="Yes",'TSA Input'!$I569,""))</f>
        <v/>
      </c>
      <c r="L594" s="147" t="str">
        <f>IF('TSA Input'!$J569="","",IF('TSA Input'!$J569="Yes",'TSA Input'!$E569,""))</f>
        <v/>
      </c>
      <c r="M594" s="45" t="str">
        <f t="shared" si="3"/>
        <v/>
      </c>
      <c r="N594" s="48"/>
      <c r="O594" s="49"/>
      <c r="P594" s="148" t="s">
        <v>31</v>
      </c>
      <c r="Q594" s="149" t="s">
        <v>31</v>
      </c>
      <c r="R594" s="1"/>
    </row>
    <row r="595" spans="1:18" ht="15.75" hidden="1" customHeight="1">
      <c r="A595" s="1" t="str">
        <f t="shared" si="1"/>
        <v/>
      </c>
      <c r="B595" s="1"/>
      <c r="C595" s="38" t="str">
        <f>IF('TSA Input'!J570="","",IF('TSA Input'!J570="Yes",'TSA Input'!B570,"Ineligible"))</f>
        <v/>
      </c>
      <c r="D595" s="39" t="str">
        <f>IF('TSA Input'!J570="","",IF('TSA Input'!J570="Yes",'TSA Input'!H570,""))</f>
        <v/>
      </c>
      <c r="E595" s="40" t="str">
        <f>IF('TSA Input'!J570="","",IF('TSA Input'!J570="Yes",'TSA Input'!G570,""))</f>
        <v/>
      </c>
      <c r="F595" s="42" t="str">
        <f>IF('TSA Input'!J570="","",IF('TSA Input'!J570="Yes",'TSA Input'!C570,""))</f>
        <v/>
      </c>
      <c r="G595" s="43" t="str">
        <f>IF('TSA Input'!J570="","",IF('TSA Input'!J570="Yes",'TSA Input'!I570,""))</f>
        <v/>
      </c>
      <c r="H595" s="43" t="str">
        <f>IF('TSA Input'!J570="","",IF('TSA Input'!J570="Yes",'TSA Input'!E570,""))</f>
        <v/>
      </c>
      <c r="I595" s="45" t="str">
        <f t="shared" si="2"/>
        <v/>
      </c>
      <c r="J595" s="146" t="str">
        <f>IF('TSA Input'!$J570="","",IF('TSA Input'!$J570="Yes",'TSA Input'!$C570,""))</f>
        <v/>
      </c>
      <c r="K595" s="147" t="str">
        <f>IF('TSA Input'!$J570="","",IF('TSA Input'!$J570="Yes",'TSA Input'!$I570,""))</f>
        <v/>
      </c>
      <c r="L595" s="147" t="str">
        <f>IF('TSA Input'!$J570="","",IF('TSA Input'!$J570="Yes",'TSA Input'!$E570,""))</f>
        <v/>
      </c>
      <c r="M595" s="45" t="str">
        <f t="shared" si="3"/>
        <v/>
      </c>
      <c r="N595" s="48"/>
      <c r="O595" s="49"/>
      <c r="P595" s="148" t="s">
        <v>31</v>
      </c>
      <c r="Q595" s="149" t="s">
        <v>31</v>
      </c>
      <c r="R595" s="1"/>
    </row>
    <row r="596" spans="1:18" ht="15.75" hidden="1" customHeight="1">
      <c r="A596" s="1" t="str">
        <f t="shared" si="1"/>
        <v/>
      </c>
      <c r="B596" s="1"/>
      <c r="C596" s="38" t="str">
        <f>IF('TSA Input'!J571="","",IF('TSA Input'!J571="Yes",'TSA Input'!B571,"Ineligible"))</f>
        <v/>
      </c>
      <c r="D596" s="39" t="str">
        <f>IF('TSA Input'!J571="","",IF('TSA Input'!J571="Yes",'TSA Input'!H571,""))</f>
        <v/>
      </c>
      <c r="E596" s="40" t="str">
        <f>IF('TSA Input'!J571="","",IF('TSA Input'!J571="Yes",'TSA Input'!G571,""))</f>
        <v/>
      </c>
      <c r="F596" s="42" t="str">
        <f>IF('TSA Input'!J571="","",IF('TSA Input'!J571="Yes",'TSA Input'!C571,""))</f>
        <v/>
      </c>
      <c r="G596" s="43" t="str">
        <f>IF('TSA Input'!J571="","",IF('TSA Input'!J571="Yes",'TSA Input'!I571,""))</f>
        <v/>
      </c>
      <c r="H596" s="43" t="str">
        <f>IF('TSA Input'!J571="","",IF('TSA Input'!J571="Yes",'TSA Input'!E571,""))</f>
        <v/>
      </c>
      <c r="I596" s="45" t="str">
        <f t="shared" si="2"/>
        <v/>
      </c>
      <c r="J596" s="146" t="str">
        <f>IF('TSA Input'!$J571="","",IF('TSA Input'!$J571="Yes",'TSA Input'!$C571,""))</f>
        <v/>
      </c>
      <c r="K596" s="147" t="str">
        <f>IF('TSA Input'!$J571="","",IF('TSA Input'!$J571="Yes",'TSA Input'!$I571,""))</f>
        <v/>
      </c>
      <c r="L596" s="147" t="str">
        <f>IF('TSA Input'!$J571="","",IF('TSA Input'!$J571="Yes",'TSA Input'!$E571,""))</f>
        <v/>
      </c>
      <c r="M596" s="45" t="str">
        <f t="shared" si="3"/>
        <v/>
      </c>
      <c r="N596" s="48"/>
      <c r="O596" s="49"/>
      <c r="P596" s="148" t="s">
        <v>31</v>
      </c>
      <c r="Q596" s="149" t="s">
        <v>31</v>
      </c>
      <c r="R596" s="1"/>
    </row>
    <row r="597" spans="1:18" ht="15.75" hidden="1" customHeight="1">
      <c r="A597" s="1" t="str">
        <f t="shared" si="1"/>
        <v/>
      </c>
      <c r="B597" s="1"/>
      <c r="C597" s="38" t="str">
        <f>IF('TSA Input'!J572="","",IF('TSA Input'!J572="Yes",'TSA Input'!B572,"Ineligible"))</f>
        <v/>
      </c>
      <c r="D597" s="39" t="str">
        <f>IF('TSA Input'!J572="","",IF('TSA Input'!J572="Yes",'TSA Input'!H572,""))</f>
        <v/>
      </c>
      <c r="E597" s="40" t="str">
        <f>IF('TSA Input'!J572="","",IF('TSA Input'!J572="Yes",'TSA Input'!G572,""))</f>
        <v/>
      </c>
      <c r="F597" s="42" t="str">
        <f>IF('TSA Input'!J572="","",IF('TSA Input'!J572="Yes",'TSA Input'!C572,""))</f>
        <v/>
      </c>
      <c r="G597" s="43" t="str">
        <f>IF('TSA Input'!J572="","",IF('TSA Input'!J572="Yes",'TSA Input'!I572,""))</f>
        <v/>
      </c>
      <c r="H597" s="43" t="str">
        <f>IF('TSA Input'!J572="","",IF('TSA Input'!J572="Yes",'TSA Input'!E572,""))</f>
        <v/>
      </c>
      <c r="I597" s="45" t="str">
        <f t="shared" si="2"/>
        <v/>
      </c>
      <c r="J597" s="146" t="str">
        <f>IF('TSA Input'!$J572="","",IF('TSA Input'!$J572="Yes",'TSA Input'!$C572,""))</f>
        <v/>
      </c>
      <c r="K597" s="147" t="str">
        <f>IF('TSA Input'!$J572="","",IF('TSA Input'!$J572="Yes",'TSA Input'!$I572,""))</f>
        <v/>
      </c>
      <c r="L597" s="147" t="str">
        <f>IF('TSA Input'!$J572="","",IF('TSA Input'!$J572="Yes",'TSA Input'!$E572,""))</f>
        <v/>
      </c>
      <c r="M597" s="45" t="str">
        <f t="shared" si="3"/>
        <v/>
      </c>
      <c r="N597" s="48"/>
      <c r="O597" s="49"/>
      <c r="P597" s="148" t="s">
        <v>31</v>
      </c>
      <c r="Q597" s="149" t="s">
        <v>31</v>
      </c>
      <c r="R597" s="1"/>
    </row>
    <row r="598" spans="1:18" ht="15.75" hidden="1" customHeight="1">
      <c r="A598" s="1" t="str">
        <f t="shared" si="1"/>
        <v/>
      </c>
      <c r="B598" s="1"/>
      <c r="C598" s="38" t="str">
        <f>IF('TSA Input'!J573="","",IF('TSA Input'!J573="Yes",'TSA Input'!B573,"Ineligible"))</f>
        <v/>
      </c>
      <c r="D598" s="39" t="str">
        <f>IF('TSA Input'!J573="","",IF('TSA Input'!J573="Yes",'TSA Input'!H573,""))</f>
        <v/>
      </c>
      <c r="E598" s="40" t="str">
        <f>IF('TSA Input'!J573="","",IF('TSA Input'!J573="Yes",'TSA Input'!G573,""))</f>
        <v/>
      </c>
      <c r="F598" s="42" t="str">
        <f>IF('TSA Input'!J573="","",IF('TSA Input'!J573="Yes",'TSA Input'!C573,""))</f>
        <v/>
      </c>
      <c r="G598" s="43" t="str">
        <f>IF('TSA Input'!J573="","",IF('TSA Input'!J573="Yes",'TSA Input'!I573,""))</f>
        <v/>
      </c>
      <c r="H598" s="43" t="str">
        <f>IF('TSA Input'!J573="","",IF('TSA Input'!J573="Yes",'TSA Input'!E573,""))</f>
        <v/>
      </c>
      <c r="I598" s="45" t="str">
        <f t="shared" si="2"/>
        <v/>
      </c>
      <c r="J598" s="146" t="str">
        <f>IF('TSA Input'!$J573="","",IF('TSA Input'!$J573="Yes",'TSA Input'!$C573,""))</f>
        <v/>
      </c>
      <c r="K598" s="147" t="str">
        <f>IF('TSA Input'!$J573="","",IF('TSA Input'!$J573="Yes",'TSA Input'!$I573,""))</f>
        <v/>
      </c>
      <c r="L598" s="147" t="str">
        <f>IF('TSA Input'!$J573="","",IF('TSA Input'!$J573="Yes",'TSA Input'!$E573,""))</f>
        <v/>
      </c>
      <c r="M598" s="45" t="str">
        <f t="shared" si="3"/>
        <v/>
      </c>
      <c r="N598" s="48"/>
      <c r="O598" s="49"/>
      <c r="P598" s="148" t="s">
        <v>31</v>
      </c>
      <c r="Q598" s="149" t="s">
        <v>31</v>
      </c>
      <c r="R598" s="1"/>
    </row>
    <row r="599" spans="1:18" ht="15.75" hidden="1" customHeight="1">
      <c r="A599" s="1" t="str">
        <f t="shared" si="1"/>
        <v/>
      </c>
      <c r="B599" s="1"/>
      <c r="C599" s="38" t="str">
        <f>IF('TSA Input'!J574="","",IF('TSA Input'!J574="Yes",'TSA Input'!B574,"Ineligible"))</f>
        <v/>
      </c>
      <c r="D599" s="39" t="str">
        <f>IF('TSA Input'!J574="","",IF('TSA Input'!J574="Yes",'TSA Input'!H574,""))</f>
        <v/>
      </c>
      <c r="E599" s="40" t="str">
        <f>IF('TSA Input'!J574="","",IF('TSA Input'!J574="Yes",'TSA Input'!G574,""))</f>
        <v/>
      </c>
      <c r="F599" s="42" t="str">
        <f>IF('TSA Input'!J574="","",IF('TSA Input'!J574="Yes",'TSA Input'!C574,""))</f>
        <v/>
      </c>
      <c r="G599" s="43" t="str">
        <f>IF('TSA Input'!J574="","",IF('TSA Input'!J574="Yes",'TSA Input'!I574,""))</f>
        <v/>
      </c>
      <c r="H599" s="43" t="str">
        <f>IF('TSA Input'!J574="","",IF('TSA Input'!J574="Yes",'TSA Input'!E574,""))</f>
        <v/>
      </c>
      <c r="I599" s="45" t="str">
        <f t="shared" si="2"/>
        <v/>
      </c>
      <c r="J599" s="146" t="str">
        <f>IF('TSA Input'!$J574="","",IF('TSA Input'!$J574="Yes",'TSA Input'!$C574,""))</f>
        <v/>
      </c>
      <c r="K599" s="147" t="str">
        <f>IF('TSA Input'!$J574="","",IF('TSA Input'!$J574="Yes",'TSA Input'!$I574,""))</f>
        <v/>
      </c>
      <c r="L599" s="147" t="str">
        <f>IF('TSA Input'!$J574="","",IF('TSA Input'!$J574="Yes",'TSA Input'!$E574,""))</f>
        <v/>
      </c>
      <c r="M599" s="45" t="str">
        <f t="shared" si="3"/>
        <v/>
      </c>
      <c r="N599" s="48"/>
      <c r="O599" s="49"/>
      <c r="P599" s="148" t="s">
        <v>31</v>
      </c>
      <c r="Q599" s="149" t="s">
        <v>31</v>
      </c>
      <c r="R599" s="1"/>
    </row>
    <row r="600" spans="1:18" ht="15.75" hidden="1" customHeight="1">
      <c r="A600" s="1" t="str">
        <f t="shared" si="1"/>
        <v/>
      </c>
      <c r="B600" s="1"/>
      <c r="C600" s="38" t="str">
        <f>IF('TSA Input'!J575="","",IF('TSA Input'!J575="Yes",'TSA Input'!B575,"Ineligible"))</f>
        <v/>
      </c>
      <c r="D600" s="39" t="str">
        <f>IF('TSA Input'!J575="","",IF('TSA Input'!J575="Yes",'TSA Input'!H575,""))</f>
        <v/>
      </c>
      <c r="E600" s="40" t="str">
        <f>IF('TSA Input'!J575="","",IF('TSA Input'!J575="Yes",'TSA Input'!G575,""))</f>
        <v/>
      </c>
      <c r="F600" s="42" t="str">
        <f>IF('TSA Input'!J575="","",IF('TSA Input'!J575="Yes",'TSA Input'!C575,""))</f>
        <v/>
      </c>
      <c r="G600" s="43" t="str">
        <f>IF('TSA Input'!J575="","",IF('TSA Input'!J575="Yes",'TSA Input'!I575,""))</f>
        <v/>
      </c>
      <c r="H600" s="43" t="str">
        <f>IF('TSA Input'!J575="","",IF('TSA Input'!J575="Yes",'TSA Input'!E575,""))</f>
        <v/>
      </c>
      <c r="I600" s="45" t="str">
        <f t="shared" si="2"/>
        <v/>
      </c>
      <c r="J600" s="146" t="str">
        <f>IF('TSA Input'!$J575="","",IF('TSA Input'!$J575="Yes",'TSA Input'!$C575,""))</f>
        <v/>
      </c>
      <c r="K600" s="147" t="str">
        <f>IF('TSA Input'!$J575="","",IF('TSA Input'!$J575="Yes",'TSA Input'!$I575,""))</f>
        <v/>
      </c>
      <c r="L600" s="147" t="str">
        <f>IF('TSA Input'!$J575="","",IF('TSA Input'!$J575="Yes",'TSA Input'!$E575,""))</f>
        <v/>
      </c>
      <c r="M600" s="45" t="str">
        <f t="shared" si="3"/>
        <v/>
      </c>
      <c r="N600" s="48"/>
      <c r="O600" s="49"/>
      <c r="P600" s="148" t="s">
        <v>31</v>
      </c>
      <c r="Q600" s="149" t="s">
        <v>31</v>
      </c>
      <c r="R600" s="1"/>
    </row>
    <row r="601" spans="1:18" ht="15.75" hidden="1" customHeight="1">
      <c r="A601" s="1" t="str">
        <f t="shared" si="1"/>
        <v/>
      </c>
      <c r="B601" s="1"/>
      <c r="C601" s="38" t="str">
        <f>IF('TSA Input'!J576="","",IF('TSA Input'!J576="Yes",'TSA Input'!B576,"Ineligible"))</f>
        <v/>
      </c>
      <c r="D601" s="39" t="str">
        <f>IF('TSA Input'!J576="","",IF('TSA Input'!J576="Yes",'TSA Input'!H576,""))</f>
        <v/>
      </c>
      <c r="E601" s="40" t="str">
        <f>IF('TSA Input'!J576="","",IF('TSA Input'!J576="Yes",'TSA Input'!G576,""))</f>
        <v/>
      </c>
      <c r="F601" s="42" t="str">
        <f>IF('TSA Input'!J576="","",IF('TSA Input'!J576="Yes",'TSA Input'!C576,""))</f>
        <v/>
      </c>
      <c r="G601" s="43" t="str">
        <f>IF('TSA Input'!J576="","",IF('TSA Input'!J576="Yes",'TSA Input'!I576,""))</f>
        <v/>
      </c>
      <c r="H601" s="43" t="str">
        <f>IF('TSA Input'!J576="","",IF('TSA Input'!J576="Yes",'TSA Input'!E576,""))</f>
        <v/>
      </c>
      <c r="I601" s="45" t="str">
        <f t="shared" si="2"/>
        <v/>
      </c>
      <c r="J601" s="146" t="str">
        <f>IF('TSA Input'!$J576="","",IF('TSA Input'!$J576="Yes",'TSA Input'!$C576,""))</f>
        <v/>
      </c>
      <c r="K601" s="147" t="str">
        <f>IF('TSA Input'!$J576="","",IF('TSA Input'!$J576="Yes",'TSA Input'!$I576,""))</f>
        <v/>
      </c>
      <c r="L601" s="147" t="str">
        <f>IF('TSA Input'!$J576="","",IF('TSA Input'!$J576="Yes",'TSA Input'!$E576,""))</f>
        <v/>
      </c>
      <c r="M601" s="45" t="str">
        <f t="shared" si="3"/>
        <v/>
      </c>
      <c r="N601" s="48"/>
      <c r="O601" s="49"/>
      <c r="P601" s="148" t="s">
        <v>31</v>
      </c>
      <c r="Q601" s="149" t="s">
        <v>31</v>
      </c>
      <c r="R601" s="1"/>
    </row>
    <row r="602" spans="1:18" ht="15.75" hidden="1" customHeight="1">
      <c r="A602" s="1" t="str">
        <f t="shared" si="1"/>
        <v/>
      </c>
      <c r="B602" s="1"/>
      <c r="C602" s="38" t="str">
        <f>IF('TSA Input'!J577="","",IF('TSA Input'!J577="Yes",'TSA Input'!B577,"Ineligible"))</f>
        <v/>
      </c>
      <c r="D602" s="39" t="str">
        <f>IF('TSA Input'!J577="","",IF('TSA Input'!J577="Yes",'TSA Input'!H577,""))</f>
        <v/>
      </c>
      <c r="E602" s="40" t="str">
        <f>IF('TSA Input'!J577="","",IF('TSA Input'!J577="Yes",'TSA Input'!G577,""))</f>
        <v/>
      </c>
      <c r="F602" s="42" t="str">
        <f>IF('TSA Input'!J577="","",IF('TSA Input'!J577="Yes",'TSA Input'!C577,""))</f>
        <v/>
      </c>
      <c r="G602" s="43" t="str">
        <f>IF('TSA Input'!J577="","",IF('TSA Input'!J577="Yes",'TSA Input'!I577,""))</f>
        <v/>
      </c>
      <c r="H602" s="43" t="str">
        <f>IF('TSA Input'!J577="","",IF('TSA Input'!J577="Yes",'TSA Input'!E577,""))</f>
        <v/>
      </c>
      <c r="I602" s="45" t="str">
        <f t="shared" si="2"/>
        <v/>
      </c>
      <c r="J602" s="146" t="str">
        <f>IF('TSA Input'!$J577="","",IF('TSA Input'!$J577="Yes",'TSA Input'!$C577,""))</f>
        <v/>
      </c>
      <c r="K602" s="147" t="str">
        <f>IF('TSA Input'!$J577="","",IF('TSA Input'!$J577="Yes",'TSA Input'!$I577,""))</f>
        <v/>
      </c>
      <c r="L602" s="147" t="str">
        <f>IF('TSA Input'!$J577="","",IF('TSA Input'!$J577="Yes",'TSA Input'!$E577,""))</f>
        <v/>
      </c>
      <c r="M602" s="45" t="str">
        <f t="shared" si="3"/>
        <v/>
      </c>
      <c r="N602" s="48"/>
      <c r="O602" s="49"/>
      <c r="P602" s="148" t="s">
        <v>31</v>
      </c>
      <c r="Q602" s="149" t="s">
        <v>31</v>
      </c>
      <c r="R602" s="1"/>
    </row>
    <row r="603" spans="1:18" ht="15.75" hidden="1" customHeight="1">
      <c r="A603" s="1" t="str">
        <f t="shared" si="1"/>
        <v/>
      </c>
      <c r="B603" s="1"/>
      <c r="C603" s="38" t="str">
        <f>IF('TSA Input'!J578="","",IF('TSA Input'!J578="Yes",'TSA Input'!B578,"Ineligible"))</f>
        <v/>
      </c>
      <c r="D603" s="39" t="str">
        <f>IF('TSA Input'!J578="","",IF('TSA Input'!J578="Yes",'TSA Input'!H578,""))</f>
        <v/>
      </c>
      <c r="E603" s="40" t="str">
        <f>IF('TSA Input'!J578="","",IF('TSA Input'!J578="Yes",'TSA Input'!G578,""))</f>
        <v/>
      </c>
      <c r="F603" s="42" t="str">
        <f>IF('TSA Input'!J578="","",IF('TSA Input'!J578="Yes",'TSA Input'!C578,""))</f>
        <v/>
      </c>
      <c r="G603" s="43" t="str">
        <f>IF('TSA Input'!J578="","",IF('TSA Input'!J578="Yes",'TSA Input'!I578,""))</f>
        <v/>
      </c>
      <c r="H603" s="43" t="str">
        <f>IF('TSA Input'!J578="","",IF('TSA Input'!J578="Yes",'TSA Input'!E578,""))</f>
        <v/>
      </c>
      <c r="I603" s="45" t="str">
        <f t="shared" si="2"/>
        <v/>
      </c>
      <c r="J603" s="146" t="str">
        <f>IF('TSA Input'!$J578="","",IF('TSA Input'!$J578="Yes",'TSA Input'!$C578,""))</f>
        <v/>
      </c>
      <c r="K603" s="147" t="str">
        <f>IF('TSA Input'!$J578="","",IF('TSA Input'!$J578="Yes",'TSA Input'!$I578,""))</f>
        <v/>
      </c>
      <c r="L603" s="147" t="str">
        <f>IF('TSA Input'!$J578="","",IF('TSA Input'!$J578="Yes",'TSA Input'!$E578,""))</f>
        <v/>
      </c>
      <c r="M603" s="45" t="str">
        <f t="shared" si="3"/>
        <v/>
      </c>
      <c r="N603" s="48"/>
      <c r="O603" s="49"/>
      <c r="P603" s="148" t="s">
        <v>31</v>
      </c>
      <c r="Q603" s="149" t="s">
        <v>31</v>
      </c>
      <c r="R603" s="1"/>
    </row>
    <row r="604" spans="1:18" ht="15.75" hidden="1" customHeight="1">
      <c r="A604" s="1" t="str">
        <f t="shared" si="1"/>
        <v/>
      </c>
      <c r="B604" s="1"/>
      <c r="C604" s="38" t="str">
        <f>IF('TSA Input'!J579="","",IF('TSA Input'!J579="Yes",'TSA Input'!B579,"Ineligible"))</f>
        <v/>
      </c>
      <c r="D604" s="39" t="str">
        <f>IF('TSA Input'!J579="","",IF('TSA Input'!J579="Yes",'TSA Input'!H579,""))</f>
        <v/>
      </c>
      <c r="E604" s="40" t="str">
        <f>IF('TSA Input'!J579="","",IF('TSA Input'!J579="Yes",'TSA Input'!G579,""))</f>
        <v/>
      </c>
      <c r="F604" s="42" t="str">
        <f>IF('TSA Input'!J579="","",IF('TSA Input'!J579="Yes",'TSA Input'!C579,""))</f>
        <v/>
      </c>
      <c r="G604" s="43" t="str">
        <f>IF('TSA Input'!J579="","",IF('TSA Input'!J579="Yes",'TSA Input'!I579,""))</f>
        <v/>
      </c>
      <c r="H604" s="43" t="str">
        <f>IF('TSA Input'!J579="","",IF('TSA Input'!J579="Yes",'TSA Input'!E579,""))</f>
        <v/>
      </c>
      <c r="I604" s="45" t="str">
        <f t="shared" si="2"/>
        <v/>
      </c>
      <c r="J604" s="146" t="str">
        <f>IF('TSA Input'!$J579="","",IF('TSA Input'!$J579="Yes",'TSA Input'!$C579,""))</f>
        <v/>
      </c>
      <c r="K604" s="147" t="str">
        <f>IF('TSA Input'!$J579="","",IF('TSA Input'!$J579="Yes",'TSA Input'!$I579,""))</f>
        <v/>
      </c>
      <c r="L604" s="147" t="str">
        <f>IF('TSA Input'!$J579="","",IF('TSA Input'!$J579="Yes",'TSA Input'!$E579,""))</f>
        <v/>
      </c>
      <c r="M604" s="45" t="str">
        <f t="shared" si="3"/>
        <v/>
      </c>
      <c r="N604" s="48"/>
      <c r="O604" s="49"/>
      <c r="P604" s="148" t="s">
        <v>31</v>
      </c>
      <c r="Q604" s="149" t="s">
        <v>31</v>
      </c>
      <c r="R604" s="1"/>
    </row>
    <row r="605" spans="1:18" ht="15.75" hidden="1" customHeight="1">
      <c r="A605" s="1" t="str">
        <f t="shared" si="1"/>
        <v/>
      </c>
      <c r="B605" s="1"/>
      <c r="C605" s="38" t="str">
        <f>IF('TSA Input'!J580="","",IF('TSA Input'!J580="Yes",'TSA Input'!B580,"Ineligible"))</f>
        <v/>
      </c>
      <c r="D605" s="39" t="str">
        <f>IF('TSA Input'!J580="","",IF('TSA Input'!J580="Yes",'TSA Input'!H580,""))</f>
        <v/>
      </c>
      <c r="E605" s="40" t="str">
        <f>IF('TSA Input'!J580="","",IF('TSA Input'!J580="Yes",'TSA Input'!G580,""))</f>
        <v/>
      </c>
      <c r="F605" s="42" t="str">
        <f>IF('TSA Input'!J580="","",IF('TSA Input'!J580="Yes",'TSA Input'!C580,""))</f>
        <v/>
      </c>
      <c r="G605" s="43" t="str">
        <f>IF('TSA Input'!J580="","",IF('TSA Input'!J580="Yes",'TSA Input'!I580,""))</f>
        <v/>
      </c>
      <c r="H605" s="43" t="str">
        <f>IF('TSA Input'!J580="","",IF('TSA Input'!J580="Yes",'TSA Input'!E580,""))</f>
        <v/>
      </c>
      <c r="I605" s="45" t="str">
        <f t="shared" si="2"/>
        <v/>
      </c>
      <c r="J605" s="146" t="str">
        <f>IF('TSA Input'!$J580="","",IF('TSA Input'!$J580="Yes",'TSA Input'!$C580,""))</f>
        <v/>
      </c>
      <c r="K605" s="147" t="str">
        <f>IF('TSA Input'!$J580="","",IF('TSA Input'!$J580="Yes",'TSA Input'!$I580,""))</f>
        <v/>
      </c>
      <c r="L605" s="147" t="str">
        <f>IF('TSA Input'!$J580="","",IF('TSA Input'!$J580="Yes",'TSA Input'!$E580,""))</f>
        <v/>
      </c>
      <c r="M605" s="45" t="str">
        <f t="shared" si="3"/>
        <v/>
      </c>
      <c r="N605" s="48"/>
      <c r="O605" s="49"/>
      <c r="P605" s="148" t="s">
        <v>31</v>
      </c>
      <c r="Q605" s="149" t="s">
        <v>31</v>
      </c>
      <c r="R605" s="1"/>
    </row>
    <row r="606" spans="1:18" ht="15.75" hidden="1" customHeight="1">
      <c r="A606" s="1" t="str">
        <f t="shared" si="1"/>
        <v/>
      </c>
      <c r="B606" s="1"/>
      <c r="C606" s="38" t="str">
        <f>IF('TSA Input'!J581="","",IF('TSA Input'!J581="Yes",'TSA Input'!B581,"Ineligible"))</f>
        <v/>
      </c>
      <c r="D606" s="39" t="str">
        <f>IF('TSA Input'!J581="","",IF('TSA Input'!J581="Yes",'TSA Input'!H581,""))</f>
        <v/>
      </c>
      <c r="E606" s="40" t="str">
        <f>IF('TSA Input'!J581="","",IF('TSA Input'!J581="Yes",'TSA Input'!G581,""))</f>
        <v/>
      </c>
      <c r="F606" s="42" t="str">
        <f>IF('TSA Input'!J581="","",IF('TSA Input'!J581="Yes",'TSA Input'!C581,""))</f>
        <v/>
      </c>
      <c r="G606" s="43" t="str">
        <f>IF('TSA Input'!J581="","",IF('TSA Input'!J581="Yes",'TSA Input'!I581,""))</f>
        <v/>
      </c>
      <c r="H606" s="43" t="str">
        <f>IF('TSA Input'!J581="","",IF('TSA Input'!J581="Yes",'TSA Input'!E581,""))</f>
        <v/>
      </c>
      <c r="I606" s="45" t="str">
        <f t="shared" si="2"/>
        <v/>
      </c>
      <c r="J606" s="146" t="str">
        <f>IF('TSA Input'!$J581="","",IF('TSA Input'!$J581="Yes",'TSA Input'!$C581,""))</f>
        <v/>
      </c>
      <c r="K606" s="147" t="str">
        <f>IF('TSA Input'!$J581="","",IF('TSA Input'!$J581="Yes",'TSA Input'!$I581,""))</f>
        <v/>
      </c>
      <c r="L606" s="147" t="str">
        <f>IF('TSA Input'!$J581="","",IF('TSA Input'!$J581="Yes",'TSA Input'!$E581,""))</f>
        <v/>
      </c>
      <c r="M606" s="45" t="str">
        <f t="shared" si="3"/>
        <v/>
      </c>
      <c r="N606" s="48"/>
      <c r="O606" s="49"/>
      <c r="P606" s="148" t="s">
        <v>31</v>
      </c>
      <c r="Q606" s="149" t="s">
        <v>31</v>
      </c>
      <c r="R606" s="1"/>
    </row>
    <row r="607" spans="1:18" ht="15.75" hidden="1" customHeight="1">
      <c r="A607" s="1" t="str">
        <f t="shared" si="1"/>
        <v/>
      </c>
      <c r="B607" s="1"/>
      <c r="C607" s="38" t="str">
        <f>IF('TSA Input'!J582="","",IF('TSA Input'!J582="Yes",'TSA Input'!B582,"Ineligible"))</f>
        <v/>
      </c>
      <c r="D607" s="39" t="str">
        <f>IF('TSA Input'!J582="","",IF('TSA Input'!J582="Yes",'TSA Input'!H582,""))</f>
        <v/>
      </c>
      <c r="E607" s="40" t="str">
        <f>IF('TSA Input'!J582="","",IF('TSA Input'!J582="Yes",'TSA Input'!G582,""))</f>
        <v/>
      </c>
      <c r="F607" s="42" t="str">
        <f>IF('TSA Input'!J582="","",IF('TSA Input'!J582="Yes",'TSA Input'!C582,""))</f>
        <v/>
      </c>
      <c r="G607" s="43" t="str">
        <f>IF('TSA Input'!J582="","",IF('TSA Input'!J582="Yes",'TSA Input'!I582,""))</f>
        <v/>
      </c>
      <c r="H607" s="43" t="str">
        <f>IF('TSA Input'!J582="","",IF('TSA Input'!J582="Yes",'TSA Input'!E582,""))</f>
        <v/>
      </c>
      <c r="I607" s="45" t="str">
        <f t="shared" si="2"/>
        <v/>
      </c>
      <c r="J607" s="146" t="str">
        <f>IF('TSA Input'!$J582="","",IF('TSA Input'!$J582="Yes",'TSA Input'!$C582,""))</f>
        <v/>
      </c>
      <c r="K607" s="147" t="str">
        <f>IF('TSA Input'!$J582="","",IF('TSA Input'!$J582="Yes",'TSA Input'!$I582,""))</f>
        <v/>
      </c>
      <c r="L607" s="147" t="str">
        <f>IF('TSA Input'!$J582="","",IF('TSA Input'!$J582="Yes",'TSA Input'!$E582,""))</f>
        <v/>
      </c>
      <c r="M607" s="45" t="str">
        <f t="shared" si="3"/>
        <v/>
      </c>
      <c r="N607" s="48"/>
      <c r="O607" s="49"/>
      <c r="P607" s="148" t="s">
        <v>31</v>
      </c>
      <c r="Q607" s="149" t="s">
        <v>31</v>
      </c>
      <c r="R607" s="1"/>
    </row>
    <row r="608" spans="1:18" ht="15.75" hidden="1" customHeight="1">
      <c r="A608" s="1" t="str">
        <f t="shared" si="1"/>
        <v/>
      </c>
      <c r="B608" s="1"/>
      <c r="C608" s="38" t="str">
        <f>IF('TSA Input'!J583="","",IF('TSA Input'!J583="Yes",'TSA Input'!B583,"Ineligible"))</f>
        <v/>
      </c>
      <c r="D608" s="39" t="str">
        <f>IF('TSA Input'!J583="","",IF('TSA Input'!J583="Yes",'TSA Input'!H583,""))</f>
        <v/>
      </c>
      <c r="E608" s="40" t="str">
        <f>IF('TSA Input'!J583="","",IF('TSA Input'!J583="Yes",'TSA Input'!G583,""))</f>
        <v/>
      </c>
      <c r="F608" s="42" t="str">
        <f>IF('TSA Input'!J583="","",IF('TSA Input'!J583="Yes",'TSA Input'!C583,""))</f>
        <v/>
      </c>
      <c r="G608" s="43" t="str">
        <f>IF('TSA Input'!J583="","",IF('TSA Input'!J583="Yes",'TSA Input'!I583,""))</f>
        <v/>
      </c>
      <c r="H608" s="43" t="str">
        <f>IF('TSA Input'!J583="","",IF('TSA Input'!J583="Yes",'TSA Input'!E583,""))</f>
        <v/>
      </c>
      <c r="I608" s="45" t="str">
        <f t="shared" si="2"/>
        <v/>
      </c>
      <c r="J608" s="146" t="str">
        <f>IF('TSA Input'!$J583="","",IF('TSA Input'!$J583="Yes",'TSA Input'!$C583,""))</f>
        <v/>
      </c>
      <c r="K608" s="147" t="str">
        <f>IF('TSA Input'!$J583="","",IF('TSA Input'!$J583="Yes",'TSA Input'!$I583,""))</f>
        <v/>
      </c>
      <c r="L608" s="147" t="str">
        <f>IF('TSA Input'!$J583="","",IF('TSA Input'!$J583="Yes",'TSA Input'!$E583,""))</f>
        <v/>
      </c>
      <c r="M608" s="45" t="str">
        <f t="shared" si="3"/>
        <v/>
      </c>
      <c r="N608" s="48"/>
      <c r="O608" s="49"/>
      <c r="P608" s="148" t="s">
        <v>31</v>
      </c>
      <c r="Q608" s="149" t="s">
        <v>31</v>
      </c>
      <c r="R608" s="1"/>
    </row>
    <row r="609" spans="1:18" ht="15.75" hidden="1" customHeight="1">
      <c r="A609" s="1" t="str">
        <f t="shared" si="1"/>
        <v/>
      </c>
      <c r="B609" s="1"/>
      <c r="C609" s="38" t="str">
        <f>IF('TSA Input'!J584="","",IF('TSA Input'!J584="Yes",'TSA Input'!B584,"Ineligible"))</f>
        <v/>
      </c>
      <c r="D609" s="39" t="str">
        <f>IF('TSA Input'!J584="","",IF('TSA Input'!J584="Yes",'TSA Input'!H584,""))</f>
        <v/>
      </c>
      <c r="E609" s="40" t="str">
        <f>IF('TSA Input'!J584="","",IF('TSA Input'!J584="Yes",'TSA Input'!G584,""))</f>
        <v/>
      </c>
      <c r="F609" s="42" t="str">
        <f>IF('TSA Input'!J584="","",IF('TSA Input'!J584="Yes",'TSA Input'!C584,""))</f>
        <v/>
      </c>
      <c r="G609" s="43" t="str">
        <f>IF('TSA Input'!J584="","",IF('TSA Input'!J584="Yes",'TSA Input'!I584,""))</f>
        <v/>
      </c>
      <c r="H609" s="43" t="str">
        <f>IF('TSA Input'!J584="","",IF('TSA Input'!J584="Yes",'TSA Input'!E584,""))</f>
        <v/>
      </c>
      <c r="I609" s="45" t="str">
        <f t="shared" si="2"/>
        <v/>
      </c>
      <c r="J609" s="146" t="str">
        <f>IF('TSA Input'!$J584="","",IF('TSA Input'!$J584="Yes",'TSA Input'!$C584,""))</f>
        <v/>
      </c>
      <c r="K609" s="147" t="str">
        <f>IF('TSA Input'!$J584="","",IF('TSA Input'!$J584="Yes",'TSA Input'!$I584,""))</f>
        <v/>
      </c>
      <c r="L609" s="147" t="str">
        <f>IF('TSA Input'!$J584="","",IF('TSA Input'!$J584="Yes",'TSA Input'!$E584,""))</f>
        <v/>
      </c>
      <c r="M609" s="45" t="str">
        <f t="shared" si="3"/>
        <v/>
      </c>
      <c r="N609" s="48"/>
      <c r="O609" s="49"/>
      <c r="P609" s="148" t="s">
        <v>31</v>
      </c>
      <c r="Q609" s="149" t="s">
        <v>31</v>
      </c>
      <c r="R609" s="1"/>
    </row>
    <row r="610" spans="1:18" ht="15.75" hidden="1" customHeight="1">
      <c r="A610" s="1" t="str">
        <f t="shared" si="1"/>
        <v/>
      </c>
      <c r="B610" s="1"/>
      <c r="C610" s="38" t="str">
        <f>IF('TSA Input'!J585="","",IF('TSA Input'!J585="Yes",'TSA Input'!B585,"Ineligible"))</f>
        <v/>
      </c>
      <c r="D610" s="39" t="str">
        <f>IF('TSA Input'!J585="","",IF('TSA Input'!J585="Yes",'TSA Input'!H585,""))</f>
        <v/>
      </c>
      <c r="E610" s="40" t="str">
        <f>IF('TSA Input'!J585="","",IF('TSA Input'!J585="Yes",'TSA Input'!G585,""))</f>
        <v/>
      </c>
      <c r="F610" s="42" t="str">
        <f>IF('TSA Input'!J585="","",IF('TSA Input'!J585="Yes",'TSA Input'!C585,""))</f>
        <v/>
      </c>
      <c r="G610" s="43" t="str">
        <f>IF('TSA Input'!J585="","",IF('TSA Input'!J585="Yes",'TSA Input'!I585,""))</f>
        <v/>
      </c>
      <c r="H610" s="43" t="str">
        <f>IF('TSA Input'!J585="","",IF('TSA Input'!J585="Yes",'TSA Input'!E585,""))</f>
        <v/>
      </c>
      <c r="I610" s="45" t="str">
        <f t="shared" si="2"/>
        <v/>
      </c>
      <c r="J610" s="146" t="str">
        <f>IF('TSA Input'!$J585="","",IF('TSA Input'!$J585="Yes",'TSA Input'!$C585,""))</f>
        <v/>
      </c>
      <c r="K610" s="147" t="str">
        <f>IF('TSA Input'!$J585="","",IF('TSA Input'!$J585="Yes",'TSA Input'!$I585,""))</f>
        <v/>
      </c>
      <c r="L610" s="147" t="str">
        <f>IF('TSA Input'!$J585="","",IF('TSA Input'!$J585="Yes",'TSA Input'!$E585,""))</f>
        <v/>
      </c>
      <c r="M610" s="45" t="str">
        <f t="shared" si="3"/>
        <v/>
      </c>
      <c r="N610" s="48"/>
      <c r="O610" s="49"/>
      <c r="P610" s="148" t="s">
        <v>31</v>
      </c>
      <c r="Q610" s="149" t="s">
        <v>31</v>
      </c>
      <c r="R610" s="1"/>
    </row>
    <row r="611" spans="1:18" ht="15.75" hidden="1" customHeight="1">
      <c r="A611" s="1" t="str">
        <f t="shared" si="1"/>
        <v/>
      </c>
      <c r="B611" s="1"/>
      <c r="C611" s="38" t="str">
        <f>IF('TSA Input'!J586="","",IF('TSA Input'!J586="Yes",'TSA Input'!B586,"Ineligible"))</f>
        <v/>
      </c>
      <c r="D611" s="39" t="str">
        <f>IF('TSA Input'!J586="","",IF('TSA Input'!J586="Yes",'TSA Input'!H586,""))</f>
        <v/>
      </c>
      <c r="E611" s="40" t="str">
        <f>IF('TSA Input'!J586="","",IF('TSA Input'!J586="Yes",'TSA Input'!G586,""))</f>
        <v/>
      </c>
      <c r="F611" s="42" t="str">
        <f>IF('TSA Input'!J586="","",IF('TSA Input'!J586="Yes",'TSA Input'!C586,""))</f>
        <v/>
      </c>
      <c r="G611" s="43" t="str">
        <f>IF('TSA Input'!J586="","",IF('TSA Input'!J586="Yes",'TSA Input'!I586,""))</f>
        <v/>
      </c>
      <c r="H611" s="43" t="str">
        <f>IF('TSA Input'!J586="","",IF('TSA Input'!J586="Yes",'TSA Input'!E586,""))</f>
        <v/>
      </c>
      <c r="I611" s="45" t="str">
        <f t="shared" si="2"/>
        <v/>
      </c>
      <c r="J611" s="146" t="str">
        <f>IF('TSA Input'!$J586="","",IF('TSA Input'!$J586="Yes",'TSA Input'!$C586,""))</f>
        <v/>
      </c>
      <c r="K611" s="147" t="str">
        <f>IF('TSA Input'!$J586="","",IF('TSA Input'!$J586="Yes",'TSA Input'!$I586,""))</f>
        <v/>
      </c>
      <c r="L611" s="147" t="str">
        <f>IF('TSA Input'!$J586="","",IF('TSA Input'!$J586="Yes",'TSA Input'!$E586,""))</f>
        <v/>
      </c>
      <c r="M611" s="45" t="str">
        <f t="shared" si="3"/>
        <v/>
      </c>
      <c r="N611" s="48"/>
      <c r="O611" s="49"/>
      <c r="P611" s="148" t="s">
        <v>31</v>
      </c>
      <c r="Q611" s="149" t="s">
        <v>31</v>
      </c>
      <c r="R611" s="1"/>
    </row>
    <row r="612" spans="1:18" ht="15.75" hidden="1" customHeight="1">
      <c r="A612" s="1" t="str">
        <f t="shared" si="1"/>
        <v/>
      </c>
      <c r="B612" s="1"/>
      <c r="C612" s="38" t="str">
        <f>IF('TSA Input'!J587="","",IF('TSA Input'!J587="Yes",'TSA Input'!B587,"Ineligible"))</f>
        <v/>
      </c>
      <c r="D612" s="39" t="str">
        <f>IF('TSA Input'!J587="","",IF('TSA Input'!J587="Yes",'TSA Input'!H587,""))</f>
        <v/>
      </c>
      <c r="E612" s="40" t="str">
        <f>IF('TSA Input'!J587="","",IF('TSA Input'!J587="Yes",'TSA Input'!G587,""))</f>
        <v/>
      </c>
      <c r="F612" s="42" t="str">
        <f>IF('TSA Input'!J587="","",IF('TSA Input'!J587="Yes",'TSA Input'!C587,""))</f>
        <v/>
      </c>
      <c r="G612" s="43" t="str">
        <f>IF('TSA Input'!J587="","",IF('TSA Input'!J587="Yes",'TSA Input'!I587,""))</f>
        <v/>
      </c>
      <c r="H612" s="43" t="str">
        <f>IF('TSA Input'!J587="","",IF('TSA Input'!J587="Yes",'TSA Input'!E587,""))</f>
        <v/>
      </c>
      <c r="I612" s="45" t="str">
        <f t="shared" si="2"/>
        <v/>
      </c>
      <c r="J612" s="146" t="str">
        <f>IF('TSA Input'!$J587="","",IF('TSA Input'!$J587="Yes",'TSA Input'!$C587,""))</f>
        <v/>
      </c>
      <c r="K612" s="147" t="str">
        <f>IF('TSA Input'!$J587="","",IF('TSA Input'!$J587="Yes",'TSA Input'!$I587,""))</f>
        <v/>
      </c>
      <c r="L612" s="147" t="str">
        <f>IF('TSA Input'!$J587="","",IF('TSA Input'!$J587="Yes",'TSA Input'!$E587,""))</f>
        <v/>
      </c>
      <c r="M612" s="45" t="str">
        <f t="shared" si="3"/>
        <v/>
      </c>
      <c r="N612" s="48"/>
      <c r="O612" s="49"/>
      <c r="P612" s="148" t="s">
        <v>31</v>
      </c>
      <c r="Q612" s="149" t="s">
        <v>31</v>
      </c>
      <c r="R612" s="1"/>
    </row>
    <row r="613" spans="1:18" ht="15.75" hidden="1" customHeight="1">
      <c r="A613" s="1" t="str">
        <f t="shared" si="1"/>
        <v/>
      </c>
      <c r="B613" s="1"/>
      <c r="C613" s="38" t="str">
        <f>IF('TSA Input'!J588="","",IF('TSA Input'!J588="Yes",'TSA Input'!B588,"Ineligible"))</f>
        <v/>
      </c>
      <c r="D613" s="39" t="str">
        <f>IF('TSA Input'!J588="","",IF('TSA Input'!J588="Yes",'TSA Input'!H588,""))</f>
        <v/>
      </c>
      <c r="E613" s="40" t="str">
        <f>IF('TSA Input'!J588="","",IF('TSA Input'!J588="Yes",'TSA Input'!G588,""))</f>
        <v/>
      </c>
      <c r="F613" s="42" t="str">
        <f>IF('TSA Input'!J588="","",IF('TSA Input'!J588="Yes",'TSA Input'!C588,""))</f>
        <v/>
      </c>
      <c r="G613" s="43" t="str">
        <f>IF('TSA Input'!J588="","",IF('TSA Input'!J588="Yes",'TSA Input'!I588,""))</f>
        <v/>
      </c>
      <c r="H613" s="43" t="str">
        <f>IF('TSA Input'!J588="","",IF('TSA Input'!J588="Yes",'TSA Input'!E588,""))</f>
        <v/>
      </c>
      <c r="I613" s="45" t="str">
        <f t="shared" si="2"/>
        <v/>
      </c>
      <c r="J613" s="146" t="str">
        <f>IF('TSA Input'!$J588="","",IF('TSA Input'!$J588="Yes",'TSA Input'!$C588,""))</f>
        <v/>
      </c>
      <c r="K613" s="147" t="str">
        <f>IF('TSA Input'!$J588="","",IF('TSA Input'!$J588="Yes",'TSA Input'!$I588,""))</f>
        <v/>
      </c>
      <c r="L613" s="147" t="str">
        <f>IF('TSA Input'!$J588="","",IF('TSA Input'!$J588="Yes",'TSA Input'!$E588,""))</f>
        <v/>
      </c>
      <c r="M613" s="45" t="str">
        <f t="shared" si="3"/>
        <v/>
      </c>
      <c r="N613" s="48"/>
      <c r="O613" s="49"/>
      <c r="P613" s="148" t="s">
        <v>31</v>
      </c>
      <c r="Q613" s="149" t="s">
        <v>31</v>
      </c>
      <c r="R613" s="1"/>
    </row>
    <row r="614" spans="1:18" ht="15.75" hidden="1" customHeight="1">
      <c r="A614" s="1" t="str">
        <f t="shared" si="1"/>
        <v/>
      </c>
      <c r="B614" s="1"/>
      <c r="C614" s="38" t="str">
        <f>IF('TSA Input'!J589="","",IF('TSA Input'!J589="Yes",'TSA Input'!B589,"Ineligible"))</f>
        <v/>
      </c>
      <c r="D614" s="39" t="str">
        <f>IF('TSA Input'!J589="","",IF('TSA Input'!J589="Yes",'TSA Input'!H589,""))</f>
        <v/>
      </c>
      <c r="E614" s="40" t="str">
        <f>IF('TSA Input'!J589="","",IF('TSA Input'!J589="Yes",'TSA Input'!G589,""))</f>
        <v/>
      </c>
      <c r="F614" s="42" t="str">
        <f>IF('TSA Input'!J589="","",IF('TSA Input'!J589="Yes",'TSA Input'!C589,""))</f>
        <v/>
      </c>
      <c r="G614" s="43" t="str">
        <f>IF('TSA Input'!J589="","",IF('TSA Input'!J589="Yes",'TSA Input'!I589,""))</f>
        <v/>
      </c>
      <c r="H614" s="43" t="str">
        <f>IF('TSA Input'!J589="","",IF('TSA Input'!J589="Yes",'TSA Input'!E589,""))</f>
        <v/>
      </c>
      <c r="I614" s="45" t="str">
        <f t="shared" si="2"/>
        <v/>
      </c>
      <c r="J614" s="146" t="str">
        <f>IF('TSA Input'!$J589="","",IF('TSA Input'!$J589="Yes",'TSA Input'!$C589,""))</f>
        <v/>
      </c>
      <c r="K614" s="147" t="str">
        <f>IF('TSA Input'!$J589="","",IF('TSA Input'!$J589="Yes",'TSA Input'!$I589,""))</f>
        <v/>
      </c>
      <c r="L614" s="147" t="str">
        <f>IF('TSA Input'!$J589="","",IF('TSA Input'!$J589="Yes",'TSA Input'!$E589,""))</f>
        <v/>
      </c>
      <c r="M614" s="45" t="str">
        <f t="shared" si="3"/>
        <v/>
      </c>
      <c r="N614" s="48"/>
      <c r="O614" s="49"/>
      <c r="P614" s="148" t="s">
        <v>31</v>
      </c>
      <c r="Q614" s="149" t="s">
        <v>31</v>
      </c>
      <c r="R614" s="1"/>
    </row>
    <row r="615" spans="1:18" ht="15.75" hidden="1" customHeight="1">
      <c r="A615" s="1" t="str">
        <f t="shared" si="1"/>
        <v/>
      </c>
      <c r="B615" s="1"/>
      <c r="C615" s="38" t="str">
        <f>IF('TSA Input'!J590="","",IF('TSA Input'!J590="Yes",'TSA Input'!B590,"Ineligible"))</f>
        <v/>
      </c>
      <c r="D615" s="39" t="str">
        <f>IF('TSA Input'!J590="","",IF('TSA Input'!J590="Yes",'TSA Input'!H590,""))</f>
        <v/>
      </c>
      <c r="E615" s="40" t="str">
        <f>IF('TSA Input'!J590="","",IF('TSA Input'!J590="Yes",'TSA Input'!G590,""))</f>
        <v/>
      </c>
      <c r="F615" s="42" t="str">
        <f>IF('TSA Input'!J590="","",IF('TSA Input'!J590="Yes",'TSA Input'!C590,""))</f>
        <v/>
      </c>
      <c r="G615" s="43" t="str">
        <f>IF('TSA Input'!J590="","",IF('TSA Input'!J590="Yes",'TSA Input'!I590,""))</f>
        <v/>
      </c>
      <c r="H615" s="43" t="str">
        <f>IF('TSA Input'!J590="","",IF('TSA Input'!J590="Yes",'TSA Input'!E590,""))</f>
        <v/>
      </c>
      <c r="I615" s="45" t="str">
        <f t="shared" si="2"/>
        <v/>
      </c>
      <c r="J615" s="146" t="str">
        <f>IF('TSA Input'!$J590="","",IF('TSA Input'!$J590="Yes",'TSA Input'!$C590,""))</f>
        <v/>
      </c>
      <c r="K615" s="147" t="str">
        <f>IF('TSA Input'!$J590="","",IF('TSA Input'!$J590="Yes",'TSA Input'!$I590,""))</f>
        <v/>
      </c>
      <c r="L615" s="147" t="str">
        <f>IF('TSA Input'!$J590="","",IF('TSA Input'!$J590="Yes",'TSA Input'!$E590,""))</f>
        <v/>
      </c>
      <c r="M615" s="45" t="str">
        <f t="shared" si="3"/>
        <v/>
      </c>
      <c r="N615" s="48"/>
      <c r="O615" s="49"/>
      <c r="P615" s="148" t="s">
        <v>31</v>
      </c>
      <c r="Q615" s="149" t="s">
        <v>31</v>
      </c>
      <c r="R615" s="1"/>
    </row>
    <row r="616" spans="1:18" ht="15.75" hidden="1" customHeight="1">
      <c r="A616" s="1" t="str">
        <f t="shared" si="1"/>
        <v/>
      </c>
      <c r="B616" s="1"/>
      <c r="C616" s="38" t="str">
        <f>IF('TSA Input'!J591="","",IF('TSA Input'!J591="Yes",'TSA Input'!B591,"Ineligible"))</f>
        <v/>
      </c>
      <c r="D616" s="39" t="str">
        <f>IF('TSA Input'!J591="","",IF('TSA Input'!J591="Yes",'TSA Input'!H591,""))</f>
        <v/>
      </c>
      <c r="E616" s="40" t="str">
        <f>IF('TSA Input'!J591="","",IF('TSA Input'!J591="Yes",'TSA Input'!G591,""))</f>
        <v/>
      </c>
      <c r="F616" s="42" t="str">
        <f>IF('TSA Input'!J591="","",IF('TSA Input'!J591="Yes",'TSA Input'!C591,""))</f>
        <v/>
      </c>
      <c r="G616" s="43" t="str">
        <f>IF('TSA Input'!J591="","",IF('TSA Input'!J591="Yes",'TSA Input'!I591,""))</f>
        <v/>
      </c>
      <c r="H616" s="43" t="str">
        <f>IF('TSA Input'!J591="","",IF('TSA Input'!J591="Yes",'TSA Input'!E591,""))</f>
        <v/>
      </c>
      <c r="I616" s="45" t="str">
        <f t="shared" si="2"/>
        <v/>
      </c>
      <c r="J616" s="146" t="str">
        <f>IF('TSA Input'!$J591="","",IF('TSA Input'!$J591="Yes",'TSA Input'!$C591,""))</f>
        <v/>
      </c>
      <c r="K616" s="147" t="str">
        <f>IF('TSA Input'!$J591="","",IF('TSA Input'!$J591="Yes",'TSA Input'!$I591,""))</f>
        <v/>
      </c>
      <c r="L616" s="147" t="str">
        <f>IF('TSA Input'!$J591="","",IF('TSA Input'!$J591="Yes",'TSA Input'!$E591,""))</f>
        <v/>
      </c>
      <c r="M616" s="45" t="str">
        <f t="shared" si="3"/>
        <v/>
      </c>
      <c r="N616" s="48"/>
      <c r="O616" s="49"/>
      <c r="P616" s="148" t="s">
        <v>31</v>
      </c>
      <c r="Q616" s="149" t="s">
        <v>31</v>
      </c>
      <c r="R616" s="1"/>
    </row>
    <row r="617" spans="1:18" ht="15.75" hidden="1" customHeight="1">
      <c r="A617" s="1" t="str">
        <f t="shared" si="1"/>
        <v/>
      </c>
      <c r="B617" s="1"/>
      <c r="C617" s="38" t="str">
        <f>IF('TSA Input'!J592="","",IF('TSA Input'!J592="Yes",'TSA Input'!B592,"Ineligible"))</f>
        <v/>
      </c>
      <c r="D617" s="39" t="str">
        <f>IF('TSA Input'!J592="","",IF('TSA Input'!J592="Yes",'TSA Input'!H592,""))</f>
        <v/>
      </c>
      <c r="E617" s="40" t="str">
        <f>IF('TSA Input'!J592="","",IF('TSA Input'!J592="Yes",'TSA Input'!G592,""))</f>
        <v/>
      </c>
      <c r="F617" s="42" t="str">
        <f>IF('TSA Input'!J592="","",IF('TSA Input'!J592="Yes",'TSA Input'!C592,""))</f>
        <v/>
      </c>
      <c r="G617" s="43" t="str">
        <f>IF('TSA Input'!J592="","",IF('TSA Input'!J592="Yes",'TSA Input'!I592,""))</f>
        <v/>
      </c>
      <c r="H617" s="43" t="str">
        <f>IF('TSA Input'!J592="","",IF('TSA Input'!J592="Yes",'TSA Input'!E592,""))</f>
        <v/>
      </c>
      <c r="I617" s="45" t="str">
        <f t="shared" si="2"/>
        <v/>
      </c>
      <c r="J617" s="146" t="str">
        <f>IF('TSA Input'!$J592="","",IF('TSA Input'!$J592="Yes",'TSA Input'!$C592,""))</f>
        <v/>
      </c>
      <c r="K617" s="147" t="str">
        <f>IF('TSA Input'!$J592="","",IF('TSA Input'!$J592="Yes",'TSA Input'!$I592,""))</f>
        <v/>
      </c>
      <c r="L617" s="147" t="str">
        <f>IF('TSA Input'!$J592="","",IF('TSA Input'!$J592="Yes",'TSA Input'!$E592,""))</f>
        <v/>
      </c>
      <c r="M617" s="45" t="str">
        <f t="shared" si="3"/>
        <v/>
      </c>
      <c r="N617" s="48"/>
      <c r="O617" s="49"/>
      <c r="P617" s="148" t="s">
        <v>31</v>
      </c>
      <c r="Q617" s="149" t="s">
        <v>31</v>
      </c>
      <c r="R617" s="1"/>
    </row>
    <row r="618" spans="1:18" ht="15.75" hidden="1" customHeight="1">
      <c r="A618" s="1" t="str">
        <f t="shared" si="1"/>
        <v/>
      </c>
      <c r="B618" s="1"/>
      <c r="C618" s="38" t="str">
        <f>IF('TSA Input'!J593="","",IF('TSA Input'!J593="Yes",'TSA Input'!B593,"Ineligible"))</f>
        <v/>
      </c>
      <c r="D618" s="39" t="str">
        <f>IF('TSA Input'!J593="","",IF('TSA Input'!J593="Yes",'TSA Input'!H593,""))</f>
        <v/>
      </c>
      <c r="E618" s="40" t="str">
        <f>IF('TSA Input'!J593="","",IF('TSA Input'!J593="Yes",'TSA Input'!G593,""))</f>
        <v/>
      </c>
      <c r="F618" s="42" t="str">
        <f>IF('TSA Input'!J593="","",IF('TSA Input'!J593="Yes",'TSA Input'!C593,""))</f>
        <v/>
      </c>
      <c r="G618" s="43" t="str">
        <f>IF('TSA Input'!J593="","",IF('TSA Input'!J593="Yes",'TSA Input'!I593,""))</f>
        <v/>
      </c>
      <c r="H618" s="43" t="str">
        <f>IF('TSA Input'!J593="","",IF('TSA Input'!J593="Yes",'TSA Input'!E593,""))</f>
        <v/>
      </c>
      <c r="I618" s="45" t="str">
        <f t="shared" si="2"/>
        <v/>
      </c>
      <c r="J618" s="146" t="str">
        <f>IF('TSA Input'!$J593="","",IF('TSA Input'!$J593="Yes",'TSA Input'!$C593,""))</f>
        <v/>
      </c>
      <c r="K618" s="147" t="str">
        <f>IF('TSA Input'!$J593="","",IF('TSA Input'!$J593="Yes",'TSA Input'!$I593,""))</f>
        <v/>
      </c>
      <c r="L618" s="147" t="str">
        <f>IF('TSA Input'!$J593="","",IF('TSA Input'!$J593="Yes",'TSA Input'!$E593,""))</f>
        <v/>
      </c>
      <c r="M618" s="45" t="str">
        <f t="shared" si="3"/>
        <v/>
      </c>
      <c r="N618" s="48"/>
      <c r="O618" s="49"/>
      <c r="P618" s="148" t="s">
        <v>31</v>
      </c>
      <c r="Q618" s="149" t="s">
        <v>31</v>
      </c>
      <c r="R618" s="1"/>
    </row>
    <row r="619" spans="1:18" ht="15.75" hidden="1" customHeight="1">
      <c r="A619" s="1" t="str">
        <f t="shared" si="1"/>
        <v/>
      </c>
      <c r="B619" s="1"/>
      <c r="C619" s="38" t="str">
        <f>IF('TSA Input'!J594="","",IF('TSA Input'!J594="Yes",'TSA Input'!B594,"Ineligible"))</f>
        <v/>
      </c>
      <c r="D619" s="39" t="str">
        <f>IF('TSA Input'!J594="","",IF('TSA Input'!J594="Yes",'TSA Input'!H594,""))</f>
        <v/>
      </c>
      <c r="E619" s="40" t="str">
        <f>IF('TSA Input'!J594="","",IF('TSA Input'!J594="Yes",'TSA Input'!G594,""))</f>
        <v/>
      </c>
      <c r="F619" s="42" t="str">
        <f>IF('TSA Input'!J594="","",IF('TSA Input'!J594="Yes",'TSA Input'!C594,""))</f>
        <v/>
      </c>
      <c r="G619" s="43" t="str">
        <f>IF('TSA Input'!J594="","",IF('TSA Input'!J594="Yes",'TSA Input'!I594,""))</f>
        <v/>
      </c>
      <c r="H619" s="43" t="str">
        <f>IF('TSA Input'!J594="","",IF('TSA Input'!J594="Yes",'TSA Input'!E594,""))</f>
        <v/>
      </c>
      <c r="I619" s="45" t="str">
        <f t="shared" si="2"/>
        <v/>
      </c>
      <c r="J619" s="146" t="str">
        <f>IF('TSA Input'!$J594="","",IF('TSA Input'!$J594="Yes",'TSA Input'!$C594,""))</f>
        <v/>
      </c>
      <c r="K619" s="147" t="str">
        <f>IF('TSA Input'!$J594="","",IF('TSA Input'!$J594="Yes",'TSA Input'!$I594,""))</f>
        <v/>
      </c>
      <c r="L619" s="147" t="str">
        <f>IF('TSA Input'!$J594="","",IF('TSA Input'!$J594="Yes",'TSA Input'!$E594,""))</f>
        <v/>
      </c>
      <c r="M619" s="45" t="str">
        <f t="shared" si="3"/>
        <v/>
      </c>
      <c r="N619" s="48"/>
      <c r="O619" s="49"/>
      <c r="P619" s="148" t="s">
        <v>31</v>
      </c>
      <c r="Q619" s="149" t="s">
        <v>31</v>
      </c>
      <c r="R619" s="1"/>
    </row>
    <row r="620" spans="1:18" ht="15.75" hidden="1" customHeight="1">
      <c r="A620" s="1" t="str">
        <f t="shared" si="1"/>
        <v/>
      </c>
      <c r="B620" s="1"/>
      <c r="C620" s="38" t="str">
        <f>IF('TSA Input'!J595="","",IF('TSA Input'!J595="Yes",'TSA Input'!B595,"Ineligible"))</f>
        <v/>
      </c>
      <c r="D620" s="39" t="str">
        <f>IF('TSA Input'!J595="","",IF('TSA Input'!J595="Yes",'TSA Input'!H595,""))</f>
        <v/>
      </c>
      <c r="E620" s="40" t="str">
        <f>IF('TSA Input'!J595="","",IF('TSA Input'!J595="Yes",'TSA Input'!G595,""))</f>
        <v/>
      </c>
      <c r="F620" s="42" t="str">
        <f>IF('TSA Input'!J595="","",IF('TSA Input'!J595="Yes",'TSA Input'!C595,""))</f>
        <v/>
      </c>
      <c r="G620" s="43" t="str">
        <f>IF('TSA Input'!J595="","",IF('TSA Input'!J595="Yes",'TSA Input'!I595,""))</f>
        <v/>
      </c>
      <c r="H620" s="43" t="str">
        <f>IF('TSA Input'!J595="","",IF('TSA Input'!J595="Yes",'TSA Input'!E595,""))</f>
        <v/>
      </c>
      <c r="I620" s="45" t="str">
        <f t="shared" si="2"/>
        <v/>
      </c>
      <c r="J620" s="146" t="str">
        <f>IF('TSA Input'!$J595="","",IF('TSA Input'!$J595="Yes",'TSA Input'!$C595,""))</f>
        <v/>
      </c>
      <c r="K620" s="147" t="str">
        <f>IF('TSA Input'!$J595="","",IF('TSA Input'!$J595="Yes",'TSA Input'!$I595,""))</f>
        <v/>
      </c>
      <c r="L620" s="147" t="str">
        <f>IF('TSA Input'!$J595="","",IF('TSA Input'!$J595="Yes",'TSA Input'!$E595,""))</f>
        <v/>
      </c>
      <c r="M620" s="45" t="str">
        <f t="shared" si="3"/>
        <v/>
      </c>
      <c r="N620" s="48"/>
      <c r="O620" s="49"/>
      <c r="P620" s="148" t="s">
        <v>31</v>
      </c>
      <c r="Q620" s="149" t="s">
        <v>31</v>
      </c>
      <c r="R620" s="1"/>
    </row>
    <row r="621" spans="1:18" ht="15.75" hidden="1" customHeight="1">
      <c r="A621" s="1" t="str">
        <f t="shared" si="1"/>
        <v/>
      </c>
      <c r="B621" s="1"/>
      <c r="C621" s="38" t="str">
        <f>IF('TSA Input'!J596="","",IF('TSA Input'!J596="Yes",'TSA Input'!B596,"Ineligible"))</f>
        <v/>
      </c>
      <c r="D621" s="39" t="str">
        <f>IF('TSA Input'!J596="","",IF('TSA Input'!J596="Yes",'TSA Input'!H596,""))</f>
        <v/>
      </c>
      <c r="E621" s="40" t="str">
        <f>IF('TSA Input'!J596="","",IF('TSA Input'!J596="Yes",'TSA Input'!G596,""))</f>
        <v/>
      </c>
      <c r="F621" s="42" t="str">
        <f>IF('TSA Input'!J596="","",IF('TSA Input'!J596="Yes",'TSA Input'!C596,""))</f>
        <v/>
      </c>
      <c r="G621" s="43" t="str">
        <f>IF('TSA Input'!J596="","",IF('TSA Input'!J596="Yes",'TSA Input'!I596,""))</f>
        <v/>
      </c>
      <c r="H621" s="43" t="str">
        <f>IF('TSA Input'!J596="","",IF('TSA Input'!J596="Yes",'TSA Input'!E596,""))</f>
        <v/>
      </c>
      <c r="I621" s="45" t="str">
        <f t="shared" si="2"/>
        <v/>
      </c>
      <c r="J621" s="146" t="str">
        <f>IF('TSA Input'!$J596="","",IF('TSA Input'!$J596="Yes",'TSA Input'!$C596,""))</f>
        <v/>
      </c>
      <c r="K621" s="147" t="str">
        <f>IF('TSA Input'!$J596="","",IF('TSA Input'!$J596="Yes",'TSA Input'!$I596,""))</f>
        <v/>
      </c>
      <c r="L621" s="147" t="str">
        <f>IF('TSA Input'!$J596="","",IF('TSA Input'!$J596="Yes",'TSA Input'!$E596,""))</f>
        <v/>
      </c>
      <c r="M621" s="45" t="str">
        <f t="shared" si="3"/>
        <v/>
      </c>
      <c r="N621" s="48"/>
      <c r="O621" s="49"/>
      <c r="P621" s="148" t="s">
        <v>31</v>
      </c>
      <c r="Q621" s="149" t="s">
        <v>31</v>
      </c>
      <c r="R621" s="1"/>
    </row>
    <row r="622" spans="1:18" ht="15.75" hidden="1" customHeight="1">
      <c r="A622" s="1" t="str">
        <f t="shared" si="1"/>
        <v/>
      </c>
      <c r="B622" s="1"/>
      <c r="C622" s="38" t="str">
        <f>IF('TSA Input'!J597="","",IF('TSA Input'!J597="Yes",'TSA Input'!B597,"Ineligible"))</f>
        <v/>
      </c>
      <c r="D622" s="39" t="str">
        <f>IF('TSA Input'!J597="","",IF('TSA Input'!J597="Yes",'TSA Input'!H597,""))</f>
        <v/>
      </c>
      <c r="E622" s="40" t="str">
        <f>IF('TSA Input'!J597="","",IF('TSA Input'!J597="Yes",'TSA Input'!G597,""))</f>
        <v/>
      </c>
      <c r="F622" s="42" t="str">
        <f>IF('TSA Input'!J597="","",IF('TSA Input'!J597="Yes",'TSA Input'!C597,""))</f>
        <v/>
      </c>
      <c r="G622" s="43" t="str">
        <f>IF('TSA Input'!J597="","",IF('TSA Input'!J597="Yes",'TSA Input'!I597,""))</f>
        <v/>
      </c>
      <c r="H622" s="43" t="str">
        <f>IF('TSA Input'!J597="","",IF('TSA Input'!J597="Yes",'TSA Input'!E597,""))</f>
        <v/>
      </c>
      <c r="I622" s="45" t="str">
        <f t="shared" si="2"/>
        <v/>
      </c>
      <c r="J622" s="146" t="str">
        <f>IF('TSA Input'!$J597="","",IF('TSA Input'!$J597="Yes",'TSA Input'!$C597,""))</f>
        <v/>
      </c>
      <c r="K622" s="147" t="str">
        <f>IF('TSA Input'!$J597="","",IF('TSA Input'!$J597="Yes",'TSA Input'!$I597,""))</f>
        <v/>
      </c>
      <c r="L622" s="147" t="str">
        <f>IF('TSA Input'!$J597="","",IF('TSA Input'!$J597="Yes",'TSA Input'!$E597,""))</f>
        <v/>
      </c>
      <c r="M622" s="45" t="str">
        <f t="shared" si="3"/>
        <v/>
      </c>
      <c r="N622" s="48"/>
      <c r="O622" s="49"/>
      <c r="P622" s="148" t="s">
        <v>31</v>
      </c>
      <c r="Q622" s="149" t="s">
        <v>31</v>
      </c>
      <c r="R622" s="1"/>
    </row>
    <row r="623" spans="1:18" ht="15.75" hidden="1" customHeight="1">
      <c r="A623" s="1" t="str">
        <f t="shared" si="1"/>
        <v/>
      </c>
      <c r="B623" s="1"/>
      <c r="C623" s="38" t="str">
        <f>IF('TSA Input'!J598="","",IF('TSA Input'!J598="Yes",'TSA Input'!B598,"Ineligible"))</f>
        <v/>
      </c>
      <c r="D623" s="39" t="str">
        <f>IF('TSA Input'!J598="","",IF('TSA Input'!J598="Yes",'TSA Input'!H598,""))</f>
        <v/>
      </c>
      <c r="E623" s="40" t="str">
        <f>IF('TSA Input'!J598="","",IF('TSA Input'!J598="Yes",'TSA Input'!G598,""))</f>
        <v/>
      </c>
      <c r="F623" s="42" t="str">
        <f>IF('TSA Input'!J598="","",IF('TSA Input'!J598="Yes",'TSA Input'!C598,""))</f>
        <v/>
      </c>
      <c r="G623" s="43" t="str">
        <f>IF('TSA Input'!J598="","",IF('TSA Input'!J598="Yes",'TSA Input'!I598,""))</f>
        <v/>
      </c>
      <c r="H623" s="43" t="str">
        <f>IF('TSA Input'!J598="","",IF('TSA Input'!J598="Yes",'TSA Input'!E598,""))</f>
        <v/>
      </c>
      <c r="I623" s="45" t="str">
        <f t="shared" si="2"/>
        <v/>
      </c>
      <c r="J623" s="146" t="str">
        <f>IF('TSA Input'!$J598="","",IF('TSA Input'!$J598="Yes",'TSA Input'!$C598,""))</f>
        <v/>
      </c>
      <c r="K623" s="147" t="str">
        <f>IF('TSA Input'!$J598="","",IF('TSA Input'!$J598="Yes",'TSA Input'!$I598,""))</f>
        <v/>
      </c>
      <c r="L623" s="147" t="str">
        <f>IF('TSA Input'!$J598="","",IF('TSA Input'!$J598="Yes",'TSA Input'!$E598,""))</f>
        <v/>
      </c>
      <c r="M623" s="45" t="str">
        <f t="shared" si="3"/>
        <v/>
      </c>
      <c r="N623" s="48"/>
      <c r="O623" s="49"/>
      <c r="P623" s="148" t="s">
        <v>31</v>
      </c>
      <c r="Q623" s="149" t="s">
        <v>31</v>
      </c>
      <c r="R623" s="1"/>
    </row>
    <row r="624" spans="1:18" ht="15.75" hidden="1" customHeight="1">
      <c r="A624" s="1" t="str">
        <f t="shared" si="1"/>
        <v/>
      </c>
      <c r="B624" s="1"/>
      <c r="C624" s="38" t="str">
        <f>IF('TSA Input'!J599="","",IF('TSA Input'!J599="Yes",'TSA Input'!B599,"Ineligible"))</f>
        <v/>
      </c>
      <c r="D624" s="39" t="str">
        <f>IF('TSA Input'!J599="","",IF('TSA Input'!J599="Yes",'TSA Input'!H599,""))</f>
        <v/>
      </c>
      <c r="E624" s="40" t="str">
        <f>IF('TSA Input'!J599="","",IF('TSA Input'!J599="Yes",'TSA Input'!G599,""))</f>
        <v/>
      </c>
      <c r="F624" s="42" t="str">
        <f>IF('TSA Input'!J599="","",IF('TSA Input'!J599="Yes",'TSA Input'!C599,""))</f>
        <v/>
      </c>
      <c r="G624" s="43" t="str">
        <f>IF('TSA Input'!J599="","",IF('TSA Input'!J599="Yes",'TSA Input'!I599,""))</f>
        <v/>
      </c>
      <c r="H624" s="43" t="str">
        <f>IF('TSA Input'!J599="","",IF('TSA Input'!J599="Yes",'TSA Input'!E599,""))</f>
        <v/>
      </c>
      <c r="I624" s="45" t="str">
        <f t="shared" si="2"/>
        <v/>
      </c>
      <c r="J624" s="146" t="str">
        <f>IF('TSA Input'!$J599="","",IF('TSA Input'!$J599="Yes",'TSA Input'!$C599,""))</f>
        <v/>
      </c>
      <c r="K624" s="147" t="str">
        <f>IF('TSA Input'!$J599="","",IF('TSA Input'!$J599="Yes",'TSA Input'!$I599,""))</f>
        <v/>
      </c>
      <c r="L624" s="147" t="str">
        <f>IF('TSA Input'!$J599="","",IF('TSA Input'!$J599="Yes",'TSA Input'!$E599,""))</f>
        <v/>
      </c>
      <c r="M624" s="45" t="str">
        <f t="shared" si="3"/>
        <v/>
      </c>
      <c r="N624" s="48"/>
      <c r="O624" s="49"/>
      <c r="P624" s="148" t="s">
        <v>31</v>
      </c>
      <c r="Q624" s="149" t="s">
        <v>31</v>
      </c>
      <c r="R624" s="1"/>
    </row>
    <row r="625" spans="1:18" ht="15.75" hidden="1" customHeight="1">
      <c r="A625" s="1" t="str">
        <f t="shared" si="1"/>
        <v/>
      </c>
      <c r="B625" s="1"/>
      <c r="C625" s="38" t="str">
        <f>IF('TSA Input'!J600="","",IF('TSA Input'!J600="Yes",'TSA Input'!B600,"Ineligible"))</f>
        <v/>
      </c>
      <c r="D625" s="39" t="str">
        <f>IF('TSA Input'!J600="","",IF('TSA Input'!J600="Yes",'TSA Input'!H600,""))</f>
        <v/>
      </c>
      <c r="E625" s="40" t="str">
        <f>IF('TSA Input'!J600="","",IF('TSA Input'!J600="Yes",'TSA Input'!G600,""))</f>
        <v/>
      </c>
      <c r="F625" s="42" t="str">
        <f>IF('TSA Input'!J600="","",IF('TSA Input'!J600="Yes",'TSA Input'!C600,""))</f>
        <v/>
      </c>
      <c r="G625" s="43" t="str">
        <f>IF('TSA Input'!J600="","",IF('TSA Input'!J600="Yes",'TSA Input'!I600,""))</f>
        <v/>
      </c>
      <c r="H625" s="43" t="str">
        <f>IF('TSA Input'!J600="","",IF('TSA Input'!J600="Yes",'TSA Input'!E600,""))</f>
        <v/>
      </c>
      <c r="I625" s="45" t="str">
        <f t="shared" si="2"/>
        <v/>
      </c>
      <c r="J625" s="146" t="str">
        <f>IF('TSA Input'!$J600="","",IF('TSA Input'!$J600="Yes",'TSA Input'!$C600,""))</f>
        <v/>
      </c>
      <c r="K625" s="147" t="str">
        <f>IF('TSA Input'!$J600="","",IF('TSA Input'!$J600="Yes",'TSA Input'!$I600,""))</f>
        <v/>
      </c>
      <c r="L625" s="147" t="str">
        <f>IF('TSA Input'!$J600="","",IF('TSA Input'!$J600="Yes",'TSA Input'!$E600,""))</f>
        <v/>
      </c>
      <c r="M625" s="45" t="str">
        <f t="shared" si="3"/>
        <v/>
      </c>
      <c r="N625" s="48"/>
      <c r="O625" s="49"/>
      <c r="P625" s="148" t="s">
        <v>31</v>
      </c>
      <c r="Q625" s="149" t="s">
        <v>31</v>
      </c>
      <c r="R625" s="1"/>
    </row>
    <row r="626" spans="1:18" ht="15.75" hidden="1" customHeight="1">
      <c r="A626" s="1" t="str">
        <f t="shared" si="1"/>
        <v/>
      </c>
      <c r="B626" s="1"/>
      <c r="C626" s="38" t="str">
        <f>IF('TSA Input'!J601="","",IF('TSA Input'!J601="Yes",'TSA Input'!B601,"Ineligible"))</f>
        <v/>
      </c>
      <c r="D626" s="39" t="str">
        <f>IF('TSA Input'!J601="","",IF('TSA Input'!J601="Yes",'TSA Input'!H601,""))</f>
        <v/>
      </c>
      <c r="E626" s="40" t="str">
        <f>IF('TSA Input'!J601="","",IF('TSA Input'!J601="Yes",'TSA Input'!G601,""))</f>
        <v/>
      </c>
      <c r="F626" s="42" t="str">
        <f>IF('TSA Input'!J601="","",IF('TSA Input'!J601="Yes",'TSA Input'!C601,""))</f>
        <v/>
      </c>
      <c r="G626" s="43" t="str">
        <f>IF('TSA Input'!J601="","",IF('TSA Input'!J601="Yes",'TSA Input'!I601,""))</f>
        <v/>
      </c>
      <c r="H626" s="43" t="str">
        <f>IF('TSA Input'!J601="","",IF('TSA Input'!J601="Yes",'TSA Input'!E601,""))</f>
        <v/>
      </c>
      <c r="I626" s="45" t="str">
        <f t="shared" si="2"/>
        <v/>
      </c>
      <c r="J626" s="146" t="str">
        <f>IF('TSA Input'!$J601="","",IF('TSA Input'!$J601="Yes",'TSA Input'!$C601,""))</f>
        <v/>
      </c>
      <c r="K626" s="147" t="str">
        <f>IF('TSA Input'!$J601="","",IF('TSA Input'!$J601="Yes",'TSA Input'!$I601,""))</f>
        <v/>
      </c>
      <c r="L626" s="147" t="str">
        <f>IF('TSA Input'!$J601="","",IF('TSA Input'!$J601="Yes",'TSA Input'!$E601,""))</f>
        <v/>
      </c>
      <c r="M626" s="45" t="str">
        <f t="shared" si="3"/>
        <v/>
      </c>
      <c r="N626" s="48"/>
      <c r="O626" s="49"/>
      <c r="P626" s="148" t="s">
        <v>31</v>
      </c>
      <c r="Q626" s="149" t="s">
        <v>31</v>
      </c>
      <c r="R626" s="1"/>
    </row>
    <row r="627" spans="1:18" ht="15.75" hidden="1" customHeight="1">
      <c r="A627" s="1" t="str">
        <f t="shared" si="1"/>
        <v/>
      </c>
      <c r="B627" s="1"/>
      <c r="C627" s="38" t="str">
        <f>IF('TSA Input'!J602="","",IF('TSA Input'!J602="Yes",'TSA Input'!B602,"Ineligible"))</f>
        <v/>
      </c>
      <c r="D627" s="39" t="str">
        <f>IF('TSA Input'!J602="","",IF('TSA Input'!J602="Yes",'TSA Input'!H602,""))</f>
        <v/>
      </c>
      <c r="E627" s="40" t="str">
        <f>IF('TSA Input'!J602="","",IF('TSA Input'!J602="Yes",'TSA Input'!G602,""))</f>
        <v/>
      </c>
      <c r="F627" s="42" t="str">
        <f>IF('TSA Input'!J602="","",IF('TSA Input'!J602="Yes",'TSA Input'!C602,""))</f>
        <v/>
      </c>
      <c r="G627" s="43" t="str">
        <f>IF('TSA Input'!J602="","",IF('TSA Input'!J602="Yes",'TSA Input'!I602,""))</f>
        <v/>
      </c>
      <c r="H627" s="43" t="str">
        <f>IF('TSA Input'!J602="","",IF('TSA Input'!J602="Yes",'TSA Input'!E602,""))</f>
        <v/>
      </c>
      <c r="I627" s="45" t="str">
        <f t="shared" si="2"/>
        <v/>
      </c>
      <c r="J627" s="146" t="str">
        <f>IF('TSA Input'!$J602="","",IF('TSA Input'!$J602="Yes",'TSA Input'!$C602,""))</f>
        <v/>
      </c>
      <c r="K627" s="147" t="str">
        <f>IF('TSA Input'!$J602="","",IF('TSA Input'!$J602="Yes",'TSA Input'!$I602,""))</f>
        <v/>
      </c>
      <c r="L627" s="147" t="str">
        <f>IF('TSA Input'!$J602="","",IF('TSA Input'!$J602="Yes",'TSA Input'!$E602,""))</f>
        <v/>
      </c>
      <c r="M627" s="45" t="str">
        <f t="shared" si="3"/>
        <v/>
      </c>
      <c r="N627" s="48"/>
      <c r="O627" s="49"/>
      <c r="P627" s="148" t="s">
        <v>31</v>
      </c>
      <c r="Q627" s="149" t="s">
        <v>31</v>
      </c>
      <c r="R627" s="1"/>
    </row>
    <row r="628" spans="1:18" ht="15.75" hidden="1" customHeight="1">
      <c r="A628" s="1" t="str">
        <f t="shared" si="1"/>
        <v/>
      </c>
      <c r="B628" s="1"/>
      <c r="C628" s="38" t="str">
        <f>IF('TSA Input'!J603="","",IF('TSA Input'!J603="Yes",'TSA Input'!B603,"Ineligible"))</f>
        <v/>
      </c>
      <c r="D628" s="39" t="str">
        <f>IF('TSA Input'!J603="","",IF('TSA Input'!J603="Yes",'TSA Input'!H603,""))</f>
        <v/>
      </c>
      <c r="E628" s="40" t="str">
        <f>IF('TSA Input'!J603="","",IF('TSA Input'!J603="Yes",'TSA Input'!G603,""))</f>
        <v/>
      </c>
      <c r="F628" s="42" t="str">
        <f>IF('TSA Input'!J603="","",IF('TSA Input'!J603="Yes",'TSA Input'!C603,""))</f>
        <v/>
      </c>
      <c r="G628" s="43" t="str">
        <f>IF('TSA Input'!J603="","",IF('TSA Input'!J603="Yes",'TSA Input'!I603,""))</f>
        <v/>
      </c>
      <c r="H628" s="43" t="str">
        <f>IF('TSA Input'!J603="","",IF('TSA Input'!J603="Yes",'TSA Input'!E603,""))</f>
        <v/>
      </c>
      <c r="I628" s="45" t="str">
        <f t="shared" si="2"/>
        <v/>
      </c>
      <c r="J628" s="146" t="str">
        <f>IF('TSA Input'!$J603="","",IF('TSA Input'!$J603="Yes",'TSA Input'!$C603,""))</f>
        <v/>
      </c>
      <c r="K628" s="147" t="str">
        <f>IF('TSA Input'!$J603="","",IF('TSA Input'!$J603="Yes",'TSA Input'!$I603,""))</f>
        <v/>
      </c>
      <c r="L628" s="147" t="str">
        <f>IF('TSA Input'!$J603="","",IF('TSA Input'!$J603="Yes",'TSA Input'!$E603,""))</f>
        <v/>
      </c>
      <c r="M628" s="45" t="str">
        <f t="shared" si="3"/>
        <v/>
      </c>
      <c r="N628" s="48"/>
      <c r="O628" s="49"/>
      <c r="P628" s="148" t="s">
        <v>31</v>
      </c>
      <c r="Q628" s="149" t="s">
        <v>31</v>
      </c>
      <c r="R628" s="1"/>
    </row>
    <row r="629" spans="1:18" ht="15.75" hidden="1" customHeight="1">
      <c r="A629" s="1" t="str">
        <f t="shared" si="1"/>
        <v/>
      </c>
      <c r="B629" s="1"/>
      <c r="C629" s="38" t="str">
        <f>IF('TSA Input'!J604="","",IF('TSA Input'!J604="Yes",'TSA Input'!B604,"Ineligible"))</f>
        <v/>
      </c>
      <c r="D629" s="39" t="str">
        <f>IF('TSA Input'!J604="","",IF('TSA Input'!J604="Yes",'TSA Input'!H604,""))</f>
        <v/>
      </c>
      <c r="E629" s="40" t="str">
        <f>IF('TSA Input'!J604="","",IF('TSA Input'!J604="Yes",'TSA Input'!G604,""))</f>
        <v/>
      </c>
      <c r="F629" s="42" t="str">
        <f>IF('TSA Input'!J604="","",IF('TSA Input'!J604="Yes",'TSA Input'!C604,""))</f>
        <v/>
      </c>
      <c r="G629" s="43" t="str">
        <f>IF('TSA Input'!J604="","",IF('TSA Input'!J604="Yes",'TSA Input'!I604,""))</f>
        <v/>
      </c>
      <c r="H629" s="43" t="str">
        <f>IF('TSA Input'!J604="","",IF('TSA Input'!J604="Yes",'TSA Input'!E604,""))</f>
        <v/>
      </c>
      <c r="I629" s="45" t="str">
        <f t="shared" si="2"/>
        <v/>
      </c>
      <c r="J629" s="146" t="str">
        <f>IF('TSA Input'!$J604="","",IF('TSA Input'!$J604="Yes",'TSA Input'!$C604,""))</f>
        <v/>
      </c>
      <c r="K629" s="147" t="str">
        <f>IF('TSA Input'!$J604="","",IF('TSA Input'!$J604="Yes",'TSA Input'!$I604,""))</f>
        <v/>
      </c>
      <c r="L629" s="147" t="str">
        <f>IF('TSA Input'!$J604="","",IF('TSA Input'!$J604="Yes",'TSA Input'!$E604,""))</f>
        <v/>
      </c>
      <c r="M629" s="45" t="str">
        <f t="shared" si="3"/>
        <v/>
      </c>
      <c r="N629" s="48"/>
      <c r="O629" s="49"/>
      <c r="P629" s="148" t="s">
        <v>31</v>
      </c>
      <c r="Q629" s="149" t="s">
        <v>31</v>
      </c>
      <c r="R629" s="1"/>
    </row>
    <row r="630" spans="1:18" ht="15.75" hidden="1" customHeight="1">
      <c r="A630" s="1" t="str">
        <f t="shared" si="1"/>
        <v/>
      </c>
      <c r="B630" s="1"/>
      <c r="C630" s="38" t="str">
        <f>IF('TSA Input'!J605="","",IF('TSA Input'!J605="Yes",'TSA Input'!B605,"Ineligible"))</f>
        <v/>
      </c>
      <c r="D630" s="39" t="str">
        <f>IF('TSA Input'!J605="","",IF('TSA Input'!J605="Yes",'TSA Input'!H605,""))</f>
        <v/>
      </c>
      <c r="E630" s="40" t="str">
        <f>IF('TSA Input'!J605="","",IF('TSA Input'!J605="Yes",'TSA Input'!G605,""))</f>
        <v/>
      </c>
      <c r="F630" s="42" t="str">
        <f>IF('TSA Input'!J605="","",IF('TSA Input'!J605="Yes",'TSA Input'!C605,""))</f>
        <v/>
      </c>
      <c r="G630" s="43" t="str">
        <f>IF('TSA Input'!J605="","",IF('TSA Input'!J605="Yes",'TSA Input'!I605,""))</f>
        <v/>
      </c>
      <c r="H630" s="43" t="str">
        <f>IF('TSA Input'!J605="","",IF('TSA Input'!J605="Yes",'TSA Input'!E605,""))</f>
        <v/>
      </c>
      <c r="I630" s="45" t="str">
        <f t="shared" si="2"/>
        <v/>
      </c>
      <c r="J630" s="146" t="str">
        <f>IF('TSA Input'!$J605="","",IF('TSA Input'!$J605="Yes",'TSA Input'!$C605,""))</f>
        <v/>
      </c>
      <c r="K630" s="147" t="str">
        <f>IF('TSA Input'!$J605="","",IF('TSA Input'!$J605="Yes",'TSA Input'!$I605,""))</f>
        <v/>
      </c>
      <c r="L630" s="147" t="str">
        <f>IF('TSA Input'!$J605="","",IF('TSA Input'!$J605="Yes",'TSA Input'!$E605,""))</f>
        <v/>
      </c>
      <c r="M630" s="45" t="str">
        <f t="shared" si="3"/>
        <v/>
      </c>
      <c r="N630" s="48"/>
      <c r="O630" s="49"/>
      <c r="P630" s="148" t="s">
        <v>31</v>
      </c>
      <c r="Q630" s="149" t="s">
        <v>31</v>
      </c>
      <c r="R630" s="1"/>
    </row>
    <row r="631" spans="1:18" ht="15.75" hidden="1" customHeight="1">
      <c r="A631" s="1" t="str">
        <f t="shared" si="1"/>
        <v/>
      </c>
      <c r="B631" s="1"/>
      <c r="C631" s="38" t="str">
        <f>IF('TSA Input'!J606="","",IF('TSA Input'!J606="Yes",'TSA Input'!B606,"Ineligible"))</f>
        <v/>
      </c>
      <c r="D631" s="39" t="str">
        <f>IF('TSA Input'!J606="","",IF('TSA Input'!J606="Yes",'TSA Input'!H606,""))</f>
        <v/>
      </c>
      <c r="E631" s="40" t="str">
        <f>IF('TSA Input'!J606="","",IF('TSA Input'!J606="Yes",'TSA Input'!G606,""))</f>
        <v/>
      </c>
      <c r="F631" s="42" t="str">
        <f>IF('TSA Input'!J606="","",IF('TSA Input'!J606="Yes",'TSA Input'!C606,""))</f>
        <v/>
      </c>
      <c r="G631" s="43" t="str">
        <f>IF('TSA Input'!J606="","",IF('TSA Input'!J606="Yes",'TSA Input'!I606,""))</f>
        <v/>
      </c>
      <c r="H631" s="43" t="str">
        <f>IF('TSA Input'!J606="","",IF('TSA Input'!J606="Yes",'TSA Input'!E606,""))</f>
        <v/>
      </c>
      <c r="I631" s="45" t="str">
        <f t="shared" si="2"/>
        <v/>
      </c>
      <c r="J631" s="146" t="str">
        <f>IF('TSA Input'!$J606="","",IF('TSA Input'!$J606="Yes",'TSA Input'!$C606,""))</f>
        <v/>
      </c>
      <c r="K631" s="147" t="str">
        <f>IF('TSA Input'!$J606="","",IF('TSA Input'!$J606="Yes",'TSA Input'!$I606,""))</f>
        <v/>
      </c>
      <c r="L631" s="147" t="str">
        <f>IF('TSA Input'!$J606="","",IF('TSA Input'!$J606="Yes",'TSA Input'!$E606,""))</f>
        <v/>
      </c>
      <c r="M631" s="45" t="str">
        <f t="shared" si="3"/>
        <v/>
      </c>
      <c r="N631" s="48"/>
      <c r="O631" s="49"/>
      <c r="P631" s="148" t="s">
        <v>31</v>
      </c>
      <c r="Q631" s="149" t="s">
        <v>31</v>
      </c>
      <c r="R631" s="1"/>
    </row>
    <row r="632" spans="1:18" ht="15.75" hidden="1" customHeight="1">
      <c r="A632" s="1" t="str">
        <f t="shared" si="1"/>
        <v/>
      </c>
      <c r="B632" s="1"/>
      <c r="C632" s="38" t="str">
        <f>IF('TSA Input'!J607="","",IF('TSA Input'!J607="Yes",'TSA Input'!B607,"Ineligible"))</f>
        <v/>
      </c>
      <c r="D632" s="39" t="str">
        <f>IF('TSA Input'!J607="","",IF('TSA Input'!J607="Yes",'TSA Input'!H607,""))</f>
        <v/>
      </c>
      <c r="E632" s="40" t="str">
        <f>IF('TSA Input'!J607="","",IF('TSA Input'!J607="Yes",'TSA Input'!G607,""))</f>
        <v/>
      </c>
      <c r="F632" s="42" t="str">
        <f>IF('TSA Input'!J607="","",IF('TSA Input'!J607="Yes",'TSA Input'!C607,""))</f>
        <v/>
      </c>
      <c r="G632" s="43" t="str">
        <f>IF('TSA Input'!J607="","",IF('TSA Input'!J607="Yes",'TSA Input'!I607,""))</f>
        <v/>
      </c>
      <c r="H632" s="43" t="str">
        <f>IF('TSA Input'!J607="","",IF('TSA Input'!J607="Yes",'TSA Input'!E607,""))</f>
        <v/>
      </c>
      <c r="I632" s="45" t="str">
        <f t="shared" si="2"/>
        <v/>
      </c>
      <c r="J632" s="146" t="str">
        <f>IF('TSA Input'!$J607="","",IF('TSA Input'!$J607="Yes",'TSA Input'!$C607,""))</f>
        <v/>
      </c>
      <c r="K632" s="147" t="str">
        <f>IF('TSA Input'!$J607="","",IF('TSA Input'!$J607="Yes",'TSA Input'!$I607,""))</f>
        <v/>
      </c>
      <c r="L632" s="147" t="str">
        <f>IF('TSA Input'!$J607="","",IF('TSA Input'!$J607="Yes",'TSA Input'!$E607,""))</f>
        <v/>
      </c>
      <c r="M632" s="45" t="str">
        <f t="shared" si="3"/>
        <v/>
      </c>
      <c r="N632" s="48"/>
      <c r="O632" s="49"/>
      <c r="P632" s="148" t="s">
        <v>31</v>
      </c>
      <c r="Q632" s="149" t="s">
        <v>31</v>
      </c>
      <c r="R632" s="1"/>
    </row>
    <row r="633" spans="1:18" ht="15.75" hidden="1" customHeight="1">
      <c r="A633" s="1" t="str">
        <f t="shared" si="1"/>
        <v/>
      </c>
      <c r="B633" s="1"/>
      <c r="C633" s="38" t="str">
        <f>IF('TSA Input'!J608="","",IF('TSA Input'!J608="Yes",'TSA Input'!B608,"Ineligible"))</f>
        <v/>
      </c>
      <c r="D633" s="39" t="str">
        <f>IF('TSA Input'!J608="","",IF('TSA Input'!J608="Yes",'TSA Input'!H608,""))</f>
        <v/>
      </c>
      <c r="E633" s="40" t="str">
        <f>IF('TSA Input'!J608="","",IF('TSA Input'!J608="Yes",'TSA Input'!G608,""))</f>
        <v/>
      </c>
      <c r="F633" s="42" t="str">
        <f>IF('TSA Input'!J608="","",IF('TSA Input'!J608="Yes",'TSA Input'!C608,""))</f>
        <v/>
      </c>
      <c r="G633" s="43" t="str">
        <f>IF('TSA Input'!J608="","",IF('TSA Input'!J608="Yes",'TSA Input'!I608,""))</f>
        <v/>
      </c>
      <c r="H633" s="43" t="str">
        <f>IF('TSA Input'!J608="","",IF('TSA Input'!J608="Yes",'TSA Input'!E608,""))</f>
        <v/>
      </c>
      <c r="I633" s="45" t="str">
        <f t="shared" si="2"/>
        <v/>
      </c>
      <c r="J633" s="146" t="str">
        <f>IF('TSA Input'!$J608="","",IF('TSA Input'!$J608="Yes",'TSA Input'!$C608,""))</f>
        <v/>
      </c>
      <c r="K633" s="147" t="str">
        <f>IF('TSA Input'!$J608="","",IF('TSA Input'!$J608="Yes",'TSA Input'!$I608,""))</f>
        <v/>
      </c>
      <c r="L633" s="147" t="str">
        <f>IF('TSA Input'!$J608="","",IF('TSA Input'!$J608="Yes",'TSA Input'!$E608,""))</f>
        <v/>
      </c>
      <c r="M633" s="45" t="str">
        <f t="shared" si="3"/>
        <v/>
      </c>
      <c r="N633" s="48"/>
      <c r="O633" s="49"/>
      <c r="P633" s="148" t="s">
        <v>31</v>
      </c>
      <c r="Q633" s="149" t="s">
        <v>31</v>
      </c>
      <c r="R633" s="1"/>
    </row>
    <row r="634" spans="1:18" ht="15.75" hidden="1" customHeight="1">
      <c r="A634" s="1" t="str">
        <f t="shared" si="1"/>
        <v/>
      </c>
      <c r="B634" s="1"/>
      <c r="C634" s="38" t="str">
        <f>IF('TSA Input'!J609="","",IF('TSA Input'!J609="Yes",'TSA Input'!B609,"Ineligible"))</f>
        <v/>
      </c>
      <c r="D634" s="39" t="str">
        <f>IF('TSA Input'!J609="","",IF('TSA Input'!J609="Yes",'TSA Input'!H609,""))</f>
        <v/>
      </c>
      <c r="E634" s="40" t="str">
        <f>IF('TSA Input'!J609="","",IF('TSA Input'!J609="Yes",'TSA Input'!G609,""))</f>
        <v/>
      </c>
      <c r="F634" s="42" t="str">
        <f>IF('TSA Input'!J609="","",IF('TSA Input'!J609="Yes",'TSA Input'!C609,""))</f>
        <v/>
      </c>
      <c r="G634" s="43" t="str">
        <f>IF('TSA Input'!J609="","",IF('TSA Input'!J609="Yes",'TSA Input'!I609,""))</f>
        <v/>
      </c>
      <c r="H634" s="43" t="str">
        <f>IF('TSA Input'!J609="","",IF('TSA Input'!J609="Yes",'TSA Input'!E609,""))</f>
        <v/>
      </c>
      <c r="I634" s="45" t="str">
        <f t="shared" si="2"/>
        <v/>
      </c>
      <c r="J634" s="146" t="str">
        <f>IF('TSA Input'!$J609="","",IF('TSA Input'!$J609="Yes",'TSA Input'!$C609,""))</f>
        <v/>
      </c>
      <c r="K634" s="147" t="str">
        <f>IF('TSA Input'!$J609="","",IF('TSA Input'!$J609="Yes",'TSA Input'!$I609,""))</f>
        <v/>
      </c>
      <c r="L634" s="147" t="str">
        <f>IF('TSA Input'!$J609="","",IF('TSA Input'!$J609="Yes",'TSA Input'!$E609,""))</f>
        <v/>
      </c>
      <c r="M634" s="45" t="str">
        <f t="shared" si="3"/>
        <v/>
      </c>
      <c r="N634" s="48"/>
      <c r="O634" s="49"/>
      <c r="P634" s="148" t="s">
        <v>31</v>
      </c>
      <c r="Q634" s="149" t="s">
        <v>31</v>
      </c>
      <c r="R634" s="1"/>
    </row>
    <row r="635" spans="1:18" ht="15.75" hidden="1" customHeight="1">
      <c r="A635" s="1" t="str">
        <f t="shared" si="1"/>
        <v/>
      </c>
      <c r="B635" s="1"/>
      <c r="C635" s="38" t="str">
        <f>IF('TSA Input'!J610="","",IF('TSA Input'!J610="Yes",'TSA Input'!B610,"Ineligible"))</f>
        <v/>
      </c>
      <c r="D635" s="39" t="str">
        <f>IF('TSA Input'!J610="","",IF('TSA Input'!J610="Yes",'TSA Input'!H610,""))</f>
        <v/>
      </c>
      <c r="E635" s="40" t="str">
        <f>IF('TSA Input'!J610="","",IF('TSA Input'!J610="Yes",'TSA Input'!G610,""))</f>
        <v/>
      </c>
      <c r="F635" s="42" t="str">
        <f>IF('TSA Input'!J610="","",IF('TSA Input'!J610="Yes",'TSA Input'!C610,""))</f>
        <v/>
      </c>
      <c r="G635" s="43" t="str">
        <f>IF('TSA Input'!J610="","",IF('TSA Input'!J610="Yes",'TSA Input'!I610,""))</f>
        <v/>
      </c>
      <c r="H635" s="43" t="str">
        <f>IF('TSA Input'!J610="","",IF('TSA Input'!J610="Yes",'TSA Input'!E610,""))</f>
        <v/>
      </c>
      <c r="I635" s="45" t="str">
        <f t="shared" si="2"/>
        <v/>
      </c>
      <c r="J635" s="146" t="str">
        <f>IF('TSA Input'!$J610="","",IF('TSA Input'!$J610="Yes",'TSA Input'!$C610,""))</f>
        <v/>
      </c>
      <c r="K635" s="147" t="str">
        <f>IF('TSA Input'!$J610="","",IF('TSA Input'!$J610="Yes",'TSA Input'!$I610,""))</f>
        <v/>
      </c>
      <c r="L635" s="147" t="str">
        <f>IF('TSA Input'!$J610="","",IF('TSA Input'!$J610="Yes",'TSA Input'!$E610,""))</f>
        <v/>
      </c>
      <c r="M635" s="45" t="str">
        <f t="shared" si="3"/>
        <v/>
      </c>
      <c r="N635" s="48"/>
      <c r="O635" s="49"/>
      <c r="P635" s="148" t="s">
        <v>31</v>
      </c>
      <c r="Q635" s="149" t="s">
        <v>31</v>
      </c>
      <c r="R635" s="1"/>
    </row>
    <row r="636" spans="1:18" ht="15.75" hidden="1" customHeight="1">
      <c r="A636" s="1" t="str">
        <f t="shared" si="1"/>
        <v/>
      </c>
      <c r="B636" s="1"/>
      <c r="C636" s="38" t="str">
        <f>IF('TSA Input'!J611="","",IF('TSA Input'!J611="Yes",'TSA Input'!B611,"Ineligible"))</f>
        <v/>
      </c>
      <c r="D636" s="39" t="str">
        <f>IF('TSA Input'!J611="","",IF('TSA Input'!J611="Yes",'TSA Input'!H611,""))</f>
        <v/>
      </c>
      <c r="E636" s="40" t="str">
        <f>IF('TSA Input'!J611="","",IF('TSA Input'!J611="Yes",'TSA Input'!G611,""))</f>
        <v/>
      </c>
      <c r="F636" s="42" t="str">
        <f>IF('TSA Input'!J611="","",IF('TSA Input'!J611="Yes",'TSA Input'!C611,""))</f>
        <v/>
      </c>
      <c r="G636" s="43" t="str">
        <f>IF('TSA Input'!J611="","",IF('TSA Input'!J611="Yes",'TSA Input'!I611,""))</f>
        <v/>
      </c>
      <c r="H636" s="43" t="str">
        <f>IF('TSA Input'!J611="","",IF('TSA Input'!J611="Yes",'TSA Input'!E611,""))</f>
        <v/>
      </c>
      <c r="I636" s="45" t="str">
        <f t="shared" si="2"/>
        <v/>
      </c>
      <c r="J636" s="146" t="str">
        <f>IF('TSA Input'!$J611="","",IF('TSA Input'!$J611="Yes",'TSA Input'!$C611,""))</f>
        <v/>
      </c>
      <c r="K636" s="147" t="str">
        <f>IF('TSA Input'!$J611="","",IF('TSA Input'!$J611="Yes",'TSA Input'!$I611,""))</f>
        <v/>
      </c>
      <c r="L636" s="147" t="str">
        <f>IF('TSA Input'!$J611="","",IF('TSA Input'!$J611="Yes",'TSA Input'!$E611,""))</f>
        <v/>
      </c>
      <c r="M636" s="45" t="str">
        <f t="shared" si="3"/>
        <v/>
      </c>
      <c r="N636" s="48"/>
      <c r="O636" s="49"/>
      <c r="P636" s="148" t="s">
        <v>31</v>
      </c>
      <c r="Q636" s="149" t="s">
        <v>31</v>
      </c>
      <c r="R636" s="1"/>
    </row>
    <row r="637" spans="1:18" ht="15.75" hidden="1" customHeight="1">
      <c r="A637" s="1" t="str">
        <f t="shared" si="1"/>
        <v/>
      </c>
      <c r="B637" s="1"/>
      <c r="C637" s="38" t="str">
        <f>IF('TSA Input'!J612="","",IF('TSA Input'!J612="Yes",'TSA Input'!B612,"Ineligible"))</f>
        <v/>
      </c>
      <c r="D637" s="39" t="str">
        <f>IF('TSA Input'!J612="","",IF('TSA Input'!J612="Yes",'TSA Input'!H612,""))</f>
        <v/>
      </c>
      <c r="E637" s="40" t="str">
        <f>IF('TSA Input'!J612="","",IF('TSA Input'!J612="Yes",'TSA Input'!G612,""))</f>
        <v/>
      </c>
      <c r="F637" s="42" t="str">
        <f>IF('TSA Input'!J612="","",IF('TSA Input'!J612="Yes",'TSA Input'!C612,""))</f>
        <v/>
      </c>
      <c r="G637" s="43" t="str">
        <f>IF('TSA Input'!J612="","",IF('TSA Input'!J612="Yes",'TSA Input'!I612,""))</f>
        <v/>
      </c>
      <c r="H637" s="43" t="str">
        <f>IF('TSA Input'!J612="","",IF('TSA Input'!J612="Yes",'TSA Input'!E612,""))</f>
        <v/>
      </c>
      <c r="I637" s="45" t="str">
        <f t="shared" si="2"/>
        <v/>
      </c>
      <c r="J637" s="146" t="str">
        <f>IF('TSA Input'!$J612="","",IF('TSA Input'!$J612="Yes",'TSA Input'!$C612,""))</f>
        <v/>
      </c>
      <c r="K637" s="147" t="str">
        <f>IF('TSA Input'!$J612="","",IF('TSA Input'!$J612="Yes",'TSA Input'!$I612,""))</f>
        <v/>
      </c>
      <c r="L637" s="147" t="str">
        <f>IF('TSA Input'!$J612="","",IF('TSA Input'!$J612="Yes",'TSA Input'!$E612,""))</f>
        <v/>
      </c>
      <c r="M637" s="45" t="str">
        <f t="shared" si="3"/>
        <v/>
      </c>
      <c r="N637" s="48"/>
      <c r="O637" s="49"/>
      <c r="P637" s="148" t="s">
        <v>31</v>
      </c>
      <c r="Q637" s="149" t="s">
        <v>31</v>
      </c>
      <c r="R637" s="1"/>
    </row>
    <row r="638" spans="1:18" ht="15.75" hidden="1" customHeight="1">
      <c r="A638" s="1" t="str">
        <f t="shared" si="1"/>
        <v/>
      </c>
      <c r="B638" s="1"/>
      <c r="C638" s="38" t="str">
        <f>IF('TSA Input'!J613="","",IF('TSA Input'!J613="Yes",'TSA Input'!B613,"Ineligible"))</f>
        <v/>
      </c>
      <c r="D638" s="39" t="str">
        <f>IF('TSA Input'!J613="","",IF('TSA Input'!J613="Yes",'TSA Input'!H613,""))</f>
        <v/>
      </c>
      <c r="E638" s="40" t="str">
        <f>IF('TSA Input'!J613="","",IF('TSA Input'!J613="Yes",'TSA Input'!G613,""))</f>
        <v/>
      </c>
      <c r="F638" s="42" t="str">
        <f>IF('TSA Input'!J613="","",IF('TSA Input'!J613="Yes",'TSA Input'!C613,""))</f>
        <v/>
      </c>
      <c r="G638" s="43" t="str">
        <f>IF('TSA Input'!J613="","",IF('TSA Input'!J613="Yes",'TSA Input'!I613,""))</f>
        <v/>
      </c>
      <c r="H638" s="43" t="str">
        <f>IF('TSA Input'!J613="","",IF('TSA Input'!J613="Yes",'TSA Input'!E613,""))</f>
        <v/>
      </c>
      <c r="I638" s="45" t="str">
        <f t="shared" si="2"/>
        <v/>
      </c>
      <c r="J638" s="146" t="str">
        <f>IF('TSA Input'!$J613="","",IF('TSA Input'!$J613="Yes",'TSA Input'!$C613,""))</f>
        <v/>
      </c>
      <c r="K638" s="147" t="str">
        <f>IF('TSA Input'!$J613="","",IF('TSA Input'!$J613="Yes",'TSA Input'!$I613,""))</f>
        <v/>
      </c>
      <c r="L638" s="147" t="str">
        <f>IF('TSA Input'!$J613="","",IF('TSA Input'!$J613="Yes",'TSA Input'!$E613,""))</f>
        <v/>
      </c>
      <c r="M638" s="45" t="str">
        <f t="shared" si="3"/>
        <v/>
      </c>
      <c r="N638" s="48"/>
      <c r="O638" s="49"/>
      <c r="P638" s="148" t="s">
        <v>31</v>
      </c>
      <c r="Q638" s="149" t="s">
        <v>31</v>
      </c>
      <c r="R638" s="1"/>
    </row>
    <row r="639" spans="1:18" ht="15.75" hidden="1" customHeight="1">
      <c r="A639" s="1" t="str">
        <f t="shared" si="1"/>
        <v/>
      </c>
      <c r="B639" s="1"/>
      <c r="C639" s="38" t="str">
        <f>IF('TSA Input'!J614="","",IF('TSA Input'!J614="Yes",'TSA Input'!B614,"Ineligible"))</f>
        <v/>
      </c>
      <c r="D639" s="39" t="str">
        <f>IF('TSA Input'!J614="","",IF('TSA Input'!J614="Yes",'TSA Input'!H614,""))</f>
        <v/>
      </c>
      <c r="E639" s="40" t="str">
        <f>IF('TSA Input'!J614="","",IF('TSA Input'!J614="Yes",'TSA Input'!G614,""))</f>
        <v/>
      </c>
      <c r="F639" s="42" t="str">
        <f>IF('TSA Input'!J614="","",IF('TSA Input'!J614="Yes",'TSA Input'!C614,""))</f>
        <v/>
      </c>
      <c r="G639" s="43" t="str">
        <f>IF('TSA Input'!J614="","",IF('TSA Input'!J614="Yes",'TSA Input'!I614,""))</f>
        <v/>
      </c>
      <c r="H639" s="43" t="str">
        <f>IF('TSA Input'!J614="","",IF('TSA Input'!J614="Yes",'TSA Input'!E614,""))</f>
        <v/>
      </c>
      <c r="I639" s="45" t="str">
        <f t="shared" si="2"/>
        <v/>
      </c>
      <c r="J639" s="146" t="str">
        <f>IF('TSA Input'!$J614="","",IF('TSA Input'!$J614="Yes",'TSA Input'!$C614,""))</f>
        <v/>
      </c>
      <c r="K639" s="147" t="str">
        <f>IF('TSA Input'!$J614="","",IF('TSA Input'!$J614="Yes",'TSA Input'!$I614,""))</f>
        <v/>
      </c>
      <c r="L639" s="147" t="str">
        <f>IF('TSA Input'!$J614="","",IF('TSA Input'!$J614="Yes",'TSA Input'!$E614,""))</f>
        <v/>
      </c>
      <c r="M639" s="45" t="str">
        <f t="shared" si="3"/>
        <v/>
      </c>
      <c r="N639" s="48"/>
      <c r="O639" s="49"/>
      <c r="P639" s="148" t="s">
        <v>31</v>
      </c>
      <c r="Q639" s="149" t="s">
        <v>31</v>
      </c>
      <c r="R639" s="1"/>
    </row>
    <row r="640" spans="1:18" ht="15.75" hidden="1" customHeight="1">
      <c r="A640" s="1" t="str">
        <f t="shared" si="1"/>
        <v/>
      </c>
      <c r="B640" s="1"/>
      <c r="C640" s="38" t="str">
        <f>IF('TSA Input'!J615="","",IF('TSA Input'!J615="Yes",'TSA Input'!B615,"Ineligible"))</f>
        <v/>
      </c>
      <c r="D640" s="39" t="str">
        <f>IF('TSA Input'!J615="","",IF('TSA Input'!J615="Yes",'TSA Input'!H615,""))</f>
        <v/>
      </c>
      <c r="E640" s="40" t="str">
        <f>IF('TSA Input'!J615="","",IF('TSA Input'!J615="Yes",'TSA Input'!G615,""))</f>
        <v/>
      </c>
      <c r="F640" s="42" t="str">
        <f>IF('TSA Input'!J615="","",IF('TSA Input'!J615="Yes",'TSA Input'!C615,""))</f>
        <v/>
      </c>
      <c r="G640" s="43" t="str">
        <f>IF('TSA Input'!J615="","",IF('TSA Input'!J615="Yes",'TSA Input'!I615,""))</f>
        <v/>
      </c>
      <c r="H640" s="43" t="str">
        <f>IF('TSA Input'!J615="","",IF('TSA Input'!J615="Yes",'TSA Input'!E615,""))</f>
        <v/>
      </c>
      <c r="I640" s="45" t="str">
        <f t="shared" si="2"/>
        <v/>
      </c>
      <c r="J640" s="146" t="str">
        <f>IF('TSA Input'!$J615="","",IF('TSA Input'!$J615="Yes",'TSA Input'!$C615,""))</f>
        <v/>
      </c>
      <c r="K640" s="147" t="str">
        <f>IF('TSA Input'!$J615="","",IF('TSA Input'!$J615="Yes",'TSA Input'!$I615,""))</f>
        <v/>
      </c>
      <c r="L640" s="147" t="str">
        <f>IF('TSA Input'!$J615="","",IF('TSA Input'!$J615="Yes",'TSA Input'!$E615,""))</f>
        <v/>
      </c>
      <c r="M640" s="45" t="str">
        <f t="shared" si="3"/>
        <v/>
      </c>
      <c r="N640" s="48"/>
      <c r="O640" s="49"/>
      <c r="P640" s="148" t="s">
        <v>31</v>
      </c>
      <c r="Q640" s="149" t="s">
        <v>31</v>
      </c>
      <c r="R640" s="1"/>
    </row>
    <row r="641" spans="1:18" ht="15.75" hidden="1" customHeight="1">
      <c r="A641" s="1" t="str">
        <f t="shared" si="1"/>
        <v/>
      </c>
      <c r="B641" s="1"/>
      <c r="C641" s="38" t="str">
        <f>IF('TSA Input'!J616="","",IF('TSA Input'!J616="Yes",'TSA Input'!B616,"Ineligible"))</f>
        <v/>
      </c>
      <c r="D641" s="39" t="str">
        <f>IF('TSA Input'!J616="","",IF('TSA Input'!J616="Yes",'TSA Input'!H616,""))</f>
        <v/>
      </c>
      <c r="E641" s="40" t="str">
        <f>IF('TSA Input'!J616="","",IF('TSA Input'!J616="Yes",'TSA Input'!G616,""))</f>
        <v/>
      </c>
      <c r="F641" s="42" t="str">
        <f>IF('TSA Input'!J616="","",IF('TSA Input'!J616="Yes",'TSA Input'!C616,""))</f>
        <v/>
      </c>
      <c r="G641" s="43" t="str">
        <f>IF('TSA Input'!J616="","",IF('TSA Input'!J616="Yes",'TSA Input'!I616,""))</f>
        <v/>
      </c>
      <c r="H641" s="43" t="str">
        <f>IF('TSA Input'!J616="","",IF('TSA Input'!J616="Yes",'TSA Input'!E616,""))</f>
        <v/>
      </c>
      <c r="I641" s="45" t="str">
        <f t="shared" si="2"/>
        <v/>
      </c>
      <c r="J641" s="146" t="str">
        <f>IF('TSA Input'!$J616="","",IF('TSA Input'!$J616="Yes",'TSA Input'!$C616,""))</f>
        <v/>
      </c>
      <c r="K641" s="147" t="str">
        <f>IF('TSA Input'!$J616="","",IF('TSA Input'!$J616="Yes",'TSA Input'!$I616,""))</f>
        <v/>
      </c>
      <c r="L641" s="147" t="str">
        <f>IF('TSA Input'!$J616="","",IF('TSA Input'!$J616="Yes",'TSA Input'!$E616,""))</f>
        <v/>
      </c>
      <c r="M641" s="45" t="str">
        <f t="shared" si="3"/>
        <v/>
      </c>
      <c r="N641" s="48"/>
      <c r="O641" s="49"/>
      <c r="P641" s="148" t="s">
        <v>31</v>
      </c>
      <c r="Q641" s="149" t="s">
        <v>31</v>
      </c>
      <c r="R641" s="1"/>
    </row>
    <row r="642" spans="1:18" ht="15.75" hidden="1" customHeight="1">
      <c r="A642" s="1" t="str">
        <f t="shared" si="1"/>
        <v/>
      </c>
      <c r="B642" s="1"/>
      <c r="C642" s="38" t="str">
        <f>IF('TSA Input'!J617="","",IF('TSA Input'!J617="Yes",'TSA Input'!B617,"Ineligible"))</f>
        <v/>
      </c>
      <c r="D642" s="39" t="str">
        <f>IF('TSA Input'!J617="","",IF('TSA Input'!J617="Yes",'TSA Input'!H617,""))</f>
        <v/>
      </c>
      <c r="E642" s="40" t="str">
        <f>IF('TSA Input'!J617="","",IF('TSA Input'!J617="Yes",'TSA Input'!G617,""))</f>
        <v/>
      </c>
      <c r="F642" s="42" t="str">
        <f>IF('TSA Input'!J617="","",IF('TSA Input'!J617="Yes",'TSA Input'!C617,""))</f>
        <v/>
      </c>
      <c r="G642" s="43" t="str">
        <f>IF('TSA Input'!J617="","",IF('TSA Input'!J617="Yes",'TSA Input'!I617,""))</f>
        <v/>
      </c>
      <c r="H642" s="43" t="str">
        <f>IF('TSA Input'!J617="","",IF('TSA Input'!J617="Yes",'TSA Input'!E617,""))</f>
        <v/>
      </c>
      <c r="I642" s="45" t="str">
        <f t="shared" si="2"/>
        <v/>
      </c>
      <c r="J642" s="146" t="str">
        <f>IF('TSA Input'!$J617="","",IF('TSA Input'!$J617="Yes",'TSA Input'!$C617,""))</f>
        <v/>
      </c>
      <c r="K642" s="147" t="str">
        <f>IF('TSA Input'!$J617="","",IF('TSA Input'!$J617="Yes",'TSA Input'!$I617,""))</f>
        <v/>
      </c>
      <c r="L642" s="147" t="str">
        <f>IF('TSA Input'!$J617="","",IF('TSA Input'!$J617="Yes",'TSA Input'!$E617,""))</f>
        <v/>
      </c>
      <c r="M642" s="45" t="str">
        <f t="shared" si="3"/>
        <v/>
      </c>
      <c r="N642" s="48"/>
      <c r="O642" s="49"/>
      <c r="P642" s="148" t="s">
        <v>31</v>
      </c>
      <c r="Q642" s="149" t="s">
        <v>31</v>
      </c>
      <c r="R642" s="1"/>
    </row>
    <row r="643" spans="1:18" ht="15.75" hidden="1" customHeight="1">
      <c r="A643" s="1" t="str">
        <f t="shared" si="1"/>
        <v/>
      </c>
      <c r="B643" s="1"/>
      <c r="C643" s="38" t="str">
        <f>IF('TSA Input'!J618="","",IF('TSA Input'!J618="Yes",'TSA Input'!B618,"Ineligible"))</f>
        <v/>
      </c>
      <c r="D643" s="39" t="str">
        <f>IF('TSA Input'!J618="","",IF('TSA Input'!J618="Yes",'TSA Input'!H618,""))</f>
        <v/>
      </c>
      <c r="E643" s="40" t="str">
        <f>IF('TSA Input'!J618="","",IF('TSA Input'!J618="Yes",'TSA Input'!G618,""))</f>
        <v/>
      </c>
      <c r="F643" s="42" t="str">
        <f>IF('TSA Input'!J618="","",IF('TSA Input'!J618="Yes",'TSA Input'!C618,""))</f>
        <v/>
      </c>
      <c r="G643" s="43" t="str">
        <f>IF('TSA Input'!J618="","",IF('TSA Input'!J618="Yes",'TSA Input'!I618,""))</f>
        <v/>
      </c>
      <c r="H643" s="43" t="str">
        <f>IF('TSA Input'!J618="","",IF('TSA Input'!J618="Yes",'TSA Input'!E618,""))</f>
        <v/>
      </c>
      <c r="I643" s="45" t="str">
        <f t="shared" si="2"/>
        <v/>
      </c>
      <c r="J643" s="146" t="str">
        <f>IF('TSA Input'!$J618="","",IF('TSA Input'!$J618="Yes",'TSA Input'!$C618,""))</f>
        <v/>
      </c>
      <c r="K643" s="147" t="str">
        <f>IF('TSA Input'!$J618="","",IF('TSA Input'!$J618="Yes",'TSA Input'!$I618,""))</f>
        <v/>
      </c>
      <c r="L643" s="147" t="str">
        <f>IF('TSA Input'!$J618="","",IF('TSA Input'!$J618="Yes",'TSA Input'!$E618,""))</f>
        <v/>
      </c>
      <c r="M643" s="45" t="str">
        <f t="shared" si="3"/>
        <v/>
      </c>
      <c r="N643" s="48"/>
      <c r="O643" s="49"/>
      <c r="P643" s="148" t="s">
        <v>31</v>
      </c>
      <c r="Q643" s="149" t="s">
        <v>31</v>
      </c>
      <c r="R643" s="1"/>
    </row>
    <row r="644" spans="1:18" ht="15.75" hidden="1" customHeight="1">
      <c r="A644" s="1" t="str">
        <f t="shared" si="1"/>
        <v/>
      </c>
      <c r="B644" s="1"/>
      <c r="C644" s="38" t="str">
        <f>IF('TSA Input'!J619="","",IF('TSA Input'!J619="Yes",'TSA Input'!B619,"Ineligible"))</f>
        <v/>
      </c>
      <c r="D644" s="39" t="str">
        <f>IF('TSA Input'!J619="","",IF('TSA Input'!J619="Yes",'TSA Input'!H619,""))</f>
        <v/>
      </c>
      <c r="E644" s="40" t="str">
        <f>IF('TSA Input'!J619="","",IF('TSA Input'!J619="Yes",'TSA Input'!G619,""))</f>
        <v/>
      </c>
      <c r="F644" s="42" t="str">
        <f>IF('TSA Input'!J619="","",IF('TSA Input'!J619="Yes",'TSA Input'!C619,""))</f>
        <v/>
      </c>
      <c r="G644" s="43" t="str">
        <f>IF('TSA Input'!J619="","",IF('TSA Input'!J619="Yes",'TSA Input'!I619,""))</f>
        <v/>
      </c>
      <c r="H644" s="43" t="str">
        <f>IF('TSA Input'!J619="","",IF('TSA Input'!J619="Yes",'TSA Input'!E619,""))</f>
        <v/>
      </c>
      <c r="I644" s="45" t="str">
        <f t="shared" si="2"/>
        <v/>
      </c>
      <c r="J644" s="146" t="str">
        <f>IF('TSA Input'!$J619="","",IF('TSA Input'!$J619="Yes",'TSA Input'!$C619,""))</f>
        <v/>
      </c>
      <c r="K644" s="147" t="str">
        <f>IF('TSA Input'!$J619="","",IF('TSA Input'!$J619="Yes",'TSA Input'!$I619,""))</f>
        <v/>
      </c>
      <c r="L644" s="147" t="str">
        <f>IF('TSA Input'!$J619="","",IF('TSA Input'!$J619="Yes",'TSA Input'!$E619,""))</f>
        <v/>
      </c>
      <c r="M644" s="45" t="str">
        <f t="shared" si="3"/>
        <v/>
      </c>
      <c r="N644" s="48"/>
      <c r="O644" s="49"/>
      <c r="P644" s="148" t="s">
        <v>31</v>
      </c>
      <c r="Q644" s="149" t="s">
        <v>31</v>
      </c>
      <c r="R644" s="1"/>
    </row>
    <row r="645" spans="1:18" ht="15.75" hidden="1" customHeight="1">
      <c r="A645" s="1" t="str">
        <f t="shared" si="1"/>
        <v/>
      </c>
      <c r="B645" s="1"/>
      <c r="C645" s="38" t="str">
        <f>IF('TSA Input'!J620="","",IF('TSA Input'!J620="Yes",'TSA Input'!B620,"Ineligible"))</f>
        <v/>
      </c>
      <c r="D645" s="39" t="str">
        <f>IF('TSA Input'!J620="","",IF('TSA Input'!J620="Yes",'TSA Input'!H620,""))</f>
        <v/>
      </c>
      <c r="E645" s="40" t="str">
        <f>IF('TSA Input'!J620="","",IF('TSA Input'!J620="Yes",'TSA Input'!G620,""))</f>
        <v/>
      </c>
      <c r="F645" s="42" t="str">
        <f>IF('TSA Input'!J620="","",IF('TSA Input'!J620="Yes",'TSA Input'!C620,""))</f>
        <v/>
      </c>
      <c r="G645" s="43" t="str">
        <f>IF('TSA Input'!J620="","",IF('TSA Input'!J620="Yes",'TSA Input'!I620,""))</f>
        <v/>
      </c>
      <c r="H645" s="43" t="str">
        <f>IF('TSA Input'!J620="","",IF('TSA Input'!J620="Yes",'TSA Input'!E620,""))</f>
        <v/>
      </c>
      <c r="I645" s="45" t="str">
        <f t="shared" si="2"/>
        <v/>
      </c>
      <c r="J645" s="146" t="str">
        <f>IF('TSA Input'!$J620="","",IF('TSA Input'!$J620="Yes",'TSA Input'!$C620,""))</f>
        <v/>
      </c>
      <c r="K645" s="147" t="str">
        <f>IF('TSA Input'!$J620="","",IF('TSA Input'!$J620="Yes",'TSA Input'!$I620,""))</f>
        <v/>
      </c>
      <c r="L645" s="147" t="str">
        <f>IF('TSA Input'!$J620="","",IF('TSA Input'!$J620="Yes",'TSA Input'!$E620,""))</f>
        <v/>
      </c>
      <c r="M645" s="45" t="str">
        <f t="shared" si="3"/>
        <v/>
      </c>
      <c r="N645" s="48"/>
      <c r="O645" s="49"/>
      <c r="P645" s="148" t="s">
        <v>31</v>
      </c>
      <c r="Q645" s="149" t="s">
        <v>31</v>
      </c>
      <c r="R645" s="1"/>
    </row>
    <row r="646" spans="1:18" ht="15.75" hidden="1" customHeight="1">
      <c r="A646" s="1" t="str">
        <f t="shared" si="1"/>
        <v/>
      </c>
      <c r="B646" s="1"/>
      <c r="C646" s="38" t="str">
        <f>IF('TSA Input'!J621="","",IF('TSA Input'!J621="Yes",'TSA Input'!B621,"Ineligible"))</f>
        <v/>
      </c>
      <c r="D646" s="39" t="str">
        <f>IF('TSA Input'!J621="","",IF('TSA Input'!J621="Yes",'TSA Input'!H621,""))</f>
        <v/>
      </c>
      <c r="E646" s="40" t="str">
        <f>IF('TSA Input'!J621="","",IF('TSA Input'!J621="Yes",'TSA Input'!G621,""))</f>
        <v/>
      </c>
      <c r="F646" s="42" t="str">
        <f>IF('TSA Input'!J621="","",IF('TSA Input'!J621="Yes",'TSA Input'!C621,""))</f>
        <v/>
      </c>
      <c r="G646" s="43" t="str">
        <f>IF('TSA Input'!J621="","",IF('TSA Input'!J621="Yes",'TSA Input'!I621,""))</f>
        <v/>
      </c>
      <c r="H646" s="43" t="str">
        <f>IF('TSA Input'!J621="","",IF('TSA Input'!J621="Yes",'TSA Input'!E621,""))</f>
        <v/>
      </c>
      <c r="I646" s="45" t="str">
        <f t="shared" si="2"/>
        <v/>
      </c>
      <c r="J646" s="146" t="str">
        <f>IF('TSA Input'!$J621="","",IF('TSA Input'!$J621="Yes",'TSA Input'!$C621,""))</f>
        <v/>
      </c>
      <c r="K646" s="147" t="str">
        <f>IF('TSA Input'!$J621="","",IF('TSA Input'!$J621="Yes",'TSA Input'!$I621,""))</f>
        <v/>
      </c>
      <c r="L646" s="147" t="str">
        <f>IF('TSA Input'!$J621="","",IF('TSA Input'!$J621="Yes",'TSA Input'!$E621,""))</f>
        <v/>
      </c>
      <c r="M646" s="45" t="str">
        <f t="shared" si="3"/>
        <v/>
      </c>
      <c r="N646" s="48"/>
      <c r="O646" s="49"/>
      <c r="P646" s="148" t="s">
        <v>31</v>
      </c>
      <c r="Q646" s="149" t="s">
        <v>31</v>
      </c>
      <c r="R646" s="1"/>
    </row>
    <row r="647" spans="1:18" ht="15.75" hidden="1" customHeight="1">
      <c r="A647" s="1" t="str">
        <f t="shared" si="1"/>
        <v/>
      </c>
      <c r="B647" s="1"/>
      <c r="C647" s="38" t="str">
        <f>IF('TSA Input'!J622="","",IF('TSA Input'!J622="Yes",'TSA Input'!B622,"Ineligible"))</f>
        <v/>
      </c>
      <c r="D647" s="39" t="str">
        <f>IF('TSA Input'!J622="","",IF('TSA Input'!J622="Yes",'TSA Input'!H622,""))</f>
        <v/>
      </c>
      <c r="E647" s="40" t="str">
        <f>IF('TSA Input'!J622="","",IF('TSA Input'!J622="Yes",'TSA Input'!G622,""))</f>
        <v/>
      </c>
      <c r="F647" s="42" t="str">
        <f>IF('TSA Input'!J622="","",IF('TSA Input'!J622="Yes",'TSA Input'!C622,""))</f>
        <v/>
      </c>
      <c r="G647" s="43" t="str">
        <f>IF('TSA Input'!J622="","",IF('TSA Input'!J622="Yes",'TSA Input'!I622,""))</f>
        <v/>
      </c>
      <c r="H647" s="43" t="str">
        <f>IF('TSA Input'!J622="","",IF('TSA Input'!J622="Yes",'TSA Input'!E622,""))</f>
        <v/>
      </c>
      <c r="I647" s="45" t="str">
        <f t="shared" si="2"/>
        <v/>
      </c>
      <c r="J647" s="146" t="str">
        <f>IF('TSA Input'!$J622="","",IF('TSA Input'!$J622="Yes",'TSA Input'!$C622,""))</f>
        <v/>
      </c>
      <c r="K647" s="147" t="str">
        <f>IF('TSA Input'!$J622="","",IF('TSA Input'!$J622="Yes",'TSA Input'!$I622,""))</f>
        <v/>
      </c>
      <c r="L647" s="147" t="str">
        <f>IF('TSA Input'!$J622="","",IF('TSA Input'!$J622="Yes",'TSA Input'!$E622,""))</f>
        <v/>
      </c>
      <c r="M647" s="45" t="str">
        <f t="shared" si="3"/>
        <v/>
      </c>
      <c r="N647" s="48"/>
      <c r="O647" s="49"/>
      <c r="P647" s="148" t="s">
        <v>31</v>
      </c>
      <c r="Q647" s="149" t="s">
        <v>31</v>
      </c>
      <c r="R647" s="1"/>
    </row>
    <row r="648" spans="1:18" ht="15.75" hidden="1" customHeight="1">
      <c r="A648" s="1" t="str">
        <f t="shared" si="1"/>
        <v/>
      </c>
      <c r="B648" s="1"/>
      <c r="C648" s="38" t="str">
        <f>IF('TSA Input'!J623="","",IF('TSA Input'!J623="Yes",'TSA Input'!B623,"Ineligible"))</f>
        <v/>
      </c>
      <c r="D648" s="39" t="str">
        <f>IF('TSA Input'!J623="","",IF('TSA Input'!J623="Yes",'TSA Input'!H623,""))</f>
        <v/>
      </c>
      <c r="E648" s="40" t="str">
        <f>IF('TSA Input'!J623="","",IF('TSA Input'!J623="Yes",'TSA Input'!G623,""))</f>
        <v/>
      </c>
      <c r="F648" s="42" t="str">
        <f>IF('TSA Input'!J623="","",IF('TSA Input'!J623="Yes",'TSA Input'!C623,""))</f>
        <v/>
      </c>
      <c r="G648" s="43" t="str">
        <f>IF('TSA Input'!J623="","",IF('TSA Input'!J623="Yes",'TSA Input'!I623,""))</f>
        <v/>
      </c>
      <c r="H648" s="43" t="str">
        <f>IF('TSA Input'!J623="","",IF('TSA Input'!J623="Yes",'TSA Input'!E623,""))</f>
        <v/>
      </c>
      <c r="I648" s="45" t="str">
        <f t="shared" si="2"/>
        <v/>
      </c>
      <c r="J648" s="146" t="str">
        <f>IF('TSA Input'!$J623="","",IF('TSA Input'!$J623="Yes",'TSA Input'!$C623,""))</f>
        <v/>
      </c>
      <c r="K648" s="147" t="str">
        <f>IF('TSA Input'!$J623="","",IF('TSA Input'!$J623="Yes",'TSA Input'!$I623,""))</f>
        <v/>
      </c>
      <c r="L648" s="147" t="str">
        <f>IF('TSA Input'!$J623="","",IF('TSA Input'!$J623="Yes",'TSA Input'!$E623,""))</f>
        <v/>
      </c>
      <c r="M648" s="45" t="str">
        <f t="shared" si="3"/>
        <v/>
      </c>
      <c r="N648" s="48"/>
      <c r="O648" s="49"/>
      <c r="P648" s="148" t="s">
        <v>31</v>
      </c>
      <c r="Q648" s="149" t="s">
        <v>31</v>
      </c>
      <c r="R648" s="1"/>
    </row>
    <row r="649" spans="1:18" ht="15.75" hidden="1" customHeight="1">
      <c r="A649" s="1" t="str">
        <f t="shared" si="1"/>
        <v/>
      </c>
      <c r="B649" s="1"/>
      <c r="C649" s="38" t="str">
        <f>IF('TSA Input'!J624="","",IF('TSA Input'!J624="Yes",'TSA Input'!B624,"Ineligible"))</f>
        <v/>
      </c>
      <c r="D649" s="39" t="str">
        <f>IF('TSA Input'!J624="","",IF('TSA Input'!J624="Yes",'TSA Input'!H624,""))</f>
        <v/>
      </c>
      <c r="E649" s="40" t="str">
        <f>IF('TSA Input'!J624="","",IF('TSA Input'!J624="Yes",'TSA Input'!G624,""))</f>
        <v/>
      </c>
      <c r="F649" s="42" t="str">
        <f>IF('TSA Input'!J624="","",IF('TSA Input'!J624="Yes",'TSA Input'!C624,""))</f>
        <v/>
      </c>
      <c r="G649" s="43" t="str">
        <f>IF('TSA Input'!J624="","",IF('TSA Input'!J624="Yes",'TSA Input'!I624,""))</f>
        <v/>
      </c>
      <c r="H649" s="43" t="str">
        <f>IF('TSA Input'!J624="","",IF('TSA Input'!J624="Yes",'TSA Input'!E624,""))</f>
        <v/>
      </c>
      <c r="I649" s="45" t="str">
        <f t="shared" si="2"/>
        <v/>
      </c>
      <c r="J649" s="146" t="str">
        <f>IF('TSA Input'!$J624="","",IF('TSA Input'!$J624="Yes",'TSA Input'!$C624,""))</f>
        <v/>
      </c>
      <c r="K649" s="147" t="str">
        <f>IF('TSA Input'!$J624="","",IF('TSA Input'!$J624="Yes",'TSA Input'!$I624,""))</f>
        <v/>
      </c>
      <c r="L649" s="147" t="str">
        <f>IF('TSA Input'!$J624="","",IF('TSA Input'!$J624="Yes",'TSA Input'!$E624,""))</f>
        <v/>
      </c>
      <c r="M649" s="45" t="str">
        <f t="shared" si="3"/>
        <v/>
      </c>
      <c r="N649" s="48"/>
      <c r="O649" s="49"/>
      <c r="P649" s="148" t="s">
        <v>31</v>
      </c>
      <c r="Q649" s="149" t="s">
        <v>31</v>
      </c>
      <c r="R649" s="1"/>
    </row>
    <row r="650" spans="1:18" ht="15.75" hidden="1" customHeight="1">
      <c r="A650" s="1" t="str">
        <f t="shared" si="1"/>
        <v/>
      </c>
      <c r="B650" s="1"/>
      <c r="C650" s="38" t="str">
        <f>IF('TSA Input'!J625="","",IF('TSA Input'!J625="Yes",'TSA Input'!B625,"Ineligible"))</f>
        <v/>
      </c>
      <c r="D650" s="39" t="str">
        <f>IF('TSA Input'!J625="","",IF('TSA Input'!J625="Yes",'TSA Input'!H625,""))</f>
        <v/>
      </c>
      <c r="E650" s="40" t="str">
        <f>IF('TSA Input'!J625="","",IF('TSA Input'!J625="Yes",'TSA Input'!G625,""))</f>
        <v/>
      </c>
      <c r="F650" s="42" t="str">
        <f>IF('TSA Input'!J625="","",IF('TSA Input'!J625="Yes",'TSA Input'!C625,""))</f>
        <v/>
      </c>
      <c r="G650" s="43" t="str">
        <f>IF('TSA Input'!J625="","",IF('TSA Input'!J625="Yes",'TSA Input'!I625,""))</f>
        <v/>
      </c>
      <c r="H650" s="43" t="str">
        <f>IF('TSA Input'!J625="","",IF('TSA Input'!J625="Yes",'TSA Input'!E625,""))</f>
        <v/>
      </c>
      <c r="I650" s="45" t="str">
        <f t="shared" si="2"/>
        <v/>
      </c>
      <c r="J650" s="146" t="str">
        <f>IF('TSA Input'!$J625="","",IF('TSA Input'!$J625="Yes",'TSA Input'!$C625,""))</f>
        <v/>
      </c>
      <c r="K650" s="147" t="str">
        <f>IF('TSA Input'!$J625="","",IF('TSA Input'!$J625="Yes",'TSA Input'!$I625,""))</f>
        <v/>
      </c>
      <c r="L650" s="147" t="str">
        <f>IF('TSA Input'!$J625="","",IF('TSA Input'!$J625="Yes",'TSA Input'!$E625,""))</f>
        <v/>
      </c>
      <c r="M650" s="45" t="str">
        <f t="shared" si="3"/>
        <v/>
      </c>
      <c r="N650" s="48"/>
      <c r="O650" s="49"/>
      <c r="P650" s="148" t="s">
        <v>31</v>
      </c>
      <c r="Q650" s="149" t="s">
        <v>31</v>
      </c>
      <c r="R650" s="1"/>
    </row>
    <row r="651" spans="1:18" ht="15.75" hidden="1" customHeight="1">
      <c r="A651" s="1" t="str">
        <f t="shared" si="1"/>
        <v/>
      </c>
      <c r="B651" s="1"/>
      <c r="C651" s="38" t="str">
        <f>IF('TSA Input'!J626="","",IF('TSA Input'!J626="Yes",'TSA Input'!B626,"Ineligible"))</f>
        <v/>
      </c>
      <c r="D651" s="39" t="str">
        <f>IF('TSA Input'!J626="","",IF('TSA Input'!J626="Yes",'TSA Input'!H626,""))</f>
        <v/>
      </c>
      <c r="E651" s="40" t="str">
        <f>IF('TSA Input'!J626="","",IF('TSA Input'!J626="Yes",'TSA Input'!G626,""))</f>
        <v/>
      </c>
      <c r="F651" s="42" t="str">
        <f>IF('TSA Input'!J626="","",IF('TSA Input'!J626="Yes",'TSA Input'!C626,""))</f>
        <v/>
      </c>
      <c r="G651" s="43" t="str">
        <f>IF('TSA Input'!J626="","",IF('TSA Input'!J626="Yes",'TSA Input'!I626,""))</f>
        <v/>
      </c>
      <c r="H651" s="43" t="str">
        <f>IF('TSA Input'!J626="","",IF('TSA Input'!J626="Yes",'TSA Input'!E626,""))</f>
        <v/>
      </c>
      <c r="I651" s="45" t="str">
        <f t="shared" si="2"/>
        <v/>
      </c>
      <c r="J651" s="146" t="str">
        <f>IF('TSA Input'!$J626="","",IF('TSA Input'!$J626="Yes",'TSA Input'!$C626,""))</f>
        <v/>
      </c>
      <c r="K651" s="147" t="str">
        <f>IF('TSA Input'!$J626="","",IF('TSA Input'!$J626="Yes",'TSA Input'!$I626,""))</f>
        <v/>
      </c>
      <c r="L651" s="147" t="str">
        <f>IF('TSA Input'!$J626="","",IF('TSA Input'!$J626="Yes",'TSA Input'!$E626,""))</f>
        <v/>
      </c>
      <c r="M651" s="45" t="str">
        <f t="shared" si="3"/>
        <v/>
      </c>
      <c r="N651" s="48"/>
      <c r="O651" s="49"/>
      <c r="P651" s="148" t="s">
        <v>31</v>
      </c>
      <c r="Q651" s="149" t="s">
        <v>31</v>
      </c>
      <c r="R651" s="1"/>
    </row>
    <row r="652" spans="1:18" ht="15.75" hidden="1" customHeight="1">
      <c r="A652" s="1" t="str">
        <f t="shared" si="1"/>
        <v/>
      </c>
      <c r="B652" s="1"/>
      <c r="C652" s="38" t="str">
        <f>IF('TSA Input'!J627="","",IF('TSA Input'!J627="Yes",'TSA Input'!B627,"Ineligible"))</f>
        <v/>
      </c>
      <c r="D652" s="39" t="str">
        <f>IF('TSA Input'!J627="","",IF('TSA Input'!J627="Yes",'TSA Input'!H627,""))</f>
        <v/>
      </c>
      <c r="E652" s="40" t="str">
        <f>IF('TSA Input'!J627="","",IF('TSA Input'!J627="Yes",'TSA Input'!G627,""))</f>
        <v/>
      </c>
      <c r="F652" s="42" t="str">
        <f>IF('TSA Input'!J627="","",IF('TSA Input'!J627="Yes",'TSA Input'!C627,""))</f>
        <v/>
      </c>
      <c r="G652" s="43" t="str">
        <f>IF('TSA Input'!J627="","",IF('TSA Input'!J627="Yes",'TSA Input'!I627,""))</f>
        <v/>
      </c>
      <c r="H652" s="43" t="str">
        <f>IF('TSA Input'!J627="","",IF('TSA Input'!J627="Yes",'TSA Input'!E627,""))</f>
        <v/>
      </c>
      <c r="I652" s="45" t="str">
        <f t="shared" si="2"/>
        <v/>
      </c>
      <c r="J652" s="146" t="str">
        <f>IF('TSA Input'!$J627="","",IF('TSA Input'!$J627="Yes",'TSA Input'!$C627,""))</f>
        <v/>
      </c>
      <c r="K652" s="147" t="str">
        <f>IF('TSA Input'!$J627="","",IF('TSA Input'!$J627="Yes",'TSA Input'!$I627,""))</f>
        <v/>
      </c>
      <c r="L652" s="147" t="str">
        <f>IF('TSA Input'!$J627="","",IF('TSA Input'!$J627="Yes",'TSA Input'!$E627,""))</f>
        <v/>
      </c>
      <c r="M652" s="45" t="str">
        <f t="shared" si="3"/>
        <v/>
      </c>
      <c r="N652" s="48"/>
      <c r="O652" s="49"/>
      <c r="P652" s="148" t="s">
        <v>31</v>
      </c>
      <c r="Q652" s="149" t="s">
        <v>31</v>
      </c>
      <c r="R652" s="1"/>
    </row>
    <row r="653" spans="1:18" ht="15.75" hidden="1" customHeight="1">
      <c r="A653" s="1" t="str">
        <f t="shared" si="1"/>
        <v/>
      </c>
      <c r="B653" s="1"/>
      <c r="C653" s="38" t="str">
        <f>IF('TSA Input'!J628="","",IF('TSA Input'!J628="Yes",'TSA Input'!B628,"Ineligible"))</f>
        <v/>
      </c>
      <c r="D653" s="39" t="str">
        <f>IF('TSA Input'!J628="","",IF('TSA Input'!J628="Yes",'TSA Input'!H628,""))</f>
        <v/>
      </c>
      <c r="E653" s="40" t="str">
        <f>IF('TSA Input'!J628="","",IF('TSA Input'!J628="Yes",'TSA Input'!G628,""))</f>
        <v/>
      </c>
      <c r="F653" s="42" t="str">
        <f>IF('TSA Input'!J628="","",IF('TSA Input'!J628="Yes",'TSA Input'!C628,""))</f>
        <v/>
      </c>
      <c r="G653" s="43" t="str">
        <f>IF('TSA Input'!J628="","",IF('TSA Input'!J628="Yes",'TSA Input'!I628,""))</f>
        <v/>
      </c>
      <c r="H653" s="43" t="str">
        <f>IF('TSA Input'!J628="","",IF('TSA Input'!J628="Yes",'TSA Input'!E628,""))</f>
        <v/>
      </c>
      <c r="I653" s="45" t="str">
        <f t="shared" si="2"/>
        <v/>
      </c>
      <c r="J653" s="146" t="str">
        <f>IF('TSA Input'!$J628="","",IF('TSA Input'!$J628="Yes",'TSA Input'!$C628,""))</f>
        <v/>
      </c>
      <c r="K653" s="147" t="str">
        <f>IF('TSA Input'!$J628="","",IF('TSA Input'!$J628="Yes",'TSA Input'!$I628,""))</f>
        <v/>
      </c>
      <c r="L653" s="147" t="str">
        <f>IF('TSA Input'!$J628="","",IF('TSA Input'!$J628="Yes",'TSA Input'!$E628,""))</f>
        <v/>
      </c>
      <c r="M653" s="45" t="str">
        <f t="shared" si="3"/>
        <v/>
      </c>
      <c r="N653" s="48"/>
      <c r="O653" s="49"/>
      <c r="P653" s="148" t="s">
        <v>31</v>
      </c>
      <c r="Q653" s="149" t="s">
        <v>31</v>
      </c>
      <c r="R653" s="1"/>
    </row>
    <row r="654" spans="1:18" ht="15.75" hidden="1" customHeight="1">
      <c r="A654" s="1" t="str">
        <f t="shared" si="1"/>
        <v/>
      </c>
      <c r="B654" s="1"/>
      <c r="C654" s="38" t="str">
        <f>IF('TSA Input'!J629="","",IF('TSA Input'!J629="Yes",'TSA Input'!B629,"Ineligible"))</f>
        <v/>
      </c>
      <c r="D654" s="39" t="str">
        <f>IF('TSA Input'!J629="","",IF('TSA Input'!J629="Yes",'TSA Input'!H629,""))</f>
        <v/>
      </c>
      <c r="E654" s="40" t="str">
        <f>IF('TSA Input'!J629="","",IF('TSA Input'!J629="Yes",'TSA Input'!G629,""))</f>
        <v/>
      </c>
      <c r="F654" s="42" t="str">
        <f>IF('TSA Input'!J629="","",IF('TSA Input'!J629="Yes",'TSA Input'!C629,""))</f>
        <v/>
      </c>
      <c r="G654" s="43" t="str">
        <f>IF('TSA Input'!J629="","",IF('TSA Input'!J629="Yes",'TSA Input'!I629,""))</f>
        <v/>
      </c>
      <c r="H654" s="43" t="str">
        <f>IF('TSA Input'!J629="","",IF('TSA Input'!J629="Yes",'TSA Input'!E629,""))</f>
        <v/>
      </c>
      <c r="I654" s="45" t="str">
        <f t="shared" si="2"/>
        <v/>
      </c>
      <c r="J654" s="146" t="str">
        <f>IF('TSA Input'!$J629="","",IF('TSA Input'!$J629="Yes",'TSA Input'!$C629,""))</f>
        <v/>
      </c>
      <c r="K654" s="147" t="str">
        <f>IF('TSA Input'!$J629="","",IF('TSA Input'!$J629="Yes",'TSA Input'!$I629,""))</f>
        <v/>
      </c>
      <c r="L654" s="147" t="str">
        <f>IF('TSA Input'!$J629="","",IF('TSA Input'!$J629="Yes",'TSA Input'!$E629,""))</f>
        <v/>
      </c>
      <c r="M654" s="45" t="str">
        <f t="shared" si="3"/>
        <v/>
      </c>
      <c r="N654" s="48"/>
      <c r="O654" s="49"/>
      <c r="P654" s="148" t="s">
        <v>31</v>
      </c>
      <c r="Q654" s="149" t="s">
        <v>31</v>
      </c>
      <c r="R654" s="1"/>
    </row>
    <row r="655" spans="1:18" ht="15.75" hidden="1" customHeight="1">
      <c r="A655" s="1" t="str">
        <f t="shared" si="1"/>
        <v/>
      </c>
      <c r="B655" s="1"/>
      <c r="C655" s="38" t="str">
        <f>IF('TSA Input'!J630="","",IF('TSA Input'!J630="Yes",'TSA Input'!B630,"Ineligible"))</f>
        <v/>
      </c>
      <c r="D655" s="39" t="str">
        <f>IF('TSA Input'!J630="","",IF('TSA Input'!J630="Yes",'TSA Input'!H630,""))</f>
        <v/>
      </c>
      <c r="E655" s="40" t="str">
        <f>IF('TSA Input'!J630="","",IF('TSA Input'!J630="Yes",'TSA Input'!G630,""))</f>
        <v/>
      </c>
      <c r="F655" s="42" t="str">
        <f>IF('TSA Input'!J630="","",IF('TSA Input'!J630="Yes",'TSA Input'!C630,""))</f>
        <v/>
      </c>
      <c r="G655" s="43" t="str">
        <f>IF('TSA Input'!J630="","",IF('TSA Input'!J630="Yes",'TSA Input'!I630,""))</f>
        <v/>
      </c>
      <c r="H655" s="43" t="str">
        <f>IF('TSA Input'!J630="","",IF('TSA Input'!J630="Yes",'TSA Input'!E630,""))</f>
        <v/>
      </c>
      <c r="I655" s="45" t="str">
        <f t="shared" si="2"/>
        <v/>
      </c>
      <c r="J655" s="146" t="str">
        <f>IF('TSA Input'!$J630="","",IF('TSA Input'!$J630="Yes",'TSA Input'!$C630,""))</f>
        <v/>
      </c>
      <c r="K655" s="147" t="str">
        <f>IF('TSA Input'!$J630="","",IF('TSA Input'!$J630="Yes",'TSA Input'!$I630,""))</f>
        <v/>
      </c>
      <c r="L655" s="147" t="str">
        <f>IF('TSA Input'!$J630="","",IF('TSA Input'!$J630="Yes",'TSA Input'!$E630,""))</f>
        <v/>
      </c>
      <c r="M655" s="45" t="str">
        <f t="shared" si="3"/>
        <v/>
      </c>
      <c r="N655" s="48"/>
      <c r="O655" s="49"/>
      <c r="P655" s="148" t="s">
        <v>31</v>
      </c>
      <c r="Q655" s="149" t="s">
        <v>31</v>
      </c>
      <c r="R655" s="1"/>
    </row>
    <row r="656" spans="1:18" ht="15.75" hidden="1" customHeight="1">
      <c r="A656" s="1" t="str">
        <f t="shared" si="1"/>
        <v/>
      </c>
      <c r="B656" s="1"/>
      <c r="C656" s="38" t="str">
        <f>IF('TSA Input'!J631="","",IF('TSA Input'!J631="Yes",'TSA Input'!B631,"Ineligible"))</f>
        <v/>
      </c>
      <c r="D656" s="39" t="str">
        <f>IF('TSA Input'!J631="","",IF('TSA Input'!J631="Yes",'TSA Input'!H631,""))</f>
        <v/>
      </c>
      <c r="E656" s="40" t="str">
        <f>IF('TSA Input'!J631="","",IF('TSA Input'!J631="Yes",'TSA Input'!G631,""))</f>
        <v/>
      </c>
      <c r="F656" s="42" t="str">
        <f>IF('TSA Input'!J631="","",IF('TSA Input'!J631="Yes",'TSA Input'!C631,""))</f>
        <v/>
      </c>
      <c r="G656" s="43" t="str">
        <f>IF('TSA Input'!J631="","",IF('TSA Input'!J631="Yes",'TSA Input'!I631,""))</f>
        <v/>
      </c>
      <c r="H656" s="43" t="str">
        <f>IF('TSA Input'!J631="","",IF('TSA Input'!J631="Yes",'TSA Input'!E631,""))</f>
        <v/>
      </c>
      <c r="I656" s="45" t="str">
        <f t="shared" si="2"/>
        <v/>
      </c>
      <c r="J656" s="146" t="str">
        <f>IF('TSA Input'!$J631="","",IF('TSA Input'!$J631="Yes",'TSA Input'!$C631,""))</f>
        <v/>
      </c>
      <c r="K656" s="147" t="str">
        <f>IF('TSA Input'!$J631="","",IF('TSA Input'!$J631="Yes",'TSA Input'!$I631,""))</f>
        <v/>
      </c>
      <c r="L656" s="147" t="str">
        <f>IF('TSA Input'!$J631="","",IF('TSA Input'!$J631="Yes",'TSA Input'!$E631,""))</f>
        <v/>
      </c>
      <c r="M656" s="45" t="str">
        <f t="shared" si="3"/>
        <v/>
      </c>
      <c r="N656" s="48"/>
      <c r="O656" s="49"/>
      <c r="P656" s="148" t="s">
        <v>31</v>
      </c>
      <c r="Q656" s="149" t="s">
        <v>31</v>
      </c>
      <c r="R656" s="1"/>
    </row>
    <row r="657" spans="1:18" ht="15.75" hidden="1" customHeight="1">
      <c r="A657" s="1" t="str">
        <f t="shared" si="1"/>
        <v/>
      </c>
      <c r="B657" s="1"/>
      <c r="C657" s="38" t="str">
        <f>IF('TSA Input'!J632="","",IF('TSA Input'!J632="Yes",'TSA Input'!B632,"Ineligible"))</f>
        <v/>
      </c>
      <c r="D657" s="39" t="str">
        <f>IF('TSA Input'!J632="","",IF('TSA Input'!J632="Yes",'TSA Input'!H632,""))</f>
        <v/>
      </c>
      <c r="E657" s="40" t="str">
        <f>IF('TSA Input'!J632="","",IF('TSA Input'!J632="Yes",'TSA Input'!G632,""))</f>
        <v/>
      </c>
      <c r="F657" s="42" t="str">
        <f>IF('TSA Input'!J632="","",IF('TSA Input'!J632="Yes",'TSA Input'!C632,""))</f>
        <v/>
      </c>
      <c r="G657" s="43" t="str">
        <f>IF('TSA Input'!J632="","",IF('TSA Input'!J632="Yes",'TSA Input'!I632,""))</f>
        <v/>
      </c>
      <c r="H657" s="43" t="str">
        <f>IF('TSA Input'!J632="","",IF('TSA Input'!J632="Yes",'TSA Input'!E632,""))</f>
        <v/>
      </c>
      <c r="I657" s="45" t="str">
        <f t="shared" si="2"/>
        <v/>
      </c>
      <c r="J657" s="146" t="str">
        <f>IF('TSA Input'!$J632="","",IF('TSA Input'!$J632="Yes",'TSA Input'!$C632,""))</f>
        <v/>
      </c>
      <c r="K657" s="147" t="str">
        <f>IF('TSA Input'!$J632="","",IF('TSA Input'!$J632="Yes",'TSA Input'!$I632,""))</f>
        <v/>
      </c>
      <c r="L657" s="147" t="str">
        <f>IF('TSA Input'!$J632="","",IF('TSA Input'!$J632="Yes",'TSA Input'!$E632,""))</f>
        <v/>
      </c>
      <c r="M657" s="45" t="str">
        <f t="shared" si="3"/>
        <v/>
      </c>
      <c r="N657" s="48"/>
      <c r="O657" s="49"/>
      <c r="P657" s="148" t="s">
        <v>31</v>
      </c>
      <c r="Q657" s="149" t="s">
        <v>31</v>
      </c>
      <c r="R657" s="1"/>
    </row>
    <row r="658" spans="1:18" ht="15.75" hidden="1" customHeight="1">
      <c r="A658" s="1" t="str">
        <f t="shared" si="1"/>
        <v/>
      </c>
      <c r="B658" s="1"/>
      <c r="C658" s="38" t="str">
        <f>IF('TSA Input'!J633="","",IF('TSA Input'!J633="Yes",'TSA Input'!B633,"Ineligible"))</f>
        <v/>
      </c>
      <c r="D658" s="39" t="str">
        <f>IF('TSA Input'!J633="","",IF('TSA Input'!J633="Yes",'TSA Input'!H633,""))</f>
        <v/>
      </c>
      <c r="E658" s="40" t="str">
        <f>IF('TSA Input'!J633="","",IF('TSA Input'!J633="Yes",'TSA Input'!G633,""))</f>
        <v/>
      </c>
      <c r="F658" s="42" t="str">
        <f>IF('TSA Input'!J633="","",IF('TSA Input'!J633="Yes",'TSA Input'!C633,""))</f>
        <v/>
      </c>
      <c r="G658" s="43" t="str">
        <f>IF('TSA Input'!J633="","",IF('TSA Input'!J633="Yes",'TSA Input'!I633,""))</f>
        <v/>
      </c>
      <c r="H658" s="43" t="str">
        <f>IF('TSA Input'!J633="","",IF('TSA Input'!J633="Yes",'TSA Input'!E633,""))</f>
        <v/>
      </c>
      <c r="I658" s="45" t="str">
        <f t="shared" si="2"/>
        <v/>
      </c>
      <c r="J658" s="146" t="str">
        <f>IF('TSA Input'!$J633="","",IF('TSA Input'!$J633="Yes",'TSA Input'!$C633,""))</f>
        <v/>
      </c>
      <c r="K658" s="147" t="str">
        <f>IF('TSA Input'!$J633="","",IF('TSA Input'!$J633="Yes",'TSA Input'!$I633,""))</f>
        <v/>
      </c>
      <c r="L658" s="147" t="str">
        <f>IF('TSA Input'!$J633="","",IF('TSA Input'!$J633="Yes",'TSA Input'!$E633,""))</f>
        <v/>
      </c>
      <c r="M658" s="45" t="str">
        <f t="shared" si="3"/>
        <v/>
      </c>
      <c r="N658" s="48"/>
      <c r="O658" s="49"/>
      <c r="P658" s="148" t="s">
        <v>31</v>
      </c>
      <c r="Q658" s="149" t="s">
        <v>31</v>
      </c>
      <c r="R658" s="1"/>
    </row>
    <row r="659" spans="1:18" ht="15.75" hidden="1" customHeight="1">
      <c r="A659" s="1" t="str">
        <f t="shared" si="1"/>
        <v/>
      </c>
      <c r="B659" s="1"/>
      <c r="C659" s="38" t="str">
        <f>IF('TSA Input'!J634="","",IF('TSA Input'!J634="Yes",'TSA Input'!B634,"Ineligible"))</f>
        <v/>
      </c>
      <c r="D659" s="39" t="str">
        <f>IF('TSA Input'!J634="","",IF('TSA Input'!J634="Yes",'TSA Input'!H634,""))</f>
        <v/>
      </c>
      <c r="E659" s="40" t="str">
        <f>IF('TSA Input'!J634="","",IF('TSA Input'!J634="Yes",'TSA Input'!G634,""))</f>
        <v/>
      </c>
      <c r="F659" s="42" t="str">
        <f>IF('TSA Input'!J634="","",IF('TSA Input'!J634="Yes",'TSA Input'!C634,""))</f>
        <v/>
      </c>
      <c r="G659" s="43" t="str">
        <f>IF('TSA Input'!J634="","",IF('TSA Input'!J634="Yes",'TSA Input'!I634,""))</f>
        <v/>
      </c>
      <c r="H659" s="43" t="str">
        <f>IF('TSA Input'!J634="","",IF('TSA Input'!J634="Yes",'TSA Input'!E634,""))</f>
        <v/>
      </c>
      <c r="I659" s="45" t="str">
        <f t="shared" si="2"/>
        <v/>
      </c>
      <c r="J659" s="146" t="str">
        <f>IF('TSA Input'!$J634="","",IF('TSA Input'!$J634="Yes",'TSA Input'!$C634,""))</f>
        <v/>
      </c>
      <c r="K659" s="147" t="str">
        <f>IF('TSA Input'!$J634="","",IF('TSA Input'!$J634="Yes",'TSA Input'!$I634,""))</f>
        <v/>
      </c>
      <c r="L659" s="147" t="str">
        <f>IF('TSA Input'!$J634="","",IF('TSA Input'!$J634="Yes",'TSA Input'!$E634,""))</f>
        <v/>
      </c>
      <c r="M659" s="45" t="str">
        <f t="shared" si="3"/>
        <v/>
      </c>
      <c r="N659" s="48"/>
      <c r="O659" s="49"/>
      <c r="P659" s="148" t="s">
        <v>31</v>
      </c>
      <c r="Q659" s="149" t="s">
        <v>31</v>
      </c>
      <c r="R659" s="1"/>
    </row>
    <row r="660" spans="1:18" ht="15.75" hidden="1" customHeight="1">
      <c r="A660" s="1" t="str">
        <f t="shared" si="1"/>
        <v/>
      </c>
      <c r="B660" s="1"/>
      <c r="C660" s="38" t="str">
        <f>IF('TSA Input'!J635="","",IF('TSA Input'!J635="Yes",'TSA Input'!B635,"Ineligible"))</f>
        <v/>
      </c>
      <c r="D660" s="39" t="str">
        <f>IF('TSA Input'!J635="","",IF('TSA Input'!J635="Yes",'TSA Input'!H635,""))</f>
        <v/>
      </c>
      <c r="E660" s="40" t="str">
        <f>IF('TSA Input'!J635="","",IF('TSA Input'!J635="Yes",'TSA Input'!G635,""))</f>
        <v/>
      </c>
      <c r="F660" s="42" t="str">
        <f>IF('TSA Input'!J635="","",IF('TSA Input'!J635="Yes",'TSA Input'!C635,""))</f>
        <v/>
      </c>
      <c r="G660" s="43" t="str">
        <f>IF('TSA Input'!J635="","",IF('TSA Input'!J635="Yes",'TSA Input'!I635,""))</f>
        <v/>
      </c>
      <c r="H660" s="43" t="str">
        <f>IF('TSA Input'!J635="","",IF('TSA Input'!J635="Yes",'TSA Input'!E635,""))</f>
        <v/>
      </c>
      <c r="I660" s="45" t="str">
        <f t="shared" si="2"/>
        <v/>
      </c>
      <c r="J660" s="146" t="str">
        <f>IF('TSA Input'!$J635="","",IF('TSA Input'!$J635="Yes",'TSA Input'!$C635,""))</f>
        <v/>
      </c>
      <c r="K660" s="147" t="str">
        <f>IF('TSA Input'!$J635="","",IF('TSA Input'!$J635="Yes",'TSA Input'!$I635,""))</f>
        <v/>
      </c>
      <c r="L660" s="147" t="str">
        <f>IF('TSA Input'!$J635="","",IF('TSA Input'!$J635="Yes",'TSA Input'!$E635,""))</f>
        <v/>
      </c>
      <c r="M660" s="45" t="str">
        <f t="shared" si="3"/>
        <v/>
      </c>
      <c r="N660" s="48"/>
      <c r="O660" s="49"/>
      <c r="P660" s="148" t="s">
        <v>31</v>
      </c>
      <c r="Q660" s="149" t="s">
        <v>31</v>
      </c>
      <c r="R660" s="1"/>
    </row>
    <row r="661" spans="1:18" ht="15.75" hidden="1" customHeight="1">
      <c r="A661" s="1" t="str">
        <f t="shared" si="1"/>
        <v/>
      </c>
      <c r="B661" s="1"/>
      <c r="C661" s="38" t="str">
        <f>IF('TSA Input'!J636="","",IF('TSA Input'!J636="Yes",'TSA Input'!B636,"Ineligible"))</f>
        <v/>
      </c>
      <c r="D661" s="39" t="str">
        <f>IF('TSA Input'!J636="","",IF('TSA Input'!J636="Yes",'TSA Input'!H636,""))</f>
        <v/>
      </c>
      <c r="E661" s="40" t="str">
        <f>IF('TSA Input'!J636="","",IF('TSA Input'!J636="Yes",'TSA Input'!G636,""))</f>
        <v/>
      </c>
      <c r="F661" s="42" t="str">
        <f>IF('TSA Input'!J636="","",IF('TSA Input'!J636="Yes",'TSA Input'!C636,""))</f>
        <v/>
      </c>
      <c r="G661" s="43" t="str">
        <f>IF('TSA Input'!J636="","",IF('TSA Input'!J636="Yes",'TSA Input'!I636,""))</f>
        <v/>
      </c>
      <c r="H661" s="43" t="str">
        <f>IF('TSA Input'!J636="","",IF('TSA Input'!J636="Yes",'TSA Input'!E636,""))</f>
        <v/>
      </c>
      <c r="I661" s="45" t="str">
        <f t="shared" si="2"/>
        <v/>
      </c>
      <c r="J661" s="146" t="str">
        <f>IF('TSA Input'!$J636="","",IF('TSA Input'!$J636="Yes",'TSA Input'!$C636,""))</f>
        <v/>
      </c>
      <c r="K661" s="147" t="str">
        <f>IF('TSA Input'!$J636="","",IF('TSA Input'!$J636="Yes",'TSA Input'!$I636,""))</f>
        <v/>
      </c>
      <c r="L661" s="147" t="str">
        <f>IF('TSA Input'!$J636="","",IF('TSA Input'!$J636="Yes",'TSA Input'!$E636,""))</f>
        <v/>
      </c>
      <c r="M661" s="45" t="str">
        <f t="shared" si="3"/>
        <v/>
      </c>
      <c r="N661" s="48"/>
      <c r="O661" s="49"/>
      <c r="P661" s="148" t="s">
        <v>31</v>
      </c>
      <c r="Q661" s="149" t="s">
        <v>31</v>
      </c>
      <c r="R661" s="1"/>
    </row>
    <row r="662" spans="1:18" ht="15.75" hidden="1" customHeight="1">
      <c r="A662" s="1" t="str">
        <f t="shared" si="1"/>
        <v/>
      </c>
      <c r="B662" s="1"/>
      <c r="C662" s="38" t="str">
        <f>IF('TSA Input'!J637="","",IF('TSA Input'!J637="Yes",'TSA Input'!B637,"Ineligible"))</f>
        <v/>
      </c>
      <c r="D662" s="39" t="str">
        <f>IF('TSA Input'!J637="","",IF('TSA Input'!J637="Yes",'TSA Input'!H637,""))</f>
        <v/>
      </c>
      <c r="E662" s="40" t="str">
        <f>IF('TSA Input'!J637="","",IF('TSA Input'!J637="Yes",'TSA Input'!G637,""))</f>
        <v/>
      </c>
      <c r="F662" s="42" t="str">
        <f>IF('TSA Input'!J637="","",IF('TSA Input'!J637="Yes",'TSA Input'!C637,""))</f>
        <v/>
      </c>
      <c r="G662" s="43" t="str">
        <f>IF('TSA Input'!J637="","",IF('TSA Input'!J637="Yes",'TSA Input'!I637,""))</f>
        <v/>
      </c>
      <c r="H662" s="43" t="str">
        <f>IF('TSA Input'!J637="","",IF('TSA Input'!J637="Yes",'TSA Input'!E637,""))</f>
        <v/>
      </c>
      <c r="I662" s="45" t="str">
        <f t="shared" si="2"/>
        <v/>
      </c>
      <c r="J662" s="146" t="str">
        <f>IF('TSA Input'!$J637="","",IF('TSA Input'!$J637="Yes",'TSA Input'!$C637,""))</f>
        <v/>
      </c>
      <c r="K662" s="147" t="str">
        <f>IF('TSA Input'!$J637="","",IF('TSA Input'!$J637="Yes",'TSA Input'!$I637,""))</f>
        <v/>
      </c>
      <c r="L662" s="147" t="str">
        <f>IF('TSA Input'!$J637="","",IF('TSA Input'!$J637="Yes",'TSA Input'!$E637,""))</f>
        <v/>
      </c>
      <c r="M662" s="45" t="str">
        <f t="shared" si="3"/>
        <v/>
      </c>
      <c r="N662" s="48"/>
      <c r="O662" s="49"/>
      <c r="P662" s="148" t="s">
        <v>31</v>
      </c>
      <c r="Q662" s="149" t="s">
        <v>31</v>
      </c>
      <c r="R662" s="1"/>
    </row>
    <row r="663" spans="1:18" ht="15.75" hidden="1" customHeight="1">
      <c r="A663" s="1" t="str">
        <f t="shared" si="1"/>
        <v/>
      </c>
      <c r="B663" s="1"/>
      <c r="C663" s="38" t="str">
        <f>IF('TSA Input'!J638="","",IF('TSA Input'!J638="Yes",'TSA Input'!B638,"Ineligible"))</f>
        <v/>
      </c>
      <c r="D663" s="39" t="str">
        <f>IF('TSA Input'!J638="","",IF('TSA Input'!J638="Yes",'TSA Input'!H638,""))</f>
        <v/>
      </c>
      <c r="E663" s="40" t="str">
        <f>IF('TSA Input'!J638="","",IF('TSA Input'!J638="Yes",'TSA Input'!G638,""))</f>
        <v/>
      </c>
      <c r="F663" s="42" t="str">
        <f>IF('TSA Input'!J638="","",IF('TSA Input'!J638="Yes",'TSA Input'!C638,""))</f>
        <v/>
      </c>
      <c r="G663" s="43" t="str">
        <f>IF('TSA Input'!J638="","",IF('TSA Input'!J638="Yes",'TSA Input'!I638,""))</f>
        <v/>
      </c>
      <c r="H663" s="43" t="str">
        <f>IF('TSA Input'!J638="","",IF('TSA Input'!J638="Yes",'TSA Input'!E638,""))</f>
        <v/>
      </c>
      <c r="I663" s="45" t="str">
        <f t="shared" si="2"/>
        <v/>
      </c>
      <c r="J663" s="146" t="str">
        <f>IF('TSA Input'!$J638="","",IF('TSA Input'!$J638="Yes",'TSA Input'!$C638,""))</f>
        <v/>
      </c>
      <c r="K663" s="147" t="str">
        <f>IF('TSA Input'!$J638="","",IF('TSA Input'!$J638="Yes",'TSA Input'!$I638,""))</f>
        <v/>
      </c>
      <c r="L663" s="147" t="str">
        <f>IF('TSA Input'!$J638="","",IF('TSA Input'!$J638="Yes",'TSA Input'!$E638,""))</f>
        <v/>
      </c>
      <c r="M663" s="45" t="str">
        <f t="shared" si="3"/>
        <v/>
      </c>
      <c r="N663" s="48"/>
      <c r="O663" s="49"/>
      <c r="P663" s="148" t="s">
        <v>31</v>
      </c>
      <c r="Q663" s="149" t="s">
        <v>31</v>
      </c>
      <c r="R663" s="1"/>
    </row>
    <row r="664" spans="1:18" ht="15.75" hidden="1" customHeight="1">
      <c r="A664" s="1" t="str">
        <f t="shared" si="1"/>
        <v/>
      </c>
      <c r="B664" s="1"/>
      <c r="C664" s="38" t="str">
        <f>IF('TSA Input'!J639="","",IF('TSA Input'!J639="Yes",'TSA Input'!B639,"Ineligible"))</f>
        <v/>
      </c>
      <c r="D664" s="39" t="str">
        <f>IF('TSA Input'!J639="","",IF('TSA Input'!J639="Yes",'TSA Input'!H639,""))</f>
        <v/>
      </c>
      <c r="E664" s="40" t="str">
        <f>IF('TSA Input'!J639="","",IF('TSA Input'!J639="Yes",'TSA Input'!G639,""))</f>
        <v/>
      </c>
      <c r="F664" s="42" t="str">
        <f>IF('TSA Input'!J639="","",IF('TSA Input'!J639="Yes",'TSA Input'!C639,""))</f>
        <v/>
      </c>
      <c r="G664" s="43" t="str">
        <f>IF('TSA Input'!J639="","",IF('TSA Input'!J639="Yes",'TSA Input'!I639,""))</f>
        <v/>
      </c>
      <c r="H664" s="43" t="str">
        <f>IF('TSA Input'!J639="","",IF('TSA Input'!J639="Yes",'TSA Input'!E639,""))</f>
        <v/>
      </c>
      <c r="I664" s="45" t="str">
        <f t="shared" si="2"/>
        <v/>
      </c>
      <c r="J664" s="146" t="str">
        <f>IF('TSA Input'!$J639="","",IF('TSA Input'!$J639="Yes",'TSA Input'!$C639,""))</f>
        <v/>
      </c>
      <c r="K664" s="147" t="str">
        <f>IF('TSA Input'!$J639="","",IF('TSA Input'!$J639="Yes",'TSA Input'!$I639,""))</f>
        <v/>
      </c>
      <c r="L664" s="147" t="str">
        <f>IF('TSA Input'!$J639="","",IF('TSA Input'!$J639="Yes",'TSA Input'!$E639,""))</f>
        <v/>
      </c>
      <c r="M664" s="45" t="str">
        <f t="shared" si="3"/>
        <v/>
      </c>
      <c r="N664" s="48"/>
      <c r="O664" s="49"/>
      <c r="P664" s="148" t="s">
        <v>31</v>
      </c>
      <c r="Q664" s="149" t="s">
        <v>31</v>
      </c>
      <c r="R664" s="1"/>
    </row>
    <row r="665" spans="1:18" ht="15.75" hidden="1" customHeight="1">
      <c r="A665" s="1" t="str">
        <f t="shared" si="1"/>
        <v/>
      </c>
      <c r="B665" s="1"/>
      <c r="C665" s="38" t="str">
        <f>IF('TSA Input'!J640="","",IF('TSA Input'!J640="Yes",'TSA Input'!B640,"Ineligible"))</f>
        <v/>
      </c>
      <c r="D665" s="39" t="str">
        <f>IF('TSA Input'!J640="","",IF('TSA Input'!J640="Yes",'TSA Input'!H640,""))</f>
        <v/>
      </c>
      <c r="E665" s="40" t="str">
        <f>IF('TSA Input'!J640="","",IF('TSA Input'!J640="Yes",'TSA Input'!G640,""))</f>
        <v/>
      </c>
      <c r="F665" s="42" t="str">
        <f>IF('TSA Input'!J640="","",IF('TSA Input'!J640="Yes",'TSA Input'!C640,""))</f>
        <v/>
      </c>
      <c r="G665" s="43" t="str">
        <f>IF('TSA Input'!J640="","",IF('TSA Input'!J640="Yes",'TSA Input'!I640,""))</f>
        <v/>
      </c>
      <c r="H665" s="43" t="str">
        <f>IF('TSA Input'!J640="","",IF('TSA Input'!J640="Yes",'TSA Input'!E640,""))</f>
        <v/>
      </c>
      <c r="I665" s="45" t="str">
        <f t="shared" si="2"/>
        <v/>
      </c>
      <c r="J665" s="146" t="str">
        <f>IF('TSA Input'!$J640="","",IF('TSA Input'!$J640="Yes",'TSA Input'!$C640,""))</f>
        <v/>
      </c>
      <c r="K665" s="147" t="str">
        <f>IF('TSA Input'!$J640="","",IF('TSA Input'!$J640="Yes",'TSA Input'!$I640,""))</f>
        <v/>
      </c>
      <c r="L665" s="147" t="str">
        <f>IF('TSA Input'!$J640="","",IF('TSA Input'!$J640="Yes",'TSA Input'!$E640,""))</f>
        <v/>
      </c>
      <c r="M665" s="45" t="str">
        <f t="shared" si="3"/>
        <v/>
      </c>
      <c r="N665" s="48"/>
      <c r="O665" s="49"/>
      <c r="P665" s="148" t="s">
        <v>31</v>
      </c>
      <c r="Q665" s="149" t="s">
        <v>31</v>
      </c>
      <c r="R665" s="1"/>
    </row>
    <row r="666" spans="1:18" ht="15.75" hidden="1" customHeight="1">
      <c r="A666" s="1" t="str">
        <f t="shared" si="1"/>
        <v/>
      </c>
      <c r="B666" s="1"/>
      <c r="C666" s="38" t="str">
        <f>IF('TSA Input'!J641="","",IF('TSA Input'!J641="Yes",'TSA Input'!B641,"Ineligible"))</f>
        <v/>
      </c>
      <c r="D666" s="39" t="str">
        <f>IF('TSA Input'!J641="","",IF('TSA Input'!J641="Yes",'TSA Input'!H641,""))</f>
        <v/>
      </c>
      <c r="E666" s="40" t="str">
        <f>IF('TSA Input'!J641="","",IF('TSA Input'!J641="Yes",'TSA Input'!G641,""))</f>
        <v/>
      </c>
      <c r="F666" s="42" t="str">
        <f>IF('TSA Input'!J641="","",IF('TSA Input'!J641="Yes",'TSA Input'!C641,""))</f>
        <v/>
      </c>
      <c r="G666" s="43" t="str">
        <f>IF('TSA Input'!J641="","",IF('TSA Input'!J641="Yes",'TSA Input'!I641,""))</f>
        <v/>
      </c>
      <c r="H666" s="43" t="str">
        <f>IF('TSA Input'!J641="","",IF('TSA Input'!J641="Yes",'TSA Input'!E641,""))</f>
        <v/>
      </c>
      <c r="I666" s="45" t="str">
        <f t="shared" si="2"/>
        <v/>
      </c>
      <c r="J666" s="146" t="str">
        <f>IF('TSA Input'!$J641="","",IF('TSA Input'!$J641="Yes",'TSA Input'!$C641,""))</f>
        <v/>
      </c>
      <c r="K666" s="147" t="str">
        <f>IF('TSA Input'!$J641="","",IF('TSA Input'!$J641="Yes",'TSA Input'!$I641,""))</f>
        <v/>
      </c>
      <c r="L666" s="147" t="str">
        <f>IF('TSA Input'!$J641="","",IF('TSA Input'!$J641="Yes",'TSA Input'!$E641,""))</f>
        <v/>
      </c>
      <c r="M666" s="45" t="str">
        <f t="shared" si="3"/>
        <v/>
      </c>
      <c r="N666" s="48"/>
      <c r="O666" s="49"/>
      <c r="P666" s="148" t="s">
        <v>31</v>
      </c>
      <c r="Q666" s="149" t="s">
        <v>31</v>
      </c>
      <c r="R666" s="1"/>
    </row>
    <row r="667" spans="1:18" ht="15.75" hidden="1" customHeight="1">
      <c r="A667" s="1" t="str">
        <f t="shared" si="1"/>
        <v/>
      </c>
      <c r="B667" s="1"/>
      <c r="C667" s="38" t="str">
        <f>IF('TSA Input'!J642="","",IF('TSA Input'!J642="Yes",'TSA Input'!B642,"Ineligible"))</f>
        <v/>
      </c>
      <c r="D667" s="39" t="str">
        <f>IF('TSA Input'!J642="","",IF('TSA Input'!J642="Yes",'TSA Input'!H642,""))</f>
        <v/>
      </c>
      <c r="E667" s="40" t="str">
        <f>IF('TSA Input'!J642="","",IF('TSA Input'!J642="Yes",'TSA Input'!G642,""))</f>
        <v/>
      </c>
      <c r="F667" s="42" t="str">
        <f>IF('TSA Input'!J642="","",IF('TSA Input'!J642="Yes",'TSA Input'!C642,""))</f>
        <v/>
      </c>
      <c r="G667" s="43" t="str">
        <f>IF('TSA Input'!J642="","",IF('TSA Input'!J642="Yes",'TSA Input'!I642,""))</f>
        <v/>
      </c>
      <c r="H667" s="43" t="str">
        <f>IF('TSA Input'!J642="","",IF('TSA Input'!J642="Yes",'TSA Input'!E642,""))</f>
        <v/>
      </c>
      <c r="I667" s="45" t="str">
        <f t="shared" si="2"/>
        <v/>
      </c>
      <c r="J667" s="146" t="str">
        <f>IF('TSA Input'!$J642="","",IF('TSA Input'!$J642="Yes",'TSA Input'!$C642,""))</f>
        <v/>
      </c>
      <c r="K667" s="147" t="str">
        <f>IF('TSA Input'!$J642="","",IF('TSA Input'!$J642="Yes",'TSA Input'!$I642,""))</f>
        <v/>
      </c>
      <c r="L667" s="147" t="str">
        <f>IF('TSA Input'!$J642="","",IF('TSA Input'!$J642="Yes",'TSA Input'!$E642,""))</f>
        <v/>
      </c>
      <c r="M667" s="45" t="str">
        <f t="shared" si="3"/>
        <v/>
      </c>
      <c r="N667" s="48"/>
      <c r="O667" s="49"/>
      <c r="P667" s="148" t="s">
        <v>31</v>
      </c>
      <c r="Q667" s="149" t="s">
        <v>31</v>
      </c>
      <c r="R667" s="1"/>
    </row>
    <row r="668" spans="1:18" ht="15.75" hidden="1" customHeight="1">
      <c r="A668" s="1" t="str">
        <f t="shared" si="1"/>
        <v/>
      </c>
      <c r="B668" s="1"/>
      <c r="C668" s="38" t="str">
        <f>IF('TSA Input'!J643="","",IF('TSA Input'!J643="Yes",'TSA Input'!B643,"Ineligible"))</f>
        <v/>
      </c>
      <c r="D668" s="39" t="str">
        <f>IF('TSA Input'!J643="","",IF('TSA Input'!J643="Yes",'TSA Input'!H643,""))</f>
        <v/>
      </c>
      <c r="E668" s="40" t="str">
        <f>IF('TSA Input'!J643="","",IF('TSA Input'!J643="Yes",'TSA Input'!G643,""))</f>
        <v/>
      </c>
      <c r="F668" s="42" t="str">
        <f>IF('TSA Input'!J643="","",IF('TSA Input'!J643="Yes",'TSA Input'!C643,""))</f>
        <v/>
      </c>
      <c r="G668" s="43" t="str">
        <f>IF('TSA Input'!J643="","",IF('TSA Input'!J643="Yes",'TSA Input'!I643,""))</f>
        <v/>
      </c>
      <c r="H668" s="43" t="str">
        <f>IF('TSA Input'!J643="","",IF('TSA Input'!J643="Yes",'TSA Input'!E643,""))</f>
        <v/>
      </c>
      <c r="I668" s="45" t="str">
        <f t="shared" si="2"/>
        <v/>
      </c>
      <c r="J668" s="146" t="str">
        <f>IF('TSA Input'!$J643="","",IF('TSA Input'!$J643="Yes",'TSA Input'!$C643,""))</f>
        <v/>
      </c>
      <c r="K668" s="147" t="str">
        <f>IF('TSA Input'!$J643="","",IF('TSA Input'!$J643="Yes",'TSA Input'!$I643,""))</f>
        <v/>
      </c>
      <c r="L668" s="147" t="str">
        <f>IF('TSA Input'!$J643="","",IF('TSA Input'!$J643="Yes",'TSA Input'!$E643,""))</f>
        <v/>
      </c>
      <c r="M668" s="45" t="str">
        <f t="shared" si="3"/>
        <v/>
      </c>
      <c r="N668" s="48"/>
      <c r="O668" s="49"/>
      <c r="P668" s="148" t="s">
        <v>31</v>
      </c>
      <c r="Q668" s="149" t="s">
        <v>31</v>
      </c>
      <c r="R668" s="1"/>
    </row>
    <row r="669" spans="1:18" ht="15.75" hidden="1" customHeight="1">
      <c r="A669" s="1" t="str">
        <f t="shared" si="1"/>
        <v/>
      </c>
      <c r="B669" s="1"/>
      <c r="C669" s="38" t="str">
        <f>IF('TSA Input'!J644="","",IF('TSA Input'!J644="Yes",'TSA Input'!B644,"Ineligible"))</f>
        <v/>
      </c>
      <c r="D669" s="39" t="str">
        <f>IF('TSA Input'!J644="","",IF('TSA Input'!J644="Yes",'TSA Input'!H644,""))</f>
        <v/>
      </c>
      <c r="E669" s="40" t="str">
        <f>IF('TSA Input'!J644="","",IF('TSA Input'!J644="Yes",'TSA Input'!G644,""))</f>
        <v/>
      </c>
      <c r="F669" s="42" t="str">
        <f>IF('TSA Input'!J644="","",IF('TSA Input'!J644="Yes",'TSA Input'!C644,""))</f>
        <v/>
      </c>
      <c r="G669" s="43" t="str">
        <f>IF('TSA Input'!J644="","",IF('TSA Input'!J644="Yes",'TSA Input'!I644,""))</f>
        <v/>
      </c>
      <c r="H669" s="43" t="str">
        <f>IF('TSA Input'!J644="","",IF('TSA Input'!J644="Yes",'TSA Input'!E644,""))</f>
        <v/>
      </c>
      <c r="I669" s="45" t="str">
        <f t="shared" si="2"/>
        <v/>
      </c>
      <c r="J669" s="146" t="str">
        <f>IF('TSA Input'!$J644="","",IF('TSA Input'!$J644="Yes",'TSA Input'!$C644,""))</f>
        <v/>
      </c>
      <c r="K669" s="147" t="str">
        <f>IF('TSA Input'!$J644="","",IF('TSA Input'!$J644="Yes",'TSA Input'!$I644,""))</f>
        <v/>
      </c>
      <c r="L669" s="147" t="str">
        <f>IF('TSA Input'!$J644="","",IF('TSA Input'!$J644="Yes",'TSA Input'!$E644,""))</f>
        <v/>
      </c>
      <c r="M669" s="45" t="str">
        <f t="shared" si="3"/>
        <v/>
      </c>
      <c r="N669" s="48"/>
      <c r="O669" s="49"/>
      <c r="P669" s="148" t="s">
        <v>31</v>
      </c>
      <c r="Q669" s="149" t="s">
        <v>31</v>
      </c>
      <c r="R669" s="1"/>
    </row>
    <row r="670" spans="1:18" ht="15.75" hidden="1" customHeight="1">
      <c r="A670" s="1" t="str">
        <f t="shared" si="1"/>
        <v/>
      </c>
      <c r="B670" s="1"/>
      <c r="C670" s="38" t="str">
        <f>IF('TSA Input'!J645="","",IF('TSA Input'!J645="Yes",'TSA Input'!B645,"Ineligible"))</f>
        <v/>
      </c>
      <c r="D670" s="39" t="str">
        <f>IF('TSA Input'!J645="","",IF('TSA Input'!J645="Yes",'TSA Input'!H645,""))</f>
        <v/>
      </c>
      <c r="E670" s="40" t="str">
        <f>IF('TSA Input'!J645="","",IF('TSA Input'!J645="Yes",'TSA Input'!G645,""))</f>
        <v/>
      </c>
      <c r="F670" s="42" t="str">
        <f>IF('TSA Input'!J645="","",IF('TSA Input'!J645="Yes",'TSA Input'!C645,""))</f>
        <v/>
      </c>
      <c r="G670" s="43" t="str">
        <f>IF('TSA Input'!J645="","",IF('TSA Input'!J645="Yes",'TSA Input'!I645,""))</f>
        <v/>
      </c>
      <c r="H670" s="43" t="str">
        <f>IF('TSA Input'!J645="","",IF('TSA Input'!J645="Yes",'TSA Input'!E645,""))</f>
        <v/>
      </c>
      <c r="I670" s="45" t="str">
        <f t="shared" si="2"/>
        <v/>
      </c>
      <c r="J670" s="146" t="str">
        <f>IF('TSA Input'!$J645="","",IF('TSA Input'!$J645="Yes",'TSA Input'!$C645,""))</f>
        <v/>
      </c>
      <c r="K670" s="147" t="str">
        <f>IF('TSA Input'!$J645="","",IF('TSA Input'!$J645="Yes",'TSA Input'!$I645,""))</f>
        <v/>
      </c>
      <c r="L670" s="147" t="str">
        <f>IF('TSA Input'!$J645="","",IF('TSA Input'!$J645="Yes",'TSA Input'!$E645,""))</f>
        <v/>
      </c>
      <c r="M670" s="45" t="str">
        <f t="shared" si="3"/>
        <v/>
      </c>
      <c r="N670" s="48"/>
      <c r="O670" s="49"/>
      <c r="P670" s="148" t="s">
        <v>31</v>
      </c>
      <c r="Q670" s="149" t="s">
        <v>31</v>
      </c>
      <c r="R670" s="1"/>
    </row>
    <row r="671" spans="1:18" ht="15.75" hidden="1" customHeight="1">
      <c r="A671" s="1" t="str">
        <f t="shared" si="1"/>
        <v/>
      </c>
      <c r="B671" s="1"/>
      <c r="C671" s="38" t="str">
        <f>IF('TSA Input'!J646="","",IF('TSA Input'!J646="Yes",'TSA Input'!B646,"Ineligible"))</f>
        <v/>
      </c>
      <c r="D671" s="39" t="str">
        <f>IF('TSA Input'!J646="","",IF('TSA Input'!J646="Yes",'TSA Input'!H646,""))</f>
        <v/>
      </c>
      <c r="E671" s="40" t="str">
        <f>IF('TSA Input'!J646="","",IF('TSA Input'!J646="Yes",'TSA Input'!G646,""))</f>
        <v/>
      </c>
      <c r="F671" s="42" t="str">
        <f>IF('TSA Input'!J646="","",IF('TSA Input'!J646="Yes",'TSA Input'!C646,""))</f>
        <v/>
      </c>
      <c r="G671" s="43" t="str">
        <f>IF('TSA Input'!J646="","",IF('TSA Input'!J646="Yes",'TSA Input'!I646,""))</f>
        <v/>
      </c>
      <c r="H671" s="43" t="str">
        <f>IF('TSA Input'!J646="","",IF('TSA Input'!J646="Yes",'TSA Input'!E646,""))</f>
        <v/>
      </c>
      <c r="I671" s="45" t="str">
        <f t="shared" si="2"/>
        <v/>
      </c>
      <c r="J671" s="146" t="str">
        <f>IF('TSA Input'!$J646="","",IF('TSA Input'!$J646="Yes",'TSA Input'!$C646,""))</f>
        <v/>
      </c>
      <c r="K671" s="147" t="str">
        <f>IF('TSA Input'!$J646="","",IF('TSA Input'!$J646="Yes",'TSA Input'!$I646,""))</f>
        <v/>
      </c>
      <c r="L671" s="147" t="str">
        <f>IF('TSA Input'!$J646="","",IF('TSA Input'!$J646="Yes",'TSA Input'!$E646,""))</f>
        <v/>
      </c>
      <c r="M671" s="45" t="str">
        <f t="shared" si="3"/>
        <v/>
      </c>
      <c r="N671" s="48"/>
      <c r="O671" s="49"/>
      <c r="P671" s="148" t="s">
        <v>31</v>
      </c>
      <c r="Q671" s="149" t="s">
        <v>31</v>
      </c>
      <c r="R671" s="1"/>
    </row>
    <row r="672" spans="1:18" ht="15.75" hidden="1" customHeight="1">
      <c r="A672" s="1" t="str">
        <f t="shared" si="1"/>
        <v/>
      </c>
      <c r="B672" s="1"/>
      <c r="C672" s="38" t="str">
        <f>IF('TSA Input'!J647="","",IF('TSA Input'!J647="Yes",'TSA Input'!B647,"Ineligible"))</f>
        <v/>
      </c>
      <c r="D672" s="39" t="str">
        <f>IF('TSA Input'!J647="","",IF('TSA Input'!J647="Yes",'TSA Input'!H647,""))</f>
        <v/>
      </c>
      <c r="E672" s="40" t="str">
        <f>IF('TSA Input'!J647="","",IF('TSA Input'!J647="Yes",'TSA Input'!G647,""))</f>
        <v/>
      </c>
      <c r="F672" s="42" t="str">
        <f>IF('TSA Input'!J647="","",IF('TSA Input'!J647="Yes",'TSA Input'!C647,""))</f>
        <v/>
      </c>
      <c r="G672" s="43" t="str">
        <f>IF('TSA Input'!J647="","",IF('TSA Input'!J647="Yes",'TSA Input'!I647,""))</f>
        <v/>
      </c>
      <c r="H672" s="43" t="str">
        <f>IF('TSA Input'!J647="","",IF('TSA Input'!J647="Yes",'TSA Input'!E647,""))</f>
        <v/>
      </c>
      <c r="I672" s="45" t="str">
        <f t="shared" si="2"/>
        <v/>
      </c>
      <c r="J672" s="146" t="str">
        <f>IF('TSA Input'!$J647="","",IF('TSA Input'!$J647="Yes",'TSA Input'!$C647,""))</f>
        <v/>
      </c>
      <c r="K672" s="147" t="str">
        <f>IF('TSA Input'!$J647="","",IF('TSA Input'!$J647="Yes",'TSA Input'!$I647,""))</f>
        <v/>
      </c>
      <c r="L672" s="147" t="str">
        <f>IF('TSA Input'!$J647="","",IF('TSA Input'!$J647="Yes",'TSA Input'!$E647,""))</f>
        <v/>
      </c>
      <c r="M672" s="45" t="str">
        <f t="shared" si="3"/>
        <v/>
      </c>
      <c r="N672" s="48"/>
      <c r="O672" s="49"/>
      <c r="P672" s="148" t="s">
        <v>31</v>
      </c>
      <c r="Q672" s="149" t="s">
        <v>31</v>
      </c>
      <c r="R672" s="1"/>
    </row>
    <row r="673" spans="1:18" ht="15.75" hidden="1" customHeight="1">
      <c r="A673" s="1" t="str">
        <f t="shared" si="1"/>
        <v/>
      </c>
      <c r="B673" s="1"/>
      <c r="C673" s="38" t="str">
        <f>IF('TSA Input'!J648="","",IF('TSA Input'!J648="Yes",'TSA Input'!B648,"Ineligible"))</f>
        <v/>
      </c>
      <c r="D673" s="39" t="str">
        <f>IF('TSA Input'!J648="","",IF('TSA Input'!J648="Yes",'TSA Input'!H648,""))</f>
        <v/>
      </c>
      <c r="E673" s="40" t="str">
        <f>IF('TSA Input'!J648="","",IF('TSA Input'!J648="Yes",'TSA Input'!G648,""))</f>
        <v/>
      </c>
      <c r="F673" s="42" t="str">
        <f>IF('TSA Input'!J648="","",IF('TSA Input'!J648="Yes",'TSA Input'!C648,""))</f>
        <v/>
      </c>
      <c r="G673" s="43" t="str">
        <f>IF('TSA Input'!J648="","",IF('TSA Input'!J648="Yes",'TSA Input'!I648,""))</f>
        <v/>
      </c>
      <c r="H673" s="43" t="str">
        <f>IF('TSA Input'!J648="","",IF('TSA Input'!J648="Yes",'TSA Input'!E648,""))</f>
        <v/>
      </c>
      <c r="I673" s="45" t="str">
        <f t="shared" si="2"/>
        <v/>
      </c>
      <c r="J673" s="146" t="str">
        <f>IF('TSA Input'!$J648="","",IF('TSA Input'!$J648="Yes",'TSA Input'!$C648,""))</f>
        <v/>
      </c>
      <c r="K673" s="147" t="str">
        <f>IF('TSA Input'!$J648="","",IF('TSA Input'!$J648="Yes",'TSA Input'!$I648,""))</f>
        <v/>
      </c>
      <c r="L673" s="147" t="str">
        <f>IF('TSA Input'!$J648="","",IF('TSA Input'!$J648="Yes",'TSA Input'!$E648,""))</f>
        <v/>
      </c>
      <c r="M673" s="45" t="str">
        <f t="shared" si="3"/>
        <v/>
      </c>
      <c r="N673" s="48"/>
      <c r="O673" s="49"/>
      <c r="P673" s="148" t="s">
        <v>31</v>
      </c>
      <c r="Q673" s="149" t="s">
        <v>31</v>
      </c>
      <c r="R673" s="1"/>
    </row>
    <row r="674" spans="1:18" ht="15.75" hidden="1" customHeight="1">
      <c r="A674" s="1" t="str">
        <f t="shared" si="1"/>
        <v/>
      </c>
      <c r="B674" s="1"/>
      <c r="C674" s="38" t="str">
        <f>IF('TSA Input'!J649="","",IF('TSA Input'!J649="Yes",'TSA Input'!B649,"Ineligible"))</f>
        <v/>
      </c>
      <c r="D674" s="39" t="str">
        <f>IF('TSA Input'!J649="","",IF('TSA Input'!J649="Yes",'TSA Input'!H649,""))</f>
        <v/>
      </c>
      <c r="E674" s="40" t="str">
        <f>IF('TSA Input'!J649="","",IF('TSA Input'!J649="Yes",'TSA Input'!G649,""))</f>
        <v/>
      </c>
      <c r="F674" s="42" t="str">
        <f>IF('TSA Input'!J649="","",IF('TSA Input'!J649="Yes",'TSA Input'!C649,""))</f>
        <v/>
      </c>
      <c r="G674" s="43" t="str">
        <f>IF('TSA Input'!J649="","",IF('TSA Input'!J649="Yes",'TSA Input'!I649,""))</f>
        <v/>
      </c>
      <c r="H674" s="43" t="str">
        <f>IF('TSA Input'!J649="","",IF('TSA Input'!J649="Yes",'TSA Input'!E649,""))</f>
        <v/>
      </c>
      <c r="I674" s="45" t="str">
        <f t="shared" si="2"/>
        <v/>
      </c>
      <c r="J674" s="146" t="str">
        <f>IF('TSA Input'!$J649="","",IF('TSA Input'!$J649="Yes",'TSA Input'!$C649,""))</f>
        <v/>
      </c>
      <c r="K674" s="147" t="str">
        <f>IF('TSA Input'!$J649="","",IF('TSA Input'!$J649="Yes",'TSA Input'!$I649,""))</f>
        <v/>
      </c>
      <c r="L674" s="147" t="str">
        <f>IF('TSA Input'!$J649="","",IF('TSA Input'!$J649="Yes",'TSA Input'!$E649,""))</f>
        <v/>
      </c>
      <c r="M674" s="45" t="str">
        <f t="shared" si="3"/>
        <v/>
      </c>
      <c r="N674" s="48"/>
      <c r="O674" s="49"/>
      <c r="P674" s="148" t="s">
        <v>31</v>
      </c>
      <c r="Q674" s="149" t="s">
        <v>31</v>
      </c>
      <c r="R674" s="1"/>
    </row>
    <row r="675" spans="1:18" ht="15.75" hidden="1" customHeight="1">
      <c r="A675" s="1" t="str">
        <f t="shared" si="1"/>
        <v/>
      </c>
      <c r="B675" s="1"/>
      <c r="C675" s="38" t="str">
        <f>IF('TSA Input'!J650="","",IF('TSA Input'!J650="Yes",'TSA Input'!B650,"Ineligible"))</f>
        <v/>
      </c>
      <c r="D675" s="39" t="str">
        <f>IF('TSA Input'!J650="","",IF('TSA Input'!J650="Yes",'TSA Input'!H650,""))</f>
        <v/>
      </c>
      <c r="E675" s="40" t="str">
        <f>IF('TSA Input'!J650="","",IF('TSA Input'!J650="Yes",'TSA Input'!G650,""))</f>
        <v/>
      </c>
      <c r="F675" s="42" t="str">
        <f>IF('TSA Input'!J650="","",IF('TSA Input'!J650="Yes",'TSA Input'!C650,""))</f>
        <v/>
      </c>
      <c r="G675" s="43" t="str">
        <f>IF('TSA Input'!J650="","",IF('TSA Input'!J650="Yes",'TSA Input'!I650,""))</f>
        <v/>
      </c>
      <c r="H675" s="43" t="str">
        <f>IF('TSA Input'!J650="","",IF('TSA Input'!J650="Yes",'TSA Input'!E650,""))</f>
        <v/>
      </c>
      <c r="I675" s="45" t="str">
        <f t="shared" si="2"/>
        <v/>
      </c>
      <c r="J675" s="146" t="str">
        <f>IF('TSA Input'!$J650="","",IF('TSA Input'!$J650="Yes",'TSA Input'!$C650,""))</f>
        <v/>
      </c>
      <c r="K675" s="147" t="str">
        <f>IF('TSA Input'!$J650="","",IF('TSA Input'!$J650="Yes",'TSA Input'!$I650,""))</f>
        <v/>
      </c>
      <c r="L675" s="147" t="str">
        <f>IF('TSA Input'!$J650="","",IF('TSA Input'!$J650="Yes",'TSA Input'!$E650,""))</f>
        <v/>
      </c>
      <c r="M675" s="45" t="str">
        <f t="shared" si="3"/>
        <v/>
      </c>
      <c r="N675" s="48"/>
      <c r="O675" s="49"/>
      <c r="P675" s="148" t="s">
        <v>31</v>
      </c>
      <c r="Q675" s="149" t="s">
        <v>31</v>
      </c>
      <c r="R675" s="1"/>
    </row>
    <row r="676" spans="1:18" ht="15.75" hidden="1" customHeight="1">
      <c r="A676" s="1" t="str">
        <f t="shared" si="1"/>
        <v/>
      </c>
      <c r="B676" s="1"/>
      <c r="C676" s="38" t="str">
        <f>IF('TSA Input'!J651="","",IF('TSA Input'!J651="Yes",'TSA Input'!B651,"Ineligible"))</f>
        <v/>
      </c>
      <c r="D676" s="39" t="str">
        <f>IF('TSA Input'!J651="","",IF('TSA Input'!J651="Yes",'TSA Input'!H651,""))</f>
        <v/>
      </c>
      <c r="E676" s="40" t="str">
        <f>IF('TSA Input'!J651="","",IF('TSA Input'!J651="Yes",'TSA Input'!G651,""))</f>
        <v/>
      </c>
      <c r="F676" s="42" t="str">
        <f>IF('TSA Input'!J651="","",IF('TSA Input'!J651="Yes",'TSA Input'!C651,""))</f>
        <v/>
      </c>
      <c r="G676" s="43" t="str">
        <f>IF('TSA Input'!J651="","",IF('TSA Input'!J651="Yes",'TSA Input'!I651,""))</f>
        <v/>
      </c>
      <c r="H676" s="43" t="str">
        <f>IF('TSA Input'!J651="","",IF('TSA Input'!J651="Yes",'TSA Input'!E651,""))</f>
        <v/>
      </c>
      <c r="I676" s="45" t="str">
        <f t="shared" si="2"/>
        <v/>
      </c>
      <c r="J676" s="146" t="str">
        <f>IF('TSA Input'!$J651="","",IF('TSA Input'!$J651="Yes",'TSA Input'!$C651,""))</f>
        <v/>
      </c>
      <c r="K676" s="147" t="str">
        <f>IF('TSA Input'!$J651="","",IF('TSA Input'!$J651="Yes",'TSA Input'!$I651,""))</f>
        <v/>
      </c>
      <c r="L676" s="147" t="str">
        <f>IF('TSA Input'!$J651="","",IF('TSA Input'!$J651="Yes",'TSA Input'!$E651,""))</f>
        <v/>
      </c>
      <c r="M676" s="45" t="str">
        <f t="shared" si="3"/>
        <v/>
      </c>
      <c r="N676" s="48"/>
      <c r="O676" s="49"/>
      <c r="P676" s="148" t="s">
        <v>31</v>
      </c>
      <c r="Q676" s="149" t="s">
        <v>31</v>
      </c>
      <c r="R676" s="1"/>
    </row>
    <row r="677" spans="1:18" ht="15.75" hidden="1" customHeight="1">
      <c r="A677" s="1" t="str">
        <f t="shared" si="1"/>
        <v/>
      </c>
      <c r="B677" s="1"/>
      <c r="C677" s="38" t="str">
        <f>IF('TSA Input'!J652="","",IF('TSA Input'!J652="Yes",'TSA Input'!B652,"Ineligible"))</f>
        <v/>
      </c>
      <c r="D677" s="39" t="str">
        <f>IF('TSA Input'!J652="","",IF('TSA Input'!J652="Yes",'TSA Input'!H652,""))</f>
        <v/>
      </c>
      <c r="E677" s="40" t="str">
        <f>IF('TSA Input'!J652="","",IF('TSA Input'!J652="Yes",'TSA Input'!G652,""))</f>
        <v/>
      </c>
      <c r="F677" s="42" t="str">
        <f>IF('TSA Input'!J652="","",IF('TSA Input'!J652="Yes",'TSA Input'!C652,""))</f>
        <v/>
      </c>
      <c r="G677" s="43" t="str">
        <f>IF('TSA Input'!J652="","",IF('TSA Input'!J652="Yes",'TSA Input'!I652,""))</f>
        <v/>
      </c>
      <c r="H677" s="43" t="str">
        <f>IF('TSA Input'!J652="","",IF('TSA Input'!J652="Yes",'TSA Input'!E652,""))</f>
        <v/>
      </c>
      <c r="I677" s="45" t="str">
        <f t="shared" si="2"/>
        <v/>
      </c>
      <c r="J677" s="146" t="str">
        <f>IF('TSA Input'!$J652="","",IF('TSA Input'!$J652="Yes",'TSA Input'!$C652,""))</f>
        <v/>
      </c>
      <c r="K677" s="147" t="str">
        <f>IF('TSA Input'!$J652="","",IF('TSA Input'!$J652="Yes",'TSA Input'!$I652,""))</f>
        <v/>
      </c>
      <c r="L677" s="147" t="str">
        <f>IF('TSA Input'!$J652="","",IF('TSA Input'!$J652="Yes",'TSA Input'!$E652,""))</f>
        <v/>
      </c>
      <c r="M677" s="45" t="str">
        <f t="shared" si="3"/>
        <v/>
      </c>
      <c r="N677" s="48"/>
      <c r="O677" s="49"/>
      <c r="P677" s="148" t="s">
        <v>31</v>
      </c>
      <c r="Q677" s="149" t="s">
        <v>31</v>
      </c>
      <c r="R677" s="1"/>
    </row>
    <row r="678" spans="1:18" ht="15.75" hidden="1" customHeight="1">
      <c r="A678" s="1" t="str">
        <f t="shared" si="1"/>
        <v/>
      </c>
      <c r="B678" s="1"/>
      <c r="C678" s="38" t="str">
        <f>IF('TSA Input'!J653="","",IF('TSA Input'!J653="Yes",'TSA Input'!B653,"Ineligible"))</f>
        <v/>
      </c>
      <c r="D678" s="39" t="str">
        <f>IF('TSA Input'!J653="","",IF('TSA Input'!J653="Yes",'TSA Input'!H653,""))</f>
        <v/>
      </c>
      <c r="E678" s="40" t="str">
        <f>IF('TSA Input'!J653="","",IF('TSA Input'!J653="Yes",'TSA Input'!G653,""))</f>
        <v/>
      </c>
      <c r="F678" s="42" t="str">
        <f>IF('TSA Input'!J653="","",IF('TSA Input'!J653="Yes",'TSA Input'!C653,""))</f>
        <v/>
      </c>
      <c r="G678" s="43" t="str">
        <f>IF('TSA Input'!J653="","",IF('TSA Input'!J653="Yes",'TSA Input'!I653,""))</f>
        <v/>
      </c>
      <c r="H678" s="43" t="str">
        <f>IF('TSA Input'!J653="","",IF('TSA Input'!J653="Yes",'TSA Input'!E653,""))</f>
        <v/>
      </c>
      <c r="I678" s="45" t="str">
        <f t="shared" si="2"/>
        <v/>
      </c>
      <c r="J678" s="146" t="str">
        <f>IF('TSA Input'!$J653="","",IF('TSA Input'!$J653="Yes",'TSA Input'!$C653,""))</f>
        <v/>
      </c>
      <c r="K678" s="147" t="str">
        <f>IF('TSA Input'!$J653="","",IF('TSA Input'!$J653="Yes",'TSA Input'!$I653,""))</f>
        <v/>
      </c>
      <c r="L678" s="147" t="str">
        <f>IF('TSA Input'!$J653="","",IF('TSA Input'!$J653="Yes",'TSA Input'!$E653,""))</f>
        <v/>
      </c>
      <c r="M678" s="45" t="str">
        <f t="shared" si="3"/>
        <v/>
      </c>
      <c r="N678" s="48"/>
      <c r="O678" s="49"/>
      <c r="P678" s="148" t="s">
        <v>31</v>
      </c>
      <c r="Q678" s="149" t="s">
        <v>31</v>
      </c>
      <c r="R678" s="1"/>
    </row>
    <row r="679" spans="1:18" ht="15.75" hidden="1" customHeight="1">
      <c r="A679" s="1" t="str">
        <f t="shared" si="1"/>
        <v/>
      </c>
      <c r="B679" s="1"/>
      <c r="C679" s="38" t="str">
        <f>IF('TSA Input'!J654="","",IF('TSA Input'!J654="Yes",'TSA Input'!B654,"Ineligible"))</f>
        <v/>
      </c>
      <c r="D679" s="39" t="str">
        <f>IF('TSA Input'!J654="","",IF('TSA Input'!J654="Yes",'TSA Input'!H654,""))</f>
        <v/>
      </c>
      <c r="E679" s="40" t="str">
        <f>IF('TSA Input'!J654="","",IF('TSA Input'!J654="Yes",'TSA Input'!G654,""))</f>
        <v/>
      </c>
      <c r="F679" s="42" t="str">
        <f>IF('TSA Input'!J654="","",IF('TSA Input'!J654="Yes",'TSA Input'!C654,""))</f>
        <v/>
      </c>
      <c r="G679" s="43" t="str">
        <f>IF('TSA Input'!J654="","",IF('TSA Input'!J654="Yes",'TSA Input'!I654,""))</f>
        <v/>
      </c>
      <c r="H679" s="43" t="str">
        <f>IF('TSA Input'!J654="","",IF('TSA Input'!J654="Yes",'TSA Input'!E654,""))</f>
        <v/>
      </c>
      <c r="I679" s="45" t="str">
        <f t="shared" si="2"/>
        <v/>
      </c>
      <c r="J679" s="146" t="str">
        <f>IF('TSA Input'!$J654="","",IF('TSA Input'!$J654="Yes",'TSA Input'!$C654,""))</f>
        <v/>
      </c>
      <c r="K679" s="147" t="str">
        <f>IF('TSA Input'!$J654="","",IF('TSA Input'!$J654="Yes",'TSA Input'!$I654,""))</f>
        <v/>
      </c>
      <c r="L679" s="147" t="str">
        <f>IF('TSA Input'!$J654="","",IF('TSA Input'!$J654="Yes",'TSA Input'!$E654,""))</f>
        <v/>
      </c>
      <c r="M679" s="45" t="str">
        <f t="shared" si="3"/>
        <v/>
      </c>
      <c r="N679" s="48"/>
      <c r="O679" s="49"/>
      <c r="P679" s="148" t="s">
        <v>31</v>
      </c>
      <c r="Q679" s="149" t="s">
        <v>31</v>
      </c>
      <c r="R679" s="1"/>
    </row>
    <row r="680" spans="1:18" ht="15.75" hidden="1" customHeight="1">
      <c r="A680" s="1" t="str">
        <f t="shared" si="1"/>
        <v/>
      </c>
      <c r="B680" s="1"/>
      <c r="C680" s="38" t="str">
        <f>IF('TSA Input'!J655="","",IF('TSA Input'!J655="Yes",'TSA Input'!B655,"Ineligible"))</f>
        <v/>
      </c>
      <c r="D680" s="39" t="str">
        <f>IF('TSA Input'!J655="","",IF('TSA Input'!J655="Yes",'TSA Input'!H655,""))</f>
        <v/>
      </c>
      <c r="E680" s="40" t="str">
        <f>IF('TSA Input'!J655="","",IF('TSA Input'!J655="Yes",'TSA Input'!G655,""))</f>
        <v/>
      </c>
      <c r="F680" s="42" t="str">
        <f>IF('TSA Input'!J655="","",IF('TSA Input'!J655="Yes",'TSA Input'!C655,""))</f>
        <v/>
      </c>
      <c r="G680" s="43" t="str">
        <f>IF('TSA Input'!J655="","",IF('TSA Input'!J655="Yes",'TSA Input'!I655,""))</f>
        <v/>
      </c>
      <c r="H680" s="43" t="str">
        <f>IF('TSA Input'!J655="","",IF('TSA Input'!J655="Yes",'TSA Input'!E655,""))</f>
        <v/>
      </c>
      <c r="I680" s="45" t="str">
        <f t="shared" si="2"/>
        <v/>
      </c>
      <c r="J680" s="146" t="str">
        <f>IF('TSA Input'!$J655="","",IF('TSA Input'!$J655="Yes",'TSA Input'!$C655,""))</f>
        <v/>
      </c>
      <c r="K680" s="147" t="str">
        <f>IF('TSA Input'!$J655="","",IF('TSA Input'!$J655="Yes",'TSA Input'!$I655,""))</f>
        <v/>
      </c>
      <c r="L680" s="147" t="str">
        <f>IF('TSA Input'!$J655="","",IF('TSA Input'!$J655="Yes",'TSA Input'!$E655,""))</f>
        <v/>
      </c>
      <c r="M680" s="45" t="str">
        <f t="shared" si="3"/>
        <v/>
      </c>
      <c r="N680" s="48"/>
      <c r="O680" s="49"/>
      <c r="P680" s="148" t="s">
        <v>31</v>
      </c>
      <c r="Q680" s="149" t="s">
        <v>31</v>
      </c>
      <c r="R680" s="1"/>
    </row>
    <row r="681" spans="1:18" ht="15.75" hidden="1" customHeight="1">
      <c r="A681" s="1" t="str">
        <f t="shared" si="1"/>
        <v/>
      </c>
      <c r="B681" s="1"/>
      <c r="C681" s="38" t="str">
        <f>IF('TSA Input'!J656="","",IF('TSA Input'!J656="Yes",'TSA Input'!B656,"Ineligible"))</f>
        <v/>
      </c>
      <c r="D681" s="39" t="str">
        <f>IF('TSA Input'!J656="","",IF('TSA Input'!J656="Yes",'TSA Input'!H656,""))</f>
        <v/>
      </c>
      <c r="E681" s="40" t="str">
        <f>IF('TSA Input'!J656="","",IF('TSA Input'!J656="Yes",'TSA Input'!G656,""))</f>
        <v/>
      </c>
      <c r="F681" s="42" t="str">
        <f>IF('TSA Input'!J656="","",IF('TSA Input'!J656="Yes",'TSA Input'!C656,""))</f>
        <v/>
      </c>
      <c r="G681" s="43" t="str">
        <f>IF('TSA Input'!J656="","",IF('TSA Input'!J656="Yes",'TSA Input'!I656,""))</f>
        <v/>
      </c>
      <c r="H681" s="43" t="str">
        <f>IF('TSA Input'!J656="","",IF('TSA Input'!J656="Yes",'TSA Input'!E656,""))</f>
        <v/>
      </c>
      <c r="I681" s="45" t="str">
        <f t="shared" si="2"/>
        <v/>
      </c>
      <c r="J681" s="146" t="str">
        <f>IF('TSA Input'!$J656="","",IF('TSA Input'!$J656="Yes",'TSA Input'!$C656,""))</f>
        <v/>
      </c>
      <c r="K681" s="147" t="str">
        <f>IF('TSA Input'!$J656="","",IF('TSA Input'!$J656="Yes",'TSA Input'!$I656,""))</f>
        <v/>
      </c>
      <c r="L681" s="147" t="str">
        <f>IF('TSA Input'!$J656="","",IF('TSA Input'!$J656="Yes",'TSA Input'!$E656,""))</f>
        <v/>
      </c>
      <c r="M681" s="45" t="str">
        <f t="shared" si="3"/>
        <v/>
      </c>
      <c r="N681" s="48"/>
      <c r="O681" s="49"/>
      <c r="P681" s="148" t="s">
        <v>31</v>
      </c>
      <c r="Q681" s="149" t="s">
        <v>31</v>
      </c>
      <c r="R681" s="1"/>
    </row>
    <row r="682" spans="1:18" ht="15.75" hidden="1" customHeight="1">
      <c r="A682" s="1" t="str">
        <f t="shared" si="1"/>
        <v/>
      </c>
      <c r="B682" s="1"/>
      <c r="C682" s="38" t="str">
        <f>IF('TSA Input'!J657="","",IF('TSA Input'!J657="Yes",'TSA Input'!B657,"Ineligible"))</f>
        <v/>
      </c>
      <c r="D682" s="39" t="str">
        <f>IF('TSA Input'!J657="","",IF('TSA Input'!J657="Yes",'TSA Input'!H657,""))</f>
        <v/>
      </c>
      <c r="E682" s="40" t="str">
        <f>IF('TSA Input'!J657="","",IF('TSA Input'!J657="Yes",'TSA Input'!G657,""))</f>
        <v/>
      </c>
      <c r="F682" s="42" t="str">
        <f>IF('TSA Input'!J657="","",IF('TSA Input'!J657="Yes",'TSA Input'!C657,""))</f>
        <v/>
      </c>
      <c r="G682" s="43" t="str">
        <f>IF('TSA Input'!J657="","",IF('TSA Input'!J657="Yes",'TSA Input'!I657,""))</f>
        <v/>
      </c>
      <c r="H682" s="43" t="str">
        <f>IF('TSA Input'!J657="","",IF('TSA Input'!J657="Yes",'TSA Input'!E657,""))</f>
        <v/>
      </c>
      <c r="I682" s="45" t="str">
        <f t="shared" si="2"/>
        <v/>
      </c>
      <c r="J682" s="146" t="str">
        <f>IF('TSA Input'!$J657="","",IF('TSA Input'!$J657="Yes",'TSA Input'!$C657,""))</f>
        <v/>
      </c>
      <c r="K682" s="147" t="str">
        <f>IF('TSA Input'!$J657="","",IF('TSA Input'!$J657="Yes",'TSA Input'!$I657,""))</f>
        <v/>
      </c>
      <c r="L682" s="147" t="str">
        <f>IF('TSA Input'!$J657="","",IF('TSA Input'!$J657="Yes",'TSA Input'!$E657,""))</f>
        <v/>
      </c>
      <c r="M682" s="45" t="str">
        <f t="shared" si="3"/>
        <v/>
      </c>
      <c r="N682" s="48"/>
      <c r="O682" s="49"/>
      <c r="P682" s="148" t="s">
        <v>31</v>
      </c>
      <c r="Q682" s="149" t="s">
        <v>31</v>
      </c>
      <c r="R682" s="1"/>
    </row>
    <row r="683" spans="1:18" ht="15.75" hidden="1" customHeight="1">
      <c r="A683" s="1" t="str">
        <f t="shared" si="1"/>
        <v/>
      </c>
      <c r="B683" s="1"/>
      <c r="C683" s="38" t="str">
        <f>IF('TSA Input'!J658="","",IF('TSA Input'!J658="Yes",'TSA Input'!B658,"Ineligible"))</f>
        <v/>
      </c>
      <c r="D683" s="39" t="str">
        <f>IF('TSA Input'!J658="","",IF('TSA Input'!J658="Yes",'TSA Input'!H658,""))</f>
        <v/>
      </c>
      <c r="E683" s="40" t="str">
        <f>IF('TSA Input'!J658="","",IF('TSA Input'!J658="Yes",'TSA Input'!G658,""))</f>
        <v/>
      </c>
      <c r="F683" s="42" t="str">
        <f>IF('TSA Input'!J658="","",IF('TSA Input'!J658="Yes",'TSA Input'!C658,""))</f>
        <v/>
      </c>
      <c r="G683" s="43" t="str">
        <f>IF('TSA Input'!J658="","",IF('TSA Input'!J658="Yes",'TSA Input'!I658,""))</f>
        <v/>
      </c>
      <c r="H683" s="43" t="str">
        <f>IF('TSA Input'!J658="","",IF('TSA Input'!J658="Yes",'TSA Input'!E658,""))</f>
        <v/>
      </c>
      <c r="I683" s="45" t="str">
        <f t="shared" si="2"/>
        <v/>
      </c>
      <c r="J683" s="146" t="str">
        <f>IF('TSA Input'!$J658="","",IF('TSA Input'!$J658="Yes",'TSA Input'!$C658,""))</f>
        <v/>
      </c>
      <c r="K683" s="147" t="str">
        <f>IF('TSA Input'!$J658="","",IF('TSA Input'!$J658="Yes",'TSA Input'!$I658,""))</f>
        <v/>
      </c>
      <c r="L683" s="147" t="str">
        <f>IF('TSA Input'!$J658="","",IF('TSA Input'!$J658="Yes",'TSA Input'!$E658,""))</f>
        <v/>
      </c>
      <c r="M683" s="45" t="str">
        <f t="shared" si="3"/>
        <v/>
      </c>
      <c r="N683" s="48"/>
      <c r="O683" s="49"/>
      <c r="P683" s="148" t="s">
        <v>31</v>
      </c>
      <c r="Q683" s="149" t="s">
        <v>31</v>
      </c>
      <c r="R683" s="1"/>
    </row>
    <row r="684" spans="1:18" ht="15.75" hidden="1" customHeight="1">
      <c r="A684" s="1" t="str">
        <f t="shared" si="1"/>
        <v/>
      </c>
      <c r="B684" s="1"/>
      <c r="C684" s="38" t="str">
        <f>IF('TSA Input'!J659="","",IF('TSA Input'!J659="Yes",'TSA Input'!B659,"Ineligible"))</f>
        <v/>
      </c>
      <c r="D684" s="39" t="str">
        <f>IF('TSA Input'!J659="","",IF('TSA Input'!J659="Yes",'TSA Input'!H659,""))</f>
        <v/>
      </c>
      <c r="E684" s="40" t="str">
        <f>IF('TSA Input'!J659="","",IF('TSA Input'!J659="Yes",'TSA Input'!G659,""))</f>
        <v/>
      </c>
      <c r="F684" s="42" t="str">
        <f>IF('TSA Input'!J659="","",IF('TSA Input'!J659="Yes",'TSA Input'!C659,""))</f>
        <v/>
      </c>
      <c r="G684" s="43" t="str">
        <f>IF('TSA Input'!J659="","",IF('TSA Input'!J659="Yes",'TSA Input'!I659,""))</f>
        <v/>
      </c>
      <c r="H684" s="43" t="str">
        <f>IF('TSA Input'!J659="","",IF('TSA Input'!J659="Yes",'TSA Input'!E659,""))</f>
        <v/>
      </c>
      <c r="I684" s="45" t="str">
        <f t="shared" si="2"/>
        <v/>
      </c>
      <c r="J684" s="146" t="str">
        <f>IF('TSA Input'!$J659="","",IF('TSA Input'!$J659="Yes",'TSA Input'!$C659,""))</f>
        <v/>
      </c>
      <c r="K684" s="147" t="str">
        <f>IF('TSA Input'!$J659="","",IF('TSA Input'!$J659="Yes",'TSA Input'!$I659,""))</f>
        <v/>
      </c>
      <c r="L684" s="147" t="str">
        <f>IF('TSA Input'!$J659="","",IF('TSA Input'!$J659="Yes",'TSA Input'!$E659,""))</f>
        <v/>
      </c>
      <c r="M684" s="45" t="str">
        <f t="shared" si="3"/>
        <v/>
      </c>
      <c r="N684" s="48"/>
      <c r="O684" s="49"/>
      <c r="P684" s="148" t="s">
        <v>31</v>
      </c>
      <c r="Q684" s="149" t="s">
        <v>31</v>
      </c>
      <c r="R684" s="1"/>
    </row>
    <row r="685" spans="1:18" ht="15.75" hidden="1" customHeight="1">
      <c r="A685" s="1" t="str">
        <f t="shared" si="1"/>
        <v/>
      </c>
      <c r="B685" s="1"/>
      <c r="C685" s="38" t="str">
        <f>IF('TSA Input'!J660="","",IF('TSA Input'!J660="Yes",'TSA Input'!B660,"Ineligible"))</f>
        <v/>
      </c>
      <c r="D685" s="39" t="str">
        <f>IF('TSA Input'!J660="","",IF('TSA Input'!J660="Yes",'TSA Input'!H660,""))</f>
        <v/>
      </c>
      <c r="E685" s="40" t="str">
        <f>IF('TSA Input'!J660="","",IF('TSA Input'!J660="Yes",'TSA Input'!G660,""))</f>
        <v/>
      </c>
      <c r="F685" s="42" t="str">
        <f>IF('TSA Input'!J660="","",IF('TSA Input'!J660="Yes",'TSA Input'!C660,""))</f>
        <v/>
      </c>
      <c r="G685" s="43" t="str">
        <f>IF('TSA Input'!J660="","",IF('TSA Input'!J660="Yes",'TSA Input'!I660,""))</f>
        <v/>
      </c>
      <c r="H685" s="43" t="str">
        <f>IF('TSA Input'!J660="","",IF('TSA Input'!J660="Yes",'TSA Input'!E660,""))</f>
        <v/>
      </c>
      <c r="I685" s="45" t="str">
        <f t="shared" si="2"/>
        <v/>
      </c>
      <c r="J685" s="146" t="str">
        <f>IF('TSA Input'!$J660="","",IF('TSA Input'!$J660="Yes",'TSA Input'!$C660,""))</f>
        <v/>
      </c>
      <c r="K685" s="147" t="str">
        <f>IF('TSA Input'!$J660="","",IF('TSA Input'!$J660="Yes",'TSA Input'!$I660,""))</f>
        <v/>
      </c>
      <c r="L685" s="147" t="str">
        <f>IF('TSA Input'!$J660="","",IF('TSA Input'!$J660="Yes",'TSA Input'!$E660,""))</f>
        <v/>
      </c>
      <c r="M685" s="45" t="str">
        <f t="shared" si="3"/>
        <v/>
      </c>
      <c r="N685" s="48"/>
      <c r="O685" s="49"/>
      <c r="P685" s="148" t="s">
        <v>31</v>
      </c>
      <c r="Q685" s="149" t="s">
        <v>31</v>
      </c>
      <c r="R685" s="1"/>
    </row>
    <row r="686" spans="1:18" ht="15.75" hidden="1" customHeight="1">
      <c r="A686" s="1" t="str">
        <f t="shared" si="1"/>
        <v/>
      </c>
      <c r="B686" s="1"/>
      <c r="C686" s="38" t="str">
        <f>IF('TSA Input'!J661="","",IF('TSA Input'!J661="Yes",'TSA Input'!B661,"Ineligible"))</f>
        <v/>
      </c>
      <c r="D686" s="39" t="str">
        <f>IF('TSA Input'!J661="","",IF('TSA Input'!J661="Yes",'TSA Input'!H661,""))</f>
        <v/>
      </c>
      <c r="E686" s="40" t="str">
        <f>IF('TSA Input'!J661="","",IF('TSA Input'!J661="Yes",'TSA Input'!G661,""))</f>
        <v/>
      </c>
      <c r="F686" s="42" t="str">
        <f>IF('TSA Input'!J661="","",IF('TSA Input'!J661="Yes",'TSA Input'!C661,""))</f>
        <v/>
      </c>
      <c r="G686" s="43" t="str">
        <f>IF('TSA Input'!J661="","",IF('TSA Input'!J661="Yes",'TSA Input'!I661,""))</f>
        <v/>
      </c>
      <c r="H686" s="43" t="str">
        <f>IF('TSA Input'!J661="","",IF('TSA Input'!J661="Yes",'TSA Input'!E661,""))</f>
        <v/>
      </c>
      <c r="I686" s="45" t="str">
        <f t="shared" si="2"/>
        <v/>
      </c>
      <c r="J686" s="146" t="str">
        <f>IF('TSA Input'!$J661="","",IF('TSA Input'!$J661="Yes",'TSA Input'!$C661,""))</f>
        <v/>
      </c>
      <c r="K686" s="147" t="str">
        <f>IF('TSA Input'!$J661="","",IF('TSA Input'!$J661="Yes",'TSA Input'!$I661,""))</f>
        <v/>
      </c>
      <c r="L686" s="147" t="str">
        <f>IF('TSA Input'!$J661="","",IF('TSA Input'!$J661="Yes",'TSA Input'!$E661,""))</f>
        <v/>
      </c>
      <c r="M686" s="45" t="str">
        <f t="shared" si="3"/>
        <v/>
      </c>
      <c r="N686" s="48"/>
      <c r="O686" s="49"/>
      <c r="P686" s="148" t="s">
        <v>31</v>
      </c>
      <c r="Q686" s="149" t="s">
        <v>31</v>
      </c>
      <c r="R686" s="1"/>
    </row>
    <row r="687" spans="1:18" ht="15.75" hidden="1" customHeight="1">
      <c r="A687" s="1" t="str">
        <f t="shared" si="1"/>
        <v/>
      </c>
      <c r="B687" s="1"/>
      <c r="C687" s="38" t="str">
        <f>IF('TSA Input'!J662="","",IF('TSA Input'!J662="Yes",'TSA Input'!B662,"Ineligible"))</f>
        <v/>
      </c>
      <c r="D687" s="39" t="str">
        <f>IF('TSA Input'!J662="","",IF('TSA Input'!J662="Yes",'TSA Input'!H662,""))</f>
        <v/>
      </c>
      <c r="E687" s="40" t="str">
        <f>IF('TSA Input'!J662="","",IF('TSA Input'!J662="Yes",'TSA Input'!G662,""))</f>
        <v/>
      </c>
      <c r="F687" s="42" t="str">
        <f>IF('TSA Input'!J662="","",IF('TSA Input'!J662="Yes",'TSA Input'!C662,""))</f>
        <v/>
      </c>
      <c r="G687" s="43" t="str">
        <f>IF('TSA Input'!J662="","",IF('TSA Input'!J662="Yes",'TSA Input'!I662,""))</f>
        <v/>
      </c>
      <c r="H687" s="43" t="str">
        <f>IF('TSA Input'!J662="","",IF('TSA Input'!J662="Yes",'TSA Input'!E662,""))</f>
        <v/>
      </c>
      <c r="I687" s="45" t="str">
        <f t="shared" si="2"/>
        <v/>
      </c>
      <c r="J687" s="146" t="str">
        <f>IF('TSA Input'!$J662="","",IF('TSA Input'!$J662="Yes",'TSA Input'!$C662,""))</f>
        <v/>
      </c>
      <c r="K687" s="147" t="str">
        <f>IF('TSA Input'!$J662="","",IF('TSA Input'!$J662="Yes",'TSA Input'!$I662,""))</f>
        <v/>
      </c>
      <c r="L687" s="147" t="str">
        <f>IF('TSA Input'!$J662="","",IF('TSA Input'!$J662="Yes",'TSA Input'!$E662,""))</f>
        <v/>
      </c>
      <c r="M687" s="45" t="str">
        <f t="shared" si="3"/>
        <v/>
      </c>
      <c r="N687" s="48"/>
      <c r="O687" s="49"/>
      <c r="P687" s="148" t="s">
        <v>31</v>
      </c>
      <c r="Q687" s="149" t="s">
        <v>31</v>
      </c>
      <c r="R687" s="1"/>
    </row>
    <row r="688" spans="1:18" ht="15.75" hidden="1" customHeight="1">
      <c r="A688" s="1" t="str">
        <f t="shared" si="1"/>
        <v/>
      </c>
      <c r="B688" s="1"/>
      <c r="C688" s="38" t="str">
        <f>IF('TSA Input'!J663="","",IF('TSA Input'!J663="Yes",'TSA Input'!B663,"Ineligible"))</f>
        <v/>
      </c>
      <c r="D688" s="39" t="str">
        <f>IF('TSA Input'!J663="","",IF('TSA Input'!J663="Yes",'TSA Input'!H663,""))</f>
        <v/>
      </c>
      <c r="E688" s="40" t="str">
        <f>IF('TSA Input'!J663="","",IF('TSA Input'!J663="Yes",'TSA Input'!G663,""))</f>
        <v/>
      </c>
      <c r="F688" s="42" t="str">
        <f>IF('TSA Input'!J663="","",IF('TSA Input'!J663="Yes",'TSA Input'!C663,""))</f>
        <v/>
      </c>
      <c r="G688" s="43" t="str">
        <f>IF('TSA Input'!J663="","",IF('TSA Input'!J663="Yes",'TSA Input'!I663,""))</f>
        <v/>
      </c>
      <c r="H688" s="43" t="str">
        <f>IF('TSA Input'!J663="","",IF('TSA Input'!J663="Yes",'TSA Input'!E663,""))</f>
        <v/>
      </c>
      <c r="I688" s="45" t="str">
        <f t="shared" si="2"/>
        <v/>
      </c>
      <c r="J688" s="146" t="str">
        <f>IF('TSA Input'!$J663="","",IF('TSA Input'!$J663="Yes",'TSA Input'!$C663,""))</f>
        <v/>
      </c>
      <c r="K688" s="147" t="str">
        <f>IF('TSA Input'!$J663="","",IF('TSA Input'!$J663="Yes",'TSA Input'!$I663,""))</f>
        <v/>
      </c>
      <c r="L688" s="147" t="str">
        <f>IF('TSA Input'!$J663="","",IF('TSA Input'!$J663="Yes",'TSA Input'!$E663,""))</f>
        <v/>
      </c>
      <c r="M688" s="45" t="str">
        <f t="shared" si="3"/>
        <v/>
      </c>
      <c r="N688" s="48"/>
      <c r="O688" s="49"/>
      <c r="P688" s="148" t="s">
        <v>31</v>
      </c>
      <c r="Q688" s="149" t="s">
        <v>31</v>
      </c>
      <c r="R688" s="1"/>
    </row>
    <row r="689" spans="1:18" ht="15.75" hidden="1" customHeight="1">
      <c r="A689" s="1" t="str">
        <f t="shared" si="1"/>
        <v/>
      </c>
      <c r="B689" s="1"/>
      <c r="C689" s="38" t="str">
        <f>IF('TSA Input'!J664="","",IF('TSA Input'!J664="Yes",'TSA Input'!B664,"Ineligible"))</f>
        <v/>
      </c>
      <c r="D689" s="39" t="str">
        <f>IF('TSA Input'!J664="","",IF('TSA Input'!J664="Yes",'TSA Input'!H664,""))</f>
        <v/>
      </c>
      <c r="E689" s="40" t="str">
        <f>IF('TSA Input'!J664="","",IF('TSA Input'!J664="Yes",'TSA Input'!G664,""))</f>
        <v/>
      </c>
      <c r="F689" s="42" t="str">
        <f>IF('TSA Input'!J664="","",IF('TSA Input'!J664="Yes",'TSA Input'!C664,""))</f>
        <v/>
      </c>
      <c r="G689" s="43" t="str">
        <f>IF('TSA Input'!J664="","",IF('TSA Input'!J664="Yes",'TSA Input'!I664,""))</f>
        <v/>
      </c>
      <c r="H689" s="43" t="str">
        <f>IF('TSA Input'!J664="","",IF('TSA Input'!J664="Yes",'TSA Input'!E664,""))</f>
        <v/>
      </c>
      <c r="I689" s="45" t="str">
        <f t="shared" si="2"/>
        <v/>
      </c>
      <c r="J689" s="146" t="str">
        <f>IF('TSA Input'!$J664="","",IF('TSA Input'!$J664="Yes",'TSA Input'!$C664,""))</f>
        <v/>
      </c>
      <c r="K689" s="147" t="str">
        <f>IF('TSA Input'!$J664="","",IF('TSA Input'!$J664="Yes",'TSA Input'!$I664,""))</f>
        <v/>
      </c>
      <c r="L689" s="147" t="str">
        <f>IF('TSA Input'!$J664="","",IF('TSA Input'!$J664="Yes",'TSA Input'!$E664,""))</f>
        <v/>
      </c>
      <c r="M689" s="45" t="str">
        <f t="shared" si="3"/>
        <v/>
      </c>
      <c r="N689" s="48"/>
      <c r="O689" s="49"/>
      <c r="P689" s="148" t="s">
        <v>31</v>
      </c>
      <c r="Q689" s="149" t="s">
        <v>31</v>
      </c>
      <c r="R689" s="1"/>
    </row>
    <row r="690" spans="1:18" ht="15.75" hidden="1" customHeight="1">
      <c r="A690" s="1" t="str">
        <f t="shared" si="1"/>
        <v/>
      </c>
      <c r="B690" s="1"/>
      <c r="C690" s="38" t="str">
        <f>IF('TSA Input'!J665="","",IF('TSA Input'!J665="Yes",'TSA Input'!B665,"Ineligible"))</f>
        <v/>
      </c>
      <c r="D690" s="39" t="str">
        <f>IF('TSA Input'!J665="","",IF('TSA Input'!J665="Yes",'TSA Input'!H665,""))</f>
        <v/>
      </c>
      <c r="E690" s="40" t="str">
        <f>IF('TSA Input'!J665="","",IF('TSA Input'!J665="Yes",'TSA Input'!G665,""))</f>
        <v/>
      </c>
      <c r="F690" s="42" t="str">
        <f>IF('TSA Input'!J665="","",IF('TSA Input'!J665="Yes",'TSA Input'!C665,""))</f>
        <v/>
      </c>
      <c r="G690" s="43" t="str">
        <f>IF('TSA Input'!J665="","",IF('TSA Input'!J665="Yes",'TSA Input'!I665,""))</f>
        <v/>
      </c>
      <c r="H690" s="43" t="str">
        <f>IF('TSA Input'!J665="","",IF('TSA Input'!J665="Yes",'TSA Input'!E665,""))</f>
        <v/>
      </c>
      <c r="I690" s="45" t="str">
        <f t="shared" si="2"/>
        <v/>
      </c>
      <c r="J690" s="146" t="str">
        <f>IF('TSA Input'!$J665="","",IF('TSA Input'!$J665="Yes",'TSA Input'!$C665,""))</f>
        <v/>
      </c>
      <c r="K690" s="147" t="str">
        <f>IF('TSA Input'!$J665="","",IF('TSA Input'!$J665="Yes",'TSA Input'!$I665,""))</f>
        <v/>
      </c>
      <c r="L690" s="147" t="str">
        <f>IF('TSA Input'!$J665="","",IF('TSA Input'!$J665="Yes",'TSA Input'!$E665,""))</f>
        <v/>
      </c>
      <c r="M690" s="45" t="str">
        <f t="shared" si="3"/>
        <v/>
      </c>
      <c r="N690" s="48"/>
      <c r="O690" s="49"/>
      <c r="P690" s="148" t="s">
        <v>31</v>
      </c>
      <c r="Q690" s="149" t="s">
        <v>31</v>
      </c>
      <c r="R690" s="1"/>
    </row>
    <row r="691" spans="1:18" ht="15.75" hidden="1" customHeight="1">
      <c r="A691" s="1" t="str">
        <f t="shared" si="1"/>
        <v/>
      </c>
      <c r="B691" s="1"/>
      <c r="C691" s="38" t="str">
        <f>IF('TSA Input'!J666="","",IF('TSA Input'!J666="Yes",'TSA Input'!B666,"Ineligible"))</f>
        <v/>
      </c>
      <c r="D691" s="39" t="str">
        <f>IF('TSA Input'!J666="","",IF('TSA Input'!J666="Yes",'TSA Input'!H666,""))</f>
        <v/>
      </c>
      <c r="E691" s="40" t="str">
        <f>IF('TSA Input'!J666="","",IF('TSA Input'!J666="Yes",'TSA Input'!G666,""))</f>
        <v/>
      </c>
      <c r="F691" s="42" t="str">
        <f>IF('TSA Input'!J666="","",IF('TSA Input'!J666="Yes",'TSA Input'!C666,""))</f>
        <v/>
      </c>
      <c r="G691" s="43" t="str">
        <f>IF('TSA Input'!J666="","",IF('TSA Input'!J666="Yes",'TSA Input'!I666,""))</f>
        <v/>
      </c>
      <c r="H691" s="43" t="str">
        <f>IF('TSA Input'!J666="","",IF('TSA Input'!J666="Yes",'TSA Input'!E666,""))</f>
        <v/>
      </c>
      <c r="I691" s="45" t="str">
        <f t="shared" si="2"/>
        <v/>
      </c>
      <c r="J691" s="146" t="str">
        <f>IF('TSA Input'!$J666="","",IF('TSA Input'!$J666="Yes",'TSA Input'!$C666,""))</f>
        <v/>
      </c>
      <c r="K691" s="147" t="str">
        <f>IF('TSA Input'!$J666="","",IF('TSA Input'!$J666="Yes",'TSA Input'!$I666,""))</f>
        <v/>
      </c>
      <c r="L691" s="147" t="str">
        <f>IF('TSA Input'!$J666="","",IF('TSA Input'!$J666="Yes",'TSA Input'!$E666,""))</f>
        <v/>
      </c>
      <c r="M691" s="45" t="str">
        <f t="shared" si="3"/>
        <v/>
      </c>
      <c r="N691" s="48"/>
      <c r="O691" s="49"/>
      <c r="P691" s="148" t="s">
        <v>31</v>
      </c>
      <c r="Q691" s="149" t="s">
        <v>31</v>
      </c>
      <c r="R691" s="1"/>
    </row>
    <row r="692" spans="1:18" ht="15.75" hidden="1" customHeight="1">
      <c r="A692" s="1" t="str">
        <f t="shared" si="1"/>
        <v/>
      </c>
      <c r="B692" s="1"/>
      <c r="C692" s="38" t="str">
        <f>IF('TSA Input'!J667="","",IF('TSA Input'!J667="Yes",'TSA Input'!B667,"Ineligible"))</f>
        <v/>
      </c>
      <c r="D692" s="39" t="str">
        <f>IF('TSA Input'!J667="","",IF('TSA Input'!J667="Yes",'TSA Input'!H667,""))</f>
        <v/>
      </c>
      <c r="E692" s="40" t="str">
        <f>IF('TSA Input'!J667="","",IF('TSA Input'!J667="Yes",'TSA Input'!G667,""))</f>
        <v/>
      </c>
      <c r="F692" s="42" t="str">
        <f>IF('TSA Input'!J667="","",IF('TSA Input'!J667="Yes",'TSA Input'!C667,""))</f>
        <v/>
      </c>
      <c r="G692" s="43" t="str">
        <f>IF('TSA Input'!J667="","",IF('TSA Input'!J667="Yes",'TSA Input'!I667,""))</f>
        <v/>
      </c>
      <c r="H692" s="43" t="str">
        <f>IF('TSA Input'!J667="","",IF('TSA Input'!J667="Yes",'TSA Input'!E667,""))</f>
        <v/>
      </c>
      <c r="I692" s="45" t="str">
        <f t="shared" si="2"/>
        <v/>
      </c>
      <c r="J692" s="146" t="str">
        <f>IF('TSA Input'!$J667="","",IF('TSA Input'!$J667="Yes",'TSA Input'!$C667,""))</f>
        <v/>
      </c>
      <c r="K692" s="147" t="str">
        <f>IF('TSA Input'!$J667="","",IF('TSA Input'!$J667="Yes",'TSA Input'!$I667,""))</f>
        <v/>
      </c>
      <c r="L692" s="147" t="str">
        <f>IF('TSA Input'!$J667="","",IF('TSA Input'!$J667="Yes",'TSA Input'!$E667,""))</f>
        <v/>
      </c>
      <c r="M692" s="45" t="str">
        <f t="shared" si="3"/>
        <v/>
      </c>
      <c r="N692" s="48"/>
      <c r="O692" s="49"/>
      <c r="P692" s="148" t="s">
        <v>31</v>
      </c>
      <c r="Q692" s="149" t="s">
        <v>31</v>
      </c>
      <c r="R692" s="1"/>
    </row>
    <row r="693" spans="1:18" ht="15.75" hidden="1" customHeight="1">
      <c r="A693" s="1" t="str">
        <f t="shared" si="1"/>
        <v/>
      </c>
      <c r="B693" s="1"/>
      <c r="C693" s="38" t="str">
        <f>IF('TSA Input'!J668="","",IF('TSA Input'!J668="Yes",'TSA Input'!B668,"Ineligible"))</f>
        <v/>
      </c>
      <c r="D693" s="39" t="str">
        <f>IF('TSA Input'!J668="","",IF('TSA Input'!J668="Yes",'TSA Input'!H668,""))</f>
        <v/>
      </c>
      <c r="E693" s="40" t="str">
        <f>IF('TSA Input'!J668="","",IF('TSA Input'!J668="Yes",'TSA Input'!G668,""))</f>
        <v/>
      </c>
      <c r="F693" s="42" t="str">
        <f>IF('TSA Input'!J668="","",IF('TSA Input'!J668="Yes",'TSA Input'!C668,""))</f>
        <v/>
      </c>
      <c r="G693" s="43" t="str">
        <f>IF('TSA Input'!J668="","",IF('TSA Input'!J668="Yes",'TSA Input'!I668,""))</f>
        <v/>
      </c>
      <c r="H693" s="43" t="str">
        <f>IF('TSA Input'!J668="","",IF('TSA Input'!J668="Yes",'TSA Input'!E668,""))</f>
        <v/>
      </c>
      <c r="I693" s="45" t="str">
        <f t="shared" si="2"/>
        <v/>
      </c>
      <c r="J693" s="146" t="str">
        <f>IF('TSA Input'!$J668="","",IF('TSA Input'!$J668="Yes",'TSA Input'!$C668,""))</f>
        <v/>
      </c>
      <c r="K693" s="147" t="str">
        <f>IF('TSA Input'!$J668="","",IF('TSA Input'!$J668="Yes",'TSA Input'!$I668,""))</f>
        <v/>
      </c>
      <c r="L693" s="147" t="str">
        <f>IF('TSA Input'!$J668="","",IF('TSA Input'!$J668="Yes",'TSA Input'!$E668,""))</f>
        <v/>
      </c>
      <c r="M693" s="45" t="str">
        <f t="shared" si="3"/>
        <v/>
      </c>
      <c r="N693" s="48"/>
      <c r="O693" s="49"/>
      <c r="P693" s="148" t="s">
        <v>31</v>
      </c>
      <c r="Q693" s="149" t="s">
        <v>31</v>
      </c>
      <c r="R693" s="1"/>
    </row>
    <row r="694" spans="1:18" ht="15.75" hidden="1" customHeight="1">
      <c r="A694" s="1" t="str">
        <f t="shared" si="1"/>
        <v/>
      </c>
      <c r="B694" s="1"/>
      <c r="C694" s="38" t="str">
        <f>IF('TSA Input'!J669="","",IF('TSA Input'!J669="Yes",'TSA Input'!B669,"Ineligible"))</f>
        <v/>
      </c>
      <c r="D694" s="39" t="str">
        <f>IF('TSA Input'!J669="","",IF('TSA Input'!J669="Yes",'TSA Input'!H669,""))</f>
        <v/>
      </c>
      <c r="E694" s="40" t="str">
        <f>IF('TSA Input'!J669="","",IF('TSA Input'!J669="Yes",'TSA Input'!G669,""))</f>
        <v/>
      </c>
      <c r="F694" s="42" t="str">
        <f>IF('TSA Input'!J669="","",IF('TSA Input'!J669="Yes",'TSA Input'!C669,""))</f>
        <v/>
      </c>
      <c r="G694" s="43" t="str">
        <f>IF('TSA Input'!J669="","",IF('TSA Input'!J669="Yes",'TSA Input'!I669,""))</f>
        <v/>
      </c>
      <c r="H694" s="43" t="str">
        <f>IF('TSA Input'!J669="","",IF('TSA Input'!J669="Yes",'TSA Input'!E669,""))</f>
        <v/>
      </c>
      <c r="I694" s="45" t="str">
        <f t="shared" si="2"/>
        <v/>
      </c>
      <c r="J694" s="146" t="str">
        <f>IF('TSA Input'!$J669="","",IF('TSA Input'!$J669="Yes",'TSA Input'!$C669,""))</f>
        <v/>
      </c>
      <c r="K694" s="147" t="str">
        <f>IF('TSA Input'!$J669="","",IF('TSA Input'!$J669="Yes",'TSA Input'!$I669,""))</f>
        <v/>
      </c>
      <c r="L694" s="147" t="str">
        <f>IF('TSA Input'!$J669="","",IF('TSA Input'!$J669="Yes",'TSA Input'!$E669,""))</f>
        <v/>
      </c>
      <c r="M694" s="45" t="str">
        <f t="shared" si="3"/>
        <v/>
      </c>
      <c r="N694" s="48"/>
      <c r="O694" s="49"/>
      <c r="P694" s="148" t="s">
        <v>31</v>
      </c>
      <c r="Q694" s="149" t="s">
        <v>31</v>
      </c>
      <c r="R694" s="1"/>
    </row>
    <row r="695" spans="1:18" ht="15.75" hidden="1" customHeight="1">
      <c r="A695" s="1" t="str">
        <f t="shared" si="1"/>
        <v/>
      </c>
      <c r="B695" s="1"/>
      <c r="C695" s="38" t="str">
        <f>IF('TSA Input'!J670="","",IF('TSA Input'!J670="Yes",'TSA Input'!B670,"Ineligible"))</f>
        <v/>
      </c>
      <c r="D695" s="39" t="str">
        <f>IF('TSA Input'!J670="","",IF('TSA Input'!J670="Yes",'TSA Input'!H670,""))</f>
        <v/>
      </c>
      <c r="E695" s="40" t="str">
        <f>IF('TSA Input'!J670="","",IF('TSA Input'!J670="Yes",'TSA Input'!G670,""))</f>
        <v/>
      </c>
      <c r="F695" s="42" t="str">
        <f>IF('TSA Input'!J670="","",IF('TSA Input'!J670="Yes",'TSA Input'!C670,""))</f>
        <v/>
      </c>
      <c r="G695" s="43" t="str">
        <f>IF('TSA Input'!J670="","",IF('TSA Input'!J670="Yes",'TSA Input'!I670,""))</f>
        <v/>
      </c>
      <c r="H695" s="43" t="str">
        <f>IF('TSA Input'!J670="","",IF('TSA Input'!J670="Yes",'TSA Input'!E670,""))</f>
        <v/>
      </c>
      <c r="I695" s="45" t="str">
        <f t="shared" si="2"/>
        <v/>
      </c>
      <c r="J695" s="146" t="str">
        <f>IF('TSA Input'!$J670="","",IF('TSA Input'!$J670="Yes",'TSA Input'!$C670,""))</f>
        <v/>
      </c>
      <c r="K695" s="147" t="str">
        <f>IF('TSA Input'!$J670="","",IF('TSA Input'!$J670="Yes",'TSA Input'!$I670,""))</f>
        <v/>
      </c>
      <c r="L695" s="147" t="str">
        <f>IF('TSA Input'!$J670="","",IF('TSA Input'!$J670="Yes",'TSA Input'!$E670,""))</f>
        <v/>
      </c>
      <c r="M695" s="45" t="str">
        <f t="shared" si="3"/>
        <v/>
      </c>
      <c r="N695" s="48"/>
      <c r="O695" s="49"/>
      <c r="P695" s="148" t="s">
        <v>31</v>
      </c>
      <c r="Q695" s="149" t="s">
        <v>31</v>
      </c>
      <c r="R695" s="1"/>
    </row>
    <row r="696" spans="1:18" ht="15.75" hidden="1" customHeight="1">
      <c r="A696" s="1" t="str">
        <f t="shared" si="1"/>
        <v/>
      </c>
      <c r="B696" s="1"/>
      <c r="C696" s="38" t="str">
        <f>IF('TSA Input'!J671="","",IF('TSA Input'!J671="Yes",'TSA Input'!B671,"Ineligible"))</f>
        <v/>
      </c>
      <c r="D696" s="39" t="str">
        <f>IF('TSA Input'!J671="","",IF('TSA Input'!J671="Yes",'TSA Input'!H671,""))</f>
        <v/>
      </c>
      <c r="E696" s="40" t="str">
        <f>IF('TSA Input'!J671="","",IF('TSA Input'!J671="Yes",'TSA Input'!G671,""))</f>
        <v/>
      </c>
      <c r="F696" s="42" t="str">
        <f>IF('TSA Input'!J671="","",IF('TSA Input'!J671="Yes",'TSA Input'!C671,""))</f>
        <v/>
      </c>
      <c r="G696" s="43" t="str">
        <f>IF('TSA Input'!J671="","",IF('TSA Input'!J671="Yes",'TSA Input'!I671,""))</f>
        <v/>
      </c>
      <c r="H696" s="43" t="str">
        <f>IF('TSA Input'!J671="","",IF('TSA Input'!J671="Yes",'TSA Input'!E671,""))</f>
        <v/>
      </c>
      <c r="I696" s="45" t="str">
        <f t="shared" si="2"/>
        <v/>
      </c>
      <c r="J696" s="146" t="str">
        <f>IF('TSA Input'!$J671="","",IF('TSA Input'!$J671="Yes",'TSA Input'!$C671,""))</f>
        <v/>
      </c>
      <c r="K696" s="147" t="str">
        <f>IF('TSA Input'!$J671="","",IF('TSA Input'!$J671="Yes",'TSA Input'!$I671,""))</f>
        <v/>
      </c>
      <c r="L696" s="147" t="str">
        <f>IF('TSA Input'!$J671="","",IF('TSA Input'!$J671="Yes",'TSA Input'!$E671,""))</f>
        <v/>
      </c>
      <c r="M696" s="45" t="str">
        <f t="shared" si="3"/>
        <v/>
      </c>
      <c r="N696" s="48"/>
      <c r="O696" s="49"/>
      <c r="P696" s="148" t="s">
        <v>31</v>
      </c>
      <c r="Q696" s="149" t="s">
        <v>31</v>
      </c>
      <c r="R696" s="1"/>
    </row>
    <row r="697" spans="1:18" ht="15.75" hidden="1" customHeight="1">
      <c r="A697" s="1" t="str">
        <f t="shared" si="1"/>
        <v/>
      </c>
      <c r="B697" s="1"/>
      <c r="C697" s="38" t="str">
        <f>IF('TSA Input'!J672="","",IF('TSA Input'!J672="Yes",'TSA Input'!B672,"Ineligible"))</f>
        <v/>
      </c>
      <c r="D697" s="39" t="str">
        <f>IF('TSA Input'!J672="","",IF('TSA Input'!J672="Yes",'TSA Input'!H672,""))</f>
        <v/>
      </c>
      <c r="E697" s="40" t="str">
        <f>IF('TSA Input'!J672="","",IF('TSA Input'!J672="Yes",'TSA Input'!G672,""))</f>
        <v/>
      </c>
      <c r="F697" s="42" t="str">
        <f>IF('TSA Input'!J672="","",IF('TSA Input'!J672="Yes",'TSA Input'!C672,""))</f>
        <v/>
      </c>
      <c r="G697" s="43" t="str">
        <f>IF('TSA Input'!J672="","",IF('TSA Input'!J672="Yes",'TSA Input'!I672,""))</f>
        <v/>
      </c>
      <c r="H697" s="43" t="str">
        <f>IF('TSA Input'!J672="","",IF('TSA Input'!J672="Yes",'TSA Input'!E672,""))</f>
        <v/>
      </c>
      <c r="I697" s="45" t="str">
        <f t="shared" si="2"/>
        <v/>
      </c>
      <c r="J697" s="146" t="str">
        <f>IF('TSA Input'!$J672="","",IF('TSA Input'!$J672="Yes",'TSA Input'!$C672,""))</f>
        <v/>
      </c>
      <c r="K697" s="147" t="str">
        <f>IF('TSA Input'!$J672="","",IF('TSA Input'!$J672="Yes",'TSA Input'!$I672,""))</f>
        <v/>
      </c>
      <c r="L697" s="147" t="str">
        <f>IF('TSA Input'!$J672="","",IF('TSA Input'!$J672="Yes",'TSA Input'!$E672,""))</f>
        <v/>
      </c>
      <c r="M697" s="45" t="str">
        <f t="shared" si="3"/>
        <v/>
      </c>
      <c r="N697" s="48"/>
      <c r="O697" s="49"/>
      <c r="P697" s="148" t="s">
        <v>31</v>
      </c>
      <c r="Q697" s="149" t="s">
        <v>31</v>
      </c>
      <c r="R697" s="1"/>
    </row>
    <row r="698" spans="1:18" ht="15.75" hidden="1" customHeight="1">
      <c r="A698" s="1" t="str">
        <f t="shared" si="1"/>
        <v/>
      </c>
      <c r="B698" s="1"/>
      <c r="C698" s="38" t="str">
        <f>IF('TSA Input'!J673="","",IF('TSA Input'!J673="Yes",'TSA Input'!B673,"Ineligible"))</f>
        <v/>
      </c>
      <c r="D698" s="39" t="str">
        <f>IF('TSA Input'!J673="","",IF('TSA Input'!J673="Yes",'TSA Input'!H673,""))</f>
        <v/>
      </c>
      <c r="E698" s="40" t="str">
        <f>IF('TSA Input'!J673="","",IF('TSA Input'!J673="Yes",'TSA Input'!G673,""))</f>
        <v/>
      </c>
      <c r="F698" s="42" t="str">
        <f>IF('TSA Input'!J673="","",IF('TSA Input'!J673="Yes",'TSA Input'!C673,""))</f>
        <v/>
      </c>
      <c r="G698" s="43" t="str">
        <f>IF('TSA Input'!J673="","",IF('TSA Input'!J673="Yes",'TSA Input'!I673,""))</f>
        <v/>
      </c>
      <c r="H698" s="43" t="str">
        <f>IF('TSA Input'!J673="","",IF('TSA Input'!J673="Yes",'TSA Input'!E673,""))</f>
        <v/>
      </c>
      <c r="I698" s="45" t="str">
        <f t="shared" si="2"/>
        <v/>
      </c>
      <c r="J698" s="146" t="str">
        <f>IF('TSA Input'!$J673="","",IF('TSA Input'!$J673="Yes",'TSA Input'!$C673,""))</f>
        <v/>
      </c>
      <c r="K698" s="147" t="str">
        <f>IF('TSA Input'!$J673="","",IF('TSA Input'!$J673="Yes",'TSA Input'!$I673,""))</f>
        <v/>
      </c>
      <c r="L698" s="147" t="str">
        <f>IF('TSA Input'!$J673="","",IF('TSA Input'!$J673="Yes",'TSA Input'!$E673,""))</f>
        <v/>
      </c>
      <c r="M698" s="45" t="str">
        <f t="shared" si="3"/>
        <v/>
      </c>
      <c r="N698" s="48"/>
      <c r="O698" s="49"/>
      <c r="P698" s="148" t="s">
        <v>31</v>
      </c>
      <c r="Q698" s="149" t="s">
        <v>31</v>
      </c>
      <c r="R698" s="1"/>
    </row>
    <row r="699" spans="1:18" ht="15.75" hidden="1" customHeight="1">
      <c r="A699" s="1" t="str">
        <f t="shared" si="1"/>
        <v/>
      </c>
      <c r="B699" s="1"/>
      <c r="C699" s="38" t="str">
        <f>IF('TSA Input'!J674="","",IF('TSA Input'!J674="Yes",'TSA Input'!B674,"Ineligible"))</f>
        <v/>
      </c>
      <c r="D699" s="39" t="str">
        <f>IF('TSA Input'!J674="","",IF('TSA Input'!J674="Yes",'TSA Input'!H674,""))</f>
        <v/>
      </c>
      <c r="E699" s="40" t="str">
        <f>IF('TSA Input'!J674="","",IF('TSA Input'!J674="Yes",'TSA Input'!G674,""))</f>
        <v/>
      </c>
      <c r="F699" s="42" t="str">
        <f>IF('TSA Input'!J674="","",IF('TSA Input'!J674="Yes",'TSA Input'!C674,""))</f>
        <v/>
      </c>
      <c r="G699" s="43" t="str">
        <f>IF('TSA Input'!J674="","",IF('TSA Input'!J674="Yes",'TSA Input'!I674,""))</f>
        <v/>
      </c>
      <c r="H699" s="43" t="str">
        <f>IF('TSA Input'!J674="","",IF('TSA Input'!J674="Yes",'TSA Input'!E674,""))</f>
        <v/>
      </c>
      <c r="I699" s="45" t="str">
        <f t="shared" si="2"/>
        <v/>
      </c>
      <c r="J699" s="146" t="str">
        <f>IF('TSA Input'!$J674="","",IF('TSA Input'!$J674="Yes",'TSA Input'!$C674,""))</f>
        <v/>
      </c>
      <c r="K699" s="147" t="str">
        <f>IF('TSA Input'!$J674="","",IF('TSA Input'!$J674="Yes",'TSA Input'!$I674,""))</f>
        <v/>
      </c>
      <c r="L699" s="147" t="str">
        <f>IF('TSA Input'!$J674="","",IF('TSA Input'!$J674="Yes",'TSA Input'!$E674,""))</f>
        <v/>
      </c>
      <c r="M699" s="45" t="str">
        <f t="shared" si="3"/>
        <v/>
      </c>
      <c r="N699" s="48"/>
      <c r="O699" s="49"/>
      <c r="P699" s="148" t="s">
        <v>31</v>
      </c>
      <c r="Q699" s="149" t="s">
        <v>31</v>
      </c>
      <c r="R699" s="1"/>
    </row>
    <row r="700" spans="1:18" ht="15.75" hidden="1" customHeight="1">
      <c r="A700" s="1" t="str">
        <f t="shared" si="1"/>
        <v/>
      </c>
      <c r="B700" s="1"/>
      <c r="C700" s="38" t="str">
        <f>IF('TSA Input'!J675="","",IF('TSA Input'!J675="Yes",'TSA Input'!B675,"Ineligible"))</f>
        <v/>
      </c>
      <c r="D700" s="39" t="str">
        <f>IF('TSA Input'!J675="","",IF('TSA Input'!J675="Yes",'TSA Input'!H675,""))</f>
        <v/>
      </c>
      <c r="E700" s="40" t="str">
        <f>IF('TSA Input'!J675="","",IF('TSA Input'!J675="Yes",'TSA Input'!G675,""))</f>
        <v/>
      </c>
      <c r="F700" s="42" t="str">
        <f>IF('TSA Input'!J675="","",IF('TSA Input'!J675="Yes",'TSA Input'!C675,""))</f>
        <v/>
      </c>
      <c r="G700" s="43" t="str">
        <f>IF('TSA Input'!J675="","",IF('TSA Input'!J675="Yes",'TSA Input'!I675,""))</f>
        <v/>
      </c>
      <c r="H700" s="43" t="str">
        <f>IF('TSA Input'!J675="","",IF('TSA Input'!J675="Yes",'TSA Input'!E675,""))</f>
        <v/>
      </c>
      <c r="I700" s="45" t="str">
        <f t="shared" si="2"/>
        <v/>
      </c>
      <c r="J700" s="146" t="str">
        <f>IF('TSA Input'!$J675="","",IF('TSA Input'!$J675="Yes",'TSA Input'!$C675,""))</f>
        <v/>
      </c>
      <c r="K700" s="147" t="str">
        <f>IF('TSA Input'!$J675="","",IF('TSA Input'!$J675="Yes",'TSA Input'!$I675,""))</f>
        <v/>
      </c>
      <c r="L700" s="147" t="str">
        <f>IF('TSA Input'!$J675="","",IF('TSA Input'!$J675="Yes",'TSA Input'!$E675,""))</f>
        <v/>
      </c>
      <c r="M700" s="45" t="str">
        <f t="shared" si="3"/>
        <v/>
      </c>
      <c r="N700" s="48"/>
      <c r="O700" s="49"/>
      <c r="P700" s="148" t="s">
        <v>31</v>
      </c>
      <c r="Q700" s="149" t="s">
        <v>31</v>
      </c>
      <c r="R700" s="1"/>
    </row>
    <row r="701" spans="1:18" ht="15.75" hidden="1" customHeight="1">
      <c r="A701" s="1" t="str">
        <f t="shared" si="1"/>
        <v/>
      </c>
      <c r="B701" s="1"/>
      <c r="C701" s="38" t="str">
        <f>IF('TSA Input'!J676="","",IF('TSA Input'!J676="Yes",'TSA Input'!B676,"Ineligible"))</f>
        <v/>
      </c>
      <c r="D701" s="39" t="str">
        <f>IF('TSA Input'!J676="","",IF('TSA Input'!J676="Yes",'TSA Input'!H676,""))</f>
        <v/>
      </c>
      <c r="E701" s="40" t="str">
        <f>IF('TSA Input'!J676="","",IF('TSA Input'!J676="Yes",'TSA Input'!G676,""))</f>
        <v/>
      </c>
      <c r="F701" s="42" t="str">
        <f>IF('TSA Input'!J676="","",IF('TSA Input'!J676="Yes",'TSA Input'!C676,""))</f>
        <v/>
      </c>
      <c r="G701" s="43" t="str">
        <f>IF('TSA Input'!J676="","",IF('TSA Input'!J676="Yes",'TSA Input'!I676,""))</f>
        <v/>
      </c>
      <c r="H701" s="43" t="str">
        <f>IF('TSA Input'!J676="","",IF('TSA Input'!J676="Yes",'TSA Input'!E676,""))</f>
        <v/>
      </c>
      <c r="I701" s="45" t="str">
        <f t="shared" si="2"/>
        <v/>
      </c>
      <c r="J701" s="146" t="str">
        <f>IF('TSA Input'!$J676="","",IF('TSA Input'!$J676="Yes",'TSA Input'!$C676,""))</f>
        <v/>
      </c>
      <c r="K701" s="147" t="str">
        <f>IF('TSA Input'!$J676="","",IF('TSA Input'!$J676="Yes",'TSA Input'!$I676,""))</f>
        <v/>
      </c>
      <c r="L701" s="147" t="str">
        <f>IF('TSA Input'!$J676="","",IF('TSA Input'!$J676="Yes",'TSA Input'!$E676,""))</f>
        <v/>
      </c>
      <c r="M701" s="45" t="str">
        <f t="shared" si="3"/>
        <v/>
      </c>
      <c r="N701" s="48"/>
      <c r="O701" s="49"/>
      <c r="P701" s="148" t="s">
        <v>31</v>
      </c>
      <c r="Q701" s="149" t="s">
        <v>31</v>
      </c>
      <c r="R701" s="1"/>
    </row>
    <row r="702" spans="1:18" ht="15.75" hidden="1" customHeight="1">
      <c r="A702" s="1" t="str">
        <f t="shared" si="1"/>
        <v/>
      </c>
      <c r="B702" s="1"/>
      <c r="C702" s="38" t="str">
        <f>IF('TSA Input'!J677="","",IF('TSA Input'!J677="Yes",'TSA Input'!B677,"Ineligible"))</f>
        <v/>
      </c>
      <c r="D702" s="39" t="str">
        <f>IF('TSA Input'!J677="","",IF('TSA Input'!J677="Yes",'TSA Input'!H677,""))</f>
        <v/>
      </c>
      <c r="E702" s="40" t="str">
        <f>IF('TSA Input'!J677="","",IF('TSA Input'!J677="Yes",'TSA Input'!G677,""))</f>
        <v/>
      </c>
      <c r="F702" s="42" t="str">
        <f>IF('TSA Input'!J677="","",IF('TSA Input'!J677="Yes",'TSA Input'!C677,""))</f>
        <v/>
      </c>
      <c r="G702" s="43" t="str">
        <f>IF('TSA Input'!J677="","",IF('TSA Input'!J677="Yes",'TSA Input'!I677,""))</f>
        <v/>
      </c>
      <c r="H702" s="43" t="str">
        <f>IF('TSA Input'!J677="","",IF('TSA Input'!J677="Yes",'TSA Input'!E677,""))</f>
        <v/>
      </c>
      <c r="I702" s="45" t="str">
        <f t="shared" si="2"/>
        <v/>
      </c>
      <c r="J702" s="146" t="str">
        <f>IF('TSA Input'!$J677="","",IF('TSA Input'!$J677="Yes",'TSA Input'!$C677,""))</f>
        <v/>
      </c>
      <c r="K702" s="147" t="str">
        <f>IF('TSA Input'!$J677="","",IF('TSA Input'!$J677="Yes",'TSA Input'!$I677,""))</f>
        <v/>
      </c>
      <c r="L702" s="147" t="str">
        <f>IF('TSA Input'!$J677="","",IF('TSA Input'!$J677="Yes",'TSA Input'!$E677,""))</f>
        <v/>
      </c>
      <c r="M702" s="45" t="str">
        <f t="shared" si="3"/>
        <v/>
      </c>
      <c r="N702" s="48"/>
      <c r="O702" s="49"/>
      <c r="P702" s="148" t="s">
        <v>31</v>
      </c>
      <c r="Q702" s="149" t="s">
        <v>31</v>
      </c>
      <c r="R702" s="1"/>
    </row>
    <row r="703" spans="1:18" ht="15.75" hidden="1" customHeight="1">
      <c r="A703" s="1" t="str">
        <f t="shared" si="1"/>
        <v/>
      </c>
      <c r="B703" s="1"/>
      <c r="C703" s="38" t="str">
        <f>IF('TSA Input'!J678="","",IF('TSA Input'!J678="Yes",'TSA Input'!B678,"Ineligible"))</f>
        <v/>
      </c>
      <c r="D703" s="39" t="str">
        <f>IF('TSA Input'!J678="","",IF('TSA Input'!J678="Yes",'TSA Input'!H678,""))</f>
        <v/>
      </c>
      <c r="E703" s="40" t="str">
        <f>IF('TSA Input'!J678="","",IF('TSA Input'!J678="Yes",'TSA Input'!G678,""))</f>
        <v/>
      </c>
      <c r="F703" s="42" t="str">
        <f>IF('TSA Input'!J678="","",IF('TSA Input'!J678="Yes",'TSA Input'!C678,""))</f>
        <v/>
      </c>
      <c r="G703" s="43" t="str">
        <f>IF('TSA Input'!J678="","",IF('TSA Input'!J678="Yes",'TSA Input'!I678,""))</f>
        <v/>
      </c>
      <c r="H703" s="43" t="str">
        <f>IF('TSA Input'!J678="","",IF('TSA Input'!J678="Yes",'TSA Input'!E678,""))</f>
        <v/>
      </c>
      <c r="I703" s="45" t="str">
        <f t="shared" si="2"/>
        <v/>
      </c>
      <c r="J703" s="146" t="str">
        <f>IF('TSA Input'!$J678="","",IF('TSA Input'!$J678="Yes",'TSA Input'!$C678,""))</f>
        <v/>
      </c>
      <c r="K703" s="147" t="str">
        <f>IF('TSA Input'!$J678="","",IF('TSA Input'!$J678="Yes",'TSA Input'!$I678,""))</f>
        <v/>
      </c>
      <c r="L703" s="147" t="str">
        <f>IF('TSA Input'!$J678="","",IF('TSA Input'!$J678="Yes",'TSA Input'!$E678,""))</f>
        <v/>
      </c>
      <c r="M703" s="45" t="str">
        <f t="shared" si="3"/>
        <v/>
      </c>
      <c r="N703" s="48"/>
      <c r="O703" s="49"/>
      <c r="P703" s="148" t="s">
        <v>31</v>
      </c>
      <c r="Q703" s="149" t="s">
        <v>31</v>
      </c>
      <c r="R703" s="1"/>
    </row>
    <row r="704" spans="1:18" ht="15.75" hidden="1" customHeight="1">
      <c r="A704" s="1" t="str">
        <f t="shared" si="1"/>
        <v/>
      </c>
      <c r="B704" s="1"/>
      <c r="C704" s="38" t="str">
        <f>IF('TSA Input'!J679="","",IF('TSA Input'!J679="Yes",'TSA Input'!B679,"Ineligible"))</f>
        <v/>
      </c>
      <c r="D704" s="39" t="str">
        <f>IF('TSA Input'!J679="","",IF('TSA Input'!J679="Yes",'TSA Input'!H679,""))</f>
        <v/>
      </c>
      <c r="E704" s="40" t="str">
        <f>IF('TSA Input'!J679="","",IF('TSA Input'!J679="Yes",'TSA Input'!G679,""))</f>
        <v/>
      </c>
      <c r="F704" s="42" t="str">
        <f>IF('TSA Input'!J679="","",IF('TSA Input'!J679="Yes",'TSA Input'!C679,""))</f>
        <v/>
      </c>
      <c r="G704" s="43" t="str">
        <f>IF('TSA Input'!J679="","",IF('TSA Input'!J679="Yes",'TSA Input'!I679,""))</f>
        <v/>
      </c>
      <c r="H704" s="43" t="str">
        <f>IF('TSA Input'!J679="","",IF('TSA Input'!J679="Yes",'TSA Input'!E679,""))</f>
        <v/>
      </c>
      <c r="I704" s="45" t="str">
        <f t="shared" si="2"/>
        <v/>
      </c>
      <c r="J704" s="146" t="str">
        <f>IF('TSA Input'!$J679="","",IF('TSA Input'!$J679="Yes",'TSA Input'!$C679,""))</f>
        <v/>
      </c>
      <c r="K704" s="147" t="str">
        <f>IF('TSA Input'!$J679="","",IF('TSA Input'!$J679="Yes",'TSA Input'!$I679,""))</f>
        <v/>
      </c>
      <c r="L704" s="147" t="str">
        <f>IF('TSA Input'!$J679="","",IF('TSA Input'!$J679="Yes",'TSA Input'!$E679,""))</f>
        <v/>
      </c>
      <c r="M704" s="45" t="str">
        <f t="shared" si="3"/>
        <v/>
      </c>
      <c r="N704" s="48"/>
      <c r="O704" s="49"/>
      <c r="P704" s="148" t="s">
        <v>31</v>
      </c>
      <c r="Q704" s="149" t="s">
        <v>31</v>
      </c>
      <c r="R704" s="1"/>
    </row>
    <row r="705" spans="1:18" ht="15.75" hidden="1" customHeight="1">
      <c r="A705" s="1" t="str">
        <f t="shared" si="1"/>
        <v/>
      </c>
      <c r="B705" s="1"/>
      <c r="C705" s="38" t="str">
        <f>IF('TSA Input'!J680="","",IF('TSA Input'!J680="Yes",'TSA Input'!B680,"Ineligible"))</f>
        <v/>
      </c>
      <c r="D705" s="39" t="str">
        <f>IF('TSA Input'!J680="","",IF('TSA Input'!J680="Yes",'TSA Input'!H680,""))</f>
        <v/>
      </c>
      <c r="E705" s="40" t="str">
        <f>IF('TSA Input'!J680="","",IF('TSA Input'!J680="Yes",'TSA Input'!G680,""))</f>
        <v/>
      </c>
      <c r="F705" s="42" t="str">
        <f>IF('TSA Input'!J680="","",IF('TSA Input'!J680="Yes",'TSA Input'!C680,""))</f>
        <v/>
      </c>
      <c r="G705" s="43" t="str">
        <f>IF('TSA Input'!J680="","",IF('TSA Input'!J680="Yes",'TSA Input'!I680,""))</f>
        <v/>
      </c>
      <c r="H705" s="43" t="str">
        <f>IF('TSA Input'!J680="","",IF('TSA Input'!J680="Yes",'TSA Input'!E680,""))</f>
        <v/>
      </c>
      <c r="I705" s="45" t="str">
        <f t="shared" si="2"/>
        <v/>
      </c>
      <c r="J705" s="146" t="str">
        <f>IF('TSA Input'!$J680="","",IF('TSA Input'!$J680="Yes",'TSA Input'!$C680,""))</f>
        <v/>
      </c>
      <c r="K705" s="147" t="str">
        <f>IF('TSA Input'!$J680="","",IF('TSA Input'!$J680="Yes",'TSA Input'!$I680,""))</f>
        <v/>
      </c>
      <c r="L705" s="147" t="str">
        <f>IF('TSA Input'!$J680="","",IF('TSA Input'!$J680="Yes",'TSA Input'!$E680,""))</f>
        <v/>
      </c>
      <c r="M705" s="45" t="str">
        <f t="shared" si="3"/>
        <v/>
      </c>
      <c r="N705" s="48"/>
      <c r="O705" s="49"/>
      <c r="P705" s="148" t="s">
        <v>31</v>
      </c>
      <c r="Q705" s="149" t="s">
        <v>31</v>
      </c>
      <c r="R705" s="1"/>
    </row>
    <row r="706" spans="1:18" ht="15.75" hidden="1" customHeight="1">
      <c r="A706" s="1" t="str">
        <f t="shared" si="1"/>
        <v/>
      </c>
      <c r="B706" s="1"/>
      <c r="C706" s="38" t="str">
        <f>IF('TSA Input'!J681="","",IF('TSA Input'!J681="Yes",'TSA Input'!B681,"Ineligible"))</f>
        <v/>
      </c>
      <c r="D706" s="39" t="str">
        <f>IF('TSA Input'!J681="","",IF('TSA Input'!J681="Yes",'TSA Input'!H681,""))</f>
        <v/>
      </c>
      <c r="E706" s="40" t="str">
        <f>IF('TSA Input'!J681="","",IF('TSA Input'!J681="Yes",'TSA Input'!G681,""))</f>
        <v/>
      </c>
      <c r="F706" s="42" t="str">
        <f>IF('TSA Input'!J681="","",IF('TSA Input'!J681="Yes",'TSA Input'!C681,""))</f>
        <v/>
      </c>
      <c r="G706" s="43" t="str">
        <f>IF('TSA Input'!J681="","",IF('TSA Input'!J681="Yes",'TSA Input'!I681,""))</f>
        <v/>
      </c>
      <c r="H706" s="43" t="str">
        <f>IF('TSA Input'!J681="","",IF('TSA Input'!J681="Yes",'TSA Input'!E681,""))</f>
        <v/>
      </c>
      <c r="I706" s="45" t="str">
        <f t="shared" si="2"/>
        <v/>
      </c>
      <c r="J706" s="146" t="str">
        <f>IF('TSA Input'!$J681="","",IF('TSA Input'!$J681="Yes",'TSA Input'!$C681,""))</f>
        <v/>
      </c>
      <c r="K706" s="147" t="str">
        <f>IF('TSA Input'!$J681="","",IF('TSA Input'!$J681="Yes",'TSA Input'!$I681,""))</f>
        <v/>
      </c>
      <c r="L706" s="147" t="str">
        <f>IF('TSA Input'!$J681="","",IF('TSA Input'!$J681="Yes",'TSA Input'!$E681,""))</f>
        <v/>
      </c>
      <c r="M706" s="45" t="str">
        <f t="shared" si="3"/>
        <v/>
      </c>
      <c r="N706" s="48"/>
      <c r="O706" s="49"/>
      <c r="P706" s="148" t="s">
        <v>31</v>
      </c>
      <c r="Q706" s="149" t="s">
        <v>31</v>
      </c>
      <c r="R706" s="1"/>
    </row>
    <row r="707" spans="1:18" ht="15.75" hidden="1" customHeight="1">
      <c r="A707" s="1" t="str">
        <f t="shared" si="1"/>
        <v/>
      </c>
      <c r="B707" s="1"/>
      <c r="C707" s="38" t="str">
        <f>IF('TSA Input'!J682="","",IF('TSA Input'!J682="Yes",'TSA Input'!B682,"Ineligible"))</f>
        <v/>
      </c>
      <c r="D707" s="39" t="str">
        <f>IF('TSA Input'!J682="","",IF('TSA Input'!J682="Yes",'TSA Input'!H682,""))</f>
        <v/>
      </c>
      <c r="E707" s="40" t="str">
        <f>IF('TSA Input'!J682="","",IF('TSA Input'!J682="Yes",'TSA Input'!G682,""))</f>
        <v/>
      </c>
      <c r="F707" s="42" t="str">
        <f>IF('TSA Input'!J682="","",IF('TSA Input'!J682="Yes",'TSA Input'!C682,""))</f>
        <v/>
      </c>
      <c r="G707" s="43" t="str">
        <f>IF('TSA Input'!J682="","",IF('TSA Input'!J682="Yes",'TSA Input'!I682,""))</f>
        <v/>
      </c>
      <c r="H707" s="43" t="str">
        <f>IF('TSA Input'!J682="","",IF('TSA Input'!J682="Yes",'TSA Input'!E682,""))</f>
        <v/>
      </c>
      <c r="I707" s="45" t="str">
        <f t="shared" si="2"/>
        <v/>
      </c>
      <c r="J707" s="146" t="str">
        <f>IF('TSA Input'!$J682="","",IF('TSA Input'!$J682="Yes",'TSA Input'!$C682,""))</f>
        <v/>
      </c>
      <c r="K707" s="147" t="str">
        <f>IF('TSA Input'!$J682="","",IF('TSA Input'!$J682="Yes",'TSA Input'!$I682,""))</f>
        <v/>
      </c>
      <c r="L707" s="147" t="str">
        <f>IF('TSA Input'!$J682="","",IF('TSA Input'!$J682="Yes",'TSA Input'!$E682,""))</f>
        <v/>
      </c>
      <c r="M707" s="45" t="str">
        <f t="shared" si="3"/>
        <v/>
      </c>
      <c r="N707" s="48"/>
      <c r="O707" s="49"/>
      <c r="P707" s="148" t="s">
        <v>31</v>
      </c>
      <c r="Q707" s="149" t="s">
        <v>31</v>
      </c>
      <c r="R707" s="1"/>
    </row>
    <row r="708" spans="1:18" ht="15.75" hidden="1" customHeight="1">
      <c r="A708" s="1" t="str">
        <f t="shared" si="1"/>
        <v/>
      </c>
      <c r="B708" s="1"/>
      <c r="C708" s="38" t="str">
        <f>IF('TSA Input'!J683="","",IF('TSA Input'!J683="Yes",'TSA Input'!B683,"Ineligible"))</f>
        <v/>
      </c>
      <c r="D708" s="39" t="str">
        <f>IF('TSA Input'!J683="","",IF('TSA Input'!J683="Yes",'TSA Input'!H683,""))</f>
        <v/>
      </c>
      <c r="E708" s="40" t="str">
        <f>IF('TSA Input'!J683="","",IF('TSA Input'!J683="Yes",'TSA Input'!G683,""))</f>
        <v/>
      </c>
      <c r="F708" s="42" t="str">
        <f>IF('TSA Input'!J683="","",IF('TSA Input'!J683="Yes",'TSA Input'!C683,""))</f>
        <v/>
      </c>
      <c r="G708" s="43" t="str">
        <f>IF('TSA Input'!J683="","",IF('TSA Input'!J683="Yes",'TSA Input'!I683,""))</f>
        <v/>
      </c>
      <c r="H708" s="43" t="str">
        <f>IF('TSA Input'!J683="","",IF('TSA Input'!J683="Yes",'TSA Input'!E683,""))</f>
        <v/>
      </c>
      <c r="I708" s="45" t="str">
        <f t="shared" si="2"/>
        <v/>
      </c>
      <c r="J708" s="146" t="str">
        <f>IF('TSA Input'!$J683="","",IF('TSA Input'!$J683="Yes",'TSA Input'!$C683,""))</f>
        <v/>
      </c>
      <c r="K708" s="147" t="str">
        <f>IF('TSA Input'!$J683="","",IF('TSA Input'!$J683="Yes",'TSA Input'!$I683,""))</f>
        <v/>
      </c>
      <c r="L708" s="147" t="str">
        <f>IF('TSA Input'!$J683="","",IF('TSA Input'!$J683="Yes",'TSA Input'!$E683,""))</f>
        <v/>
      </c>
      <c r="M708" s="45" t="str">
        <f t="shared" si="3"/>
        <v/>
      </c>
      <c r="N708" s="48"/>
      <c r="O708" s="49"/>
      <c r="P708" s="148" t="s">
        <v>31</v>
      </c>
      <c r="Q708" s="149" t="s">
        <v>31</v>
      </c>
      <c r="R708" s="1"/>
    </row>
    <row r="709" spans="1:18" ht="15.75" hidden="1" customHeight="1">
      <c r="A709" s="1" t="str">
        <f t="shared" si="1"/>
        <v/>
      </c>
      <c r="B709" s="1"/>
      <c r="C709" s="38" t="str">
        <f>IF('TSA Input'!J684="","",IF('TSA Input'!J684="Yes",'TSA Input'!B684,"Ineligible"))</f>
        <v/>
      </c>
      <c r="D709" s="39" t="str">
        <f>IF('TSA Input'!J684="","",IF('TSA Input'!J684="Yes",'TSA Input'!H684,""))</f>
        <v/>
      </c>
      <c r="E709" s="40" t="str">
        <f>IF('TSA Input'!J684="","",IF('TSA Input'!J684="Yes",'TSA Input'!G684,""))</f>
        <v/>
      </c>
      <c r="F709" s="42" t="str">
        <f>IF('TSA Input'!J684="","",IF('TSA Input'!J684="Yes",'TSA Input'!C684,""))</f>
        <v/>
      </c>
      <c r="G709" s="43" t="str">
        <f>IF('TSA Input'!J684="","",IF('TSA Input'!J684="Yes",'TSA Input'!I684,""))</f>
        <v/>
      </c>
      <c r="H709" s="43" t="str">
        <f>IF('TSA Input'!J684="","",IF('TSA Input'!J684="Yes",'TSA Input'!E684,""))</f>
        <v/>
      </c>
      <c r="I709" s="45" t="str">
        <f t="shared" si="2"/>
        <v/>
      </c>
      <c r="J709" s="146" t="str">
        <f>IF('TSA Input'!$J684="","",IF('TSA Input'!$J684="Yes",'TSA Input'!$C684,""))</f>
        <v/>
      </c>
      <c r="K709" s="147" t="str">
        <f>IF('TSA Input'!$J684="","",IF('TSA Input'!$J684="Yes",'TSA Input'!$I684,""))</f>
        <v/>
      </c>
      <c r="L709" s="147" t="str">
        <f>IF('TSA Input'!$J684="","",IF('TSA Input'!$J684="Yes",'TSA Input'!$E684,""))</f>
        <v/>
      </c>
      <c r="M709" s="45" t="str">
        <f t="shared" si="3"/>
        <v/>
      </c>
      <c r="N709" s="48"/>
      <c r="O709" s="49"/>
      <c r="P709" s="148" t="s">
        <v>31</v>
      </c>
      <c r="Q709" s="149" t="s">
        <v>31</v>
      </c>
      <c r="R709" s="1"/>
    </row>
    <row r="710" spans="1:18" ht="15.75" hidden="1" customHeight="1">
      <c r="A710" s="1" t="str">
        <f t="shared" si="1"/>
        <v/>
      </c>
      <c r="B710" s="1"/>
      <c r="C710" s="38" t="str">
        <f>IF('TSA Input'!J685="","",IF('TSA Input'!J685="Yes",'TSA Input'!B685,"Ineligible"))</f>
        <v/>
      </c>
      <c r="D710" s="39" t="str">
        <f>IF('TSA Input'!J685="","",IF('TSA Input'!J685="Yes",'TSA Input'!H685,""))</f>
        <v/>
      </c>
      <c r="E710" s="40" t="str">
        <f>IF('TSA Input'!J685="","",IF('TSA Input'!J685="Yes",'TSA Input'!G685,""))</f>
        <v/>
      </c>
      <c r="F710" s="42" t="str">
        <f>IF('TSA Input'!J685="","",IF('TSA Input'!J685="Yes",'TSA Input'!C685,""))</f>
        <v/>
      </c>
      <c r="G710" s="43" t="str">
        <f>IF('TSA Input'!J685="","",IF('TSA Input'!J685="Yes",'TSA Input'!I685,""))</f>
        <v/>
      </c>
      <c r="H710" s="43" t="str">
        <f>IF('TSA Input'!J685="","",IF('TSA Input'!J685="Yes",'TSA Input'!E685,""))</f>
        <v/>
      </c>
      <c r="I710" s="45" t="str">
        <f t="shared" si="2"/>
        <v/>
      </c>
      <c r="J710" s="146" t="str">
        <f>IF('TSA Input'!$J685="","",IF('TSA Input'!$J685="Yes",'TSA Input'!$C685,""))</f>
        <v/>
      </c>
      <c r="K710" s="147" t="str">
        <f>IF('TSA Input'!$J685="","",IF('TSA Input'!$J685="Yes",'TSA Input'!$I685,""))</f>
        <v/>
      </c>
      <c r="L710" s="147" t="str">
        <f>IF('TSA Input'!$J685="","",IF('TSA Input'!$J685="Yes",'TSA Input'!$E685,""))</f>
        <v/>
      </c>
      <c r="M710" s="45" t="str">
        <f t="shared" si="3"/>
        <v/>
      </c>
      <c r="N710" s="48"/>
      <c r="O710" s="49"/>
      <c r="P710" s="148" t="s">
        <v>31</v>
      </c>
      <c r="Q710" s="149" t="s">
        <v>31</v>
      </c>
      <c r="R710" s="1"/>
    </row>
    <row r="711" spans="1:18" ht="15.75" hidden="1" customHeight="1">
      <c r="A711" s="1" t="str">
        <f t="shared" si="1"/>
        <v/>
      </c>
      <c r="B711" s="1"/>
      <c r="C711" s="38" t="str">
        <f>IF('TSA Input'!J686="","",IF('TSA Input'!J686="Yes",'TSA Input'!B686,"Ineligible"))</f>
        <v/>
      </c>
      <c r="D711" s="39" t="str">
        <f>IF('TSA Input'!J686="","",IF('TSA Input'!J686="Yes",'TSA Input'!H686,""))</f>
        <v/>
      </c>
      <c r="E711" s="40" t="str">
        <f>IF('TSA Input'!J686="","",IF('TSA Input'!J686="Yes",'TSA Input'!G686,""))</f>
        <v/>
      </c>
      <c r="F711" s="42" t="str">
        <f>IF('TSA Input'!J686="","",IF('TSA Input'!J686="Yes",'TSA Input'!C686,""))</f>
        <v/>
      </c>
      <c r="G711" s="43" t="str">
        <f>IF('TSA Input'!J686="","",IF('TSA Input'!J686="Yes",'TSA Input'!I686,""))</f>
        <v/>
      </c>
      <c r="H711" s="43" t="str">
        <f>IF('TSA Input'!J686="","",IF('TSA Input'!J686="Yes",'TSA Input'!E686,""))</f>
        <v/>
      </c>
      <c r="I711" s="45" t="str">
        <f t="shared" si="2"/>
        <v/>
      </c>
      <c r="J711" s="146" t="str">
        <f>IF('TSA Input'!$J686="","",IF('TSA Input'!$J686="Yes",'TSA Input'!$C686,""))</f>
        <v/>
      </c>
      <c r="K711" s="147" t="str">
        <f>IF('TSA Input'!$J686="","",IF('TSA Input'!$J686="Yes",'TSA Input'!$I686,""))</f>
        <v/>
      </c>
      <c r="L711" s="147" t="str">
        <f>IF('TSA Input'!$J686="","",IF('TSA Input'!$J686="Yes",'TSA Input'!$E686,""))</f>
        <v/>
      </c>
      <c r="M711" s="45" t="str">
        <f t="shared" si="3"/>
        <v/>
      </c>
      <c r="N711" s="48"/>
      <c r="O711" s="49"/>
      <c r="P711" s="148" t="s">
        <v>31</v>
      </c>
      <c r="Q711" s="149" t="s">
        <v>31</v>
      </c>
      <c r="R711" s="1"/>
    </row>
    <row r="712" spans="1:18" ht="15.75" hidden="1" customHeight="1">
      <c r="A712" s="1" t="str">
        <f t="shared" si="1"/>
        <v/>
      </c>
      <c r="B712" s="1"/>
      <c r="C712" s="38" t="str">
        <f>IF('TSA Input'!J687="","",IF('TSA Input'!J687="Yes",'TSA Input'!B687,"Ineligible"))</f>
        <v/>
      </c>
      <c r="D712" s="39" t="str">
        <f>IF('TSA Input'!J687="","",IF('TSA Input'!J687="Yes",'TSA Input'!H687,""))</f>
        <v/>
      </c>
      <c r="E712" s="40" t="str">
        <f>IF('TSA Input'!J687="","",IF('TSA Input'!J687="Yes",'TSA Input'!G687,""))</f>
        <v/>
      </c>
      <c r="F712" s="42" t="str">
        <f>IF('TSA Input'!J687="","",IF('TSA Input'!J687="Yes",'TSA Input'!C687,""))</f>
        <v/>
      </c>
      <c r="G712" s="43" t="str">
        <f>IF('TSA Input'!J687="","",IF('TSA Input'!J687="Yes",'TSA Input'!I687,""))</f>
        <v/>
      </c>
      <c r="H712" s="43" t="str">
        <f>IF('TSA Input'!J687="","",IF('TSA Input'!J687="Yes",'TSA Input'!E687,""))</f>
        <v/>
      </c>
      <c r="I712" s="45" t="str">
        <f t="shared" si="2"/>
        <v/>
      </c>
      <c r="J712" s="146" t="str">
        <f>IF('TSA Input'!$J687="","",IF('TSA Input'!$J687="Yes",'TSA Input'!$C687,""))</f>
        <v/>
      </c>
      <c r="K712" s="147" t="str">
        <f>IF('TSA Input'!$J687="","",IF('TSA Input'!$J687="Yes",'TSA Input'!$I687,""))</f>
        <v/>
      </c>
      <c r="L712" s="147" t="str">
        <f>IF('TSA Input'!$J687="","",IF('TSA Input'!$J687="Yes",'TSA Input'!$E687,""))</f>
        <v/>
      </c>
      <c r="M712" s="45" t="str">
        <f t="shared" si="3"/>
        <v/>
      </c>
      <c r="N712" s="48"/>
      <c r="O712" s="49"/>
      <c r="P712" s="148" t="s">
        <v>31</v>
      </c>
      <c r="Q712" s="149" t="s">
        <v>31</v>
      </c>
      <c r="R712" s="1"/>
    </row>
    <row r="713" spans="1:18" ht="15.75" hidden="1" customHeight="1">
      <c r="A713" s="1" t="str">
        <f t="shared" si="1"/>
        <v/>
      </c>
      <c r="B713" s="1"/>
      <c r="C713" s="38" t="str">
        <f>IF('TSA Input'!J688="","",IF('TSA Input'!J688="Yes",'TSA Input'!B688,"Ineligible"))</f>
        <v/>
      </c>
      <c r="D713" s="39" t="str">
        <f>IF('TSA Input'!J688="","",IF('TSA Input'!J688="Yes",'TSA Input'!H688,""))</f>
        <v/>
      </c>
      <c r="E713" s="40" t="str">
        <f>IF('TSA Input'!J688="","",IF('TSA Input'!J688="Yes",'TSA Input'!G688,""))</f>
        <v/>
      </c>
      <c r="F713" s="42" t="str">
        <f>IF('TSA Input'!J688="","",IF('TSA Input'!J688="Yes",'TSA Input'!C688,""))</f>
        <v/>
      </c>
      <c r="G713" s="43" t="str">
        <f>IF('TSA Input'!J688="","",IF('TSA Input'!J688="Yes",'TSA Input'!I688,""))</f>
        <v/>
      </c>
      <c r="H713" s="43" t="str">
        <f>IF('TSA Input'!J688="","",IF('TSA Input'!J688="Yes",'TSA Input'!E688,""))</f>
        <v/>
      </c>
      <c r="I713" s="45" t="str">
        <f t="shared" si="2"/>
        <v/>
      </c>
      <c r="J713" s="146" t="str">
        <f>IF('TSA Input'!$J688="","",IF('TSA Input'!$J688="Yes",'TSA Input'!$C688,""))</f>
        <v/>
      </c>
      <c r="K713" s="147" t="str">
        <f>IF('TSA Input'!$J688="","",IF('TSA Input'!$J688="Yes",'TSA Input'!$I688,""))</f>
        <v/>
      </c>
      <c r="L713" s="147" t="str">
        <f>IF('TSA Input'!$J688="","",IF('TSA Input'!$J688="Yes",'TSA Input'!$E688,""))</f>
        <v/>
      </c>
      <c r="M713" s="45" t="str">
        <f t="shared" si="3"/>
        <v/>
      </c>
      <c r="N713" s="48"/>
      <c r="O713" s="49"/>
      <c r="P713" s="148" t="s">
        <v>31</v>
      </c>
      <c r="Q713" s="149" t="s">
        <v>31</v>
      </c>
      <c r="R713" s="1"/>
    </row>
    <row r="714" spans="1:18" ht="15.75" hidden="1" customHeight="1">
      <c r="A714" s="1" t="str">
        <f t="shared" si="1"/>
        <v/>
      </c>
      <c r="B714" s="1"/>
      <c r="C714" s="38" t="str">
        <f>IF('TSA Input'!J689="","",IF('TSA Input'!J689="Yes",'TSA Input'!B689,"Ineligible"))</f>
        <v/>
      </c>
      <c r="D714" s="39" t="str">
        <f>IF('TSA Input'!J689="","",IF('TSA Input'!J689="Yes",'TSA Input'!H689,""))</f>
        <v/>
      </c>
      <c r="E714" s="40" t="str">
        <f>IF('TSA Input'!J689="","",IF('TSA Input'!J689="Yes",'TSA Input'!G689,""))</f>
        <v/>
      </c>
      <c r="F714" s="42" t="str">
        <f>IF('TSA Input'!J689="","",IF('TSA Input'!J689="Yes",'TSA Input'!C689,""))</f>
        <v/>
      </c>
      <c r="G714" s="43" t="str">
        <f>IF('TSA Input'!J689="","",IF('TSA Input'!J689="Yes",'TSA Input'!I689,""))</f>
        <v/>
      </c>
      <c r="H714" s="43" t="str">
        <f>IF('TSA Input'!J689="","",IF('TSA Input'!J689="Yes",'TSA Input'!E689,""))</f>
        <v/>
      </c>
      <c r="I714" s="45" t="str">
        <f t="shared" si="2"/>
        <v/>
      </c>
      <c r="J714" s="146" t="str">
        <f>IF('TSA Input'!$J689="","",IF('TSA Input'!$J689="Yes",'TSA Input'!$C689,""))</f>
        <v/>
      </c>
      <c r="K714" s="147" t="str">
        <f>IF('TSA Input'!$J689="","",IF('TSA Input'!$J689="Yes",'TSA Input'!$I689,""))</f>
        <v/>
      </c>
      <c r="L714" s="147" t="str">
        <f>IF('TSA Input'!$J689="","",IF('TSA Input'!$J689="Yes",'TSA Input'!$E689,""))</f>
        <v/>
      </c>
      <c r="M714" s="45" t="str">
        <f t="shared" si="3"/>
        <v/>
      </c>
      <c r="N714" s="48"/>
      <c r="O714" s="49"/>
      <c r="P714" s="148" t="s">
        <v>31</v>
      </c>
      <c r="Q714" s="149" t="s">
        <v>31</v>
      </c>
      <c r="R714" s="1"/>
    </row>
    <row r="715" spans="1:18" ht="15.75" hidden="1" customHeight="1">
      <c r="A715" s="1" t="str">
        <f t="shared" si="1"/>
        <v/>
      </c>
      <c r="B715" s="1"/>
      <c r="C715" s="38" t="str">
        <f>IF('TSA Input'!J690="","",IF('TSA Input'!J690="Yes",'TSA Input'!B690,"Ineligible"))</f>
        <v/>
      </c>
      <c r="D715" s="39" t="str">
        <f>IF('TSA Input'!J690="","",IF('TSA Input'!J690="Yes",'TSA Input'!H690,""))</f>
        <v/>
      </c>
      <c r="E715" s="40" t="str">
        <f>IF('TSA Input'!J690="","",IF('TSA Input'!J690="Yes",'TSA Input'!G690,""))</f>
        <v/>
      </c>
      <c r="F715" s="42" t="str">
        <f>IF('TSA Input'!J690="","",IF('TSA Input'!J690="Yes",'TSA Input'!C690,""))</f>
        <v/>
      </c>
      <c r="G715" s="43" t="str">
        <f>IF('TSA Input'!J690="","",IF('TSA Input'!J690="Yes",'TSA Input'!I690,""))</f>
        <v/>
      </c>
      <c r="H715" s="43" t="str">
        <f>IF('TSA Input'!J690="","",IF('TSA Input'!J690="Yes",'TSA Input'!E690,""))</f>
        <v/>
      </c>
      <c r="I715" s="45" t="str">
        <f t="shared" si="2"/>
        <v/>
      </c>
      <c r="J715" s="146" t="str">
        <f>IF('TSA Input'!$J690="","",IF('TSA Input'!$J690="Yes",'TSA Input'!$C690,""))</f>
        <v/>
      </c>
      <c r="K715" s="147" t="str">
        <f>IF('TSA Input'!$J690="","",IF('TSA Input'!$J690="Yes",'TSA Input'!$I690,""))</f>
        <v/>
      </c>
      <c r="L715" s="147" t="str">
        <f>IF('TSA Input'!$J690="","",IF('TSA Input'!$J690="Yes",'TSA Input'!$E690,""))</f>
        <v/>
      </c>
      <c r="M715" s="45" t="str">
        <f t="shared" si="3"/>
        <v/>
      </c>
      <c r="N715" s="48"/>
      <c r="O715" s="49"/>
      <c r="P715" s="148" t="s">
        <v>31</v>
      </c>
      <c r="Q715" s="149" t="s">
        <v>31</v>
      </c>
      <c r="R715" s="1"/>
    </row>
    <row r="716" spans="1:18" ht="15.75" hidden="1" customHeight="1">
      <c r="A716" s="1" t="str">
        <f t="shared" si="1"/>
        <v/>
      </c>
      <c r="B716" s="1"/>
      <c r="C716" s="38" t="str">
        <f>IF('TSA Input'!J691="","",IF('TSA Input'!J691="Yes",'TSA Input'!B691,"Ineligible"))</f>
        <v/>
      </c>
      <c r="D716" s="39" t="str">
        <f>IF('TSA Input'!J691="","",IF('TSA Input'!J691="Yes",'TSA Input'!H691,""))</f>
        <v/>
      </c>
      <c r="E716" s="40" t="str">
        <f>IF('TSA Input'!J691="","",IF('TSA Input'!J691="Yes",'TSA Input'!G691,""))</f>
        <v/>
      </c>
      <c r="F716" s="42" t="str">
        <f>IF('TSA Input'!J691="","",IF('TSA Input'!J691="Yes",'TSA Input'!C691,""))</f>
        <v/>
      </c>
      <c r="G716" s="43" t="str">
        <f>IF('TSA Input'!J691="","",IF('TSA Input'!J691="Yes",'TSA Input'!I691,""))</f>
        <v/>
      </c>
      <c r="H716" s="43" t="str">
        <f>IF('TSA Input'!J691="","",IF('TSA Input'!J691="Yes",'TSA Input'!E691,""))</f>
        <v/>
      </c>
      <c r="I716" s="45" t="str">
        <f t="shared" si="2"/>
        <v/>
      </c>
      <c r="J716" s="146" t="str">
        <f>IF('TSA Input'!$J691="","",IF('TSA Input'!$J691="Yes",'TSA Input'!$C691,""))</f>
        <v/>
      </c>
      <c r="K716" s="147" t="str">
        <f>IF('TSA Input'!$J691="","",IF('TSA Input'!$J691="Yes",'TSA Input'!$I691,""))</f>
        <v/>
      </c>
      <c r="L716" s="147" t="str">
        <f>IF('TSA Input'!$J691="","",IF('TSA Input'!$J691="Yes",'TSA Input'!$E691,""))</f>
        <v/>
      </c>
      <c r="M716" s="45" t="str">
        <f t="shared" si="3"/>
        <v/>
      </c>
      <c r="N716" s="48"/>
      <c r="O716" s="49"/>
      <c r="P716" s="148" t="s">
        <v>31</v>
      </c>
      <c r="Q716" s="149" t="s">
        <v>31</v>
      </c>
      <c r="R716" s="1"/>
    </row>
    <row r="717" spans="1:18" ht="15.75" hidden="1" customHeight="1">
      <c r="A717" s="1" t="str">
        <f t="shared" si="1"/>
        <v/>
      </c>
      <c r="B717" s="1"/>
      <c r="C717" s="38" t="str">
        <f>IF('TSA Input'!J692="","",IF('TSA Input'!J692="Yes",'TSA Input'!B692,"Ineligible"))</f>
        <v/>
      </c>
      <c r="D717" s="39" t="str">
        <f>IF('TSA Input'!J692="","",IF('TSA Input'!J692="Yes",'TSA Input'!H692,""))</f>
        <v/>
      </c>
      <c r="E717" s="40" t="str">
        <f>IF('TSA Input'!J692="","",IF('TSA Input'!J692="Yes",'TSA Input'!G692,""))</f>
        <v/>
      </c>
      <c r="F717" s="42" t="str">
        <f>IF('TSA Input'!J692="","",IF('TSA Input'!J692="Yes",'TSA Input'!C692,""))</f>
        <v/>
      </c>
      <c r="G717" s="43" t="str">
        <f>IF('TSA Input'!J692="","",IF('TSA Input'!J692="Yes",'TSA Input'!I692,""))</f>
        <v/>
      </c>
      <c r="H717" s="43" t="str">
        <f>IF('TSA Input'!J692="","",IF('TSA Input'!J692="Yes",'TSA Input'!E692,""))</f>
        <v/>
      </c>
      <c r="I717" s="45" t="str">
        <f t="shared" si="2"/>
        <v/>
      </c>
      <c r="J717" s="146" t="str">
        <f>IF('TSA Input'!$J692="","",IF('TSA Input'!$J692="Yes",'TSA Input'!$C692,""))</f>
        <v/>
      </c>
      <c r="K717" s="147" t="str">
        <f>IF('TSA Input'!$J692="","",IF('TSA Input'!$J692="Yes",'TSA Input'!$I692,""))</f>
        <v/>
      </c>
      <c r="L717" s="147" t="str">
        <f>IF('TSA Input'!$J692="","",IF('TSA Input'!$J692="Yes",'TSA Input'!$E692,""))</f>
        <v/>
      </c>
      <c r="M717" s="45" t="str">
        <f t="shared" si="3"/>
        <v/>
      </c>
      <c r="N717" s="48"/>
      <c r="O717" s="49"/>
      <c r="P717" s="148" t="s">
        <v>31</v>
      </c>
      <c r="Q717" s="149" t="s">
        <v>31</v>
      </c>
      <c r="R717" s="1"/>
    </row>
    <row r="718" spans="1:18" ht="15.75" hidden="1" customHeight="1">
      <c r="A718" s="1" t="str">
        <f t="shared" si="1"/>
        <v/>
      </c>
      <c r="B718" s="1"/>
      <c r="C718" s="38" t="str">
        <f>IF('TSA Input'!J693="","",IF('TSA Input'!J693="Yes",'TSA Input'!B693,"Ineligible"))</f>
        <v/>
      </c>
      <c r="D718" s="39" t="str">
        <f>IF('TSA Input'!J693="","",IF('TSA Input'!J693="Yes",'TSA Input'!H693,""))</f>
        <v/>
      </c>
      <c r="E718" s="40" t="str">
        <f>IF('TSA Input'!J693="","",IF('TSA Input'!J693="Yes",'TSA Input'!G693,""))</f>
        <v/>
      </c>
      <c r="F718" s="42" t="str">
        <f>IF('TSA Input'!J693="","",IF('TSA Input'!J693="Yes",'TSA Input'!C693,""))</f>
        <v/>
      </c>
      <c r="G718" s="43" t="str">
        <f>IF('TSA Input'!J693="","",IF('TSA Input'!J693="Yes",'TSA Input'!I693,""))</f>
        <v/>
      </c>
      <c r="H718" s="43" t="str">
        <f>IF('TSA Input'!J693="","",IF('TSA Input'!J693="Yes",'TSA Input'!E693,""))</f>
        <v/>
      </c>
      <c r="I718" s="45" t="str">
        <f t="shared" si="2"/>
        <v/>
      </c>
      <c r="J718" s="146" t="str">
        <f>IF('TSA Input'!$J693="","",IF('TSA Input'!$J693="Yes",'TSA Input'!$C693,""))</f>
        <v/>
      </c>
      <c r="K718" s="147" t="str">
        <f>IF('TSA Input'!$J693="","",IF('TSA Input'!$J693="Yes",'TSA Input'!$I693,""))</f>
        <v/>
      </c>
      <c r="L718" s="147" t="str">
        <f>IF('TSA Input'!$J693="","",IF('TSA Input'!$J693="Yes",'TSA Input'!$E693,""))</f>
        <v/>
      </c>
      <c r="M718" s="45" t="str">
        <f t="shared" si="3"/>
        <v/>
      </c>
      <c r="N718" s="48"/>
      <c r="O718" s="49"/>
      <c r="P718" s="148" t="s">
        <v>31</v>
      </c>
      <c r="Q718" s="149" t="s">
        <v>31</v>
      </c>
      <c r="R718" s="1"/>
    </row>
    <row r="719" spans="1:18" ht="15.75" hidden="1" customHeight="1">
      <c r="A719" s="1" t="str">
        <f t="shared" si="1"/>
        <v/>
      </c>
      <c r="B719" s="1"/>
      <c r="C719" s="38" t="str">
        <f>IF('TSA Input'!J694="","",IF('TSA Input'!J694="Yes",'TSA Input'!B694,"Ineligible"))</f>
        <v/>
      </c>
      <c r="D719" s="39" t="str">
        <f>IF('TSA Input'!J694="","",IF('TSA Input'!J694="Yes",'TSA Input'!H694,""))</f>
        <v/>
      </c>
      <c r="E719" s="40" t="str">
        <f>IF('TSA Input'!J694="","",IF('TSA Input'!J694="Yes",'TSA Input'!G694,""))</f>
        <v/>
      </c>
      <c r="F719" s="42" t="str">
        <f>IF('TSA Input'!J694="","",IF('TSA Input'!J694="Yes",'TSA Input'!C694,""))</f>
        <v/>
      </c>
      <c r="G719" s="43" t="str">
        <f>IF('TSA Input'!J694="","",IF('TSA Input'!J694="Yes",'TSA Input'!I694,""))</f>
        <v/>
      </c>
      <c r="H719" s="43" t="str">
        <f>IF('TSA Input'!J694="","",IF('TSA Input'!J694="Yes",'TSA Input'!E694,""))</f>
        <v/>
      </c>
      <c r="I719" s="45" t="str">
        <f t="shared" si="2"/>
        <v/>
      </c>
      <c r="J719" s="146" t="str">
        <f>IF('TSA Input'!$J694="","",IF('TSA Input'!$J694="Yes",'TSA Input'!$C694,""))</f>
        <v/>
      </c>
      <c r="K719" s="147" t="str">
        <f>IF('TSA Input'!$J694="","",IF('TSA Input'!$J694="Yes",'TSA Input'!$I694,""))</f>
        <v/>
      </c>
      <c r="L719" s="147" t="str">
        <f>IF('TSA Input'!$J694="","",IF('TSA Input'!$J694="Yes",'TSA Input'!$E694,""))</f>
        <v/>
      </c>
      <c r="M719" s="45" t="str">
        <f t="shared" si="3"/>
        <v/>
      </c>
      <c r="N719" s="48"/>
      <c r="O719" s="49"/>
      <c r="P719" s="148" t="s">
        <v>31</v>
      </c>
      <c r="Q719" s="149" t="s">
        <v>31</v>
      </c>
      <c r="R719" s="1"/>
    </row>
    <row r="720" spans="1:18" ht="15.75" hidden="1" customHeight="1">
      <c r="A720" s="1" t="str">
        <f t="shared" si="1"/>
        <v/>
      </c>
      <c r="B720" s="1"/>
      <c r="C720" s="38" t="str">
        <f>IF('TSA Input'!J695="","",IF('TSA Input'!J695="Yes",'TSA Input'!B695,"Ineligible"))</f>
        <v/>
      </c>
      <c r="D720" s="39" t="str">
        <f>IF('TSA Input'!J695="","",IF('TSA Input'!J695="Yes",'TSA Input'!H695,""))</f>
        <v/>
      </c>
      <c r="E720" s="40" t="str">
        <f>IF('TSA Input'!J695="","",IF('TSA Input'!J695="Yes",'TSA Input'!G695,""))</f>
        <v/>
      </c>
      <c r="F720" s="42" t="str">
        <f>IF('TSA Input'!J695="","",IF('TSA Input'!J695="Yes",'TSA Input'!C695,""))</f>
        <v/>
      </c>
      <c r="G720" s="43" t="str">
        <f>IF('TSA Input'!J695="","",IF('TSA Input'!J695="Yes",'TSA Input'!I695,""))</f>
        <v/>
      </c>
      <c r="H720" s="43" t="str">
        <f>IF('TSA Input'!J695="","",IF('TSA Input'!J695="Yes",'TSA Input'!E695,""))</f>
        <v/>
      </c>
      <c r="I720" s="45" t="str">
        <f t="shared" si="2"/>
        <v/>
      </c>
      <c r="J720" s="146" t="str">
        <f>IF('TSA Input'!$J695="","",IF('TSA Input'!$J695="Yes",'TSA Input'!$C695,""))</f>
        <v/>
      </c>
      <c r="K720" s="147" t="str">
        <f>IF('TSA Input'!$J695="","",IF('TSA Input'!$J695="Yes",'TSA Input'!$I695,""))</f>
        <v/>
      </c>
      <c r="L720" s="147" t="str">
        <f>IF('TSA Input'!$J695="","",IF('TSA Input'!$J695="Yes",'TSA Input'!$E695,""))</f>
        <v/>
      </c>
      <c r="M720" s="45" t="str">
        <f t="shared" si="3"/>
        <v/>
      </c>
      <c r="N720" s="48"/>
      <c r="O720" s="49"/>
      <c r="P720" s="148" t="s">
        <v>31</v>
      </c>
      <c r="Q720" s="149" t="s">
        <v>31</v>
      </c>
      <c r="R720" s="1"/>
    </row>
    <row r="721" spans="1:18" ht="15.75" hidden="1" customHeight="1">
      <c r="A721" s="1" t="str">
        <f t="shared" si="1"/>
        <v/>
      </c>
      <c r="B721" s="1"/>
      <c r="C721" s="38" t="str">
        <f>IF('TSA Input'!J696="","",IF('TSA Input'!J696="Yes",'TSA Input'!B696,"Ineligible"))</f>
        <v/>
      </c>
      <c r="D721" s="39" t="str">
        <f>IF('TSA Input'!J696="","",IF('TSA Input'!J696="Yes",'TSA Input'!H696,""))</f>
        <v/>
      </c>
      <c r="E721" s="40" t="str">
        <f>IF('TSA Input'!J696="","",IF('TSA Input'!J696="Yes",'TSA Input'!G696,""))</f>
        <v/>
      </c>
      <c r="F721" s="42" t="str">
        <f>IF('TSA Input'!J696="","",IF('TSA Input'!J696="Yes",'TSA Input'!C696,""))</f>
        <v/>
      </c>
      <c r="G721" s="43" t="str">
        <f>IF('TSA Input'!J696="","",IF('TSA Input'!J696="Yes",'TSA Input'!I696,""))</f>
        <v/>
      </c>
      <c r="H721" s="43" t="str">
        <f>IF('TSA Input'!J696="","",IF('TSA Input'!J696="Yes",'TSA Input'!E696,""))</f>
        <v/>
      </c>
      <c r="I721" s="45" t="str">
        <f t="shared" si="2"/>
        <v/>
      </c>
      <c r="J721" s="146" t="str">
        <f>IF('TSA Input'!$J696="","",IF('TSA Input'!$J696="Yes",'TSA Input'!$C696,""))</f>
        <v/>
      </c>
      <c r="K721" s="147" t="str">
        <f>IF('TSA Input'!$J696="","",IF('TSA Input'!$J696="Yes",'TSA Input'!$I696,""))</f>
        <v/>
      </c>
      <c r="L721" s="147" t="str">
        <f>IF('TSA Input'!$J696="","",IF('TSA Input'!$J696="Yes",'TSA Input'!$E696,""))</f>
        <v/>
      </c>
      <c r="M721" s="45" t="str">
        <f t="shared" si="3"/>
        <v/>
      </c>
      <c r="N721" s="48"/>
      <c r="O721" s="49"/>
      <c r="P721" s="148" t="s">
        <v>31</v>
      </c>
      <c r="Q721" s="149" t="s">
        <v>31</v>
      </c>
      <c r="R721" s="1"/>
    </row>
    <row r="722" spans="1:18" ht="15.75" hidden="1" customHeight="1">
      <c r="A722" s="1" t="str">
        <f t="shared" si="1"/>
        <v/>
      </c>
      <c r="B722" s="1"/>
      <c r="C722" s="38" t="str">
        <f>IF('TSA Input'!J697="","",IF('TSA Input'!J697="Yes",'TSA Input'!B697,"Ineligible"))</f>
        <v/>
      </c>
      <c r="D722" s="39" t="str">
        <f>IF('TSA Input'!J697="","",IF('TSA Input'!J697="Yes",'TSA Input'!H697,""))</f>
        <v/>
      </c>
      <c r="E722" s="40" t="str">
        <f>IF('TSA Input'!J697="","",IF('TSA Input'!J697="Yes",'TSA Input'!G697,""))</f>
        <v/>
      </c>
      <c r="F722" s="42" t="str">
        <f>IF('TSA Input'!J697="","",IF('TSA Input'!J697="Yes",'TSA Input'!C697,""))</f>
        <v/>
      </c>
      <c r="G722" s="43" t="str">
        <f>IF('TSA Input'!J697="","",IF('TSA Input'!J697="Yes",'TSA Input'!I697,""))</f>
        <v/>
      </c>
      <c r="H722" s="43" t="str">
        <f>IF('TSA Input'!J697="","",IF('TSA Input'!J697="Yes",'TSA Input'!E697,""))</f>
        <v/>
      </c>
      <c r="I722" s="45" t="str">
        <f t="shared" si="2"/>
        <v/>
      </c>
      <c r="J722" s="146" t="str">
        <f>IF('TSA Input'!$J697="","",IF('TSA Input'!$J697="Yes",'TSA Input'!$C697,""))</f>
        <v/>
      </c>
      <c r="K722" s="147" t="str">
        <f>IF('TSA Input'!$J697="","",IF('TSA Input'!$J697="Yes",'TSA Input'!$I697,""))</f>
        <v/>
      </c>
      <c r="L722" s="147" t="str">
        <f>IF('TSA Input'!$J697="","",IF('TSA Input'!$J697="Yes",'TSA Input'!$E697,""))</f>
        <v/>
      </c>
      <c r="M722" s="45" t="str">
        <f t="shared" si="3"/>
        <v/>
      </c>
      <c r="N722" s="48"/>
      <c r="O722" s="49"/>
      <c r="P722" s="148" t="s">
        <v>31</v>
      </c>
      <c r="Q722" s="149" t="s">
        <v>31</v>
      </c>
      <c r="R722" s="1"/>
    </row>
    <row r="723" spans="1:18" ht="15.75" hidden="1" customHeight="1">
      <c r="A723" s="1" t="str">
        <f t="shared" si="1"/>
        <v/>
      </c>
      <c r="B723" s="1"/>
      <c r="C723" s="38" t="str">
        <f>IF('TSA Input'!J698="","",IF('TSA Input'!J698="Yes",'TSA Input'!B698,"Ineligible"))</f>
        <v/>
      </c>
      <c r="D723" s="39" t="str">
        <f>IF('TSA Input'!J698="","",IF('TSA Input'!J698="Yes",'TSA Input'!H698,""))</f>
        <v/>
      </c>
      <c r="E723" s="40" t="str">
        <f>IF('TSA Input'!J698="","",IF('TSA Input'!J698="Yes",'TSA Input'!G698,""))</f>
        <v/>
      </c>
      <c r="F723" s="42" t="str">
        <f>IF('TSA Input'!J698="","",IF('TSA Input'!J698="Yes",'TSA Input'!C698,""))</f>
        <v/>
      </c>
      <c r="G723" s="43" t="str">
        <f>IF('TSA Input'!J698="","",IF('TSA Input'!J698="Yes",'TSA Input'!I698,""))</f>
        <v/>
      </c>
      <c r="H723" s="43" t="str">
        <f>IF('TSA Input'!J698="","",IF('TSA Input'!J698="Yes",'TSA Input'!E698,""))</f>
        <v/>
      </c>
      <c r="I723" s="45" t="str">
        <f t="shared" si="2"/>
        <v/>
      </c>
      <c r="J723" s="146" t="str">
        <f>IF('TSA Input'!$J698="","",IF('TSA Input'!$J698="Yes",'TSA Input'!$C698,""))</f>
        <v/>
      </c>
      <c r="K723" s="147" t="str">
        <f>IF('TSA Input'!$J698="","",IF('TSA Input'!$J698="Yes",'TSA Input'!$I698,""))</f>
        <v/>
      </c>
      <c r="L723" s="147" t="str">
        <f>IF('TSA Input'!$J698="","",IF('TSA Input'!$J698="Yes",'TSA Input'!$E698,""))</f>
        <v/>
      </c>
      <c r="M723" s="45" t="str">
        <f t="shared" si="3"/>
        <v/>
      </c>
      <c r="N723" s="48"/>
      <c r="O723" s="49"/>
      <c r="P723" s="148" t="s">
        <v>31</v>
      </c>
      <c r="Q723" s="149" t="s">
        <v>31</v>
      </c>
      <c r="R723" s="1"/>
    </row>
    <row r="724" spans="1:18" ht="15.75" hidden="1" customHeight="1">
      <c r="A724" s="1" t="str">
        <f t="shared" si="1"/>
        <v/>
      </c>
      <c r="B724" s="1"/>
      <c r="C724" s="38" t="str">
        <f>IF('TSA Input'!J699="","",IF('TSA Input'!J699="Yes",'TSA Input'!B699,"Ineligible"))</f>
        <v/>
      </c>
      <c r="D724" s="39" t="str">
        <f>IF('TSA Input'!J699="","",IF('TSA Input'!J699="Yes",'TSA Input'!H699,""))</f>
        <v/>
      </c>
      <c r="E724" s="40" t="str">
        <f>IF('TSA Input'!J699="","",IF('TSA Input'!J699="Yes",'TSA Input'!G699,""))</f>
        <v/>
      </c>
      <c r="F724" s="42" t="str">
        <f>IF('TSA Input'!J699="","",IF('TSA Input'!J699="Yes",'TSA Input'!C699,""))</f>
        <v/>
      </c>
      <c r="G724" s="43" t="str">
        <f>IF('TSA Input'!J699="","",IF('TSA Input'!J699="Yes",'TSA Input'!I699,""))</f>
        <v/>
      </c>
      <c r="H724" s="43" t="str">
        <f>IF('TSA Input'!J699="","",IF('TSA Input'!J699="Yes",'TSA Input'!E699,""))</f>
        <v/>
      </c>
      <c r="I724" s="45" t="str">
        <f t="shared" si="2"/>
        <v/>
      </c>
      <c r="J724" s="146" t="str">
        <f>IF('TSA Input'!$J699="","",IF('TSA Input'!$J699="Yes",'TSA Input'!$C699,""))</f>
        <v/>
      </c>
      <c r="K724" s="147" t="str">
        <f>IF('TSA Input'!$J699="","",IF('TSA Input'!$J699="Yes",'TSA Input'!$I699,""))</f>
        <v/>
      </c>
      <c r="L724" s="147" t="str">
        <f>IF('TSA Input'!$J699="","",IF('TSA Input'!$J699="Yes",'TSA Input'!$E699,""))</f>
        <v/>
      </c>
      <c r="M724" s="45" t="str">
        <f t="shared" si="3"/>
        <v/>
      </c>
      <c r="N724" s="48"/>
      <c r="O724" s="49"/>
      <c r="P724" s="148" t="s">
        <v>31</v>
      </c>
      <c r="Q724" s="149" t="s">
        <v>31</v>
      </c>
      <c r="R724" s="1"/>
    </row>
    <row r="725" spans="1:18" ht="15.75" hidden="1" customHeight="1">
      <c r="A725" s="1" t="str">
        <f t="shared" si="1"/>
        <v/>
      </c>
      <c r="B725" s="1"/>
      <c r="C725" s="38" t="str">
        <f>IF('TSA Input'!J700="","",IF('TSA Input'!J700="Yes",'TSA Input'!B700,"Ineligible"))</f>
        <v/>
      </c>
      <c r="D725" s="39" t="str">
        <f>IF('TSA Input'!J700="","",IF('TSA Input'!J700="Yes",'TSA Input'!H700,""))</f>
        <v/>
      </c>
      <c r="E725" s="40" t="str">
        <f>IF('TSA Input'!J700="","",IF('TSA Input'!J700="Yes",'TSA Input'!G700,""))</f>
        <v/>
      </c>
      <c r="F725" s="42" t="str">
        <f>IF('TSA Input'!J700="","",IF('TSA Input'!J700="Yes",'TSA Input'!C700,""))</f>
        <v/>
      </c>
      <c r="G725" s="43" t="str">
        <f>IF('TSA Input'!J700="","",IF('TSA Input'!J700="Yes",'TSA Input'!I700,""))</f>
        <v/>
      </c>
      <c r="H725" s="43" t="str">
        <f>IF('TSA Input'!J700="","",IF('TSA Input'!J700="Yes",'TSA Input'!E700,""))</f>
        <v/>
      </c>
      <c r="I725" s="45" t="str">
        <f t="shared" si="2"/>
        <v/>
      </c>
      <c r="J725" s="146" t="str">
        <f>IF('TSA Input'!$J700="","",IF('TSA Input'!$J700="Yes",'TSA Input'!$C700,""))</f>
        <v/>
      </c>
      <c r="K725" s="147" t="str">
        <f>IF('TSA Input'!$J700="","",IF('TSA Input'!$J700="Yes",'TSA Input'!$I700,""))</f>
        <v/>
      </c>
      <c r="L725" s="147" t="str">
        <f>IF('TSA Input'!$J700="","",IF('TSA Input'!$J700="Yes",'TSA Input'!$E700,""))</f>
        <v/>
      </c>
      <c r="M725" s="45" t="str">
        <f t="shared" si="3"/>
        <v/>
      </c>
      <c r="N725" s="48"/>
      <c r="O725" s="49"/>
      <c r="P725" s="148" t="s">
        <v>31</v>
      </c>
      <c r="Q725" s="149" t="s">
        <v>31</v>
      </c>
      <c r="R725" s="1"/>
    </row>
    <row r="726" spans="1:18" ht="15.75" hidden="1" customHeight="1">
      <c r="A726" s="1" t="str">
        <f t="shared" si="1"/>
        <v/>
      </c>
      <c r="B726" s="1"/>
      <c r="C726" s="38" t="str">
        <f>IF('TSA Input'!J701="","",IF('TSA Input'!J701="Yes",'TSA Input'!B701,"Ineligible"))</f>
        <v/>
      </c>
      <c r="D726" s="39" t="str">
        <f>IF('TSA Input'!J701="","",IF('TSA Input'!J701="Yes",'TSA Input'!H701,""))</f>
        <v/>
      </c>
      <c r="E726" s="40" t="str">
        <f>IF('TSA Input'!J701="","",IF('TSA Input'!J701="Yes",'TSA Input'!G701,""))</f>
        <v/>
      </c>
      <c r="F726" s="42" t="str">
        <f>IF('TSA Input'!J701="","",IF('TSA Input'!J701="Yes",'TSA Input'!C701,""))</f>
        <v/>
      </c>
      <c r="G726" s="43" t="str">
        <f>IF('TSA Input'!J701="","",IF('TSA Input'!J701="Yes",'TSA Input'!I701,""))</f>
        <v/>
      </c>
      <c r="H726" s="43" t="str">
        <f>IF('TSA Input'!J701="","",IF('TSA Input'!J701="Yes",'TSA Input'!E701,""))</f>
        <v/>
      </c>
      <c r="I726" s="45" t="str">
        <f t="shared" si="2"/>
        <v/>
      </c>
      <c r="J726" s="146" t="str">
        <f>IF('TSA Input'!$J701="","",IF('TSA Input'!$J701="Yes",'TSA Input'!$C701,""))</f>
        <v/>
      </c>
      <c r="K726" s="147" t="str">
        <f>IF('TSA Input'!$J701="","",IF('TSA Input'!$J701="Yes",'TSA Input'!$I701,""))</f>
        <v/>
      </c>
      <c r="L726" s="147" t="str">
        <f>IF('TSA Input'!$J701="","",IF('TSA Input'!$J701="Yes",'TSA Input'!$E701,""))</f>
        <v/>
      </c>
      <c r="M726" s="45" t="str">
        <f t="shared" si="3"/>
        <v/>
      </c>
      <c r="N726" s="48"/>
      <c r="O726" s="49"/>
      <c r="P726" s="148" t="s">
        <v>31</v>
      </c>
      <c r="Q726" s="149" t="s">
        <v>31</v>
      </c>
      <c r="R726" s="1"/>
    </row>
    <row r="727" spans="1:18" ht="15.75" hidden="1" customHeight="1">
      <c r="A727" s="1" t="str">
        <f t="shared" si="1"/>
        <v/>
      </c>
      <c r="B727" s="1"/>
      <c r="C727" s="38" t="str">
        <f>IF('TSA Input'!J702="","",IF('TSA Input'!J702="Yes",'TSA Input'!B702,"Ineligible"))</f>
        <v/>
      </c>
      <c r="D727" s="39" t="str">
        <f>IF('TSA Input'!J702="","",IF('TSA Input'!J702="Yes",'TSA Input'!H702,""))</f>
        <v/>
      </c>
      <c r="E727" s="40" t="str">
        <f>IF('TSA Input'!J702="","",IF('TSA Input'!J702="Yes",'TSA Input'!G702,""))</f>
        <v/>
      </c>
      <c r="F727" s="42" t="str">
        <f>IF('TSA Input'!J702="","",IF('TSA Input'!J702="Yes",'TSA Input'!C702,""))</f>
        <v/>
      </c>
      <c r="G727" s="43" t="str">
        <f>IF('TSA Input'!J702="","",IF('TSA Input'!J702="Yes",'TSA Input'!I702,""))</f>
        <v/>
      </c>
      <c r="H727" s="43" t="str">
        <f>IF('TSA Input'!J702="","",IF('TSA Input'!J702="Yes",'TSA Input'!E702,""))</f>
        <v/>
      </c>
      <c r="I727" s="45" t="str">
        <f t="shared" si="2"/>
        <v/>
      </c>
      <c r="J727" s="146" t="str">
        <f>IF('TSA Input'!$J702="","",IF('TSA Input'!$J702="Yes",'TSA Input'!$C702,""))</f>
        <v/>
      </c>
      <c r="K727" s="147" t="str">
        <f>IF('TSA Input'!$J702="","",IF('TSA Input'!$J702="Yes",'TSA Input'!$I702,""))</f>
        <v/>
      </c>
      <c r="L727" s="147" t="str">
        <f>IF('TSA Input'!$J702="","",IF('TSA Input'!$J702="Yes",'TSA Input'!$E702,""))</f>
        <v/>
      </c>
      <c r="M727" s="45" t="str">
        <f t="shared" si="3"/>
        <v/>
      </c>
      <c r="N727" s="48"/>
      <c r="O727" s="49"/>
      <c r="P727" s="148" t="s">
        <v>31</v>
      </c>
      <c r="Q727" s="149" t="s">
        <v>31</v>
      </c>
      <c r="R727" s="1"/>
    </row>
    <row r="728" spans="1:18" ht="15.75" hidden="1" customHeight="1">
      <c r="A728" s="1" t="str">
        <f t="shared" si="1"/>
        <v/>
      </c>
      <c r="B728" s="1"/>
      <c r="C728" s="38" t="str">
        <f>IF('TSA Input'!J703="","",IF('TSA Input'!J703="Yes",'TSA Input'!B703,"Ineligible"))</f>
        <v/>
      </c>
      <c r="D728" s="39" t="str">
        <f>IF('TSA Input'!J703="","",IF('TSA Input'!J703="Yes",'TSA Input'!H703,""))</f>
        <v/>
      </c>
      <c r="E728" s="40" t="str">
        <f>IF('TSA Input'!J703="","",IF('TSA Input'!J703="Yes",'TSA Input'!G703,""))</f>
        <v/>
      </c>
      <c r="F728" s="42" t="str">
        <f>IF('TSA Input'!J703="","",IF('TSA Input'!J703="Yes",'TSA Input'!C703,""))</f>
        <v/>
      </c>
      <c r="G728" s="43" t="str">
        <f>IF('TSA Input'!J703="","",IF('TSA Input'!J703="Yes",'TSA Input'!I703,""))</f>
        <v/>
      </c>
      <c r="H728" s="43" t="str">
        <f>IF('TSA Input'!J703="","",IF('TSA Input'!J703="Yes",'TSA Input'!E703,""))</f>
        <v/>
      </c>
      <c r="I728" s="45" t="str">
        <f t="shared" si="2"/>
        <v/>
      </c>
      <c r="J728" s="146" t="str">
        <f>IF('TSA Input'!$J703="","",IF('TSA Input'!$J703="Yes",'TSA Input'!$C703,""))</f>
        <v/>
      </c>
      <c r="K728" s="147" t="str">
        <f>IF('TSA Input'!$J703="","",IF('TSA Input'!$J703="Yes",'TSA Input'!$I703,""))</f>
        <v/>
      </c>
      <c r="L728" s="147" t="str">
        <f>IF('TSA Input'!$J703="","",IF('TSA Input'!$J703="Yes",'TSA Input'!$E703,""))</f>
        <v/>
      </c>
      <c r="M728" s="45" t="str">
        <f t="shared" si="3"/>
        <v/>
      </c>
      <c r="N728" s="48"/>
      <c r="O728" s="49"/>
      <c r="P728" s="148" t="s">
        <v>31</v>
      </c>
      <c r="Q728" s="149" t="s">
        <v>31</v>
      </c>
      <c r="R728" s="1"/>
    </row>
    <row r="729" spans="1:18" ht="15.75" hidden="1" customHeight="1">
      <c r="A729" s="1" t="str">
        <f t="shared" si="1"/>
        <v/>
      </c>
      <c r="B729" s="1"/>
      <c r="C729" s="38" t="str">
        <f>IF('TSA Input'!J704="","",IF('TSA Input'!J704="Yes",'TSA Input'!B704,"Ineligible"))</f>
        <v/>
      </c>
      <c r="D729" s="39" t="str">
        <f>IF('TSA Input'!J704="","",IF('TSA Input'!J704="Yes",'TSA Input'!H704,""))</f>
        <v/>
      </c>
      <c r="E729" s="40" t="str">
        <f>IF('TSA Input'!J704="","",IF('TSA Input'!J704="Yes",'TSA Input'!G704,""))</f>
        <v/>
      </c>
      <c r="F729" s="42" t="str">
        <f>IF('TSA Input'!J704="","",IF('TSA Input'!J704="Yes",'TSA Input'!C704,""))</f>
        <v/>
      </c>
      <c r="G729" s="43" t="str">
        <f>IF('TSA Input'!J704="","",IF('TSA Input'!J704="Yes",'TSA Input'!I704,""))</f>
        <v/>
      </c>
      <c r="H729" s="43" t="str">
        <f>IF('TSA Input'!J704="","",IF('TSA Input'!J704="Yes",'TSA Input'!E704,""))</f>
        <v/>
      </c>
      <c r="I729" s="45" t="str">
        <f t="shared" si="2"/>
        <v/>
      </c>
      <c r="J729" s="146" t="str">
        <f>IF('TSA Input'!$J704="","",IF('TSA Input'!$J704="Yes",'TSA Input'!$C704,""))</f>
        <v/>
      </c>
      <c r="K729" s="147" t="str">
        <f>IF('TSA Input'!$J704="","",IF('TSA Input'!$J704="Yes",'TSA Input'!$I704,""))</f>
        <v/>
      </c>
      <c r="L729" s="147" t="str">
        <f>IF('TSA Input'!$J704="","",IF('TSA Input'!$J704="Yes",'TSA Input'!$E704,""))</f>
        <v/>
      </c>
      <c r="M729" s="45" t="str">
        <f t="shared" si="3"/>
        <v/>
      </c>
      <c r="N729" s="48"/>
      <c r="O729" s="49"/>
      <c r="P729" s="148" t="s">
        <v>31</v>
      </c>
      <c r="Q729" s="149" t="s">
        <v>31</v>
      </c>
      <c r="R729" s="1"/>
    </row>
    <row r="730" spans="1:18" ht="15.75" hidden="1" customHeight="1">
      <c r="A730" s="1" t="str">
        <f t="shared" si="1"/>
        <v/>
      </c>
      <c r="B730" s="1"/>
      <c r="C730" s="38" t="str">
        <f>IF('TSA Input'!J705="","",IF('TSA Input'!J705="Yes",'TSA Input'!B705,"Ineligible"))</f>
        <v/>
      </c>
      <c r="D730" s="39" t="str">
        <f>IF('TSA Input'!J705="","",IF('TSA Input'!J705="Yes",'TSA Input'!H705,""))</f>
        <v/>
      </c>
      <c r="E730" s="40" t="str">
        <f>IF('TSA Input'!J705="","",IF('TSA Input'!J705="Yes",'TSA Input'!G705,""))</f>
        <v/>
      </c>
      <c r="F730" s="42" t="str">
        <f>IF('TSA Input'!J705="","",IF('TSA Input'!J705="Yes",'TSA Input'!C705,""))</f>
        <v/>
      </c>
      <c r="G730" s="43" t="str">
        <f>IF('TSA Input'!J705="","",IF('TSA Input'!J705="Yes",'TSA Input'!I705,""))</f>
        <v/>
      </c>
      <c r="H730" s="43" t="str">
        <f>IF('TSA Input'!J705="","",IF('TSA Input'!J705="Yes",'TSA Input'!E705,""))</f>
        <v/>
      </c>
      <c r="I730" s="45" t="str">
        <f t="shared" si="2"/>
        <v/>
      </c>
      <c r="J730" s="146" t="str">
        <f>IF('TSA Input'!$J705="","",IF('TSA Input'!$J705="Yes",'TSA Input'!$C705,""))</f>
        <v/>
      </c>
      <c r="K730" s="147" t="str">
        <f>IF('TSA Input'!$J705="","",IF('TSA Input'!$J705="Yes",'TSA Input'!$I705,""))</f>
        <v/>
      </c>
      <c r="L730" s="147" t="str">
        <f>IF('TSA Input'!$J705="","",IF('TSA Input'!$J705="Yes",'TSA Input'!$E705,""))</f>
        <v/>
      </c>
      <c r="M730" s="45" t="str">
        <f t="shared" si="3"/>
        <v/>
      </c>
      <c r="N730" s="48"/>
      <c r="O730" s="49"/>
      <c r="P730" s="148" t="s">
        <v>31</v>
      </c>
      <c r="Q730" s="149" t="s">
        <v>31</v>
      </c>
      <c r="R730" s="1"/>
    </row>
    <row r="731" spans="1:18" ht="15.75" hidden="1" customHeight="1">
      <c r="A731" s="1" t="str">
        <f t="shared" si="1"/>
        <v/>
      </c>
      <c r="B731" s="1"/>
      <c r="C731" s="38" t="str">
        <f>IF('TSA Input'!J706="","",IF('TSA Input'!J706="Yes",'TSA Input'!B706,"Ineligible"))</f>
        <v/>
      </c>
      <c r="D731" s="39" t="str">
        <f>IF('TSA Input'!J706="","",IF('TSA Input'!J706="Yes",'TSA Input'!H706,""))</f>
        <v/>
      </c>
      <c r="E731" s="40" t="str">
        <f>IF('TSA Input'!J706="","",IF('TSA Input'!J706="Yes",'TSA Input'!G706,""))</f>
        <v/>
      </c>
      <c r="F731" s="42" t="str">
        <f>IF('TSA Input'!J706="","",IF('TSA Input'!J706="Yes",'TSA Input'!C706,""))</f>
        <v/>
      </c>
      <c r="G731" s="43" t="str">
        <f>IF('TSA Input'!J706="","",IF('TSA Input'!J706="Yes",'TSA Input'!I706,""))</f>
        <v/>
      </c>
      <c r="H731" s="43" t="str">
        <f>IF('TSA Input'!J706="","",IF('TSA Input'!J706="Yes",'TSA Input'!E706,""))</f>
        <v/>
      </c>
      <c r="I731" s="45" t="str">
        <f t="shared" si="2"/>
        <v/>
      </c>
      <c r="J731" s="146" t="str">
        <f>IF('TSA Input'!$J706="","",IF('TSA Input'!$J706="Yes",'TSA Input'!$C706,""))</f>
        <v/>
      </c>
      <c r="K731" s="147" t="str">
        <f>IF('TSA Input'!$J706="","",IF('TSA Input'!$J706="Yes",'TSA Input'!$I706,""))</f>
        <v/>
      </c>
      <c r="L731" s="147" t="str">
        <f>IF('TSA Input'!$J706="","",IF('TSA Input'!$J706="Yes",'TSA Input'!$E706,""))</f>
        <v/>
      </c>
      <c r="M731" s="45" t="str">
        <f t="shared" si="3"/>
        <v/>
      </c>
      <c r="N731" s="48"/>
      <c r="O731" s="49"/>
      <c r="P731" s="148" t="s">
        <v>31</v>
      </c>
      <c r="Q731" s="149" t="s">
        <v>31</v>
      </c>
      <c r="R731" s="1"/>
    </row>
    <row r="732" spans="1:18" ht="15.75" hidden="1" customHeight="1">
      <c r="A732" s="1" t="str">
        <f t="shared" si="1"/>
        <v/>
      </c>
      <c r="B732" s="1"/>
      <c r="C732" s="38" t="str">
        <f>IF('TSA Input'!J707="","",IF('TSA Input'!J707="Yes",'TSA Input'!B707,"Ineligible"))</f>
        <v/>
      </c>
      <c r="D732" s="39" t="str">
        <f>IF('TSA Input'!J707="","",IF('TSA Input'!J707="Yes",'TSA Input'!H707,""))</f>
        <v/>
      </c>
      <c r="E732" s="40" t="str">
        <f>IF('TSA Input'!J707="","",IF('TSA Input'!J707="Yes",'TSA Input'!G707,""))</f>
        <v/>
      </c>
      <c r="F732" s="42" t="str">
        <f>IF('TSA Input'!J707="","",IF('TSA Input'!J707="Yes",'TSA Input'!C707,""))</f>
        <v/>
      </c>
      <c r="G732" s="43" t="str">
        <f>IF('TSA Input'!J707="","",IF('TSA Input'!J707="Yes",'TSA Input'!I707,""))</f>
        <v/>
      </c>
      <c r="H732" s="43" t="str">
        <f>IF('TSA Input'!J707="","",IF('TSA Input'!J707="Yes",'TSA Input'!E707,""))</f>
        <v/>
      </c>
      <c r="I732" s="45" t="str">
        <f t="shared" si="2"/>
        <v/>
      </c>
      <c r="J732" s="146" t="str">
        <f>IF('TSA Input'!$J707="","",IF('TSA Input'!$J707="Yes",'TSA Input'!$C707,""))</f>
        <v/>
      </c>
      <c r="K732" s="147" t="str">
        <f>IF('TSA Input'!$J707="","",IF('TSA Input'!$J707="Yes",'TSA Input'!$I707,""))</f>
        <v/>
      </c>
      <c r="L732" s="147" t="str">
        <f>IF('TSA Input'!$J707="","",IF('TSA Input'!$J707="Yes",'TSA Input'!$E707,""))</f>
        <v/>
      </c>
      <c r="M732" s="45" t="str">
        <f t="shared" si="3"/>
        <v/>
      </c>
      <c r="N732" s="48"/>
      <c r="O732" s="49"/>
      <c r="P732" s="148" t="s">
        <v>31</v>
      </c>
      <c r="Q732" s="149" t="s">
        <v>31</v>
      </c>
      <c r="R732" s="1"/>
    </row>
    <row r="733" spans="1:18" ht="15.75" hidden="1" customHeight="1">
      <c r="A733" s="1" t="str">
        <f t="shared" si="1"/>
        <v/>
      </c>
      <c r="B733" s="1"/>
      <c r="C733" s="38" t="str">
        <f>IF('TSA Input'!J708="","",IF('TSA Input'!J708="Yes",'TSA Input'!B708,"Ineligible"))</f>
        <v/>
      </c>
      <c r="D733" s="39" t="str">
        <f>IF('TSA Input'!J708="","",IF('TSA Input'!J708="Yes",'TSA Input'!H708,""))</f>
        <v/>
      </c>
      <c r="E733" s="40" t="str">
        <f>IF('TSA Input'!J708="","",IF('TSA Input'!J708="Yes",'TSA Input'!G708,""))</f>
        <v/>
      </c>
      <c r="F733" s="42" t="str">
        <f>IF('TSA Input'!J708="","",IF('TSA Input'!J708="Yes",'TSA Input'!C708,""))</f>
        <v/>
      </c>
      <c r="G733" s="43" t="str">
        <f>IF('TSA Input'!J708="","",IF('TSA Input'!J708="Yes",'TSA Input'!I708,""))</f>
        <v/>
      </c>
      <c r="H733" s="43" t="str">
        <f>IF('TSA Input'!J708="","",IF('TSA Input'!J708="Yes",'TSA Input'!E708,""))</f>
        <v/>
      </c>
      <c r="I733" s="45" t="str">
        <f t="shared" si="2"/>
        <v/>
      </c>
      <c r="J733" s="146" t="str">
        <f>IF('TSA Input'!$J708="","",IF('TSA Input'!$J708="Yes",'TSA Input'!$C708,""))</f>
        <v/>
      </c>
      <c r="K733" s="147" t="str">
        <f>IF('TSA Input'!$J708="","",IF('TSA Input'!$J708="Yes",'TSA Input'!$I708,""))</f>
        <v/>
      </c>
      <c r="L733" s="147" t="str">
        <f>IF('TSA Input'!$J708="","",IF('TSA Input'!$J708="Yes",'TSA Input'!$E708,""))</f>
        <v/>
      </c>
      <c r="M733" s="45" t="str">
        <f t="shared" si="3"/>
        <v/>
      </c>
      <c r="N733" s="48"/>
      <c r="O733" s="49"/>
      <c r="P733" s="148" t="s">
        <v>31</v>
      </c>
      <c r="Q733" s="149" t="s">
        <v>31</v>
      </c>
      <c r="R733" s="1"/>
    </row>
    <row r="734" spans="1:18" ht="15.75" hidden="1" customHeight="1">
      <c r="A734" s="1" t="str">
        <f t="shared" si="1"/>
        <v/>
      </c>
      <c r="B734" s="1"/>
      <c r="C734" s="38" t="str">
        <f>IF('TSA Input'!J709="","",IF('TSA Input'!J709="Yes",'TSA Input'!B709,"Ineligible"))</f>
        <v/>
      </c>
      <c r="D734" s="39" t="str">
        <f>IF('TSA Input'!J709="","",IF('TSA Input'!J709="Yes",'TSA Input'!H709,""))</f>
        <v/>
      </c>
      <c r="E734" s="40" t="str">
        <f>IF('TSA Input'!J709="","",IF('TSA Input'!J709="Yes",'TSA Input'!G709,""))</f>
        <v/>
      </c>
      <c r="F734" s="42" t="str">
        <f>IF('TSA Input'!J709="","",IF('TSA Input'!J709="Yes",'TSA Input'!C709,""))</f>
        <v/>
      </c>
      <c r="G734" s="43" t="str">
        <f>IF('TSA Input'!J709="","",IF('TSA Input'!J709="Yes",'TSA Input'!I709,""))</f>
        <v/>
      </c>
      <c r="H734" s="43" t="str">
        <f>IF('TSA Input'!J709="","",IF('TSA Input'!J709="Yes",'TSA Input'!E709,""))</f>
        <v/>
      </c>
      <c r="I734" s="45" t="str">
        <f t="shared" si="2"/>
        <v/>
      </c>
      <c r="J734" s="146" t="str">
        <f>IF('TSA Input'!$J709="","",IF('TSA Input'!$J709="Yes",'TSA Input'!$C709,""))</f>
        <v/>
      </c>
      <c r="K734" s="147" t="str">
        <f>IF('TSA Input'!$J709="","",IF('TSA Input'!$J709="Yes",'TSA Input'!$I709,""))</f>
        <v/>
      </c>
      <c r="L734" s="147" t="str">
        <f>IF('TSA Input'!$J709="","",IF('TSA Input'!$J709="Yes",'TSA Input'!$E709,""))</f>
        <v/>
      </c>
      <c r="M734" s="45" t="str">
        <f t="shared" si="3"/>
        <v/>
      </c>
      <c r="N734" s="48"/>
      <c r="O734" s="49"/>
      <c r="P734" s="148" t="s">
        <v>31</v>
      </c>
      <c r="Q734" s="149" t="s">
        <v>31</v>
      </c>
      <c r="R734" s="1"/>
    </row>
    <row r="735" spans="1:18" ht="15.75" hidden="1" customHeight="1">
      <c r="A735" s="1" t="str">
        <f t="shared" si="1"/>
        <v/>
      </c>
      <c r="B735" s="1"/>
      <c r="C735" s="38" t="str">
        <f>IF('TSA Input'!J710="","",IF('TSA Input'!J710="Yes",'TSA Input'!B710,"Ineligible"))</f>
        <v/>
      </c>
      <c r="D735" s="39" t="str">
        <f>IF('TSA Input'!J710="","",IF('TSA Input'!J710="Yes",'TSA Input'!H710,""))</f>
        <v/>
      </c>
      <c r="E735" s="40" t="str">
        <f>IF('TSA Input'!J710="","",IF('TSA Input'!J710="Yes",'TSA Input'!G710,""))</f>
        <v/>
      </c>
      <c r="F735" s="42" t="str">
        <f>IF('TSA Input'!J710="","",IF('TSA Input'!J710="Yes",'TSA Input'!C710,""))</f>
        <v/>
      </c>
      <c r="G735" s="43" t="str">
        <f>IF('TSA Input'!J710="","",IF('TSA Input'!J710="Yes",'TSA Input'!I710,""))</f>
        <v/>
      </c>
      <c r="H735" s="43" t="str">
        <f>IF('TSA Input'!J710="","",IF('TSA Input'!J710="Yes",'TSA Input'!E710,""))</f>
        <v/>
      </c>
      <c r="I735" s="45" t="str">
        <f t="shared" si="2"/>
        <v/>
      </c>
      <c r="J735" s="146" t="str">
        <f>IF('TSA Input'!$J710="","",IF('TSA Input'!$J710="Yes",'TSA Input'!$C710,""))</f>
        <v/>
      </c>
      <c r="K735" s="147" t="str">
        <f>IF('TSA Input'!$J710="","",IF('TSA Input'!$J710="Yes",'TSA Input'!$I710,""))</f>
        <v/>
      </c>
      <c r="L735" s="147" t="str">
        <f>IF('TSA Input'!$J710="","",IF('TSA Input'!$J710="Yes",'TSA Input'!$E710,""))</f>
        <v/>
      </c>
      <c r="M735" s="45" t="str">
        <f t="shared" si="3"/>
        <v/>
      </c>
      <c r="N735" s="48"/>
      <c r="O735" s="49"/>
      <c r="P735" s="148" t="s">
        <v>31</v>
      </c>
      <c r="Q735" s="149" t="s">
        <v>31</v>
      </c>
      <c r="R735" s="1"/>
    </row>
    <row r="736" spans="1:18" ht="15.75" hidden="1" customHeight="1">
      <c r="A736" s="1" t="str">
        <f t="shared" si="1"/>
        <v/>
      </c>
      <c r="B736" s="1"/>
      <c r="C736" s="38" t="str">
        <f>IF('TSA Input'!J711="","",IF('TSA Input'!J711="Yes",'TSA Input'!B711,"Ineligible"))</f>
        <v/>
      </c>
      <c r="D736" s="39" t="str">
        <f>IF('TSA Input'!J711="","",IF('TSA Input'!J711="Yes",'TSA Input'!H711,""))</f>
        <v/>
      </c>
      <c r="E736" s="40" t="str">
        <f>IF('TSA Input'!J711="","",IF('TSA Input'!J711="Yes",'TSA Input'!G711,""))</f>
        <v/>
      </c>
      <c r="F736" s="42" t="str">
        <f>IF('TSA Input'!J711="","",IF('TSA Input'!J711="Yes",'TSA Input'!C711,""))</f>
        <v/>
      </c>
      <c r="G736" s="43" t="str">
        <f>IF('TSA Input'!J711="","",IF('TSA Input'!J711="Yes",'TSA Input'!I711,""))</f>
        <v/>
      </c>
      <c r="H736" s="43" t="str">
        <f>IF('TSA Input'!J711="","",IF('TSA Input'!J711="Yes",'TSA Input'!E711,""))</f>
        <v/>
      </c>
      <c r="I736" s="45" t="str">
        <f t="shared" si="2"/>
        <v/>
      </c>
      <c r="J736" s="146" t="str">
        <f>IF('TSA Input'!$J711="","",IF('TSA Input'!$J711="Yes",'TSA Input'!$C711,""))</f>
        <v/>
      </c>
      <c r="K736" s="147" t="str">
        <f>IF('TSA Input'!$J711="","",IF('TSA Input'!$J711="Yes",'TSA Input'!$I711,""))</f>
        <v/>
      </c>
      <c r="L736" s="147" t="str">
        <f>IF('TSA Input'!$J711="","",IF('TSA Input'!$J711="Yes",'TSA Input'!$E711,""))</f>
        <v/>
      </c>
      <c r="M736" s="45" t="str">
        <f t="shared" si="3"/>
        <v/>
      </c>
      <c r="N736" s="48"/>
      <c r="O736" s="49"/>
      <c r="P736" s="148" t="s">
        <v>31</v>
      </c>
      <c r="Q736" s="149" t="s">
        <v>31</v>
      </c>
      <c r="R736" s="1"/>
    </row>
    <row r="737" spans="1:18" ht="15.75" hidden="1" customHeight="1">
      <c r="A737" s="1" t="str">
        <f t="shared" si="1"/>
        <v/>
      </c>
      <c r="B737" s="1"/>
      <c r="C737" s="38" t="str">
        <f>IF('TSA Input'!J712="","",IF('TSA Input'!J712="Yes",'TSA Input'!B712,"Ineligible"))</f>
        <v/>
      </c>
      <c r="D737" s="39" t="str">
        <f>IF('TSA Input'!J712="","",IF('TSA Input'!J712="Yes",'TSA Input'!H712,""))</f>
        <v/>
      </c>
      <c r="E737" s="40" t="str">
        <f>IF('TSA Input'!J712="","",IF('TSA Input'!J712="Yes",'TSA Input'!G712,""))</f>
        <v/>
      </c>
      <c r="F737" s="42" t="str">
        <f>IF('TSA Input'!J712="","",IF('TSA Input'!J712="Yes",'TSA Input'!C712,""))</f>
        <v/>
      </c>
      <c r="G737" s="43" t="str">
        <f>IF('TSA Input'!J712="","",IF('TSA Input'!J712="Yes",'TSA Input'!I712,""))</f>
        <v/>
      </c>
      <c r="H737" s="43" t="str">
        <f>IF('TSA Input'!J712="","",IF('TSA Input'!J712="Yes",'TSA Input'!E712,""))</f>
        <v/>
      </c>
      <c r="I737" s="45" t="str">
        <f t="shared" si="2"/>
        <v/>
      </c>
      <c r="J737" s="146" t="str">
        <f>IF('TSA Input'!$J712="","",IF('TSA Input'!$J712="Yes",'TSA Input'!$C712,""))</f>
        <v/>
      </c>
      <c r="K737" s="147" t="str">
        <f>IF('TSA Input'!$J712="","",IF('TSA Input'!$J712="Yes",'TSA Input'!$I712,""))</f>
        <v/>
      </c>
      <c r="L737" s="147" t="str">
        <f>IF('TSA Input'!$J712="","",IF('TSA Input'!$J712="Yes",'TSA Input'!$E712,""))</f>
        <v/>
      </c>
      <c r="M737" s="45" t="str">
        <f t="shared" si="3"/>
        <v/>
      </c>
      <c r="N737" s="48"/>
      <c r="O737" s="49"/>
      <c r="P737" s="148" t="s">
        <v>31</v>
      </c>
      <c r="Q737" s="149" t="s">
        <v>31</v>
      </c>
      <c r="R737" s="1"/>
    </row>
    <row r="738" spans="1:18" ht="15.75" hidden="1" customHeight="1">
      <c r="A738" s="1" t="str">
        <f t="shared" si="1"/>
        <v/>
      </c>
      <c r="B738" s="1"/>
      <c r="C738" s="38" t="str">
        <f>IF('TSA Input'!J713="","",IF('TSA Input'!J713="Yes",'TSA Input'!B713,"Ineligible"))</f>
        <v/>
      </c>
      <c r="D738" s="39" t="str">
        <f>IF('TSA Input'!J713="","",IF('TSA Input'!J713="Yes",'TSA Input'!H713,""))</f>
        <v/>
      </c>
      <c r="E738" s="40" t="str">
        <f>IF('TSA Input'!J713="","",IF('TSA Input'!J713="Yes",'TSA Input'!G713,""))</f>
        <v/>
      </c>
      <c r="F738" s="42" t="str">
        <f>IF('TSA Input'!J713="","",IF('TSA Input'!J713="Yes",'TSA Input'!C713,""))</f>
        <v/>
      </c>
      <c r="G738" s="43" t="str">
        <f>IF('TSA Input'!J713="","",IF('TSA Input'!J713="Yes",'TSA Input'!I713,""))</f>
        <v/>
      </c>
      <c r="H738" s="43" t="str">
        <f>IF('TSA Input'!J713="","",IF('TSA Input'!J713="Yes",'TSA Input'!E713,""))</f>
        <v/>
      </c>
      <c r="I738" s="45" t="str">
        <f t="shared" si="2"/>
        <v/>
      </c>
      <c r="J738" s="146" t="str">
        <f>IF('TSA Input'!$J713="","",IF('TSA Input'!$J713="Yes",'TSA Input'!$C713,""))</f>
        <v/>
      </c>
      <c r="K738" s="147" t="str">
        <f>IF('TSA Input'!$J713="","",IF('TSA Input'!$J713="Yes",'TSA Input'!$I713,""))</f>
        <v/>
      </c>
      <c r="L738" s="147" t="str">
        <f>IF('TSA Input'!$J713="","",IF('TSA Input'!$J713="Yes",'TSA Input'!$E713,""))</f>
        <v/>
      </c>
      <c r="M738" s="45" t="str">
        <f t="shared" si="3"/>
        <v/>
      </c>
      <c r="N738" s="48"/>
      <c r="O738" s="49"/>
      <c r="P738" s="148" t="s">
        <v>31</v>
      </c>
      <c r="Q738" s="149" t="s">
        <v>31</v>
      </c>
      <c r="R738" s="1"/>
    </row>
    <row r="739" spans="1:18" ht="15.75" hidden="1" customHeight="1">
      <c r="A739" s="1" t="str">
        <f t="shared" si="1"/>
        <v/>
      </c>
      <c r="B739" s="1"/>
      <c r="C739" s="38" t="str">
        <f>IF('TSA Input'!J714="","",IF('TSA Input'!J714="Yes",'TSA Input'!B714,"Ineligible"))</f>
        <v/>
      </c>
      <c r="D739" s="39" t="str">
        <f>IF('TSA Input'!J714="","",IF('TSA Input'!J714="Yes",'TSA Input'!H714,""))</f>
        <v/>
      </c>
      <c r="E739" s="40" t="str">
        <f>IF('TSA Input'!J714="","",IF('TSA Input'!J714="Yes",'TSA Input'!G714,""))</f>
        <v/>
      </c>
      <c r="F739" s="42" t="str">
        <f>IF('TSA Input'!J714="","",IF('TSA Input'!J714="Yes",'TSA Input'!C714,""))</f>
        <v/>
      </c>
      <c r="G739" s="43" t="str">
        <f>IF('TSA Input'!J714="","",IF('TSA Input'!J714="Yes",'TSA Input'!I714,""))</f>
        <v/>
      </c>
      <c r="H739" s="43" t="str">
        <f>IF('TSA Input'!J714="","",IF('TSA Input'!J714="Yes",'TSA Input'!E714,""))</f>
        <v/>
      </c>
      <c r="I739" s="45" t="str">
        <f t="shared" si="2"/>
        <v/>
      </c>
      <c r="J739" s="146" t="str">
        <f>IF('TSA Input'!$J714="","",IF('TSA Input'!$J714="Yes",'TSA Input'!$C714,""))</f>
        <v/>
      </c>
      <c r="K739" s="147" t="str">
        <f>IF('TSA Input'!$J714="","",IF('TSA Input'!$J714="Yes",'TSA Input'!$I714,""))</f>
        <v/>
      </c>
      <c r="L739" s="147" t="str">
        <f>IF('TSA Input'!$J714="","",IF('TSA Input'!$J714="Yes",'TSA Input'!$E714,""))</f>
        <v/>
      </c>
      <c r="M739" s="45" t="str">
        <f t="shared" si="3"/>
        <v/>
      </c>
      <c r="N739" s="48"/>
      <c r="O739" s="49"/>
      <c r="P739" s="148" t="s">
        <v>31</v>
      </c>
      <c r="Q739" s="149" t="s">
        <v>31</v>
      </c>
      <c r="R739" s="1"/>
    </row>
    <row r="740" spans="1:18" ht="15.75" hidden="1" customHeight="1">
      <c r="A740" s="1" t="str">
        <f t="shared" si="1"/>
        <v/>
      </c>
      <c r="B740" s="1"/>
      <c r="C740" s="38" t="str">
        <f>IF('TSA Input'!J715="","",IF('TSA Input'!J715="Yes",'TSA Input'!B715,"Ineligible"))</f>
        <v/>
      </c>
      <c r="D740" s="39" t="str">
        <f>IF('TSA Input'!J715="","",IF('TSA Input'!J715="Yes",'TSA Input'!H715,""))</f>
        <v/>
      </c>
      <c r="E740" s="40" t="str">
        <f>IF('TSA Input'!J715="","",IF('TSA Input'!J715="Yes",'TSA Input'!G715,""))</f>
        <v/>
      </c>
      <c r="F740" s="42" t="str">
        <f>IF('TSA Input'!J715="","",IF('TSA Input'!J715="Yes",'TSA Input'!C715,""))</f>
        <v/>
      </c>
      <c r="G740" s="43" t="str">
        <f>IF('TSA Input'!J715="","",IF('TSA Input'!J715="Yes",'TSA Input'!I715,""))</f>
        <v/>
      </c>
      <c r="H740" s="43" t="str">
        <f>IF('TSA Input'!J715="","",IF('TSA Input'!J715="Yes",'TSA Input'!E715,""))</f>
        <v/>
      </c>
      <c r="I740" s="45" t="str">
        <f t="shared" si="2"/>
        <v/>
      </c>
      <c r="J740" s="146" t="str">
        <f>IF('TSA Input'!$J715="","",IF('TSA Input'!$J715="Yes",'TSA Input'!$C715,""))</f>
        <v/>
      </c>
      <c r="K740" s="147" t="str">
        <f>IF('TSA Input'!$J715="","",IF('TSA Input'!$J715="Yes",'TSA Input'!$I715,""))</f>
        <v/>
      </c>
      <c r="L740" s="147" t="str">
        <f>IF('TSA Input'!$J715="","",IF('TSA Input'!$J715="Yes",'TSA Input'!$E715,""))</f>
        <v/>
      </c>
      <c r="M740" s="45" t="str">
        <f t="shared" si="3"/>
        <v/>
      </c>
      <c r="N740" s="48"/>
      <c r="O740" s="49"/>
      <c r="P740" s="148" t="s">
        <v>31</v>
      </c>
      <c r="Q740" s="149" t="s">
        <v>31</v>
      </c>
      <c r="R740" s="1"/>
    </row>
    <row r="741" spans="1:18" ht="15.75" hidden="1" customHeight="1">
      <c r="A741" s="1" t="str">
        <f t="shared" si="1"/>
        <v/>
      </c>
      <c r="B741" s="1"/>
      <c r="C741" s="38" t="str">
        <f>IF('TSA Input'!J716="","",IF('TSA Input'!J716="Yes",'TSA Input'!B716,"Ineligible"))</f>
        <v/>
      </c>
      <c r="D741" s="39" t="str">
        <f>IF('TSA Input'!J716="","",IF('TSA Input'!J716="Yes",'TSA Input'!H716,""))</f>
        <v/>
      </c>
      <c r="E741" s="40" t="str">
        <f>IF('TSA Input'!J716="","",IF('TSA Input'!J716="Yes",'TSA Input'!G716,""))</f>
        <v/>
      </c>
      <c r="F741" s="42" t="str">
        <f>IF('TSA Input'!J716="","",IF('TSA Input'!J716="Yes",'TSA Input'!C716,""))</f>
        <v/>
      </c>
      <c r="G741" s="43" t="str">
        <f>IF('TSA Input'!J716="","",IF('TSA Input'!J716="Yes",'TSA Input'!I716,""))</f>
        <v/>
      </c>
      <c r="H741" s="43" t="str">
        <f>IF('TSA Input'!J716="","",IF('TSA Input'!J716="Yes",'TSA Input'!E716,""))</f>
        <v/>
      </c>
      <c r="I741" s="45" t="str">
        <f t="shared" si="2"/>
        <v/>
      </c>
      <c r="J741" s="146" t="str">
        <f>IF('TSA Input'!$J716="","",IF('TSA Input'!$J716="Yes",'TSA Input'!$C716,""))</f>
        <v/>
      </c>
      <c r="K741" s="147" t="str">
        <f>IF('TSA Input'!$J716="","",IF('TSA Input'!$J716="Yes",'TSA Input'!$I716,""))</f>
        <v/>
      </c>
      <c r="L741" s="147" t="str">
        <f>IF('TSA Input'!$J716="","",IF('TSA Input'!$J716="Yes",'TSA Input'!$E716,""))</f>
        <v/>
      </c>
      <c r="M741" s="45" t="str">
        <f t="shared" si="3"/>
        <v/>
      </c>
      <c r="N741" s="48"/>
      <c r="O741" s="49"/>
      <c r="P741" s="148" t="s">
        <v>31</v>
      </c>
      <c r="Q741" s="149" t="s">
        <v>31</v>
      </c>
      <c r="R741" s="1"/>
    </row>
    <row r="742" spans="1:18" ht="15.75" hidden="1" customHeight="1">
      <c r="A742" s="1" t="str">
        <f t="shared" si="1"/>
        <v/>
      </c>
      <c r="B742" s="1"/>
      <c r="C742" s="38" t="str">
        <f>IF('TSA Input'!J717="","",IF('TSA Input'!J717="Yes",'TSA Input'!B717,"Ineligible"))</f>
        <v/>
      </c>
      <c r="D742" s="39" t="str">
        <f>IF('TSA Input'!J717="","",IF('TSA Input'!J717="Yes",'TSA Input'!H717,""))</f>
        <v/>
      </c>
      <c r="E742" s="40" t="str">
        <f>IF('TSA Input'!J717="","",IF('TSA Input'!J717="Yes",'TSA Input'!G717,""))</f>
        <v/>
      </c>
      <c r="F742" s="42" t="str">
        <f>IF('TSA Input'!J717="","",IF('TSA Input'!J717="Yes",'TSA Input'!C717,""))</f>
        <v/>
      </c>
      <c r="G742" s="43" t="str">
        <f>IF('TSA Input'!J717="","",IF('TSA Input'!J717="Yes",'TSA Input'!I717,""))</f>
        <v/>
      </c>
      <c r="H742" s="43" t="str">
        <f>IF('TSA Input'!J717="","",IF('TSA Input'!J717="Yes",'TSA Input'!E717,""))</f>
        <v/>
      </c>
      <c r="I742" s="45" t="str">
        <f t="shared" si="2"/>
        <v/>
      </c>
      <c r="J742" s="146" t="str">
        <f>IF('TSA Input'!$J717="","",IF('TSA Input'!$J717="Yes",'TSA Input'!$C717,""))</f>
        <v/>
      </c>
      <c r="K742" s="147" t="str">
        <f>IF('TSA Input'!$J717="","",IF('TSA Input'!$J717="Yes",'TSA Input'!$I717,""))</f>
        <v/>
      </c>
      <c r="L742" s="147" t="str">
        <f>IF('TSA Input'!$J717="","",IF('TSA Input'!$J717="Yes",'TSA Input'!$E717,""))</f>
        <v/>
      </c>
      <c r="M742" s="45" t="str">
        <f t="shared" si="3"/>
        <v/>
      </c>
      <c r="N742" s="48"/>
      <c r="O742" s="49"/>
      <c r="P742" s="148" t="s">
        <v>31</v>
      </c>
      <c r="Q742" s="149" t="s">
        <v>31</v>
      </c>
      <c r="R742" s="1"/>
    </row>
    <row r="743" spans="1:18" ht="15.75" hidden="1" customHeight="1">
      <c r="A743" s="1" t="str">
        <f t="shared" si="1"/>
        <v/>
      </c>
      <c r="B743" s="1"/>
      <c r="C743" s="38" t="str">
        <f>IF('TSA Input'!J718="","",IF('TSA Input'!J718="Yes",'TSA Input'!B718,"Ineligible"))</f>
        <v/>
      </c>
      <c r="D743" s="39" t="str">
        <f>IF('TSA Input'!J718="","",IF('TSA Input'!J718="Yes",'TSA Input'!H718,""))</f>
        <v/>
      </c>
      <c r="E743" s="40" t="str">
        <f>IF('TSA Input'!J718="","",IF('TSA Input'!J718="Yes",'TSA Input'!G718,""))</f>
        <v/>
      </c>
      <c r="F743" s="42" t="str">
        <f>IF('TSA Input'!J718="","",IF('TSA Input'!J718="Yes",'TSA Input'!C718,""))</f>
        <v/>
      </c>
      <c r="G743" s="43" t="str">
        <f>IF('TSA Input'!J718="","",IF('TSA Input'!J718="Yes",'TSA Input'!I718,""))</f>
        <v/>
      </c>
      <c r="H743" s="43" t="str">
        <f>IF('TSA Input'!J718="","",IF('TSA Input'!J718="Yes",'TSA Input'!E718,""))</f>
        <v/>
      </c>
      <c r="I743" s="45" t="str">
        <f t="shared" si="2"/>
        <v/>
      </c>
      <c r="J743" s="146" t="str">
        <f>IF('TSA Input'!$J718="","",IF('TSA Input'!$J718="Yes",'TSA Input'!$C718,""))</f>
        <v/>
      </c>
      <c r="K743" s="147" t="str">
        <f>IF('TSA Input'!$J718="","",IF('TSA Input'!$J718="Yes",'TSA Input'!$I718,""))</f>
        <v/>
      </c>
      <c r="L743" s="147" t="str">
        <f>IF('TSA Input'!$J718="","",IF('TSA Input'!$J718="Yes",'TSA Input'!$E718,""))</f>
        <v/>
      </c>
      <c r="M743" s="45" t="str">
        <f t="shared" si="3"/>
        <v/>
      </c>
      <c r="N743" s="48"/>
      <c r="O743" s="49"/>
      <c r="P743" s="148" t="s">
        <v>31</v>
      </c>
      <c r="Q743" s="149" t="s">
        <v>31</v>
      </c>
      <c r="R743" s="1"/>
    </row>
    <row r="744" spans="1:18" ht="15.75" hidden="1" customHeight="1">
      <c r="A744" s="1" t="str">
        <f t="shared" si="1"/>
        <v/>
      </c>
      <c r="B744" s="1"/>
      <c r="C744" s="38" t="str">
        <f>IF('TSA Input'!J719="","",IF('TSA Input'!J719="Yes",'TSA Input'!B719,"Ineligible"))</f>
        <v/>
      </c>
      <c r="D744" s="39" t="str">
        <f>IF('TSA Input'!J719="","",IF('TSA Input'!J719="Yes",'TSA Input'!H719,""))</f>
        <v/>
      </c>
      <c r="E744" s="40" t="str">
        <f>IF('TSA Input'!J719="","",IF('TSA Input'!J719="Yes",'TSA Input'!G719,""))</f>
        <v/>
      </c>
      <c r="F744" s="42" t="str">
        <f>IF('TSA Input'!J719="","",IF('TSA Input'!J719="Yes",'TSA Input'!C719,""))</f>
        <v/>
      </c>
      <c r="G744" s="43" t="str">
        <f>IF('TSA Input'!J719="","",IF('TSA Input'!J719="Yes",'TSA Input'!I719,""))</f>
        <v/>
      </c>
      <c r="H744" s="43" t="str">
        <f>IF('TSA Input'!J719="","",IF('TSA Input'!J719="Yes",'TSA Input'!E719,""))</f>
        <v/>
      </c>
      <c r="I744" s="45" t="str">
        <f t="shared" si="2"/>
        <v/>
      </c>
      <c r="J744" s="146" t="str">
        <f>IF('TSA Input'!$J719="","",IF('TSA Input'!$J719="Yes",'TSA Input'!$C719,""))</f>
        <v/>
      </c>
      <c r="K744" s="147" t="str">
        <f>IF('TSA Input'!$J719="","",IF('TSA Input'!$J719="Yes",'TSA Input'!$I719,""))</f>
        <v/>
      </c>
      <c r="L744" s="147" t="str">
        <f>IF('TSA Input'!$J719="","",IF('TSA Input'!$J719="Yes",'TSA Input'!$E719,""))</f>
        <v/>
      </c>
      <c r="M744" s="45" t="str">
        <f t="shared" si="3"/>
        <v/>
      </c>
      <c r="N744" s="48"/>
      <c r="O744" s="49"/>
      <c r="P744" s="148" t="s">
        <v>31</v>
      </c>
      <c r="Q744" s="149" t="s">
        <v>31</v>
      </c>
      <c r="R744" s="1"/>
    </row>
    <row r="745" spans="1:18" ht="15.75" hidden="1" customHeight="1">
      <c r="A745" s="1" t="str">
        <f t="shared" si="1"/>
        <v/>
      </c>
      <c r="B745" s="1"/>
      <c r="C745" s="38" t="str">
        <f>IF('TSA Input'!J720="","",IF('TSA Input'!J720="Yes",'TSA Input'!B720,"Ineligible"))</f>
        <v/>
      </c>
      <c r="D745" s="39" t="str">
        <f>IF('TSA Input'!J720="","",IF('TSA Input'!J720="Yes",'TSA Input'!H720,""))</f>
        <v/>
      </c>
      <c r="E745" s="40" t="str">
        <f>IF('TSA Input'!J720="","",IF('TSA Input'!J720="Yes",'TSA Input'!G720,""))</f>
        <v/>
      </c>
      <c r="F745" s="42" t="str">
        <f>IF('TSA Input'!J720="","",IF('TSA Input'!J720="Yes",'TSA Input'!C720,""))</f>
        <v/>
      </c>
      <c r="G745" s="43" t="str">
        <f>IF('TSA Input'!J720="","",IF('TSA Input'!J720="Yes",'TSA Input'!I720,""))</f>
        <v/>
      </c>
      <c r="H745" s="43" t="str">
        <f>IF('TSA Input'!J720="","",IF('TSA Input'!J720="Yes",'TSA Input'!E720,""))</f>
        <v/>
      </c>
      <c r="I745" s="45" t="str">
        <f t="shared" si="2"/>
        <v/>
      </c>
      <c r="J745" s="146" t="str">
        <f>IF('TSA Input'!$J720="","",IF('TSA Input'!$J720="Yes",'TSA Input'!$C720,""))</f>
        <v/>
      </c>
      <c r="K745" s="147" t="str">
        <f>IF('TSA Input'!$J720="","",IF('TSA Input'!$J720="Yes",'TSA Input'!$I720,""))</f>
        <v/>
      </c>
      <c r="L745" s="147" t="str">
        <f>IF('TSA Input'!$J720="","",IF('TSA Input'!$J720="Yes",'TSA Input'!$E720,""))</f>
        <v/>
      </c>
      <c r="M745" s="45" t="str">
        <f t="shared" si="3"/>
        <v/>
      </c>
      <c r="N745" s="48"/>
      <c r="O745" s="49"/>
      <c r="P745" s="148" t="s">
        <v>31</v>
      </c>
      <c r="Q745" s="149" t="s">
        <v>31</v>
      </c>
      <c r="R745" s="1"/>
    </row>
    <row r="746" spans="1:18" ht="15.75" hidden="1" customHeight="1">
      <c r="A746" s="1" t="str">
        <f t="shared" si="1"/>
        <v/>
      </c>
      <c r="B746" s="1"/>
      <c r="C746" s="38" t="str">
        <f>IF('TSA Input'!J721="","",IF('TSA Input'!J721="Yes",'TSA Input'!B721,"Ineligible"))</f>
        <v/>
      </c>
      <c r="D746" s="39" t="str">
        <f>IF('TSA Input'!J721="","",IF('TSA Input'!J721="Yes",'TSA Input'!H721,""))</f>
        <v/>
      </c>
      <c r="E746" s="40" t="str">
        <f>IF('TSA Input'!J721="","",IF('TSA Input'!J721="Yes",'TSA Input'!G721,""))</f>
        <v/>
      </c>
      <c r="F746" s="42" t="str">
        <f>IF('TSA Input'!J721="","",IF('TSA Input'!J721="Yes",'TSA Input'!C721,""))</f>
        <v/>
      </c>
      <c r="G746" s="43" t="str">
        <f>IF('TSA Input'!J721="","",IF('TSA Input'!J721="Yes",'TSA Input'!I721,""))</f>
        <v/>
      </c>
      <c r="H746" s="43" t="str">
        <f>IF('TSA Input'!J721="","",IF('TSA Input'!J721="Yes",'TSA Input'!E721,""))</f>
        <v/>
      </c>
      <c r="I746" s="45" t="str">
        <f t="shared" si="2"/>
        <v/>
      </c>
      <c r="J746" s="146" t="str">
        <f>IF('TSA Input'!$J721="","",IF('TSA Input'!$J721="Yes",'TSA Input'!$C721,""))</f>
        <v/>
      </c>
      <c r="K746" s="147" t="str">
        <f>IF('TSA Input'!$J721="","",IF('TSA Input'!$J721="Yes",'TSA Input'!$I721,""))</f>
        <v/>
      </c>
      <c r="L746" s="147" t="str">
        <f>IF('TSA Input'!$J721="","",IF('TSA Input'!$J721="Yes",'TSA Input'!$E721,""))</f>
        <v/>
      </c>
      <c r="M746" s="45" t="str">
        <f t="shared" si="3"/>
        <v/>
      </c>
      <c r="N746" s="48"/>
      <c r="O746" s="49"/>
      <c r="P746" s="148" t="s">
        <v>31</v>
      </c>
      <c r="Q746" s="149" t="s">
        <v>31</v>
      </c>
      <c r="R746" s="1"/>
    </row>
    <row r="747" spans="1:18" ht="15.75" hidden="1" customHeight="1">
      <c r="A747" s="1" t="str">
        <f t="shared" si="1"/>
        <v/>
      </c>
      <c r="B747" s="1"/>
      <c r="C747" s="38" t="str">
        <f>IF('TSA Input'!J722="","",IF('TSA Input'!J722="Yes",'TSA Input'!B722,"Ineligible"))</f>
        <v/>
      </c>
      <c r="D747" s="39" t="str">
        <f>IF('TSA Input'!J722="","",IF('TSA Input'!J722="Yes",'TSA Input'!H722,""))</f>
        <v/>
      </c>
      <c r="E747" s="40" t="str">
        <f>IF('TSA Input'!J722="","",IF('TSA Input'!J722="Yes",'TSA Input'!G722,""))</f>
        <v/>
      </c>
      <c r="F747" s="42" t="str">
        <f>IF('TSA Input'!J722="","",IF('TSA Input'!J722="Yes",'TSA Input'!C722,""))</f>
        <v/>
      </c>
      <c r="G747" s="43" t="str">
        <f>IF('TSA Input'!J722="","",IF('TSA Input'!J722="Yes",'TSA Input'!I722,""))</f>
        <v/>
      </c>
      <c r="H747" s="43" t="str">
        <f>IF('TSA Input'!J722="","",IF('TSA Input'!J722="Yes",'TSA Input'!E722,""))</f>
        <v/>
      </c>
      <c r="I747" s="45" t="str">
        <f t="shared" si="2"/>
        <v/>
      </c>
      <c r="J747" s="146" t="str">
        <f>IF('TSA Input'!$J722="","",IF('TSA Input'!$J722="Yes",'TSA Input'!$C722,""))</f>
        <v/>
      </c>
      <c r="K747" s="147" t="str">
        <f>IF('TSA Input'!$J722="","",IF('TSA Input'!$J722="Yes",'TSA Input'!$I722,""))</f>
        <v/>
      </c>
      <c r="L747" s="147" t="str">
        <f>IF('TSA Input'!$J722="","",IF('TSA Input'!$J722="Yes",'TSA Input'!$E722,""))</f>
        <v/>
      </c>
      <c r="M747" s="45" t="str">
        <f t="shared" si="3"/>
        <v/>
      </c>
      <c r="N747" s="48"/>
      <c r="O747" s="49"/>
      <c r="P747" s="148" t="s">
        <v>31</v>
      </c>
      <c r="Q747" s="149" t="s">
        <v>31</v>
      </c>
      <c r="R747" s="1"/>
    </row>
    <row r="748" spans="1:18" ht="15.75" hidden="1" customHeight="1">
      <c r="A748" s="1" t="str">
        <f t="shared" si="1"/>
        <v/>
      </c>
      <c r="B748" s="1"/>
      <c r="C748" s="38" t="str">
        <f>IF('TSA Input'!J723="","",IF('TSA Input'!J723="Yes",'TSA Input'!B723,"Ineligible"))</f>
        <v/>
      </c>
      <c r="D748" s="39" t="str">
        <f>IF('TSA Input'!J723="","",IF('TSA Input'!J723="Yes",'TSA Input'!H723,""))</f>
        <v/>
      </c>
      <c r="E748" s="40" t="str">
        <f>IF('TSA Input'!J723="","",IF('TSA Input'!J723="Yes",'TSA Input'!G723,""))</f>
        <v/>
      </c>
      <c r="F748" s="42" t="str">
        <f>IF('TSA Input'!J723="","",IF('TSA Input'!J723="Yes",'TSA Input'!C723,""))</f>
        <v/>
      </c>
      <c r="G748" s="43" t="str">
        <f>IF('TSA Input'!J723="","",IF('TSA Input'!J723="Yes",'TSA Input'!I723,""))</f>
        <v/>
      </c>
      <c r="H748" s="43" t="str">
        <f>IF('TSA Input'!J723="","",IF('TSA Input'!J723="Yes",'TSA Input'!E723,""))</f>
        <v/>
      </c>
      <c r="I748" s="45" t="str">
        <f t="shared" si="2"/>
        <v/>
      </c>
      <c r="J748" s="146" t="str">
        <f>IF('TSA Input'!$J723="","",IF('TSA Input'!$J723="Yes",'TSA Input'!$C723,""))</f>
        <v/>
      </c>
      <c r="K748" s="147" t="str">
        <f>IF('TSA Input'!$J723="","",IF('TSA Input'!$J723="Yes",'TSA Input'!$I723,""))</f>
        <v/>
      </c>
      <c r="L748" s="147" t="str">
        <f>IF('TSA Input'!$J723="","",IF('TSA Input'!$J723="Yes",'TSA Input'!$E723,""))</f>
        <v/>
      </c>
      <c r="M748" s="45" t="str">
        <f t="shared" si="3"/>
        <v/>
      </c>
      <c r="N748" s="48"/>
      <c r="O748" s="49"/>
      <c r="P748" s="148" t="s">
        <v>31</v>
      </c>
      <c r="Q748" s="149" t="s">
        <v>31</v>
      </c>
      <c r="R748" s="1"/>
    </row>
    <row r="749" spans="1:18" ht="15.75" hidden="1" customHeight="1">
      <c r="A749" s="1" t="str">
        <f t="shared" si="1"/>
        <v/>
      </c>
      <c r="B749" s="1"/>
      <c r="C749" s="38" t="str">
        <f>IF('TSA Input'!J724="","",IF('TSA Input'!J724="Yes",'TSA Input'!B724,"Ineligible"))</f>
        <v/>
      </c>
      <c r="D749" s="39" t="str">
        <f>IF('TSA Input'!J724="","",IF('TSA Input'!J724="Yes",'TSA Input'!H724,""))</f>
        <v/>
      </c>
      <c r="E749" s="40" t="str">
        <f>IF('TSA Input'!J724="","",IF('TSA Input'!J724="Yes",'TSA Input'!G724,""))</f>
        <v/>
      </c>
      <c r="F749" s="42" t="str">
        <f>IF('TSA Input'!J724="","",IF('TSA Input'!J724="Yes",'TSA Input'!C724,""))</f>
        <v/>
      </c>
      <c r="G749" s="43" t="str">
        <f>IF('TSA Input'!J724="","",IF('TSA Input'!J724="Yes",'TSA Input'!I724,""))</f>
        <v/>
      </c>
      <c r="H749" s="43" t="str">
        <f>IF('TSA Input'!J724="","",IF('TSA Input'!J724="Yes",'TSA Input'!E724,""))</f>
        <v/>
      </c>
      <c r="I749" s="45" t="str">
        <f t="shared" si="2"/>
        <v/>
      </c>
      <c r="J749" s="146" t="str">
        <f>IF('TSA Input'!$J724="","",IF('TSA Input'!$J724="Yes",'TSA Input'!$C724,""))</f>
        <v/>
      </c>
      <c r="K749" s="147" t="str">
        <f>IF('TSA Input'!$J724="","",IF('TSA Input'!$J724="Yes",'TSA Input'!$I724,""))</f>
        <v/>
      </c>
      <c r="L749" s="147" t="str">
        <f>IF('TSA Input'!$J724="","",IF('TSA Input'!$J724="Yes",'TSA Input'!$E724,""))</f>
        <v/>
      </c>
      <c r="M749" s="45" t="str">
        <f t="shared" si="3"/>
        <v/>
      </c>
      <c r="N749" s="48"/>
      <c r="O749" s="49"/>
      <c r="P749" s="148" t="s">
        <v>31</v>
      </c>
      <c r="Q749" s="149" t="s">
        <v>31</v>
      </c>
      <c r="R749" s="1"/>
    </row>
    <row r="750" spans="1:18" ht="15.75" hidden="1" customHeight="1">
      <c r="A750" s="1" t="str">
        <f t="shared" si="1"/>
        <v/>
      </c>
      <c r="B750" s="1"/>
      <c r="C750" s="38" t="str">
        <f>IF('TSA Input'!J725="","",IF('TSA Input'!J725="Yes",'TSA Input'!B725,"Ineligible"))</f>
        <v/>
      </c>
      <c r="D750" s="39" t="str">
        <f>IF('TSA Input'!J725="","",IF('TSA Input'!J725="Yes",'TSA Input'!H725,""))</f>
        <v/>
      </c>
      <c r="E750" s="40" t="str">
        <f>IF('TSA Input'!J725="","",IF('TSA Input'!J725="Yes",'TSA Input'!G725,""))</f>
        <v/>
      </c>
      <c r="F750" s="42" t="str">
        <f>IF('TSA Input'!J725="","",IF('TSA Input'!J725="Yes",'TSA Input'!C725,""))</f>
        <v/>
      </c>
      <c r="G750" s="43" t="str">
        <f>IF('TSA Input'!J725="","",IF('TSA Input'!J725="Yes",'TSA Input'!I725,""))</f>
        <v/>
      </c>
      <c r="H750" s="43" t="str">
        <f>IF('TSA Input'!J725="","",IF('TSA Input'!J725="Yes",'TSA Input'!E725,""))</f>
        <v/>
      </c>
      <c r="I750" s="45" t="str">
        <f t="shared" si="2"/>
        <v/>
      </c>
      <c r="J750" s="146" t="str">
        <f>IF('TSA Input'!$J725="","",IF('TSA Input'!$J725="Yes",'TSA Input'!$C725,""))</f>
        <v/>
      </c>
      <c r="K750" s="147" t="str">
        <f>IF('TSA Input'!$J725="","",IF('TSA Input'!$J725="Yes",'TSA Input'!$I725,""))</f>
        <v/>
      </c>
      <c r="L750" s="147" t="str">
        <f>IF('TSA Input'!$J725="","",IF('TSA Input'!$J725="Yes",'TSA Input'!$E725,""))</f>
        <v/>
      </c>
      <c r="M750" s="45" t="str">
        <f t="shared" si="3"/>
        <v/>
      </c>
      <c r="N750" s="48"/>
      <c r="O750" s="49"/>
      <c r="P750" s="148" t="s">
        <v>31</v>
      </c>
      <c r="Q750" s="149" t="s">
        <v>31</v>
      </c>
      <c r="R750" s="1"/>
    </row>
    <row r="751" spans="1:18" ht="15.75" hidden="1" customHeight="1">
      <c r="A751" s="1" t="str">
        <f t="shared" si="1"/>
        <v/>
      </c>
      <c r="B751" s="1"/>
      <c r="C751" s="38" t="str">
        <f>IF('TSA Input'!J726="","",IF('TSA Input'!J726="Yes",'TSA Input'!B726,"Ineligible"))</f>
        <v/>
      </c>
      <c r="D751" s="39" t="str">
        <f>IF('TSA Input'!J726="","",IF('TSA Input'!J726="Yes",'TSA Input'!H726,""))</f>
        <v/>
      </c>
      <c r="E751" s="40" t="str">
        <f>IF('TSA Input'!J726="","",IF('TSA Input'!J726="Yes",'TSA Input'!G726,""))</f>
        <v/>
      </c>
      <c r="F751" s="42" t="str">
        <f>IF('TSA Input'!J726="","",IF('TSA Input'!J726="Yes",'TSA Input'!C726,""))</f>
        <v/>
      </c>
      <c r="G751" s="43" t="str">
        <f>IF('TSA Input'!J726="","",IF('TSA Input'!J726="Yes",'TSA Input'!I726,""))</f>
        <v/>
      </c>
      <c r="H751" s="43" t="str">
        <f>IF('TSA Input'!J726="","",IF('TSA Input'!J726="Yes",'TSA Input'!E726,""))</f>
        <v/>
      </c>
      <c r="I751" s="45" t="str">
        <f t="shared" si="2"/>
        <v/>
      </c>
      <c r="J751" s="146" t="str">
        <f>IF('TSA Input'!$J726="","",IF('TSA Input'!$J726="Yes",'TSA Input'!$C726,""))</f>
        <v/>
      </c>
      <c r="K751" s="147" t="str">
        <f>IF('TSA Input'!$J726="","",IF('TSA Input'!$J726="Yes",'TSA Input'!$I726,""))</f>
        <v/>
      </c>
      <c r="L751" s="147" t="str">
        <f>IF('TSA Input'!$J726="","",IF('TSA Input'!$J726="Yes",'TSA Input'!$E726,""))</f>
        <v/>
      </c>
      <c r="M751" s="45" t="str">
        <f t="shared" si="3"/>
        <v/>
      </c>
      <c r="N751" s="48"/>
      <c r="O751" s="49"/>
      <c r="P751" s="148" t="s">
        <v>31</v>
      </c>
      <c r="Q751" s="149" t="s">
        <v>31</v>
      </c>
      <c r="R751" s="1"/>
    </row>
    <row r="752" spans="1:18" ht="15.75" hidden="1" customHeight="1">
      <c r="A752" s="1" t="str">
        <f t="shared" si="1"/>
        <v/>
      </c>
      <c r="B752" s="1"/>
      <c r="C752" s="38" t="str">
        <f>IF('TSA Input'!J727="","",IF('TSA Input'!J727="Yes",'TSA Input'!B727,"Ineligible"))</f>
        <v/>
      </c>
      <c r="D752" s="39" t="str">
        <f>IF('TSA Input'!J727="","",IF('TSA Input'!J727="Yes",'TSA Input'!H727,""))</f>
        <v/>
      </c>
      <c r="E752" s="40" t="str">
        <f>IF('TSA Input'!J727="","",IF('TSA Input'!J727="Yes",'TSA Input'!G727,""))</f>
        <v/>
      </c>
      <c r="F752" s="42" t="str">
        <f>IF('TSA Input'!J727="","",IF('TSA Input'!J727="Yes",'TSA Input'!C727,""))</f>
        <v/>
      </c>
      <c r="G752" s="43" t="str">
        <f>IF('TSA Input'!J727="","",IF('TSA Input'!J727="Yes",'TSA Input'!I727,""))</f>
        <v/>
      </c>
      <c r="H752" s="43" t="str">
        <f>IF('TSA Input'!J727="","",IF('TSA Input'!J727="Yes",'TSA Input'!E727,""))</f>
        <v/>
      </c>
      <c r="I752" s="45" t="str">
        <f t="shared" si="2"/>
        <v/>
      </c>
      <c r="J752" s="146" t="str">
        <f>IF('TSA Input'!$J727="","",IF('TSA Input'!$J727="Yes",'TSA Input'!$C727,""))</f>
        <v/>
      </c>
      <c r="K752" s="147" t="str">
        <f>IF('TSA Input'!$J727="","",IF('TSA Input'!$J727="Yes",'TSA Input'!$I727,""))</f>
        <v/>
      </c>
      <c r="L752" s="147" t="str">
        <f>IF('TSA Input'!$J727="","",IF('TSA Input'!$J727="Yes",'TSA Input'!$E727,""))</f>
        <v/>
      </c>
      <c r="M752" s="45" t="str">
        <f t="shared" si="3"/>
        <v/>
      </c>
      <c r="N752" s="48"/>
      <c r="O752" s="49"/>
      <c r="P752" s="148" t="s">
        <v>31</v>
      </c>
      <c r="Q752" s="149" t="s">
        <v>31</v>
      </c>
      <c r="R752" s="1"/>
    </row>
    <row r="753" spans="1:18" ht="15.75" hidden="1" customHeight="1">
      <c r="A753" s="1" t="str">
        <f t="shared" si="1"/>
        <v/>
      </c>
      <c r="B753" s="1"/>
      <c r="C753" s="38" t="str">
        <f>IF('TSA Input'!J728="","",IF('TSA Input'!J728="Yes",'TSA Input'!B728,"Ineligible"))</f>
        <v/>
      </c>
      <c r="D753" s="39" t="str">
        <f>IF('TSA Input'!J728="","",IF('TSA Input'!J728="Yes",'TSA Input'!H728,""))</f>
        <v/>
      </c>
      <c r="E753" s="40" t="str">
        <f>IF('TSA Input'!J728="","",IF('TSA Input'!J728="Yes",'TSA Input'!G728,""))</f>
        <v/>
      </c>
      <c r="F753" s="42" t="str">
        <f>IF('TSA Input'!J728="","",IF('TSA Input'!J728="Yes",'TSA Input'!C728,""))</f>
        <v/>
      </c>
      <c r="G753" s="43" t="str">
        <f>IF('TSA Input'!J728="","",IF('TSA Input'!J728="Yes",'TSA Input'!I728,""))</f>
        <v/>
      </c>
      <c r="H753" s="43" t="str">
        <f>IF('TSA Input'!J728="","",IF('TSA Input'!J728="Yes",'TSA Input'!E728,""))</f>
        <v/>
      </c>
      <c r="I753" s="45" t="str">
        <f t="shared" si="2"/>
        <v/>
      </c>
      <c r="J753" s="146" t="str">
        <f>IF('TSA Input'!$J728="","",IF('TSA Input'!$J728="Yes",'TSA Input'!$C728,""))</f>
        <v/>
      </c>
      <c r="K753" s="147" t="str">
        <f>IF('TSA Input'!$J728="","",IF('TSA Input'!$J728="Yes",'TSA Input'!$I728,""))</f>
        <v/>
      </c>
      <c r="L753" s="147" t="str">
        <f>IF('TSA Input'!$J728="","",IF('TSA Input'!$J728="Yes",'TSA Input'!$E728,""))</f>
        <v/>
      </c>
      <c r="M753" s="45" t="str">
        <f t="shared" si="3"/>
        <v/>
      </c>
      <c r="N753" s="48"/>
      <c r="O753" s="49"/>
      <c r="P753" s="148" t="s">
        <v>31</v>
      </c>
      <c r="Q753" s="149" t="s">
        <v>31</v>
      </c>
      <c r="R753" s="1"/>
    </row>
    <row r="754" spans="1:18" ht="15.75" hidden="1" customHeight="1">
      <c r="A754" s="1" t="str">
        <f t="shared" si="1"/>
        <v/>
      </c>
      <c r="B754" s="1"/>
      <c r="C754" s="38" t="str">
        <f>IF('TSA Input'!J729="","",IF('TSA Input'!J729="Yes",'TSA Input'!B729,"Ineligible"))</f>
        <v/>
      </c>
      <c r="D754" s="39" t="str">
        <f>IF('TSA Input'!J729="","",IF('TSA Input'!J729="Yes",'TSA Input'!H729,""))</f>
        <v/>
      </c>
      <c r="E754" s="40" t="str">
        <f>IF('TSA Input'!J729="","",IF('TSA Input'!J729="Yes",'TSA Input'!G729,""))</f>
        <v/>
      </c>
      <c r="F754" s="42" t="str">
        <f>IF('TSA Input'!J729="","",IF('TSA Input'!J729="Yes",'TSA Input'!C729,""))</f>
        <v/>
      </c>
      <c r="G754" s="43" t="str">
        <f>IF('TSA Input'!J729="","",IF('TSA Input'!J729="Yes",'TSA Input'!I729,""))</f>
        <v/>
      </c>
      <c r="H754" s="43" t="str">
        <f>IF('TSA Input'!J729="","",IF('TSA Input'!J729="Yes",'TSA Input'!E729,""))</f>
        <v/>
      </c>
      <c r="I754" s="45" t="str">
        <f t="shared" si="2"/>
        <v/>
      </c>
      <c r="J754" s="146" t="str">
        <f>IF('TSA Input'!$J729="","",IF('TSA Input'!$J729="Yes",'TSA Input'!$C729,""))</f>
        <v/>
      </c>
      <c r="K754" s="147" t="str">
        <f>IF('TSA Input'!$J729="","",IF('TSA Input'!$J729="Yes",'TSA Input'!$I729,""))</f>
        <v/>
      </c>
      <c r="L754" s="147" t="str">
        <f>IF('TSA Input'!$J729="","",IF('TSA Input'!$J729="Yes",'TSA Input'!$E729,""))</f>
        <v/>
      </c>
      <c r="M754" s="45" t="str">
        <f t="shared" si="3"/>
        <v/>
      </c>
      <c r="N754" s="48"/>
      <c r="O754" s="49"/>
      <c r="P754" s="148" t="s">
        <v>31</v>
      </c>
      <c r="Q754" s="149" t="s">
        <v>31</v>
      </c>
      <c r="R754" s="1"/>
    </row>
    <row r="755" spans="1:18" ht="15.75" hidden="1" customHeight="1">
      <c r="A755" s="1" t="str">
        <f t="shared" si="1"/>
        <v/>
      </c>
      <c r="B755" s="1"/>
      <c r="C755" s="38" t="str">
        <f>IF('TSA Input'!J730="","",IF('TSA Input'!J730="Yes",'TSA Input'!B730,"Ineligible"))</f>
        <v/>
      </c>
      <c r="D755" s="39" t="str">
        <f>IF('TSA Input'!J730="","",IF('TSA Input'!J730="Yes",'TSA Input'!H730,""))</f>
        <v/>
      </c>
      <c r="E755" s="40" t="str">
        <f>IF('TSA Input'!J730="","",IF('TSA Input'!J730="Yes",'TSA Input'!G730,""))</f>
        <v/>
      </c>
      <c r="F755" s="42" t="str">
        <f>IF('TSA Input'!J730="","",IF('TSA Input'!J730="Yes",'TSA Input'!C730,""))</f>
        <v/>
      </c>
      <c r="G755" s="43" t="str">
        <f>IF('TSA Input'!J730="","",IF('TSA Input'!J730="Yes",'TSA Input'!I730,""))</f>
        <v/>
      </c>
      <c r="H755" s="43" t="str">
        <f>IF('TSA Input'!J730="","",IF('TSA Input'!J730="Yes",'TSA Input'!E730,""))</f>
        <v/>
      </c>
      <c r="I755" s="45" t="str">
        <f t="shared" si="2"/>
        <v/>
      </c>
      <c r="J755" s="146" t="str">
        <f>IF('TSA Input'!$J730="","",IF('TSA Input'!$J730="Yes",'TSA Input'!$C730,""))</f>
        <v/>
      </c>
      <c r="K755" s="147" t="str">
        <f>IF('TSA Input'!$J730="","",IF('TSA Input'!$J730="Yes",'TSA Input'!$I730,""))</f>
        <v/>
      </c>
      <c r="L755" s="147" t="str">
        <f>IF('TSA Input'!$J730="","",IF('TSA Input'!$J730="Yes",'TSA Input'!$E730,""))</f>
        <v/>
      </c>
      <c r="M755" s="45" t="str">
        <f t="shared" si="3"/>
        <v/>
      </c>
      <c r="N755" s="48"/>
      <c r="O755" s="49"/>
      <c r="P755" s="148" t="s">
        <v>31</v>
      </c>
      <c r="Q755" s="149" t="s">
        <v>31</v>
      </c>
      <c r="R755" s="1"/>
    </row>
    <row r="756" spans="1:18" ht="15.75" hidden="1" customHeight="1">
      <c r="A756" s="1" t="str">
        <f t="shared" si="1"/>
        <v/>
      </c>
      <c r="B756" s="1"/>
      <c r="C756" s="38" t="str">
        <f>IF('TSA Input'!J731="","",IF('TSA Input'!J731="Yes",'TSA Input'!B731,"Ineligible"))</f>
        <v/>
      </c>
      <c r="D756" s="39" t="str">
        <f>IF('TSA Input'!J731="","",IF('TSA Input'!J731="Yes",'TSA Input'!H731,""))</f>
        <v/>
      </c>
      <c r="E756" s="40" t="str">
        <f>IF('TSA Input'!J731="","",IF('TSA Input'!J731="Yes",'TSA Input'!G731,""))</f>
        <v/>
      </c>
      <c r="F756" s="42" t="str">
        <f>IF('TSA Input'!J731="","",IF('TSA Input'!J731="Yes",'TSA Input'!C731,""))</f>
        <v/>
      </c>
      <c r="G756" s="43" t="str">
        <f>IF('TSA Input'!J731="","",IF('TSA Input'!J731="Yes",'TSA Input'!I731,""))</f>
        <v/>
      </c>
      <c r="H756" s="43" t="str">
        <f>IF('TSA Input'!J731="","",IF('TSA Input'!J731="Yes",'TSA Input'!E731,""))</f>
        <v/>
      </c>
      <c r="I756" s="45" t="str">
        <f t="shared" si="2"/>
        <v/>
      </c>
      <c r="J756" s="146" t="str">
        <f>IF('TSA Input'!$J731="","",IF('TSA Input'!$J731="Yes",'TSA Input'!$C731,""))</f>
        <v/>
      </c>
      <c r="K756" s="147" t="str">
        <f>IF('TSA Input'!$J731="","",IF('TSA Input'!$J731="Yes",'TSA Input'!$I731,""))</f>
        <v/>
      </c>
      <c r="L756" s="147" t="str">
        <f>IF('TSA Input'!$J731="","",IF('TSA Input'!$J731="Yes",'TSA Input'!$E731,""))</f>
        <v/>
      </c>
      <c r="M756" s="45" t="str">
        <f t="shared" si="3"/>
        <v/>
      </c>
      <c r="N756" s="48"/>
      <c r="O756" s="49"/>
      <c r="P756" s="148" t="s">
        <v>31</v>
      </c>
      <c r="Q756" s="149" t="s">
        <v>31</v>
      </c>
      <c r="R756" s="1"/>
    </row>
    <row r="757" spans="1:18" ht="15.75" hidden="1" customHeight="1">
      <c r="A757" s="1" t="str">
        <f t="shared" si="1"/>
        <v/>
      </c>
      <c r="B757" s="1"/>
      <c r="C757" s="38" t="str">
        <f>IF('TSA Input'!J732="","",IF('TSA Input'!J732="Yes",'TSA Input'!B732,"Ineligible"))</f>
        <v/>
      </c>
      <c r="D757" s="39" t="str">
        <f>IF('TSA Input'!J732="","",IF('TSA Input'!J732="Yes",'TSA Input'!H732,""))</f>
        <v/>
      </c>
      <c r="E757" s="40" t="str">
        <f>IF('TSA Input'!J732="","",IF('TSA Input'!J732="Yes",'TSA Input'!G732,""))</f>
        <v/>
      </c>
      <c r="F757" s="42" t="str">
        <f>IF('TSA Input'!J732="","",IF('TSA Input'!J732="Yes",'TSA Input'!C732,""))</f>
        <v/>
      </c>
      <c r="G757" s="43" t="str">
        <f>IF('TSA Input'!J732="","",IF('TSA Input'!J732="Yes",'TSA Input'!I732,""))</f>
        <v/>
      </c>
      <c r="H757" s="43" t="str">
        <f>IF('TSA Input'!J732="","",IF('TSA Input'!J732="Yes",'TSA Input'!E732,""))</f>
        <v/>
      </c>
      <c r="I757" s="45" t="str">
        <f t="shared" si="2"/>
        <v/>
      </c>
      <c r="J757" s="146" t="str">
        <f>IF('TSA Input'!$J732="","",IF('TSA Input'!$J732="Yes",'TSA Input'!$C732,""))</f>
        <v/>
      </c>
      <c r="K757" s="147" t="str">
        <f>IF('TSA Input'!$J732="","",IF('TSA Input'!$J732="Yes",'TSA Input'!$I732,""))</f>
        <v/>
      </c>
      <c r="L757" s="147" t="str">
        <f>IF('TSA Input'!$J732="","",IF('TSA Input'!$J732="Yes",'TSA Input'!$E732,""))</f>
        <v/>
      </c>
      <c r="M757" s="45" t="str">
        <f t="shared" si="3"/>
        <v/>
      </c>
      <c r="N757" s="48"/>
      <c r="O757" s="49"/>
      <c r="P757" s="148" t="s">
        <v>31</v>
      </c>
      <c r="Q757" s="149" t="s">
        <v>31</v>
      </c>
      <c r="R757" s="1"/>
    </row>
    <row r="758" spans="1:18" ht="15.75" hidden="1" customHeight="1">
      <c r="A758" s="1" t="str">
        <f t="shared" si="1"/>
        <v/>
      </c>
      <c r="B758" s="1"/>
      <c r="C758" s="38" t="str">
        <f>IF('TSA Input'!J733="","",IF('TSA Input'!J733="Yes",'TSA Input'!B733,"Ineligible"))</f>
        <v/>
      </c>
      <c r="D758" s="39" t="str">
        <f>IF('TSA Input'!J733="","",IF('TSA Input'!J733="Yes",'TSA Input'!H733,""))</f>
        <v/>
      </c>
      <c r="E758" s="40" t="str">
        <f>IF('TSA Input'!J733="","",IF('TSA Input'!J733="Yes",'TSA Input'!G733,""))</f>
        <v/>
      </c>
      <c r="F758" s="42" t="str">
        <f>IF('TSA Input'!J733="","",IF('TSA Input'!J733="Yes",'TSA Input'!C733,""))</f>
        <v/>
      </c>
      <c r="G758" s="43" t="str">
        <f>IF('TSA Input'!J733="","",IF('TSA Input'!J733="Yes",'TSA Input'!I733,""))</f>
        <v/>
      </c>
      <c r="H758" s="43" t="str">
        <f>IF('TSA Input'!J733="","",IF('TSA Input'!J733="Yes",'TSA Input'!E733,""))</f>
        <v/>
      </c>
      <c r="I758" s="45" t="str">
        <f t="shared" si="2"/>
        <v/>
      </c>
      <c r="J758" s="146" t="str">
        <f>IF('TSA Input'!$J733="","",IF('TSA Input'!$J733="Yes",'TSA Input'!$C733,""))</f>
        <v/>
      </c>
      <c r="K758" s="147" t="str">
        <f>IF('TSA Input'!$J733="","",IF('TSA Input'!$J733="Yes",'TSA Input'!$I733,""))</f>
        <v/>
      </c>
      <c r="L758" s="147" t="str">
        <f>IF('TSA Input'!$J733="","",IF('TSA Input'!$J733="Yes",'TSA Input'!$E733,""))</f>
        <v/>
      </c>
      <c r="M758" s="45" t="str">
        <f t="shared" si="3"/>
        <v/>
      </c>
      <c r="N758" s="48"/>
      <c r="O758" s="49"/>
      <c r="P758" s="148" t="s">
        <v>31</v>
      </c>
      <c r="Q758" s="149" t="s">
        <v>31</v>
      </c>
      <c r="R758" s="1"/>
    </row>
    <row r="759" spans="1:18" ht="15.75" hidden="1" customHeight="1">
      <c r="A759" s="1" t="str">
        <f t="shared" si="1"/>
        <v/>
      </c>
      <c r="B759" s="1"/>
      <c r="C759" s="38" t="str">
        <f>IF('TSA Input'!J734="","",IF('TSA Input'!J734="Yes",'TSA Input'!B734,"Ineligible"))</f>
        <v/>
      </c>
      <c r="D759" s="39" t="str">
        <f>IF('TSA Input'!J734="","",IF('TSA Input'!J734="Yes",'TSA Input'!H734,""))</f>
        <v/>
      </c>
      <c r="E759" s="40" t="str">
        <f>IF('TSA Input'!J734="","",IF('TSA Input'!J734="Yes",'TSA Input'!G734,""))</f>
        <v/>
      </c>
      <c r="F759" s="42" t="str">
        <f>IF('TSA Input'!J734="","",IF('TSA Input'!J734="Yes",'TSA Input'!C734,""))</f>
        <v/>
      </c>
      <c r="G759" s="43" t="str">
        <f>IF('TSA Input'!J734="","",IF('TSA Input'!J734="Yes",'TSA Input'!I734,""))</f>
        <v/>
      </c>
      <c r="H759" s="43" t="str">
        <f>IF('TSA Input'!J734="","",IF('TSA Input'!J734="Yes",'TSA Input'!E734,""))</f>
        <v/>
      </c>
      <c r="I759" s="45" t="str">
        <f t="shared" si="2"/>
        <v/>
      </c>
      <c r="J759" s="146" t="str">
        <f>IF('TSA Input'!$J734="","",IF('TSA Input'!$J734="Yes",'TSA Input'!$C734,""))</f>
        <v/>
      </c>
      <c r="K759" s="147" t="str">
        <f>IF('TSA Input'!$J734="","",IF('TSA Input'!$J734="Yes",'TSA Input'!$I734,""))</f>
        <v/>
      </c>
      <c r="L759" s="147" t="str">
        <f>IF('TSA Input'!$J734="","",IF('TSA Input'!$J734="Yes",'TSA Input'!$E734,""))</f>
        <v/>
      </c>
      <c r="M759" s="45" t="str">
        <f t="shared" si="3"/>
        <v/>
      </c>
      <c r="N759" s="48"/>
      <c r="O759" s="49"/>
      <c r="P759" s="148" t="s">
        <v>31</v>
      </c>
      <c r="Q759" s="149" t="s">
        <v>31</v>
      </c>
      <c r="R759" s="1"/>
    </row>
    <row r="760" spans="1:18" ht="15.75" hidden="1" customHeight="1">
      <c r="A760" s="1" t="str">
        <f t="shared" si="1"/>
        <v/>
      </c>
      <c r="B760" s="1"/>
      <c r="C760" s="38" t="str">
        <f>IF('TSA Input'!J735="","",IF('TSA Input'!J735="Yes",'TSA Input'!B735,"Ineligible"))</f>
        <v/>
      </c>
      <c r="D760" s="39" t="str">
        <f>IF('TSA Input'!J735="","",IF('TSA Input'!J735="Yes",'TSA Input'!H735,""))</f>
        <v/>
      </c>
      <c r="E760" s="40" t="str">
        <f>IF('TSA Input'!J735="","",IF('TSA Input'!J735="Yes",'TSA Input'!G735,""))</f>
        <v/>
      </c>
      <c r="F760" s="42" t="str">
        <f>IF('TSA Input'!J735="","",IF('TSA Input'!J735="Yes",'TSA Input'!C735,""))</f>
        <v/>
      </c>
      <c r="G760" s="43" t="str">
        <f>IF('TSA Input'!J735="","",IF('TSA Input'!J735="Yes",'TSA Input'!I735,""))</f>
        <v/>
      </c>
      <c r="H760" s="43" t="str">
        <f>IF('TSA Input'!J735="","",IF('TSA Input'!J735="Yes",'TSA Input'!E735,""))</f>
        <v/>
      </c>
      <c r="I760" s="45" t="str">
        <f t="shared" si="2"/>
        <v/>
      </c>
      <c r="J760" s="146" t="str">
        <f>IF('TSA Input'!$J735="","",IF('TSA Input'!$J735="Yes",'TSA Input'!$C735,""))</f>
        <v/>
      </c>
      <c r="K760" s="147" t="str">
        <f>IF('TSA Input'!$J735="","",IF('TSA Input'!$J735="Yes",'TSA Input'!$I735,""))</f>
        <v/>
      </c>
      <c r="L760" s="147" t="str">
        <f>IF('TSA Input'!$J735="","",IF('TSA Input'!$J735="Yes",'TSA Input'!$E735,""))</f>
        <v/>
      </c>
      <c r="M760" s="45" t="str">
        <f t="shared" si="3"/>
        <v/>
      </c>
      <c r="N760" s="48"/>
      <c r="O760" s="49"/>
      <c r="P760" s="148" t="s">
        <v>31</v>
      </c>
      <c r="Q760" s="149" t="s">
        <v>31</v>
      </c>
      <c r="R760" s="1"/>
    </row>
    <row r="761" spans="1:18" ht="15.75" hidden="1" customHeight="1">
      <c r="A761" s="1" t="str">
        <f t="shared" si="1"/>
        <v/>
      </c>
      <c r="B761" s="1"/>
      <c r="C761" s="38" t="str">
        <f>IF('TSA Input'!J736="","",IF('TSA Input'!J736="Yes",'TSA Input'!B736,"Ineligible"))</f>
        <v/>
      </c>
      <c r="D761" s="39" t="str">
        <f>IF('TSA Input'!J736="","",IF('TSA Input'!J736="Yes",'TSA Input'!H736,""))</f>
        <v/>
      </c>
      <c r="E761" s="40" t="str">
        <f>IF('TSA Input'!J736="","",IF('TSA Input'!J736="Yes",'TSA Input'!G736,""))</f>
        <v/>
      </c>
      <c r="F761" s="42" t="str">
        <f>IF('TSA Input'!J736="","",IF('TSA Input'!J736="Yes",'TSA Input'!C736,""))</f>
        <v/>
      </c>
      <c r="G761" s="43" t="str">
        <f>IF('TSA Input'!J736="","",IF('TSA Input'!J736="Yes",'TSA Input'!I736,""))</f>
        <v/>
      </c>
      <c r="H761" s="43" t="str">
        <f>IF('TSA Input'!J736="","",IF('TSA Input'!J736="Yes",'TSA Input'!E736,""))</f>
        <v/>
      </c>
      <c r="I761" s="45" t="str">
        <f t="shared" si="2"/>
        <v/>
      </c>
      <c r="J761" s="146" t="str">
        <f>IF('TSA Input'!$J736="","",IF('TSA Input'!$J736="Yes",'TSA Input'!$C736,""))</f>
        <v/>
      </c>
      <c r="K761" s="147" t="str">
        <f>IF('TSA Input'!$J736="","",IF('TSA Input'!$J736="Yes",'TSA Input'!$I736,""))</f>
        <v/>
      </c>
      <c r="L761" s="147" t="str">
        <f>IF('TSA Input'!$J736="","",IF('TSA Input'!$J736="Yes",'TSA Input'!$E736,""))</f>
        <v/>
      </c>
      <c r="M761" s="45" t="str">
        <f t="shared" si="3"/>
        <v/>
      </c>
      <c r="N761" s="48"/>
      <c r="O761" s="49"/>
      <c r="P761" s="148" t="s">
        <v>31</v>
      </c>
      <c r="Q761" s="149" t="s">
        <v>31</v>
      </c>
      <c r="R761" s="1"/>
    </row>
    <row r="762" spans="1:18" ht="15.75" hidden="1" customHeight="1">
      <c r="A762" s="1" t="str">
        <f t="shared" si="1"/>
        <v/>
      </c>
      <c r="B762" s="1"/>
      <c r="C762" s="38" t="str">
        <f>IF('TSA Input'!J737="","",IF('TSA Input'!J737="Yes",'TSA Input'!B737,"Ineligible"))</f>
        <v/>
      </c>
      <c r="D762" s="39" t="str">
        <f>IF('TSA Input'!J737="","",IF('TSA Input'!J737="Yes",'TSA Input'!H737,""))</f>
        <v/>
      </c>
      <c r="E762" s="40" t="str">
        <f>IF('TSA Input'!J737="","",IF('TSA Input'!J737="Yes",'TSA Input'!G737,""))</f>
        <v/>
      </c>
      <c r="F762" s="42" t="str">
        <f>IF('TSA Input'!J737="","",IF('TSA Input'!J737="Yes",'TSA Input'!C737,""))</f>
        <v/>
      </c>
      <c r="G762" s="43" t="str">
        <f>IF('TSA Input'!J737="","",IF('TSA Input'!J737="Yes",'TSA Input'!I737,""))</f>
        <v/>
      </c>
      <c r="H762" s="43" t="str">
        <f>IF('TSA Input'!J737="","",IF('TSA Input'!J737="Yes",'TSA Input'!E737,""))</f>
        <v/>
      </c>
      <c r="I762" s="45" t="str">
        <f t="shared" si="2"/>
        <v/>
      </c>
      <c r="J762" s="146" t="str">
        <f>IF('TSA Input'!$J737="","",IF('TSA Input'!$J737="Yes",'TSA Input'!$C737,""))</f>
        <v/>
      </c>
      <c r="K762" s="147" t="str">
        <f>IF('TSA Input'!$J737="","",IF('TSA Input'!$J737="Yes",'TSA Input'!$I737,""))</f>
        <v/>
      </c>
      <c r="L762" s="147" t="str">
        <f>IF('TSA Input'!$J737="","",IF('TSA Input'!$J737="Yes",'TSA Input'!$E737,""))</f>
        <v/>
      </c>
      <c r="M762" s="45" t="str">
        <f t="shared" si="3"/>
        <v/>
      </c>
      <c r="N762" s="48"/>
      <c r="O762" s="49"/>
      <c r="P762" s="148" t="s">
        <v>31</v>
      </c>
      <c r="Q762" s="149" t="s">
        <v>31</v>
      </c>
      <c r="R762" s="1"/>
    </row>
    <row r="763" spans="1:18" ht="15.75" hidden="1" customHeight="1">
      <c r="A763" s="1" t="str">
        <f t="shared" si="1"/>
        <v/>
      </c>
      <c r="B763" s="1"/>
      <c r="C763" s="38" t="str">
        <f>IF('TSA Input'!J738="","",IF('TSA Input'!J738="Yes",'TSA Input'!B738,"Ineligible"))</f>
        <v/>
      </c>
      <c r="D763" s="39" t="str">
        <f>IF('TSA Input'!J738="","",IF('TSA Input'!J738="Yes",'TSA Input'!H738,""))</f>
        <v/>
      </c>
      <c r="E763" s="40" t="str">
        <f>IF('TSA Input'!J738="","",IF('TSA Input'!J738="Yes",'TSA Input'!G738,""))</f>
        <v/>
      </c>
      <c r="F763" s="42" t="str">
        <f>IF('TSA Input'!J738="","",IF('TSA Input'!J738="Yes",'TSA Input'!C738,""))</f>
        <v/>
      </c>
      <c r="G763" s="43" t="str">
        <f>IF('TSA Input'!J738="","",IF('TSA Input'!J738="Yes",'TSA Input'!I738,""))</f>
        <v/>
      </c>
      <c r="H763" s="43" t="str">
        <f>IF('TSA Input'!J738="","",IF('TSA Input'!J738="Yes",'TSA Input'!E738,""))</f>
        <v/>
      </c>
      <c r="I763" s="45" t="str">
        <f t="shared" si="2"/>
        <v/>
      </c>
      <c r="J763" s="146" t="str">
        <f>IF('TSA Input'!$J738="","",IF('TSA Input'!$J738="Yes",'TSA Input'!$C738,""))</f>
        <v/>
      </c>
      <c r="K763" s="147" t="str">
        <f>IF('TSA Input'!$J738="","",IF('TSA Input'!$J738="Yes",'TSA Input'!$I738,""))</f>
        <v/>
      </c>
      <c r="L763" s="147" t="str">
        <f>IF('TSA Input'!$J738="","",IF('TSA Input'!$J738="Yes",'TSA Input'!$E738,""))</f>
        <v/>
      </c>
      <c r="M763" s="45" t="str">
        <f t="shared" si="3"/>
        <v/>
      </c>
      <c r="N763" s="48"/>
      <c r="O763" s="49"/>
      <c r="P763" s="148" t="s">
        <v>31</v>
      </c>
      <c r="Q763" s="149" t="s">
        <v>31</v>
      </c>
      <c r="R763" s="1"/>
    </row>
    <row r="764" spans="1:18" ht="15.75" hidden="1" customHeight="1">
      <c r="A764" s="1" t="str">
        <f t="shared" si="1"/>
        <v/>
      </c>
      <c r="B764" s="1"/>
      <c r="C764" s="38" t="str">
        <f>IF('TSA Input'!J739="","",IF('TSA Input'!J739="Yes",'TSA Input'!B739,"Ineligible"))</f>
        <v/>
      </c>
      <c r="D764" s="39" t="str">
        <f>IF('TSA Input'!J739="","",IF('TSA Input'!J739="Yes",'TSA Input'!H739,""))</f>
        <v/>
      </c>
      <c r="E764" s="40" t="str">
        <f>IF('TSA Input'!J739="","",IF('TSA Input'!J739="Yes",'TSA Input'!G739,""))</f>
        <v/>
      </c>
      <c r="F764" s="42" t="str">
        <f>IF('TSA Input'!J739="","",IF('TSA Input'!J739="Yes",'TSA Input'!C739,""))</f>
        <v/>
      </c>
      <c r="G764" s="43" t="str">
        <f>IF('TSA Input'!J739="","",IF('TSA Input'!J739="Yes",'TSA Input'!I739,""))</f>
        <v/>
      </c>
      <c r="H764" s="43" t="str">
        <f>IF('TSA Input'!J739="","",IF('TSA Input'!J739="Yes",'TSA Input'!E739,""))</f>
        <v/>
      </c>
      <c r="I764" s="45" t="str">
        <f t="shared" si="2"/>
        <v/>
      </c>
      <c r="J764" s="146" t="str">
        <f>IF('TSA Input'!$J739="","",IF('TSA Input'!$J739="Yes",'TSA Input'!$C739,""))</f>
        <v/>
      </c>
      <c r="K764" s="147" t="str">
        <f>IF('TSA Input'!$J739="","",IF('TSA Input'!$J739="Yes",'TSA Input'!$I739,""))</f>
        <v/>
      </c>
      <c r="L764" s="147" t="str">
        <f>IF('TSA Input'!$J739="","",IF('TSA Input'!$J739="Yes",'TSA Input'!$E739,""))</f>
        <v/>
      </c>
      <c r="M764" s="45" t="str">
        <f t="shared" si="3"/>
        <v/>
      </c>
      <c r="N764" s="48"/>
      <c r="O764" s="49"/>
      <c r="P764" s="148" t="s">
        <v>31</v>
      </c>
      <c r="Q764" s="149" t="s">
        <v>31</v>
      </c>
      <c r="R764" s="1"/>
    </row>
    <row r="765" spans="1:18" ht="15.75" hidden="1" customHeight="1">
      <c r="A765" s="1" t="str">
        <f t="shared" si="1"/>
        <v/>
      </c>
      <c r="B765" s="1"/>
      <c r="C765" s="38" t="str">
        <f>IF('TSA Input'!J740="","",IF('TSA Input'!J740="Yes",'TSA Input'!B740,"Ineligible"))</f>
        <v/>
      </c>
      <c r="D765" s="39" t="str">
        <f>IF('TSA Input'!J740="","",IF('TSA Input'!J740="Yes",'TSA Input'!H740,""))</f>
        <v/>
      </c>
      <c r="E765" s="40" t="str">
        <f>IF('TSA Input'!J740="","",IF('TSA Input'!J740="Yes",'TSA Input'!G740,""))</f>
        <v/>
      </c>
      <c r="F765" s="42" t="str">
        <f>IF('TSA Input'!J740="","",IF('TSA Input'!J740="Yes",'TSA Input'!C740,""))</f>
        <v/>
      </c>
      <c r="G765" s="43" t="str">
        <f>IF('TSA Input'!J740="","",IF('TSA Input'!J740="Yes",'TSA Input'!I740,""))</f>
        <v/>
      </c>
      <c r="H765" s="43" t="str">
        <f>IF('TSA Input'!J740="","",IF('TSA Input'!J740="Yes",'TSA Input'!E740,""))</f>
        <v/>
      </c>
      <c r="I765" s="45" t="str">
        <f t="shared" si="2"/>
        <v/>
      </c>
      <c r="J765" s="146" t="str">
        <f>IF('TSA Input'!$J740="","",IF('TSA Input'!$J740="Yes",'TSA Input'!$C740,""))</f>
        <v/>
      </c>
      <c r="K765" s="147" t="str">
        <f>IF('TSA Input'!$J740="","",IF('TSA Input'!$J740="Yes",'TSA Input'!$I740,""))</f>
        <v/>
      </c>
      <c r="L765" s="147" t="str">
        <f>IF('TSA Input'!$J740="","",IF('TSA Input'!$J740="Yes",'TSA Input'!$E740,""))</f>
        <v/>
      </c>
      <c r="M765" s="45" t="str">
        <f t="shared" si="3"/>
        <v/>
      </c>
      <c r="N765" s="48"/>
      <c r="O765" s="49"/>
      <c r="P765" s="148" t="s">
        <v>31</v>
      </c>
      <c r="Q765" s="149" t="s">
        <v>31</v>
      </c>
      <c r="R765" s="1"/>
    </row>
    <row r="766" spans="1:18" ht="15.75" hidden="1" customHeight="1">
      <c r="A766" s="1" t="str">
        <f t="shared" si="1"/>
        <v/>
      </c>
      <c r="B766" s="1"/>
      <c r="C766" s="38" t="str">
        <f>IF('TSA Input'!J741="","",IF('TSA Input'!J741="Yes",'TSA Input'!B741,"Ineligible"))</f>
        <v/>
      </c>
      <c r="D766" s="39" t="str">
        <f>IF('TSA Input'!J741="","",IF('TSA Input'!J741="Yes",'TSA Input'!H741,""))</f>
        <v/>
      </c>
      <c r="E766" s="40" t="str">
        <f>IF('TSA Input'!J741="","",IF('TSA Input'!J741="Yes",'TSA Input'!G741,""))</f>
        <v/>
      </c>
      <c r="F766" s="42" t="str">
        <f>IF('TSA Input'!J741="","",IF('TSA Input'!J741="Yes",'TSA Input'!C741,""))</f>
        <v/>
      </c>
      <c r="G766" s="43" t="str">
        <f>IF('TSA Input'!J741="","",IF('TSA Input'!J741="Yes",'TSA Input'!I741,""))</f>
        <v/>
      </c>
      <c r="H766" s="43" t="str">
        <f>IF('TSA Input'!J741="","",IF('TSA Input'!J741="Yes",'TSA Input'!E741,""))</f>
        <v/>
      </c>
      <c r="I766" s="45" t="str">
        <f t="shared" si="2"/>
        <v/>
      </c>
      <c r="J766" s="146" t="str">
        <f>IF('TSA Input'!$J741="","",IF('TSA Input'!$J741="Yes",'TSA Input'!$C741,""))</f>
        <v/>
      </c>
      <c r="K766" s="147" t="str">
        <f>IF('TSA Input'!$J741="","",IF('TSA Input'!$J741="Yes",'TSA Input'!$I741,""))</f>
        <v/>
      </c>
      <c r="L766" s="147" t="str">
        <f>IF('TSA Input'!$J741="","",IF('TSA Input'!$J741="Yes",'TSA Input'!$E741,""))</f>
        <v/>
      </c>
      <c r="M766" s="45" t="str">
        <f t="shared" si="3"/>
        <v/>
      </c>
      <c r="N766" s="48"/>
      <c r="O766" s="49"/>
      <c r="P766" s="148" t="s">
        <v>31</v>
      </c>
      <c r="Q766" s="149" t="s">
        <v>31</v>
      </c>
      <c r="R766" s="1"/>
    </row>
    <row r="767" spans="1:18" ht="15.75" hidden="1" customHeight="1">
      <c r="A767" s="1" t="str">
        <f t="shared" si="1"/>
        <v/>
      </c>
      <c r="B767" s="1"/>
      <c r="C767" s="38" t="str">
        <f>IF('TSA Input'!J742="","",IF('TSA Input'!J742="Yes",'TSA Input'!B742,"Ineligible"))</f>
        <v/>
      </c>
      <c r="D767" s="39" t="str">
        <f>IF('TSA Input'!J742="","",IF('TSA Input'!J742="Yes",'TSA Input'!H742,""))</f>
        <v/>
      </c>
      <c r="E767" s="40" t="str">
        <f>IF('TSA Input'!J742="","",IF('TSA Input'!J742="Yes",'TSA Input'!G742,""))</f>
        <v/>
      </c>
      <c r="F767" s="42" t="str">
        <f>IF('TSA Input'!J742="","",IF('TSA Input'!J742="Yes",'TSA Input'!C742,""))</f>
        <v/>
      </c>
      <c r="G767" s="43" t="str">
        <f>IF('TSA Input'!J742="","",IF('TSA Input'!J742="Yes",'TSA Input'!I742,""))</f>
        <v/>
      </c>
      <c r="H767" s="43" t="str">
        <f>IF('TSA Input'!J742="","",IF('TSA Input'!J742="Yes",'TSA Input'!E742,""))</f>
        <v/>
      </c>
      <c r="I767" s="45" t="str">
        <f t="shared" si="2"/>
        <v/>
      </c>
      <c r="J767" s="146" t="str">
        <f>IF('TSA Input'!$J742="","",IF('TSA Input'!$J742="Yes",'TSA Input'!$C742,""))</f>
        <v/>
      </c>
      <c r="K767" s="147" t="str">
        <f>IF('TSA Input'!$J742="","",IF('TSA Input'!$J742="Yes",'TSA Input'!$I742,""))</f>
        <v/>
      </c>
      <c r="L767" s="147" t="str">
        <f>IF('TSA Input'!$J742="","",IF('TSA Input'!$J742="Yes",'TSA Input'!$E742,""))</f>
        <v/>
      </c>
      <c r="M767" s="45" t="str">
        <f t="shared" si="3"/>
        <v/>
      </c>
      <c r="N767" s="48"/>
      <c r="O767" s="49"/>
      <c r="P767" s="148" t="s">
        <v>31</v>
      </c>
      <c r="Q767" s="149" t="s">
        <v>31</v>
      </c>
      <c r="R767" s="1"/>
    </row>
    <row r="768" spans="1:18" ht="15.75" hidden="1" customHeight="1">
      <c r="A768" s="1" t="str">
        <f t="shared" si="1"/>
        <v/>
      </c>
      <c r="B768" s="1"/>
      <c r="C768" s="38" t="str">
        <f>IF('TSA Input'!J743="","",IF('TSA Input'!J743="Yes",'TSA Input'!B743,"Ineligible"))</f>
        <v/>
      </c>
      <c r="D768" s="39" t="str">
        <f>IF('TSA Input'!J743="","",IF('TSA Input'!J743="Yes",'TSA Input'!H743,""))</f>
        <v/>
      </c>
      <c r="E768" s="40" t="str">
        <f>IF('TSA Input'!J743="","",IF('TSA Input'!J743="Yes",'TSA Input'!G743,""))</f>
        <v/>
      </c>
      <c r="F768" s="42" t="str">
        <f>IF('TSA Input'!J743="","",IF('TSA Input'!J743="Yes",'TSA Input'!C743,""))</f>
        <v/>
      </c>
      <c r="G768" s="43" t="str">
        <f>IF('TSA Input'!J743="","",IF('TSA Input'!J743="Yes",'TSA Input'!I743,""))</f>
        <v/>
      </c>
      <c r="H768" s="43" t="str">
        <f>IF('TSA Input'!J743="","",IF('TSA Input'!J743="Yes",'TSA Input'!E743,""))</f>
        <v/>
      </c>
      <c r="I768" s="45" t="str">
        <f t="shared" si="2"/>
        <v/>
      </c>
      <c r="J768" s="146" t="str">
        <f>IF('TSA Input'!$J743="","",IF('TSA Input'!$J743="Yes",'TSA Input'!$C743,""))</f>
        <v/>
      </c>
      <c r="K768" s="147" t="str">
        <f>IF('TSA Input'!$J743="","",IF('TSA Input'!$J743="Yes",'TSA Input'!$I743,""))</f>
        <v/>
      </c>
      <c r="L768" s="147" t="str">
        <f>IF('TSA Input'!$J743="","",IF('TSA Input'!$J743="Yes",'TSA Input'!$E743,""))</f>
        <v/>
      </c>
      <c r="M768" s="45" t="str">
        <f t="shared" si="3"/>
        <v/>
      </c>
      <c r="N768" s="48"/>
      <c r="O768" s="49"/>
      <c r="P768" s="148" t="s">
        <v>31</v>
      </c>
      <c r="Q768" s="149" t="s">
        <v>31</v>
      </c>
      <c r="R768" s="1"/>
    </row>
    <row r="769" spans="1:18" ht="15.75" hidden="1" customHeight="1">
      <c r="A769" s="1" t="str">
        <f t="shared" si="1"/>
        <v/>
      </c>
      <c r="B769" s="1"/>
      <c r="C769" s="38" t="str">
        <f>IF('TSA Input'!J744="","",IF('TSA Input'!J744="Yes",'TSA Input'!B744,"Ineligible"))</f>
        <v/>
      </c>
      <c r="D769" s="39" t="str">
        <f>IF('TSA Input'!J744="","",IF('TSA Input'!J744="Yes",'TSA Input'!H744,""))</f>
        <v/>
      </c>
      <c r="E769" s="40" t="str">
        <f>IF('TSA Input'!J744="","",IF('TSA Input'!J744="Yes",'TSA Input'!G744,""))</f>
        <v/>
      </c>
      <c r="F769" s="42" t="str">
        <f>IF('TSA Input'!J744="","",IF('TSA Input'!J744="Yes",'TSA Input'!C744,""))</f>
        <v/>
      </c>
      <c r="G769" s="43" t="str">
        <f>IF('TSA Input'!J744="","",IF('TSA Input'!J744="Yes",'TSA Input'!I744,""))</f>
        <v/>
      </c>
      <c r="H769" s="43" t="str">
        <f>IF('TSA Input'!J744="","",IF('TSA Input'!J744="Yes",'TSA Input'!E744,""))</f>
        <v/>
      </c>
      <c r="I769" s="45" t="str">
        <f t="shared" si="2"/>
        <v/>
      </c>
      <c r="J769" s="146" t="str">
        <f>IF('TSA Input'!$J744="","",IF('TSA Input'!$J744="Yes",'TSA Input'!$C744,""))</f>
        <v/>
      </c>
      <c r="K769" s="147" t="str">
        <f>IF('TSA Input'!$J744="","",IF('TSA Input'!$J744="Yes",'TSA Input'!$I744,""))</f>
        <v/>
      </c>
      <c r="L769" s="147" t="str">
        <f>IF('TSA Input'!$J744="","",IF('TSA Input'!$J744="Yes",'TSA Input'!$E744,""))</f>
        <v/>
      </c>
      <c r="M769" s="45" t="str">
        <f t="shared" si="3"/>
        <v/>
      </c>
      <c r="N769" s="48"/>
      <c r="O769" s="49"/>
      <c r="P769" s="148" t="s">
        <v>31</v>
      </c>
      <c r="Q769" s="149" t="s">
        <v>31</v>
      </c>
      <c r="R769" s="1"/>
    </row>
    <row r="770" spans="1:18" ht="15.75" hidden="1" customHeight="1">
      <c r="A770" s="1" t="str">
        <f t="shared" si="1"/>
        <v/>
      </c>
      <c r="B770" s="1"/>
      <c r="C770" s="38" t="str">
        <f>IF('TSA Input'!J745="","",IF('TSA Input'!J745="Yes",'TSA Input'!B745,"Ineligible"))</f>
        <v/>
      </c>
      <c r="D770" s="39" t="str">
        <f>IF('TSA Input'!J745="","",IF('TSA Input'!J745="Yes",'TSA Input'!H745,""))</f>
        <v/>
      </c>
      <c r="E770" s="40" t="str">
        <f>IF('TSA Input'!J745="","",IF('TSA Input'!J745="Yes",'TSA Input'!G745,""))</f>
        <v/>
      </c>
      <c r="F770" s="42" t="str">
        <f>IF('TSA Input'!J745="","",IF('TSA Input'!J745="Yes",'TSA Input'!C745,""))</f>
        <v/>
      </c>
      <c r="G770" s="43" t="str">
        <f>IF('TSA Input'!J745="","",IF('TSA Input'!J745="Yes",'TSA Input'!I745,""))</f>
        <v/>
      </c>
      <c r="H770" s="43" t="str">
        <f>IF('TSA Input'!J745="","",IF('TSA Input'!J745="Yes",'TSA Input'!E745,""))</f>
        <v/>
      </c>
      <c r="I770" s="45" t="str">
        <f t="shared" si="2"/>
        <v/>
      </c>
      <c r="J770" s="146" t="str">
        <f>IF('TSA Input'!$J745="","",IF('TSA Input'!$J745="Yes",'TSA Input'!$C745,""))</f>
        <v/>
      </c>
      <c r="K770" s="147" t="str">
        <f>IF('TSA Input'!$J745="","",IF('TSA Input'!$J745="Yes",'TSA Input'!$I745,""))</f>
        <v/>
      </c>
      <c r="L770" s="147" t="str">
        <f>IF('TSA Input'!$J745="","",IF('TSA Input'!$J745="Yes",'TSA Input'!$E745,""))</f>
        <v/>
      </c>
      <c r="M770" s="45" t="str">
        <f t="shared" si="3"/>
        <v/>
      </c>
      <c r="N770" s="48"/>
      <c r="O770" s="49"/>
      <c r="P770" s="148" t="s">
        <v>31</v>
      </c>
      <c r="Q770" s="149" t="s">
        <v>31</v>
      </c>
      <c r="R770" s="1"/>
    </row>
    <row r="771" spans="1:18" ht="15.75" hidden="1" customHeight="1">
      <c r="A771" s="1" t="str">
        <f t="shared" si="1"/>
        <v/>
      </c>
      <c r="B771" s="1"/>
      <c r="C771" s="38" t="str">
        <f>IF('TSA Input'!J746="","",IF('TSA Input'!J746="Yes",'TSA Input'!B746,"Ineligible"))</f>
        <v/>
      </c>
      <c r="D771" s="39" t="str">
        <f>IF('TSA Input'!J746="","",IF('TSA Input'!J746="Yes",'TSA Input'!H746,""))</f>
        <v/>
      </c>
      <c r="E771" s="40" t="str">
        <f>IF('TSA Input'!J746="","",IF('TSA Input'!J746="Yes",'TSA Input'!G746,""))</f>
        <v/>
      </c>
      <c r="F771" s="42" t="str">
        <f>IF('TSA Input'!J746="","",IF('TSA Input'!J746="Yes",'TSA Input'!C746,""))</f>
        <v/>
      </c>
      <c r="G771" s="43" t="str">
        <f>IF('TSA Input'!J746="","",IF('TSA Input'!J746="Yes",'TSA Input'!I746,""))</f>
        <v/>
      </c>
      <c r="H771" s="43" t="str">
        <f>IF('TSA Input'!J746="","",IF('TSA Input'!J746="Yes",'TSA Input'!E746,""))</f>
        <v/>
      </c>
      <c r="I771" s="45" t="str">
        <f t="shared" si="2"/>
        <v/>
      </c>
      <c r="J771" s="146" t="str">
        <f>IF('TSA Input'!$J746="","",IF('TSA Input'!$J746="Yes",'TSA Input'!$C746,""))</f>
        <v/>
      </c>
      <c r="K771" s="147" t="str">
        <f>IF('TSA Input'!$J746="","",IF('TSA Input'!$J746="Yes",'TSA Input'!$I746,""))</f>
        <v/>
      </c>
      <c r="L771" s="147" t="str">
        <f>IF('TSA Input'!$J746="","",IF('TSA Input'!$J746="Yes",'TSA Input'!$E746,""))</f>
        <v/>
      </c>
      <c r="M771" s="45" t="str">
        <f t="shared" si="3"/>
        <v/>
      </c>
      <c r="N771" s="48"/>
      <c r="O771" s="49"/>
      <c r="P771" s="148" t="s">
        <v>31</v>
      </c>
      <c r="Q771" s="149" t="s">
        <v>31</v>
      </c>
      <c r="R771" s="1"/>
    </row>
    <row r="772" spans="1:18" ht="15.75" hidden="1" customHeight="1">
      <c r="A772" s="1" t="str">
        <f t="shared" si="1"/>
        <v/>
      </c>
      <c r="B772" s="1"/>
      <c r="C772" s="38" t="str">
        <f>IF('TSA Input'!J747="","",IF('TSA Input'!J747="Yes",'TSA Input'!B747,"Ineligible"))</f>
        <v/>
      </c>
      <c r="D772" s="39" t="str">
        <f>IF('TSA Input'!J747="","",IF('TSA Input'!J747="Yes",'TSA Input'!H747,""))</f>
        <v/>
      </c>
      <c r="E772" s="40" t="str">
        <f>IF('TSA Input'!J747="","",IF('TSA Input'!J747="Yes",'TSA Input'!G747,""))</f>
        <v/>
      </c>
      <c r="F772" s="42" t="str">
        <f>IF('TSA Input'!J747="","",IF('TSA Input'!J747="Yes",'TSA Input'!C747,""))</f>
        <v/>
      </c>
      <c r="G772" s="43" t="str">
        <f>IF('TSA Input'!J747="","",IF('TSA Input'!J747="Yes",'TSA Input'!I747,""))</f>
        <v/>
      </c>
      <c r="H772" s="43" t="str">
        <f>IF('TSA Input'!J747="","",IF('TSA Input'!J747="Yes",'TSA Input'!E747,""))</f>
        <v/>
      </c>
      <c r="I772" s="45" t="str">
        <f t="shared" si="2"/>
        <v/>
      </c>
      <c r="J772" s="146" t="str">
        <f>IF('TSA Input'!$J747="","",IF('TSA Input'!$J747="Yes",'TSA Input'!$C747,""))</f>
        <v/>
      </c>
      <c r="K772" s="147" t="str">
        <f>IF('TSA Input'!$J747="","",IF('TSA Input'!$J747="Yes",'TSA Input'!$I747,""))</f>
        <v/>
      </c>
      <c r="L772" s="147" t="str">
        <f>IF('TSA Input'!$J747="","",IF('TSA Input'!$J747="Yes",'TSA Input'!$E747,""))</f>
        <v/>
      </c>
      <c r="M772" s="45" t="str">
        <f t="shared" si="3"/>
        <v/>
      </c>
      <c r="N772" s="48"/>
      <c r="O772" s="49"/>
      <c r="P772" s="148" t="s">
        <v>31</v>
      </c>
      <c r="Q772" s="149" t="s">
        <v>31</v>
      </c>
      <c r="R772" s="1"/>
    </row>
    <row r="773" spans="1:18" ht="15.75" hidden="1" customHeight="1">
      <c r="A773" s="1" t="str">
        <f t="shared" si="1"/>
        <v/>
      </c>
      <c r="B773" s="1"/>
      <c r="C773" s="38" t="str">
        <f>IF('TSA Input'!J748="","",IF('TSA Input'!J748="Yes",'TSA Input'!B748,"Ineligible"))</f>
        <v/>
      </c>
      <c r="D773" s="39" t="str">
        <f>IF('TSA Input'!J748="","",IF('TSA Input'!J748="Yes",'TSA Input'!H748,""))</f>
        <v/>
      </c>
      <c r="E773" s="40" t="str">
        <f>IF('TSA Input'!J748="","",IF('TSA Input'!J748="Yes",'TSA Input'!G748,""))</f>
        <v/>
      </c>
      <c r="F773" s="42" t="str">
        <f>IF('TSA Input'!J748="","",IF('TSA Input'!J748="Yes",'TSA Input'!C748,""))</f>
        <v/>
      </c>
      <c r="G773" s="43" t="str">
        <f>IF('TSA Input'!J748="","",IF('TSA Input'!J748="Yes",'TSA Input'!I748,""))</f>
        <v/>
      </c>
      <c r="H773" s="43" t="str">
        <f>IF('TSA Input'!J748="","",IF('TSA Input'!J748="Yes",'TSA Input'!E748,""))</f>
        <v/>
      </c>
      <c r="I773" s="45" t="str">
        <f t="shared" si="2"/>
        <v/>
      </c>
      <c r="J773" s="146" t="str">
        <f>IF('TSA Input'!$J748="","",IF('TSA Input'!$J748="Yes",'TSA Input'!$C748,""))</f>
        <v/>
      </c>
      <c r="K773" s="147" t="str">
        <f>IF('TSA Input'!$J748="","",IF('TSA Input'!$J748="Yes",'TSA Input'!$I748,""))</f>
        <v/>
      </c>
      <c r="L773" s="147" t="str">
        <f>IF('TSA Input'!$J748="","",IF('TSA Input'!$J748="Yes",'TSA Input'!$E748,""))</f>
        <v/>
      </c>
      <c r="M773" s="45" t="str">
        <f t="shared" si="3"/>
        <v/>
      </c>
      <c r="N773" s="48"/>
      <c r="O773" s="49"/>
      <c r="P773" s="148" t="s">
        <v>31</v>
      </c>
      <c r="Q773" s="149" t="s">
        <v>31</v>
      </c>
      <c r="R773" s="1"/>
    </row>
    <row r="774" spans="1:18" ht="15.75" hidden="1" customHeight="1">
      <c r="A774" s="1" t="str">
        <f t="shared" si="1"/>
        <v/>
      </c>
      <c r="B774" s="1"/>
      <c r="C774" s="38" t="str">
        <f>IF('TSA Input'!J749="","",IF('TSA Input'!J749="Yes",'TSA Input'!B749,"Ineligible"))</f>
        <v/>
      </c>
      <c r="D774" s="39" t="str">
        <f>IF('TSA Input'!J749="","",IF('TSA Input'!J749="Yes",'TSA Input'!H749,""))</f>
        <v/>
      </c>
      <c r="E774" s="40" t="str">
        <f>IF('TSA Input'!J749="","",IF('TSA Input'!J749="Yes",'TSA Input'!G749,""))</f>
        <v/>
      </c>
      <c r="F774" s="42" t="str">
        <f>IF('TSA Input'!J749="","",IF('TSA Input'!J749="Yes",'TSA Input'!C749,""))</f>
        <v/>
      </c>
      <c r="G774" s="43" t="str">
        <f>IF('TSA Input'!J749="","",IF('TSA Input'!J749="Yes",'TSA Input'!I749,""))</f>
        <v/>
      </c>
      <c r="H774" s="43" t="str">
        <f>IF('TSA Input'!J749="","",IF('TSA Input'!J749="Yes",'TSA Input'!E749,""))</f>
        <v/>
      </c>
      <c r="I774" s="45" t="str">
        <f t="shared" si="2"/>
        <v/>
      </c>
      <c r="J774" s="146" t="str">
        <f>IF('TSA Input'!$J749="","",IF('TSA Input'!$J749="Yes",'TSA Input'!$C749,""))</f>
        <v/>
      </c>
      <c r="K774" s="147" t="str">
        <f>IF('TSA Input'!$J749="","",IF('TSA Input'!$J749="Yes",'TSA Input'!$I749,""))</f>
        <v/>
      </c>
      <c r="L774" s="147" t="str">
        <f>IF('TSA Input'!$J749="","",IF('TSA Input'!$J749="Yes",'TSA Input'!$E749,""))</f>
        <v/>
      </c>
      <c r="M774" s="45" t="str">
        <f t="shared" si="3"/>
        <v/>
      </c>
      <c r="N774" s="48"/>
      <c r="O774" s="49"/>
      <c r="P774" s="148" t="s">
        <v>31</v>
      </c>
      <c r="Q774" s="149" t="s">
        <v>31</v>
      </c>
      <c r="R774" s="1"/>
    </row>
    <row r="775" spans="1:18" ht="15.75" hidden="1" customHeight="1">
      <c r="A775" s="1" t="str">
        <f t="shared" si="1"/>
        <v/>
      </c>
      <c r="B775" s="1"/>
      <c r="C775" s="38" t="str">
        <f>IF('TSA Input'!J750="","",IF('TSA Input'!J750="Yes",'TSA Input'!B750,"Ineligible"))</f>
        <v/>
      </c>
      <c r="D775" s="39" t="str">
        <f>IF('TSA Input'!J750="","",IF('TSA Input'!J750="Yes",'TSA Input'!H750,""))</f>
        <v/>
      </c>
      <c r="E775" s="40" t="str">
        <f>IF('TSA Input'!J750="","",IF('TSA Input'!J750="Yes",'TSA Input'!G750,""))</f>
        <v/>
      </c>
      <c r="F775" s="42" t="str">
        <f>IF('TSA Input'!J750="","",IF('TSA Input'!J750="Yes",'TSA Input'!C750,""))</f>
        <v/>
      </c>
      <c r="G775" s="43" t="str">
        <f>IF('TSA Input'!J750="","",IF('TSA Input'!J750="Yes",'TSA Input'!I750,""))</f>
        <v/>
      </c>
      <c r="H775" s="43" t="str">
        <f>IF('TSA Input'!J750="","",IF('TSA Input'!J750="Yes",'TSA Input'!E750,""))</f>
        <v/>
      </c>
      <c r="I775" s="45" t="str">
        <f t="shared" si="2"/>
        <v/>
      </c>
      <c r="J775" s="146" t="str">
        <f>IF('TSA Input'!$J750="","",IF('TSA Input'!$J750="Yes",'TSA Input'!$C750,""))</f>
        <v/>
      </c>
      <c r="K775" s="147" t="str">
        <f>IF('TSA Input'!$J750="","",IF('TSA Input'!$J750="Yes",'TSA Input'!$I750,""))</f>
        <v/>
      </c>
      <c r="L775" s="147" t="str">
        <f>IF('TSA Input'!$J750="","",IF('TSA Input'!$J750="Yes",'TSA Input'!$E750,""))</f>
        <v/>
      </c>
      <c r="M775" s="45" t="str">
        <f t="shared" si="3"/>
        <v/>
      </c>
      <c r="N775" s="48"/>
      <c r="O775" s="49"/>
      <c r="P775" s="148" t="s">
        <v>31</v>
      </c>
      <c r="Q775" s="149" t="s">
        <v>31</v>
      </c>
      <c r="R775" s="1"/>
    </row>
    <row r="776" spans="1:18" ht="15.75" hidden="1" customHeight="1">
      <c r="A776" s="1" t="str">
        <f t="shared" si="1"/>
        <v/>
      </c>
      <c r="B776" s="1"/>
      <c r="C776" s="38" t="str">
        <f>IF('TSA Input'!J751="","",IF('TSA Input'!J751="Yes",'TSA Input'!B751,"Ineligible"))</f>
        <v/>
      </c>
      <c r="D776" s="39" t="str">
        <f>IF('TSA Input'!J751="","",IF('TSA Input'!J751="Yes",'TSA Input'!H751,""))</f>
        <v/>
      </c>
      <c r="E776" s="40" t="str">
        <f>IF('TSA Input'!J751="","",IF('TSA Input'!J751="Yes",'TSA Input'!G751,""))</f>
        <v/>
      </c>
      <c r="F776" s="42" t="str">
        <f>IF('TSA Input'!J751="","",IF('TSA Input'!J751="Yes",'TSA Input'!C751,""))</f>
        <v/>
      </c>
      <c r="G776" s="43" t="str">
        <f>IF('TSA Input'!J751="","",IF('TSA Input'!J751="Yes",'TSA Input'!I751,""))</f>
        <v/>
      </c>
      <c r="H776" s="43" t="str">
        <f>IF('TSA Input'!J751="","",IF('TSA Input'!J751="Yes",'TSA Input'!E751,""))</f>
        <v/>
      </c>
      <c r="I776" s="45" t="str">
        <f t="shared" si="2"/>
        <v/>
      </c>
      <c r="J776" s="146" t="str">
        <f>IF('TSA Input'!$J751="","",IF('TSA Input'!$J751="Yes",'TSA Input'!$C751,""))</f>
        <v/>
      </c>
      <c r="K776" s="147" t="str">
        <f>IF('TSA Input'!$J751="","",IF('TSA Input'!$J751="Yes",'TSA Input'!$I751,""))</f>
        <v/>
      </c>
      <c r="L776" s="147" t="str">
        <f>IF('TSA Input'!$J751="","",IF('TSA Input'!$J751="Yes",'TSA Input'!$E751,""))</f>
        <v/>
      </c>
      <c r="M776" s="45" t="str">
        <f t="shared" si="3"/>
        <v/>
      </c>
      <c r="N776" s="48"/>
      <c r="O776" s="49"/>
      <c r="P776" s="148" t="s">
        <v>31</v>
      </c>
      <c r="Q776" s="149" t="s">
        <v>31</v>
      </c>
      <c r="R776" s="1"/>
    </row>
    <row r="777" spans="1:18" ht="15.75" hidden="1" customHeight="1">
      <c r="A777" s="1" t="str">
        <f t="shared" si="1"/>
        <v/>
      </c>
      <c r="B777" s="1"/>
      <c r="C777" s="38" t="str">
        <f>IF('TSA Input'!J752="","",IF('TSA Input'!J752="Yes",'TSA Input'!B752,"Ineligible"))</f>
        <v/>
      </c>
      <c r="D777" s="39" t="str">
        <f>IF('TSA Input'!J752="","",IF('TSA Input'!J752="Yes",'TSA Input'!H752,""))</f>
        <v/>
      </c>
      <c r="E777" s="40" t="str">
        <f>IF('TSA Input'!J752="","",IF('TSA Input'!J752="Yes",'TSA Input'!G752,""))</f>
        <v/>
      </c>
      <c r="F777" s="42" t="str">
        <f>IF('TSA Input'!J752="","",IF('TSA Input'!J752="Yes",'TSA Input'!C752,""))</f>
        <v/>
      </c>
      <c r="G777" s="43" t="str">
        <f>IF('TSA Input'!J752="","",IF('TSA Input'!J752="Yes",'TSA Input'!I752,""))</f>
        <v/>
      </c>
      <c r="H777" s="43" t="str">
        <f>IF('TSA Input'!J752="","",IF('TSA Input'!J752="Yes",'TSA Input'!E752,""))</f>
        <v/>
      </c>
      <c r="I777" s="45" t="str">
        <f t="shared" si="2"/>
        <v/>
      </c>
      <c r="J777" s="146" t="str">
        <f>IF('TSA Input'!$J752="","",IF('TSA Input'!$J752="Yes",'TSA Input'!$C752,""))</f>
        <v/>
      </c>
      <c r="K777" s="147" t="str">
        <f>IF('TSA Input'!$J752="","",IF('TSA Input'!$J752="Yes",'TSA Input'!$I752,""))</f>
        <v/>
      </c>
      <c r="L777" s="147" t="str">
        <f>IF('TSA Input'!$J752="","",IF('TSA Input'!$J752="Yes",'TSA Input'!$E752,""))</f>
        <v/>
      </c>
      <c r="M777" s="45" t="str">
        <f t="shared" si="3"/>
        <v/>
      </c>
      <c r="N777" s="48"/>
      <c r="O777" s="49"/>
      <c r="P777" s="148" t="s">
        <v>31</v>
      </c>
      <c r="Q777" s="149" t="s">
        <v>31</v>
      </c>
      <c r="R777" s="1"/>
    </row>
    <row r="778" spans="1:18" ht="15.75" hidden="1" customHeight="1">
      <c r="A778" s="1" t="str">
        <f t="shared" si="1"/>
        <v/>
      </c>
      <c r="B778" s="1"/>
      <c r="C778" s="38" t="str">
        <f>IF('TSA Input'!J753="","",IF('TSA Input'!J753="Yes",'TSA Input'!B753,"Ineligible"))</f>
        <v/>
      </c>
      <c r="D778" s="39" t="str">
        <f>IF('TSA Input'!J753="","",IF('TSA Input'!J753="Yes",'TSA Input'!H753,""))</f>
        <v/>
      </c>
      <c r="E778" s="40" t="str">
        <f>IF('TSA Input'!J753="","",IF('TSA Input'!J753="Yes",'TSA Input'!G753,""))</f>
        <v/>
      </c>
      <c r="F778" s="42" t="str">
        <f>IF('TSA Input'!J753="","",IF('TSA Input'!J753="Yes",'TSA Input'!C753,""))</f>
        <v/>
      </c>
      <c r="G778" s="43" t="str">
        <f>IF('TSA Input'!J753="","",IF('TSA Input'!J753="Yes",'TSA Input'!I753,""))</f>
        <v/>
      </c>
      <c r="H778" s="43" t="str">
        <f>IF('TSA Input'!J753="","",IF('TSA Input'!J753="Yes",'TSA Input'!E753,""))</f>
        <v/>
      </c>
      <c r="I778" s="45" t="str">
        <f t="shared" si="2"/>
        <v/>
      </c>
      <c r="J778" s="146" t="str">
        <f>IF('TSA Input'!$J753="","",IF('TSA Input'!$J753="Yes",'TSA Input'!$C753,""))</f>
        <v/>
      </c>
      <c r="K778" s="147" t="str">
        <f>IF('TSA Input'!$J753="","",IF('TSA Input'!$J753="Yes",'TSA Input'!$I753,""))</f>
        <v/>
      </c>
      <c r="L778" s="147" t="str">
        <f>IF('TSA Input'!$J753="","",IF('TSA Input'!$J753="Yes",'TSA Input'!$E753,""))</f>
        <v/>
      </c>
      <c r="M778" s="45" t="str">
        <f t="shared" si="3"/>
        <v/>
      </c>
      <c r="N778" s="48"/>
      <c r="O778" s="49"/>
      <c r="P778" s="148" t="s">
        <v>31</v>
      </c>
      <c r="Q778" s="149" t="s">
        <v>31</v>
      </c>
      <c r="R778" s="1"/>
    </row>
    <row r="779" spans="1:18" ht="15.75" hidden="1" customHeight="1">
      <c r="A779" s="1" t="str">
        <f t="shared" si="1"/>
        <v/>
      </c>
      <c r="B779" s="1"/>
      <c r="C779" s="38" t="str">
        <f>IF('TSA Input'!J754="","",IF('TSA Input'!J754="Yes",'TSA Input'!B754,"Ineligible"))</f>
        <v/>
      </c>
      <c r="D779" s="39" t="str">
        <f>IF('TSA Input'!J754="","",IF('TSA Input'!J754="Yes",'TSA Input'!H754,""))</f>
        <v/>
      </c>
      <c r="E779" s="40" t="str">
        <f>IF('TSA Input'!J754="","",IF('TSA Input'!J754="Yes",'TSA Input'!G754,""))</f>
        <v/>
      </c>
      <c r="F779" s="42" t="str">
        <f>IF('TSA Input'!J754="","",IF('TSA Input'!J754="Yes",'TSA Input'!C754,""))</f>
        <v/>
      </c>
      <c r="G779" s="43" t="str">
        <f>IF('TSA Input'!J754="","",IF('TSA Input'!J754="Yes",'TSA Input'!I754,""))</f>
        <v/>
      </c>
      <c r="H779" s="43" t="str">
        <f>IF('TSA Input'!J754="","",IF('TSA Input'!J754="Yes",'TSA Input'!E754,""))</f>
        <v/>
      </c>
      <c r="I779" s="45" t="str">
        <f t="shared" si="2"/>
        <v/>
      </c>
      <c r="J779" s="146" t="str">
        <f>IF('TSA Input'!$J754="","",IF('TSA Input'!$J754="Yes",'TSA Input'!$C754,""))</f>
        <v/>
      </c>
      <c r="K779" s="147" t="str">
        <f>IF('TSA Input'!$J754="","",IF('TSA Input'!$J754="Yes",'TSA Input'!$I754,""))</f>
        <v/>
      </c>
      <c r="L779" s="147" t="str">
        <f>IF('TSA Input'!$J754="","",IF('TSA Input'!$J754="Yes",'TSA Input'!$E754,""))</f>
        <v/>
      </c>
      <c r="M779" s="45" t="str">
        <f t="shared" si="3"/>
        <v/>
      </c>
      <c r="N779" s="48"/>
      <c r="O779" s="49"/>
      <c r="P779" s="148" t="s">
        <v>31</v>
      </c>
      <c r="Q779" s="149" t="s">
        <v>31</v>
      </c>
      <c r="R779" s="1"/>
    </row>
    <row r="780" spans="1:18" ht="15.75" hidden="1" customHeight="1">
      <c r="A780" s="1" t="str">
        <f t="shared" si="1"/>
        <v/>
      </c>
      <c r="B780" s="1"/>
      <c r="C780" s="38" t="str">
        <f>IF('TSA Input'!J755="","",IF('TSA Input'!J755="Yes",'TSA Input'!B755,"Ineligible"))</f>
        <v/>
      </c>
      <c r="D780" s="39" t="str">
        <f>IF('TSA Input'!J755="","",IF('TSA Input'!J755="Yes",'TSA Input'!H755,""))</f>
        <v/>
      </c>
      <c r="E780" s="40" t="str">
        <f>IF('TSA Input'!J755="","",IF('TSA Input'!J755="Yes",'TSA Input'!G755,""))</f>
        <v/>
      </c>
      <c r="F780" s="42" t="str">
        <f>IF('TSA Input'!J755="","",IF('TSA Input'!J755="Yes",'TSA Input'!C755,""))</f>
        <v/>
      </c>
      <c r="G780" s="43" t="str">
        <f>IF('TSA Input'!J755="","",IF('TSA Input'!J755="Yes",'TSA Input'!I755,""))</f>
        <v/>
      </c>
      <c r="H780" s="43" t="str">
        <f>IF('TSA Input'!J755="","",IF('TSA Input'!J755="Yes",'TSA Input'!E755,""))</f>
        <v/>
      </c>
      <c r="I780" s="45" t="str">
        <f t="shared" si="2"/>
        <v/>
      </c>
      <c r="J780" s="146" t="str">
        <f>IF('TSA Input'!$J755="","",IF('TSA Input'!$J755="Yes",'TSA Input'!$C755,""))</f>
        <v/>
      </c>
      <c r="K780" s="147" t="str">
        <f>IF('TSA Input'!$J755="","",IF('TSA Input'!$J755="Yes",'TSA Input'!$I755,""))</f>
        <v/>
      </c>
      <c r="L780" s="147" t="str">
        <f>IF('TSA Input'!$J755="","",IF('TSA Input'!$J755="Yes",'TSA Input'!$E755,""))</f>
        <v/>
      </c>
      <c r="M780" s="45" t="str">
        <f t="shared" si="3"/>
        <v/>
      </c>
      <c r="N780" s="48"/>
      <c r="O780" s="49"/>
      <c r="P780" s="148" t="s">
        <v>31</v>
      </c>
      <c r="Q780" s="149" t="s">
        <v>31</v>
      </c>
      <c r="R780" s="1"/>
    </row>
    <row r="781" spans="1:18" ht="15.75" hidden="1" customHeight="1">
      <c r="A781" s="1" t="str">
        <f t="shared" si="1"/>
        <v/>
      </c>
      <c r="B781" s="1"/>
      <c r="C781" s="38" t="str">
        <f>IF('TSA Input'!J756="","",IF('TSA Input'!J756="Yes",'TSA Input'!B756,"Ineligible"))</f>
        <v/>
      </c>
      <c r="D781" s="39" t="str">
        <f>IF('TSA Input'!J756="","",IF('TSA Input'!J756="Yes",'TSA Input'!H756,""))</f>
        <v/>
      </c>
      <c r="E781" s="40" t="str">
        <f>IF('TSA Input'!J756="","",IF('TSA Input'!J756="Yes",'TSA Input'!G756,""))</f>
        <v/>
      </c>
      <c r="F781" s="42" t="str">
        <f>IF('TSA Input'!J756="","",IF('TSA Input'!J756="Yes",'TSA Input'!C756,""))</f>
        <v/>
      </c>
      <c r="G781" s="43" t="str">
        <f>IF('TSA Input'!J756="","",IF('TSA Input'!J756="Yes",'TSA Input'!I756,""))</f>
        <v/>
      </c>
      <c r="H781" s="43" t="str">
        <f>IF('TSA Input'!J756="","",IF('TSA Input'!J756="Yes",'TSA Input'!E756,""))</f>
        <v/>
      </c>
      <c r="I781" s="45" t="str">
        <f t="shared" si="2"/>
        <v/>
      </c>
      <c r="J781" s="146" t="str">
        <f>IF('TSA Input'!$J756="","",IF('TSA Input'!$J756="Yes",'TSA Input'!$C756,""))</f>
        <v/>
      </c>
      <c r="K781" s="147" t="str">
        <f>IF('TSA Input'!$J756="","",IF('TSA Input'!$J756="Yes",'TSA Input'!$I756,""))</f>
        <v/>
      </c>
      <c r="L781" s="147" t="str">
        <f>IF('TSA Input'!$J756="","",IF('TSA Input'!$J756="Yes",'TSA Input'!$E756,""))</f>
        <v/>
      </c>
      <c r="M781" s="45" t="str">
        <f t="shared" si="3"/>
        <v/>
      </c>
      <c r="N781" s="48"/>
      <c r="O781" s="49"/>
      <c r="P781" s="148" t="s">
        <v>31</v>
      </c>
      <c r="Q781" s="149" t="s">
        <v>31</v>
      </c>
      <c r="R781" s="1"/>
    </row>
    <row r="782" spans="1:18" ht="15.75" hidden="1" customHeight="1">
      <c r="A782" s="1" t="str">
        <f t="shared" si="1"/>
        <v/>
      </c>
      <c r="B782" s="1"/>
      <c r="C782" s="38" t="str">
        <f>IF('TSA Input'!J757="","",IF('TSA Input'!J757="Yes",'TSA Input'!B757,"Ineligible"))</f>
        <v/>
      </c>
      <c r="D782" s="39" t="str">
        <f>IF('TSA Input'!J757="","",IF('TSA Input'!J757="Yes",'TSA Input'!H757,""))</f>
        <v/>
      </c>
      <c r="E782" s="40" t="str">
        <f>IF('TSA Input'!J757="","",IF('TSA Input'!J757="Yes",'TSA Input'!G757,""))</f>
        <v/>
      </c>
      <c r="F782" s="42" t="str">
        <f>IF('TSA Input'!J757="","",IF('TSA Input'!J757="Yes",'TSA Input'!C757,""))</f>
        <v/>
      </c>
      <c r="G782" s="43" t="str">
        <f>IF('TSA Input'!J757="","",IF('TSA Input'!J757="Yes",'TSA Input'!I757,""))</f>
        <v/>
      </c>
      <c r="H782" s="43" t="str">
        <f>IF('TSA Input'!J757="","",IF('TSA Input'!J757="Yes",'TSA Input'!E757,""))</f>
        <v/>
      </c>
      <c r="I782" s="45" t="str">
        <f t="shared" si="2"/>
        <v/>
      </c>
      <c r="J782" s="146" t="str">
        <f>IF('TSA Input'!$J757="","",IF('TSA Input'!$J757="Yes",'TSA Input'!$C757,""))</f>
        <v/>
      </c>
      <c r="K782" s="147" t="str">
        <f>IF('TSA Input'!$J757="","",IF('TSA Input'!$J757="Yes",'TSA Input'!$I757,""))</f>
        <v/>
      </c>
      <c r="L782" s="147" t="str">
        <f>IF('TSA Input'!$J757="","",IF('TSA Input'!$J757="Yes",'TSA Input'!$E757,""))</f>
        <v/>
      </c>
      <c r="M782" s="45" t="str">
        <f t="shared" si="3"/>
        <v/>
      </c>
      <c r="N782" s="48"/>
      <c r="O782" s="49"/>
      <c r="P782" s="148" t="s">
        <v>31</v>
      </c>
      <c r="Q782" s="149" t="s">
        <v>31</v>
      </c>
      <c r="R782" s="1"/>
    </row>
    <row r="783" spans="1:18" ht="15.75" hidden="1" customHeight="1">
      <c r="A783" s="1" t="str">
        <f t="shared" si="1"/>
        <v/>
      </c>
      <c r="B783" s="1"/>
      <c r="C783" s="38" t="str">
        <f>IF('TSA Input'!J758="","",IF('TSA Input'!J758="Yes",'TSA Input'!B758,"Ineligible"))</f>
        <v/>
      </c>
      <c r="D783" s="39" t="str">
        <f>IF('TSA Input'!J758="","",IF('TSA Input'!J758="Yes",'TSA Input'!H758,""))</f>
        <v/>
      </c>
      <c r="E783" s="40" t="str">
        <f>IF('TSA Input'!J758="","",IF('TSA Input'!J758="Yes",'TSA Input'!G758,""))</f>
        <v/>
      </c>
      <c r="F783" s="42" t="str">
        <f>IF('TSA Input'!J758="","",IF('TSA Input'!J758="Yes",'TSA Input'!C758,""))</f>
        <v/>
      </c>
      <c r="G783" s="43" t="str">
        <f>IF('TSA Input'!J758="","",IF('TSA Input'!J758="Yes",'TSA Input'!I758,""))</f>
        <v/>
      </c>
      <c r="H783" s="43" t="str">
        <f>IF('TSA Input'!J758="","",IF('TSA Input'!J758="Yes",'TSA Input'!E758,""))</f>
        <v/>
      </c>
      <c r="I783" s="45" t="str">
        <f t="shared" si="2"/>
        <v/>
      </c>
      <c r="J783" s="146" t="str">
        <f>IF('TSA Input'!$J758="","",IF('TSA Input'!$J758="Yes",'TSA Input'!$C758,""))</f>
        <v/>
      </c>
      <c r="K783" s="147" t="str">
        <f>IF('TSA Input'!$J758="","",IF('TSA Input'!$J758="Yes",'TSA Input'!$I758,""))</f>
        <v/>
      </c>
      <c r="L783" s="147" t="str">
        <f>IF('TSA Input'!$J758="","",IF('TSA Input'!$J758="Yes",'TSA Input'!$E758,""))</f>
        <v/>
      </c>
      <c r="M783" s="45" t="str">
        <f t="shared" si="3"/>
        <v/>
      </c>
      <c r="N783" s="48"/>
      <c r="O783" s="49"/>
      <c r="P783" s="148" t="s">
        <v>31</v>
      </c>
      <c r="Q783" s="149" t="s">
        <v>31</v>
      </c>
      <c r="R783" s="1"/>
    </row>
    <row r="784" spans="1:18" ht="15.75" hidden="1" customHeight="1">
      <c r="A784" s="1" t="str">
        <f t="shared" si="1"/>
        <v/>
      </c>
      <c r="B784" s="1"/>
      <c r="C784" s="38" t="str">
        <f>IF('TSA Input'!J759="","",IF('TSA Input'!J759="Yes",'TSA Input'!B759,"Ineligible"))</f>
        <v/>
      </c>
      <c r="D784" s="39" t="str">
        <f>IF('TSA Input'!J759="","",IF('TSA Input'!J759="Yes",'TSA Input'!H759,""))</f>
        <v/>
      </c>
      <c r="E784" s="40" t="str">
        <f>IF('TSA Input'!J759="","",IF('TSA Input'!J759="Yes",'TSA Input'!G759,""))</f>
        <v/>
      </c>
      <c r="F784" s="42" t="str">
        <f>IF('TSA Input'!J759="","",IF('TSA Input'!J759="Yes",'TSA Input'!C759,""))</f>
        <v/>
      </c>
      <c r="G784" s="43" t="str">
        <f>IF('TSA Input'!J759="","",IF('TSA Input'!J759="Yes",'TSA Input'!I759,""))</f>
        <v/>
      </c>
      <c r="H784" s="43" t="str">
        <f>IF('TSA Input'!J759="","",IF('TSA Input'!J759="Yes",'TSA Input'!E759,""))</f>
        <v/>
      </c>
      <c r="I784" s="45" t="str">
        <f t="shared" si="2"/>
        <v/>
      </c>
      <c r="J784" s="146" t="str">
        <f>IF('TSA Input'!$J759="","",IF('TSA Input'!$J759="Yes",'TSA Input'!$C759,""))</f>
        <v/>
      </c>
      <c r="K784" s="147" t="str">
        <f>IF('TSA Input'!$J759="","",IF('TSA Input'!$J759="Yes",'TSA Input'!$I759,""))</f>
        <v/>
      </c>
      <c r="L784" s="147" t="str">
        <f>IF('TSA Input'!$J759="","",IF('TSA Input'!$J759="Yes",'TSA Input'!$E759,""))</f>
        <v/>
      </c>
      <c r="M784" s="45" t="str">
        <f t="shared" si="3"/>
        <v/>
      </c>
      <c r="N784" s="48"/>
      <c r="O784" s="49"/>
      <c r="P784" s="148" t="s">
        <v>31</v>
      </c>
      <c r="Q784" s="149" t="s">
        <v>31</v>
      </c>
      <c r="R784" s="1"/>
    </row>
    <row r="785" spans="1:18" ht="15.75" hidden="1" customHeight="1">
      <c r="A785" s="1" t="str">
        <f t="shared" si="1"/>
        <v/>
      </c>
      <c r="B785" s="1"/>
      <c r="C785" s="38" t="str">
        <f>IF('TSA Input'!J760="","",IF('TSA Input'!J760="Yes",'TSA Input'!B760,"Ineligible"))</f>
        <v/>
      </c>
      <c r="D785" s="39" t="str">
        <f>IF('TSA Input'!J760="","",IF('TSA Input'!J760="Yes",'TSA Input'!H760,""))</f>
        <v/>
      </c>
      <c r="E785" s="40" t="str">
        <f>IF('TSA Input'!J760="","",IF('TSA Input'!J760="Yes",'TSA Input'!G760,""))</f>
        <v/>
      </c>
      <c r="F785" s="42" t="str">
        <f>IF('TSA Input'!J760="","",IF('TSA Input'!J760="Yes",'TSA Input'!C760,""))</f>
        <v/>
      </c>
      <c r="G785" s="43" t="str">
        <f>IF('TSA Input'!J760="","",IF('TSA Input'!J760="Yes",'TSA Input'!I760,""))</f>
        <v/>
      </c>
      <c r="H785" s="43" t="str">
        <f>IF('TSA Input'!J760="","",IF('TSA Input'!J760="Yes",'TSA Input'!E760,""))</f>
        <v/>
      </c>
      <c r="I785" s="45" t="str">
        <f t="shared" si="2"/>
        <v/>
      </c>
      <c r="J785" s="146" t="str">
        <f>IF('TSA Input'!$J760="","",IF('TSA Input'!$J760="Yes",'TSA Input'!$C760,""))</f>
        <v/>
      </c>
      <c r="K785" s="147" t="str">
        <f>IF('TSA Input'!$J760="","",IF('TSA Input'!$J760="Yes",'TSA Input'!$I760,""))</f>
        <v/>
      </c>
      <c r="L785" s="147" t="str">
        <f>IF('TSA Input'!$J760="","",IF('TSA Input'!$J760="Yes",'TSA Input'!$E760,""))</f>
        <v/>
      </c>
      <c r="M785" s="45" t="str">
        <f t="shared" si="3"/>
        <v/>
      </c>
      <c r="N785" s="48"/>
      <c r="O785" s="49"/>
      <c r="P785" s="148" t="s">
        <v>31</v>
      </c>
      <c r="Q785" s="149" t="s">
        <v>31</v>
      </c>
      <c r="R785" s="1"/>
    </row>
    <row r="786" spans="1:18" ht="15.75" hidden="1" customHeight="1">
      <c r="A786" s="1" t="str">
        <f t="shared" si="1"/>
        <v/>
      </c>
      <c r="B786" s="1"/>
      <c r="C786" s="38" t="str">
        <f>IF('TSA Input'!J761="","",IF('TSA Input'!J761="Yes",'TSA Input'!B761,"Ineligible"))</f>
        <v/>
      </c>
      <c r="D786" s="39" t="str">
        <f>IF('TSA Input'!J761="","",IF('TSA Input'!J761="Yes",'TSA Input'!H761,""))</f>
        <v/>
      </c>
      <c r="E786" s="40" t="str">
        <f>IF('TSA Input'!J761="","",IF('TSA Input'!J761="Yes",'TSA Input'!G761,""))</f>
        <v/>
      </c>
      <c r="F786" s="42" t="str">
        <f>IF('TSA Input'!J761="","",IF('TSA Input'!J761="Yes",'TSA Input'!C761,""))</f>
        <v/>
      </c>
      <c r="G786" s="43" t="str">
        <f>IF('TSA Input'!J761="","",IF('TSA Input'!J761="Yes",'TSA Input'!I761,""))</f>
        <v/>
      </c>
      <c r="H786" s="43" t="str">
        <f>IF('TSA Input'!J761="","",IF('TSA Input'!J761="Yes",'TSA Input'!E761,""))</f>
        <v/>
      </c>
      <c r="I786" s="45" t="str">
        <f t="shared" si="2"/>
        <v/>
      </c>
      <c r="J786" s="146" t="str">
        <f>IF('TSA Input'!$J761="","",IF('TSA Input'!$J761="Yes",'TSA Input'!$C761,""))</f>
        <v/>
      </c>
      <c r="K786" s="147" t="str">
        <f>IF('TSA Input'!$J761="","",IF('TSA Input'!$J761="Yes",'TSA Input'!$I761,""))</f>
        <v/>
      </c>
      <c r="L786" s="147" t="str">
        <f>IF('TSA Input'!$J761="","",IF('TSA Input'!$J761="Yes",'TSA Input'!$E761,""))</f>
        <v/>
      </c>
      <c r="M786" s="45" t="str">
        <f t="shared" si="3"/>
        <v/>
      </c>
      <c r="N786" s="48"/>
      <c r="O786" s="49"/>
      <c r="P786" s="148" t="s">
        <v>31</v>
      </c>
      <c r="Q786" s="149" t="s">
        <v>31</v>
      </c>
      <c r="R786" s="1"/>
    </row>
    <row r="787" spans="1:18" ht="15.75" hidden="1" customHeight="1">
      <c r="A787" s="1" t="str">
        <f t="shared" si="1"/>
        <v/>
      </c>
      <c r="B787" s="1"/>
      <c r="C787" s="38" t="str">
        <f>IF('TSA Input'!J762="","",IF('TSA Input'!J762="Yes",'TSA Input'!B762,"Ineligible"))</f>
        <v/>
      </c>
      <c r="D787" s="39" t="str">
        <f>IF('TSA Input'!J762="","",IF('TSA Input'!J762="Yes",'TSA Input'!H762,""))</f>
        <v/>
      </c>
      <c r="E787" s="40" t="str">
        <f>IF('TSA Input'!J762="","",IF('TSA Input'!J762="Yes",'TSA Input'!G762,""))</f>
        <v/>
      </c>
      <c r="F787" s="42" t="str">
        <f>IF('TSA Input'!J762="","",IF('TSA Input'!J762="Yes",'TSA Input'!C762,""))</f>
        <v/>
      </c>
      <c r="G787" s="43" t="str">
        <f>IF('TSA Input'!J762="","",IF('TSA Input'!J762="Yes",'TSA Input'!I762,""))</f>
        <v/>
      </c>
      <c r="H787" s="43" t="str">
        <f>IF('TSA Input'!J762="","",IF('TSA Input'!J762="Yes",'TSA Input'!E762,""))</f>
        <v/>
      </c>
      <c r="I787" s="45" t="str">
        <f t="shared" si="2"/>
        <v/>
      </c>
      <c r="J787" s="146" t="str">
        <f>IF('TSA Input'!$J762="","",IF('TSA Input'!$J762="Yes",'TSA Input'!$C762,""))</f>
        <v/>
      </c>
      <c r="K787" s="147" t="str">
        <f>IF('TSA Input'!$J762="","",IF('TSA Input'!$J762="Yes",'TSA Input'!$I762,""))</f>
        <v/>
      </c>
      <c r="L787" s="147" t="str">
        <f>IF('TSA Input'!$J762="","",IF('TSA Input'!$J762="Yes",'TSA Input'!$E762,""))</f>
        <v/>
      </c>
      <c r="M787" s="45" t="str">
        <f t="shared" si="3"/>
        <v/>
      </c>
      <c r="N787" s="48"/>
      <c r="O787" s="49"/>
      <c r="P787" s="148" t="s">
        <v>31</v>
      </c>
      <c r="Q787" s="149" t="s">
        <v>31</v>
      </c>
      <c r="R787" s="1"/>
    </row>
    <row r="788" spans="1:18" ht="15.75" hidden="1" customHeight="1">
      <c r="A788" s="1" t="str">
        <f t="shared" si="1"/>
        <v/>
      </c>
      <c r="B788" s="1"/>
      <c r="C788" s="38" t="str">
        <f>IF('TSA Input'!J763="","",IF('TSA Input'!J763="Yes",'TSA Input'!B763,"Ineligible"))</f>
        <v/>
      </c>
      <c r="D788" s="39" t="str">
        <f>IF('TSA Input'!J763="","",IF('TSA Input'!J763="Yes",'TSA Input'!H763,""))</f>
        <v/>
      </c>
      <c r="E788" s="40" t="str">
        <f>IF('TSA Input'!J763="","",IF('TSA Input'!J763="Yes",'TSA Input'!G763,""))</f>
        <v/>
      </c>
      <c r="F788" s="42" t="str">
        <f>IF('TSA Input'!J763="","",IF('TSA Input'!J763="Yes",'TSA Input'!C763,""))</f>
        <v/>
      </c>
      <c r="G788" s="43" t="str">
        <f>IF('TSA Input'!J763="","",IF('TSA Input'!J763="Yes",'TSA Input'!I763,""))</f>
        <v/>
      </c>
      <c r="H788" s="43" t="str">
        <f>IF('TSA Input'!J763="","",IF('TSA Input'!J763="Yes",'TSA Input'!E763,""))</f>
        <v/>
      </c>
      <c r="I788" s="45" t="str">
        <f t="shared" si="2"/>
        <v/>
      </c>
      <c r="J788" s="146" t="str">
        <f>IF('TSA Input'!$J763="","",IF('TSA Input'!$J763="Yes",'TSA Input'!$C763,""))</f>
        <v/>
      </c>
      <c r="K788" s="147" t="str">
        <f>IF('TSA Input'!$J763="","",IF('TSA Input'!$J763="Yes",'TSA Input'!$I763,""))</f>
        <v/>
      </c>
      <c r="L788" s="147" t="str">
        <f>IF('TSA Input'!$J763="","",IF('TSA Input'!$J763="Yes",'TSA Input'!$E763,""))</f>
        <v/>
      </c>
      <c r="M788" s="45" t="str">
        <f t="shared" si="3"/>
        <v/>
      </c>
      <c r="N788" s="48"/>
      <c r="O788" s="49"/>
      <c r="P788" s="148" t="s">
        <v>31</v>
      </c>
      <c r="Q788" s="149" t="s">
        <v>31</v>
      </c>
      <c r="R788" s="1"/>
    </row>
    <row r="789" spans="1:18" ht="15.75" hidden="1" customHeight="1">
      <c r="A789" s="1" t="str">
        <f t="shared" si="1"/>
        <v/>
      </c>
      <c r="B789" s="1"/>
      <c r="C789" s="38" t="str">
        <f>IF('TSA Input'!J764="","",IF('TSA Input'!J764="Yes",'TSA Input'!B764,"Ineligible"))</f>
        <v/>
      </c>
      <c r="D789" s="39" t="str">
        <f>IF('TSA Input'!J764="","",IF('TSA Input'!J764="Yes",'TSA Input'!H764,""))</f>
        <v/>
      </c>
      <c r="E789" s="40" t="str">
        <f>IF('TSA Input'!J764="","",IF('TSA Input'!J764="Yes",'TSA Input'!G764,""))</f>
        <v/>
      </c>
      <c r="F789" s="42" t="str">
        <f>IF('TSA Input'!J764="","",IF('TSA Input'!J764="Yes",'TSA Input'!C764,""))</f>
        <v/>
      </c>
      <c r="G789" s="43" t="str">
        <f>IF('TSA Input'!J764="","",IF('TSA Input'!J764="Yes",'TSA Input'!I764,""))</f>
        <v/>
      </c>
      <c r="H789" s="43" t="str">
        <f>IF('TSA Input'!J764="","",IF('TSA Input'!J764="Yes",'TSA Input'!E764,""))</f>
        <v/>
      </c>
      <c r="I789" s="45" t="str">
        <f t="shared" si="2"/>
        <v/>
      </c>
      <c r="J789" s="146" t="str">
        <f>IF('TSA Input'!$J764="","",IF('TSA Input'!$J764="Yes",'TSA Input'!$C764,""))</f>
        <v/>
      </c>
      <c r="K789" s="147" t="str">
        <f>IF('TSA Input'!$J764="","",IF('TSA Input'!$J764="Yes",'TSA Input'!$I764,""))</f>
        <v/>
      </c>
      <c r="L789" s="147" t="str">
        <f>IF('TSA Input'!$J764="","",IF('TSA Input'!$J764="Yes",'TSA Input'!$E764,""))</f>
        <v/>
      </c>
      <c r="M789" s="45" t="str">
        <f t="shared" si="3"/>
        <v/>
      </c>
      <c r="N789" s="48"/>
      <c r="O789" s="49"/>
      <c r="P789" s="148" t="s">
        <v>31</v>
      </c>
      <c r="Q789" s="149" t="s">
        <v>31</v>
      </c>
      <c r="R789" s="1"/>
    </row>
    <row r="790" spans="1:18" ht="15.75" hidden="1" customHeight="1">
      <c r="A790" s="1" t="str">
        <f t="shared" si="1"/>
        <v/>
      </c>
      <c r="B790" s="1"/>
      <c r="C790" s="38" t="str">
        <f>IF('TSA Input'!J765="","",IF('TSA Input'!J765="Yes",'TSA Input'!B765,"Ineligible"))</f>
        <v/>
      </c>
      <c r="D790" s="39" t="str">
        <f>IF('TSA Input'!J765="","",IF('TSA Input'!J765="Yes",'TSA Input'!H765,""))</f>
        <v/>
      </c>
      <c r="E790" s="40" t="str">
        <f>IF('TSA Input'!J765="","",IF('TSA Input'!J765="Yes",'TSA Input'!G765,""))</f>
        <v/>
      </c>
      <c r="F790" s="42" t="str">
        <f>IF('TSA Input'!J765="","",IF('TSA Input'!J765="Yes",'TSA Input'!C765,""))</f>
        <v/>
      </c>
      <c r="G790" s="43" t="str">
        <f>IF('TSA Input'!J765="","",IF('TSA Input'!J765="Yes",'TSA Input'!I765,""))</f>
        <v/>
      </c>
      <c r="H790" s="43" t="str">
        <f>IF('TSA Input'!J765="","",IF('TSA Input'!J765="Yes",'TSA Input'!E765,""))</f>
        <v/>
      </c>
      <c r="I790" s="45" t="str">
        <f t="shared" si="2"/>
        <v/>
      </c>
      <c r="J790" s="146" t="str">
        <f>IF('TSA Input'!$J765="","",IF('TSA Input'!$J765="Yes",'TSA Input'!$C765,""))</f>
        <v/>
      </c>
      <c r="K790" s="147" t="str">
        <f>IF('TSA Input'!$J765="","",IF('TSA Input'!$J765="Yes",'TSA Input'!$I765,""))</f>
        <v/>
      </c>
      <c r="L790" s="147" t="str">
        <f>IF('TSA Input'!$J765="","",IF('TSA Input'!$J765="Yes",'TSA Input'!$E765,""))</f>
        <v/>
      </c>
      <c r="M790" s="45" t="str">
        <f t="shared" si="3"/>
        <v/>
      </c>
      <c r="N790" s="48"/>
      <c r="O790" s="49"/>
      <c r="P790" s="148" t="s">
        <v>31</v>
      </c>
      <c r="Q790" s="149" t="s">
        <v>31</v>
      </c>
      <c r="R790" s="1"/>
    </row>
    <row r="791" spans="1:18" ht="15.75" hidden="1" customHeight="1">
      <c r="A791" s="1" t="str">
        <f t="shared" si="1"/>
        <v/>
      </c>
      <c r="B791" s="1"/>
      <c r="C791" s="38" t="str">
        <f>IF('TSA Input'!J766="","",IF('TSA Input'!J766="Yes",'TSA Input'!B766,"Ineligible"))</f>
        <v/>
      </c>
      <c r="D791" s="39" t="str">
        <f>IF('TSA Input'!J766="","",IF('TSA Input'!J766="Yes",'TSA Input'!H766,""))</f>
        <v/>
      </c>
      <c r="E791" s="40" t="str">
        <f>IF('TSA Input'!J766="","",IF('TSA Input'!J766="Yes",'TSA Input'!G766,""))</f>
        <v/>
      </c>
      <c r="F791" s="42" t="str">
        <f>IF('TSA Input'!J766="","",IF('TSA Input'!J766="Yes",'TSA Input'!C766,""))</f>
        <v/>
      </c>
      <c r="G791" s="43" t="str">
        <f>IF('TSA Input'!J766="","",IF('TSA Input'!J766="Yes",'TSA Input'!I766,""))</f>
        <v/>
      </c>
      <c r="H791" s="43" t="str">
        <f>IF('TSA Input'!J766="","",IF('TSA Input'!J766="Yes",'TSA Input'!E766,""))</f>
        <v/>
      </c>
      <c r="I791" s="45" t="str">
        <f t="shared" si="2"/>
        <v/>
      </c>
      <c r="J791" s="146" t="str">
        <f>IF('TSA Input'!$J766="","",IF('TSA Input'!$J766="Yes",'TSA Input'!$C766,""))</f>
        <v/>
      </c>
      <c r="K791" s="147" t="str">
        <f>IF('TSA Input'!$J766="","",IF('TSA Input'!$J766="Yes",'TSA Input'!$I766,""))</f>
        <v/>
      </c>
      <c r="L791" s="147" t="str">
        <f>IF('TSA Input'!$J766="","",IF('TSA Input'!$J766="Yes",'TSA Input'!$E766,""))</f>
        <v/>
      </c>
      <c r="M791" s="45" t="str">
        <f t="shared" si="3"/>
        <v/>
      </c>
      <c r="N791" s="48"/>
      <c r="O791" s="49"/>
      <c r="P791" s="148" t="s">
        <v>31</v>
      </c>
      <c r="Q791" s="149" t="s">
        <v>31</v>
      </c>
      <c r="R791" s="1"/>
    </row>
    <row r="792" spans="1:18" ht="15.75" hidden="1" customHeight="1">
      <c r="A792" s="1" t="str">
        <f t="shared" si="1"/>
        <v/>
      </c>
      <c r="B792" s="1"/>
      <c r="C792" s="38" t="str">
        <f>IF('TSA Input'!J767="","",IF('TSA Input'!J767="Yes",'TSA Input'!B767,"Ineligible"))</f>
        <v/>
      </c>
      <c r="D792" s="39" t="str">
        <f>IF('TSA Input'!J767="","",IF('TSA Input'!J767="Yes",'TSA Input'!H767,""))</f>
        <v/>
      </c>
      <c r="E792" s="40" t="str">
        <f>IF('TSA Input'!J767="","",IF('TSA Input'!J767="Yes",'TSA Input'!G767,""))</f>
        <v/>
      </c>
      <c r="F792" s="42" t="str">
        <f>IF('TSA Input'!J767="","",IF('TSA Input'!J767="Yes",'TSA Input'!C767,""))</f>
        <v/>
      </c>
      <c r="G792" s="43" t="str">
        <f>IF('TSA Input'!J767="","",IF('TSA Input'!J767="Yes",'TSA Input'!I767,""))</f>
        <v/>
      </c>
      <c r="H792" s="43" t="str">
        <f>IF('TSA Input'!J767="","",IF('TSA Input'!J767="Yes",'TSA Input'!E767,""))</f>
        <v/>
      </c>
      <c r="I792" s="45" t="str">
        <f t="shared" si="2"/>
        <v/>
      </c>
      <c r="J792" s="146" t="str">
        <f>IF('TSA Input'!$J767="","",IF('TSA Input'!$J767="Yes",'TSA Input'!$C767,""))</f>
        <v/>
      </c>
      <c r="K792" s="147" t="str">
        <f>IF('TSA Input'!$J767="","",IF('TSA Input'!$J767="Yes",'TSA Input'!$I767,""))</f>
        <v/>
      </c>
      <c r="L792" s="147" t="str">
        <f>IF('TSA Input'!$J767="","",IF('TSA Input'!$J767="Yes",'TSA Input'!$E767,""))</f>
        <v/>
      </c>
      <c r="M792" s="45" t="str">
        <f t="shared" si="3"/>
        <v/>
      </c>
      <c r="N792" s="48"/>
      <c r="O792" s="49"/>
      <c r="P792" s="148" t="s">
        <v>31</v>
      </c>
      <c r="Q792" s="149" t="s">
        <v>31</v>
      </c>
      <c r="R792" s="1"/>
    </row>
    <row r="793" spans="1:18" ht="15.75" hidden="1" customHeight="1">
      <c r="A793" s="1" t="str">
        <f t="shared" si="1"/>
        <v/>
      </c>
      <c r="B793" s="1"/>
      <c r="C793" s="38" t="str">
        <f>IF('TSA Input'!J768="","",IF('TSA Input'!J768="Yes",'TSA Input'!B768,"Ineligible"))</f>
        <v/>
      </c>
      <c r="D793" s="39" t="str">
        <f>IF('TSA Input'!J768="","",IF('TSA Input'!J768="Yes",'TSA Input'!H768,""))</f>
        <v/>
      </c>
      <c r="E793" s="40" t="str">
        <f>IF('TSA Input'!J768="","",IF('TSA Input'!J768="Yes",'TSA Input'!G768,""))</f>
        <v/>
      </c>
      <c r="F793" s="42" t="str">
        <f>IF('TSA Input'!J768="","",IF('TSA Input'!J768="Yes",'TSA Input'!C768,""))</f>
        <v/>
      </c>
      <c r="G793" s="43" t="str">
        <f>IF('TSA Input'!J768="","",IF('TSA Input'!J768="Yes",'TSA Input'!I768,""))</f>
        <v/>
      </c>
      <c r="H793" s="43" t="str">
        <f>IF('TSA Input'!J768="","",IF('TSA Input'!J768="Yes",'TSA Input'!E768,""))</f>
        <v/>
      </c>
      <c r="I793" s="45" t="str">
        <f t="shared" si="2"/>
        <v/>
      </c>
      <c r="J793" s="146" t="str">
        <f>IF('TSA Input'!$J768="","",IF('TSA Input'!$J768="Yes",'TSA Input'!$C768,""))</f>
        <v/>
      </c>
      <c r="K793" s="147" t="str">
        <f>IF('TSA Input'!$J768="","",IF('TSA Input'!$J768="Yes",'TSA Input'!$I768,""))</f>
        <v/>
      </c>
      <c r="L793" s="147" t="str">
        <f>IF('TSA Input'!$J768="","",IF('TSA Input'!$J768="Yes",'TSA Input'!$E768,""))</f>
        <v/>
      </c>
      <c r="M793" s="45" t="str">
        <f t="shared" si="3"/>
        <v/>
      </c>
      <c r="N793" s="48"/>
      <c r="O793" s="49"/>
      <c r="P793" s="148" t="s">
        <v>31</v>
      </c>
      <c r="Q793" s="149" t="s">
        <v>31</v>
      </c>
      <c r="R793" s="1"/>
    </row>
    <row r="794" spans="1:18" ht="15.75" hidden="1" customHeight="1">
      <c r="A794" s="1" t="str">
        <f t="shared" si="1"/>
        <v/>
      </c>
      <c r="B794" s="1"/>
      <c r="C794" s="38" t="str">
        <f>IF('TSA Input'!J769="","",IF('TSA Input'!J769="Yes",'TSA Input'!B769,"Ineligible"))</f>
        <v/>
      </c>
      <c r="D794" s="39" t="str">
        <f>IF('TSA Input'!J769="","",IF('TSA Input'!J769="Yes",'TSA Input'!H769,""))</f>
        <v/>
      </c>
      <c r="E794" s="40" t="str">
        <f>IF('TSA Input'!J769="","",IF('TSA Input'!J769="Yes",'TSA Input'!G769,""))</f>
        <v/>
      </c>
      <c r="F794" s="42" t="str">
        <f>IF('TSA Input'!J769="","",IF('TSA Input'!J769="Yes",'TSA Input'!C769,""))</f>
        <v/>
      </c>
      <c r="G794" s="43" t="str">
        <f>IF('TSA Input'!J769="","",IF('TSA Input'!J769="Yes",'TSA Input'!I769,""))</f>
        <v/>
      </c>
      <c r="H794" s="43" t="str">
        <f>IF('TSA Input'!J769="","",IF('TSA Input'!J769="Yes",'TSA Input'!E769,""))</f>
        <v/>
      </c>
      <c r="I794" s="45" t="str">
        <f t="shared" si="2"/>
        <v/>
      </c>
      <c r="J794" s="146" t="str">
        <f>IF('TSA Input'!$J769="","",IF('TSA Input'!$J769="Yes",'TSA Input'!$C769,""))</f>
        <v/>
      </c>
      <c r="K794" s="147" t="str">
        <f>IF('TSA Input'!$J769="","",IF('TSA Input'!$J769="Yes",'TSA Input'!$I769,""))</f>
        <v/>
      </c>
      <c r="L794" s="147" t="str">
        <f>IF('TSA Input'!$J769="","",IF('TSA Input'!$J769="Yes",'TSA Input'!$E769,""))</f>
        <v/>
      </c>
      <c r="M794" s="45" t="str">
        <f t="shared" si="3"/>
        <v/>
      </c>
      <c r="N794" s="48"/>
      <c r="O794" s="49"/>
      <c r="P794" s="148" t="s">
        <v>31</v>
      </c>
      <c r="Q794" s="149" t="s">
        <v>31</v>
      </c>
      <c r="R794" s="1"/>
    </row>
    <row r="795" spans="1:18" ht="15.75" hidden="1" customHeight="1">
      <c r="A795" s="1" t="str">
        <f t="shared" si="1"/>
        <v/>
      </c>
      <c r="B795" s="1"/>
      <c r="C795" s="38" t="str">
        <f>IF('TSA Input'!J770="","",IF('TSA Input'!J770="Yes",'TSA Input'!B770,"Ineligible"))</f>
        <v/>
      </c>
      <c r="D795" s="39" t="str">
        <f>IF('TSA Input'!J770="","",IF('TSA Input'!J770="Yes",'TSA Input'!H770,""))</f>
        <v/>
      </c>
      <c r="E795" s="40" t="str">
        <f>IF('TSA Input'!J770="","",IF('TSA Input'!J770="Yes",'TSA Input'!G770,""))</f>
        <v/>
      </c>
      <c r="F795" s="42" t="str">
        <f>IF('TSA Input'!J770="","",IF('TSA Input'!J770="Yes",'TSA Input'!C770,""))</f>
        <v/>
      </c>
      <c r="G795" s="43" t="str">
        <f>IF('TSA Input'!J770="","",IF('TSA Input'!J770="Yes",'TSA Input'!I770,""))</f>
        <v/>
      </c>
      <c r="H795" s="43" t="str">
        <f>IF('TSA Input'!J770="","",IF('TSA Input'!J770="Yes",'TSA Input'!E770,""))</f>
        <v/>
      </c>
      <c r="I795" s="45" t="str">
        <f t="shared" si="2"/>
        <v/>
      </c>
      <c r="J795" s="146" t="str">
        <f>IF('TSA Input'!$J770="","",IF('TSA Input'!$J770="Yes",'TSA Input'!$C770,""))</f>
        <v/>
      </c>
      <c r="K795" s="147" t="str">
        <f>IF('TSA Input'!$J770="","",IF('TSA Input'!$J770="Yes",'TSA Input'!$I770,""))</f>
        <v/>
      </c>
      <c r="L795" s="147" t="str">
        <f>IF('TSA Input'!$J770="","",IF('TSA Input'!$J770="Yes",'TSA Input'!$E770,""))</f>
        <v/>
      </c>
      <c r="M795" s="45" t="str">
        <f t="shared" si="3"/>
        <v/>
      </c>
      <c r="N795" s="48"/>
      <c r="O795" s="49"/>
      <c r="P795" s="148" t="s">
        <v>31</v>
      </c>
      <c r="Q795" s="149" t="s">
        <v>31</v>
      </c>
      <c r="R795" s="1"/>
    </row>
    <row r="796" spans="1:18" ht="15.75" hidden="1" customHeight="1">
      <c r="A796" s="1" t="str">
        <f t="shared" si="1"/>
        <v/>
      </c>
      <c r="B796" s="1"/>
      <c r="C796" s="38" t="str">
        <f>IF('TSA Input'!J771="","",IF('TSA Input'!J771="Yes",'TSA Input'!B771,"Ineligible"))</f>
        <v/>
      </c>
      <c r="D796" s="39" t="str">
        <f>IF('TSA Input'!J771="","",IF('TSA Input'!J771="Yes",'TSA Input'!H771,""))</f>
        <v/>
      </c>
      <c r="E796" s="40" t="str">
        <f>IF('TSA Input'!J771="","",IF('TSA Input'!J771="Yes",'TSA Input'!G771,""))</f>
        <v/>
      </c>
      <c r="F796" s="42" t="str">
        <f>IF('TSA Input'!J771="","",IF('TSA Input'!J771="Yes",'TSA Input'!C771,""))</f>
        <v/>
      </c>
      <c r="G796" s="43" t="str">
        <f>IF('TSA Input'!J771="","",IF('TSA Input'!J771="Yes",'TSA Input'!I771,""))</f>
        <v/>
      </c>
      <c r="H796" s="43" t="str">
        <f>IF('TSA Input'!J771="","",IF('TSA Input'!J771="Yes",'TSA Input'!E771,""))</f>
        <v/>
      </c>
      <c r="I796" s="45" t="str">
        <f t="shared" si="2"/>
        <v/>
      </c>
      <c r="J796" s="146" t="str">
        <f>IF('TSA Input'!$J771="","",IF('TSA Input'!$J771="Yes",'TSA Input'!$C771,""))</f>
        <v/>
      </c>
      <c r="K796" s="147" t="str">
        <f>IF('TSA Input'!$J771="","",IF('TSA Input'!$J771="Yes",'TSA Input'!$I771,""))</f>
        <v/>
      </c>
      <c r="L796" s="147" t="str">
        <f>IF('TSA Input'!$J771="","",IF('TSA Input'!$J771="Yes",'TSA Input'!$E771,""))</f>
        <v/>
      </c>
      <c r="M796" s="45" t="str">
        <f t="shared" si="3"/>
        <v/>
      </c>
      <c r="N796" s="48"/>
      <c r="O796" s="49"/>
      <c r="P796" s="148" t="s">
        <v>31</v>
      </c>
      <c r="Q796" s="149" t="s">
        <v>31</v>
      </c>
      <c r="R796" s="1"/>
    </row>
    <row r="797" spans="1:18" ht="15.75" hidden="1" customHeight="1">
      <c r="A797" s="1" t="str">
        <f t="shared" si="1"/>
        <v/>
      </c>
      <c r="B797" s="1"/>
      <c r="C797" s="38" t="str">
        <f>IF('TSA Input'!J772="","",IF('TSA Input'!J772="Yes",'TSA Input'!B772,"Ineligible"))</f>
        <v/>
      </c>
      <c r="D797" s="39" t="str">
        <f>IF('TSA Input'!J772="","",IF('TSA Input'!J772="Yes",'TSA Input'!H772,""))</f>
        <v/>
      </c>
      <c r="E797" s="40" t="str">
        <f>IF('TSA Input'!J772="","",IF('TSA Input'!J772="Yes",'TSA Input'!G772,""))</f>
        <v/>
      </c>
      <c r="F797" s="42" t="str">
        <f>IF('TSA Input'!J772="","",IF('TSA Input'!J772="Yes",'TSA Input'!C772,""))</f>
        <v/>
      </c>
      <c r="G797" s="43" t="str">
        <f>IF('TSA Input'!J772="","",IF('TSA Input'!J772="Yes",'TSA Input'!I772,""))</f>
        <v/>
      </c>
      <c r="H797" s="43" t="str">
        <f>IF('TSA Input'!J772="","",IF('TSA Input'!J772="Yes",'TSA Input'!E772,""))</f>
        <v/>
      </c>
      <c r="I797" s="45" t="str">
        <f t="shared" si="2"/>
        <v/>
      </c>
      <c r="J797" s="146" t="str">
        <f>IF('TSA Input'!$J772="","",IF('TSA Input'!$J772="Yes",'TSA Input'!$C772,""))</f>
        <v/>
      </c>
      <c r="K797" s="147" t="str">
        <f>IF('TSA Input'!$J772="","",IF('TSA Input'!$J772="Yes",'TSA Input'!$I772,""))</f>
        <v/>
      </c>
      <c r="L797" s="147" t="str">
        <f>IF('TSA Input'!$J772="","",IF('TSA Input'!$J772="Yes",'TSA Input'!$E772,""))</f>
        <v/>
      </c>
      <c r="M797" s="45" t="str">
        <f t="shared" si="3"/>
        <v/>
      </c>
      <c r="N797" s="48"/>
      <c r="O797" s="49"/>
      <c r="P797" s="148" t="s">
        <v>31</v>
      </c>
      <c r="Q797" s="149" t="s">
        <v>31</v>
      </c>
      <c r="R797" s="1"/>
    </row>
    <row r="798" spans="1:18" ht="15.75" hidden="1" customHeight="1">
      <c r="A798" s="1" t="str">
        <f t="shared" si="1"/>
        <v/>
      </c>
      <c r="B798" s="1"/>
      <c r="C798" s="38" t="str">
        <f>IF('TSA Input'!J773="","",IF('TSA Input'!J773="Yes",'TSA Input'!B773,"Ineligible"))</f>
        <v/>
      </c>
      <c r="D798" s="39" t="str">
        <f>IF('TSA Input'!J773="","",IF('TSA Input'!J773="Yes",'TSA Input'!H773,""))</f>
        <v/>
      </c>
      <c r="E798" s="40" t="str">
        <f>IF('TSA Input'!J773="","",IF('TSA Input'!J773="Yes",'TSA Input'!G773,""))</f>
        <v/>
      </c>
      <c r="F798" s="42" t="str">
        <f>IF('TSA Input'!J773="","",IF('TSA Input'!J773="Yes",'TSA Input'!C773,""))</f>
        <v/>
      </c>
      <c r="G798" s="43" t="str">
        <f>IF('TSA Input'!J773="","",IF('TSA Input'!J773="Yes",'TSA Input'!I773,""))</f>
        <v/>
      </c>
      <c r="H798" s="43" t="str">
        <f>IF('TSA Input'!J773="","",IF('TSA Input'!J773="Yes",'TSA Input'!E773,""))</f>
        <v/>
      </c>
      <c r="I798" s="45" t="str">
        <f t="shared" si="2"/>
        <v/>
      </c>
      <c r="J798" s="146" t="str">
        <f>IF('TSA Input'!$J773="","",IF('TSA Input'!$J773="Yes",'TSA Input'!$C773,""))</f>
        <v/>
      </c>
      <c r="K798" s="147" t="str">
        <f>IF('TSA Input'!$J773="","",IF('TSA Input'!$J773="Yes",'TSA Input'!$I773,""))</f>
        <v/>
      </c>
      <c r="L798" s="147" t="str">
        <f>IF('TSA Input'!$J773="","",IF('TSA Input'!$J773="Yes",'TSA Input'!$E773,""))</f>
        <v/>
      </c>
      <c r="M798" s="45" t="str">
        <f t="shared" si="3"/>
        <v/>
      </c>
      <c r="N798" s="48"/>
      <c r="O798" s="49"/>
      <c r="P798" s="148" t="s">
        <v>31</v>
      </c>
      <c r="Q798" s="149" t="s">
        <v>31</v>
      </c>
      <c r="R798" s="1"/>
    </row>
    <row r="799" spans="1:18" ht="15.75" hidden="1" customHeight="1">
      <c r="A799" s="1" t="str">
        <f t="shared" si="1"/>
        <v/>
      </c>
      <c r="B799" s="1"/>
      <c r="C799" s="38" t="str">
        <f>IF('TSA Input'!J774="","",IF('TSA Input'!J774="Yes",'TSA Input'!B774,"Ineligible"))</f>
        <v/>
      </c>
      <c r="D799" s="39" t="str">
        <f>IF('TSA Input'!J774="","",IF('TSA Input'!J774="Yes",'TSA Input'!H774,""))</f>
        <v/>
      </c>
      <c r="E799" s="40" t="str">
        <f>IF('TSA Input'!J774="","",IF('TSA Input'!J774="Yes",'TSA Input'!G774,""))</f>
        <v/>
      </c>
      <c r="F799" s="42" t="str">
        <f>IF('TSA Input'!J774="","",IF('TSA Input'!J774="Yes",'TSA Input'!C774,""))</f>
        <v/>
      </c>
      <c r="G799" s="43" t="str">
        <f>IF('TSA Input'!J774="","",IF('TSA Input'!J774="Yes",'TSA Input'!I774,""))</f>
        <v/>
      </c>
      <c r="H799" s="43" t="str">
        <f>IF('TSA Input'!J774="","",IF('TSA Input'!J774="Yes",'TSA Input'!E774,""))</f>
        <v/>
      </c>
      <c r="I799" s="45" t="str">
        <f t="shared" si="2"/>
        <v/>
      </c>
      <c r="J799" s="146" t="str">
        <f>IF('TSA Input'!$J774="","",IF('TSA Input'!$J774="Yes",'TSA Input'!$C774,""))</f>
        <v/>
      </c>
      <c r="K799" s="147" t="str">
        <f>IF('TSA Input'!$J774="","",IF('TSA Input'!$J774="Yes",'TSA Input'!$I774,""))</f>
        <v/>
      </c>
      <c r="L799" s="147" t="str">
        <f>IF('TSA Input'!$J774="","",IF('TSA Input'!$J774="Yes",'TSA Input'!$E774,""))</f>
        <v/>
      </c>
      <c r="M799" s="45" t="str">
        <f t="shared" si="3"/>
        <v/>
      </c>
      <c r="N799" s="48"/>
      <c r="O799" s="49"/>
      <c r="P799" s="148" t="s">
        <v>31</v>
      </c>
      <c r="Q799" s="149" t="s">
        <v>31</v>
      </c>
      <c r="R799" s="1"/>
    </row>
    <row r="800" spans="1:18" ht="15.75" hidden="1" customHeight="1">
      <c r="A800" s="1" t="str">
        <f t="shared" si="1"/>
        <v/>
      </c>
      <c r="B800" s="1"/>
      <c r="C800" s="38" t="str">
        <f>IF('TSA Input'!J775="","",IF('TSA Input'!J775="Yes",'TSA Input'!B775,"Ineligible"))</f>
        <v/>
      </c>
      <c r="D800" s="39" t="str">
        <f>IF('TSA Input'!J775="","",IF('TSA Input'!J775="Yes",'TSA Input'!H775,""))</f>
        <v/>
      </c>
      <c r="E800" s="40" t="str">
        <f>IF('TSA Input'!J775="","",IF('TSA Input'!J775="Yes",'TSA Input'!G775,""))</f>
        <v/>
      </c>
      <c r="F800" s="42" t="str">
        <f>IF('TSA Input'!J775="","",IF('TSA Input'!J775="Yes",'TSA Input'!C775,""))</f>
        <v/>
      </c>
      <c r="G800" s="43" t="str">
        <f>IF('TSA Input'!J775="","",IF('TSA Input'!J775="Yes",'TSA Input'!I775,""))</f>
        <v/>
      </c>
      <c r="H800" s="43" t="str">
        <f>IF('TSA Input'!J775="","",IF('TSA Input'!J775="Yes",'TSA Input'!E775,""))</f>
        <v/>
      </c>
      <c r="I800" s="45" t="str">
        <f t="shared" si="2"/>
        <v/>
      </c>
      <c r="J800" s="146" t="str">
        <f>IF('TSA Input'!$J775="","",IF('TSA Input'!$J775="Yes",'TSA Input'!$C775,""))</f>
        <v/>
      </c>
      <c r="K800" s="147" t="str">
        <f>IF('TSA Input'!$J775="","",IF('TSA Input'!$J775="Yes",'TSA Input'!$I775,""))</f>
        <v/>
      </c>
      <c r="L800" s="147" t="str">
        <f>IF('TSA Input'!$J775="","",IF('TSA Input'!$J775="Yes",'TSA Input'!$E775,""))</f>
        <v/>
      </c>
      <c r="M800" s="45" t="str">
        <f t="shared" si="3"/>
        <v/>
      </c>
      <c r="N800" s="48"/>
      <c r="O800" s="49"/>
      <c r="P800" s="148" t="s">
        <v>31</v>
      </c>
      <c r="Q800" s="149" t="s">
        <v>31</v>
      </c>
      <c r="R800" s="1"/>
    </row>
    <row r="801" spans="1:18" ht="15.75" hidden="1" customHeight="1">
      <c r="A801" s="1" t="str">
        <f t="shared" si="1"/>
        <v/>
      </c>
      <c r="B801" s="1"/>
      <c r="C801" s="38" t="str">
        <f>IF('TSA Input'!J776="","",IF('TSA Input'!J776="Yes",'TSA Input'!B776,"Ineligible"))</f>
        <v/>
      </c>
      <c r="D801" s="39" t="str">
        <f>IF('TSA Input'!J776="","",IF('TSA Input'!J776="Yes",'TSA Input'!H776,""))</f>
        <v/>
      </c>
      <c r="E801" s="40" t="str">
        <f>IF('TSA Input'!J776="","",IF('TSA Input'!J776="Yes",'TSA Input'!G776,""))</f>
        <v/>
      </c>
      <c r="F801" s="42" t="str">
        <f>IF('TSA Input'!J776="","",IF('TSA Input'!J776="Yes",'TSA Input'!C776,""))</f>
        <v/>
      </c>
      <c r="G801" s="43" t="str">
        <f>IF('TSA Input'!J776="","",IF('TSA Input'!J776="Yes",'TSA Input'!I776,""))</f>
        <v/>
      </c>
      <c r="H801" s="43" t="str">
        <f>IF('TSA Input'!J776="","",IF('TSA Input'!J776="Yes",'TSA Input'!E776,""))</f>
        <v/>
      </c>
      <c r="I801" s="45" t="str">
        <f t="shared" si="2"/>
        <v/>
      </c>
      <c r="J801" s="146" t="str">
        <f>IF('TSA Input'!$J776="","",IF('TSA Input'!$J776="Yes",'TSA Input'!$C776,""))</f>
        <v/>
      </c>
      <c r="K801" s="147" t="str">
        <f>IF('TSA Input'!$J776="","",IF('TSA Input'!$J776="Yes",'TSA Input'!$I776,""))</f>
        <v/>
      </c>
      <c r="L801" s="147" t="str">
        <f>IF('TSA Input'!$J776="","",IF('TSA Input'!$J776="Yes",'TSA Input'!$E776,""))</f>
        <v/>
      </c>
      <c r="M801" s="45" t="str">
        <f t="shared" si="3"/>
        <v/>
      </c>
      <c r="N801" s="48"/>
      <c r="O801" s="49"/>
      <c r="P801" s="148" t="s">
        <v>31</v>
      </c>
      <c r="Q801" s="149" t="s">
        <v>31</v>
      </c>
      <c r="R801" s="1"/>
    </row>
    <row r="802" spans="1:18" ht="15.75" hidden="1" customHeight="1">
      <c r="A802" s="1" t="str">
        <f t="shared" si="1"/>
        <v/>
      </c>
      <c r="B802" s="1"/>
      <c r="C802" s="38" t="str">
        <f>IF('TSA Input'!J777="","",IF('TSA Input'!J777="Yes",'TSA Input'!B777,"Ineligible"))</f>
        <v/>
      </c>
      <c r="D802" s="39" t="str">
        <f>IF('TSA Input'!J777="","",IF('TSA Input'!J777="Yes",'TSA Input'!H777,""))</f>
        <v/>
      </c>
      <c r="E802" s="40" t="str">
        <f>IF('TSA Input'!J777="","",IF('TSA Input'!J777="Yes",'TSA Input'!G777,""))</f>
        <v/>
      </c>
      <c r="F802" s="42" t="str">
        <f>IF('TSA Input'!J777="","",IF('TSA Input'!J777="Yes",'TSA Input'!C777,""))</f>
        <v/>
      </c>
      <c r="G802" s="43" t="str">
        <f>IF('TSA Input'!J777="","",IF('TSA Input'!J777="Yes",'TSA Input'!I777,""))</f>
        <v/>
      </c>
      <c r="H802" s="43" t="str">
        <f>IF('TSA Input'!J777="","",IF('TSA Input'!J777="Yes",'TSA Input'!E777,""))</f>
        <v/>
      </c>
      <c r="I802" s="45" t="str">
        <f t="shared" si="2"/>
        <v/>
      </c>
      <c r="J802" s="146" t="str">
        <f>IF('TSA Input'!$J777="","",IF('TSA Input'!$J777="Yes",'TSA Input'!$C777,""))</f>
        <v/>
      </c>
      <c r="K802" s="147" t="str">
        <f>IF('TSA Input'!$J777="","",IF('TSA Input'!$J777="Yes",'TSA Input'!$I777,""))</f>
        <v/>
      </c>
      <c r="L802" s="147" t="str">
        <f>IF('TSA Input'!$J777="","",IF('TSA Input'!$J777="Yes",'TSA Input'!$E777,""))</f>
        <v/>
      </c>
      <c r="M802" s="45" t="str">
        <f t="shared" si="3"/>
        <v/>
      </c>
      <c r="N802" s="48"/>
      <c r="O802" s="49"/>
      <c r="P802" s="148" t="s">
        <v>31</v>
      </c>
      <c r="Q802" s="149" t="s">
        <v>31</v>
      </c>
      <c r="R802" s="1"/>
    </row>
    <row r="803" spans="1:18" ht="15.75" hidden="1" customHeight="1">
      <c r="A803" s="1" t="str">
        <f t="shared" si="1"/>
        <v/>
      </c>
      <c r="B803" s="1"/>
      <c r="C803" s="38" t="str">
        <f>IF('TSA Input'!J778="","",IF('TSA Input'!J778="Yes",'TSA Input'!B778,"Ineligible"))</f>
        <v/>
      </c>
      <c r="D803" s="39" t="str">
        <f>IF('TSA Input'!J778="","",IF('TSA Input'!J778="Yes",'TSA Input'!H778,""))</f>
        <v/>
      </c>
      <c r="E803" s="40" t="str">
        <f>IF('TSA Input'!J778="","",IF('TSA Input'!J778="Yes",'TSA Input'!G778,""))</f>
        <v/>
      </c>
      <c r="F803" s="42" t="str">
        <f>IF('TSA Input'!J778="","",IF('TSA Input'!J778="Yes",'TSA Input'!C778,""))</f>
        <v/>
      </c>
      <c r="G803" s="43" t="str">
        <f>IF('TSA Input'!J778="","",IF('TSA Input'!J778="Yes",'TSA Input'!I778,""))</f>
        <v/>
      </c>
      <c r="H803" s="43" t="str">
        <f>IF('TSA Input'!J778="","",IF('TSA Input'!J778="Yes",'TSA Input'!E778,""))</f>
        <v/>
      </c>
      <c r="I803" s="45" t="str">
        <f t="shared" si="2"/>
        <v/>
      </c>
      <c r="J803" s="146" t="str">
        <f>IF('TSA Input'!$J778="","",IF('TSA Input'!$J778="Yes",'TSA Input'!$C778,""))</f>
        <v/>
      </c>
      <c r="K803" s="147" t="str">
        <f>IF('TSA Input'!$J778="","",IF('TSA Input'!$J778="Yes",'TSA Input'!$I778,""))</f>
        <v/>
      </c>
      <c r="L803" s="147" t="str">
        <f>IF('TSA Input'!$J778="","",IF('TSA Input'!$J778="Yes",'TSA Input'!$E778,""))</f>
        <v/>
      </c>
      <c r="M803" s="45" t="str">
        <f t="shared" si="3"/>
        <v/>
      </c>
      <c r="N803" s="48"/>
      <c r="O803" s="49"/>
      <c r="P803" s="148" t="s">
        <v>31</v>
      </c>
      <c r="Q803" s="149" t="s">
        <v>31</v>
      </c>
      <c r="R803" s="1"/>
    </row>
    <row r="804" spans="1:18" ht="15.75" hidden="1" customHeight="1">
      <c r="A804" s="1" t="str">
        <f t="shared" si="1"/>
        <v/>
      </c>
      <c r="B804" s="1"/>
      <c r="C804" s="38" t="str">
        <f>IF('TSA Input'!J779="","",IF('TSA Input'!J779="Yes",'TSA Input'!B779,"Ineligible"))</f>
        <v/>
      </c>
      <c r="D804" s="39" t="str">
        <f>IF('TSA Input'!J779="","",IF('TSA Input'!J779="Yes",'TSA Input'!H779,""))</f>
        <v/>
      </c>
      <c r="E804" s="40" t="str">
        <f>IF('TSA Input'!J779="","",IF('TSA Input'!J779="Yes",'TSA Input'!G779,""))</f>
        <v/>
      </c>
      <c r="F804" s="42" t="str">
        <f>IF('TSA Input'!J779="","",IF('TSA Input'!J779="Yes",'TSA Input'!C779,""))</f>
        <v/>
      </c>
      <c r="G804" s="43" t="str">
        <f>IF('TSA Input'!J779="","",IF('TSA Input'!J779="Yes",'TSA Input'!I779,""))</f>
        <v/>
      </c>
      <c r="H804" s="43" t="str">
        <f>IF('TSA Input'!J779="","",IF('TSA Input'!J779="Yes",'TSA Input'!E779,""))</f>
        <v/>
      </c>
      <c r="I804" s="45" t="str">
        <f t="shared" si="2"/>
        <v/>
      </c>
      <c r="J804" s="146" t="str">
        <f>IF('TSA Input'!$J779="","",IF('TSA Input'!$J779="Yes",'TSA Input'!$C779,""))</f>
        <v/>
      </c>
      <c r="K804" s="147" t="str">
        <f>IF('TSA Input'!$J779="","",IF('TSA Input'!$J779="Yes",'TSA Input'!$I779,""))</f>
        <v/>
      </c>
      <c r="L804" s="147" t="str">
        <f>IF('TSA Input'!$J779="","",IF('TSA Input'!$J779="Yes",'TSA Input'!$E779,""))</f>
        <v/>
      </c>
      <c r="M804" s="45" t="str">
        <f t="shared" si="3"/>
        <v/>
      </c>
      <c r="N804" s="48"/>
      <c r="O804" s="49"/>
      <c r="P804" s="148" t="s">
        <v>31</v>
      </c>
      <c r="Q804" s="149" t="s">
        <v>31</v>
      </c>
      <c r="R804" s="1"/>
    </row>
    <row r="805" spans="1:18" ht="15.75" hidden="1" customHeight="1">
      <c r="A805" s="1" t="str">
        <f t="shared" si="1"/>
        <v/>
      </c>
      <c r="B805" s="1"/>
      <c r="C805" s="38" t="str">
        <f>IF('TSA Input'!J780="","",IF('TSA Input'!J780="Yes",'TSA Input'!B780,"Ineligible"))</f>
        <v/>
      </c>
      <c r="D805" s="39" t="str">
        <f>IF('TSA Input'!J780="","",IF('TSA Input'!J780="Yes",'TSA Input'!H780,""))</f>
        <v/>
      </c>
      <c r="E805" s="40" t="str">
        <f>IF('TSA Input'!J780="","",IF('TSA Input'!J780="Yes",'TSA Input'!G780,""))</f>
        <v/>
      </c>
      <c r="F805" s="42" t="str">
        <f>IF('TSA Input'!J780="","",IF('TSA Input'!J780="Yes",'TSA Input'!C780,""))</f>
        <v/>
      </c>
      <c r="G805" s="43" t="str">
        <f>IF('TSA Input'!J780="","",IF('TSA Input'!J780="Yes",'TSA Input'!I780,""))</f>
        <v/>
      </c>
      <c r="H805" s="43" t="str">
        <f>IF('TSA Input'!J780="","",IF('TSA Input'!J780="Yes",'TSA Input'!E780,""))</f>
        <v/>
      </c>
      <c r="I805" s="45" t="str">
        <f t="shared" si="2"/>
        <v/>
      </c>
      <c r="J805" s="146" t="str">
        <f>IF('TSA Input'!$J780="","",IF('TSA Input'!$J780="Yes",'TSA Input'!$C780,""))</f>
        <v/>
      </c>
      <c r="K805" s="147" t="str">
        <f>IF('TSA Input'!$J780="","",IF('TSA Input'!$J780="Yes",'TSA Input'!$I780,""))</f>
        <v/>
      </c>
      <c r="L805" s="147" t="str">
        <f>IF('TSA Input'!$J780="","",IF('TSA Input'!$J780="Yes",'TSA Input'!$E780,""))</f>
        <v/>
      </c>
      <c r="M805" s="45" t="str">
        <f t="shared" si="3"/>
        <v/>
      </c>
      <c r="N805" s="48"/>
      <c r="O805" s="49"/>
      <c r="P805" s="148" t="s">
        <v>31</v>
      </c>
      <c r="Q805" s="149" t="s">
        <v>31</v>
      </c>
      <c r="R805" s="1"/>
    </row>
    <row r="806" spans="1:18" ht="15.75" hidden="1" customHeight="1">
      <c r="A806" s="1" t="str">
        <f t="shared" si="1"/>
        <v/>
      </c>
      <c r="B806" s="1"/>
      <c r="C806" s="38" t="str">
        <f>IF('TSA Input'!J781="","",IF('TSA Input'!J781="Yes",'TSA Input'!B781,"Ineligible"))</f>
        <v/>
      </c>
      <c r="D806" s="39" t="str">
        <f>IF('TSA Input'!J781="","",IF('TSA Input'!J781="Yes",'TSA Input'!H781,""))</f>
        <v/>
      </c>
      <c r="E806" s="40" t="str">
        <f>IF('TSA Input'!J781="","",IF('TSA Input'!J781="Yes",'TSA Input'!G781,""))</f>
        <v/>
      </c>
      <c r="F806" s="42" t="str">
        <f>IF('TSA Input'!J781="","",IF('TSA Input'!J781="Yes",'TSA Input'!C781,""))</f>
        <v/>
      </c>
      <c r="G806" s="43" t="str">
        <f>IF('TSA Input'!J781="","",IF('TSA Input'!J781="Yes",'TSA Input'!I781,""))</f>
        <v/>
      </c>
      <c r="H806" s="43" t="str">
        <f>IF('TSA Input'!J781="","",IF('TSA Input'!J781="Yes",'TSA Input'!E781,""))</f>
        <v/>
      </c>
      <c r="I806" s="45" t="str">
        <f t="shared" si="2"/>
        <v/>
      </c>
      <c r="J806" s="146" t="str">
        <f>IF('TSA Input'!$J781="","",IF('TSA Input'!$J781="Yes",'TSA Input'!$C781,""))</f>
        <v/>
      </c>
      <c r="K806" s="147" t="str">
        <f>IF('TSA Input'!$J781="","",IF('TSA Input'!$J781="Yes",'TSA Input'!$I781,""))</f>
        <v/>
      </c>
      <c r="L806" s="147" t="str">
        <f>IF('TSA Input'!$J781="","",IF('TSA Input'!$J781="Yes",'TSA Input'!$E781,""))</f>
        <v/>
      </c>
      <c r="M806" s="45" t="str">
        <f t="shared" si="3"/>
        <v/>
      </c>
      <c r="N806" s="48"/>
      <c r="O806" s="49"/>
      <c r="P806" s="148" t="s">
        <v>31</v>
      </c>
      <c r="Q806" s="149" t="s">
        <v>31</v>
      </c>
      <c r="R806" s="1"/>
    </row>
    <row r="807" spans="1:18" ht="15.75" hidden="1" customHeight="1">
      <c r="A807" s="1" t="str">
        <f t="shared" si="1"/>
        <v/>
      </c>
      <c r="B807" s="1"/>
      <c r="C807" s="38" t="str">
        <f>IF('TSA Input'!J782="","",IF('TSA Input'!J782="Yes",'TSA Input'!B782,"Ineligible"))</f>
        <v/>
      </c>
      <c r="D807" s="39" t="str">
        <f>IF('TSA Input'!J782="","",IF('TSA Input'!J782="Yes",'TSA Input'!H782,""))</f>
        <v/>
      </c>
      <c r="E807" s="40" t="str">
        <f>IF('TSA Input'!J782="","",IF('TSA Input'!J782="Yes",'TSA Input'!G782,""))</f>
        <v/>
      </c>
      <c r="F807" s="42" t="str">
        <f>IF('TSA Input'!J782="","",IF('TSA Input'!J782="Yes",'TSA Input'!C782,""))</f>
        <v/>
      </c>
      <c r="G807" s="43" t="str">
        <f>IF('TSA Input'!J782="","",IF('TSA Input'!J782="Yes",'TSA Input'!I782,""))</f>
        <v/>
      </c>
      <c r="H807" s="43" t="str">
        <f>IF('TSA Input'!J782="","",IF('TSA Input'!J782="Yes",'TSA Input'!E782,""))</f>
        <v/>
      </c>
      <c r="I807" s="45" t="str">
        <f t="shared" si="2"/>
        <v/>
      </c>
      <c r="J807" s="146" t="str">
        <f>IF('TSA Input'!$J782="","",IF('TSA Input'!$J782="Yes",'TSA Input'!$C782,""))</f>
        <v/>
      </c>
      <c r="K807" s="147" t="str">
        <f>IF('TSA Input'!$J782="","",IF('TSA Input'!$J782="Yes",'TSA Input'!$I782,""))</f>
        <v/>
      </c>
      <c r="L807" s="147" t="str">
        <f>IF('TSA Input'!$J782="","",IF('TSA Input'!$J782="Yes",'TSA Input'!$E782,""))</f>
        <v/>
      </c>
      <c r="M807" s="45" t="str">
        <f t="shared" si="3"/>
        <v/>
      </c>
      <c r="N807" s="48"/>
      <c r="O807" s="49"/>
      <c r="P807" s="148" t="s">
        <v>31</v>
      </c>
      <c r="Q807" s="149" t="s">
        <v>31</v>
      </c>
      <c r="R807" s="1"/>
    </row>
    <row r="808" spans="1:18" ht="15.75" hidden="1" customHeight="1">
      <c r="A808" s="1" t="str">
        <f t="shared" si="1"/>
        <v/>
      </c>
      <c r="B808" s="1"/>
      <c r="C808" s="38" t="str">
        <f>IF('TSA Input'!J783="","",IF('TSA Input'!J783="Yes",'TSA Input'!B783,"Ineligible"))</f>
        <v/>
      </c>
      <c r="D808" s="39" t="str">
        <f>IF('TSA Input'!J783="","",IF('TSA Input'!J783="Yes",'TSA Input'!H783,""))</f>
        <v/>
      </c>
      <c r="E808" s="40" t="str">
        <f>IF('TSA Input'!J783="","",IF('TSA Input'!J783="Yes",'TSA Input'!G783,""))</f>
        <v/>
      </c>
      <c r="F808" s="42" t="str">
        <f>IF('TSA Input'!J783="","",IF('TSA Input'!J783="Yes",'TSA Input'!C783,""))</f>
        <v/>
      </c>
      <c r="G808" s="43" t="str">
        <f>IF('TSA Input'!J783="","",IF('TSA Input'!J783="Yes",'TSA Input'!I783,""))</f>
        <v/>
      </c>
      <c r="H808" s="43" t="str">
        <f>IF('TSA Input'!J783="","",IF('TSA Input'!J783="Yes",'TSA Input'!E783,""))</f>
        <v/>
      </c>
      <c r="I808" s="45" t="str">
        <f t="shared" si="2"/>
        <v/>
      </c>
      <c r="J808" s="146" t="str">
        <f>IF('TSA Input'!$J783="","",IF('TSA Input'!$J783="Yes",'TSA Input'!$C783,""))</f>
        <v/>
      </c>
      <c r="K808" s="147" t="str">
        <f>IF('TSA Input'!$J783="","",IF('TSA Input'!$J783="Yes",'TSA Input'!$I783,""))</f>
        <v/>
      </c>
      <c r="L808" s="147" t="str">
        <f>IF('TSA Input'!$J783="","",IF('TSA Input'!$J783="Yes",'TSA Input'!$E783,""))</f>
        <v/>
      </c>
      <c r="M808" s="45" t="str">
        <f t="shared" si="3"/>
        <v/>
      </c>
      <c r="N808" s="48"/>
      <c r="O808" s="49"/>
      <c r="P808" s="148" t="s">
        <v>31</v>
      </c>
      <c r="Q808" s="149" t="s">
        <v>31</v>
      </c>
      <c r="R808" s="1"/>
    </row>
    <row r="809" spans="1:18" ht="15.75" hidden="1" customHeight="1">
      <c r="A809" s="1" t="str">
        <f t="shared" si="1"/>
        <v/>
      </c>
      <c r="B809" s="1"/>
      <c r="C809" s="38" t="str">
        <f>IF('TSA Input'!J784="","",IF('TSA Input'!J784="Yes",'TSA Input'!B784,"Ineligible"))</f>
        <v/>
      </c>
      <c r="D809" s="39" t="str">
        <f>IF('TSA Input'!J784="","",IF('TSA Input'!J784="Yes",'TSA Input'!H784,""))</f>
        <v/>
      </c>
      <c r="E809" s="40" t="str">
        <f>IF('TSA Input'!J784="","",IF('TSA Input'!J784="Yes",'TSA Input'!G784,""))</f>
        <v/>
      </c>
      <c r="F809" s="42" t="str">
        <f>IF('TSA Input'!J784="","",IF('TSA Input'!J784="Yes",'TSA Input'!C784,""))</f>
        <v/>
      </c>
      <c r="G809" s="43" t="str">
        <f>IF('TSA Input'!J784="","",IF('TSA Input'!J784="Yes",'TSA Input'!I784,""))</f>
        <v/>
      </c>
      <c r="H809" s="43" t="str">
        <f>IF('TSA Input'!J784="","",IF('TSA Input'!J784="Yes",'TSA Input'!E784,""))</f>
        <v/>
      </c>
      <c r="I809" s="45" t="str">
        <f t="shared" si="2"/>
        <v/>
      </c>
      <c r="J809" s="146" t="str">
        <f>IF('TSA Input'!$J784="","",IF('TSA Input'!$J784="Yes",'TSA Input'!$C784,""))</f>
        <v/>
      </c>
      <c r="K809" s="147" t="str">
        <f>IF('TSA Input'!$J784="","",IF('TSA Input'!$J784="Yes",'TSA Input'!$I784,""))</f>
        <v/>
      </c>
      <c r="L809" s="147" t="str">
        <f>IF('TSA Input'!$J784="","",IF('TSA Input'!$J784="Yes",'TSA Input'!$E784,""))</f>
        <v/>
      </c>
      <c r="M809" s="45" t="str">
        <f t="shared" si="3"/>
        <v/>
      </c>
      <c r="N809" s="48"/>
      <c r="O809" s="49"/>
      <c r="P809" s="148" t="s">
        <v>31</v>
      </c>
      <c r="Q809" s="149" t="s">
        <v>31</v>
      </c>
      <c r="R809" s="1"/>
    </row>
    <row r="810" spans="1:18" ht="15.75" hidden="1" customHeight="1">
      <c r="A810" s="1" t="str">
        <f t="shared" si="1"/>
        <v/>
      </c>
      <c r="B810" s="1"/>
      <c r="C810" s="38" t="str">
        <f>IF('TSA Input'!J785="","",IF('TSA Input'!J785="Yes",'TSA Input'!B785,"Ineligible"))</f>
        <v/>
      </c>
      <c r="D810" s="39" t="str">
        <f>IF('TSA Input'!J785="","",IF('TSA Input'!J785="Yes",'TSA Input'!H785,""))</f>
        <v/>
      </c>
      <c r="E810" s="40" t="str">
        <f>IF('TSA Input'!J785="","",IF('TSA Input'!J785="Yes",'TSA Input'!G785,""))</f>
        <v/>
      </c>
      <c r="F810" s="42" t="str">
        <f>IF('TSA Input'!J785="","",IF('TSA Input'!J785="Yes",'TSA Input'!C785,""))</f>
        <v/>
      </c>
      <c r="G810" s="43" t="str">
        <f>IF('TSA Input'!J785="","",IF('TSA Input'!J785="Yes",'TSA Input'!I785,""))</f>
        <v/>
      </c>
      <c r="H810" s="43" t="str">
        <f>IF('TSA Input'!J785="","",IF('TSA Input'!J785="Yes",'TSA Input'!E785,""))</f>
        <v/>
      </c>
      <c r="I810" s="45" t="str">
        <f t="shared" si="2"/>
        <v/>
      </c>
      <c r="J810" s="146" t="str">
        <f>IF('TSA Input'!$J785="","",IF('TSA Input'!$J785="Yes",'TSA Input'!$C785,""))</f>
        <v/>
      </c>
      <c r="K810" s="147" t="str">
        <f>IF('TSA Input'!$J785="","",IF('TSA Input'!$J785="Yes",'TSA Input'!$I785,""))</f>
        <v/>
      </c>
      <c r="L810" s="147" t="str">
        <f>IF('TSA Input'!$J785="","",IF('TSA Input'!$J785="Yes",'TSA Input'!$E785,""))</f>
        <v/>
      </c>
      <c r="M810" s="45" t="str">
        <f t="shared" si="3"/>
        <v/>
      </c>
      <c r="N810" s="48"/>
      <c r="O810" s="49"/>
      <c r="P810" s="148" t="s">
        <v>31</v>
      </c>
      <c r="Q810" s="149" t="s">
        <v>31</v>
      </c>
      <c r="R810" s="1"/>
    </row>
    <row r="811" spans="1:18" ht="15.75" hidden="1" customHeight="1">
      <c r="A811" s="1" t="str">
        <f t="shared" si="1"/>
        <v/>
      </c>
      <c r="B811" s="1"/>
      <c r="C811" s="38" t="str">
        <f>IF('TSA Input'!J786="","",IF('TSA Input'!J786="Yes",'TSA Input'!B786,"Ineligible"))</f>
        <v/>
      </c>
      <c r="D811" s="39" t="str">
        <f>IF('TSA Input'!J786="","",IF('TSA Input'!J786="Yes",'TSA Input'!H786,""))</f>
        <v/>
      </c>
      <c r="E811" s="40" t="str">
        <f>IF('TSA Input'!J786="","",IF('TSA Input'!J786="Yes",'TSA Input'!G786,""))</f>
        <v/>
      </c>
      <c r="F811" s="42" t="str">
        <f>IF('TSA Input'!J786="","",IF('TSA Input'!J786="Yes",'TSA Input'!C786,""))</f>
        <v/>
      </c>
      <c r="G811" s="43" t="str">
        <f>IF('TSA Input'!J786="","",IF('TSA Input'!J786="Yes",'TSA Input'!I786,""))</f>
        <v/>
      </c>
      <c r="H811" s="43" t="str">
        <f>IF('TSA Input'!J786="","",IF('TSA Input'!J786="Yes",'TSA Input'!E786,""))</f>
        <v/>
      </c>
      <c r="I811" s="45" t="str">
        <f t="shared" si="2"/>
        <v/>
      </c>
      <c r="J811" s="146" t="str">
        <f>IF('TSA Input'!$J786="","",IF('TSA Input'!$J786="Yes",'TSA Input'!$C786,""))</f>
        <v/>
      </c>
      <c r="K811" s="147" t="str">
        <f>IF('TSA Input'!$J786="","",IF('TSA Input'!$J786="Yes",'TSA Input'!$I786,""))</f>
        <v/>
      </c>
      <c r="L811" s="147" t="str">
        <f>IF('TSA Input'!$J786="","",IF('TSA Input'!$J786="Yes",'TSA Input'!$E786,""))</f>
        <v/>
      </c>
      <c r="M811" s="45" t="str">
        <f t="shared" si="3"/>
        <v/>
      </c>
      <c r="N811" s="48"/>
      <c r="O811" s="49"/>
      <c r="P811" s="148" t="s">
        <v>31</v>
      </c>
      <c r="Q811" s="149" t="s">
        <v>31</v>
      </c>
      <c r="R811" s="1"/>
    </row>
    <row r="812" spans="1:18" ht="15.75" hidden="1" customHeight="1">
      <c r="A812" s="1" t="str">
        <f t="shared" si="1"/>
        <v/>
      </c>
      <c r="B812" s="1"/>
      <c r="C812" s="38" t="str">
        <f>IF('TSA Input'!J787="","",IF('TSA Input'!J787="Yes",'TSA Input'!B787,"Ineligible"))</f>
        <v/>
      </c>
      <c r="D812" s="39" t="str">
        <f>IF('TSA Input'!J787="","",IF('TSA Input'!J787="Yes",'TSA Input'!H787,""))</f>
        <v/>
      </c>
      <c r="E812" s="40" t="str">
        <f>IF('TSA Input'!J787="","",IF('TSA Input'!J787="Yes",'TSA Input'!G787,""))</f>
        <v/>
      </c>
      <c r="F812" s="42" t="str">
        <f>IF('TSA Input'!J787="","",IF('TSA Input'!J787="Yes",'TSA Input'!C787,""))</f>
        <v/>
      </c>
      <c r="G812" s="43" t="str">
        <f>IF('TSA Input'!J787="","",IF('TSA Input'!J787="Yes",'TSA Input'!I787,""))</f>
        <v/>
      </c>
      <c r="H812" s="43" t="str">
        <f>IF('TSA Input'!J787="","",IF('TSA Input'!J787="Yes",'TSA Input'!E787,""))</f>
        <v/>
      </c>
      <c r="I812" s="45" t="str">
        <f t="shared" si="2"/>
        <v/>
      </c>
      <c r="J812" s="146" t="str">
        <f>IF('TSA Input'!$J787="","",IF('TSA Input'!$J787="Yes",'TSA Input'!$C787,""))</f>
        <v/>
      </c>
      <c r="K812" s="147" t="str">
        <f>IF('TSA Input'!$J787="","",IF('TSA Input'!$J787="Yes",'TSA Input'!$I787,""))</f>
        <v/>
      </c>
      <c r="L812" s="147" t="str">
        <f>IF('TSA Input'!$J787="","",IF('TSA Input'!$J787="Yes",'TSA Input'!$E787,""))</f>
        <v/>
      </c>
      <c r="M812" s="45" t="str">
        <f t="shared" si="3"/>
        <v/>
      </c>
      <c r="N812" s="48"/>
      <c r="O812" s="49"/>
      <c r="P812" s="148" t="s">
        <v>31</v>
      </c>
      <c r="Q812" s="149" t="s">
        <v>31</v>
      </c>
      <c r="R812" s="1"/>
    </row>
    <row r="813" spans="1:18" ht="15.75" hidden="1" customHeight="1">
      <c r="A813" s="1" t="str">
        <f t="shared" si="1"/>
        <v/>
      </c>
      <c r="B813" s="1"/>
      <c r="C813" s="38" t="str">
        <f>IF('TSA Input'!J788="","",IF('TSA Input'!J788="Yes",'TSA Input'!B788,"Ineligible"))</f>
        <v/>
      </c>
      <c r="D813" s="39" t="str">
        <f>IF('TSA Input'!J788="","",IF('TSA Input'!J788="Yes",'TSA Input'!H788,""))</f>
        <v/>
      </c>
      <c r="E813" s="40" t="str">
        <f>IF('TSA Input'!J788="","",IF('TSA Input'!J788="Yes",'TSA Input'!G788,""))</f>
        <v/>
      </c>
      <c r="F813" s="42" t="str">
        <f>IF('TSA Input'!J788="","",IF('TSA Input'!J788="Yes",'TSA Input'!C788,""))</f>
        <v/>
      </c>
      <c r="G813" s="43" t="str">
        <f>IF('TSA Input'!J788="","",IF('TSA Input'!J788="Yes",'TSA Input'!I788,""))</f>
        <v/>
      </c>
      <c r="H813" s="43" t="str">
        <f>IF('TSA Input'!J788="","",IF('TSA Input'!J788="Yes",'TSA Input'!E788,""))</f>
        <v/>
      </c>
      <c r="I813" s="45" t="str">
        <f t="shared" si="2"/>
        <v/>
      </c>
      <c r="J813" s="146" t="str">
        <f>IF('TSA Input'!$J788="","",IF('TSA Input'!$J788="Yes",'TSA Input'!$C788,""))</f>
        <v/>
      </c>
      <c r="K813" s="147" t="str">
        <f>IF('TSA Input'!$J788="","",IF('TSA Input'!$J788="Yes",'TSA Input'!$I788,""))</f>
        <v/>
      </c>
      <c r="L813" s="147" t="str">
        <f>IF('TSA Input'!$J788="","",IF('TSA Input'!$J788="Yes",'TSA Input'!$E788,""))</f>
        <v/>
      </c>
      <c r="M813" s="45" t="str">
        <f t="shared" si="3"/>
        <v/>
      </c>
      <c r="N813" s="48"/>
      <c r="O813" s="49"/>
      <c r="P813" s="148" t="s">
        <v>31</v>
      </c>
      <c r="Q813" s="149" t="s">
        <v>31</v>
      </c>
      <c r="R813" s="1"/>
    </row>
    <row r="814" spans="1:18" ht="15.75" hidden="1" customHeight="1">
      <c r="A814" s="1" t="str">
        <f t="shared" si="1"/>
        <v/>
      </c>
      <c r="B814" s="1"/>
      <c r="C814" s="38" t="str">
        <f>IF('TSA Input'!J789="","",IF('TSA Input'!J789="Yes",'TSA Input'!B789,"Ineligible"))</f>
        <v/>
      </c>
      <c r="D814" s="39" t="str">
        <f>IF('TSA Input'!J789="","",IF('TSA Input'!J789="Yes",'TSA Input'!H789,""))</f>
        <v/>
      </c>
      <c r="E814" s="40" t="str">
        <f>IF('TSA Input'!J789="","",IF('TSA Input'!J789="Yes",'TSA Input'!G789,""))</f>
        <v/>
      </c>
      <c r="F814" s="42" t="str">
        <f>IF('TSA Input'!J789="","",IF('TSA Input'!J789="Yes",'TSA Input'!C789,""))</f>
        <v/>
      </c>
      <c r="G814" s="43" t="str">
        <f>IF('TSA Input'!J789="","",IF('TSA Input'!J789="Yes",'TSA Input'!I789,""))</f>
        <v/>
      </c>
      <c r="H814" s="43" t="str">
        <f>IF('TSA Input'!J789="","",IF('TSA Input'!J789="Yes",'TSA Input'!E789,""))</f>
        <v/>
      </c>
      <c r="I814" s="45" t="str">
        <f t="shared" si="2"/>
        <v/>
      </c>
      <c r="J814" s="146" t="str">
        <f>IF('TSA Input'!$J789="","",IF('TSA Input'!$J789="Yes",'TSA Input'!$C789,""))</f>
        <v/>
      </c>
      <c r="K814" s="147" t="str">
        <f>IF('TSA Input'!$J789="","",IF('TSA Input'!$J789="Yes",'TSA Input'!$I789,""))</f>
        <v/>
      </c>
      <c r="L814" s="147" t="str">
        <f>IF('TSA Input'!$J789="","",IF('TSA Input'!$J789="Yes",'TSA Input'!$E789,""))</f>
        <v/>
      </c>
      <c r="M814" s="45" t="str">
        <f t="shared" si="3"/>
        <v/>
      </c>
      <c r="N814" s="48"/>
      <c r="O814" s="49"/>
      <c r="P814" s="148" t="s">
        <v>31</v>
      </c>
      <c r="Q814" s="149" t="s">
        <v>31</v>
      </c>
      <c r="R814" s="1"/>
    </row>
    <row r="815" spans="1:18" ht="15.75" hidden="1" customHeight="1">
      <c r="A815" s="1" t="str">
        <f t="shared" si="1"/>
        <v/>
      </c>
      <c r="B815" s="1"/>
      <c r="C815" s="38" t="str">
        <f>IF('TSA Input'!J790="","",IF('TSA Input'!J790="Yes",'TSA Input'!B790,"Ineligible"))</f>
        <v/>
      </c>
      <c r="D815" s="39" t="str">
        <f>IF('TSA Input'!J790="","",IF('TSA Input'!J790="Yes",'TSA Input'!H790,""))</f>
        <v/>
      </c>
      <c r="E815" s="40" t="str">
        <f>IF('TSA Input'!J790="","",IF('TSA Input'!J790="Yes",'TSA Input'!G790,""))</f>
        <v/>
      </c>
      <c r="F815" s="42" t="str">
        <f>IF('TSA Input'!J790="","",IF('TSA Input'!J790="Yes",'TSA Input'!C790,""))</f>
        <v/>
      </c>
      <c r="G815" s="43" t="str">
        <f>IF('TSA Input'!J790="","",IF('TSA Input'!J790="Yes",'TSA Input'!I790,""))</f>
        <v/>
      </c>
      <c r="H815" s="43" t="str">
        <f>IF('TSA Input'!J790="","",IF('TSA Input'!J790="Yes",'TSA Input'!E790,""))</f>
        <v/>
      </c>
      <c r="I815" s="45" t="str">
        <f t="shared" si="2"/>
        <v/>
      </c>
      <c r="J815" s="146" t="str">
        <f>IF('TSA Input'!$J790="","",IF('TSA Input'!$J790="Yes",'TSA Input'!$C790,""))</f>
        <v/>
      </c>
      <c r="K815" s="147" t="str">
        <f>IF('TSA Input'!$J790="","",IF('TSA Input'!$J790="Yes",'TSA Input'!$I790,""))</f>
        <v/>
      </c>
      <c r="L815" s="147" t="str">
        <f>IF('TSA Input'!$J790="","",IF('TSA Input'!$J790="Yes",'TSA Input'!$E790,""))</f>
        <v/>
      </c>
      <c r="M815" s="45" t="str">
        <f t="shared" si="3"/>
        <v/>
      </c>
      <c r="N815" s="48"/>
      <c r="O815" s="49"/>
      <c r="P815" s="148" t="s">
        <v>31</v>
      </c>
      <c r="Q815" s="149" t="s">
        <v>31</v>
      </c>
      <c r="R815" s="1"/>
    </row>
    <row r="816" spans="1:18" ht="15.75" hidden="1" customHeight="1">
      <c r="A816" s="1" t="str">
        <f t="shared" si="1"/>
        <v/>
      </c>
      <c r="B816" s="1"/>
      <c r="C816" s="38" t="str">
        <f>IF('TSA Input'!J791="","",IF('TSA Input'!J791="Yes",'TSA Input'!B791,"Ineligible"))</f>
        <v/>
      </c>
      <c r="D816" s="39" t="str">
        <f>IF('TSA Input'!J791="","",IF('TSA Input'!J791="Yes",'TSA Input'!H791,""))</f>
        <v/>
      </c>
      <c r="E816" s="40" t="str">
        <f>IF('TSA Input'!J791="","",IF('TSA Input'!J791="Yes",'TSA Input'!G791,""))</f>
        <v/>
      </c>
      <c r="F816" s="42" t="str">
        <f>IF('TSA Input'!J791="","",IF('TSA Input'!J791="Yes",'TSA Input'!C791,""))</f>
        <v/>
      </c>
      <c r="G816" s="43" t="str">
        <f>IF('TSA Input'!J791="","",IF('TSA Input'!J791="Yes",'TSA Input'!I791,""))</f>
        <v/>
      </c>
      <c r="H816" s="43" t="str">
        <f>IF('TSA Input'!J791="","",IF('TSA Input'!J791="Yes",'TSA Input'!E791,""))</f>
        <v/>
      </c>
      <c r="I816" s="45" t="str">
        <f t="shared" si="2"/>
        <v/>
      </c>
      <c r="J816" s="146" t="str">
        <f>IF('TSA Input'!$J791="","",IF('TSA Input'!$J791="Yes",'TSA Input'!$C791,""))</f>
        <v/>
      </c>
      <c r="K816" s="147" t="str">
        <f>IF('TSA Input'!$J791="","",IF('TSA Input'!$J791="Yes",'TSA Input'!$I791,""))</f>
        <v/>
      </c>
      <c r="L816" s="147" t="str">
        <f>IF('TSA Input'!$J791="","",IF('TSA Input'!$J791="Yes",'TSA Input'!$E791,""))</f>
        <v/>
      </c>
      <c r="M816" s="45" t="str">
        <f t="shared" si="3"/>
        <v/>
      </c>
      <c r="N816" s="48"/>
      <c r="O816" s="49"/>
      <c r="P816" s="148" t="s">
        <v>31</v>
      </c>
      <c r="Q816" s="149" t="s">
        <v>31</v>
      </c>
      <c r="R816" s="1"/>
    </row>
    <row r="817" spans="1:18" ht="15.75" hidden="1" customHeight="1">
      <c r="A817" s="1" t="str">
        <f t="shared" si="1"/>
        <v/>
      </c>
      <c r="B817" s="1"/>
      <c r="C817" s="38" t="str">
        <f>IF('TSA Input'!J792="","",IF('TSA Input'!J792="Yes",'TSA Input'!B792,"Ineligible"))</f>
        <v/>
      </c>
      <c r="D817" s="39" t="str">
        <f>IF('TSA Input'!J792="","",IF('TSA Input'!J792="Yes",'TSA Input'!H792,""))</f>
        <v/>
      </c>
      <c r="E817" s="40" t="str">
        <f>IF('TSA Input'!J792="","",IF('TSA Input'!J792="Yes",'TSA Input'!G792,""))</f>
        <v/>
      </c>
      <c r="F817" s="42" t="str">
        <f>IF('TSA Input'!J792="","",IF('TSA Input'!J792="Yes",'TSA Input'!C792,""))</f>
        <v/>
      </c>
      <c r="G817" s="43" t="str">
        <f>IF('TSA Input'!J792="","",IF('TSA Input'!J792="Yes",'TSA Input'!I792,""))</f>
        <v/>
      </c>
      <c r="H817" s="43" t="str">
        <f>IF('TSA Input'!J792="","",IF('TSA Input'!J792="Yes",'TSA Input'!E792,""))</f>
        <v/>
      </c>
      <c r="I817" s="45" t="str">
        <f t="shared" si="2"/>
        <v/>
      </c>
      <c r="J817" s="146" t="str">
        <f>IF('TSA Input'!$J792="","",IF('TSA Input'!$J792="Yes",'TSA Input'!$C792,""))</f>
        <v/>
      </c>
      <c r="K817" s="147" t="str">
        <f>IF('TSA Input'!$J792="","",IF('TSA Input'!$J792="Yes",'TSA Input'!$I792,""))</f>
        <v/>
      </c>
      <c r="L817" s="147" t="str">
        <f>IF('TSA Input'!$J792="","",IF('TSA Input'!$J792="Yes",'TSA Input'!$E792,""))</f>
        <v/>
      </c>
      <c r="M817" s="45" t="str">
        <f t="shared" si="3"/>
        <v/>
      </c>
      <c r="N817" s="48"/>
      <c r="O817" s="49"/>
      <c r="P817" s="148" t="s">
        <v>31</v>
      </c>
      <c r="Q817" s="149" t="s">
        <v>31</v>
      </c>
      <c r="R817" s="1"/>
    </row>
    <row r="818" spans="1:18" ht="15.75" hidden="1" customHeight="1">
      <c r="A818" s="1" t="str">
        <f t="shared" si="1"/>
        <v/>
      </c>
      <c r="B818" s="1"/>
      <c r="C818" s="38" t="str">
        <f>IF('TSA Input'!J793="","",IF('TSA Input'!J793="Yes",'TSA Input'!B793,"Ineligible"))</f>
        <v/>
      </c>
      <c r="D818" s="39" t="str">
        <f>IF('TSA Input'!J793="","",IF('TSA Input'!J793="Yes",'TSA Input'!H793,""))</f>
        <v/>
      </c>
      <c r="E818" s="40" t="str">
        <f>IF('TSA Input'!J793="","",IF('TSA Input'!J793="Yes",'TSA Input'!G793,""))</f>
        <v/>
      </c>
      <c r="F818" s="42" t="str">
        <f>IF('TSA Input'!J793="","",IF('TSA Input'!J793="Yes",'TSA Input'!C793,""))</f>
        <v/>
      </c>
      <c r="G818" s="43" t="str">
        <f>IF('TSA Input'!J793="","",IF('TSA Input'!J793="Yes",'TSA Input'!I793,""))</f>
        <v/>
      </c>
      <c r="H818" s="43" t="str">
        <f>IF('TSA Input'!J793="","",IF('TSA Input'!J793="Yes",'TSA Input'!E793,""))</f>
        <v/>
      </c>
      <c r="I818" s="45" t="str">
        <f t="shared" si="2"/>
        <v/>
      </c>
      <c r="J818" s="146" t="str">
        <f>IF('TSA Input'!$J793="","",IF('TSA Input'!$J793="Yes",'TSA Input'!$C793,""))</f>
        <v/>
      </c>
      <c r="K818" s="147" t="str">
        <f>IF('TSA Input'!$J793="","",IF('TSA Input'!$J793="Yes",'TSA Input'!$I793,""))</f>
        <v/>
      </c>
      <c r="L818" s="147" t="str">
        <f>IF('TSA Input'!$J793="","",IF('TSA Input'!$J793="Yes",'TSA Input'!$E793,""))</f>
        <v/>
      </c>
      <c r="M818" s="45" t="str">
        <f t="shared" si="3"/>
        <v/>
      </c>
      <c r="N818" s="48"/>
      <c r="O818" s="49"/>
      <c r="P818" s="148" t="s">
        <v>31</v>
      </c>
      <c r="Q818" s="149" t="s">
        <v>31</v>
      </c>
      <c r="R818" s="1"/>
    </row>
    <row r="819" spans="1:18" ht="15.75" hidden="1" customHeight="1">
      <c r="A819" s="1" t="str">
        <f t="shared" si="1"/>
        <v/>
      </c>
      <c r="B819" s="1"/>
      <c r="C819" s="38" t="str">
        <f>IF('TSA Input'!J794="","",IF('TSA Input'!J794="Yes",'TSA Input'!B794,"Ineligible"))</f>
        <v/>
      </c>
      <c r="D819" s="39" t="str">
        <f>IF('TSA Input'!J794="","",IF('TSA Input'!J794="Yes",'TSA Input'!H794,""))</f>
        <v/>
      </c>
      <c r="E819" s="40" t="str">
        <f>IF('TSA Input'!J794="","",IF('TSA Input'!J794="Yes",'TSA Input'!G794,""))</f>
        <v/>
      </c>
      <c r="F819" s="42" t="str">
        <f>IF('TSA Input'!J794="","",IF('TSA Input'!J794="Yes",'TSA Input'!C794,""))</f>
        <v/>
      </c>
      <c r="G819" s="43" t="str">
        <f>IF('TSA Input'!J794="","",IF('TSA Input'!J794="Yes",'TSA Input'!I794,""))</f>
        <v/>
      </c>
      <c r="H819" s="43" t="str">
        <f>IF('TSA Input'!J794="","",IF('TSA Input'!J794="Yes",'TSA Input'!E794,""))</f>
        <v/>
      </c>
      <c r="I819" s="45" t="str">
        <f t="shared" si="2"/>
        <v/>
      </c>
      <c r="J819" s="146" t="str">
        <f>IF('TSA Input'!$J794="","",IF('TSA Input'!$J794="Yes",'TSA Input'!$C794,""))</f>
        <v/>
      </c>
      <c r="K819" s="147" t="str">
        <f>IF('TSA Input'!$J794="","",IF('TSA Input'!$J794="Yes",'TSA Input'!$I794,""))</f>
        <v/>
      </c>
      <c r="L819" s="147" t="str">
        <f>IF('TSA Input'!$J794="","",IF('TSA Input'!$J794="Yes",'TSA Input'!$E794,""))</f>
        <v/>
      </c>
      <c r="M819" s="45" t="str">
        <f t="shared" si="3"/>
        <v/>
      </c>
      <c r="N819" s="48"/>
      <c r="O819" s="49"/>
      <c r="P819" s="148" t="s">
        <v>31</v>
      </c>
      <c r="Q819" s="149" t="s">
        <v>31</v>
      </c>
      <c r="R819" s="1"/>
    </row>
    <row r="820" spans="1:18" ht="15.75" hidden="1" customHeight="1">
      <c r="A820" s="1" t="str">
        <f t="shared" si="1"/>
        <v/>
      </c>
      <c r="B820" s="1"/>
      <c r="C820" s="38" t="str">
        <f>IF('TSA Input'!J795="","",IF('TSA Input'!J795="Yes",'TSA Input'!B795,"Ineligible"))</f>
        <v/>
      </c>
      <c r="D820" s="39" t="str">
        <f>IF('TSA Input'!J795="","",IF('TSA Input'!J795="Yes",'TSA Input'!H795,""))</f>
        <v/>
      </c>
      <c r="E820" s="40" t="str">
        <f>IF('TSA Input'!J795="","",IF('TSA Input'!J795="Yes",'TSA Input'!G795,""))</f>
        <v/>
      </c>
      <c r="F820" s="42" t="str">
        <f>IF('TSA Input'!J795="","",IF('TSA Input'!J795="Yes",'TSA Input'!C795,""))</f>
        <v/>
      </c>
      <c r="G820" s="43" t="str">
        <f>IF('TSA Input'!J795="","",IF('TSA Input'!J795="Yes",'TSA Input'!I795,""))</f>
        <v/>
      </c>
      <c r="H820" s="43" t="str">
        <f>IF('TSA Input'!J795="","",IF('TSA Input'!J795="Yes",'TSA Input'!E795,""))</f>
        <v/>
      </c>
      <c r="I820" s="45" t="str">
        <f t="shared" si="2"/>
        <v/>
      </c>
      <c r="J820" s="146" t="str">
        <f>IF('TSA Input'!$J795="","",IF('TSA Input'!$J795="Yes",'TSA Input'!$C795,""))</f>
        <v/>
      </c>
      <c r="K820" s="147" t="str">
        <f>IF('TSA Input'!$J795="","",IF('TSA Input'!$J795="Yes",'TSA Input'!$I795,""))</f>
        <v/>
      </c>
      <c r="L820" s="147" t="str">
        <f>IF('TSA Input'!$J795="","",IF('TSA Input'!$J795="Yes",'TSA Input'!$E795,""))</f>
        <v/>
      </c>
      <c r="M820" s="45" t="str">
        <f t="shared" si="3"/>
        <v/>
      </c>
      <c r="N820" s="48"/>
      <c r="O820" s="49"/>
      <c r="P820" s="148" t="s">
        <v>31</v>
      </c>
      <c r="Q820" s="149" t="s">
        <v>31</v>
      </c>
      <c r="R820" s="1"/>
    </row>
    <row r="821" spans="1:18" ht="15.75" hidden="1" customHeight="1">
      <c r="A821" s="1" t="str">
        <f t="shared" si="1"/>
        <v/>
      </c>
      <c r="B821" s="1"/>
      <c r="C821" s="38" t="str">
        <f>IF('TSA Input'!J796="","",IF('TSA Input'!J796="Yes",'TSA Input'!B796,"Ineligible"))</f>
        <v/>
      </c>
      <c r="D821" s="39" t="str">
        <f>IF('TSA Input'!J796="","",IF('TSA Input'!J796="Yes",'TSA Input'!H796,""))</f>
        <v/>
      </c>
      <c r="E821" s="40" t="str">
        <f>IF('TSA Input'!J796="","",IF('TSA Input'!J796="Yes",'TSA Input'!G796,""))</f>
        <v/>
      </c>
      <c r="F821" s="42" t="str">
        <f>IF('TSA Input'!J796="","",IF('TSA Input'!J796="Yes",'TSA Input'!C796,""))</f>
        <v/>
      </c>
      <c r="G821" s="43" t="str">
        <f>IF('TSA Input'!J796="","",IF('TSA Input'!J796="Yes",'TSA Input'!I796,""))</f>
        <v/>
      </c>
      <c r="H821" s="43" t="str">
        <f>IF('TSA Input'!J796="","",IF('TSA Input'!J796="Yes",'TSA Input'!E796,""))</f>
        <v/>
      </c>
      <c r="I821" s="45" t="str">
        <f t="shared" si="2"/>
        <v/>
      </c>
      <c r="J821" s="146" t="str">
        <f>IF('TSA Input'!$J796="","",IF('TSA Input'!$J796="Yes",'TSA Input'!$C796,""))</f>
        <v/>
      </c>
      <c r="K821" s="147" t="str">
        <f>IF('TSA Input'!$J796="","",IF('TSA Input'!$J796="Yes",'TSA Input'!$I796,""))</f>
        <v/>
      </c>
      <c r="L821" s="147" t="str">
        <f>IF('TSA Input'!$J796="","",IF('TSA Input'!$J796="Yes",'TSA Input'!$E796,""))</f>
        <v/>
      </c>
      <c r="M821" s="45" t="str">
        <f t="shared" si="3"/>
        <v/>
      </c>
      <c r="N821" s="48"/>
      <c r="O821" s="49"/>
      <c r="P821" s="148" t="s">
        <v>31</v>
      </c>
      <c r="Q821" s="149" t="s">
        <v>31</v>
      </c>
      <c r="R821" s="1"/>
    </row>
    <row r="822" spans="1:18" ht="15.75" hidden="1" customHeight="1">
      <c r="A822" s="1" t="str">
        <f t="shared" si="1"/>
        <v/>
      </c>
      <c r="B822" s="1"/>
      <c r="C822" s="38" t="str">
        <f>IF('TSA Input'!J797="","",IF('TSA Input'!J797="Yes",'TSA Input'!B797,"Ineligible"))</f>
        <v/>
      </c>
      <c r="D822" s="39" t="str">
        <f>IF('TSA Input'!J797="","",IF('TSA Input'!J797="Yes",'TSA Input'!H797,""))</f>
        <v/>
      </c>
      <c r="E822" s="40" t="str">
        <f>IF('TSA Input'!J797="","",IF('TSA Input'!J797="Yes",'TSA Input'!G797,""))</f>
        <v/>
      </c>
      <c r="F822" s="42" t="str">
        <f>IF('TSA Input'!J797="","",IF('TSA Input'!J797="Yes",'TSA Input'!C797,""))</f>
        <v/>
      </c>
      <c r="G822" s="43" t="str">
        <f>IF('TSA Input'!J797="","",IF('TSA Input'!J797="Yes",'TSA Input'!I797,""))</f>
        <v/>
      </c>
      <c r="H822" s="43" t="str">
        <f>IF('TSA Input'!J797="","",IF('TSA Input'!J797="Yes",'TSA Input'!E797,""))</f>
        <v/>
      </c>
      <c r="I822" s="45" t="str">
        <f t="shared" si="2"/>
        <v/>
      </c>
      <c r="J822" s="146" t="str">
        <f>IF('TSA Input'!$J797="","",IF('TSA Input'!$J797="Yes",'TSA Input'!$C797,""))</f>
        <v/>
      </c>
      <c r="K822" s="147" t="str">
        <f>IF('TSA Input'!$J797="","",IF('TSA Input'!$J797="Yes",'TSA Input'!$I797,""))</f>
        <v/>
      </c>
      <c r="L822" s="147" t="str">
        <f>IF('TSA Input'!$J797="","",IF('TSA Input'!$J797="Yes",'TSA Input'!$E797,""))</f>
        <v/>
      </c>
      <c r="M822" s="45" t="str">
        <f t="shared" si="3"/>
        <v/>
      </c>
      <c r="N822" s="48"/>
      <c r="O822" s="49"/>
      <c r="P822" s="148" t="s">
        <v>31</v>
      </c>
      <c r="Q822" s="149" t="s">
        <v>31</v>
      </c>
      <c r="R822" s="1"/>
    </row>
    <row r="823" spans="1:18" ht="15.75" hidden="1" customHeight="1">
      <c r="A823" s="1" t="str">
        <f t="shared" si="1"/>
        <v/>
      </c>
      <c r="B823" s="1"/>
      <c r="C823" s="38" t="str">
        <f>IF('TSA Input'!J798="","",IF('TSA Input'!J798="Yes",'TSA Input'!B798,"Ineligible"))</f>
        <v/>
      </c>
      <c r="D823" s="39" t="str">
        <f>IF('TSA Input'!J798="","",IF('TSA Input'!J798="Yes",'TSA Input'!H798,""))</f>
        <v/>
      </c>
      <c r="E823" s="40" t="str">
        <f>IF('TSA Input'!J798="","",IF('TSA Input'!J798="Yes",'TSA Input'!G798,""))</f>
        <v/>
      </c>
      <c r="F823" s="42" t="str">
        <f>IF('TSA Input'!J798="","",IF('TSA Input'!J798="Yes",'TSA Input'!C798,""))</f>
        <v/>
      </c>
      <c r="G823" s="43" t="str">
        <f>IF('TSA Input'!J798="","",IF('TSA Input'!J798="Yes",'TSA Input'!I798,""))</f>
        <v/>
      </c>
      <c r="H823" s="43" t="str">
        <f>IF('TSA Input'!J798="","",IF('TSA Input'!J798="Yes",'TSA Input'!E798,""))</f>
        <v/>
      </c>
      <c r="I823" s="45" t="str">
        <f t="shared" si="2"/>
        <v/>
      </c>
      <c r="J823" s="146" t="str">
        <f>IF('TSA Input'!$J798="","",IF('TSA Input'!$J798="Yes",'TSA Input'!$C798,""))</f>
        <v/>
      </c>
      <c r="K823" s="147" t="str">
        <f>IF('TSA Input'!$J798="","",IF('TSA Input'!$J798="Yes",'TSA Input'!$I798,""))</f>
        <v/>
      </c>
      <c r="L823" s="147" t="str">
        <f>IF('TSA Input'!$J798="","",IF('TSA Input'!$J798="Yes",'TSA Input'!$E798,""))</f>
        <v/>
      </c>
      <c r="M823" s="45" t="str">
        <f t="shared" si="3"/>
        <v/>
      </c>
      <c r="N823" s="48"/>
      <c r="O823" s="49"/>
      <c r="P823" s="148" t="s">
        <v>31</v>
      </c>
      <c r="Q823" s="149" t="s">
        <v>31</v>
      </c>
      <c r="R823" s="1"/>
    </row>
    <row r="824" spans="1:18" ht="15.75" hidden="1" customHeight="1">
      <c r="A824" s="1" t="str">
        <f t="shared" si="1"/>
        <v/>
      </c>
      <c r="B824" s="1"/>
      <c r="C824" s="38" t="str">
        <f>IF('TSA Input'!J799="","",IF('TSA Input'!J799="Yes",'TSA Input'!B799,"Ineligible"))</f>
        <v/>
      </c>
      <c r="D824" s="39" t="str">
        <f>IF('TSA Input'!J799="","",IF('TSA Input'!J799="Yes",'TSA Input'!H799,""))</f>
        <v/>
      </c>
      <c r="E824" s="40" t="str">
        <f>IF('TSA Input'!J799="","",IF('TSA Input'!J799="Yes",'TSA Input'!G799,""))</f>
        <v/>
      </c>
      <c r="F824" s="42" t="str">
        <f>IF('TSA Input'!J799="","",IF('TSA Input'!J799="Yes",'TSA Input'!C799,""))</f>
        <v/>
      </c>
      <c r="G824" s="43" t="str">
        <f>IF('TSA Input'!J799="","",IF('TSA Input'!J799="Yes",'TSA Input'!I799,""))</f>
        <v/>
      </c>
      <c r="H824" s="43" t="str">
        <f>IF('TSA Input'!J799="","",IF('TSA Input'!J799="Yes",'TSA Input'!E799,""))</f>
        <v/>
      </c>
      <c r="I824" s="45" t="str">
        <f t="shared" si="2"/>
        <v/>
      </c>
      <c r="J824" s="146" t="str">
        <f>IF('TSA Input'!$J799="","",IF('TSA Input'!$J799="Yes",'TSA Input'!$C799,""))</f>
        <v/>
      </c>
      <c r="K824" s="147" t="str">
        <f>IF('TSA Input'!$J799="","",IF('TSA Input'!$J799="Yes",'TSA Input'!$I799,""))</f>
        <v/>
      </c>
      <c r="L824" s="147" t="str">
        <f>IF('TSA Input'!$J799="","",IF('TSA Input'!$J799="Yes",'TSA Input'!$E799,""))</f>
        <v/>
      </c>
      <c r="M824" s="45" t="str">
        <f t="shared" si="3"/>
        <v/>
      </c>
      <c r="N824" s="48"/>
      <c r="O824" s="49"/>
      <c r="P824" s="148" t="s">
        <v>31</v>
      </c>
      <c r="Q824" s="149" t="s">
        <v>31</v>
      </c>
      <c r="R824" s="1"/>
    </row>
    <row r="825" spans="1:18" ht="15.75" hidden="1" customHeight="1">
      <c r="A825" s="1" t="str">
        <f t="shared" si="1"/>
        <v/>
      </c>
      <c r="B825" s="1"/>
      <c r="C825" s="38" t="str">
        <f>IF('TSA Input'!J800="","",IF('TSA Input'!J800="Yes",'TSA Input'!B800,"Ineligible"))</f>
        <v/>
      </c>
      <c r="D825" s="39" t="str">
        <f>IF('TSA Input'!J800="","",IF('TSA Input'!J800="Yes",'TSA Input'!H800,""))</f>
        <v/>
      </c>
      <c r="E825" s="40" t="str">
        <f>IF('TSA Input'!J800="","",IF('TSA Input'!J800="Yes",'TSA Input'!G800,""))</f>
        <v/>
      </c>
      <c r="F825" s="42" t="str">
        <f>IF('TSA Input'!J800="","",IF('TSA Input'!J800="Yes",'TSA Input'!C800,""))</f>
        <v/>
      </c>
      <c r="G825" s="43" t="str">
        <f>IF('TSA Input'!J800="","",IF('TSA Input'!J800="Yes",'TSA Input'!I800,""))</f>
        <v/>
      </c>
      <c r="H825" s="43" t="str">
        <f>IF('TSA Input'!J800="","",IF('TSA Input'!J800="Yes",'TSA Input'!E800,""))</f>
        <v/>
      </c>
      <c r="I825" s="45" t="str">
        <f t="shared" si="2"/>
        <v/>
      </c>
      <c r="J825" s="146" t="str">
        <f>IF('TSA Input'!$J800="","",IF('TSA Input'!$J800="Yes",'TSA Input'!$C800,""))</f>
        <v/>
      </c>
      <c r="K825" s="147" t="str">
        <f>IF('TSA Input'!$J800="","",IF('TSA Input'!$J800="Yes",'TSA Input'!$I800,""))</f>
        <v/>
      </c>
      <c r="L825" s="147" t="str">
        <f>IF('TSA Input'!$J800="","",IF('TSA Input'!$J800="Yes",'TSA Input'!$E800,""))</f>
        <v/>
      </c>
      <c r="M825" s="45" t="str">
        <f t="shared" si="3"/>
        <v/>
      </c>
      <c r="N825" s="48"/>
      <c r="O825" s="49"/>
      <c r="P825" s="148" t="s">
        <v>31</v>
      </c>
      <c r="Q825" s="149" t="s">
        <v>31</v>
      </c>
      <c r="R825" s="1"/>
    </row>
    <row r="826" spans="1:18" ht="15.75" hidden="1" customHeight="1">
      <c r="A826" s="1" t="str">
        <f t="shared" si="1"/>
        <v/>
      </c>
      <c r="B826" s="1"/>
      <c r="C826" s="38" t="str">
        <f>IF('TSA Input'!J801="","",IF('TSA Input'!J801="Yes",'TSA Input'!B801,"Ineligible"))</f>
        <v/>
      </c>
      <c r="D826" s="39" t="str">
        <f>IF('TSA Input'!J801="","",IF('TSA Input'!J801="Yes",'TSA Input'!H801,""))</f>
        <v/>
      </c>
      <c r="E826" s="40" t="str">
        <f>IF('TSA Input'!J801="","",IF('TSA Input'!J801="Yes",'TSA Input'!G801,""))</f>
        <v/>
      </c>
      <c r="F826" s="42" t="str">
        <f>IF('TSA Input'!J801="","",IF('TSA Input'!J801="Yes",'TSA Input'!C801,""))</f>
        <v/>
      </c>
      <c r="G826" s="43" t="str">
        <f>IF('TSA Input'!J801="","",IF('TSA Input'!J801="Yes",'TSA Input'!I801,""))</f>
        <v/>
      </c>
      <c r="H826" s="43" t="str">
        <f>IF('TSA Input'!J801="","",IF('TSA Input'!J801="Yes",'TSA Input'!E801,""))</f>
        <v/>
      </c>
      <c r="I826" s="45" t="str">
        <f t="shared" si="2"/>
        <v/>
      </c>
      <c r="J826" s="146" t="str">
        <f>IF('TSA Input'!$J801="","",IF('TSA Input'!$J801="Yes",'TSA Input'!$C801,""))</f>
        <v/>
      </c>
      <c r="K826" s="147" t="str">
        <f>IF('TSA Input'!$J801="","",IF('TSA Input'!$J801="Yes",'TSA Input'!$I801,""))</f>
        <v/>
      </c>
      <c r="L826" s="147" t="str">
        <f>IF('TSA Input'!$J801="","",IF('TSA Input'!$J801="Yes",'TSA Input'!$E801,""))</f>
        <v/>
      </c>
      <c r="M826" s="45" t="str">
        <f t="shared" si="3"/>
        <v/>
      </c>
      <c r="N826" s="48"/>
      <c r="O826" s="49"/>
      <c r="P826" s="148" t="s">
        <v>31</v>
      </c>
      <c r="Q826" s="149" t="s">
        <v>31</v>
      </c>
      <c r="R826" s="1"/>
    </row>
    <row r="827" spans="1:18" ht="15.75" hidden="1" customHeight="1">
      <c r="A827" s="1" t="str">
        <f t="shared" si="1"/>
        <v/>
      </c>
      <c r="B827" s="1"/>
      <c r="C827" s="38" t="str">
        <f>IF('TSA Input'!J802="","",IF('TSA Input'!J802="Yes",'TSA Input'!B802,"Ineligible"))</f>
        <v/>
      </c>
      <c r="D827" s="39" t="str">
        <f>IF('TSA Input'!J802="","",IF('TSA Input'!J802="Yes",'TSA Input'!H802,""))</f>
        <v/>
      </c>
      <c r="E827" s="40" t="str">
        <f>IF('TSA Input'!J802="","",IF('TSA Input'!J802="Yes",'TSA Input'!G802,""))</f>
        <v/>
      </c>
      <c r="F827" s="42" t="str">
        <f>IF('TSA Input'!J802="","",IF('TSA Input'!J802="Yes",'TSA Input'!C802,""))</f>
        <v/>
      </c>
      <c r="G827" s="43" t="str">
        <f>IF('TSA Input'!J802="","",IF('TSA Input'!J802="Yes",'TSA Input'!I802,""))</f>
        <v/>
      </c>
      <c r="H827" s="43" t="str">
        <f>IF('TSA Input'!J802="","",IF('TSA Input'!J802="Yes",'TSA Input'!E802,""))</f>
        <v/>
      </c>
      <c r="I827" s="45" t="str">
        <f t="shared" si="2"/>
        <v/>
      </c>
      <c r="J827" s="146" t="str">
        <f>IF('TSA Input'!$J802="","",IF('TSA Input'!$J802="Yes",'TSA Input'!$C802,""))</f>
        <v/>
      </c>
      <c r="K827" s="147" t="str">
        <f>IF('TSA Input'!$J802="","",IF('TSA Input'!$J802="Yes",'TSA Input'!$I802,""))</f>
        <v/>
      </c>
      <c r="L827" s="147" t="str">
        <f>IF('TSA Input'!$J802="","",IF('TSA Input'!$J802="Yes",'TSA Input'!$E802,""))</f>
        <v/>
      </c>
      <c r="M827" s="45" t="str">
        <f t="shared" si="3"/>
        <v/>
      </c>
      <c r="N827" s="48"/>
      <c r="O827" s="49"/>
      <c r="P827" s="148" t="s">
        <v>31</v>
      </c>
      <c r="Q827" s="149" t="s">
        <v>31</v>
      </c>
      <c r="R827" s="1"/>
    </row>
    <row r="828" spans="1:18" ht="15.75" hidden="1" customHeight="1">
      <c r="A828" s="1" t="str">
        <f t="shared" si="1"/>
        <v/>
      </c>
      <c r="B828" s="1"/>
      <c r="C828" s="38" t="str">
        <f>IF('TSA Input'!J803="","",IF('TSA Input'!J803="Yes",'TSA Input'!B803,"Ineligible"))</f>
        <v/>
      </c>
      <c r="D828" s="39" t="str">
        <f>IF('TSA Input'!J803="","",IF('TSA Input'!J803="Yes",'TSA Input'!H803,""))</f>
        <v/>
      </c>
      <c r="E828" s="40" t="str">
        <f>IF('TSA Input'!J803="","",IF('TSA Input'!J803="Yes",'TSA Input'!G803,""))</f>
        <v/>
      </c>
      <c r="F828" s="42" t="str">
        <f>IF('TSA Input'!J803="","",IF('TSA Input'!J803="Yes",'TSA Input'!C803,""))</f>
        <v/>
      </c>
      <c r="G828" s="43" t="str">
        <f>IF('TSA Input'!J803="","",IF('TSA Input'!J803="Yes",'TSA Input'!I803,""))</f>
        <v/>
      </c>
      <c r="H828" s="43" t="str">
        <f>IF('TSA Input'!J803="","",IF('TSA Input'!J803="Yes",'TSA Input'!E803,""))</f>
        <v/>
      </c>
      <c r="I828" s="45" t="str">
        <f t="shared" si="2"/>
        <v/>
      </c>
      <c r="J828" s="146" t="str">
        <f>IF('TSA Input'!$J803="","",IF('TSA Input'!$J803="Yes",'TSA Input'!$C803,""))</f>
        <v/>
      </c>
      <c r="K828" s="147" t="str">
        <f>IF('TSA Input'!$J803="","",IF('TSA Input'!$J803="Yes",'TSA Input'!$I803,""))</f>
        <v/>
      </c>
      <c r="L828" s="147" t="str">
        <f>IF('TSA Input'!$J803="","",IF('TSA Input'!$J803="Yes",'TSA Input'!$E803,""))</f>
        <v/>
      </c>
      <c r="M828" s="45" t="str">
        <f t="shared" si="3"/>
        <v/>
      </c>
      <c r="N828" s="48"/>
      <c r="O828" s="49"/>
      <c r="P828" s="148" t="s">
        <v>31</v>
      </c>
      <c r="Q828" s="149" t="s">
        <v>31</v>
      </c>
      <c r="R828" s="1"/>
    </row>
    <row r="829" spans="1:18" ht="15.75" hidden="1" customHeight="1">
      <c r="A829" s="1" t="str">
        <f t="shared" si="1"/>
        <v/>
      </c>
      <c r="B829" s="1"/>
      <c r="C829" s="38" t="str">
        <f>IF('TSA Input'!J804="","",IF('TSA Input'!J804="Yes",'TSA Input'!B804,"Ineligible"))</f>
        <v/>
      </c>
      <c r="D829" s="39" t="str">
        <f>IF('TSA Input'!J804="","",IF('TSA Input'!J804="Yes",'TSA Input'!H804,""))</f>
        <v/>
      </c>
      <c r="E829" s="40" t="str">
        <f>IF('TSA Input'!J804="","",IF('TSA Input'!J804="Yes",'TSA Input'!G804,""))</f>
        <v/>
      </c>
      <c r="F829" s="42" t="str">
        <f>IF('TSA Input'!J804="","",IF('TSA Input'!J804="Yes",'TSA Input'!C804,""))</f>
        <v/>
      </c>
      <c r="G829" s="43" t="str">
        <f>IF('TSA Input'!J804="","",IF('TSA Input'!J804="Yes",'TSA Input'!I804,""))</f>
        <v/>
      </c>
      <c r="H829" s="43" t="str">
        <f>IF('TSA Input'!J804="","",IF('TSA Input'!J804="Yes",'TSA Input'!E804,""))</f>
        <v/>
      </c>
      <c r="I829" s="45" t="str">
        <f t="shared" si="2"/>
        <v/>
      </c>
      <c r="J829" s="146" t="str">
        <f>IF('TSA Input'!$J804="","",IF('TSA Input'!$J804="Yes",'TSA Input'!$C804,""))</f>
        <v/>
      </c>
      <c r="K829" s="147" t="str">
        <f>IF('TSA Input'!$J804="","",IF('TSA Input'!$J804="Yes",'TSA Input'!$I804,""))</f>
        <v/>
      </c>
      <c r="L829" s="147" t="str">
        <f>IF('TSA Input'!$J804="","",IF('TSA Input'!$J804="Yes",'TSA Input'!$E804,""))</f>
        <v/>
      </c>
      <c r="M829" s="45" t="str">
        <f t="shared" si="3"/>
        <v/>
      </c>
      <c r="N829" s="48"/>
      <c r="O829" s="49"/>
      <c r="P829" s="148" t="s">
        <v>31</v>
      </c>
      <c r="Q829" s="149" t="s">
        <v>31</v>
      </c>
      <c r="R829" s="1"/>
    </row>
    <row r="830" spans="1:18" ht="15.75" hidden="1" customHeight="1">
      <c r="A830" s="1" t="str">
        <f t="shared" si="1"/>
        <v/>
      </c>
      <c r="B830" s="1"/>
      <c r="C830" s="38" t="str">
        <f>IF('TSA Input'!J805="","",IF('TSA Input'!J805="Yes",'TSA Input'!B805,"Ineligible"))</f>
        <v/>
      </c>
      <c r="D830" s="39" t="str">
        <f>IF('TSA Input'!J805="","",IF('TSA Input'!J805="Yes",'TSA Input'!H805,""))</f>
        <v/>
      </c>
      <c r="E830" s="40" t="str">
        <f>IF('TSA Input'!J805="","",IF('TSA Input'!J805="Yes",'TSA Input'!G805,""))</f>
        <v/>
      </c>
      <c r="F830" s="42" t="str">
        <f>IF('TSA Input'!J805="","",IF('TSA Input'!J805="Yes",'TSA Input'!C805,""))</f>
        <v/>
      </c>
      <c r="G830" s="43" t="str">
        <f>IF('TSA Input'!J805="","",IF('TSA Input'!J805="Yes",'TSA Input'!I805,""))</f>
        <v/>
      </c>
      <c r="H830" s="43" t="str">
        <f>IF('TSA Input'!J805="","",IF('TSA Input'!J805="Yes",'TSA Input'!E805,""))</f>
        <v/>
      </c>
      <c r="I830" s="45" t="str">
        <f t="shared" si="2"/>
        <v/>
      </c>
      <c r="J830" s="146" t="str">
        <f>IF('TSA Input'!$J805="","",IF('TSA Input'!$J805="Yes",'TSA Input'!$C805,""))</f>
        <v/>
      </c>
      <c r="K830" s="147" t="str">
        <f>IF('TSA Input'!$J805="","",IF('TSA Input'!$J805="Yes",'TSA Input'!$I805,""))</f>
        <v/>
      </c>
      <c r="L830" s="147" t="str">
        <f>IF('TSA Input'!$J805="","",IF('TSA Input'!$J805="Yes",'TSA Input'!$E805,""))</f>
        <v/>
      </c>
      <c r="M830" s="45" t="str">
        <f t="shared" si="3"/>
        <v/>
      </c>
      <c r="N830" s="48"/>
      <c r="O830" s="49"/>
      <c r="P830" s="148" t="s">
        <v>31</v>
      </c>
      <c r="Q830" s="149" t="s">
        <v>31</v>
      </c>
      <c r="R830" s="1"/>
    </row>
    <row r="831" spans="1:18" ht="15.75" hidden="1" customHeight="1">
      <c r="A831" s="1" t="str">
        <f t="shared" si="1"/>
        <v/>
      </c>
      <c r="B831" s="1"/>
      <c r="C831" s="38" t="str">
        <f>IF('TSA Input'!J806="","",IF('TSA Input'!J806="Yes",'TSA Input'!B806,"Ineligible"))</f>
        <v/>
      </c>
      <c r="D831" s="39" t="str">
        <f>IF('TSA Input'!J806="","",IF('TSA Input'!J806="Yes",'TSA Input'!H806,""))</f>
        <v/>
      </c>
      <c r="E831" s="40" t="str">
        <f>IF('TSA Input'!J806="","",IF('TSA Input'!J806="Yes",'TSA Input'!G806,""))</f>
        <v/>
      </c>
      <c r="F831" s="42" t="str">
        <f>IF('TSA Input'!J806="","",IF('TSA Input'!J806="Yes",'TSA Input'!C806,""))</f>
        <v/>
      </c>
      <c r="G831" s="43" t="str">
        <f>IF('TSA Input'!J806="","",IF('TSA Input'!J806="Yes",'TSA Input'!I806,""))</f>
        <v/>
      </c>
      <c r="H831" s="43" t="str">
        <f>IF('TSA Input'!J806="","",IF('TSA Input'!J806="Yes",'TSA Input'!E806,""))</f>
        <v/>
      </c>
      <c r="I831" s="45" t="str">
        <f t="shared" si="2"/>
        <v/>
      </c>
      <c r="J831" s="146" t="str">
        <f>IF('TSA Input'!$J806="","",IF('TSA Input'!$J806="Yes",'TSA Input'!$C806,""))</f>
        <v/>
      </c>
      <c r="K831" s="147" t="str">
        <f>IF('TSA Input'!$J806="","",IF('TSA Input'!$J806="Yes",'TSA Input'!$I806,""))</f>
        <v/>
      </c>
      <c r="L831" s="147" t="str">
        <f>IF('TSA Input'!$J806="","",IF('TSA Input'!$J806="Yes",'TSA Input'!$E806,""))</f>
        <v/>
      </c>
      <c r="M831" s="45" t="str">
        <f t="shared" si="3"/>
        <v/>
      </c>
      <c r="N831" s="48"/>
      <c r="O831" s="49"/>
      <c r="P831" s="148" t="s">
        <v>31</v>
      </c>
      <c r="Q831" s="149" t="s">
        <v>31</v>
      </c>
      <c r="R831" s="1"/>
    </row>
    <row r="832" spans="1:18" ht="15.75" hidden="1" customHeight="1">
      <c r="A832" s="1" t="str">
        <f t="shared" si="1"/>
        <v/>
      </c>
      <c r="B832" s="1"/>
      <c r="C832" s="38" t="str">
        <f>IF('TSA Input'!J807="","",IF('TSA Input'!J807="Yes",'TSA Input'!B807,"Ineligible"))</f>
        <v/>
      </c>
      <c r="D832" s="39" t="str">
        <f>IF('TSA Input'!J807="","",IF('TSA Input'!J807="Yes",'TSA Input'!H807,""))</f>
        <v/>
      </c>
      <c r="E832" s="40" t="str">
        <f>IF('TSA Input'!J807="","",IF('TSA Input'!J807="Yes",'TSA Input'!G807,""))</f>
        <v/>
      </c>
      <c r="F832" s="42" t="str">
        <f>IF('TSA Input'!J807="","",IF('TSA Input'!J807="Yes",'TSA Input'!C807,""))</f>
        <v/>
      </c>
      <c r="G832" s="43" t="str">
        <f>IF('TSA Input'!J807="","",IF('TSA Input'!J807="Yes",'TSA Input'!I807,""))</f>
        <v/>
      </c>
      <c r="H832" s="43" t="str">
        <f>IF('TSA Input'!J807="","",IF('TSA Input'!J807="Yes",'TSA Input'!E807,""))</f>
        <v/>
      </c>
      <c r="I832" s="45" t="str">
        <f t="shared" si="2"/>
        <v/>
      </c>
      <c r="J832" s="146" t="str">
        <f>IF('TSA Input'!$J807="","",IF('TSA Input'!$J807="Yes",'TSA Input'!$C807,""))</f>
        <v/>
      </c>
      <c r="K832" s="147" t="str">
        <f>IF('TSA Input'!$J807="","",IF('TSA Input'!$J807="Yes",'TSA Input'!$I807,""))</f>
        <v/>
      </c>
      <c r="L832" s="147" t="str">
        <f>IF('TSA Input'!$J807="","",IF('TSA Input'!$J807="Yes",'TSA Input'!$E807,""))</f>
        <v/>
      </c>
      <c r="M832" s="45" t="str">
        <f t="shared" si="3"/>
        <v/>
      </c>
      <c r="N832" s="48"/>
      <c r="O832" s="49"/>
      <c r="P832" s="148" t="s">
        <v>31</v>
      </c>
      <c r="Q832" s="149" t="s">
        <v>31</v>
      </c>
      <c r="R832" s="1"/>
    </row>
    <row r="833" spans="1:18" ht="15.75" hidden="1" customHeight="1">
      <c r="A833" s="1" t="str">
        <f t="shared" si="1"/>
        <v/>
      </c>
      <c r="B833" s="1"/>
      <c r="C833" s="38" t="str">
        <f>IF('TSA Input'!J808="","",IF('TSA Input'!J808="Yes",'TSA Input'!B808,"Ineligible"))</f>
        <v/>
      </c>
      <c r="D833" s="39" t="str">
        <f>IF('TSA Input'!J808="","",IF('TSA Input'!J808="Yes",'TSA Input'!H808,""))</f>
        <v/>
      </c>
      <c r="E833" s="40" t="str">
        <f>IF('TSA Input'!J808="","",IF('TSA Input'!J808="Yes",'TSA Input'!G808,""))</f>
        <v/>
      </c>
      <c r="F833" s="42" t="str">
        <f>IF('TSA Input'!J808="","",IF('TSA Input'!J808="Yes",'TSA Input'!C808,""))</f>
        <v/>
      </c>
      <c r="G833" s="43" t="str">
        <f>IF('TSA Input'!J808="","",IF('TSA Input'!J808="Yes",'TSA Input'!I808,""))</f>
        <v/>
      </c>
      <c r="H833" s="43" t="str">
        <f>IF('TSA Input'!J808="","",IF('TSA Input'!J808="Yes",'TSA Input'!E808,""))</f>
        <v/>
      </c>
      <c r="I833" s="45" t="str">
        <f t="shared" si="2"/>
        <v/>
      </c>
      <c r="J833" s="146" t="str">
        <f>IF('TSA Input'!$J808="","",IF('TSA Input'!$J808="Yes",'TSA Input'!$C808,""))</f>
        <v/>
      </c>
      <c r="K833" s="147" t="str">
        <f>IF('TSA Input'!$J808="","",IF('TSA Input'!$J808="Yes",'TSA Input'!$I808,""))</f>
        <v/>
      </c>
      <c r="L833" s="147" t="str">
        <f>IF('TSA Input'!$J808="","",IF('TSA Input'!$J808="Yes",'TSA Input'!$E808,""))</f>
        <v/>
      </c>
      <c r="M833" s="45" t="str">
        <f t="shared" si="3"/>
        <v/>
      </c>
      <c r="N833" s="48"/>
      <c r="O833" s="49"/>
      <c r="P833" s="148" t="s">
        <v>31</v>
      </c>
      <c r="Q833" s="149" t="s">
        <v>31</v>
      </c>
      <c r="R833" s="1"/>
    </row>
    <row r="834" spans="1:18" ht="15.75" hidden="1" customHeight="1">
      <c r="A834" s="1" t="str">
        <f t="shared" si="1"/>
        <v/>
      </c>
      <c r="B834" s="1"/>
      <c r="C834" s="38" t="str">
        <f>IF('TSA Input'!J809="","",IF('TSA Input'!J809="Yes",'TSA Input'!B809,"Ineligible"))</f>
        <v/>
      </c>
      <c r="D834" s="39" t="str">
        <f>IF('TSA Input'!J809="","",IF('TSA Input'!J809="Yes",'TSA Input'!H809,""))</f>
        <v/>
      </c>
      <c r="E834" s="40" t="str">
        <f>IF('TSA Input'!J809="","",IF('TSA Input'!J809="Yes",'TSA Input'!G809,""))</f>
        <v/>
      </c>
      <c r="F834" s="42" t="str">
        <f>IF('TSA Input'!J809="","",IF('TSA Input'!J809="Yes",'TSA Input'!C809,""))</f>
        <v/>
      </c>
      <c r="G834" s="43" t="str">
        <f>IF('TSA Input'!J809="","",IF('TSA Input'!J809="Yes",'TSA Input'!I809,""))</f>
        <v/>
      </c>
      <c r="H834" s="43" t="str">
        <f>IF('TSA Input'!J809="","",IF('TSA Input'!J809="Yes",'TSA Input'!E809,""))</f>
        <v/>
      </c>
      <c r="I834" s="45" t="str">
        <f t="shared" si="2"/>
        <v/>
      </c>
      <c r="J834" s="146" t="str">
        <f>IF('TSA Input'!$J809="","",IF('TSA Input'!$J809="Yes",'TSA Input'!$C809,""))</f>
        <v/>
      </c>
      <c r="K834" s="147" t="str">
        <f>IF('TSA Input'!$J809="","",IF('TSA Input'!$J809="Yes",'TSA Input'!$I809,""))</f>
        <v/>
      </c>
      <c r="L834" s="147" t="str">
        <f>IF('TSA Input'!$J809="","",IF('TSA Input'!$J809="Yes",'TSA Input'!$E809,""))</f>
        <v/>
      </c>
      <c r="M834" s="45" t="str">
        <f t="shared" si="3"/>
        <v/>
      </c>
      <c r="N834" s="48"/>
      <c r="O834" s="49"/>
      <c r="P834" s="148" t="s">
        <v>31</v>
      </c>
      <c r="Q834" s="149" t="s">
        <v>31</v>
      </c>
      <c r="R834" s="1"/>
    </row>
    <row r="835" spans="1:18" ht="15.75" hidden="1" customHeight="1">
      <c r="A835" s="1" t="str">
        <f t="shared" si="1"/>
        <v/>
      </c>
      <c r="B835" s="1"/>
      <c r="C835" s="38" t="str">
        <f>IF('TSA Input'!J810="","",IF('TSA Input'!J810="Yes",'TSA Input'!B810,"Ineligible"))</f>
        <v/>
      </c>
      <c r="D835" s="39" t="str">
        <f>IF('TSA Input'!J810="","",IF('TSA Input'!J810="Yes",'TSA Input'!H810,""))</f>
        <v/>
      </c>
      <c r="E835" s="40" t="str">
        <f>IF('TSA Input'!J810="","",IF('TSA Input'!J810="Yes",'TSA Input'!G810,""))</f>
        <v/>
      </c>
      <c r="F835" s="42" t="str">
        <f>IF('TSA Input'!J810="","",IF('TSA Input'!J810="Yes",'TSA Input'!C810,""))</f>
        <v/>
      </c>
      <c r="G835" s="43" t="str">
        <f>IF('TSA Input'!J810="","",IF('TSA Input'!J810="Yes",'TSA Input'!I810,""))</f>
        <v/>
      </c>
      <c r="H835" s="43" t="str">
        <f>IF('TSA Input'!J810="","",IF('TSA Input'!J810="Yes",'TSA Input'!E810,""))</f>
        <v/>
      </c>
      <c r="I835" s="45" t="str">
        <f t="shared" si="2"/>
        <v/>
      </c>
      <c r="J835" s="146" t="str">
        <f>IF('TSA Input'!$J810="","",IF('TSA Input'!$J810="Yes",'TSA Input'!$C810,""))</f>
        <v/>
      </c>
      <c r="K835" s="147" t="str">
        <f>IF('TSA Input'!$J810="","",IF('TSA Input'!$J810="Yes",'TSA Input'!$I810,""))</f>
        <v/>
      </c>
      <c r="L835" s="147" t="str">
        <f>IF('TSA Input'!$J810="","",IF('TSA Input'!$J810="Yes",'TSA Input'!$E810,""))</f>
        <v/>
      </c>
      <c r="M835" s="45" t="str">
        <f t="shared" si="3"/>
        <v/>
      </c>
      <c r="N835" s="48"/>
      <c r="O835" s="49"/>
      <c r="P835" s="148" t="s">
        <v>31</v>
      </c>
      <c r="Q835" s="149" t="s">
        <v>31</v>
      </c>
      <c r="R835" s="1"/>
    </row>
    <row r="836" spans="1:18" ht="15.75" hidden="1" customHeight="1">
      <c r="A836" s="1" t="str">
        <f t="shared" si="1"/>
        <v/>
      </c>
      <c r="B836" s="1"/>
      <c r="C836" s="38" t="str">
        <f>IF('TSA Input'!J811="","",IF('TSA Input'!J811="Yes",'TSA Input'!B811,"Ineligible"))</f>
        <v/>
      </c>
      <c r="D836" s="39" t="str">
        <f>IF('TSA Input'!J811="","",IF('TSA Input'!J811="Yes",'TSA Input'!H811,""))</f>
        <v/>
      </c>
      <c r="E836" s="40" t="str">
        <f>IF('TSA Input'!J811="","",IF('TSA Input'!J811="Yes",'TSA Input'!G811,""))</f>
        <v/>
      </c>
      <c r="F836" s="42" t="str">
        <f>IF('TSA Input'!J811="","",IF('TSA Input'!J811="Yes",'TSA Input'!C811,""))</f>
        <v/>
      </c>
      <c r="G836" s="43" t="str">
        <f>IF('TSA Input'!J811="","",IF('TSA Input'!J811="Yes",'TSA Input'!I811,""))</f>
        <v/>
      </c>
      <c r="H836" s="43" t="str">
        <f>IF('TSA Input'!J811="","",IF('TSA Input'!J811="Yes",'TSA Input'!E811,""))</f>
        <v/>
      </c>
      <c r="I836" s="45" t="str">
        <f t="shared" si="2"/>
        <v/>
      </c>
      <c r="J836" s="146" t="str">
        <f>IF('TSA Input'!$J811="","",IF('TSA Input'!$J811="Yes",'TSA Input'!$C811,""))</f>
        <v/>
      </c>
      <c r="K836" s="147" t="str">
        <f>IF('TSA Input'!$J811="","",IF('TSA Input'!$J811="Yes",'TSA Input'!$I811,""))</f>
        <v/>
      </c>
      <c r="L836" s="147" t="str">
        <f>IF('TSA Input'!$J811="","",IF('TSA Input'!$J811="Yes",'TSA Input'!$E811,""))</f>
        <v/>
      </c>
      <c r="M836" s="45" t="str">
        <f t="shared" si="3"/>
        <v/>
      </c>
      <c r="N836" s="48"/>
      <c r="O836" s="49"/>
      <c r="P836" s="148" t="s">
        <v>31</v>
      </c>
      <c r="Q836" s="149" t="s">
        <v>31</v>
      </c>
      <c r="R836" s="1"/>
    </row>
    <row r="837" spans="1:18" ht="15.75" hidden="1" customHeight="1">
      <c r="A837" s="1" t="str">
        <f t="shared" si="1"/>
        <v/>
      </c>
      <c r="B837" s="1"/>
      <c r="C837" s="38" t="str">
        <f>IF('TSA Input'!J812="","",IF('TSA Input'!J812="Yes",'TSA Input'!B812,"Ineligible"))</f>
        <v/>
      </c>
      <c r="D837" s="39" t="str">
        <f>IF('TSA Input'!J812="","",IF('TSA Input'!J812="Yes",'TSA Input'!H812,""))</f>
        <v/>
      </c>
      <c r="E837" s="40" t="str">
        <f>IF('TSA Input'!J812="","",IF('TSA Input'!J812="Yes",'TSA Input'!G812,""))</f>
        <v/>
      </c>
      <c r="F837" s="42" t="str">
        <f>IF('TSA Input'!J812="","",IF('TSA Input'!J812="Yes",'TSA Input'!C812,""))</f>
        <v/>
      </c>
      <c r="G837" s="43" t="str">
        <f>IF('TSA Input'!J812="","",IF('TSA Input'!J812="Yes",'TSA Input'!I812,""))</f>
        <v/>
      </c>
      <c r="H837" s="43" t="str">
        <f>IF('TSA Input'!J812="","",IF('TSA Input'!J812="Yes",'TSA Input'!E812,""))</f>
        <v/>
      </c>
      <c r="I837" s="45" t="str">
        <f t="shared" si="2"/>
        <v/>
      </c>
      <c r="J837" s="146" t="str">
        <f>IF('TSA Input'!$J812="","",IF('TSA Input'!$J812="Yes",'TSA Input'!$C812,""))</f>
        <v/>
      </c>
      <c r="K837" s="147" t="str">
        <f>IF('TSA Input'!$J812="","",IF('TSA Input'!$J812="Yes",'TSA Input'!$I812,""))</f>
        <v/>
      </c>
      <c r="L837" s="147" t="str">
        <f>IF('TSA Input'!$J812="","",IF('TSA Input'!$J812="Yes",'TSA Input'!$E812,""))</f>
        <v/>
      </c>
      <c r="M837" s="45" t="str">
        <f t="shared" si="3"/>
        <v/>
      </c>
      <c r="N837" s="48"/>
      <c r="O837" s="49"/>
      <c r="P837" s="148" t="s">
        <v>31</v>
      </c>
      <c r="Q837" s="149" t="s">
        <v>31</v>
      </c>
      <c r="R837" s="1"/>
    </row>
    <row r="838" spans="1:18" ht="15.75" hidden="1" customHeight="1">
      <c r="A838" s="1" t="str">
        <f t="shared" si="1"/>
        <v/>
      </c>
      <c r="B838" s="1"/>
      <c r="C838" s="38" t="str">
        <f>IF('TSA Input'!J813="","",IF('TSA Input'!J813="Yes",'TSA Input'!B813,"Ineligible"))</f>
        <v/>
      </c>
      <c r="D838" s="39" t="str">
        <f>IF('TSA Input'!J813="","",IF('TSA Input'!J813="Yes",'TSA Input'!H813,""))</f>
        <v/>
      </c>
      <c r="E838" s="40" t="str">
        <f>IF('TSA Input'!J813="","",IF('TSA Input'!J813="Yes",'TSA Input'!G813,""))</f>
        <v/>
      </c>
      <c r="F838" s="42" t="str">
        <f>IF('TSA Input'!J813="","",IF('TSA Input'!J813="Yes",'TSA Input'!C813,""))</f>
        <v/>
      </c>
      <c r="G838" s="43" t="str">
        <f>IF('TSA Input'!J813="","",IF('TSA Input'!J813="Yes",'TSA Input'!I813,""))</f>
        <v/>
      </c>
      <c r="H838" s="43" t="str">
        <f>IF('TSA Input'!J813="","",IF('TSA Input'!J813="Yes",'TSA Input'!E813,""))</f>
        <v/>
      </c>
      <c r="I838" s="45" t="str">
        <f t="shared" si="2"/>
        <v/>
      </c>
      <c r="J838" s="146" t="str">
        <f>IF('TSA Input'!$J813="","",IF('TSA Input'!$J813="Yes",'TSA Input'!$C813,""))</f>
        <v/>
      </c>
      <c r="K838" s="147" t="str">
        <f>IF('TSA Input'!$J813="","",IF('TSA Input'!$J813="Yes",'TSA Input'!$I813,""))</f>
        <v/>
      </c>
      <c r="L838" s="147" t="str">
        <f>IF('TSA Input'!$J813="","",IF('TSA Input'!$J813="Yes",'TSA Input'!$E813,""))</f>
        <v/>
      </c>
      <c r="M838" s="45" t="str">
        <f t="shared" si="3"/>
        <v/>
      </c>
      <c r="N838" s="48"/>
      <c r="O838" s="49"/>
      <c r="P838" s="148" t="s">
        <v>31</v>
      </c>
      <c r="Q838" s="149" t="s">
        <v>31</v>
      </c>
      <c r="R838" s="1"/>
    </row>
    <row r="839" spans="1:18" ht="15.75" hidden="1" customHeight="1">
      <c r="A839" s="1" t="str">
        <f t="shared" si="1"/>
        <v/>
      </c>
      <c r="B839" s="1"/>
      <c r="C839" s="38" t="str">
        <f>IF('TSA Input'!J814="","",IF('TSA Input'!J814="Yes",'TSA Input'!B814,"Ineligible"))</f>
        <v/>
      </c>
      <c r="D839" s="39" t="str">
        <f>IF('TSA Input'!J814="","",IF('TSA Input'!J814="Yes",'TSA Input'!H814,""))</f>
        <v/>
      </c>
      <c r="E839" s="40" t="str">
        <f>IF('TSA Input'!J814="","",IF('TSA Input'!J814="Yes",'TSA Input'!G814,""))</f>
        <v/>
      </c>
      <c r="F839" s="42" t="str">
        <f>IF('TSA Input'!J814="","",IF('TSA Input'!J814="Yes",'TSA Input'!C814,""))</f>
        <v/>
      </c>
      <c r="G839" s="43" t="str">
        <f>IF('TSA Input'!J814="","",IF('TSA Input'!J814="Yes",'TSA Input'!I814,""))</f>
        <v/>
      </c>
      <c r="H839" s="43" t="str">
        <f>IF('TSA Input'!J814="","",IF('TSA Input'!J814="Yes",'TSA Input'!E814,""))</f>
        <v/>
      </c>
      <c r="I839" s="45" t="str">
        <f t="shared" si="2"/>
        <v/>
      </c>
      <c r="J839" s="146" t="str">
        <f>IF('TSA Input'!$J814="","",IF('TSA Input'!$J814="Yes",'TSA Input'!$C814,""))</f>
        <v/>
      </c>
      <c r="K839" s="147" t="str">
        <f>IF('TSA Input'!$J814="","",IF('TSA Input'!$J814="Yes",'TSA Input'!$I814,""))</f>
        <v/>
      </c>
      <c r="L839" s="147" t="str">
        <f>IF('TSA Input'!$J814="","",IF('TSA Input'!$J814="Yes",'TSA Input'!$E814,""))</f>
        <v/>
      </c>
      <c r="M839" s="45" t="str">
        <f t="shared" si="3"/>
        <v/>
      </c>
      <c r="N839" s="48"/>
      <c r="O839" s="49"/>
      <c r="P839" s="148" t="s">
        <v>31</v>
      </c>
      <c r="Q839" s="149" t="s">
        <v>31</v>
      </c>
      <c r="R839" s="1"/>
    </row>
    <row r="840" spans="1:18" ht="15.75" hidden="1" customHeight="1">
      <c r="A840" s="1" t="str">
        <f t="shared" si="1"/>
        <v/>
      </c>
      <c r="B840" s="1"/>
      <c r="C840" s="38" t="str">
        <f>IF('TSA Input'!J815="","",IF('TSA Input'!J815="Yes",'TSA Input'!B815,"Ineligible"))</f>
        <v/>
      </c>
      <c r="D840" s="39" t="str">
        <f>IF('TSA Input'!J815="","",IF('TSA Input'!J815="Yes",'TSA Input'!H815,""))</f>
        <v/>
      </c>
      <c r="E840" s="40" t="str">
        <f>IF('TSA Input'!J815="","",IF('TSA Input'!J815="Yes",'TSA Input'!G815,""))</f>
        <v/>
      </c>
      <c r="F840" s="42" t="str">
        <f>IF('TSA Input'!J815="","",IF('TSA Input'!J815="Yes",'TSA Input'!C815,""))</f>
        <v/>
      </c>
      <c r="G840" s="43" t="str">
        <f>IF('TSA Input'!J815="","",IF('TSA Input'!J815="Yes",'TSA Input'!I815,""))</f>
        <v/>
      </c>
      <c r="H840" s="43" t="str">
        <f>IF('TSA Input'!J815="","",IF('TSA Input'!J815="Yes",'TSA Input'!E815,""))</f>
        <v/>
      </c>
      <c r="I840" s="45" t="str">
        <f t="shared" si="2"/>
        <v/>
      </c>
      <c r="J840" s="146" t="str">
        <f>IF('TSA Input'!$J815="","",IF('TSA Input'!$J815="Yes",'TSA Input'!$C815,""))</f>
        <v/>
      </c>
      <c r="K840" s="147" t="str">
        <f>IF('TSA Input'!$J815="","",IF('TSA Input'!$J815="Yes",'TSA Input'!$I815,""))</f>
        <v/>
      </c>
      <c r="L840" s="147" t="str">
        <f>IF('TSA Input'!$J815="","",IF('TSA Input'!$J815="Yes",'TSA Input'!$E815,""))</f>
        <v/>
      </c>
      <c r="M840" s="45" t="str">
        <f t="shared" si="3"/>
        <v/>
      </c>
      <c r="N840" s="48"/>
      <c r="O840" s="49"/>
      <c r="P840" s="148" t="s">
        <v>31</v>
      </c>
      <c r="Q840" s="149" t="s">
        <v>31</v>
      </c>
      <c r="R840" s="1"/>
    </row>
    <row r="841" spans="1:18" ht="15.75" hidden="1" customHeight="1">
      <c r="A841" s="1" t="str">
        <f t="shared" si="1"/>
        <v/>
      </c>
      <c r="B841" s="1"/>
      <c r="C841" s="38" t="str">
        <f>IF('TSA Input'!J816="","",IF('TSA Input'!J816="Yes",'TSA Input'!B816,"Ineligible"))</f>
        <v/>
      </c>
      <c r="D841" s="39" t="str">
        <f>IF('TSA Input'!J816="","",IF('TSA Input'!J816="Yes",'TSA Input'!H816,""))</f>
        <v/>
      </c>
      <c r="E841" s="40" t="str">
        <f>IF('TSA Input'!J816="","",IF('TSA Input'!J816="Yes",'TSA Input'!G816,""))</f>
        <v/>
      </c>
      <c r="F841" s="42" t="str">
        <f>IF('TSA Input'!J816="","",IF('TSA Input'!J816="Yes",'TSA Input'!C816,""))</f>
        <v/>
      </c>
      <c r="G841" s="43" t="str">
        <f>IF('TSA Input'!J816="","",IF('TSA Input'!J816="Yes",'TSA Input'!I816,""))</f>
        <v/>
      </c>
      <c r="H841" s="43" t="str">
        <f>IF('TSA Input'!J816="","",IF('TSA Input'!J816="Yes",'TSA Input'!E816,""))</f>
        <v/>
      </c>
      <c r="I841" s="45" t="str">
        <f t="shared" si="2"/>
        <v/>
      </c>
      <c r="J841" s="146" t="str">
        <f>IF('TSA Input'!$J816="","",IF('TSA Input'!$J816="Yes",'TSA Input'!$C816,""))</f>
        <v/>
      </c>
      <c r="K841" s="147" t="str">
        <f>IF('TSA Input'!$J816="","",IF('TSA Input'!$J816="Yes",'TSA Input'!$I816,""))</f>
        <v/>
      </c>
      <c r="L841" s="147" t="str">
        <f>IF('TSA Input'!$J816="","",IF('TSA Input'!$J816="Yes",'TSA Input'!$E816,""))</f>
        <v/>
      </c>
      <c r="M841" s="45" t="str">
        <f t="shared" si="3"/>
        <v/>
      </c>
      <c r="N841" s="48"/>
      <c r="O841" s="49"/>
      <c r="P841" s="148" t="s">
        <v>31</v>
      </c>
      <c r="Q841" s="149" t="s">
        <v>31</v>
      </c>
      <c r="R841" s="1"/>
    </row>
    <row r="842" spans="1:18" ht="15.75" hidden="1" customHeight="1">
      <c r="A842" s="1" t="str">
        <f t="shared" si="1"/>
        <v/>
      </c>
      <c r="B842" s="1"/>
      <c r="C842" s="38" t="str">
        <f>IF('TSA Input'!J817="","",IF('TSA Input'!J817="Yes",'TSA Input'!B817,"Ineligible"))</f>
        <v/>
      </c>
      <c r="D842" s="39" t="str">
        <f>IF('TSA Input'!J817="","",IF('TSA Input'!J817="Yes",'TSA Input'!H817,""))</f>
        <v/>
      </c>
      <c r="E842" s="40" t="str">
        <f>IF('TSA Input'!J817="","",IF('TSA Input'!J817="Yes",'TSA Input'!G817,""))</f>
        <v/>
      </c>
      <c r="F842" s="42" t="str">
        <f>IF('TSA Input'!J817="","",IF('TSA Input'!J817="Yes",'TSA Input'!C817,""))</f>
        <v/>
      </c>
      <c r="G842" s="43" t="str">
        <f>IF('TSA Input'!J817="","",IF('TSA Input'!J817="Yes",'TSA Input'!I817,""))</f>
        <v/>
      </c>
      <c r="H842" s="43" t="str">
        <f>IF('TSA Input'!J817="","",IF('TSA Input'!J817="Yes",'TSA Input'!E817,""))</f>
        <v/>
      </c>
      <c r="I842" s="45" t="str">
        <f t="shared" si="2"/>
        <v/>
      </c>
      <c r="J842" s="146" t="str">
        <f>IF('TSA Input'!$J817="","",IF('TSA Input'!$J817="Yes",'TSA Input'!$C817,""))</f>
        <v/>
      </c>
      <c r="K842" s="147" t="str">
        <f>IF('TSA Input'!$J817="","",IF('TSA Input'!$J817="Yes",'TSA Input'!$I817,""))</f>
        <v/>
      </c>
      <c r="L842" s="147" t="str">
        <f>IF('TSA Input'!$J817="","",IF('TSA Input'!$J817="Yes",'TSA Input'!$E817,""))</f>
        <v/>
      </c>
      <c r="M842" s="45" t="str">
        <f t="shared" si="3"/>
        <v/>
      </c>
      <c r="N842" s="48"/>
      <c r="O842" s="49"/>
      <c r="P842" s="148" t="s">
        <v>31</v>
      </c>
      <c r="Q842" s="149" t="s">
        <v>31</v>
      </c>
      <c r="R842" s="1"/>
    </row>
    <row r="843" spans="1:18" ht="15.75" hidden="1" customHeight="1">
      <c r="A843" s="1" t="str">
        <f t="shared" si="1"/>
        <v/>
      </c>
      <c r="B843" s="1"/>
      <c r="C843" s="38" t="str">
        <f>IF('TSA Input'!J818="","",IF('TSA Input'!J818="Yes",'TSA Input'!B818,"Ineligible"))</f>
        <v/>
      </c>
      <c r="D843" s="39" t="str">
        <f>IF('TSA Input'!J818="","",IF('TSA Input'!J818="Yes",'TSA Input'!H818,""))</f>
        <v/>
      </c>
      <c r="E843" s="40" t="str">
        <f>IF('TSA Input'!J818="","",IF('TSA Input'!J818="Yes",'TSA Input'!G818,""))</f>
        <v/>
      </c>
      <c r="F843" s="42" t="str">
        <f>IF('TSA Input'!J818="","",IF('TSA Input'!J818="Yes",'TSA Input'!C818,""))</f>
        <v/>
      </c>
      <c r="G843" s="43" t="str">
        <f>IF('TSA Input'!J818="","",IF('TSA Input'!J818="Yes",'TSA Input'!I818,""))</f>
        <v/>
      </c>
      <c r="H843" s="43" t="str">
        <f>IF('TSA Input'!J818="","",IF('TSA Input'!J818="Yes",'TSA Input'!E818,""))</f>
        <v/>
      </c>
      <c r="I843" s="45" t="str">
        <f t="shared" si="2"/>
        <v/>
      </c>
      <c r="J843" s="146" t="str">
        <f>IF('TSA Input'!$J818="","",IF('TSA Input'!$J818="Yes",'TSA Input'!$C818,""))</f>
        <v/>
      </c>
      <c r="K843" s="147" t="str">
        <f>IF('TSA Input'!$J818="","",IF('TSA Input'!$J818="Yes",'TSA Input'!$I818,""))</f>
        <v/>
      </c>
      <c r="L843" s="147" t="str">
        <f>IF('TSA Input'!$J818="","",IF('TSA Input'!$J818="Yes",'TSA Input'!$E818,""))</f>
        <v/>
      </c>
      <c r="M843" s="45" t="str">
        <f t="shared" si="3"/>
        <v/>
      </c>
      <c r="N843" s="48"/>
      <c r="O843" s="49"/>
      <c r="P843" s="148" t="s">
        <v>31</v>
      </c>
      <c r="Q843" s="149" t="s">
        <v>31</v>
      </c>
      <c r="R843" s="1"/>
    </row>
    <row r="844" spans="1:18" ht="15.75" hidden="1" customHeight="1">
      <c r="A844" s="1" t="str">
        <f t="shared" si="1"/>
        <v/>
      </c>
      <c r="B844" s="1"/>
      <c r="C844" s="38" t="str">
        <f>IF('TSA Input'!J819="","",IF('TSA Input'!J819="Yes",'TSA Input'!B819,"Ineligible"))</f>
        <v/>
      </c>
      <c r="D844" s="39" t="str">
        <f>IF('TSA Input'!J819="","",IF('TSA Input'!J819="Yes",'TSA Input'!H819,""))</f>
        <v/>
      </c>
      <c r="E844" s="40" t="str">
        <f>IF('TSA Input'!J819="","",IF('TSA Input'!J819="Yes",'TSA Input'!G819,""))</f>
        <v/>
      </c>
      <c r="F844" s="42" t="str">
        <f>IF('TSA Input'!J819="","",IF('TSA Input'!J819="Yes",'TSA Input'!C819,""))</f>
        <v/>
      </c>
      <c r="G844" s="43" t="str">
        <f>IF('TSA Input'!J819="","",IF('TSA Input'!J819="Yes",'TSA Input'!I819,""))</f>
        <v/>
      </c>
      <c r="H844" s="43" t="str">
        <f>IF('TSA Input'!J819="","",IF('TSA Input'!J819="Yes",'TSA Input'!E819,""))</f>
        <v/>
      </c>
      <c r="I844" s="45" t="str">
        <f t="shared" si="2"/>
        <v/>
      </c>
      <c r="J844" s="146" t="str">
        <f>IF('TSA Input'!$J819="","",IF('TSA Input'!$J819="Yes",'TSA Input'!$C819,""))</f>
        <v/>
      </c>
      <c r="K844" s="147" t="str">
        <f>IF('TSA Input'!$J819="","",IF('TSA Input'!$J819="Yes",'TSA Input'!$I819,""))</f>
        <v/>
      </c>
      <c r="L844" s="147" t="str">
        <f>IF('TSA Input'!$J819="","",IF('TSA Input'!$J819="Yes",'TSA Input'!$E819,""))</f>
        <v/>
      </c>
      <c r="M844" s="45" t="str">
        <f t="shared" si="3"/>
        <v/>
      </c>
      <c r="N844" s="48"/>
      <c r="O844" s="49"/>
      <c r="P844" s="148" t="s">
        <v>31</v>
      </c>
      <c r="Q844" s="149" t="s">
        <v>31</v>
      </c>
      <c r="R844" s="1"/>
    </row>
    <row r="845" spans="1:18" ht="15.75" hidden="1" customHeight="1">
      <c r="A845" s="1" t="str">
        <f t="shared" si="1"/>
        <v/>
      </c>
      <c r="B845" s="1"/>
      <c r="C845" s="38" t="str">
        <f>IF('TSA Input'!J820="","",IF('TSA Input'!J820="Yes",'TSA Input'!B820,"Ineligible"))</f>
        <v/>
      </c>
      <c r="D845" s="39" t="str">
        <f>IF('TSA Input'!J820="","",IF('TSA Input'!J820="Yes",'TSA Input'!H820,""))</f>
        <v/>
      </c>
      <c r="E845" s="40" t="str">
        <f>IF('TSA Input'!J820="","",IF('TSA Input'!J820="Yes",'TSA Input'!G820,""))</f>
        <v/>
      </c>
      <c r="F845" s="42" t="str">
        <f>IF('TSA Input'!J820="","",IF('TSA Input'!J820="Yes",'TSA Input'!C820,""))</f>
        <v/>
      </c>
      <c r="G845" s="43" t="str">
        <f>IF('TSA Input'!J820="","",IF('TSA Input'!J820="Yes",'TSA Input'!I820,""))</f>
        <v/>
      </c>
      <c r="H845" s="43" t="str">
        <f>IF('TSA Input'!J820="","",IF('TSA Input'!J820="Yes",'TSA Input'!E820,""))</f>
        <v/>
      </c>
      <c r="I845" s="45" t="str">
        <f t="shared" si="2"/>
        <v/>
      </c>
      <c r="J845" s="146" t="str">
        <f>IF('TSA Input'!$J820="","",IF('TSA Input'!$J820="Yes",'TSA Input'!$C820,""))</f>
        <v/>
      </c>
      <c r="K845" s="147" t="str">
        <f>IF('TSA Input'!$J820="","",IF('TSA Input'!$J820="Yes",'TSA Input'!$I820,""))</f>
        <v/>
      </c>
      <c r="L845" s="147" t="str">
        <f>IF('TSA Input'!$J820="","",IF('TSA Input'!$J820="Yes",'TSA Input'!$E820,""))</f>
        <v/>
      </c>
      <c r="M845" s="45" t="str">
        <f t="shared" si="3"/>
        <v/>
      </c>
      <c r="N845" s="48"/>
      <c r="O845" s="49"/>
      <c r="P845" s="148" t="s">
        <v>31</v>
      </c>
      <c r="Q845" s="149" t="s">
        <v>31</v>
      </c>
      <c r="R845" s="1"/>
    </row>
    <row r="846" spans="1:18" ht="15.75" hidden="1" customHeight="1">
      <c r="A846" s="1" t="str">
        <f t="shared" si="1"/>
        <v/>
      </c>
      <c r="B846" s="1"/>
      <c r="C846" s="38" t="str">
        <f>IF('TSA Input'!J821="","",IF('TSA Input'!J821="Yes",'TSA Input'!B821,"Ineligible"))</f>
        <v/>
      </c>
      <c r="D846" s="39" t="str">
        <f>IF('TSA Input'!J821="","",IF('TSA Input'!J821="Yes",'TSA Input'!H821,""))</f>
        <v/>
      </c>
      <c r="E846" s="40" t="str">
        <f>IF('TSA Input'!J821="","",IF('TSA Input'!J821="Yes",'TSA Input'!G821,""))</f>
        <v/>
      </c>
      <c r="F846" s="42" t="str">
        <f>IF('TSA Input'!J821="","",IF('TSA Input'!J821="Yes",'TSA Input'!C821,""))</f>
        <v/>
      </c>
      <c r="G846" s="43" t="str">
        <f>IF('TSA Input'!J821="","",IF('TSA Input'!J821="Yes",'TSA Input'!I821,""))</f>
        <v/>
      </c>
      <c r="H846" s="43" t="str">
        <f>IF('TSA Input'!J821="","",IF('TSA Input'!J821="Yes",'TSA Input'!E821,""))</f>
        <v/>
      </c>
      <c r="I846" s="45" t="str">
        <f t="shared" si="2"/>
        <v/>
      </c>
      <c r="J846" s="146" t="str">
        <f>IF('TSA Input'!$J821="","",IF('TSA Input'!$J821="Yes",'TSA Input'!$C821,""))</f>
        <v/>
      </c>
      <c r="K846" s="147" t="str">
        <f>IF('TSA Input'!$J821="","",IF('TSA Input'!$J821="Yes",'TSA Input'!$I821,""))</f>
        <v/>
      </c>
      <c r="L846" s="147" t="str">
        <f>IF('TSA Input'!$J821="","",IF('TSA Input'!$J821="Yes",'TSA Input'!$E821,""))</f>
        <v/>
      </c>
      <c r="M846" s="45" t="str">
        <f t="shared" si="3"/>
        <v/>
      </c>
      <c r="N846" s="48"/>
      <c r="O846" s="49"/>
      <c r="P846" s="148" t="s">
        <v>31</v>
      </c>
      <c r="Q846" s="149" t="s">
        <v>31</v>
      </c>
      <c r="R846" s="1"/>
    </row>
    <row r="847" spans="1:18" ht="15.75" hidden="1" customHeight="1">
      <c r="A847" s="1" t="str">
        <f t="shared" si="1"/>
        <v/>
      </c>
      <c r="B847" s="1"/>
      <c r="C847" s="38" t="str">
        <f>IF('TSA Input'!J822="","",IF('TSA Input'!J822="Yes",'TSA Input'!B822,"Ineligible"))</f>
        <v/>
      </c>
      <c r="D847" s="39" t="str">
        <f>IF('TSA Input'!J822="","",IF('TSA Input'!J822="Yes",'TSA Input'!H822,""))</f>
        <v/>
      </c>
      <c r="E847" s="40" t="str">
        <f>IF('TSA Input'!J822="","",IF('TSA Input'!J822="Yes",'TSA Input'!G822,""))</f>
        <v/>
      </c>
      <c r="F847" s="42" t="str">
        <f>IF('TSA Input'!J822="","",IF('TSA Input'!J822="Yes",'TSA Input'!C822,""))</f>
        <v/>
      </c>
      <c r="G847" s="43" t="str">
        <f>IF('TSA Input'!J822="","",IF('TSA Input'!J822="Yes",'TSA Input'!I822,""))</f>
        <v/>
      </c>
      <c r="H847" s="43" t="str">
        <f>IF('TSA Input'!J822="","",IF('TSA Input'!J822="Yes",'TSA Input'!E822,""))</f>
        <v/>
      </c>
      <c r="I847" s="45" t="str">
        <f t="shared" si="2"/>
        <v/>
      </c>
      <c r="J847" s="146" t="str">
        <f>IF('TSA Input'!$J822="","",IF('TSA Input'!$J822="Yes",'TSA Input'!$C822,""))</f>
        <v/>
      </c>
      <c r="K847" s="147" t="str">
        <f>IF('TSA Input'!$J822="","",IF('TSA Input'!$J822="Yes",'TSA Input'!$I822,""))</f>
        <v/>
      </c>
      <c r="L847" s="147" t="str">
        <f>IF('TSA Input'!$J822="","",IF('TSA Input'!$J822="Yes",'TSA Input'!$E822,""))</f>
        <v/>
      </c>
      <c r="M847" s="45" t="str">
        <f t="shared" si="3"/>
        <v/>
      </c>
      <c r="N847" s="48"/>
      <c r="O847" s="49"/>
      <c r="P847" s="148" t="s">
        <v>31</v>
      </c>
      <c r="Q847" s="149" t="s">
        <v>31</v>
      </c>
      <c r="R847" s="1"/>
    </row>
    <row r="848" spans="1:18" ht="15.75" hidden="1" customHeight="1">
      <c r="A848" s="1" t="str">
        <f t="shared" si="1"/>
        <v/>
      </c>
      <c r="B848" s="1"/>
      <c r="C848" s="38" t="str">
        <f>IF('TSA Input'!J823="","",IF('TSA Input'!J823="Yes",'TSA Input'!B823,"Ineligible"))</f>
        <v/>
      </c>
      <c r="D848" s="39" t="str">
        <f>IF('TSA Input'!J823="","",IF('TSA Input'!J823="Yes",'TSA Input'!H823,""))</f>
        <v/>
      </c>
      <c r="E848" s="40" t="str">
        <f>IF('TSA Input'!J823="","",IF('TSA Input'!J823="Yes",'TSA Input'!G823,""))</f>
        <v/>
      </c>
      <c r="F848" s="42" t="str">
        <f>IF('TSA Input'!J823="","",IF('TSA Input'!J823="Yes",'TSA Input'!C823,""))</f>
        <v/>
      </c>
      <c r="G848" s="43" t="str">
        <f>IF('TSA Input'!J823="","",IF('TSA Input'!J823="Yes",'TSA Input'!I823,""))</f>
        <v/>
      </c>
      <c r="H848" s="43" t="str">
        <f>IF('TSA Input'!J823="","",IF('TSA Input'!J823="Yes",'TSA Input'!E823,""))</f>
        <v/>
      </c>
      <c r="I848" s="45" t="str">
        <f t="shared" si="2"/>
        <v/>
      </c>
      <c r="J848" s="146" t="str">
        <f>IF('TSA Input'!$J823="","",IF('TSA Input'!$J823="Yes",'TSA Input'!$C823,""))</f>
        <v/>
      </c>
      <c r="K848" s="147" t="str">
        <f>IF('TSA Input'!$J823="","",IF('TSA Input'!$J823="Yes",'TSA Input'!$I823,""))</f>
        <v/>
      </c>
      <c r="L848" s="147" t="str">
        <f>IF('TSA Input'!$J823="","",IF('TSA Input'!$J823="Yes",'TSA Input'!$E823,""))</f>
        <v/>
      </c>
      <c r="M848" s="45" t="str">
        <f t="shared" si="3"/>
        <v/>
      </c>
      <c r="N848" s="48"/>
      <c r="O848" s="49"/>
      <c r="P848" s="148" t="s">
        <v>31</v>
      </c>
      <c r="Q848" s="149" t="s">
        <v>31</v>
      </c>
      <c r="R848" s="1"/>
    </row>
    <row r="849" spans="1:18" ht="15.75" hidden="1" customHeight="1">
      <c r="A849" s="1" t="str">
        <f t="shared" si="1"/>
        <v/>
      </c>
      <c r="B849" s="1"/>
      <c r="C849" s="38" t="str">
        <f>IF('TSA Input'!J824="","",IF('TSA Input'!J824="Yes",'TSA Input'!B824,"Ineligible"))</f>
        <v/>
      </c>
      <c r="D849" s="39" t="str">
        <f>IF('TSA Input'!J824="","",IF('TSA Input'!J824="Yes",'TSA Input'!H824,""))</f>
        <v/>
      </c>
      <c r="E849" s="40" t="str">
        <f>IF('TSA Input'!J824="","",IF('TSA Input'!J824="Yes",'TSA Input'!G824,""))</f>
        <v/>
      </c>
      <c r="F849" s="42" t="str">
        <f>IF('TSA Input'!J824="","",IF('TSA Input'!J824="Yes",'TSA Input'!C824,""))</f>
        <v/>
      </c>
      <c r="G849" s="43" t="str">
        <f>IF('TSA Input'!J824="","",IF('TSA Input'!J824="Yes",'TSA Input'!I824,""))</f>
        <v/>
      </c>
      <c r="H849" s="43" t="str">
        <f>IF('TSA Input'!J824="","",IF('TSA Input'!J824="Yes",'TSA Input'!E824,""))</f>
        <v/>
      </c>
      <c r="I849" s="45" t="str">
        <f t="shared" si="2"/>
        <v/>
      </c>
      <c r="J849" s="146" t="str">
        <f>IF('TSA Input'!$J824="","",IF('TSA Input'!$J824="Yes",'TSA Input'!$C824,""))</f>
        <v/>
      </c>
      <c r="K849" s="147" t="str">
        <f>IF('TSA Input'!$J824="","",IF('TSA Input'!$J824="Yes",'TSA Input'!$I824,""))</f>
        <v/>
      </c>
      <c r="L849" s="147" t="str">
        <f>IF('TSA Input'!$J824="","",IF('TSA Input'!$J824="Yes",'TSA Input'!$E824,""))</f>
        <v/>
      </c>
      <c r="M849" s="45" t="str">
        <f t="shared" si="3"/>
        <v/>
      </c>
      <c r="N849" s="48"/>
      <c r="O849" s="49"/>
      <c r="P849" s="148" t="s">
        <v>31</v>
      </c>
      <c r="Q849" s="149" t="s">
        <v>31</v>
      </c>
      <c r="R849" s="1"/>
    </row>
    <row r="850" spans="1:18" ht="15.75" hidden="1" customHeight="1">
      <c r="A850" s="1" t="str">
        <f t="shared" si="1"/>
        <v/>
      </c>
      <c r="B850" s="1"/>
      <c r="C850" s="38" t="str">
        <f>IF('TSA Input'!J825="","",IF('TSA Input'!J825="Yes",'TSA Input'!B825,"Ineligible"))</f>
        <v/>
      </c>
      <c r="D850" s="39" t="str">
        <f>IF('TSA Input'!J825="","",IF('TSA Input'!J825="Yes",'TSA Input'!H825,""))</f>
        <v/>
      </c>
      <c r="E850" s="40" t="str">
        <f>IF('TSA Input'!J825="","",IF('TSA Input'!J825="Yes",'TSA Input'!G825,""))</f>
        <v/>
      </c>
      <c r="F850" s="42" t="str">
        <f>IF('TSA Input'!J825="","",IF('TSA Input'!J825="Yes",'TSA Input'!C825,""))</f>
        <v/>
      </c>
      <c r="G850" s="43" t="str">
        <f>IF('TSA Input'!J825="","",IF('TSA Input'!J825="Yes",'TSA Input'!I825,""))</f>
        <v/>
      </c>
      <c r="H850" s="43" t="str">
        <f>IF('TSA Input'!J825="","",IF('TSA Input'!J825="Yes",'TSA Input'!E825,""))</f>
        <v/>
      </c>
      <c r="I850" s="45" t="str">
        <f t="shared" si="2"/>
        <v/>
      </c>
      <c r="J850" s="146" t="str">
        <f>IF('TSA Input'!$J825="","",IF('TSA Input'!$J825="Yes",'TSA Input'!$C825,""))</f>
        <v/>
      </c>
      <c r="K850" s="147" t="str">
        <f>IF('TSA Input'!$J825="","",IF('TSA Input'!$J825="Yes",'TSA Input'!$I825,""))</f>
        <v/>
      </c>
      <c r="L850" s="147" t="str">
        <f>IF('TSA Input'!$J825="","",IF('TSA Input'!$J825="Yes",'TSA Input'!$E825,""))</f>
        <v/>
      </c>
      <c r="M850" s="45" t="str">
        <f t="shared" si="3"/>
        <v/>
      </c>
      <c r="N850" s="48"/>
      <c r="O850" s="49"/>
      <c r="P850" s="148" t="s">
        <v>31</v>
      </c>
      <c r="Q850" s="149" t="s">
        <v>31</v>
      </c>
      <c r="R850" s="1"/>
    </row>
    <row r="851" spans="1:18" ht="15.75" hidden="1" customHeight="1">
      <c r="A851" s="1" t="str">
        <f t="shared" si="1"/>
        <v/>
      </c>
      <c r="B851" s="1"/>
      <c r="C851" s="38" t="str">
        <f>IF('TSA Input'!J826="","",IF('TSA Input'!J826="Yes",'TSA Input'!B826,"Ineligible"))</f>
        <v/>
      </c>
      <c r="D851" s="39" t="str">
        <f>IF('TSA Input'!J826="","",IF('TSA Input'!J826="Yes",'TSA Input'!H826,""))</f>
        <v/>
      </c>
      <c r="E851" s="40" t="str">
        <f>IF('TSA Input'!J826="","",IF('TSA Input'!J826="Yes",'TSA Input'!G826,""))</f>
        <v/>
      </c>
      <c r="F851" s="42" t="str">
        <f>IF('TSA Input'!J826="","",IF('TSA Input'!J826="Yes",'TSA Input'!C826,""))</f>
        <v/>
      </c>
      <c r="G851" s="43" t="str">
        <f>IF('TSA Input'!J826="","",IF('TSA Input'!J826="Yes",'TSA Input'!I826,""))</f>
        <v/>
      </c>
      <c r="H851" s="43" t="str">
        <f>IF('TSA Input'!J826="","",IF('TSA Input'!J826="Yes",'TSA Input'!E826,""))</f>
        <v/>
      </c>
      <c r="I851" s="45" t="str">
        <f t="shared" si="2"/>
        <v/>
      </c>
      <c r="J851" s="146" t="str">
        <f>IF('TSA Input'!$J826="","",IF('TSA Input'!$J826="Yes",'TSA Input'!$C826,""))</f>
        <v/>
      </c>
      <c r="K851" s="147" t="str">
        <f>IF('TSA Input'!$J826="","",IF('TSA Input'!$J826="Yes",'TSA Input'!$I826,""))</f>
        <v/>
      </c>
      <c r="L851" s="147" t="str">
        <f>IF('TSA Input'!$J826="","",IF('TSA Input'!$J826="Yes",'TSA Input'!$E826,""))</f>
        <v/>
      </c>
      <c r="M851" s="45" t="str">
        <f t="shared" si="3"/>
        <v/>
      </c>
      <c r="N851" s="48"/>
      <c r="O851" s="49"/>
      <c r="P851" s="148" t="s">
        <v>31</v>
      </c>
      <c r="Q851" s="149" t="s">
        <v>31</v>
      </c>
      <c r="R851" s="1"/>
    </row>
    <row r="852" spans="1:18" ht="15.75" hidden="1" customHeight="1">
      <c r="A852" s="1" t="str">
        <f t="shared" si="1"/>
        <v/>
      </c>
      <c r="B852" s="1"/>
      <c r="C852" s="38" t="str">
        <f>IF('TSA Input'!J827="","",IF('TSA Input'!J827="Yes",'TSA Input'!B827,"Ineligible"))</f>
        <v/>
      </c>
      <c r="D852" s="39" t="str">
        <f>IF('TSA Input'!J827="","",IF('TSA Input'!J827="Yes",'TSA Input'!H827,""))</f>
        <v/>
      </c>
      <c r="E852" s="40" t="str">
        <f>IF('TSA Input'!J827="","",IF('TSA Input'!J827="Yes",'TSA Input'!G827,""))</f>
        <v/>
      </c>
      <c r="F852" s="42" t="str">
        <f>IF('TSA Input'!J827="","",IF('TSA Input'!J827="Yes",'TSA Input'!C827,""))</f>
        <v/>
      </c>
      <c r="G852" s="43" t="str">
        <f>IF('TSA Input'!J827="","",IF('TSA Input'!J827="Yes",'TSA Input'!I827,""))</f>
        <v/>
      </c>
      <c r="H852" s="43" t="str">
        <f>IF('TSA Input'!J827="","",IF('TSA Input'!J827="Yes",'TSA Input'!E827,""))</f>
        <v/>
      </c>
      <c r="I852" s="45" t="str">
        <f t="shared" si="2"/>
        <v/>
      </c>
      <c r="J852" s="146" t="str">
        <f>IF('TSA Input'!$J827="","",IF('TSA Input'!$J827="Yes",'TSA Input'!$C827,""))</f>
        <v/>
      </c>
      <c r="K852" s="147" t="str">
        <f>IF('TSA Input'!$J827="","",IF('TSA Input'!$J827="Yes",'TSA Input'!$I827,""))</f>
        <v/>
      </c>
      <c r="L852" s="147" t="str">
        <f>IF('TSA Input'!$J827="","",IF('TSA Input'!$J827="Yes",'TSA Input'!$E827,""))</f>
        <v/>
      </c>
      <c r="M852" s="45" t="str">
        <f t="shared" si="3"/>
        <v/>
      </c>
      <c r="N852" s="48"/>
      <c r="O852" s="49"/>
      <c r="P852" s="148" t="s">
        <v>31</v>
      </c>
      <c r="Q852" s="149" t="s">
        <v>31</v>
      </c>
      <c r="R852" s="1"/>
    </row>
    <row r="853" spans="1:18" ht="15.75" hidden="1" customHeight="1">
      <c r="A853" s="1" t="str">
        <f t="shared" si="1"/>
        <v/>
      </c>
      <c r="B853" s="1"/>
      <c r="C853" s="38" t="str">
        <f>IF('TSA Input'!J828="","",IF('TSA Input'!J828="Yes",'TSA Input'!B828,"Ineligible"))</f>
        <v/>
      </c>
      <c r="D853" s="39" t="str">
        <f>IF('TSA Input'!J828="","",IF('TSA Input'!J828="Yes",'TSA Input'!H828,""))</f>
        <v/>
      </c>
      <c r="E853" s="40" t="str">
        <f>IF('TSA Input'!J828="","",IF('TSA Input'!J828="Yes",'TSA Input'!G828,""))</f>
        <v/>
      </c>
      <c r="F853" s="42" t="str">
        <f>IF('TSA Input'!J828="","",IF('TSA Input'!J828="Yes",'TSA Input'!C828,""))</f>
        <v/>
      </c>
      <c r="G853" s="43" t="str">
        <f>IF('TSA Input'!J828="","",IF('TSA Input'!J828="Yes",'TSA Input'!I828,""))</f>
        <v/>
      </c>
      <c r="H853" s="43" t="str">
        <f>IF('TSA Input'!J828="","",IF('TSA Input'!J828="Yes",'TSA Input'!E828,""))</f>
        <v/>
      </c>
      <c r="I853" s="45" t="str">
        <f t="shared" si="2"/>
        <v/>
      </c>
      <c r="J853" s="146" t="str">
        <f>IF('TSA Input'!$J828="","",IF('TSA Input'!$J828="Yes",'TSA Input'!$C828,""))</f>
        <v/>
      </c>
      <c r="K853" s="147" t="str">
        <f>IF('TSA Input'!$J828="","",IF('TSA Input'!$J828="Yes",'TSA Input'!$I828,""))</f>
        <v/>
      </c>
      <c r="L853" s="147" t="str">
        <f>IF('TSA Input'!$J828="","",IF('TSA Input'!$J828="Yes",'TSA Input'!$E828,""))</f>
        <v/>
      </c>
      <c r="M853" s="45" t="str">
        <f t="shared" si="3"/>
        <v/>
      </c>
      <c r="N853" s="48"/>
      <c r="O853" s="49"/>
      <c r="P853" s="148" t="s">
        <v>31</v>
      </c>
      <c r="Q853" s="149" t="s">
        <v>31</v>
      </c>
      <c r="R853" s="1"/>
    </row>
    <row r="854" spans="1:18" ht="15.75" hidden="1" customHeight="1">
      <c r="A854" s="1" t="str">
        <f t="shared" si="1"/>
        <v/>
      </c>
      <c r="B854" s="1"/>
      <c r="C854" s="38" t="str">
        <f>IF('TSA Input'!J829="","",IF('TSA Input'!J829="Yes",'TSA Input'!B829,"Ineligible"))</f>
        <v/>
      </c>
      <c r="D854" s="39" t="str">
        <f>IF('TSA Input'!J829="","",IF('TSA Input'!J829="Yes",'TSA Input'!H829,""))</f>
        <v/>
      </c>
      <c r="E854" s="40" t="str">
        <f>IF('TSA Input'!J829="","",IF('TSA Input'!J829="Yes",'TSA Input'!G829,""))</f>
        <v/>
      </c>
      <c r="F854" s="42" t="str">
        <f>IF('TSA Input'!J829="","",IF('TSA Input'!J829="Yes",'TSA Input'!C829,""))</f>
        <v/>
      </c>
      <c r="G854" s="43" t="str">
        <f>IF('TSA Input'!J829="","",IF('TSA Input'!J829="Yes",'TSA Input'!I829,""))</f>
        <v/>
      </c>
      <c r="H854" s="43" t="str">
        <f>IF('TSA Input'!J829="","",IF('TSA Input'!J829="Yes",'TSA Input'!E829,""))</f>
        <v/>
      </c>
      <c r="I854" s="45" t="str">
        <f t="shared" si="2"/>
        <v/>
      </c>
      <c r="J854" s="146" t="str">
        <f>IF('TSA Input'!$J829="","",IF('TSA Input'!$J829="Yes",'TSA Input'!$C829,""))</f>
        <v/>
      </c>
      <c r="K854" s="147" t="str">
        <f>IF('TSA Input'!$J829="","",IF('TSA Input'!$J829="Yes",'TSA Input'!$I829,""))</f>
        <v/>
      </c>
      <c r="L854" s="147" t="str">
        <f>IF('TSA Input'!$J829="","",IF('TSA Input'!$J829="Yes",'TSA Input'!$E829,""))</f>
        <v/>
      </c>
      <c r="M854" s="45" t="str">
        <f t="shared" si="3"/>
        <v/>
      </c>
      <c r="N854" s="48"/>
      <c r="O854" s="49"/>
      <c r="P854" s="148" t="s">
        <v>31</v>
      </c>
      <c r="Q854" s="149" t="s">
        <v>31</v>
      </c>
      <c r="R854" s="1"/>
    </row>
    <row r="855" spans="1:18" ht="15.75" hidden="1" customHeight="1">
      <c r="A855" s="1" t="str">
        <f t="shared" si="1"/>
        <v/>
      </c>
      <c r="B855" s="1"/>
      <c r="C855" s="38" t="str">
        <f>IF('TSA Input'!J830="","",IF('TSA Input'!J830="Yes",'TSA Input'!B830,"Ineligible"))</f>
        <v/>
      </c>
      <c r="D855" s="39" t="str">
        <f>IF('TSA Input'!J830="","",IF('TSA Input'!J830="Yes",'TSA Input'!H830,""))</f>
        <v/>
      </c>
      <c r="E855" s="40" t="str">
        <f>IF('TSA Input'!J830="","",IF('TSA Input'!J830="Yes",'TSA Input'!G830,""))</f>
        <v/>
      </c>
      <c r="F855" s="42" t="str">
        <f>IF('TSA Input'!J830="","",IF('TSA Input'!J830="Yes",'TSA Input'!C830,""))</f>
        <v/>
      </c>
      <c r="G855" s="43" t="str">
        <f>IF('TSA Input'!J830="","",IF('TSA Input'!J830="Yes",'TSA Input'!I830,""))</f>
        <v/>
      </c>
      <c r="H855" s="43" t="str">
        <f>IF('TSA Input'!J830="","",IF('TSA Input'!J830="Yes",'TSA Input'!E830,""))</f>
        <v/>
      </c>
      <c r="I855" s="45" t="str">
        <f t="shared" si="2"/>
        <v/>
      </c>
      <c r="J855" s="146" t="str">
        <f>IF('TSA Input'!$J830="","",IF('TSA Input'!$J830="Yes",'TSA Input'!$C830,""))</f>
        <v/>
      </c>
      <c r="K855" s="147" t="str">
        <f>IF('TSA Input'!$J830="","",IF('TSA Input'!$J830="Yes",'TSA Input'!$I830,""))</f>
        <v/>
      </c>
      <c r="L855" s="147" t="str">
        <f>IF('TSA Input'!$J830="","",IF('TSA Input'!$J830="Yes",'TSA Input'!$E830,""))</f>
        <v/>
      </c>
      <c r="M855" s="45" t="str">
        <f t="shared" si="3"/>
        <v/>
      </c>
      <c r="N855" s="48"/>
      <c r="O855" s="49"/>
      <c r="P855" s="148" t="s">
        <v>31</v>
      </c>
      <c r="Q855" s="149" t="s">
        <v>31</v>
      </c>
      <c r="R855" s="1"/>
    </row>
    <row r="856" spans="1:18" ht="15.75" hidden="1" customHeight="1">
      <c r="A856" s="1" t="str">
        <f t="shared" si="1"/>
        <v/>
      </c>
      <c r="B856" s="1"/>
      <c r="C856" s="38" t="str">
        <f>IF('TSA Input'!J831="","",IF('TSA Input'!J831="Yes",'TSA Input'!B831,"Ineligible"))</f>
        <v/>
      </c>
      <c r="D856" s="39" t="str">
        <f>IF('TSA Input'!J831="","",IF('TSA Input'!J831="Yes",'TSA Input'!H831,""))</f>
        <v/>
      </c>
      <c r="E856" s="40" t="str">
        <f>IF('TSA Input'!J831="","",IF('TSA Input'!J831="Yes",'TSA Input'!G831,""))</f>
        <v/>
      </c>
      <c r="F856" s="42" t="str">
        <f>IF('TSA Input'!J831="","",IF('TSA Input'!J831="Yes",'TSA Input'!C831,""))</f>
        <v/>
      </c>
      <c r="G856" s="43" t="str">
        <f>IF('TSA Input'!J831="","",IF('TSA Input'!J831="Yes",'TSA Input'!I831,""))</f>
        <v/>
      </c>
      <c r="H856" s="43" t="str">
        <f>IF('TSA Input'!J831="","",IF('TSA Input'!J831="Yes",'TSA Input'!E831,""))</f>
        <v/>
      </c>
      <c r="I856" s="45" t="str">
        <f t="shared" si="2"/>
        <v/>
      </c>
      <c r="J856" s="146" t="str">
        <f>IF('TSA Input'!$J831="","",IF('TSA Input'!$J831="Yes",'TSA Input'!$C831,""))</f>
        <v/>
      </c>
      <c r="K856" s="147" t="str">
        <f>IF('TSA Input'!$J831="","",IF('TSA Input'!$J831="Yes",'TSA Input'!$I831,""))</f>
        <v/>
      </c>
      <c r="L856" s="147" t="str">
        <f>IF('TSA Input'!$J831="","",IF('TSA Input'!$J831="Yes",'TSA Input'!$E831,""))</f>
        <v/>
      </c>
      <c r="M856" s="45" t="str">
        <f t="shared" si="3"/>
        <v/>
      </c>
      <c r="N856" s="48"/>
      <c r="O856" s="49"/>
      <c r="P856" s="148" t="s">
        <v>31</v>
      </c>
      <c r="Q856" s="149" t="s">
        <v>31</v>
      </c>
      <c r="R856" s="1"/>
    </row>
    <row r="857" spans="1:18" ht="15.75" hidden="1" customHeight="1">
      <c r="A857" s="1" t="str">
        <f t="shared" si="1"/>
        <v/>
      </c>
      <c r="B857" s="1"/>
      <c r="C857" s="38" t="str">
        <f>IF('TSA Input'!J832="","",IF('TSA Input'!J832="Yes",'TSA Input'!B832,"Ineligible"))</f>
        <v/>
      </c>
      <c r="D857" s="39" t="str">
        <f>IF('TSA Input'!J832="","",IF('TSA Input'!J832="Yes",'TSA Input'!H832,""))</f>
        <v/>
      </c>
      <c r="E857" s="40" t="str">
        <f>IF('TSA Input'!J832="","",IF('TSA Input'!J832="Yes",'TSA Input'!G832,""))</f>
        <v/>
      </c>
      <c r="F857" s="42" t="str">
        <f>IF('TSA Input'!J832="","",IF('TSA Input'!J832="Yes",'TSA Input'!C832,""))</f>
        <v/>
      </c>
      <c r="G857" s="43" t="str">
        <f>IF('TSA Input'!J832="","",IF('TSA Input'!J832="Yes",'TSA Input'!I832,""))</f>
        <v/>
      </c>
      <c r="H857" s="43" t="str">
        <f>IF('TSA Input'!J832="","",IF('TSA Input'!J832="Yes",'TSA Input'!E832,""))</f>
        <v/>
      </c>
      <c r="I857" s="45" t="str">
        <f t="shared" si="2"/>
        <v/>
      </c>
      <c r="J857" s="146" t="str">
        <f>IF('TSA Input'!$J832="","",IF('TSA Input'!$J832="Yes",'TSA Input'!$C832,""))</f>
        <v/>
      </c>
      <c r="K857" s="147" t="str">
        <f>IF('TSA Input'!$J832="","",IF('TSA Input'!$J832="Yes",'TSA Input'!$I832,""))</f>
        <v/>
      </c>
      <c r="L857" s="147" t="str">
        <f>IF('TSA Input'!$J832="","",IF('TSA Input'!$J832="Yes",'TSA Input'!$E832,""))</f>
        <v/>
      </c>
      <c r="M857" s="45" t="str">
        <f t="shared" si="3"/>
        <v/>
      </c>
      <c r="N857" s="48"/>
      <c r="O857" s="49"/>
      <c r="P857" s="148" t="s">
        <v>31</v>
      </c>
      <c r="Q857" s="149" t="s">
        <v>31</v>
      </c>
      <c r="R857" s="1"/>
    </row>
    <row r="858" spans="1:18" ht="15.75" hidden="1" customHeight="1">
      <c r="A858" s="1" t="str">
        <f t="shared" si="1"/>
        <v/>
      </c>
      <c r="B858" s="1"/>
      <c r="C858" s="38" t="str">
        <f>IF('TSA Input'!J833="","",IF('TSA Input'!J833="Yes",'TSA Input'!B833,"Ineligible"))</f>
        <v/>
      </c>
      <c r="D858" s="39" t="str">
        <f>IF('TSA Input'!J833="","",IF('TSA Input'!J833="Yes",'TSA Input'!H833,""))</f>
        <v/>
      </c>
      <c r="E858" s="40" t="str">
        <f>IF('TSA Input'!J833="","",IF('TSA Input'!J833="Yes",'TSA Input'!G833,""))</f>
        <v/>
      </c>
      <c r="F858" s="42" t="str">
        <f>IF('TSA Input'!J833="","",IF('TSA Input'!J833="Yes",'TSA Input'!C833,""))</f>
        <v/>
      </c>
      <c r="G858" s="43" t="str">
        <f>IF('TSA Input'!J833="","",IF('TSA Input'!J833="Yes",'TSA Input'!I833,""))</f>
        <v/>
      </c>
      <c r="H858" s="43" t="str">
        <f>IF('TSA Input'!J833="","",IF('TSA Input'!J833="Yes",'TSA Input'!E833,""))</f>
        <v/>
      </c>
      <c r="I858" s="45" t="str">
        <f t="shared" si="2"/>
        <v/>
      </c>
      <c r="J858" s="146" t="str">
        <f>IF('TSA Input'!$J833="","",IF('TSA Input'!$J833="Yes",'TSA Input'!$C833,""))</f>
        <v/>
      </c>
      <c r="K858" s="147" t="str">
        <f>IF('TSA Input'!$J833="","",IF('TSA Input'!$J833="Yes",'TSA Input'!$I833,""))</f>
        <v/>
      </c>
      <c r="L858" s="147" t="str">
        <f>IF('TSA Input'!$J833="","",IF('TSA Input'!$J833="Yes",'TSA Input'!$E833,""))</f>
        <v/>
      </c>
      <c r="M858" s="45" t="str">
        <f t="shared" si="3"/>
        <v/>
      </c>
      <c r="N858" s="48"/>
      <c r="O858" s="49"/>
      <c r="P858" s="148" t="s">
        <v>31</v>
      </c>
      <c r="Q858" s="149" t="s">
        <v>31</v>
      </c>
      <c r="R858" s="1"/>
    </row>
    <row r="859" spans="1:18" ht="15.75" hidden="1" customHeight="1">
      <c r="A859" s="1" t="str">
        <f t="shared" si="1"/>
        <v/>
      </c>
      <c r="B859" s="1"/>
      <c r="C859" s="38" t="str">
        <f>IF('TSA Input'!J834="","",IF('TSA Input'!J834="Yes",'TSA Input'!B834,"Ineligible"))</f>
        <v/>
      </c>
      <c r="D859" s="39" t="str">
        <f>IF('TSA Input'!J834="","",IF('TSA Input'!J834="Yes",'TSA Input'!H834,""))</f>
        <v/>
      </c>
      <c r="E859" s="40" t="str">
        <f>IF('TSA Input'!J834="","",IF('TSA Input'!J834="Yes",'TSA Input'!G834,""))</f>
        <v/>
      </c>
      <c r="F859" s="42" t="str">
        <f>IF('TSA Input'!J834="","",IF('TSA Input'!J834="Yes",'TSA Input'!C834,""))</f>
        <v/>
      </c>
      <c r="G859" s="43" t="str">
        <f>IF('TSA Input'!J834="","",IF('TSA Input'!J834="Yes",'TSA Input'!I834,""))</f>
        <v/>
      </c>
      <c r="H859" s="43" t="str">
        <f>IF('TSA Input'!J834="","",IF('TSA Input'!J834="Yes",'TSA Input'!E834,""))</f>
        <v/>
      </c>
      <c r="I859" s="45" t="str">
        <f t="shared" si="2"/>
        <v/>
      </c>
      <c r="J859" s="146" t="str">
        <f>IF('TSA Input'!$J834="","",IF('TSA Input'!$J834="Yes",'TSA Input'!$C834,""))</f>
        <v/>
      </c>
      <c r="K859" s="147" t="str">
        <f>IF('TSA Input'!$J834="","",IF('TSA Input'!$J834="Yes",'TSA Input'!$I834,""))</f>
        <v/>
      </c>
      <c r="L859" s="147" t="str">
        <f>IF('TSA Input'!$J834="","",IF('TSA Input'!$J834="Yes",'TSA Input'!$E834,""))</f>
        <v/>
      </c>
      <c r="M859" s="45" t="str">
        <f t="shared" si="3"/>
        <v/>
      </c>
      <c r="N859" s="48"/>
      <c r="O859" s="49"/>
      <c r="P859" s="148" t="s">
        <v>31</v>
      </c>
      <c r="Q859" s="149" t="s">
        <v>31</v>
      </c>
      <c r="R859" s="1"/>
    </row>
    <row r="860" spans="1:18" ht="15.75" hidden="1" customHeight="1">
      <c r="A860" s="1" t="str">
        <f t="shared" si="1"/>
        <v/>
      </c>
      <c r="B860" s="1"/>
      <c r="C860" s="38" t="str">
        <f>IF('TSA Input'!J835="","",IF('TSA Input'!J835="Yes",'TSA Input'!B835,"Ineligible"))</f>
        <v/>
      </c>
      <c r="D860" s="39" t="str">
        <f>IF('TSA Input'!J835="","",IF('TSA Input'!J835="Yes",'TSA Input'!H835,""))</f>
        <v/>
      </c>
      <c r="E860" s="40" t="str">
        <f>IF('TSA Input'!J835="","",IF('TSA Input'!J835="Yes",'TSA Input'!G835,""))</f>
        <v/>
      </c>
      <c r="F860" s="42" t="str">
        <f>IF('TSA Input'!J835="","",IF('TSA Input'!J835="Yes",'TSA Input'!C835,""))</f>
        <v/>
      </c>
      <c r="G860" s="43" t="str">
        <f>IF('TSA Input'!J835="","",IF('TSA Input'!J835="Yes",'TSA Input'!I835,""))</f>
        <v/>
      </c>
      <c r="H860" s="43" t="str">
        <f>IF('TSA Input'!J835="","",IF('TSA Input'!J835="Yes",'TSA Input'!E835,""))</f>
        <v/>
      </c>
      <c r="I860" s="45" t="str">
        <f t="shared" si="2"/>
        <v/>
      </c>
      <c r="J860" s="146" t="str">
        <f>IF('TSA Input'!$J835="","",IF('TSA Input'!$J835="Yes",'TSA Input'!$C835,""))</f>
        <v/>
      </c>
      <c r="K860" s="147" t="str">
        <f>IF('TSA Input'!$J835="","",IF('TSA Input'!$J835="Yes",'TSA Input'!$I835,""))</f>
        <v/>
      </c>
      <c r="L860" s="147" t="str">
        <f>IF('TSA Input'!$J835="","",IF('TSA Input'!$J835="Yes",'TSA Input'!$E835,""))</f>
        <v/>
      </c>
      <c r="M860" s="45" t="str">
        <f t="shared" si="3"/>
        <v/>
      </c>
      <c r="N860" s="48"/>
      <c r="O860" s="49"/>
      <c r="P860" s="148" t="s">
        <v>31</v>
      </c>
      <c r="Q860" s="149" t="s">
        <v>31</v>
      </c>
      <c r="R860" s="1"/>
    </row>
    <row r="861" spans="1:18" ht="15.75" hidden="1" customHeight="1">
      <c r="A861" s="1" t="str">
        <f t="shared" si="1"/>
        <v/>
      </c>
      <c r="B861" s="1"/>
      <c r="C861" s="38" t="str">
        <f>IF('TSA Input'!J836="","",IF('TSA Input'!J836="Yes",'TSA Input'!B836,"Ineligible"))</f>
        <v/>
      </c>
      <c r="D861" s="39" t="str">
        <f>IF('TSA Input'!J836="","",IF('TSA Input'!J836="Yes",'TSA Input'!H836,""))</f>
        <v/>
      </c>
      <c r="E861" s="40" t="str">
        <f>IF('TSA Input'!J836="","",IF('TSA Input'!J836="Yes",'TSA Input'!G836,""))</f>
        <v/>
      </c>
      <c r="F861" s="42" t="str">
        <f>IF('TSA Input'!J836="","",IF('TSA Input'!J836="Yes",'TSA Input'!C836,""))</f>
        <v/>
      </c>
      <c r="G861" s="43" t="str">
        <f>IF('TSA Input'!J836="","",IF('TSA Input'!J836="Yes",'TSA Input'!I836,""))</f>
        <v/>
      </c>
      <c r="H861" s="43" t="str">
        <f>IF('TSA Input'!J836="","",IF('TSA Input'!J836="Yes",'TSA Input'!E836,""))</f>
        <v/>
      </c>
      <c r="I861" s="45" t="str">
        <f t="shared" si="2"/>
        <v/>
      </c>
      <c r="J861" s="146" t="str">
        <f>IF('TSA Input'!$J836="","",IF('TSA Input'!$J836="Yes",'TSA Input'!$C836,""))</f>
        <v/>
      </c>
      <c r="K861" s="147" t="str">
        <f>IF('TSA Input'!$J836="","",IF('TSA Input'!$J836="Yes",'TSA Input'!$I836,""))</f>
        <v/>
      </c>
      <c r="L861" s="147" t="str">
        <f>IF('TSA Input'!$J836="","",IF('TSA Input'!$J836="Yes",'TSA Input'!$E836,""))</f>
        <v/>
      </c>
      <c r="M861" s="45" t="str">
        <f t="shared" si="3"/>
        <v/>
      </c>
      <c r="N861" s="48"/>
      <c r="O861" s="49"/>
      <c r="P861" s="148" t="s">
        <v>31</v>
      </c>
      <c r="Q861" s="149" t="s">
        <v>31</v>
      </c>
      <c r="R861" s="1"/>
    </row>
    <row r="862" spans="1:18" ht="15.75" hidden="1" customHeight="1">
      <c r="A862" s="1" t="str">
        <f t="shared" si="1"/>
        <v/>
      </c>
      <c r="B862" s="1"/>
      <c r="C862" s="38" t="str">
        <f>IF('TSA Input'!J837="","",IF('TSA Input'!J837="Yes",'TSA Input'!B837,"Ineligible"))</f>
        <v/>
      </c>
      <c r="D862" s="39" t="str">
        <f>IF('TSA Input'!J837="","",IF('TSA Input'!J837="Yes",'TSA Input'!H837,""))</f>
        <v/>
      </c>
      <c r="E862" s="40" t="str">
        <f>IF('TSA Input'!J837="","",IF('TSA Input'!J837="Yes",'TSA Input'!G837,""))</f>
        <v/>
      </c>
      <c r="F862" s="42" t="str">
        <f>IF('TSA Input'!J837="","",IF('TSA Input'!J837="Yes",'TSA Input'!C837,""))</f>
        <v/>
      </c>
      <c r="G862" s="43" t="str">
        <f>IF('TSA Input'!J837="","",IF('TSA Input'!J837="Yes",'TSA Input'!I837,""))</f>
        <v/>
      </c>
      <c r="H862" s="43" t="str">
        <f>IF('TSA Input'!J837="","",IF('TSA Input'!J837="Yes",'TSA Input'!E837,""))</f>
        <v/>
      </c>
      <c r="I862" s="45" t="str">
        <f t="shared" si="2"/>
        <v/>
      </c>
      <c r="J862" s="146" t="str">
        <f>IF('TSA Input'!$J837="","",IF('TSA Input'!$J837="Yes",'TSA Input'!$C837,""))</f>
        <v/>
      </c>
      <c r="K862" s="147" t="str">
        <f>IF('TSA Input'!$J837="","",IF('TSA Input'!$J837="Yes",'TSA Input'!$I837,""))</f>
        <v/>
      </c>
      <c r="L862" s="147" t="str">
        <f>IF('TSA Input'!$J837="","",IF('TSA Input'!$J837="Yes",'TSA Input'!$E837,""))</f>
        <v/>
      </c>
      <c r="M862" s="45" t="str">
        <f t="shared" si="3"/>
        <v/>
      </c>
      <c r="N862" s="48"/>
      <c r="O862" s="49"/>
      <c r="P862" s="148" t="s">
        <v>31</v>
      </c>
      <c r="Q862" s="149" t="s">
        <v>31</v>
      </c>
      <c r="R862" s="1"/>
    </row>
    <row r="863" spans="1:18" ht="15.75" hidden="1" customHeight="1">
      <c r="A863" s="1" t="str">
        <f t="shared" si="1"/>
        <v/>
      </c>
      <c r="B863" s="1"/>
      <c r="C863" s="38" t="str">
        <f>IF('TSA Input'!J838="","",IF('TSA Input'!J838="Yes",'TSA Input'!B838,"Ineligible"))</f>
        <v/>
      </c>
      <c r="D863" s="39" t="str">
        <f>IF('TSA Input'!J838="","",IF('TSA Input'!J838="Yes",'TSA Input'!H838,""))</f>
        <v/>
      </c>
      <c r="E863" s="40" t="str">
        <f>IF('TSA Input'!J838="","",IF('TSA Input'!J838="Yes",'TSA Input'!G838,""))</f>
        <v/>
      </c>
      <c r="F863" s="42" t="str">
        <f>IF('TSA Input'!J838="","",IF('TSA Input'!J838="Yes",'TSA Input'!C838,""))</f>
        <v/>
      </c>
      <c r="G863" s="43" t="str">
        <f>IF('TSA Input'!J838="","",IF('TSA Input'!J838="Yes",'TSA Input'!I838,""))</f>
        <v/>
      </c>
      <c r="H863" s="43" t="str">
        <f>IF('TSA Input'!J838="","",IF('TSA Input'!J838="Yes",'TSA Input'!E838,""))</f>
        <v/>
      </c>
      <c r="I863" s="45" t="str">
        <f t="shared" si="2"/>
        <v/>
      </c>
      <c r="J863" s="146" t="str">
        <f>IF('TSA Input'!$J838="","",IF('TSA Input'!$J838="Yes",'TSA Input'!$C838,""))</f>
        <v/>
      </c>
      <c r="K863" s="147" t="str">
        <f>IF('TSA Input'!$J838="","",IF('TSA Input'!$J838="Yes",'TSA Input'!$I838,""))</f>
        <v/>
      </c>
      <c r="L863" s="147" t="str">
        <f>IF('TSA Input'!$J838="","",IF('TSA Input'!$J838="Yes",'TSA Input'!$E838,""))</f>
        <v/>
      </c>
      <c r="M863" s="45" t="str">
        <f t="shared" si="3"/>
        <v/>
      </c>
      <c r="N863" s="48"/>
      <c r="O863" s="49"/>
      <c r="P863" s="148" t="s">
        <v>31</v>
      </c>
      <c r="Q863" s="149" t="s">
        <v>31</v>
      </c>
      <c r="R863" s="1"/>
    </row>
    <row r="864" spans="1:18" ht="15.75" hidden="1" customHeight="1">
      <c r="A864" s="1" t="str">
        <f t="shared" si="1"/>
        <v/>
      </c>
      <c r="B864" s="1"/>
      <c r="C864" s="38" t="str">
        <f>IF('TSA Input'!J839="","",IF('TSA Input'!J839="Yes",'TSA Input'!B839,"Ineligible"))</f>
        <v/>
      </c>
      <c r="D864" s="39" t="str">
        <f>IF('TSA Input'!J839="","",IF('TSA Input'!J839="Yes",'TSA Input'!H839,""))</f>
        <v/>
      </c>
      <c r="E864" s="40" t="str">
        <f>IF('TSA Input'!J839="","",IF('TSA Input'!J839="Yes",'TSA Input'!G839,""))</f>
        <v/>
      </c>
      <c r="F864" s="42" t="str">
        <f>IF('TSA Input'!J839="","",IF('TSA Input'!J839="Yes",'TSA Input'!C839,""))</f>
        <v/>
      </c>
      <c r="G864" s="43" t="str">
        <f>IF('TSA Input'!J839="","",IF('TSA Input'!J839="Yes",'TSA Input'!I839,""))</f>
        <v/>
      </c>
      <c r="H864" s="43" t="str">
        <f>IF('TSA Input'!J839="","",IF('TSA Input'!J839="Yes",'TSA Input'!E839,""))</f>
        <v/>
      </c>
      <c r="I864" s="45" t="str">
        <f t="shared" si="2"/>
        <v/>
      </c>
      <c r="J864" s="146" t="str">
        <f>IF('TSA Input'!$J839="","",IF('TSA Input'!$J839="Yes",'TSA Input'!$C839,""))</f>
        <v/>
      </c>
      <c r="K864" s="147" t="str">
        <f>IF('TSA Input'!$J839="","",IF('TSA Input'!$J839="Yes",'TSA Input'!$I839,""))</f>
        <v/>
      </c>
      <c r="L864" s="147" t="str">
        <f>IF('TSA Input'!$J839="","",IF('TSA Input'!$J839="Yes",'TSA Input'!$E839,""))</f>
        <v/>
      </c>
      <c r="M864" s="45" t="str">
        <f t="shared" si="3"/>
        <v/>
      </c>
      <c r="N864" s="48"/>
      <c r="O864" s="49"/>
      <c r="P864" s="148" t="s">
        <v>31</v>
      </c>
      <c r="Q864" s="149" t="s">
        <v>31</v>
      </c>
      <c r="R864" s="1"/>
    </row>
    <row r="865" spans="1:18" ht="15.75" hidden="1" customHeight="1">
      <c r="A865" s="1" t="str">
        <f t="shared" si="1"/>
        <v/>
      </c>
      <c r="B865" s="1"/>
      <c r="C865" s="38" t="str">
        <f>IF('TSA Input'!J840="","",IF('TSA Input'!J840="Yes",'TSA Input'!B840,"Ineligible"))</f>
        <v/>
      </c>
      <c r="D865" s="39" t="str">
        <f>IF('TSA Input'!J840="","",IF('TSA Input'!J840="Yes",'TSA Input'!H840,""))</f>
        <v/>
      </c>
      <c r="E865" s="40" t="str">
        <f>IF('TSA Input'!J840="","",IF('TSA Input'!J840="Yes",'TSA Input'!G840,""))</f>
        <v/>
      </c>
      <c r="F865" s="42" t="str">
        <f>IF('TSA Input'!J840="","",IF('TSA Input'!J840="Yes",'TSA Input'!C840,""))</f>
        <v/>
      </c>
      <c r="G865" s="43" t="str">
        <f>IF('TSA Input'!J840="","",IF('TSA Input'!J840="Yes",'TSA Input'!I840,""))</f>
        <v/>
      </c>
      <c r="H865" s="43" t="str">
        <f>IF('TSA Input'!J840="","",IF('TSA Input'!J840="Yes",'TSA Input'!E840,""))</f>
        <v/>
      </c>
      <c r="I865" s="45" t="str">
        <f t="shared" si="2"/>
        <v/>
      </c>
      <c r="J865" s="146" t="str">
        <f>IF('TSA Input'!$J840="","",IF('TSA Input'!$J840="Yes",'TSA Input'!$C840,""))</f>
        <v/>
      </c>
      <c r="K865" s="147" t="str">
        <f>IF('TSA Input'!$J840="","",IF('TSA Input'!$J840="Yes",'TSA Input'!$I840,""))</f>
        <v/>
      </c>
      <c r="L865" s="147" t="str">
        <f>IF('TSA Input'!$J840="","",IF('TSA Input'!$J840="Yes",'TSA Input'!$E840,""))</f>
        <v/>
      </c>
      <c r="M865" s="45" t="str">
        <f t="shared" si="3"/>
        <v/>
      </c>
      <c r="N865" s="48"/>
      <c r="O865" s="49"/>
      <c r="P865" s="148" t="s">
        <v>31</v>
      </c>
      <c r="Q865" s="149" t="s">
        <v>31</v>
      </c>
      <c r="R865" s="1"/>
    </row>
    <row r="866" spans="1:18" ht="15.75" hidden="1" customHeight="1">
      <c r="A866" s="1" t="str">
        <f t="shared" si="1"/>
        <v/>
      </c>
      <c r="B866" s="1"/>
      <c r="C866" s="38" t="str">
        <f>IF('TSA Input'!J841="","",IF('TSA Input'!J841="Yes",'TSA Input'!B841,"Ineligible"))</f>
        <v/>
      </c>
      <c r="D866" s="39" t="str">
        <f>IF('TSA Input'!J841="","",IF('TSA Input'!J841="Yes",'TSA Input'!H841,""))</f>
        <v/>
      </c>
      <c r="E866" s="40" t="str">
        <f>IF('TSA Input'!J841="","",IF('TSA Input'!J841="Yes",'TSA Input'!G841,""))</f>
        <v/>
      </c>
      <c r="F866" s="42" t="str">
        <f>IF('TSA Input'!J841="","",IF('TSA Input'!J841="Yes",'TSA Input'!C841,""))</f>
        <v/>
      </c>
      <c r="G866" s="43" t="str">
        <f>IF('TSA Input'!J841="","",IF('TSA Input'!J841="Yes",'TSA Input'!I841,""))</f>
        <v/>
      </c>
      <c r="H866" s="43" t="str">
        <f>IF('TSA Input'!J841="","",IF('TSA Input'!J841="Yes",'TSA Input'!E841,""))</f>
        <v/>
      </c>
      <c r="I866" s="45" t="str">
        <f t="shared" si="2"/>
        <v/>
      </c>
      <c r="J866" s="146" t="str">
        <f>IF('TSA Input'!$J841="","",IF('TSA Input'!$J841="Yes",'TSA Input'!$C841,""))</f>
        <v/>
      </c>
      <c r="K866" s="147" t="str">
        <f>IF('TSA Input'!$J841="","",IF('TSA Input'!$J841="Yes",'TSA Input'!$I841,""))</f>
        <v/>
      </c>
      <c r="L866" s="147" t="str">
        <f>IF('TSA Input'!$J841="","",IF('TSA Input'!$J841="Yes",'TSA Input'!$E841,""))</f>
        <v/>
      </c>
      <c r="M866" s="45" t="str">
        <f t="shared" si="3"/>
        <v/>
      </c>
      <c r="N866" s="48"/>
      <c r="O866" s="49"/>
      <c r="P866" s="148" t="s">
        <v>31</v>
      </c>
      <c r="Q866" s="149" t="s">
        <v>31</v>
      </c>
      <c r="R866" s="1"/>
    </row>
    <row r="867" spans="1:18" ht="15.75" hidden="1" customHeight="1">
      <c r="A867" s="1" t="str">
        <f t="shared" si="1"/>
        <v/>
      </c>
      <c r="B867" s="1"/>
      <c r="C867" s="38" t="str">
        <f>IF('TSA Input'!J842="","",IF('TSA Input'!J842="Yes",'TSA Input'!B842,"Ineligible"))</f>
        <v/>
      </c>
      <c r="D867" s="39" t="str">
        <f>IF('TSA Input'!J842="","",IF('TSA Input'!J842="Yes",'TSA Input'!H842,""))</f>
        <v/>
      </c>
      <c r="E867" s="40" t="str">
        <f>IF('TSA Input'!J842="","",IF('TSA Input'!J842="Yes",'TSA Input'!G842,""))</f>
        <v/>
      </c>
      <c r="F867" s="42" t="str">
        <f>IF('TSA Input'!J842="","",IF('TSA Input'!J842="Yes",'TSA Input'!C842,""))</f>
        <v/>
      </c>
      <c r="G867" s="43" t="str">
        <f>IF('TSA Input'!J842="","",IF('TSA Input'!J842="Yes",'TSA Input'!I842,""))</f>
        <v/>
      </c>
      <c r="H867" s="43" t="str">
        <f>IF('TSA Input'!J842="","",IF('TSA Input'!J842="Yes",'TSA Input'!E842,""))</f>
        <v/>
      </c>
      <c r="I867" s="45" t="str">
        <f t="shared" si="2"/>
        <v/>
      </c>
      <c r="J867" s="146" t="str">
        <f>IF('TSA Input'!$J842="","",IF('TSA Input'!$J842="Yes",'TSA Input'!$C842,""))</f>
        <v/>
      </c>
      <c r="K867" s="147" t="str">
        <f>IF('TSA Input'!$J842="","",IF('TSA Input'!$J842="Yes",'TSA Input'!$I842,""))</f>
        <v/>
      </c>
      <c r="L867" s="147" t="str">
        <f>IF('TSA Input'!$J842="","",IF('TSA Input'!$J842="Yes",'TSA Input'!$E842,""))</f>
        <v/>
      </c>
      <c r="M867" s="45" t="str">
        <f t="shared" si="3"/>
        <v/>
      </c>
      <c r="N867" s="48"/>
      <c r="O867" s="49"/>
      <c r="P867" s="148" t="s">
        <v>31</v>
      </c>
      <c r="Q867" s="149" t="s">
        <v>31</v>
      </c>
      <c r="R867" s="1"/>
    </row>
    <row r="868" spans="1:18" ht="15.75" hidden="1" customHeight="1">
      <c r="A868" s="1" t="str">
        <f t="shared" si="1"/>
        <v/>
      </c>
      <c r="B868" s="1"/>
      <c r="C868" s="38" t="str">
        <f>IF('TSA Input'!J843="","",IF('TSA Input'!J843="Yes",'TSA Input'!B843,"Ineligible"))</f>
        <v/>
      </c>
      <c r="D868" s="39" t="str">
        <f>IF('TSA Input'!J843="","",IF('TSA Input'!J843="Yes",'TSA Input'!H843,""))</f>
        <v/>
      </c>
      <c r="E868" s="40" t="str">
        <f>IF('TSA Input'!J843="","",IF('TSA Input'!J843="Yes",'TSA Input'!G843,""))</f>
        <v/>
      </c>
      <c r="F868" s="42" t="str">
        <f>IF('TSA Input'!J843="","",IF('TSA Input'!J843="Yes",'TSA Input'!C843,""))</f>
        <v/>
      </c>
      <c r="G868" s="43" t="str">
        <f>IF('TSA Input'!J843="","",IF('TSA Input'!J843="Yes",'TSA Input'!I843,""))</f>
        <v/>
      </c>
      <c r="H868" s="43" t="str">
        <f>IF('TSA Input'!J843="","",IF('TSA Input'!J843="Yes",'TSA Input'!E843,""))</f>
        <v/>
      </c>
      <c r="I868" s="45" t="str">
        <f t="shared" si="2"/>
        <v/>
      </c>
      <c r="J868" s="146" t="str">
        <f>IF('TSA Input'!$J843="","",IF('TSA Input'!$J843="Yes",'TSA Input'!$C843,""))</f>
        <v/>
      </c>
      <c r="K868" s="147" t="str">
        <f>IF('TSA Input'!$J843="","",IF('TSA Input'!$J843="Yes",'TSA Input'!$I843,""))</f>
        <v/>
      </c>
      <c r="L868" s="147" t="str">
        <f>IF('TSA Input'!$J843="","",IF('TSA Input'!$J843="Yes",'TSA Input'!$E843,""))</f>
        <v/>
      </c>
      <c r="M868" s="45" t="str">
        <f t="shared" si="3"/>
        <v/>
      </c>
      <c r="N868" s="48"/>
      <c r="O868" s="49"/>
      <c r="P868" s="148" t="s">
        <v>31</v>
      </c>
      <c r="Q868" s="149" t="s">
        <v>31</v>
      </c>
      <c r="R868" s="1"/>
    </row>
    <row r="869" spans="1:18" ht="15.75" hidden="1" customHeight="1">
      <c r="A869" s="1" t="str">
        <f t="shared" si="1"/>
        <v/>
      </c>
      <c r="B869" s="1"/>
      <c r="C869" s="38" t="str">
        <f>IF('TSA Input'!J844="","",IF('TSA Input'!J844="Yes",'TSA Input'!B844,"Ineligible"))</f>
        <v/>
      </c>
      <c r="D869" s="39" t="str">
        <f>IF('TSA Input'!J844="","",IF('TSA Input'!J844="Yes",'TSA Input'!H844,""))</f>
        <v/>
      </c>
      <c r="E869" s="40" t="str">
        <f>IF('TSA Input'!J844="","",IF('TSA Input'!J844="Yes",'TSA Input'!G844,""))</f>
        <v/>
      </c>
      <c r="F869" s="42" t="str">
        <f>IF('TSA Input'!J844="","",IF('TSA Input'!J844="Yes",'TSA Input'!C844,""))</f>
        <v/>
      </c>
      <c r="G869" s="43" t="str">
        <f>IF('TSA Input'!J844="","",IF('TSA Input'!J844="Yes",'TSA Input'!I844,""))</f>
        <v/>
      </c>
      <c r="H869" s="43" t="str">
        <f>IF('TSA Input'!J844="","",IF('TSA Input'!J844="Yes",'TSA Input'!E844,""))</f>
        <v/>
      </c>
      <c r="I869" s="45" t="str">
        <f t="shared" si="2"/>
        <v/>
      </c>
      <c r="J869" s="146" t="str">
        <f>IF('TSA Input'!$J844="","",IF('TSA Input'!$J844="Yes",'TSA Input'!$C844,""))</f>
        <v/>
      </c>
      <c r="K869" s="147" t="str">
        <f>IF('TSA Input'!$J844="","",IF('TSA Input'!$J844="Yes",'TSA Input'!$I844,""))</f>
        <v/>
      </c>
      <c r="L869" s="147" t="str">
        <f>IF('TSA Input'!$J844="","",IF('TSA Input'!$J844="Yes",'TSA Input'!$E844,""))</f>
        <v/>
      </c>
      <c r="M869" s="45" t="str">
        <f t="shared" si="3"/>
        <v/>
      </c>
      <c r="N869" s="48"/>
      <c r="O869" s="49"/>
      <c r="P869" s="148" t="s">
        <v>31</v>
      </c>
      <c r="Q869" s="149" t="s">
        <v>31</v>
      </c>
      <c r="R869" s="1"/>
    </row>
    <row r="870" spans="1:18" ht="15.75" hidden="1" customHeight="1">
      <c r="A870" s="1" t="str">
        <f t="shared" si="1"/>
        <v/>
      </c>
      <c r="B870" s="1"/>
      <c r="C870" s="38" t="str">
        <f>IF('TSA Input'!J845="","",IF('TSA Input'!J845="Yes",'TSA Input'!B845,"Ineligible"))</f>
        <v/>
      </c>
      <c r="D870" s="39" t="str">
        <f>IF('TSA Input'!J845="","",IF('TSA Input'!J845="Yes",'TSA Input'!H845,""))</f>
        <v/>
      </c>
      <c r="E870" s="40" t="str">
        <f>IF('TSA Input'!J845="","",IF('TSA Input'!J845="Yes",'TSA Input'!G845,""))</f>
        <v/>
      </c>
      <c r="F870" s="42" t="str">
        <f>IF('TSA Input'!J845="","",IF('TSA Input'!J845="Yes",'TSA Input'!C845,""))</f>
        <v/>
      </c>
      <c r="G870" s="43" t="str">
        <f>IF('TSA Input'!J845="","",IF('TSA Input'!J845="Yes",'TSA Input'!I845,""))</f>
        <v/>
      </c>
      <c r="H870" s="43" t="str">
        <f>IF('TSA Input'!J845="","",IF('TSA Input'!J845="Yes",'TSA Input'!E845,""))</f>
        <v/>
      </c>
      <c r="I870" s="45" t="str">
        <f t="shared" si="2"/>
        <v/>
      </c>
      <c r="J870" s="146" t="str">
        <f>IF('TSA Input'!$J845="","",IF('TSA Input'!$J845="Yes",'TSA Input'!$C845,""))</f>
        <v/>
      </c>
      <c r="K870" s="147" t="str">
        <f>IF('TSA Input'!$J845="","",IF('TSA Input'!$J845="Yes",'TSA Input'!$I845,""))</f>
        <v/>
      </c>
      <c r="L870" s="147" t="str">
        <f>IF('TSA Input'!$J845="","",IF('TSA Input'!$J845="Yes",'TSA Input'!$E845,""))</f>
        <v/>
      </c>
      <c r="M870" s="45" t="str">
        <f t="shared" si="3"/>
        <v/>
      </c>
      <c r="N870" s="48"/>
      <c r="O870" s="49"/>
      <c r="P870" s="148" t="s">
        <v>31</v>
      </c>
      <c r="Q870" s="149" t="s">
        <v>31</v>
      </c>
      <c r="R870" s="1"/>
    </row>
    <row r="871" spans="1:18" ht="15.75" hidden="1" customHeight="1">
      <c r="A871" s="1" t="str">
        <f t="shared" si="1"/>
        <v/>
      </c>
      <c r="B871" s="1"/>
      <c r="C871" s="38" t="str">
        <f>IF('TSA Input'!J846="","",IF('TSA Input'!J846="Yes",'TSA Input'!B846,"Ineligible"))</f>
        <v/>
      </c>
      <c r="D871" s="39" t="str">
        <f>IF('TSA Input'!J846="","",IF('TSA Input'!J846="Yes",'TSA Input'!H846,""))</f>
        <v/>
      </c>
      <c r="E871" s="40" t="str">
        <f>IF('TSA Input'!J846="","",IF('TSA Input'!J846="Yes",'TSA Input'!G846,""))</f>
        <v/>
      </c>
      <c r="F871" s="42" t="str">
        <f>IF('TSA Input'!J846="","",IF('TSA Input'!J846="Yes",'TSA Input'!C846,""))</f>
        <v/>
      </c>
      <c r="G871" s="43" t="str">
        <f>IF('TSA Input'!J846="","",IF('TSA Input'!J846="Yes",'TSA Input'!I846,""))</f>
        <v/>
      </c>
      <c r="H871" s="43" t="str">
        <f>IF('TSA Input'!J846="","",IF('TSA Input'!J846="Yes",'TSA Input'!E846,""))</f>
        <v/>
      </c>
      <c r="I871" s="45" t="str">
        <f t="shared" si="2"/>
        <v/>
      </c>
      <c r="J871" s="146" t="str">
        <f>IF('TSA Input'!$J846="","",IF('TSA Input'!$J846="Yes",'TSA Input'!$C846,""))</f>
        <v/>
      </c>
      <c r="K871" s="147" t="str">
        <f>IF('TSA Input'!$J846="","",IF('TSA Input'!$J846="Yes",'TSA Input'!$I846,""))</f>
        <v/>
      </c>
      <c r="L871" s="147" t="str">
        <f>IF('TSA Input'!$J846="","",IF('TSA Input'!$J846="Yes",'TSA Input'!$E846,""))</f>
        <v/>
      </c>
      <c r="M871" s="45" t="str">
        <f t="shared" si="3"/>
        <v/>
      </c>
      <c r="N871" s="48"/>
      <c r="O871" s="49"/>
      <c r="P871" s="148" t="s">
        <v>31</v>
      </c>
      <c r="Q871" s="149" t="s">
        <v>31</v>
      </c>
      <c r="R871" s="1"/>
    </row>
    <row r="872" spans="1:18" ht="15.75" hidden="1" customHeight="1">
      <c r="A872" s="1" t="str">
        <f t="shared" si="1"/>
        <v/>
      </c>
      <c r="B872" s="1"/>
      <c r="C872" s="38" t="str">
        <f>IF('TSA Input'!J847="","",IF('TSA Input'!J847="Yes",'TSA Input'!B847,"Ineligible"))</f>
        <v/>
      </c>
      <c r="D872" s="39" t="str">
        <f>IF('TSA Input'!J847="","",IF('TSA Input'!J847="Yes",'TSA Input'!H847,""))</f>
        <v/>
      </c>
      <c r="E872" s="40" t="str">
        <f>IF('TSA Input'!J847="","",IF('TSA Input'!J847="Yes",'TSA Input'!G847,""))</f>
        <v/>
      </c>
      <c r="F872" s="42" t="str">
        <f>IF('TSA Input'!J847="","",IF('TSA Input'!J847="Yes",'TSA Input'!C847,""))</f>
        <v/>
      </c>
      <c r="G872" s="43" t="str">
        <f>IF('TSA Input'!J847="","",IF('TSA Input'!J847="Yes",'TSA Input'!I847,""))</f>
        <v/>
      </c>
      <c r="H872" s="43" t="str">
        <f>IF('TSA Input'!J847="","",IF('TSA Input'!J847="Yes",'TSA Input'!E847,""))</f>
        <v/>
      </c>
      <c r="I872" s="45" t="str">
        <f t="shared" si="2"/>
        <v/>
      </c>
      <c r="J872" s="146" t="str">
        <f>IF('TSA Input'!$J847="","",IF('TSA Input'!$J847="Yes",'TSA Input'!$C847,""))</f>
        <v/>
      </c>
      <c r="K872" s="147" t="str">
        <f>IF('TSA Input'!$J847="","",IF('TSA Input'!$J847="Yes",'TSA Input'!$I847,""))</f>
        <v/>
      </c>
      <c r="L872" s="147" t="str">
        <f>IF('TSA Input'!$J847="","",IF('TSA Input'!$J847="Yes",'TSA Input'!$E847,""))</f>
        <v/>
      </c>
      <c r="M872" s="45" t="str">
        <f t="shared" si="3"/>
        <v/>
      </c>
      <c r="N872" s="48"/>
      <c r="O872" s="49"/>
      <c r="P872" s="148" t="s">
        <v>31</v>
      </c>
      <c r="Q872" s="149" t="s">
        <v>31</v>
      </c>
      <c r="R872" s="1"/>
    </row>
    <row r="873" spans="1:18" ht="15.75" hidden="1" customHeight="1">
      <c r="A873" s="1" t="str">
        <f t="shared" si="1"/>
        <v/>
      </c>
      <c r="B873" s="1"/>
      <c r="C873" s="38" t="str">
        <f>IF('TSA Input'!J848="","",IF('TSA Input'!J848="Yes",'TSA Input'!B848,"Ineligible"))</f>
        <v/>
      </c>
      <c r="D873" s="39" t="str">
        <f>IF('TSA Input'!J848="","",IF('TSA Input'!J848="Yes",'TSA Input'!H848,""))</f>
        <v/>
      </c>
      <c r="E873" s="40" t="str">
        <f>IF('TSA Input'!J848="","",IF('TSA Input'!J848="Yes",'TSA Input'!G848,""))</f>
        <v/>
      </c>
      <c r="F873" s="42" t="str">
        <f>IF('TSA Input'!J848="","",IF('TSA Input'!J848="Yes",'TSA Input'!C848,""))</f>
        <v/>
      </c>
      <c r="G873" s="43" t="str">
        <f>IF('TSA Input'!J848="","",IF('TSA Input'!J848="Yes",'TSA Input'!I848,""))</f>
        <v/>
      </c>
      <c r="H873" s="43" t="str">
        <f>IF('TSA Input'!J848="","",IF('TSA Input'!J848="Yes",'TSA Input'!E848,""))</f>
        <v/>
      </c>
      <c r="I873" s="45" t="str">
        <f t="shared" si="2"/>
        <v/>
      </c>
      <c r="J873" s="146" t="str">
        <f>IF('TSA Input'!$J848="","",IF('TSA Input'!$J848="Yes",'TSA Input'!$C848,""))</f>
        <v/>
      </c>
      <c r="K873" s="147" t="str">
        <f>IF('TSA Input'!$J848="","",IF('TSA Input'!$J848="Yes",'TSA Input'!$I848,""))</f>
        <v/>
      </c>
      <c r="L873" s="147" t="str">
        <f>IF('TSA Input'!$J848="","",IF('TSA Input'!$J848="Yes",'TSA Input'!$E848,""))</f>
        <v/>
      </c>
      <c r="M873" s="45" t="str">
        <f t="shared" si="3"/>
        <v/>
      </c>
      <c r="N873" s="48"/>
      <c r="O873" s="49"/>
      <c r="P873" s="148" t="s">
        <v>31</v>
      </c>
      <c r="Q873" s="149" t="s">
        <v>31</v>
      </c>
      <c r="R873" s="1"/>
    </row>
    <row r="874" spans="1:18" ht="15.75" hidden="1" customHeight="1">
      <c r="A874" s="1" t="str">
        <f t="shared" si="1"/>
        <v/>
      </c>
      <c r="B874" s="1"/>
      <c r="C874" s="38" t="str">
        <f>IF('TSA Input'!J849="","",IF('TSA Input'!J849="Yes",'TSA Input'!B849,"Ineligible"))</f>
        <v/>
      </c>
      <c r="D874" s="39" t="str">
        <f>IF('TSA Input'!J849="","",IF('TSA Input'!J849="Yes",'TSA Input'!H849,""))</f>
        <v/>
      </c>
      <c r="E874" s="40" t="str">
        <f>IF('TSA Input'!J849="","",IF('TSA Input'!J849="Yes",'TSA Input'!G849,""))</f>
        <v/>
      </c>
      <c r="F874" s="42" t="str">
        <f>IF('TSA Input'!J849="","",IF('TSA Input'!J849="Yes",'TSA Input'!C849,""))</f>
        <v/>
      </c>
      <c r="G874" s="43" t="str">
        <f>IF('TSA Input'!J849="","",IF('TSA Input'!J849="Yes",'TSA Input'!I849,""))</f>
        <v/>
      </c>
      <c r="H874" s="43" t="str">
        <f>IF('TSA Input'!J849="","",IF('TSA Input'!J849="Yes",'TSA Input'!E849,""))</f>
        <v/>
      </c>
      <c r="I874" s="45" t="str">
        <f t="shared" si="2"/>
        <v/>
      </c>
      <c r="J874" s="146" t="str">
        <f>IF('TSA Input'!$J849="","",IF('TSA Input'!$J849="Yes",'TSA Input'!$C849,""))</f>
        <v/>
      </c>
      <c r="K874" s="147" t="str">
        <f>IF('TSA Input'!$J849="","",IF('TSA Input'!$J849="Yes",'TSA Input'!$I849,""))</f>
        <v/>
      </c>
      <c r="L874" s="147" t="str">
        <f>IF('TSA Input'!$J849="","",IF('TSA Input'!$J849="Yes",'TSA Input'!$E849,""))</f>
        <v/>
      </c>
      <c r="M874" s="45" t="str">
        <f t="shared" si="3"/>
        <v/>
      </c>
      <c r="N874" s="48"/>
      <c r="O874" s="49"/>
      <c r="P874" s="148" t="s">
        <v>31</v>
      </c>
      <c r="Q874" s="149" t="s">
        <v>31</v>
      </c>
      <c r="R874" s="1"/>
    </row>
    <row r="875" spans="1:18" ht="15.75" hidden="1" customHeight="1">
      <c r="A875" s="1" t="str">
        <f t="shared" si="1"/>
        <v/>
      </c>
      <c r="B875" s="1"/>
      <c r="C875" s="38" t="str">
        <f>IF('TSA Input'!J850="","",IF('TSA Input'!J850="Yes",'TSA Input'!B850,"Ineligible"))</f>
        <v/>
      </c>
      <c r="D875" s="39" t="str">
        <f>IF('TSA Input'!J850="","",IF('TSA Input'!J850="Yes",'TSA Input'!H850,""))</f>
        <v/>
      </c>
      <c r="E875" s="40" t="str">
        <f>IF('TSA Input'!J850="","",IF('TSA Input'!J850="Yes",'TSA Input'!G850,""))</f>
        <v/>
      </c>
      <c r="F875" s="42" t="str">
        <f>IF('TSA Input'!J850="","",IF('TSA Input'!J850="Yes",'TSA Input'!C850,""))</f>
        <v/>
      </c>
      <c r="G875" s="43" t="str">
        <f>IF('TSA Input'!J850="","",IF('TSA Input'!J850="Yes",'TSA Input'!I850,""))</f>
        <v/>
      </c>
      <c r="H875" s="43" t="str">
        <f>IF('TSA Input'!J850="","",IF('TSA Input'!J850="Yes",'TSA Input'!E850,""))</f>
        <v/>
      </c>
      <c r="I875" s="45" t="str">
        <f t="shared" si="2"/>
        <v/>
      </c>
      <c r="J875" s="146" t="str">
        <f>IF('TSA Input'!$J850="","",IF('TSA Input'!$J850="Yes",'TSA Input'!$C850,""))</f>
        <v/>
      </c>
      <c r="K875" s="147" t="str">
        <f>IF('TSA Input'!$J850="","",IF('TSA Input'!$J850="Yes",'TSA Input'!$I850,""))</f>
        <v/>
      </c>
      <c r="L875" s="147" t="str">
        <f>IF('TSA Input'!$J850="","",IF('TSA Input'!$J850="Yes",'TSA Input'!$E850,""))</f>
        <v/>
      </c>
      <c r="M875" s="45" t="str">
        <f t="shared" si="3"/>
        <v/>
      </c>
      <c r="N875" s="48"/>
      <c r="O875" s="49"/>
      <c r="P875" s="148" t="s">
        <v>31</v>
      </c>
      <c r="Q875" s="149" t="s">
        <v>31</v>
      </c>
      <c r="R875" s="1"/>
    </row>
    <row r="876" spans="1:18" ht="15.75" hidden="1" customHeight="1">
      <c r="A876" s="1" t="str">
        <f t="shared" si="1"/>
        <v/>
      </c>
      <c r="B876" s="1"/>
      <c r="C876" s="38" t="str">
        <f>IF('TSA Input'!J851="","",IF('TSA Input'!J851="Yes",'TSA Input'!B851,"Ineligible"))</f>
        <v/>
      </c>
      <c r="D876" s="39" t="str">
        <f>IF('TSA Input'!J851="","",IF('TSA Input'!J851="Yes",'TSA Input'!H851,""))</f>
        <v/>
      </c>
      <c r="E876" s="40" t="str">
        <f>IF('TSA Input'!J851="","",IF('TSA Input'!J851="Yes",'TSA Input'!G851,""))</f>
        <v/>
      </c>
      <c r="F876" s="42" t="str">
        <f>IF('TSA Input'!J851="","",IF('TSA Input'!J851="Yes",'TSA Input'!C851,""))</f>
        <v/>
      </c>
      <c r="G876" s="43" t="str">
        <f>IF('TSA Input'!J851="","",IF('TSA Input'!J851="Yes",'TSA Input'!I851,""))</f>
        <v/>
      </c>
      <c r="H876" s="43" t="str">
        <f>IF('TSA Input'!J851="","",IF('TSA Input'!J851="Yes",'TSA Input'!E851,""))</f>
        <v/>
      </c>
      <c r="I876" s="45" t="str">
        <f t="shared" si="2"/>
        <v/>
      </c>
      <c r="J876" s="146" t="str">
        <f>IF('TSA Input'!$J851="","",IF('TSA Input'!$J851="Yes",'TSA Input'!$C851,""))</f>
        <v/>
      </c>
      <c r="K876" s="147" t="str">
        <f>IF('TSA Input'!$J851="","",IF('TSA Input'!$J851="Yes",'TSA Input'!$I851,""))</f>
        <v/>
      </c>
      <c r="L876" s="147" t="str">
        <f>IF('TSA Input'!$J851="","",IF('TSA Input'!$J851="Yes",'TSA Input'!$E851,""))</f>
        <v/>
      </c>
      <c r="M876" s="45" t="str">
        <f t="shared" si="3"/>
        <v/>
      </c>
      <c r="N876" s="48"/>
      <c r="O876" s="49"/>
      <c r="P876" s="148" t="s">
        <v>31</v>
      </c>
      <c r="Q876" s="149" t="s">
        <v>31</v>
      </c>
      <c r="R876" s="1"/>
    </row>
    <row r="877" spans="1:18" ht="15.75" hidden="1" customHeight="1">
      <c r="A877" s="1" t="str">
        <f t="shared" si="1"/>
        <v/>
      </c>
      <c r="B877" s="1"/>
      <c r="C877" s="38" t="str">
        <f>IF('TSA Input'!J852="","",IF('TSA Input'!J852="Yes",'TSA Input'!B852,"Ineligible"))</f>
        <v/>
      </c>
      <c r="D877" s="39" t="str">
        <f>IF('TSA Input'!J852="","",IF('TSA Input'!J852="Yes",'TSA Input'!H852,""))</f>
        <v/>
      </c>
      <c r="E877" s="40" t="str">
        <f>IF('TSA Input'!J852="","",IF('TSA Input'!J852="Yes",'TSA Input'!G852,""))</f>
        <v/>
      </c>
      <c r="F877" s="42" t="str">
        <f>IF('TSA Input'!J852="","",IF('TSA Input'!J852="Yes",'TSA Input'!C852,""))</f>
        <v/>
      </c>
      <c r="G877" s="43" t="str">
        <f>IF('TSA Input'!J852="","",IF('TSA Input'!J852="Yes",'TSA Input'!I852,""))</f>
        <v/>
      </c>
      <c r="H877" s="43" t="str">
        <f>IF('TSA Input'!J852="","",IF('TSA Input'!J852="Yes",'TSA Input'!E852,""))</f>
        <v/>
      </c>
      <c r="I877" s="45" t="str">
        <f t="shared" si="2"/>
        <v/>
      </c>
      <c r="J877" s="146" t="str">
        <f>IF('TSA Input'!$J852="","",IF('TSA Input'!$J852="Yes",'TSA Input'!$C852,""))</f>
        <v/>
      </c>
      <c r="K877" s="147" t="str">
        <f>IF('TSA Input'!$J852="","",IF('TSA Input'!$J852="Yes",'TSA Input'!$I852,""))</f>
        <v/>
      </c>
      <c r="L877" s="147" t="str">
        <f>IF('TSA Input'!$J852="","",IF('TSA Input'!$J852="Yes",'TSA Input'!$E852,""))</f>
        <v/>
      </c>
      <c r="M877" s="45" t="str">
        <f t="shared" si="3"/>
        <v/>
      </c>
      <c r="N877" s="48"/>
      <c r="O877" s="49"/>
      <c r="P877" s="148" t="s">
        <v>31</v>
      </c>
      <c r="Q877" s="149" t="s">
        <v>31</v>
      </c>
      <c r="R877" s="1"/>
    </row>
    <row r="878" spans="1:18" ht="15.75" hidden="1" customHeight="1">
      <c r="A878" s="1" t="str">
        <f t="shared" si="1"/>
        <v/>
      </c>
      <c r="B878" s="1"/>
      <c r="C878" s="38" t="str">
        <f>IF('TSA Input'!J853="","",IF('TSA Input'!J853="Yes",'TSA Input'!B853,"Ineligible"))</f>
        <v/>
      </c>
      <c r="D878" s="39" t="str">
        <f>IF('TSA Input'!J853="","",IF('TSA Input'!J853="Yes",'TSA Input'!H853,""))</f>
        <v/>
      </c>
      <c r="E878" s="40" t="str">
        <f>IF('TSA Input'!J853="","",IF('TSA Input'!J853="Yes",'TSA Input'!G853,""))</f>
        <v/>
      </c>
      <c r="F878" s="42" t="str">
        <f>IF('TSA Input'!J853="","",IF('TSA Input'!J853="Yes",'TSA Input'!C853,""))</f>
        <v/>
      </c>
      <c r="G878" s="43" t="str">
        <f>IF('TSA Input'!J853="","",IF('TSA Input'!J853="Yes",'TSA Input'!I853,""))</f>
        <v/>
      </c>
      <c r="H878" s="43" t="str">
        <f>IF('TSA Input'!J853="","",IF('TSA Input'!J853="Yes",'TSA Input'!E853,""))</f>
        <v/>
      </c>
      <c r="I878" s="45" t="str">
        <f t="shared" si="2"/>
        <v/>
      </c>
      <c r="J878" s="146" t="str">
        <f>IF('TSA Input'!$J853="","",IF('TSA Input'!$J853="Yes",'TSA Input'!$C853,""))</f>
        <v/>
      </c>
      <c r="K878" s="147" t="str">
        <f>IF('TSA Input'!$J853="","",IF('TSA Input'!$J853="Yes",'TSA Input'!$I853,""))</f>
        <v/>
      </c>
      <c r="L878" s="147" t="str">
        <f>IF('TSA Input'!$J853="","",IF('TSA Input'!$J853="Yes",'TSA Input'!$E853,""))</f>
        <v/>
      </c>
      <c r="M878" s="45" t="str">
        <f t="shared" si="3"/>
        <v/>
      </c>
      <c r="N878" s="48"/>
      <c r="O878" s="49"/>
      <c r="P878" s="148" t="s">
        <v>31</v>
      </c>
      <c r="Q878" s="149" t="s">
        <v>31</v>
      </c>
      <c r="R878" s="1"/>
    </row>
    <row r="879" spans="1:18" ht="15.75" hidden="1" customHeight="1">
      <c r="A879" s="1" t="str">
        <f t="shared" si="1"/>
        <v/>
      </c>
      <c r="B879" s="1"/>
      <c r="C879" s="38" t="str">
        <f>IF('TSA Input'!J854="","",IF('TSA Input'!J854="Yes",'TSA Input'!B854,"Ineligible"))</f>
        <v/>
      </c>
      <c r="D879" s="39" t="str">
        <f>IF('TSA Input'!J854="","",IF('TSA Input'!J854="Yes",'TSA Input'!H854,""))</f>
        <v/>
      </c>
      <c r="E879" s="40" t="str">
        <f>IF('TSA Input'!J854="","",IF('TSA Input'!J854="Yes",'TSA Input'!G854,""))</f>
        <v/>
      </c>
      <c r="F879" s="42" t="str">
        <f>IF('TSA Input'!J854="","",IF('TSA Input'!J854="Yes",'TSA Input'!C854,""))</f>
        <v/>
      </c>
      <c r="G879" s="43" t="str">
        <f>IF('TSA Input'!J854="","",IF('TSA Input'!J854="Yes",'TSA Input'!I854,""))</f>
        <v/>
      </c>
      <c r="H879" s="43" t="str">
        <f>IF('TSA Input'!J854="","",IF('TSA Input'!J854="Yes",'TSA Input'!E854,""))</f>
        <v/>
      </c>
      <c r="I879" s="45" t="str">
        <f t="shared" si="2"/>
        <v/>
      </c>
      <c r="J879" s="146" t="str">
        <f>IF('TSA Input'!$J854="","",IF('TSA Input'!$J854="Yes",'TSA Input'!$C854,""))</f>
        <v/>
      </c>
      <c r="K879" s="147" t="str">
        <f>IF('TSA Input'!$J854="","",IF('TSA Input'!$J854="Yes",'TSA Input'!$I854,""))</f>
        <v/>
      </c>
      <c r="L879" s="147" t="str">
        <f>IF('TSA Input'!$J854="","",IF('TSA Input'!$J854="Yes",'TSA Input'!$E854,""))</f>
        <v/>
      </c>
      <c r="M879" s="45" t="str">
        <f t="shared" si="3"/>
        <v/>
      </c>
      <c r="N879" s="48"/>
      <c r="O879" s="49"/>
      <c r="P879" s="148" t="s">
        <v>31</v>
      </c>
      <c r="Q879" s="149" t="s">
        <v>31</v>
      </c>
      <c r="R879" s="1"/>
    </row>
    <row r="880" spans="1:18" ht="15.75" hidden="1" customHeight="1">
      <c r="A880" s="1" t="str">
        <f t="shared" si="1"/>
        <v/>
      </c>
      <c r="B880" s="1"/>
      <c r="C880" s="38" t="str">
        <f>IF('TSA Input'!J855="","",IF('TSA Input'!J855="Yes",'TSA Input'!B855,"Ineligible"))</f>
        <v/>
      </c>
      <c r="D880" s="39" t="str">
        <f>IF('TSA Input'!J855="","",IF('TSA Input'!J855="Yes",'TSA Input'!H855,""))</f>
        <v/>
      </c>
      <c r="E880" s="40" t="str">
        <f>IF('TSA Input'!J855="","",IF('TSA Input'!J855="Yes",'TSA Input'!G855,""))</f>
        <v/>
      </c>
      <c r="F880" s="42" t="str">
        <f>IF('TSA Input'!J855="","",IF('TSA Input'!J855="Yes",'TSA Input'!C855,""))</f>
        <v/>
      </c>
      <c r="G880" s="43" t="str">
        <f>IF('TSA Input'!J855="","",IF('TSA Input'!J855="Yes",'TSA Input'!I855,""))</f>
        <v/>
      </c>
      <c r="H880" s="43" t="str">
        <f>IF('TSA Input'!J855="","",IF('TSA Input'!J855="Yes",'TSA Input'!E855,""))</f>
        <v/>
      </c>
      <c r="I880" s="45" t="str">
        <f t="shared" si="2"/>
        <v/>
      </c>
      <c r="J880" s="146" t="str">
        <f>IF('TSA Input'!$J855="","",IF('TSA Input'!$J855="Yes",'TSA Input'!$C855,""))</f>
        <v/>
      </c>
      <c r="K880" s="147" t="str">
        <f>IF('TSA Input'!$J855="","",IF('TSA Input'!$J855="Yes",'TSA Input'!$I855,""))</f>
        <v/>
      </c>
      <c r="L880" s="147" t="str">
        <f>IF('TSA Input'!$J855="","",IF('TSA Input'!$J855="Yes",'TSA Input'!$E855,""))</f>
        <v/>
      </c>
      <c r="M880" s="45" t="str">
        <f t="shared" si="3"/>
        <v/>
      </c>
      <c r="N880" s="48"/>
      <c r="O880" s="49"/>
      <c r="P880" s="148" t="s">
        <v>31</v>
      </c>
      <c r="Q880" s="149" t="s">
        <v>31</v>
      </c>
      <c r="R880" s="1"/>
    </row>
    <row r="881" spans="1:18" ht="15.75" hidden="1" customHeight="1">
      <c r="A881" s="1" t="str">
        <f t="shared" si="1"/>
        <v/>
      </c>
      <c r="B881" s="1"/>
      <c r="C881" s="38" t="str">
        <f>IF('TSA Input'!J856="","",IF('TSA Input'!J856="Yes",'TSA Input'!B856,"Ineligible"))</f>
        <v/>
      </c>
      <c r="D881" s="39" t="str">
        <f>IF('TSA Input'!J856="","",IF('TSA Input'!J856="Yes",'TSA Input'!H856,""))</f>
        <v/>
      </c>
      <c r="E881" s="40" t="str">
        <f>IF('TSA Input'!J856="","",IF('TSA Input'!J856="Yes",'TSA Input'!G856,""))</f>
        <v/>
      </c>
      <c r="F881" s="42" t="str">
        <f>IF('TSA Input'!J856="","",IF('TSA Input'!J856="Yes",'TSA Input'!C856,""))</f>
        <v/>
      </c>
      <c r="G881" s="43" t="str">
        <f>IF('TSA Input'!J856="","",IF('TSA Input'!J856="Yes",'TSA Input'!I856,""))</f>
        <v/>
      </c>
      <c r="H881" s="43" t="str">
        <f>IF('TSA Input'!J856="","",IF('TSA Input'!J856="Yes",'TSA Input'!E856,""))</f>
        <v/>
      </c>
      <c r="I881" s="45" t="str">
        <f t="shared" si="2"/>
        <v/>
      </c>
      <c r="J881" s="146" t="str">
        <f>IF('TSA Input'!$J856="","",IF('TSA Input'!$J856="Yes",'TSA Input'!$C856,""))</f>
        <v/>
      </c>
      <c r="K881" s="147" t="str">
        <f>IF('TSA Input'!$J856="","",IF('TSA Input'!$J856="Yes",'TSA Input'!$I856,""))</f>
        <v/>
      </c>
      <c r="L881" s="147" t="str">
        <f>IF('TSA Input'!$J856="","",IF('TSA Input'!$J856="Yes",'TSA Input'!$E856,""))</f>
        <v/>
      </c>
      <c r="M881" s="45" t="str">
        <f t="shared" si="3"/>
        <v/>
      </c>
      <c r="N881" s="48"/>
      <c r="O881" s="49"/>
      <c r="P881" s="148" t="s">
        <v>31</v>
      </c>
      <c r="Q881" s="149" t="s">
        <v>31</v>
      </c>
      <c r="R881" s="1"/>
    </row>
    <row r="882" spans="1:18" ht="15.75" hidden="1" customHeight="1">
      <c r="A882" s="1" t="str">
        <f t="shared" si="1"/>
        <v/>
      </c>
      <c r="B882" s="1"/>
      <c r="C882" s="38" t="str">
        <f>IF('TSA Input'!J857="","",IF('TSA Input'!J857="Yes",'TSA Input'!B857,"Ineligible"))</f>
        <v/>
      </c>
      <c r="D882" s="39" t="str">
        <f>IF('TSA Input'!J857="","",IF('TSA Input'!J857="Yes",'TSA Input'!H857,""))</f>
        <v/>
      </c>
      <c r="E882" s="40" t="str">
        <f>IF('TSA Input'!J857="","",IF('TSA Input'!J857="Yes",'TSA Input'!G857,""))</f>
        <v/>
      </c>
      <c r="F882" s="42" t="str">
        <f>IF('TSA Input'!J857="","",IF('TSA Input'!J857="Yes",'TSA Input'!C857,""))</f>
        <v/>
      </c>
      <c r="G882" s="43" t="str">
        <f>IF('TSA Input'!J857="","",IF('TSA Input'!J857="Yes",'TSA Input'!I857,""))</f>
        <v/>
      </c>
      <c r="H882" s="43" t="str">
        <f>IF('TSA Input'!J857="","",IF('TSA Input'!J857="Yes",'TSA Input'!E857,""))</f>
        <v/>
      </c>
      <c r="I882" s="45" t="str">
        <f t="shared" si="2"/>
        <v/>
      </c>
      <c r="J882" s="146" t="str">
        <f>IF('TSA Input'!$J857="","",IF('TSA Input'!$J857="Yes",'TSA Input'!$C857,""))</f>
        <v/>
      </c>
      <c r="K882" s="147" t="str">
        <f>IF('TSA Input'!$J857="","",IF('TSA Input'!$J857="Yes",'TSA Input'!$I857,""))</f>
        <v/>
      </c>
      <c r="L882" s="147" t="str">
        <f>IF('TSA Input'!$J857="","",IF('TSA Input'!$J857="Yes",'TSA Input'!$E857,""))</f>
        <v/>
      </c>
      <c r="M882" s="45" t="str">
        <f t="shared" si="3"/>
        <v/>
      </c>
      <c r="N882" s="48"/>
      <c r="O882" s="49"/>
      <c r="P882" s="148" t="s">
        <v>31</v>
      </c>
      <c r="Q882" s="149" t="s">
        <v>31</v>
      </c>
      <c r="R882" s="1"/>
    </row>
    <row r="883" spans="1:18" ht="15.75" hidden="1" customHeight="1">
      <c r="A883" s="1" t="str">
        <f t="shared" si="1"/>
        <v/>
      </c>
      <c r="B883" s="1"/>
      <c r="C883" s="38" t="str">
        <f>IF('TSA Input'!J858="","",IF('TSA Input'!J858="Yes",'TSA Input'!B858,"Ineligible"))</f>
        <v/>
      </c>
      <c r="D883" s="39" t="str">
        <f>IF('TSA Input'!J858="","",IF('TSA Input'!J858="Yes",'TSA Input'!H858,""))</f>
        <v/>
      </c>
      <c r="E883" s="40" t="str">
        <f>IF('TSA Input'!J858="","",IF('TSA Input'!J858="Yes",'TSA Input'!G858,""))</f>
        <v/>
      </c>
      <c r="F883" s="42" t="str">
        <f>IF('TSA Input'!J858="","",IF('TSA Input'!J858="Yes",'TSA Input'!C858,""))</f>
        <v/>
      </c>
      <c r="G883" s="43" t="str">
        <f>IF('TSA Input'!J858="","",IF('TSA Input'!J858="Yes",'TSA Input'!I858,""))</f>
        <v/>
      </c>
      <c r="H883" s="43" t="str">
        <f>IF('TSA Input'!J858="","",IF('TSA Input'!J858="Yes",'TSA Input'!E858,""))</f>
        <v/>
      </c>
      <c r="I883" s="45" t="str">
        <f t="shared" si="2"/>
        <v/>
      </c>
      <c r="J883" s="146" t="str">
        <f>IF('TSA Input'!$J858="","",IF('TSA Input'!$J858="Yes",'TSA Input'!$C858,""))</f>
        <v/>
      </c>
      <c r="K883" s="147" t="str">
        <f>IF('TSA Input'!$J858="","",IF('TSA Input'!$J858="Yes",'TSA Input'!$I858,""))</f>
        <v/>
      </c>
      <c r="L883" s="147" t="str">
        <f>IF('TSA Input'!$J858="","",IF('TSA Input'!$J858="Yes",'TSA Input'!$E858,""))</f>
        <v/>
      </c>
      <c r="M883" s="45" t="str">
        <f t="shared" si="3"/>
        <v/>
      </c>
      <c r="N883" s="48"/>
      <c r="O883" s="49"/>
      <c r="P883" s="148" t="s">
        <v>31</v>
      </c>
      <c r="Q883" s="149" t="s">
        <v>31</v>
      </c>
      <c r="R883" s="1"/>
    </row>
    <row r="884" spans="1:18" ht="15.75" hidden="1" customHeight="1">
      <c r="A884" s="1" t="str">
        <f t="shared" si="1"/>
        <v/>
      </c>
      <c r="B884" s="1"/>
      <c r="C884" s="38" t="str">
        <f>IF('TSA Input'!J859="","",IF('TSA Input'!J859="Yes",'TSA Input'!B859,"Ineligible"))</f>
        <v/>
      </c>
      <c r="D884" s="39" t="str">
        <f>IF('TSA Input'!J859="","",IF('TSA Input'!J859="Yes",'TSA Input'!H859,""))</f>
        <v/>
      </c>
      <c r="E884" s="40" t="str">
        <f>IF('TSA Input'!J859="","",IF('TSA Input'!J859="Yes",'TSA Input'!G859,""))</f>
        <v/>
      </c>
      <c r="F884" s="42" t="str">
        <f>IF('TSA Input'!J859="","",IF('TSA Input'!J859="Yes",'TSA Input'!C859,""))</f>
        <v/>
      </c>
      <c r="G884" s="43" t="str">
        <f>IF('TSA Input'!J859="","",IF('TSA Input'!J859="Yes",'TSA Input'!I859,""))</f>
        <v/>
      </c>
      <c r="H884" s="43" t="str">
        <f>IF('TSA Input'!J859="","",IF('TSA Input'!J859="Yes",'TSA Input'!E859,""))</f>
        <v/>
      </c>
      <c r="I884" s="45" t="str">
        <f t="shared" si="2"/>
        <v/>
      </c>
      <c r="J884" s="146" t="str">
        <f>IF('TSA Input'!$J859="","",IF('TSA Input'!$J859="Yes",'TSA Input'!$C859,""))</f>
        <v/>
      </c>
      <c r="K884" s="147" t="str">
        <f>IF('TSA Input'!$J859="","",IF('TSA Input'!$J859="Yes",'TSA Input'!$I859,""))</f>
        <v/>
      </c>
      <c r="L884" s="147" t="str">
        <f>IF('TSA Input'!$J859="","",IF('TSA Input'!$J859="Yes",'TSA Input'!$E859,""))</f>
        <v/>
      </c>
      <c r="M884" s="45" t="str">
        <f t="shared" si="3"/>
        <v/>
      </c>
      <c r="N884" s="48"/>
      <c r="O884" s="49"/>
      <c r="P884" s="148" t="s">
        <v>31</v>
      </c>
      <c r="Q884" s="149" t="s">
        <v>31</v>
      </c>
      <c r="R884" s="1"/>
    </row>
    <row r="885" spans="1:18" ht="15.75" hidden="1" customHeight="1">
      <c r="A885" s="1" t="str">
        <f t="shared" si="1"/>
        <v/>
      </c>
      <c r="B885" s="1"/>
      <c r="C885" s="38" t="str">
        <f>IF('TSA Input'!J860="","",IF('TSA Input'!J860="Yes",'TSA Input'!B860,"Ineligible"))</f>
        <v/>
      </c>
      <c r="D885" s="39" t="str">
        <f>IF('TSA Input'!J860="","",IF('TSA Input'!J860="Yes",'TSA Input'!H860,""))</f>
        <v/>
      </c>
      <c r="E885" s="40" t="str">
        <f>IF('TSA Input'!J860="","",IF('TSA Input'!J860="Yes",'TSA Input'!G860,""))</f>
        <v/>
      </c>
      <c r="F885" s="42" t="str">
        <f>IF('TSA Input'!J860="","",IF('TSA Input'!J860="Yes",'TSA Input'!C860,""))</f>
        <v/>
      </c>
      <c r="G885" s="43" t="str">
        <f>IF('TSA Input'!J860="","",IF('TSA Input'!J860="Yes",'TSA Input'!I860,""))</f>
        <v/>
      </c>
      <c r="H885" s="43" t="str">
        <f>IF('TSA Input'!J860="","",IF('TSA Input'!J860="Yes",'TSA Input'!E860,""))</f>
        <v/>
      </c>
      <c r="I885" s="45" t="str">
        <f t="shared" si="2"/>
        <v/>
      </c>
      <c r="J885" s="146" t="str">
        <f>IF('TSA Input'!$J860="","",IF('TSA Input'!$J860="Yes",'TSA Input'!$C860,""))</f>
        <v/>
      </c>
      <c r="K885" s="147" t="str">
        <f>IF('TSA Input'!$J860="","",IF('TSA Input'!$J860="Yes",'TSA Input'!$I860,""))</f>
        <v/>
      </c>
      <c r="L885" s="147" t="str">
        <f>IF('TSA Input'!$J860="","",IF('TSA Input'!$J860="Yes",'TSA Input'!$E860,""))</f>
        <v/>
      </c>
      <c r="M885" s="45" t="str">
        <f t="shared" si="3"/>
        <v/>
      </c>
      <c r="N885" s="48"/>
      <c r="O885" s="49"/>
      <c r="P885" s="148" t="s">
        <v>31</v>
      </c>
      <c r="Q885" s="149" t="s">
        <v>31</v>
      </c>
      <c r="R885" s="1"/>
    </row>
    <row r="886" spans="1:18" ht="15.75" hidden="1" customHeight="1">
      <c r="A886" s="1" t="str">
        <f t="shared" si="1"/>
        <v/>
      </c>
      <c r="B886" s="1"/>
      <c r="C886" s="38" t="str">
        <f>IF('TSA Input'!J861="","",IF('TSA Input'!J861="Yes",'TSA Input'!B861,"Ineligible"))</f>
        <v/>
      </c>
      <c r="D886" s="39" t="str">
        <f>IF('TSA Input'!J861="","",IF('TSA Input'!J861="Yes",'TSA Input'!H861,""))</f>
        <v/>
      </c>
      <c r="E886" s="40" t="str">
        <f>IF('TSA Input'!J861="","",IF('TSA Input'!J861="Yes",'TSA Input'!G861,""))</f>
        <v/>
      </c>
      <c r="F886" s="42" t="str">
        <f>IF('TSA Input'!J861="","",IF('TSA Input'!J861="Yes",'TSA Input'!C861,""))</f>
        <v/>
      </c>
      <c r="G886" s="43" t="str">
        <f>IF('TSA Input'!J861="","",IF('TSA Input'!J861="Yes",'TSA Input'!I861,""))</f>
        <v/>
      </c>
      <c r="H886" s="43" t="str">
        <f>IF('TSA Input'!J861="","",IF('TSA Input'!J861="Yes",'TSA Input'!E861,""))</f>
        <v/>
      </c>
      <c r="I886" s="45" t="str">
        <f t="shared" si="2"/>
        <v/>
      </c>
      <c r="J886" s="146" t="str">
        <f>IF('TSA Input'!$J861="","",IF('TSA Input'!$J861="Yes",'TSA Input'!$C861,""))</f>
        <v/>
      </c>
      <c r="K886" s="147" t="str">
        <f>IF('TSA Input'!$J861="","",IF('TSA Input'!$J861="Yes",'TSA Input'!$I861,""))</f>
        <v/>
      </c>
      <c r="L886" s="147" t="str">
        <f>IF('TSA Input'!$J861="","",IF('TSA Input'!$J861="Yes",'TSA Input'!$E861,""))</f>
        <v/>
      </c>
      <c r="M886" s="45" t="str">
        <f t="shared" si="3"/>
        <v/>
      </c>
      <c r="N886" s="48"/>
      <c r="O886" s="49"/>
      <c r="P886" s="148" t="s">
        <v>31</v>
      </c>
      <c r="Q886" s="149" t="s">
        <v>31</v>
      </c>
      <c r="R886" s="1"/>
    </row>
    <row r="887" spans="1:18" ht="15.75" hidden="1" customHeight="1">
      <c r="A887" s="1" t="str">
        <f t="shared" si="1"/>
        <v/>
      </c>
      <c r="B887" s="1"/>
      <c r="C887" s="38" t="str">
        <f>IF('TSA Input'!J862="","",IF('TSA Input'!J862="Yes",'TSA Input'!B862,"Ineligible"))</f>
        <v/>
      </c>
      <c r="D887" s="39" t="str">
        <f>IF('TSA Input'!J862="","",IF('TSA Input'!J862="Yes",'TSA Input'!H862,""))</f>
        <v/>
      </c>
      <c r="E887" s="40" t="str">
        <f>IF('TSA Input'!J862="","",IF('TSA Input'!J862="Yes",'TSA Input'!G862,""))</f>
        <v/>
      </c>
      <c r="F887" s="42" t="str">
        <f>IF('TSA Input'!J862="","",IF('TSA Input'!J862="Yes",'TSA Input'!C862,""))</f>
        <v/>
      </c>
      <c r="G887" s="43" t="str">
        <f>IF('TSA Input'!J862="","",IF('TSA Input'!J862="Yes",'TSA Input'!I862,""))</f>
        <v/>
      </c>
      <c r="H887" s="43" t="str">
        <f>IF('TSA Input'!J862="","",IF('TSA Input'!J862="Yes",'TSA Input'!E862,""))</f>
        <v/>
      </c>
      <c r="I887" s="45" t="str">
        <f t="shared" si="2"/>
        <v/>
      </c>
      <c r="J887" s="146" t="str">
        <f>IF('TSA Input'!$J862="","",IF('TSA Input'!$J862="Yes",'TSA Input'!$C862,""))</f>
        <v/>
      </c>
      <c r="K887" s="147" t="str">
        <f>IF('TSA Input'!$J862="","",IF('TSA Input'!$J862="Yes",'TSA Input'!$I862,""))</f>
        <v/>
      </c>
      <c r="L887" s="147" t="str">
        <f>IF('TSA Input'!$J862="","",IF('TSA Input'!$J862="Yes",'TSA Input'!$E862,""))</f>
        <v/>
      </c>
      <c r="M887" s="45" t="str">
        <f t="shared" si="3"/>
        <v/>
      </c>
      <c r="N887" s="48"/>
      <c r="O887" s="49"/>
      <c r="P887" s="148" t="s">
        <v>31</v>
      </c>
      <c r="Q887" s="149" t="s">
        <v>31</v>
      </c>
      <c r="R887" s="1"/>
    </row>
    <row r="888" spans="1:18" ht="15.75" hidden="1" customHeight="1">
      <c r="A888" s="1" t="str">
        <f t="shared" si="1"/>
        <v/>
      </c>
      <c r="B888" s="1"/>
      <c r="C888" s="38" t="str">
        <f>IF('TSA Input'!J863="","",IF('TSA Input'!J863="Yes",'TSA Input'!B863,"Ineligible"))</f>
        <v/>
      </c>
      <c r="D888" s="39" t="str">
        <f>IF('TSA Input'!J863="","",IF('TSA Input'!J863="Yes",'TSA Input'!H863,""))</f>
        <v/>
      </c>
      <c r="E888" s="40" t="str">
        <f>IF('TSA Input'!J863="","",IF('TSA Input'!J863="Yes",'TSA Input'!G863,""))</f>
        <v/>
      </c>
      <c r="F888" s="42" t="str">
        <f>IF('TSA Input'!J863="","",IF('TSA Input'!J863="Yes",'TSA Input'!C863,""))</f>
        <v/>
      </c>
      <c r="G888" s="43" t="str">
        <f>IF('TSA Input'!J863="","",IF('TSA Input'!J863="Yes",'TSA Input'!I863,""))</f>
        <v/>
      </c>
      <c r="H888" s="43" t="str">
        <f>IF('TSA Input'!J863="","",IF('TSA Input'!J863="Yes",'TSA Input'!E863,""))</f>
        <v/>
      </c>
      <c r="I888" s="45" t="str">
        <f t="shared" si="2"/>
        <v/>
      </c>
      <c r="J888" s="146" t="str">
        <f>IF('TSA Input'!$J863="","",IF('TSA Input'!$J863="Yes",'TSA Input'!$C863,""))</f>
        <v/>
      </c>
      <c r="K888" s="147" t="str">
        <f>IF('TSA Input'!$J863="","",IF('TSA Input'!$J863="Yes",'TSA Input'!$I863,""))</f>
        <v/>
      </c>
      <c r="L888" s="147" t="str">
        <f>IF('TSA Input'!$J863="","",IF('TSA Input'!$J863="Yes",'TSA Input'!$E863,""))</f>
        <v/>
      </c>
      <c r="M888" s="45" t="str">
        <f t="shared" si="3"/>
        <v/>
      </c>
      <c r="N888" s="48"/>
      <c r="O888" s="49"/>
      <c r="P888" s="148" t="s">
        <v>31</v>
      </c>
      <c r="Q888" s="149" t="s">
        <v>31</v>
      </c>
      <c r="R888" s="1"/>
    </row>
    <row r="889" spans="1:18" ht="15.75" hidden="1" customHeight="1">
      <c r="A889" s="1" t="str">
        <f t="shared" si="1"/>
        <v/>
      </c>
      <c r="B889" s="1"/>
      <c r="C889" s="38" t="str">
        <f>IF('TSA Input'!J864="","",IF('TSA Input'!J864="Yes",'TSA Input'!B864,"Ineligible"))</f>
        <v/>
      </c>
      <c r="D889" s="39" t="str">
        <f>IF('TSA Input'!J864="","",IF('TSA Input'!J864="Yes",'TSA Input'!H864,""))</f>
        <v/>
      </c>
      <c r="E889" s="40" t="str">
        <f>IF('TSA Input'!J864="","",IF('TSA Input'!J864="Yes",'TSA Input'!G864,""))</f>
        <v/>
      </c>
      <c r="F889" s="42" t="str">
        <f>IF('TSA Input'!J864="","",IF('TSA Input'!J864="Yes",'TSA Input'!C864,""))</f>
        <v/>
      </c>
      <c r="G889" s="43" t="str">
        <f>IF('TSA Input'!J864="","",IF('TSA Input'!J864="Yes",'TSA Input'!I864,""))</f>
        <v/>
      </c>
      <c r="H889" s="43" t="str">
        <f>IF('TSA Input'!J864="","",IF('TSA Input'!J864="Yes",'TSA Input'!E864,""))</f>
        <v/>
      </c>
      <c r="I889" s="45" t="str">
        <f t="shared" si="2"/>
        <v/>
      </c>
      <c r="J889" s="146" t="str">
        <f>IF('TSA Input'!$J864="","",IF('TSA Input'!$J864="Yes",'TSA Input'!$C864,""))</f>
        <v/>
      </c>
      <c r="K889" s="147" t="str">
        <f>IF('TSA Input'!$J864="","",IF('TSA Input'!$J864="Yes",'TSA Input'!$I864,""))</f>
        <v/>
      </c>
      <c r="L889" s="147" t="str">
        <f>IF('TSA Input'!$J864="","",IF('TSA Input'!$J864="Yes",'TSA Input'!$E864,""))</f>
        <v/>
      </c>
      <c r="M889" s="45" t="str">
        <f t="shared" si="3"/>
        <v/>
      </c>
      <c r="N889" s="48"/>
      <c r="O889" s="49"/>
      <c r="P889" s="148" t="s">
        <v>31</v>
      </c>
      <c r="Q889" s="149" t="s">
        <v>31</v>
      </c>
      <c r="R889" s="1"/>
    </row>
    <row r="890" spans="1:18" ht="15.75" hidden="1" customHeight="1">
      <c r="A890" s="1" t="str">
        <f t="shared" si="1"/>
        <v/>
      </c>
      <c r="B890" s="1"/>
      <c r="C890" s="38" t="str">
        <f>IF('TSA Input'!J865="","",IF('TSA Input'!J865="Yes",'TSA Input'!B865,"Ineligible"))</f>
        <v/>
      </c>
      <c r="D890" s="39" t="str">
        <f>IF('TSA Input'!J865="","",IF('TSA Input'!J865="Yes",'TSA Input'!H865,""))</f>
        <v/>
      </c>
      <c r="E890" s="40" t="str">
        <f>IF('TSA Input'!J865="","",IF('TSA Input'!J865="Yes",'TSA Input'!G865,""))</f>
        <v/>
      </c>
      <c r="F890" s="42" t="str">
        <f>IF('TSA Input'!J865="","",IF('TSA Input'!J865="Yes",'TSA Input'!C865,""))</f>
        <v/>
      </c>
      <c r="G890" s="43" t="str">
        <f>IF('TSA Input'!J865="","",IF('TSA Input'!J865="Yes",'TSA Input'!I865,""))</f>
        <v/>
      </c>
      <c r="H890" s="43" t="str">
        <f>IF('TSA Input'!J865="","",IF('TSA Input'!J865="Yes",'TSA Input'!E865,""))</f>
        <v/>
      </c>
      <c r="I890" s="45" t="str">
        <f t="shared" si="2"/>
        <v/>
      </c>
      <c r="J890" s="146" t="str">
        <f>IF('TSA Input'!$J865="","",IF('TSA Input'!$J865="Yes",'TSA Input'!$C865,""))</f>
        <v/>
      </c>
      <c r="K890" s="147" t="str">
        <f>IF('TSA Input'!$J865="","",IF('TSA Input'!$J865="Yes",'TSA Input'!$I865,""))</f>
        <v/>
      </c>
      <c r="L890" s="147" t="str">
        <f>IF('TSA Input'!$J865="","",IF('TSA Input'!$J865="Yes",'TSA Input'!$E865,""))</f>
        <v/>
      </c>
      <c r="M890" s="45" t="str">
        <f t="shared" si="3"/>
        <v/>
      </c>
      <c r="N890" s="48"/>
      <c r="O890" s="49"/>
      <c r="P890" s="148" t="s">
        <v>31</v>
      </c>
      <c r="Q890" s="149" t="s">
        <v>31</v>
      </c>
      <c r="R890" s="1"/>
    </row>
    <row r="891" spans="1:18" ht="15.75" hidden="1" customHeight="1">
      <c r="A891" s="1" t="str">
        <f t="shared" si="1"/>
        <v/>
      </c>
      <c r="B891" s="1"/>
      <c r="C891" s="38" t="str">
        <f>IF('TSA Input'!J866="","",IF('TSA Input'!J866="Yes",'TSA Input'!B866,"Ineligible"))</f>
        <v/>
      </c>
      <c r="D891" s="39" t="str">
        <f>IF('TSA Input'!J866="","",IF('TSA Input'!J866="Yes",'TSA Input'!H866,""))</f>
        <v/>
      </c>
      <c r="E891" s="40" t="str">
        <f>IF('TSA Input'!J866="","",IF('TSA Input'!J866="Yes",'TSA Input'!G866,""))</f>
        <v/>
      </c>
      <c r="F891" s="42" t="str">
        <f>IF('TSA Input'!J866="","",IF('TSA Input'!J866="Yes",'TSA Input'!C866,""))</f>
        <v/>
      </c>
      <c r="G891" s="43" t="str">
        <f>IF('TSA Input'!J866="","",IF('TSA Input'!J866="Yes",'TSA Input'!I866,""))</f>
        <v/>
      </c>
      <c r="H891" s="43" t="str">
        <f>IF('TSA Input'!J866="","",IF('TSA Input'!J866="Yes",'TSA Input'!E866,""))</f>
        <v/>
      </c>
      <c r="I891" s="45" t="str">
        <f t="shared" si="2"/>
        <v/>
      </c>
      <c r="J891" s="146" t="str">
        <f>IF('TSA Input'!$J866="","",IF('TSA Input'!$J866="Yes",'TSA Input'!$C866,""))</f>
        <v/>
      </c>
      <c r="K891" s="147" t="str">
        <f>IF('TSA Input'!$J866="","",IF('TSA Input'!$J866="Yes",'TSA Input'!$I866,""))</f>
        <v/>
      </c>
      <c r="L891" s="147" t="str">
        <f>IF('TSA Input'!$J866="","",IF('TSA Input'!$J866="Yes",'TSA Input'!$E866,""))</f>
        <v/>
      </c>
      <c r="M891" s="45" t="str">
        <f t="shared" si="3"/>
        <v/>
      </c>
      <c r="N891" s="48"/>
      <c r="O891" s="49"/>
      <c r="P891" s="148" t="s">
        <v>31</v>
      </c>
      <c r="Q891" s="149" t="s">
        <v>31</v>
      </c>
      <c r="R891" s="1"/>
    </row>
    <row r="892" spans="1:18" ht="15.75" hidden="1" customHeight="1">
      <c r="A892" s="1" t="str">
        <f t="shared" si="1"/>
        <v/>
      </c>
      <c r="B892" s="1"/>
      <c r="C892" s="38" t="str">
        <f>IF('TSA Input'!J867="","",IF('TSA Input'!J867="Yes",'TSA Input'!B867,"Ineligible"))</f>
        <v/>
      </c>
      <c r="D892" s="39" t="str">
        <f>IF('TSA Input'!J867="","",IF('TSA Input'!J867="Yes",'TSA Input'!H867,""))</f>
        <v/>
      </c>
      <c r="E892" s="40" t="str">
        <f>IF('TSA Input'!J867="","",IF('TSA Input'!J867="Yes",'TSA Input'!G867,""))</f>
        <v/>
      </c>
      <c r="F892" s="42" t="str">
        <f>IF('TSA Input'!J867="","",IF('TSA Input'!J867="Yes",'TSA Input'!C867,""))</f>
        <v/>
      </c>
      <c r="G892" s="43" t="str">
        <f>IF('TSA Input'!J867="","",IF('TSA Input'!J867="Yes",'TSA Input'!I867,""))</f>
        <v/>
      </c>
      <c r="H892" s="43" t="str">
        <f>IF('TSA Input'!J867="","",IF('TSA Input'!J867="Yes",'TSA Input'!E867,""))</f>
        <v/>
      </c>
      <c r="I892" s="45" t="str">
        <f t="shared" si="2"/>
        <v/>
      </c>
      <c r="J892" s="146" t="str">
        <f>IF('TSA Input'!$J867="","",IF('TSA Input'!$J867="Yes",'TSA Input'!$C867,""))</f>
        <v/>
      </c>
      <c r="K892" s="147" t="str">
        <f>IF('TSA Input'!$J867="","",IF('TSA Input'!$J867="Yes",'TSA Input'!$I867,""))</f>
        <v/>
      </c>
      <c r="L892" s="147" t="str">
        <f>IF('TSA Input'!$J867="","",IF('TSA Input'!$J867="Yes",'TSA Input'!$E867,""))</f>
        <v/>
      </c>
      <c r="M892" s="45" t="str">
        <f t="shared" si="3"/>
        <v/>
      </c>
      <c r="N892" s="48"/>
      <c r="O892" s="49"/>
      <c r="P892" s="148" t="s">
        <v>31</v>
      </c>
      <c r="Q892" s="149" t="s">
        <v>31</v>
      </c>
      <c r="R892" s="1"/>
    </row>
    <row r="893" spans="1:18" ht="15.75" hidden="1" customHeight="1">
      <c r="A893" s="1" t="str">
        <f t="shared" si="1"/>
        <v/>
      </c>
      <c r="B893" s="1"/>
      <c r="C893" s="38" t="str">
        <f>IF('TSA Input'!J868="","",IF('TSA Input'!J868="Yes",'TSA Input'!B868,"Ineligible"))</f>
        <v/>
      </c>
      <c r="D893" s="39" t="str">
        <f>IF('TSA Input'!J868="","",IF('TSA Input'!J868="Yes",'TSA Input'!H868,""))</f>
        <v/>
      </c>
      <c r="E893" s="40" t="str">
        <f>IF('TSA Input'!J868="","",IF('TSA Input'!J868="Yes",'TSA Input'!G868,""))</f>
        <v/>
      </c>
      <c r="F893" s="42" t="str">
        <f>IF('TSA Input'!J868="","",IF('TSA Input'!J868="Yes",'TSA Input'!C868,""))</f>
        <v/>
      </c>
      <c r="G893" s="43" t="str">
        <f>IF('TSA Input'!J868="","",IF('TSA Input'!J868="Yes",'TSA Input'!I868,""))</f>
        <v/>
      </c>
      <c r="H893" s="43" t="str">
        <f>IF('TSA Input'!J868="","",IF('TSA Input'!J868="Yes",'TSA Input'!E868,""))</f>
        <v/>
      </c>
      <c r="I893" s="45" t="str">
        <f t="shared" si="2"/>
        <v/>
      </c>
      <c r="J893" s="146" t="str">
        <f>IF('TSA Input'!$J868="","",IF('TSA Input'!$J868="Yes",'TSA Input'!$C868,""))</f>
        <v/>
      </c>
      <c r="K893" s="147" t="str">
        <f>IF('TSA Input'!$J868="","",IF('TSA Input'!$J868="Yes",'TSA Input'!$I868,""))</f>
        <v/>
      </c>
      <c r="L893" s="147" t="str">
        <f>IF('TSA Input'!$J868="","",IF('TSA Input'!$J868="Yes",'TSA Input'!$E868,""))</f>
        <v/>
      </c>
      <c r="M893" s="45" t="str">
        <f t="shared" si="3"/>
        <v/>
      </c>
      <c r="N893" s="48"/>
      <c r="O893" s="49"/>
      <c r="P893" s="148" t="s">
        <v>31</v>
      </c>
      <c r="Q893" s="149" t="s">
        <v>31</v>
      </c>
      <c r="R893" s="1"/>
    </row>
    <row r="894" spans="1:18" ht="15.75" hidden="1" customHeight="1">
      <c r="A894" s="1" t="str">
        <f t="shared" si="1"/>
        <v/>
      </c>
      <c r="B894" s="1"/>
      <c r="C894" s="38" t="str">
        <f>IF('TSA Input'!J869="","",IF('TSA Input'!J869="Yes",'TSA Input'!B869,"Ineligible"))</f>
        <v/>
      </c>
      <c r="D894" s="39" t="str">
        <f>IF('TSA Input'!J869="","",IF('TSA Input'!J869="Yes",'TSA Input'!H869,""))</f>
        <v/>
      </c>
      <c r="E894" s="40" t="str">
        <f>IF('TSA Input'!J869="","",IF('TSA Input'!J869="Yes",'TSA Input'!G869,""))</f>
        <v/>
      </c>
      <c r="F894" s="42" t="str">
        <f>IF('TSA Input'!J869="","",IF('TSA Input'!J869="Yes",'TSA Input'!C869,""))</f>
        <v/>
      </c>
      <c r="G894" s="43" t="str">
        <f>IF('TSA Input'!J869="","",IF('TSA Input'!J869="Yes",'TSA Input'!I869,""))</f>
        <v/>
      </c>
      <c r="H894" s="43" t="str">
        <f>IF('TSA Input'!J869="","",IF('TSA Input'!J869="Yes",'TSA Input'!E869,""))</f>
        <v/>
      </c>
      <c r="I894" s="45" t="str">
        <f t="shared" si="2"/>
        <v/>
      </c>
      <c r="J894" s="146" t="str">
        <f>IF('TSA Input'!$J869="","",IF('TSA Input'!$J869="Yes",'TSA Input'!$C869,""))</f>
        <v/>
      </c>
      <c r="K894" s="147" t="str">
        <f>IF('TSA Input'!$J869="","",IF('TSA Input'!$J869="Yes",'TSA Input'!$I869,""))</f>
        <v/>
      </c>
      <c r="L894" s="147" t="str">
        <f>IF('TSA Input'!$J869="","",IF('TSA Input'!$J869="Yes",'TSA Input'!$E869,""))</f>
        <v/>
      </c>
      <c r="M894" s="45" t="str">
        <f t="shared" si="3"/>
        <v/>
      </c>
      <c r="N894" s="48"/>
      <c r="O894" s="49"/>
      <c r="P894" s="148" t="s">
        <v>31</v>
      </c>
      <c r="Q894" s="149" t="s">
        <v>31</v>
      </c>
      <c r="R894" s="1"/>
    </row>
    <row r="895" spans="1:18" ht="15.75" hidden="1" customHeight="1">
      <c r="A895" s="1" t="str">
        <f t="shared" si="1"/>
        <v/>
      </c>
      <c r="B895" s="1"/>
      <c r="C895" s="38" t="str">
        <f>IF('TSA Input'!J870="","",IF('TSA Input'!J870="Yes",'TSA Input'!B870,"Ineligible"))</f>
        <v/>
      </c>
      <c r="D895" s="39" t="str">
        <f>IF('TSA Input'!J870="","",IF('TSA Input'!J870="Yes",'TSA Input'!H870,""))</f>
        <v/>
      </c>
      <c r="E895" s="40" t="str">
        <f>IF('TSA Input'!J870="","",IF('TSA Input'!J870="Yes",'TSA Input'!G870,""))</f>
        <v/>
      </c>
      <c r="F895" s="42" t="str">
        <f>IF('TSA Input'!J870="","",IF('TSA Input'!J870="Yes",'TSA Input'!C870,""))</f>
        <v/>
      </c>
      <c r="G895" s="43" t="str">
        <f>IF('TSA Input'!J870="","",IF('TSA Input'!J870="Yes",'TSA Input'!I870,""))</f>
        <v/>
      </c>
      <c r="H895" s="43" t="str">
        <f>IF('TSA Input'!J870="","",IF('TSA Input'!J870="Yes",'TSA Input'!E870,""))</f>
        <v/>
      </c>
      <c r="I895" s="45" t="str">
        <f t="shared" si="2"/>
        <v/>
      </c>
      <c r="J895" s="146" t="str">
        <f>IF('TSA Input'!$J870="","",IF('TSA Input'!$J870="Yes",'TSA Input'!$C870,""))</f>
        <v/>
      </c>
      <c r="K895" s="147" t="str">
        <f>IF('TSA Input'!$J870="","",IF('TSA Input'!$J870="Yes",'TSA Input'!$I870,""))</f>
        <v/>
      </c>
      <c r="L895" s="147" t="str">
        <f>IF('TSA Input'!$J870="","",IF('TSA Input'!$J870="Yes",'TSA Input'!$E870,""))</f>
        <v/>
      </c>
      <c r="M895" s="45" t="str">
        <f t="shared" si="3"/>
        <v/>
      </c>
      <c r="N895" s="48"/>
      <c r="O895" s="49"/>
      <c r="P895" s="148" t="s">
        <v>31</v>
      </c>
      <c r="Q895" s="149" t="s">
        <v>31</v>
      </c>
      <c r="R895" s="1"/>
    </row>
    <row r="896" spans="1:18" ht="15.75" hidden="1" customHeight="1">
      <c r="A896" s="1" t="str">
        <f t="shared" si="1"/>
        <v/>
      </c>
      <c r="B896" s="1"/>
      <c r="C896" s="38" t="str">
        <f>IF('TSA Input'!J871="","",IF('TSA Input'!J871="Yes",'TSA Input'!B871,"Ineligible"))</f>
        <v/>
      </c>
      <c r="D896" s="39" t="str">
        <f>IF('TSA Input'!J871="","",IF('TSA Input'!J871="Yes",'TSA Input'!H871,""))</f>
        <v/>
      </c>
      <c r="E896" s="40" t="str">
        <f>IF('TSA Input'!J871="","",IF('TSA Input'!J871="Yes",'TSA Input'!G871,""))</f>
        <v/>
      </c>
      <c r="F896" s="42" t="str">
        <f>IF('TSA Input'!J871="","",IF('TSA Input'!J871="Yes",'TSA Input'!C871,""))</f>
        <v/>
      </c>
      <c r="G896" s="43" t="str">
        <f>IF('TSA Input'!J871="","",IF('TSA Input'!J871="Yes",'TSA Input'!I871,""))</f>
        <v/>
      </c>
      <c r="H896" s="43" t="str">
        <f>IF('TSA Input'!J871="","",IF('TSA Input'!J871="Yes",'TSA Input'!E871,""))</f>
        <v/>
      </c>
      <c r="I896" s="45" t="str">
        <f t="shared" si="2"/>
        <v/>
      </c>
      <c r="J896" s="146" t="str">
        <f>IF('TSA Input'!$J871="","",IF('TSA Input'!$J871="Yes",'TSA Input'!$C871,""))</f>
        <v/>
      </c>
      <c r="K896" s="147" t="str">
        <f>IF('TSA Input'!$J871="","",IF('TSA Input'!$J871="Yes",'TSA Input'!$I871,""))</f>
        <v/>
      </c>
      <c r="L896" s="147" t="str">
        <f>IF('TSA Input'!$J871="","",IF('TSA Input'!$J871="Yes",'TSA Input'!$E871,""))</f>
        <v/>
      </c>
      <c r="M896" s="45" t="str">
        <f t="shared" si="3"/>
        <v/>
      </c>
      <c r="N896" s="48"/>
      <c r="O896" s="49"/>
      <c r="P896" s="148" t="s">
        <v>31</v>
      </c>
      <c r="Q896" s="149" t="s">
        <v>31</v>
      </c>
      <c r="R896" s="1"/>
    </row>
    <row r="897" spans="1:18" ht="15.75" hidden="1" customHeight="1">
      <c r="A897" s="1" t="str">
        <f t="shared" si="1"/>
        <v/>
      </c>
      <c r="B897" s="1"/>
      <c r="C897" s="38" t="str">
        <f>IF('TSA Input'!J872="","",IF('TSA Input'!J872="Yes",'TSA Input'!B872,"Ineligible"))</f>
        <v/>
      </c>
      <c r="D897" s="39" t="str">
        <f>IF('TSA Input'!J872="","",IF('TSA Input'!J872="Yes",'TSA Input'!H872,""))</f>
        <v/>
      </c>
      <c r="E897" s="40" t="str">
        <f>IF('TSA Input'!J872="","",IF('TSA Input'!J872="Yes",'TSA Input'!G872,""))</f>
        <v/>
      </c>
      <c r="F897" s="42" t="str">
        <f>IF('TSA Input'!J872="","",IF('TSA Input'!J872="Yes",'TSA Input'!C872,""))</f>
        <v/>
      </c>
      <c r="G897" s="43" t="str">
        <f>IF('TSA Input'!J872="","",IF('TSA Input'!J872="Yes",'TSA Input'!I872,""))</f>
        <v/>
      </c>
      <c r="H897" s="43" t="str">
        <f>IF('TSA Input'!J872="","",IF('TSA Input'!J872="Yes",'TSA Input'!E872,""))</f>
        <v/>
      </c>
      <c r="I897" s="45" t="str">
        <f t="shared" si="2"/>
        <v/>
      </c>
      <c r="J897" s="146" t="str">
        <f>IF('TSA Input'!$J872="","",IF('TSA Input'!$J872="Yes",'TSA Input'!$C872,""))</f>
        <v/>
      </c>
      <c r="K897" s="147" t="str">
        <f>IF('TSA Input'!$J872="","",IF('TSA Input'!$J872="Yes",'TSA Input'!$I872,""))</f>
        <v/>
      </c>
      <c r="L897" s="147" t="str">
        <f>IF('TSA Input'!$J872="","",IF('TSA Input'!$J872="Yes",'TSA Input'!$E872,""))</f>
        <v/>
      </c>
      <c r="M897" s="45" t="str">
        <f t="shared" si="3"/>
        <v/>
      </c>
      <c r="N897" s="48"/>
      <c r="O897" s="49"/>
      <c r="P897" s="148" t="s">
        <v>31</v>
      </c>
      <c r="Q897" s="149" t="s">
        <v>31</v>
      </c>
      <c r="R897" s="1"/>
    </row>
    <row r="898" spans="1:18" ht="15.75" hidden="1" customHeight="1">
      <c r="A898" s="1" t="str">
        <f t="shared" si="1"/>
        <v/>
      </c>
      <c r="B898" s="1"/>
      <c r="C898" s="38" t="str">
        <f>IF('TSA Input'!J873="","",IF('TSA Input'!J873="Yes",'TSA Input'!B873,"Ineligible"))</f>
        <v/>
      </c>
      <c r="D898" s="39" t="str">
        <f>IF('TSA Input'!J873="","",IF('TSA Input'!J873="Yes",'TSA Input'!H873,""))</f>
        <v/>
      </c>
      <c r="E898" s="40" t="str">
        <f>IF('TSA Input'!J873="","",IF('TSA Input'!J873="Yes",'TSA Input'!G873,""))</f>
        <v/>
      </c>
      <c r="F898" s="42" t="str">
        <f>IF('TSA Input'!J873="","",IF('TSA Input'!J873="Yes",'TSA Input'!C873,""))</f>
        <v/>
      </c>
      <c r="G898" s="43" t="str">
        <f>IF('TSA Input'!J873="","",IF('TSA Input'!J873="Yes",'TSA Input'!I873,""))</f>
        <v/>
      </c>
      <c r="H898" s="43" t="str">
        <f>IF('TSA Input'!J873="","",IF('TSA Input'!J873="Yes",'TSA Input'!E873,""))</f>
        <v/>
      </c>
      <c r="I898" s="45" t="str">
        <f t="shared" si="2"/>
        <v/>
      </c>
      <c r="J898" s="146" t="str">
        <f>IF('TSA Input'!$J873="","",IF('TSA Input'!$J873="Yes",'TSA Input'!$C873,""))</f>
        <v/>
      </c>
      <c r="K898" s="147" t="str">
        <f>IF('TSA Input'!$J873="","",IF('TSA Input'!$J873="Yes",'TSA Input'!$I873,""))</f>
        <v/>
      </c>
      <c r="L898" s="147" t="str">
        <f>IF('TSA Input'!$J873="","",IF('TSA Input'!$J873="Yes",'TSA Input'!$E873,""))</f>
        <v/>
      </c>
      <c r="M898" s="45" t="str">
        <f t="shared" si="3"/>
        <v/>
      </c>
      <c r="N898" s="48"/>
      <c r="O898" s="49"/>
      <c r="P898" s="148" t="s">
        <v>31</v>
      </c>
      <c r="Q898" s="149" t="s">
        <v>31</v>
      </c>
      <c r="R898" s="1"/>
    </row>
    <row r="899" spans="1:18" ht="15.75" hidden="1" customHeight="1">
      <c r="A899" s="1" t="str">
        <f t="shared" si="1"/>
        <v/>
      </c>
      <c r="B899" s="1"/>
      <c r="C899" s="38" t="str">
        <f>IF('TSA Input'!J874="","",IF('TSA Input'!J874="Yes",'TSA Input'!B874,"Ineligible"))</f>
        <v/>
      </c>
      <c r="D899" s="39" t="str">
        <f>IF('TSA Input'!J874="","",IF('TSA Input'!J874="Yes",'TSA Input'!H874,""))</f>
        <v/>
      </c>
      <c r="E899" s="40" t="str">
        <f>IF('TSA Input'!J874="","",IF('TSA Input'!J874="Yes",'TSA Input'!G874,""))</f>
        <v/>
      </c>
      <c r="F899" s="42" t="str">
        <f>IF('TSA Input'!J874="","",IF('TSA Input'!J874="Yes",'TSA Input'!C874,""))</f>
        <v/>
      </c>
      <c r="G899" s="43" t="str">
        <f>IF('TSA Input'!J874="","",IF('TSA Input'!J874="Yes",'TSA Input'!I874,""))</f>
        <v/>
      </c>
      <c r="H899" s="43" t="str">
        <f>IF('TSA Input'!J874="","",IF('TSA Input'!J874="Yes",'TSA Input'!E874,""))</f>
        <v/>
      </c>
      <c r="I899" s="45" t="str">
        <f t="shared" si="2"/>
        <v/>
      </c>
      <c r="J899" s="146" t="str">
        <f>IF('TSA Input'!$J874="","",IF('TSA Input'!$J874="Yes",'TSA Input'!$C874,""))</f>
        <v/>
      </c>
      <c r="K899" s="147" t="str">
        <f>IF('TSA Input'!$J874="","",IF('TSA Input'!$J874="Yes",'TSA Input'!$I874,""))</f>
        <v/>
      </c>
      <c r="L899" s="147" t="str">
        <f>IF('TSA Input'!$J874="","",IF('TSA Input'!$J874="Yes",'TSA Input'!$E874,""))</f>
        <v/>
      </c>
      <c r="M899" s="45" t="str">
        <f t="shared" si="3"/>
        <v/>
      </c>
      <c r="N899" s="48"/>
      <c r="O899" s="49"/>
      <c r="P899" s="148" t="s">
        <v>31</v>
      </c>
      <c r="Q899" s="149" t="s">
        <v>31</v>
      </c>
      <c r="R899" s="1"/>
    </row>
    <row r="900" spans="1:18" ht="15.75" hidden="1" customHeight="1">
      <c r="A900" s="1" t="str">
        <f t="shared" si="1"/>
        <v/>
      </c>
      <c r="B900" s="1"/>
      <c r="C900" s="38" t="str">
        <f>IF('TSA Input'!J875="","",IF('TSA Input'!J875="Yes",'TSA Input'!B875,"Ineligible"))</f>
        <v/>
      </c>
      <c r="D900" s="39" t="str">
        <f>IF('TSA Input'!J875="","",IF('TSA Input'!J875="Yes",'TSA Input'!H875,""))</f>
        <v/>
      </c>
      <c r="E900" s="40" t="str">
        <f>IF('TSA Input'!J875="","",IF('TSA Input'!J875="Yes",'TSA Input'!G875,""))</f>
        <v/>
      </c>
      <c r="F900" s="42" t="str">
        <f>IF('TSA Input'!J875="","",IF('TSA Input'!J875="Yes",'TSA Input'!C875,""))</f>
        <v/>
      </c>
      <c r="G900" s="43" t="str">
        <f>IF('TSA Input'!J875="","",IF('TSA Input'!J875="Yes",'TSA Input'!I875,""))</f>
        <v/>
      </c>
      <c r="H900" s="43" t="str">
        <f>IF('TSA Input'!J875="","",IF('TSA Input'!J875="Yes",'TSA Input'!E875,""))</f>
        <v/>
      </c>
      <c r="I900" s="45" t="str">
        <f t="shared" si="2"/>
        <v/>
      </c>
      <c r="J900" s="146" t="str">
        <f>IF('TSA Input'!$J875="","",IF('TSA Input'!$J875="Yes",'TSA Input'!$C875,""))</f>
        <v/>
      </c>
      <c r="K900" s="147" t="str">
        <f>IF('TSA Input'!$J875="","",IF('TSA Input'!$J875="Yes",'TSA Input'!$I875,""))</f>
        <v/>
      </c>
      <c r="L900" s="147" t="str">
        <f>IF('TSA Input'!$J875="","",IF('TSA Input'!$J875="Yes",'TSA Input'!$E875,""))</f>
        <v/>
      </c>
      <c r="M900" s="45" t="str">
        <f t="shared" si="3"/>
        <v/>
      </c>
      <c r="N900" s="48"/>
      <c r="O900" s="49"/>
      <c r="P900" s="148" t="s">
        <v>31</v>
      </c>
      <c r="Q900" s="149" t="s">
        <v>31</v>
      </c>
      <c r="R900" s="1"/>
    </row>
    <row r="901" spans="1:18" ht="15.75" hidden="1" customHeight="1">
      <c r="A901" s="1" t="str">
        <f t="shared" si="1"/>
        <v/>
      </c>
      <c r="B901" s="1"/>
      <c r="C901" s="38" t="str">
        <f>IF('TSA Input'!J876="","",IF('TSA Input'!J876="Yes",'TSA Input'!B876,"Ineligible"))</f>
        <v/>
      </c>
      <c r="D901" s="39" t="str">
        <f>IF('TSA Input'!J876="","",IF('TSA Input'!J876="Yes",'TSA Input'!H876,""))</f>
        <v/>
      </c>
      <c r="E901" s="40" t="str">
        <f>IF('TSA Input'!J876="","",IF('TSA Input'!J876="Yes",'TSA Input'!G876,""))</f>
        <v/>
      </c>
      <c r="F901" s="42" t="str">
        <f>IF('TSA Input'!J876="","",IF('TSA Input'!J876="Yes",'TSA Input'!C876,""))</f>
        <v/>
      </c>
      <c r="G901" s="43" t="str">
        <f>IF('TSA Input'!J876="","",IF('TSA Input'!J876="Yes",'TSA Input'!I876,""))</f>
        <v/>
      </c>
      <c r="H901" s="43" t="str">
        <f>IF('TSA Input'!J876="","",IF('TSA Input'!J876="Yes",'TSA Input'!E876,""))</f>
        <v/>
      </c>
      <c r="I901" s="45" t="str">
        <f t="shared" si="2"/>
        <v/>
      </c>
      <c r="J901" s="146" t="str">
        <f>IF('TSA Input'!$J876="","",IF('TSA Input'!$J876="Yes",'TSA Input'!$C876,""))</f>
        <v/>
      </c>
      <c r="K901" s="147" t="str">
        <f>IF('TSA Input'!$J876="","",IF('TSA Input'!$J876="Yes",'TSA Input'!$I876,""))</f>
        <v/>
      </c>
      <c r="L901" s="147" t="str">
        <f>IF('TSA Input'!$J876="","",IF('TSA Input'!$J876="Yes",'TSA Input'!$E876,""))</f>
        <v/>
      </c>
      <c r="M901" s="45" t="str">
        <f t="shared" si="3"/>
        <v/>
      </c>
      <c r="N901" s="48"/>
      <c r="O901" s="49"/>
      <c r="P901" s="148" t="s">
        <v>31</v>
      </c>
      <c r="Q901" s="149" t="s">
        <v>31</v>
      </c>
      <c r="R901" s="1"/>
    </row>
    <row r="902" spans="1:18" ht="15.75" hidden="1" customHeight="1">
      <c r="A902" s="1" t="str">
        <f t="shared" si="1"/>
        <v/>
      </c>
      <c r="B902" s="1"/>
      <c r="C902" s="38" t="str">
        <f>IF('TSA Input'!J877="","",IF('TSA Input'!J877="Yes",'TSA Input'!B877,"Ineligible"))</f>
        <v/>
      </c>
      <c r="D902" s="39" t="str">
        <f>IF('TSA Input'!J877="","",IF('TSA Input'!J877="Yes",'TSA Input'!H877,""))</f>
        <v/>
      </c>
      <c r="E902" s="40" t="str">
        <f>IF('TSA Input'!J877="","",IF('TSA Input'!J877="Yes",'TSA Input'!G877,""))</f>
        <v/>
      </c>
      <c r="F902" s="42" t="str">
        <f>IF('TSA Input'!J877="","",IF('TSA Input'!J877="Yes",'TSA Input'!C877,""))</f>
        <v/>
      </c>
      <c r="G902" s="43" t="str">
        <f>IF('TSA Input'!J877="","",IF('TSA Input'!J877="Yes",'TSA Input'!I877,""))</f>
        <v/>
      </c>
      <c r="H902" s="43" t="str">
        <f>IF('TSA Input'!J877="","",IF('TSA Input'!J877="Yes",'TSA Input'!E877,""))</f>
        <v/>
      </c>
      <c r="I902" s="45" t="str">
        <f t="shared" si="2"/>
        <v/>
      </c>
      <c r="J902" s="146" t="str">
        <f>IF('TSA Input'!$J877="","",IF('TSA Input'!$J877="Yes",'TSA Input'!$C877,""))</f>
        <v/>
      </c>
      <c r="K902" s="147" t="str">
        <f>IF('TSA Input'!$J877="","",IF('TSA Input'!$J877="Yes",'TSA Input'!$I877,""))</f>
        <v/>
      </c>
      <c r="L902" s="147" t="str">
        <f>IF('TSA Input'!$J877="","",IF('TSA Input'!$J877="Yes",'TSA Input'!$E877,""))</f>
        <v/>
      </c>
      <c r="M902" s="45" t="str">
        <f t="shared" si="3"/>
        <v/>
      </c>
      <c r="N902" s="48"/>
      <c r="O902" s="49"/>
      <c r="P902" s="148" t="s">
        <v>31</v>
      </c>
      <c r="Q902" s="149" t="s">
        <v>31</v>
      </c>
      <c r="R902" s="1"/>
    </row>
    <row r="903" spans="1:18" ht="15.75" hidden="1" customHeight="1">
      <c r="A903" s="1" t="str">
        <f t="shared" si="1"/>
        <v/>
      </c>
      <c r="B903" s="1"/>
      <c r="C903" s="38" t="str">
        <f>IF('TSA Input'!J878="","",IF('TSA Input'!J878="Yes",'TSA Input'!B878,"Ineligible"))</f>
        <v/>
      </c>
      <c r="D903" s="39" t="str">
        <f>IF('TSA Input'!J878="","",IF('TSA Input'!J878="Yes",'TSA Input'!H878,""))</f>
        <v/>
      </c>
      <c r="E903" s="40" t="str">
        <f>IF('TSA Input'!J878="","",IF('TSA Input'!J878="Yes",'TSA Input'!G878,""))</f>
        <v/>
      </c>
      <c r="F903" s="42" t="str">
        <f>IF('TSA Input'!J878="","",IF('TSA Input'!J878="Yes",'TSA Input'!C878,""))</f>
        <v/>
      </c>
      <c r="G903" s="43" t="str">
        <f>IF('TSA Input'!J878="","",IF('TSA Input'!J878="Yes",'TSA Input'!I878,""))</f>
        <v/>
      </c>
      <c r="H903" s="43" t="str">
        <f>IF('TSA Input'!J878="","",IF('TSA Input'!J878="Yes",'TSA Input'!E878,""))</f>
        <v/>
      </c>
      <c r="I903" s="45" t="str">
        <f t="shared" si="2"/>
        <v/>
      </c>
      <c r="J903" s="146" t="str">
        <f>IF('TSA Input'!$J878="","",IF('TSA Input'!$J878="Yes",'TSA Input'!$C878,""))</f>
        <v/>
      </c>
      <c r="K903" s="147" t="str">
        <f>IF('TSA Input'!$J878="","",IF('TSA Input'!$J878="Yes",'TSA Input'!$I878,""))</f>
        <v/>
      </c>
      <c r="L903" s="147" t="str">
        <f>IF('TSA Input'!$J878="","",IF('TSA Input'!$J878="Yes",'TSA Input'!$E878,""))</f>
        <v/>
      </c>
      <c r="M903" s="45" t="str">
        <f t="shared" si="3"/>
        <v/>
      </c>
      <c r="N903" s="48"/>
      <c r="O903" s="49"/>
      <c r="P903" s="148" t="s">
        <v>31</v>
      </c>
      <c r="Q903" s="149" t="s">
        <v>31</v>
      </c>
      <c r="R903" s="1"/>
    </row>
    <row r="904" spans="1:18" ht="15.75" hidden="1" customHeight="1">
      <c r="A904" s="1" t="str">
        <f t="shared" si="1"/>
        <v/>
      </c>
      <c r="B904" s="1"/>
      <c r="C904" s="38" t="str">
        <f>IF('TSA Input'!J879="","",IF('TSA Input'!J879="Yes",'TSA Input'!B879,"Ineligible"))</f>
        <v/>
      </c>
      <c r="D904" s="39" t="str">
        <f>IF('TSA Input'!J879="","",IF('TSA Input'!J879="Yes",'TSA Input'!H879,""))</f>
        <v/>
      </c>
      <c r="E904" s="40" t="str">
        <f>IF('TSA Input'!J879="","",IF('TSA Input'!J879="Yes",'TSA Input'!G879,""))</f>
        <v/>
      </c>
      <c r="F904" s="42" t="str">
        <f>IF('TSA Input'!J879="","",IF('TSA Input'!J879="Yes",'TSA Input'!C879,""))</f>
        <v/>
      </c>
      <c r="G904" s="43" t="str">
        <f>IF('TSA Input'!J879="","",IF('TSA Input'!J879="Yes",'TSA Input'!I879,""))</f>
        <v/>
      </c>
      <c r="H904" s="43" t="str">
        <f>IF('TSA Input'!J879="","",IF('TSA Input'!J879="Yes",'TSA Input'!E879,""))</f>
        <v/>
      </c>
      <c r="I904" s="45" t="str">
        <f t="shared" si="2"/>
        <v/>
      </c>
      <c r="J904" s="146" t="str">
        <f>IF('TSA Input'!$J879="","",IF('TSA Input'!$J879="Yes",'TSA Input'!$C879,""))</f>
        <v/>
      </c>
      <c r="K904" s="147" t="str">
        <f>IF('TSA Input'!$J879="","",IF('TSA Input'!$J879="Yes",'TSA Input'!$I879,""))</f>
        <v/>
      </c>
      <c r="L904" s="147" t="str">
        <f>IF('TSA Input'!$J879="","",IF('TSA Input'!$J879="Yes",'TSA Input'!$E879,""))</f>
        <v/>
      </c>
      <c r="M904" s="45" t="str">
        <f t="shared" si="3"/>
        <v/>
      </c>
      <c r="N904" s="48"/>
      <c r="O904" s="49"/>
      <c r="P904" s="148" t="s">
        <v>31</v>
      </c>
      <c r="Q904" s="149" t="s">
        <v>31</v>
      </c>
      <c r="R904" s="1"/>
    </row>
    <row r="905" spans="1:18" ht="15.75" hidden="1" customHeight="1">
      <c r="A905" s="1" t="str">
        <f t="shared" si="1"/>
        <v/>
      </c>
      <c r="B905" s="1"/>
      <c r="C905" s="38" t="str">
        <f>IF('TSA Input'!J880="","",IF('TSA Input'!J880="Yes",'TSA Input'!B880,"Ineligible"))</f>
        <v/>
      </c>
      <c r="D905" s="39" t="str">
        <f>IF('TSA Input'!J880="","",IF('TSA Input'!J880="Yes",'TSA Input'!H880,""))</f>
        <v/>
      </c>
      <c r="E905" s="40" t="str">
        <f>IF('TSA Input'!J880="","",IF('TSA Input'!J880="Yes",'TSA Input'!G880,""))</f>
        <v/>
      </c>
      <c r="F905" s="42" t="str">
        <f>IF('TSA Input'!J880="","",IF('TSA Input'!J880="Yes",'TSA Input'!C880,""))</f>
        <v/>
      </c>
      <c r="G905" s="43" t="str">
        <f>IF('TSA Input'!J880="","",IF('TSA Input'!J880="Yes",'TSA Input'!I880,""))</f>
        <v/>
      </c>
      <c r="H905" s="43" t="str">
        <f>IF('TSA Input'!J880="","",IF('TSA Input'!J880="Yes",'TSA Input'!E880,""))</f>
        <v/>
      </c>
      <c r="I905" s="45" t="str">
        <f t="shared" si="2"/>
        <v/>
      </c>
      <c r="J905" s="146" t="str">
        <f>IF('TSA Input'!$J880="","",IF('TSA Input'!$J880="Yes",'TSA Input'!$C880,""))</f>
        <v/>
      </c>
      <c r="K905" s="147" t="str">
        <f>IF('TSA Input'!$J880="","",IF('TSA Input'!$J880="Yes",'TSA Input'!$I880,""))</f>
        <v/>
      </c>
      <c r="L905" s="147" t="str">
        <f>IF('TSA Input'!$J880="","",IF('TSA Input'!$J880="Yes",'TSA Input'!$E880,""))</f>
        <v/>
      </c>
      <c r="M905" s="45" t="str">
        <f t="shared" si="3"/>
        <v/>
      </c>
      <c r="N905" s="48"/>
      <c r="O905" s="49"/>
      <c r="P905" s="148" t="s">
        <v>31</v>
      </c>
      <c r="Q905" s="149" t="s">
        <v>31</v>
      </c>
      <c r="R905" s="1"/>
    </row>
    <row r="906" spans="1:18" ht="15.75" hidden="1" customHeight="1">
      <c r="A906" s="1" t="str">
        <f t="shared" si="1"/>
        <v/>
      </c>
      <c r="B906" s="1"/>
      <c r="C906" s="38" t="str">
        <f>IF('TSA Input'!J881="","",IF('TSA Input'!J881="Yes",'TSA Input'!B881,"Ineligible"))</f>
        <v/>
      </c>
      <c r="D906" s="39" t="str">
        <f>IF('TSA Input'!J881="","",IF('TSA Input'!J881="Yes",'TSA Input'!H881,""))</f>
        <v/>
      </c>
      <c r="E906" s="40" t="str">
        <f>IF('TSA Input'!J881="","",IF('TSA Input'!J881="Yes",'TSA Input'!G881,""))</f>
        <v/>
      </c>
      <c r="F906" s="42" t="str">
        <f>IF('TSA Input'!J881="","",IF('TSA Input'!J881="Yes",'TSA Input'!C881,""))</f>
        <v/>
      </c>
      <c r="G906" s="43" t="str">
        <f>IF('TSA Input'!J881="","",IF('TSA Input'!J881="Yes",'TSA Input'!I881,""))</f>
        <v/>
      </c>
      <c r="H906" s="43" t="str">
        <f>IF('TSA Input'!J881="","",IF('TSA Input'!J881="Yes",'TSA Input'!E881,""))</f>
        <v/>
      </c>
      <c r="I906" s="45" t="str">
        <f t="shared" si="2"/>
        <v/>
      </c>
      <c r="J906" s="146" t="str">
        <f>IF('TSA Input'!$J881="","",IF('TSA Input'!$J881="Yes",'TSA Input'!$C881,""))</f>
        <v/>
      </c>
      <c r="K906" s="147" t="str">
        <f>IF('TSA Input'!$J881="","",IF('TSA Input'!$J881="Yes",'TSA Input'!$I881,""))</f>
        <v/>
      </c>
      <c r="L906" s="147" t="str">
        <f>IF('TSA Input'!$J881="","",IF('TSA Input'!$J881="Yes",'TSA Input'!$E881,""))</f>
        <v/>
      </c>
      <c r="M906" s="45" t="str">
        <f t="shared" si="3"/>
        <v/>
      </c>
      <c r="N906" s="48"/>
      <c r="O906" s="49"/>
      <c r="P906" s="148" t="s">
        <v>31</v>
      </c>
      <c r="Q906" s="149" t="s">
        <v>31</v>
      </c>
      <c r="R906" s="1"/>
    </row>
    <row r="907" spans="1:18" ht="15.75" hidden="1" customHeight="1">
      <c r="A907" s="1" t="str">
        <f t="shared" si="1"/>
        <v/>
      </c>
      <c r="B907" s="1"/>
      <c r="C907" s="38" t="str">
        <f>IF('TSA Input'!J882="","",IF('TSA Input'!J882="Yes",'TSA Input'!B882,"Ineligible"))</f>
        <v/>
      </c>
      <c r="D907" s="39" t="str">
        <f>IF('TSA Input'!J882="","",IF('TSA Input'!J882="Yes",'TSA Input'!H882,""))</f>
        <v/>
      </c>
      <c r="E907" s="40" t="str">
        <f>IF('TSA Input'!J882="","",IF('TSA Input'!J882="Yes",'TSA Input'!G882,""))</f>
        <v/>
      </c>
      <c r="F907" s="42" t="str">
        <f>IF('TSA Input'!J882="","",IF('TSA Input'!J882="Yes",'TSA Input'!C882,""))</f>
        <v/>
      </c>
      <c r="G907" s="43" t="str">
        <f>IF('TSA Input'!J882="","",IF('TSA Input'!J882="Yes",'TSA Input'!I882,""))</f>
        <v/>
      </c>
      <c r="H907" s="43" t="str">
        <f>IF('TSA Input'!J882="","",IF('TSA Input'!J882="Yes",'TSA Input'!E882,""))</f>
        <v/>
      </c>
      <c r="I907" s="45" t="str">
        <f t="shared" si="2"/>
        <v/>
      </c>
      <c r="J907" s="146" t="str">
        <f>IF('TSA Input'!$J882="","",IF('TSA Input'!$J882="Yes",'TSA Input'!$C882,""))</f>
        <v/>
      </c>
      <c r="K907" s="147" t="str">
        <f>IF('TSA Input'!$J882="","",IF('TSA Input'!$J882="Yes",'TSA Input'!$I882,""))</f>
        <v/>
      </c>
      <c r="L907" s="147" t="str">
        <f>IF('TSA Input'!$J882="","",IF('TSA Input'!$J882="Yes",'TSA Input'!$E882,""))</f>
        <v/>
      </c>
      <c r="M907" s="45" t="str">
        <f t="shared" si="3"/>
        <v/>
      </c>
      <c r="N907" s="48"/>
      <c r="O907" s="49"/>
      <c r="P907" s="148" t="s">
        <v>31</v>
      </c>
      <c r="Q907" s="149" t="s">
        <v>31</v>
      </c>
      <c r="R907" s="1"/>
    </row>
    <row r="908" spans="1:18" ht="15.75" hidden="1" customHeight="1">
      <c r="A908" s="1" t="str">
        <f t="shared" si="1"/>
        <v/>
      </c>
      <c r="B908" s="1"/>
      <c r="C908" s="38" t="str">
        <f>IF('TSA Input'!J883="","",IF('TSA Input'!J883="Yes",'TSA Input'!B883,"Ineligible"))</f>
        <v/>
      </c>
      <c r="D908" s="39" t="str">
        <f>IF('TSA Input'!J883="","",IF('TSA Input'!J883="Yes",'TSA Input'!H883,""))</f>
        <v/>
      </c>
      <c r="E908" s="40" t="str">
        <f>IF('TSA Input'!J883="","",IF('TSA Input'!J883="Yes",'TSA Input'!G883,""))</f>
        <v/>
      </c>
      <c r="F908" s="42" t="str">
        <f>IF('TSA Input'!J883="","",IF('TSA Input'!J883="Yes",'TSA Input'!C883,""))</f>
        <v/>
      </c>
      <c r="G908" s="43" t="str">
        <f>IF('TSA Input'!J883="","",IF('TSA Input'!J883="Yes",'TSA Input'!I883,""))</f>
        <v/>
      </c>
      <c r="H908" s="43" t="str">
        <f>IF('TSA Input'!J883="","",IF('TSA Input'!J883="Yes",'TSA Input'!E883,""))</f>
        <v/>
      </c>
      <c r="I908" s="45" t="str">
        <f t="shared" si="2"/>
        <v/>
      </c>
      <c r="J908" s="146" t="str">
        <f>IF('TSA Input'!$J883="","",IF('TSA Input'!$J883="Yes",'TSA Input'!$C883,""))</f>
        <v/>
      </c>
      <c r="K908" s="147" t="str">
        <f>IF('TSA Input'!$J883="","",IF('TSA Input'!$J883="Yes",'TSA Input'!$I883,""))</f>
        <v/>
      </c>
      <c r="L908" s="147" t="str">
        <f>IF('TSA Input'!$J883="","",IF('TSA Input'!$J883="Yes",'TSA Input'!$E883,""))</f>
        <v/>
      </c>
      <c r="M908" s="45" t="str">
        <f t="shared" si="3"/>
        <v/>
      </c>
      <c r="N908" s="48"/>
      <c r="O908" s="49"/>
      <c r="P908" s="148" t="s">
        <v>31</v>
      </c>
      <c r="Q908" s="149" t="s">
        <v>31</v>
      </c>
      <c r="R908" s="1"/>
    </row>
    <row r="909" spans="1:18" ht="15.75" hidden="1" customHeight="1">
      <c r="A909" s="1" t="str">
        <f t="shared" si="1"/>
        <v/>
      </c>
      <c r="B909" s="1"/>
      <c r="C909" s="38" t="str">
        <f>IF('TSA Input'!J884="","",IF('TSA Input'!J884="Yes",'TSA Input'!B884,"Ineligible"))</f>
        <v/>
      </c>
      <c r="D909" s="39" t="str">
        <f>IF('TSA Input'!J884="","",IF('TSA Input'!J884="Yes",'TSA Input'!H884,""))</f>
        <v/>
      </c>
      <c r="E909" s="40" t="str">
        <f>IF('TSA Input'!J884="","",IF('TSA Input'!J884="Yes",'TSA Input'!G884,""))</f>
        <v/>
      </c>
      <c r="F909" s="42" t="str">
        <f>IF('TSA Input'!J884="","",IF('TSA Input'!J884="Yes",'TSA Input'!C884,""))</f>
        <v/>
      </c>
      <c r="G909" s="43" t="str">
        <f>IF('TSA Input'!J884="","",IF('TSA Input'!J884="Yes",'TSA Input'!I884,""))</f>
        <v/>
      </c>
      <c r="H909" s="43" t="str">
        <f>IF('TSA Input'!J884="","",IF('TSA Input'!J884="Yes",'TSA Input'!E884,""))</f>
        <v/>
      </c>
      <c r="I909" s="45" t="str">
        <f t="shared" si="2"/>
        <v/>
      </c>
      <c r="J909" s="146" t="str">
        <f>IF('TSA Input'!$J884="","",IF('TSA Input'!$J884="Yes",'TSA Input'!$C884,""))</f>
        <v/>
      </c>
      <c r="K909" s="147" t="str">
        <f>IF('TSA Input'!$J884="","",IF('TSA Input'!$J884="Yes",'TSA Input'!$I884,""))</f>
        <v/>
      </c>
      <c r="L909" s="147" t="str">
        <f>IF('TSA Input'!$J884="","",IF('TSA Input'!$J884="Yes",'TSA Input'!$E884,""))</f>
        <v/>
      </c>
      <c r="M909" s="45" t="str">
        <f t="shared" si="3"/>
        <v/>
      </c>
      <c r="N909" s="48"/>
      <c r="O909" s="49"/>
      <c r="P909" s="148" t="s">
        <v>31</v>
      </c>
      <c r="Q909" s="149" t="s">
        <v>31</v>
      </c>
      <c r="R909" s="1"/>
    </row>
    <row r="910" spans="1:18" ht="15.75" hidden="1" customHeight="1">
      <c r="A910" s="1" t="str">
        <f t="shared" si="1"/>
        <v/>
      </c>
      <c r="B910" s="1"/>
      <c r="C910" s="38" t="str">
        <f>IF('TSA Input'!J885="","",IF('TSA Input'!J885="Yes",'TSA Input'!B885,"Ineligible"))</f>
        <v/>
      </c>
      <c r="D910" s="39" t="str">
        <f>IF('TSA Input'!J885="","",IF('TSA Input'!J885="Yes",'TSA Input'!H885,""))</f>
        <v/>
      </c>
      <c r="E910" s="40" t="str">
        <f>IF('TSA Input'!J885="","",IF('TSA Input'!J885="Yes",'TSA Input'!G885,""))</f>
        <v/>
      </c>
      <c r="F910" s="42" t="str">
        <f>IF('TSA Input'!J885="","",IF('TSA Input'!J885="Yes",'TSA Input'!C885,""))</f>
        <v/>
      </c>
      <c r="G910" s="43" t="str">
        <f>IF('TSA Input'!J885="","",IF('TSA Input'!J885="Yes",'TSA Input'!I885,""))</f>
        <v/>
      </c>
      <c r="H910" s="43" t="str">
        <f>IF('TSA Input'!J885="","",IF('TSA Input'!J885="Yes",'TSA Input'!E885,""))</f>
        <v/>
      </c>
      <c r="I910" s="45" t="str">
        <f t="shared" si="2"/>
        <v/>
      </c>
      <c r="J910" s="146" t="str">
        <f>IF('TSA Input'!$J885="","",IF('TSA Input'!$J885="Yes",'TSA Input'!$C885,""))</f>
        <v/>
      </c>
      <c r="K910" s="147" t="str">
        <f>IF('TSA Input'!$J885="","",IF('TSA Input'!$J885="Yes",'TSA Input'!$I885,""))</f>
        <v/>
      </c>
      <c r="L910" s="147" t="str">
        <f>IF('TSA Input'!$J885="","",IF('TSA Input'!$J885="Yes",'TSA Input'!$E885,""))</f>
        <v/>
      </c>
      <c r="M910" s="45" t="str">
        <f t="shared" si="3"/>
        <v/>
      </c>
      <c r="N910" s="48"/>
      <c r="O910" s="49"/>
      <c r="P910" s="148" t="s">
        <v>31</v>
      </c>
      <c r="Q910" s="149" t="s">
        <v>31</v>
      </c>
      <c r="R910" s="1"/>
    </row>
    <row r="911" spans="1:18" ht="15.75" hidden="1" customHeight="1">
      <c r="A911" s="1" t="str">
        <f t="shared" si="1"/>
        <v/>
      </c>
      <c r="B911" s="1"/>
      <c r="C911" s="38" t="str">
        <f>IF('TSA Input'!J886="","",IF('TSA Input'!J886="Yes",'TSA Input'!B886,"Ineligible"))</f>
        <v/>
      </c>
      <c r="D911" s="39" t="str">
        <f>IF('TSA Input'!J886="","",IF('TSA Input'!J886="Yes",'TSA Input'!H886,""))</f>
        <v/>
      </c>
      <c r="E911" s="40" t="str">
        <f>IF('TSA Input'!J886="","",IF('TSA Input'!J886="Yes",'TSA Input'!G886,""))</f>
        <v/>
      </c>
      <c r="F911" s="42" t="str">
        <f>IF('TSA Input'!J886="","",IF('TSA Input'!J886="Yes",'TSA Input'!C886,""))</f>
        <v/>
      </c>
      <c r="G911" s="43" t="str">
        <f>IF('TSA Input'!J886="","",IF('TSA Input'!J886="Yes",'TSA Input'!I886,""))</f>
        <v/>
      </c>
      <c r="H911" s="43" t="str">
        <f>IF('TSA Input'!J886="","",IF('TSA Input'!J886="Yes",'TSA Input'!E886,""))</f>
        <v/>
      </c>
      <c r="I911" s="45" t="str">
        <f t="shared" si="2"/>
        <v/>
      </c>
      <c r="J911" s="146" t="str">
        <f>IF('TSA Input'!$J886="","",IF('TSA Input'!$J886="Yes",'TSA Input'!$C886,""))</f>
        <v/>
      </c>
      <c r="K911" s="147" t="str">
        <f>IF('TSA Input'!$J886="","",IF('TSA Input'!$J886="Yes",'TSA Input'!$I886,""))</f>
        <v/>
      </c>
      <c r="L911" s="147" t="str">
        <f>IF('TSA Input'!$J886="","",IF('TSA Input'!$J886="Yes",'TSA Input'!$E886,""))</f>
        <v/>
      </c>
      <c r="M911" s="45" t="str">
        <f t="shared" si="3"/>
        <v/>
      </c>
      <c r="N911" s="48"/>
      <c r="O911" s="49"/>
      <c r="P911" s="148" t="s">
        <v>31</v>
      </c>
      <c r="Q911" s="149" t="s">
        <v>31</v>
      </c>
      <c r="R911" s="1"/>
    </row>
    <row r="912" spans="1:18" ht="15.75" hidden="1" customHeight="1">
      <c r="A912" s="1" t="str">
        <f t="shared" si="1"/>
        <v/>
      </c>
      <c r="B912" s="1"/>
      <c r="C912" s="38" t="str">
        <f>IF('TSA Input'!J887="","",IF('TSA Input'!J887="Yes",'TSA Input'!B887,"Ineligible"))</f>
        <v/>
      </c>
      <c r="D912" s="39" t="str">
        <f>IF('TSA Input'!J887="","",IF('TSA Input'!J887="Yes",'TSA Input'!H887,""))</f>
        <v/>
      </c>
      <c r="E912" s="40" t="str">
        <f>IF('TSA Input'!J887="","",IF('TSA Input'!J887="Yes",'TSA Input'!G887,""))</f>
        <v/>
      </c>
      <c r="F912" s="42" t="str">
        <f>IF('TSA Input'!J887="","",IF('TSA Input'!J887="Yes",'TSA Input'!C887,""))</f>
        <v/>
      </c>
      <c r="G912" s="43" t="str">
        <f>IF('TSA Input'!J887="","",IF('TSA Input'!J887="Yes",'TSA Input'!I887,""))</f>
        <v/>
      </c>
      <c r="H912" s="43" t="str">
        <f>IF('TSA Input'!J887="","",IF('TSA Input'!J887="Yes",'TSA Input'!E887,""))</f>
        <v/>
      </c>
      <c r="I912" s="45" t="str">
        <f t="shared" si="2"/>
        <v/>
      </c>
      <c r="J912" s="146" t="str">
        <f>IF('TSA Input'!$J887="","",IF('TSA Input'!$J887="Yes",'TSA Input'!$C887,""))</f>
        <v/>
      </c>
      <c r="K912" s="147" t="str">
        <f>IF('TSA Input'!$J887="","",IF('TSA Input'!$J887="Yes",'TSA Input'!$I887,""))</f>
        <v/>
      </c>
      <c r="L912" s="147" t="str">
        <f>IF('TSA Input'!$J887="","",IF('TSA Input'!$J887="Yes",'TSA Input'!$E887,""))</f>
        <v/>
      </c>
      <c r="M912" s="45" t="str">
        <f t="shared" si="3"/>
        <v/>
      </c>
      <c r="N912" s="48"/>
      <c r="O912" s="49"/>
      <c r="P912" s="148" t="s">
        <v>31</v>
      </c>
      <c r="Q912" s="149" t="s">
        <v>31</v>
      </c>
      <c r="R912" s="1"/>
    </row>
    <row r="913" spans="1:18" ht="15.75" hidden="1" customHeight="1">
      <c r="A913" s="1" t="str">
        <f t="shared" si="1"/>
        <v/>
      </c>
      <c r="B913" s="1"/>
      <c r="C913" s="38" t="str">
        <f>IF('TSA Input'!J888="","",IF('TSA Input'!J888="Yes",'TSA Input'!B888,"Ineligible"))</f>
        <v/>
      </c>
      <c r="D913" s="39" t="str">
        <f>IF('TSA Input'!J888="","",IF('TSA Input'!J888="Yes",'TSA Input'!H888,""))</f>
        <v/>
      </c>
      <c r="E913" s="40" t="str">
        <f>IF('TSA Input'!J888="","",IF('TSA Input'!J888="Yes",'TSA Input'!G888,""))</f>
        <v/>
      </c>
      <c r="F913" s="42" t="str">
        <f>IF('TSA Input'!J888="","",IF('TSA Input'!J888="Yes",'TSA Input'!C888,""))</f>
        <v/>
      </c>
      <c r="G913" s="43" t="str">
        <f>IF('TSA Input'!J888="","",IF('TSA Input'!J888="Yes",'TSA Input'!I888,""))</f>
        <v/>
      </c>
      <c r="H913" s="43" t="str">
        <f>IF('TSA Input'!J888="","",IF('TSA Input'!J888="Yes",'TSA Input'!E888,""))</f>
        <v/>
      </c>
      <c r="I913" s="45" t="str">
        <f t="shared" si="2"/>
        <v/>
      </c>
      <c r="J913" s="146" t="str">
        <f>IF('TSA Input'!$J888="","",IF('TSA Input'!$J888="Yes",'TSA Input'!$C888,""))</f>
        <v/>
      </c>
      <c r="K913" s="147" t="str">
        <f>IF('TSA Input'!$J888="","",IF('TSA Input'!$J888="Yes",'TSA Input'!$I888,""))</f>
        <v/>
      </c>
      <c r="L913" s="147" t="str">
        <f>IF('TSA Input'!$J888="","",IF('TSA Input'!$J888="Yes",'TSA Input'!$E888,""))</f>
        <v/>
      </c>
      <c r="M913" s="45" t="str">
        <f t="shared" si="3"/>
        <v/>
      </c>
      <c r="N913" s="48"/>
      <c r="O913" s="49"/>
      <c r="P913" s="148" t="s">
        <v>31</v>
      </c>
      <c r="Q913" s="149" t="s">
        <v>31</v>
      </c>
      <c r="R913" s="1"/>
    </row>
    <row r="914" spans="1:18" ht="15.75" hidden="1" customHeight="1">
      <c r="A914" s="1" t="str">
        <f t="shared" si="1"/>
        <v/>
      </c>
      <c r="B914" s="1"/>
      <c r="C914" s="38" t="str">
        <f>IF('TSA Input'!J889="","",IF('TSA Input'!J889="Yes",'TSA Input'!B889,"Ineligible"))</f>
        <v/>
      </c>
      <c r="D914" s="39" t="str">
        <f>IF('TSA Input'!J889="","",IF('TSA Input'!J889="Yes",'TSA Input'!H889,""))</f>
        <v/>
      </c>
      <c r="E914" s="40" t="str">
        <f>IF('TSA Input'!J889="","",IF('TSA Input'!J889="Yes",'TSA Input'!G889,""))</f>
        <v/>
      </c>
      <c r="F914" s="42" t="str">
        <f>IF('TSA Input'!J889="","",IF('TSA Input'!J889="Yes",'TSA Input'!C889,""))</f>
        <v/>
      </c>
      <c r="G914" s="43" t="str">
        <f>IF('TSA Input'!J889="","",IF('TSA Input'!J889="Yes",'TSA Input'!I889,""))</f>
        <v/>
      </c>
      <c r="H914" s="43" t="str">
        <f>IF('TSA Input'!J889="","",IF('TSA Input'!J889="Yes",'TSA Input'!E889,""))</f>
        <v/>
      </c>
      <c r="I914" s="45" t="str">
        <f t="shared" si="2"/>
        <v/>
      </c>
      <c r="J914" s="146" t="str">
        <f>IF('TSA Input'!$J889="","",IF('TSA Input'!$J889="Yes",'TSA Input'!$C889,""))</f>
        <v/>
      </c>
      <c r="K914" s="147" t="str">
        <f>IF('TSA Input'!$J889="","",IF('TSA Input'!$J889="Yes",'TSA Input'!$I889,""))</f>
        <v/>
      </c>
      <c r="L914" s="147" t="str">
        <f>IF('TSA Input'!$J889="","",IF('TSA Input'!$J889="Yes",'TSA Input'!$E889,""))</f>
        <v/>
      </c>
      <c r="M914" s="45" t="str">
        <f t="shared" si="3"/>
        <v/>
      </c>
      <c r="N914" s="48"/>
      <c r="O914" s="49"/>
      <c r="P914" s="148" t="s">
        <v>31</v>
      </c>
      <c r="Q914" s="149" t="s">
        <v>31</v>
      </c>
      <c r="R914" s="1"/>
    </row>
    <row r="915" spans="1:18" ht="15.75" hidden="1" customHeight="1">
      <c r="A915" s="1" t="str">
        <f t="shared" si="1"/>
        <v/>
      </c>
      <c r="B915" s="1"/>
      <c r="C915" s="38" t="str">
        <f>IF('TSA Input'!J890="","",IF('TSA Input'!J890="Yes",'TSA Input'!B890,"Ineligible"))</f>
        <v/>
      </c>
      <c r="D915" s="39" t="str">
        <f>IF('TSA Input'!J890="","",IF('TSA Input'!J890="Yes",'TSA Input'!H890,""))</f>
        <v/>
      </c>
      <c r="E915" s="40" t="str">
        <f>IF('TSA Input'!J890="","",IF('TSA Input'!J890="Yes",'TSA Input'!G890,""))</f>
        <v/>
      </c>
      <c r="F915" s="42" t="str">
        <f>IF('TSA Input'!J890="","",IF('TSA Input'!J890="Yes",'TSA Input'!C890,""))</f>
        <v/>
      </c>
      <c r="G915" s="43" t="str">
        <f>IF('TSA Input'!J890="","",IF('TSA Input'!J890="Yes",'TSA Input'!I890,""))</f>
        <v/>
      </c>
      <c r="H915" s="43" t="str">
        <f>IF('TSA Input'!J890="","",IF('TSA Input'!J890="Yes",'TSA Input'!E890,""))</f>
        <v/>
      </c>
      <c r="I915" s="45" t="str">
        <f t="shared" si="2"/>
        <v/>
      </c>
      <c r="J915" s="146" t="str">
        <f>IF('TSA Input'!$J890="","",IF('TSA Input'!$J890="Yes",'TSA Input'!$C890,""))</f>
        <v/>
      </c>
      <c r="K915" s="147" t="str">
        <f>IF('TSA Input'!$J890="","",IF('TSA Input'!$J890="Yes",'TSA Input'!$I890,""))</f>
        <v/>
      </c>
      <c r="L915" s="147" t="str">
        <f>IF('TSA Input'!$J890="","",IF('TSA Input'!$J890="Yes",'TSA Input'!$E890,""))</f>
        <v/>
      </c>
      <c r="M915" s="45" t="str">
        <f t="shared" si="3"/>
        <v/>
      </c>
      <c r="N915" s="48"/>
      <c r="O915" s="49"/>
      <c r="P915" s="148" t="s">
        <v>31</v>
      </c>
      <c r="Q915" s="149" t="s">
        <v>31</v>
      </c>
      <c r="R915" s="1"/>
    </row>
    <row r="916" spans="1:18" ht="15.75" hidden="1" customHeight="1">
      <c r="A916" s="1" t="str">
        <f t="shared" si="1"/>
        <v/>
      </c>
      <c r="B916" s="1"/>
      <c r="C916" s="38" t="str">
        <f>IF('TSA Input'!J891="","",IF('TSA Input'!J891="Yes",'TSA Input'!B891,"Ineligible"))</f>
        <v/>
      </c>
      <c r="D916" s="39" t="str">
        <f>IF('TSA Input'!J891="","",IF('TSA Input'!J891="Yes",'TSA Input'!H891,""))</f>
        <v/>
      </c>
      <c r="E916" s="40" t="str">
        <f>IF('TSA Input'!J891="","",IF('TSA Input'!J891="Yes",'TSA Input'!G891,""))</f>
        <v/>
      </c>
      <c r="F916" s="42" t="str">
        <f>IF('TSA Input'!J891="","",IF('TSA Input'!J891="Yes",'TSA Input'!C891,""))</f>
        <v/>
      </c>
      <c r="G916" s="43" t="str">
        <f>IF('TSA Input'!J891="","",IF('TSA Input'!J891="Yes",'TSA Input'!I891,""))</f>
        <v/>
      </c>
      <c r="H916" s="43" t="str">
        <f>IF('TSA Input'!J891="","",IF('TSA Input'!J891="Yes",'TSA Input'!E891,""))</f>
        <v/>
      </c>
      <c r="I916" s="45" t="str">
        <f t="shared" si="2"/>
        <v/>
      </c>
      <c r="J916" s="146" t="str">
        <f>IF('TSA Input'!$J891="","",IF('TSA Input'!$J891="Yes",'TSA Input'!$C891,""))</f>
        <v/>
      </c>
      <c r="K916" s="147" t="str">
        <f>IF('TSA Input'!$J891="","",IF('TSA Input'!$J891="Yes",'TSA Input'!$I891,""))</f>
        <v/>
      </c>
      <c r="L916" s="147" t="str">
        <f>IF('TSA Input'!$J891="","",IF('TSA Input'!$J891="Yes",'TSA Input'!$E891,""))</f>
        <v/>
      </c>
      <c r="M916" s="45" t="str">
        <f t="shared" si="3"/>
        <v/>
      </c>
      <c r="N916" s="48"/>
      <c r="O916" s="49"/>
      <c r="P916" s="148" t="s">
        <v>31</v>
      </c>
      <c r="Q916" s="149" t="s">
        <v>31</v>
      </c>
      <c r="R916" s="1"/>
    </row>
    <row r="917" spans="1:18" ht="15.75" hidden="1" customHeight="1">
      <c r="A917" s="1" t="str">
        <f t="shared" si="1"/>
        <v/>
      </c>
      <c r="B917" s="1"/>
      <c r="C917" s="38" t="str">
        <f>IF('TSA Input'!J892="","",IF('TSA Input'!J892="Yes",'TSA Input'!B892,"Ineligible"))</f>
        <v/>
      </c>
      <c r="D917" s="39" t="str">
        <f>IF('TSA Input'!J892="","",IF('TSA Input'!J892="Yes",'TSA Input'!H892,""))</f>
        <v/>
      </c>
      <c r="E917" s="40" t="str">
        <f>IF('TSA Input'!J892="","",IF('TSA Input'!J892="Yes",'TSA Input'!G892,""))</f>
        <v/>
      </c>
      <c r="F917" s="42" t="str">
        <f>IF('TSA Input'!J892="","",IF('TSA Input'!J892="Yes",'TSA Input'!C892,""))</f>
        <v/>
      </c>
      <c r="G917" s="43" t="str">
        <f>IF('TSA Input'!J892="","",IF('TSA Input'!J892="Yes",'TSA Input'!I892,""))</f>
        <v/>
      </c>
      <c r="H917" s="43" t="str">
        <f>IF('TSA Input'!J892="","",IF('TSA Input'!J892="Yes",'TSA Input'!E892,""))</f>
        <v/>
      </c>
      <c r="I917" s="45" t="str">
        <f t="shared" si="2"/>
        <v/>
      </c>
      <c r="J917" s="146" t="str">
        <f>IF('TSA Input'!$J892="","",IF('TSA Input'!$J892="Yes",'TSA Input'!$C892,""))</f>
        <v/>
      </c>
      <c r="K917" s="147" t="str">
        <f>IF('TSA Input'!$J892="","",IF('TSA Input'!$J892="Yes",'TSA Input'!$I892,""))</f>
        <v/>
      </c>
      <c r="L917" s="147" t="str">
        <f>IF('TSA Input'!$J892="","",IF('TSA Input'!$J892="Yes",'TSA Input'!$E892,""))</f>
        <v/>
      </c>
      <c r="M917" s="45" t="str">
        <f t="shared" si="3"/>
        <v/>
      </c>
      <c r="N917" s="48"/>
      <c r="O917" s="49"/>
      <c r="P917" s="148" t="s">
        <v>31</v>
      </c>
      <c r="Q917" s="149" t="s">
        <v>31</v>
      </c>
      <c r="R917" s="1"/>
    </row>
    <row r="918" spans="1:18" ht="15.75" hidden="1" customHeight="1">
      <c r="A918" s="1" t="str">
        <f t="shared" si="1"/>
        <v/>
      </c>
      <c r="B918" s="1"/>
      <c r="C918" s="38" t="str">
        <f>IF('TSA Input'!J893="","",IF('TSA Input'!J893="Yes",'TSA Input'!B893,"Ineligible"))</f>
        <v/>
      </c>
      <c r="D918" s="39" t="str">
        <f>IF('TSA Input'!J893="","",IF('TSA Input'!J893="Yes",'TSA Input'!H893,""))</f>
        <v/>
      </c>
      <c r="E918" s="40" t="str">
        <f>IF('TSA Input'!J893="","",IF('TSA Input'!J893="Yes",'TSA Input'!G893,""))</f>
        <v/>
      </c>
      <c r="F918" s="42" t="str">
        <f>IF('TSA Input'!J893="","",IF('TSA Input'!J893="Yes",'TSA Input'!C893,""))</f>
        <v/>
      </c>
      <c r="G918" s="43" t="str">
        <f>IF('TSA Input'!J893="","",IF('TSA Input'!J893="Yes",'TSA Input'!I893,""))</f>
        <v/>
      </c>
      <c r="H918" s="43" t="str">
        <f>IF('TSA Input'!J893="","",IF('TSA Input'!J893="Yes",'TSA Input'!E893,""))</f>
        <v/>
      </c>
      <c r="I918" s="45" t="str">
        <f t="shared" si="2"/>
        <v/>
      </c>
      <c r="J918" s="146" t="str">
        <f>IF('TSA Input'!$J893="","",IF('TSA Input'!$J893="Yes",'TSA Input'!$C893,""))</f>
        <v/>
      </c>
      <c r="K918" s="147" t="str">
        <f>IF('TSA Input'!$J893="","",IF('TSA Input'!$J893="Yes",'TSA Input'!$I893,""))</f>
        <v/>
      </c>
      <c r="L918" s="147" t="str">
        <f>IF('TSA Input'!$J893="","",IF('TSA Input'!$J893="Yes",'TSA Input'!$E893,""))</f>
        <v/>
      </c>
      <c r="M918" s="45" t="str">
        <f t="shared" si="3"/>
        <v/>
      </c>
      <c r="N918" s="48"/>
      <c r="O918" s="49"/>
      <c r="P918" s="148" t="s">
        <v>31</v>
      </c>
      <c r="Q918" s="149" t="s">
        <v>31</v>
      </c>
      <c r="R918" s="1"/>
    </row>
    <row r="919" spans="1:18" ht="15.75" hidden="1" customHeight="1">
      <c r="A919" s="1" t="str">
        <f t="shared" si="1"/>
        <v/>
      </c>
      <c r="B919" s="1"/>
      <c r="C919" s="38" t="str">
        <f>IF('TSA Input'!J894="","",IF('TSA Input'!J894="Yes",'TSA Input'!B894,"Ineligible"))</f>
        <v/>
      </c>
      <c r="D919" s="39" t="str">
        <f>IF('TSA Input'!J894="","",IF('TSA Input'!J894="Yes",'TSA Input'!H894,""))</f>
        <v/>
      </c>
      <c r="E919" s="40" t="str">
        <f>IF('TSA Input'!J894="","",IF('TSA Input'!J894="Yes",'TSA Input'!G894,""))</f>
        <v/>
      </c>
      <c r="F919" s="42" t="str">
        <f>IF('TSA Input'!J894="","",IF('TSA Input'!J894="Yes",'TSA Input'!C894,""))</f>
        <v/>
      </c>
      <c r="G919" s="43" t="str">
        <f>IF('TSA Input'!J894="","",IF('TSA Input'!J894="Yes",'TSA Input'!I894,""))</f>
        <v/>
      </c>
      <c r="H919" s="43" t="str">
        <f>IF('TSA Input'!J894="","",IF('TSA Input'!J894="Yes",'TSA Input'!E894,""))</f>
        <v/>
      </c>
      <c r="I919" s="45" t="str">
        <f t="shared" si="2"/>
        <v/>
      </c>
      <c r="J919" s="146" t="str">
        <f>IF('TSA Input'!$J894="","",IF('TSA Input'!$J894="Yes",'TSA Input'!$C894,""))</f>
        <v/>
      </c>
      <c r="K919" s="147" t="str">
        <f>IF('TSA Input'!$J894="","",IF('TSA Input'!$J894="Yes",'TSA Input'!$I894,""))</f>
        <v/>
      </c>
      <c r="L919" s="147" t="str">
        <f>IF('TSA Input'!$J894="","",IF('TSA Input'!$J894="Yes",'TSA Input'!$E894,""))</f>
        <v/>
      </c>
      <c r="M919" s="45" t="str">
        <f t="shared" si="3"/>
        <v/>
      </c>
      <c r="N919" s="48"/>
      <c r="O919" s="49"/>
      <c r="P919" s="148" t="s">
        <v>31</v>
      </c>
      <c r="Q919" s="149" t="s">
        <v>31</v>
      </c>
      <c r="R919" s="1"/>
    </row>
    <row r="920" spans="1:18" ht="15.75" hidden="1" customHeight="1">
      <c r="A920" s="1" t="str">
        <f t="shared" si="1"/>
        <v/>
      </c>
      <c r="B920" s="1"/>
      <c r="C920" s="38" t="str">
        <f>IF('TSA Input'!J895="","",IF('TSA Input'!J895="Yes",'TSA Input'!B895,"Ineligible"))</f>
        <v/>
      </c>
      <c r="D920" s="39" t="str">
        <f>IF('TSA Input'!J895="","",IF('TSA Input'!J895="Yes",'TSA Input'!H895,""))</f>
        <v/>
      </c>
      <c r="E920" s="40" t="str">
        <f>IF('TSA Input'!J895="","",IF('TSA Input'!J895="Yes",'TSA Input'!G895,""))</f>
        <v/>
      </c>
      <c r="F920" s="42" t="str">
        <f>IF('TSA Input'!J895="","",IF('TSA Input'!J895="Yes",'TSA Input'!C895,""))</f>
        <v/>
      </c>
      <c r="G920" s="43" t="str">
        <f>IF('TSA Input'!J895="","",IF('TSA Input'!J895="Yes",'TSA Input'!I895,""))</f>
        <v/>
      </c>
      <c r="H920" s="43" t="str">
        <f>IF('TSA Input'!J895="","",IF('TSA Input'!J895="Yes",'TSA Input'!E895,""))</f>
        <v/>
      </c>
      <c r="I920" s="45" t="str">
        <f t="shared" si="2"/>
        <v/>
      </c>
      <c r="J920" s="146" t="str">
        <f>IF('TSA Input'!$J895="","",IF('TSA Input'!$J895="Yes",'TSA Input'!$C895,""))</f>
        <v/>
      </c>
      <c r="K920" s="147" t="str">
        <f>IF('TSA Input'!$J895="","",IF('TSA Input'!$J895="Yes",'TSA Input'!$I895,""))</f>
        <v/>
      </c>
      <c r="L920" s="147" t="str">
        <f>IF('TSA Input'!$J895="","",IF('TSA Input'!$J895="Yes",'TSA Input'!$E895,""))</f>
        <v/>
      </c>
      <c r="M920" s="45" t="str">
        <f t="shared" si="3"/>
        <v/>
      </c>
      <c r="N920" s="48"/>
      <c r="O920" s="49"/>
      <c r="P920" s="148" t="s">
        <v>31</v>
      </c>
      <c r="Q920" s="149" t="s">
        <v>31</v>
      </c>
      <c r="R920" s="1"/>
    </row>
    <row r="921" spans="1:18" ht="15.75" hidden="1" customHeight="1">
      <c r="A921" s="1" t="str">
        <f t="shared" si="1"/>
        <v/>
      </c>
      <c r="B921" s="1"/>
      <c r="C921" s="38" t="str">
        <f>IF('TSA Input'!J896="","",IF('TSA Input'!J896="Yes",'TSA Input'!B896,"Ineligible"))</f>
        <v/>
      </c>
      <c r="D921" s="39" t="str">
        <f>IF('TSA Input'!J896="","",IF('TSA Input'!J896="Yes",'TSA Input'!H896,""))</f>
        <v/>
      </c>
      <c r="E921" s="40" t="str">
        <f>IF('TSA Input'!J896="","",IF('TSA Input'!J896="Yes",'TSA Input'!G896,""))</f>
        <v/>
      </c>
      <c r="F921" s="42" t="str">
        <f>IF('TSA Input'!J896="","",IF('TSA Input'!J896="Yes",'TSA Input'!C896,""))</f>
        <v/>
      </c>
      <c r="G921" s="43" t="str">
        <f>IF('TSA Input'!J896="","",IF('TSA Input'!J896="Yes",'TSA Input'!I896,""))</f>
        <v/>
      </c>
      <c r="H921" s="43" t="str">
        <f>IF('TSA Input'!J896="","",IF('TSA Input'!J896="Yes",'TSA Input'!E896,""))</f>
        <v/>
      </c>
      <c r="I921" s="45" t="str">
        <f t="shared" si="2"/>
        <v/>
      </c>
      <c r="J921" s="146" t="str">
        <f>IF('TSA Input'!$J896="","",IF('TSA Input'!$J896="Yes",'TSA Input'!$C896,""))</f>
        <v/>
      </c>
      <c r="K921" s="147" t="str">
        <f>IF('TSA Input'!$J896="","",IF('TSA Input'!$J896="Yes",'TSA Input'!$I896,""))</f>
        <v/>
      </c>
      <c r="L921" s="147" t="str">
        <f>IF('TSA Input'!$J896="","",IF('TSA Input'!$J896="Yes",'TSA Input'!$E896,""))</f>
        <v/>
      </c>
      <c r="M921" s="45" t="str">
        <f t="shared" si="3"/>
        <v/>
      </c>
      <c r="N921" s="48"/>
      <c r="O921" s="49"/>
      <c r="P921" s="148" t="s">
        <v>31</v>
      </c>
      <c r="Q921" s="149" t="s">
        <v>31</v>
      </c>
      <c r="R921" s="1"/>
    </row>
    <row r="922" spans="1:18" ht="15.75" hidden="1" customHeight="1">
      <c r="A922" s="1" t="str">
        <f t="shared" si="1"/>
        <v/>
      </c>
      <c r="B922" s="1"/>
      <c r="C922" s="38" t="str">
        <f>IF('TSA Input'!J897="","",IF('TSA Input'!J897="Yes",'TSA Input'!B897,"Ineligible"))</f>
        <v/>
      </c>
      <c r="D922" s="39" t="str">
        <f>IF('TSA Input'!J897="","",IF('TSA Input'!J897="Yes",'TSA Input'!H897,""))</f>
        <v/>
      </c>
      <c r="E922" s="40" t="str">
        <f>IF('TSA Input'!J897="","",IF('TSA Input'!J897="Yes",'TSA Input'!G897,""))</f>
        <v/>
      </c>
      <c r="F922" s="42" t="str">
        <f>IF('TSA Input'!J897="","",IF('TSA Input'!J897="Yes",'TSA Input'!C897,""))</f>
        <v/>
      </c>
      <c r="G922" s="43" t="str">
        <f>IF('TSA Input'!J897="","",IF('TSA Input'!J897="Yes",'TSA Input'!I897,""))</f>
        <v/>
      </c>
      <c r="H922" s="43" t="str">
        <f>IF('TSA Input'!J897="","",IF('TSA Input'!J897="Yes",'TSA Input'!E897,""))</f>
        <v/>
      </c>
      <c r="I922" s="45" t="str">
        <f t="shared" si="2"/>
        <v/>
      </c>
      <c r="J922" s="146" t="str">
        <f>IF('TSA Input'!$J897="","",IF('TSA Input'!$J897="Yes",'TSA Input'!$C897,""))</f>
        <v/>
      </c>
      <c r="K922" s="147" t="str">
        <f>IF('TSA Input'!$J897="","",IF('TSA Input'!$J897="Yes",'TSA Input'!$I897,""))</f>
        <v/>
      </c>
      <c r="L922" s="147" t="str">
        <f>IF('TSA Input'!$J897="","",IF('TSA Input'!$J897="Yes",'TSA Input'!$E897,""))</f>
        <v/>
      </c>
      <c r="M922" s="45" t="str">
        <f t="shared" si="3"/>
        <v/>
      </c>
      <c r="N922" s="48"/>
      <c r="O922" s="49"/>
      <c r="P922" s="148" t="s">
        <v>31</v>
      </c>
      <c r="Q922" s="149" t="s">
        <v>31</v>
      </c>
      <c r="R922" s="1"/>
    </row>
    <row r="923" spans="1:18" ht="15.75" hidden="1" customHeight="1">
      <c r="A923" s="1" t="str">
        <f t="shared" si="1"/>
        <v/>
      </c>
      <c r="B923" s="1"/>
      <c r="C923" s="38" t="str">
        <f>IF('TSA Input'!J898="","",IF('TSA Input'!J898="Yes",'TSA Input'!B898,"Ineligible"))</f>
        <v/>
      </c>
      <c r="D923" s="39" t="str">
        <f>IF('TSA Input'!J898="","",IF('TSA Input'!J898="Yes",'TSA Input'!H898,""))</f>
        <v/>
      </c>
      <c r="E923" s="40" t="str">
        <f>IF('TSA Input'!J898="","",IF('TSA Input'!J898="Yes",'TSA Input'!G898,""))</f>
        <v/>
      </c>
      <c r="F923" s="42" t="str">
        <f>IF('TSA Input'!J898="","",IF('TSA Input'!J898="Yes",'TSA Input'!C898,""))</f>
        <v/>
      </c>
      <c r="G923" s="43" t="str">
        <f>IF('TSA Input'!J898="","",IF('TSA Input'!J898="Yes",'TSA Input'!I898,""))</f>
        <v/>
      </c>
      <c r="H923" s="43" t="str">
        <f>IF('TSA Input'!J898="","",IF('TSA Input'!J898="Yes",'TSA Input'!E898,""))</f>
        <v/>
      </c>
      <c r="I923" s="45" t="str">
        <f t="shared" si="2"/>
        <v/>
      </c>
      <c r="J923" s="146" t="str">
        <f>IF('TSA Input'!$J898="","",IF('TSA Input'!$J898="Yes",'TSA Input'!$C898,""))</f>
        <v/>
      </c>
      <c r="K923" s="147" t="str">
        <f>IF('TSA Input'!$J898="","",IF('TSA Input'!$J898="Yes",'TSA Input'!$I898,""))</f>
        <v/>
      </c>
      <c r="L923" s="147" t="str">
        <f>IF('TSA Input'!$J898="","",IF('TSA Input'!$J898="Yes",'TSA Input'!$E898,""))</f>
        <v/>
      </c>
      <c r="M923" s="45" t="str">
        <f t="shared" si="3"/>
        <v/>
      </c>
      <c r="N923" s="48"/>
      <c r="O923" s="49"/>
      <c r="P923" s="148" t="s">
        <v>31</v>
      </c>
      <c r="Q923" s="149" t="s">
        <v>31</v>
      </c>
      <c r="R923" s="1"/>
    </row>
    <row r="924" spans="1:18" ht="15.75" hidden="1" customHeight="1">
      <c r="A924" s="1" t="str">
        <f t="shared" si="1"/>
        <v/>
      </c>
      <c r="B924" s="1"/>
      <c r="C924" s="38" t="str">
        <f>IF('TSA Input'!J899="","",IF('TSA Input'!J899="Yes",'TSA Input'!B899,"Ineligible"))</f>
        <v/>
      </c>
      <c r="D924" s="39" t="str">
        <f>IF('TSA Input'!J899="","",IF('TSA Input'!J899="Yes",'TSA Input'!H899,""))</f>
        <v/>
      </c>
      <c r="E924" s="40" t="str">
        <f>IF('TSA Input'!J899="","",IF('TSA Input'!J899="Yes",'TSA Input'!G899,""))</f>
        <v/>
      </c>
      <c r="F924" s="42" t="str">
        <f>IF('TSA Input'!J899="","",IF('TSA Input'!J899="Yes",'TSA Input'!C899,""))</f>
        <v/>
      </c>
      <c r="G924" s="43" t="str">
        <f>IF('TSA Input'!J899="","",IF('TSA Input'!J899="Yes",'TSA Input'!I899,""))</f>
        <v/>
      </c>
      <c r="H924" s="43" t="str">
        <f>IF('TSA Input'!J899="","",IF('TSA Input'!J899="Yes",'TSA Input'!E899,""))</f>
        <v/>
      </c>
      <c r="I924" s="45" t="str">
        <f t="shared" si="2"/>
        <v/>
      </c>
      <c r="J924" s="146" t="str">
        <f>IF('TSA Input'!$J899="","",IF('TSA Input'!$J899="Yes",'TSA Input'!$C899,""))</f>
        <v/>
      </c>
      <c r="K924" s="147" t="str">
        <f>IF('TSA Input'!$J899="","",IF('TSA Input'!$J899="Yes",'TSA Input'!$I899,""))</f>
        <v/>
      </c>
      <c r="L924" s="147" t="str">
        <f>IF('TSA Input'!$J899="","",IF('TSA Input'!$J899="Yes",'TSA Input'!$E899,""))</f>
        <v/>
      </c>
      <c r="M924" s="45" t="str">
        <f t="shared" si="3"/>
        <v/>
      </c>
      <c r="N924" s="48"/>
      <c r="O924" s="49"/>
      <c r="P924" s="148" t="s">
        <v>31</v>
      </c>
      <c r="Q924" s="149" t="s">
        <v>31</v>
      </c>
      <c r="R924" s="1"/>
    </row>
    <row r="925" spans="1:18" ht="15.75" hidden="1" customHeight="1">
      <c r="A925" s="1" t="str">
        <f t="shared" si="1"/>
        <v/>
      </c>
      <c r="B925" s="1"/>
      <c r="C925" s="38" t="str">
        <f>IF('TSA Input'!J900="","",IF('TSA Input'!J900="Yes",'TSA Input'!B900,"Ineligible"))</f>
        <v/>
      </c>
      <c r="D925" s="39" t="str">
        <f>IF('TSA Input'!J900="","",IF('TSA Input'!J900="Yes",'TSA Input'!H900,""))</f>
        <v/>
      </c>
      <c r="E925" s="40" t="str">
        <f>IF('TSA Input'!J900="","",IF('TSA Input'!J900="Yes",'TSA Input'!G900,""))</f>
        <v/>
      </c>
      <c r="F925" s="42" t="str">
        <f>IF('TSA Input'!J900="","",IF('TSA Input'!J900="Yes",'TSA Input'!C900,""))</f>
        <v/>
      </c>
      <c r="G925" s="43" t="str">
        <f>IF('TSA Input'!J900="","",IF('TSA Input'!J900="Yes",'TSA Input'!I900,""))</f>
        <v/>
      </c>
      <c r="H925" s="43" t="str">
        <f>IF('TSA Input'!J900="","",IF('TSA Input'!J900="Yes",'TSA Input'!E900,""))</f>
        <v/>
      </c>
      <c r="I925" s="45" t="str">
        <f t="shared" si="2"/>
        <v/>
      </c>
      <c r="J925" s="146" t="str">
        <f>IF('TSA Input'!$J900="","",IF('TSA Input'!$J900="Yes",'TSA Input'!$C900,""))</f>
        <v/>
      </c>
      <c r="K925" s="147" t="str">
        <f>IF('TSA Input'!$J900="","",IF('TSA Input'!$J900="Yes",'TSA Input'!$I900,""))</f>
        <v/>
      </c>
      <c r="L925" s="147" t="str">
        <f>IF('TSA Input'!$J900="","",IF('TSA Input'!$J900="Yes",'TSA Input'!$E900,""))</f>
        <v/>
      </c>
      <c r="M925" s="45" t="str">
        <f t="shared" si="3"/>
        <v/>
      </c>
      <c r="N925" s="48"/>
      <c r="O925" s="49"/>
      <c r="P925" s="148" t="s">
        <v>31</v>
      </c>
      <c r="Q925" s="149" t="s">
        <v>31</v>
      </c>
      <c r="R925" s="1"/>
    </row>
    <row r="926" spans="1:18" ht="15.75" hidden="1" customHeight="1">
      <c r="A926" s="1" t="str">
        <f t="shared" si="1"/>
        <v/>
      </c>
      <c r="B926" s="1"/>
      <c r="C926" s="38" t="str">
        <f>IF('TSA Input'!J901="","",IF('TSA Input'!J901="Yes",'TSA Input'!B901,"Ineligible"))</f>
        <v/>
      </c>
      <c r="D926" s="39" t="str">
        <f>IF('TSA Input'!J901="","",IF('TSA Input'!J901="Yes",'TSA Input'!H901,""))</f>
        <v/>
      </c>
      <c r="E926" s="40" t="str">
        <f>IF('TSA Input'!J901="","",IF('TSA Input'!J901="Yes",'TSA Input'!G901,""))</f>
        <v/>
      </c>
      <c r="F926" s="42" t="str">
        <f>IF('TSA Input'!J901="","",IF('TSA Input'!J901="Yes",'TSA Input'!C901,""))</f>
        <v/>
      </c>
      <c r="G926" s="43" t="str">
        <f>IF('TSA Input'!J901="","",IF('TSA Input'!J901="Yes",'TSA Input'!I901,""))</f>
        <v/>
      </c>
      <c r="H926" s="43" t="str">
        <f>IF('TSA Input'!J901="","",IF('TSA Input'!J901="Yes",'TSA Input'!E901,""))</f>
        <v/>
      </c>
      <c r="I926" s="45" t="str">
        <f t="shared" si="2"/>
        <v/>
      </c>
      <c r="J926" s="146" t="str">
        <f>IF('TSA Input'!$J901="","",IF('TSA Input'!$J901="Yes",'TSA Input'!$C901,""))</f>
        <v/>
      </c>
      <c r="K926" s="147" t="str">
        <f>IF('TSA Input'!$J901="","",IF('TSA Input'!$J901="Yes",'TSA Input'!$I901,""))</f>
        <v/>
      </c>
      <c r="L926" s="147" t="str">
        <f>IF('TSA Input'!$J901="","",IF('TSA Input'!$J901="Yes",'TSA Input'!$E901,""))</f>
        <v/>
      </c>
      <c r="M926" s="45" t="str">
        <f t="shared" si="3"/>
        <v/>
      </c>
      <c r="N926" s="48"/>
      <c r="O926" s="49"/>
      <c r="P926" s="148" t="s">
        <v>31</v>
      </c>
      <c r="Q926" s="149" t="s">
        <v>31</v>
      </c>
      <c r="R926" s="1"/>
    </row>
    <row r="927" spans="1:18" ht="15.75" hidden="1" customHeight="1">
      <c r="A927" s="1" t="str">
        <f t="shared" si="1"/>
        <v/>
      </c>
      <c r="B927" s="1"/>
      <c r="C927" s="38" t="str">
        <f>IF('TSA Input'!J902="","",IF('TSA Input'!J902="Yes",'TSA Input'!B902,"Ineligible"))</f>
        <v/>
      </c>
      <c r="D927" s="39" t="str">
        <f>IF('TSA Input'!J902="","",IF('TSA Input'!J902="Yes",'TSA Input'!H902,""))</f>
        <v/>
      </c>
      <c r="E927" s="40" t="str">
        <f>IF('TSA Input'!J902="","",IF('TSA Input'!J902="Yes",'TSA Input'!G902,""))</f>
        <v/>
      </c>
      <c r="F927" s="42" t="str">
        <f>IF('TSA Input'!J902="","",IF('TSA Input'!J902="Yes",'TSA Input'!C902,""))</f>
        <v/>
      </c>
      <c r="G927" s="43" t="str">
        <f>IF('TSA Input'!J902="","",IF('TSA Input'!J902="Yes",'TSA Input'!I902,""))</f>
        <v/>
      </c>
      <c r="H927" s="43" t="str">
        <f>IF('TSA Input'!J902="","",IF('TSA Input'!J902="Yes",'TSA Input'!E902,""))</f>
        <v/>
      </c>
      <c r="I927" s="45" t="str">
        <f t="shared" si="2"/>
        <v/>
      </c>
      <c r="J927" s="146" t="str">
        <f>IF('TSA Input'!$J902="","",IF('TSA Input'!$J902="Yes",'TSA Input'!$C902,""))</f>
        <v/>
      </c>
      <c r="K927" s="147" t="str">
        <f>IF('TSA Input'!$J902="","",IF('TSA Input'!$J902="Yes",'TSA Input'!$I902,""))</f>
        <v/>
      </c>
      <c r="L927" s="147" t="str">
        <f>IF('TSA Input'!$J902="","",IF('TSA Input'!$J902="Yes",'TSA Input'!$E902,""))</f>
        <v/>
      </c>
      <c r="M927" s="45" t="str">
        <f t="shared" si="3"/>
        <v/>
      </c>
      <c r="N927" s="48"/>
      <c r="O927" s="49"/>
      <c r="P927" s="148" t="s">
        <v>31</v>
      </c>
      <c r="Q927" s="149" t="s">
        <v>31</v>
      </c>
      <c r="R927" s="1"/>
    </row>
    <row r="928" spans="1:18" ht="15.75" hidden="1" customHeight="1">
      <c r="A928" s="1" t="str">
        <f t="shared" si="1"/>
        <v/>
      </c>
      <c r="B928" s="1"/>
      <c r="C928" s="38" t="str">
        <f>IF('TSA Input'!J903="","",IF('TSA Input'!J903="Yes",'TSA Input'!B903,"Ineligible"))</f>
        <v/>
      </c>
      <c r="D928" s="39" t="str">
        <f>IF('TSA Input'!J903="","",IF('TSA Input'!J903="Yes",'TSA Input'!H903,""))</f>
        <v/>
      </c>
      <c r="E928" s="40" t="str">
        <f>IF('TSA Input'!J903="","",IF('TSA Input'!J903="Yes",'TSA Input'!G903,""))</f>
        <v/>
      </c>
      <c r="F928" s="42" t="str">
        <f>IF('TSA Input'!J903="","",IF('TSA Input'!J903="Yes",'TSA Input'!C903,""))</f>
        <v/>
      </c>
      <c r="G928" s="43" t="str">
        <f>IF('TSA Input'!J903="","",IF('TSA Input'!J903="Yes",'TSA Input'!I903,""))</f>
        <v/>
      </c>
      <c r="H928" s="43" t="str">
        <f>IF('TSA Input'!J903="","",IF('TSA Input'!J903="Yes",'TSA Input'!E903,""))</f>
        <v/>
      </c>
      <c r="I928" s="45" t="str">
        <f t="shared" si="2"/>
        <v/>
      </c>
      <c r="J928" s="146" t="str">
        <f>IF('TSA Input'!$J903="","",IF('TSA Input'!$J903="Yes",'TSA Input'!$C903,""))</f>
        <v/>
      </c>
      <c r="K928" s="147" t="str">
        <f>IF('TSA Input'!$J903="","",IF('TSA Input'!$J903="Yes",'TSA Input'!$I903,""))</f>
        <v/>
      </c>
      <c r="L928" s="147" t="str">
        <f>IF('TSA Input'!$J903="","",IF('TSA Input'!$J903="Yes",'TSA Input'!$E903,""))</f>
        <v/>
      </c>
      <c r="M928" s="45" t="str">
        <f t="shared" si="3"/>
        <v/>
      </c>
      <c r="N928" s="48"/>
      <c r="O928" s="49"/>
      <c r="P928" s="148" t="s">
        <v>31</v>
      </c>
      <c r="Q928" s="149" t="s">
        <v>31</v>
      </c>
      <c r="R928" s="1"/>
    </row>
    <row r="929" spans="1:18" ht="15.75" hidden="1" customHeight="1">
      <c r="A929" s="1" t="str">
        <f t="shared" si="1"/>
        <v/>
      </c>
      <c r="B929" s="1"/>
      <c r="C929" s="38" t="str">
        <f>IF('TSA Input'!J904="","",IF('TSA Input'!J904="Yes",'TSA Input'!B904,"Ineligible"))</f>
        <v/>
      </c>
      <c r="D929" s="39" t="str">
        <f>IF('TSA Input'!J904="","",IF('TSA Input'!J904="Yes",'TSA Input'!H904,""))</f>
        <v/>
      </c>
      <c r="E929" s="40" t="str">
        <f>IF('TSA Input'!J904="","",IF('TSA Input'!J904="Yes",'TSA Input'!G904,""))</f>
        <v/>
      </c>
      <c r="F929" s="42" t="str">
        <f>IF('TSA Input'!J904="","",IF('TSA Input'!J904="Yes",'TSA Input'!C904,""))</f>
        <v/>
      </c>
      <c r="G929" s="43" t="str">
        <f>IF('TSA Input'!J904="","",IF('TSA Input'!J904="Yes",'TSA Input'!I904,""))</f>
        <v/>
      </c>
      <c r="H929" s="43" t="str">
        <f>IF('TSA Input'!J904="","",IF('TSA Input'!J904="Yes",'TSA Input'!E904,""))</f>
        <v/>
      </c>
      <c r="I929" s="45" t="str">
        <f t="shared" si="2"/>
        <v/>
      </c>
      <c r="J929" s="146" t="str">
        <f>IF('TSA Input'!$J904="","",IF('TSA Input'!$J904="Yes",'TSA Input'!$C904,""))</f>
        <v/>
      </c>
      <c r="K929" s="147" t="str">
        <f>IF('TSA Input'!$J904="","",IF('TSA Input'!$J904="Yes",'TSA Input'!$I904,""))</f>
        <v/>
      </c>
      <c r="L929" s="147" t="str">
        <f>IF('TSA Input'!$J904="","",IF('TSA Input'!$J904="Yes",'TSA Input'!$E904,""))</f>
        <v/>
      </c>
      <c r="M929" s="45" t="str">
        <f t="shared" si="3"/>
        <v/>
      </c>
      <c r="N929" s="48"/>
      <c r="O929" s="49"/>
      <c r="P929" s="148" t="s">
        <v>31</v>
      </c>
      <c r="Q929" s="149" t="s">
        <v>31</v>
      </c>
      <c r="R929" s="1"/>
    </row>
    <row r="930" spans="1:18" ht="15.75" hidden="1" customHeight="1">
      <c r="A930" s="1" t="str">
        <f t="shared" si="1"/>
        <v/>
      </c>
      <c r="B930" s="1"/>
      <c r="C930" s="38" t="str">
        <f>IF('TSA Input'!J905="","",IF('TSA Input'!J905="Yes",'TSA Input'!B905,"Ineligible"))</f>
        <v/>
      </c>
      <c r="D930" s="39" t="str">
        <f>IF('TSA Input'!J905="","",IF('TSA Input'!J905="Yes",'TSA Input'!H905,""))</f>
        <v/>
      </c>
      <c r="E930" s="40" t="str">
        <f>IF('TSA Input'!J905="","",IF('TSA Input'!J905="Yes",'TSA Input'!G905,""))</f>
        <v/>
      </c>
      <c r="F930" s="42" t="str">
        <f>IF('TSA Input'!J905="","",IF('TSA Input'!J905="Yes",'TSA Input'!C905,""))</f>
        <v/>
      </c>
      <c r="G930" s="43" t="str">
        <f>IF('TSA Input'!J905="","",IF('TSA Input'!J905="Yes",'TSA Input'!I905,""))</f>
        <v/>
      </c>
      <c r="H930" s="43" t="str">
        <f>IF('TSA Input'!J905="","",IF('TSA Input'!J905="Yes",'TSA Input'!E905,""))</f>
        <v/>
      </c>
      <c r="I930" s="45" t="str">
        <f t="shared" si="2"/>
        <v/>
      </c>
      <c r="J930" s="146" t="str">
        <f>IF('TSA Input'!$J905="","",IF('TSA Input'!$J905="Yes",'TSA Input'!$C905,""))</f>
        <v/>
      </c>
      <c r="K930" s="147" t="str">
        <f>IF('TSA Input'!$J905="","",IF('TSA Input'!$J905="Yes",'TSA Input'!$I905,""))</f>
        <v/>
      </c>
      <c r="L930" s="147" t="str">
        <f>IF('TSA Input'!$J905="","",IF('TSA Input'!$J905="Yes",'TSA Input'!$E905,""))</f>
        <v/>
      </c>
      <c r="M930" s="45" t="str">
        <f t="shared" si="3"/>
        <v/>
      </c>
      <c r="N930" s="48"/>
      <c r="O930" s="49"/>
      <c r="P930" s="148" t="s">
        <v>31</v>
      </c>
      <c r="Q930" s="149" t="s">
        <v>31</v>
      </c>
      <c r="R930" s="1"/>
    </row>
    <row r="931" spans="1:18" ht="15.75" hidden="1" customHeight="1">
      <c r="A931" s="1" t="str">
        <f t="shared" si="1"/>
        <v/>
      </c>
      <c r="B931" s="1"/>
      <c r="C931" s="38" t="str">
        <f>IF('TSA Input'!J906="","",IF('TSA Input'!J906="Yes",'TSA Input'!B906,"Ineligible"))</f>
        <v/>
      </c>
      <c r="D931" s="39" t="str">
        <f>IF('TSA Input'!J906="","",IF('TSA Input'!J906="Yes",'TSA Input'!H906,""))</f>
        <v/>
      </c>
      <c r="E931" s="40" t="str">
        <f>IF('TSA Input'!J906="","",IF('TSA Input'!J906="Yes",'TSA Input'!G906,""))</f>
        <v/>
      </c>
      <c r="F931" s="42" t="str">
        <f>IF('TSA Input'!J906="","",IF('TSA Input'!J906="Yes",'TSA Input'!C906,""))</f>
        <v/>
      </c>
      <c r="G931" s="43" t="str">
        <f>IF('TSA Input'!J906="","",IF('TSA Input'!J906="Yes",'TSA Input'!I906,""))</f>
        <v/>
      </c>
      <c r="H931" s="43" t="str">
        <f>IF('TSA Input'!J906="","",IF('TSA Input'!J906="Yes",'TSA Input'!E906,""))</f>
        <v/>
      </c>
      <c r="I931" s="45" t="str">
        <f t="shared" si="2"/>
        <v/>
      </c>
      <c r="J931" s="146" t="str">
        <f>IF('TSA Input'!$J906="","",IF('TSA Input'!$J906="Yes",'TSA Input'!$C906,""))</f>
        <v/>
      </c>
      <c r="K931" s="147" t="str">
        <f>IF('TSA Input'!$J906="","",IF('TSA Input'!$J906="Yes",'TSA Input'!$I906,""))</f>
        <v/>
      </c>
      <c r="L931" s="147" t="str">
        <f>IF('TSA Input'!$J906="","",IF('TSA Input'!$J906="Yes",'TSA Input'!$E906,""))</f>
        <v/>
      </c>
      <c r="M931" s="45" t="str">
        <f t="shared" si="3"/>
        <v/>
      </c>
      <c r="N931" s="48"/>
      <c r="O931" s="49"/>
      <c r="P931" s="148" t="s">
        <v>31</v>
      </c>
      <c r="Q931" s="149" t="s">
        <v>31</v>
      </c>
      <c r="R931" s="1"/>
    </row>
    <row r="932" spans="1:18" ht="15.75" hidden="1" customHeight="1">
      <c r="A932" s="1" t="str">
        <f t="shared" si="1"/>
        <v/>
      </c>
      <c r="B932" s="1"/>
      <c r="C932" s="38" t="str">
        <f>IF('TSA Input'!J907="","",IF('TSA Input'!J907="Yes",'TSA Input'!B907,"Ineligible"))</f>
        <v/>
      </c>
      <c r="D932" s="39" t="str">
        <f>IF('TSA Input'!J907="","",IF('TSA Input'!J907="Yes",'TSA Input'!H907,""))</f>
        <v/>
      </c>
      <c r="E932" s="40" t="str">
        <f>IF('TSA Input'!J907="","",IF('TSA Input'!J907="Yes",'TSA Input'!G907,""))</f>
        <v/>
      </c>
      <c r="F932" s="42" t="str">
        <f>IF('TSA Input'!J907="","",IF('TSA Input'!J907="Yes",'TSA Input'!C907,""))</f>
        <v/>
      </c>
      <c r="G932" s="43" t="str">
        <f>IF('TSA Input'!J907="","",IF('TSA Input'!J907="Yes",'TSA Input'!I907,""))</f>
        <v/>
      </c>
      <c r="H932" s="43" t="str">
        <f>IF('TSA Input'!J907="","",IF('TSA Input'!J907="Yes",'TSA Input'!E907,""))</f>
        <v/>
      </c>
      <c r="I932" s="45" t="str">
        <f t="shared" si="2"/>
        <v/>
      </c>
      <c r="J932" s="146" t="str">
        <f>IF('TSA Input'!$J907="","",IF('TSA Input'!$J907="Yes",'TSA Input'!$C907,""))</f>
        <v/>
      </c>
      <c r="K932" s="147" t="str">
        <f>IF('TSA Input'!$J907="","",IF('TSA Input'!$J907="Yes",'TSA Input'!$I907,""))</f>
        <v/>
      </c>
      <c r="L932" s="147" t="str">
        <f>IF('TSA Input'!$J907="","",IF('TSA Input'!$J907="Yes",'TSA Input'!$E907,""))</f>
        <v/>
      </c>
      <c r="M932" s="45" t="str">
        <f t="shared" si="3"/>
        <v/>
      </c>
      <c r="N932" s="48"/>
      <c r="O932" s="49"/>
      <c r="P932" s="148" t="s">
        <v>31</v>
      </c>
      <c r="Q932" s="149" t="s">
        <v>31</v>
      </c>
      <c r="R932" s="1"/>
    </row>
    <row r="933" spans="1:18" ht="15.75" hidden="1" customHeight="1">
      <c r="A933" s="1" t="str">
        <f t="shared" si="1"/>
        <v/>
      </c>
      <c r="B933" s="1"/>
      <c r="C933" s="38" t="str">
        <f>IF('TSA Input'!J908="","",IF('TSA Input'!J908="Yes",'TSA Input'!B908,"Ineligible"))</f>
        <v/>
      </c>
      <c r="D933" s="39" t="str">
        <f>IF('TSA Input'!J908="","",IF('TSA Input'!J908="Yes",'TSA Input'!H908,""))</f>
        <v/>
      </c>
      <c r="E933" s="40" t="str">
        <f>IF('TSA Input'!J908="","",IF('TSA Input'!J908="Yes",'TSA Input'!G908,""))</f>
        <v/>
      </c>
      <c r="F933" s="42" t="str">
        <f>IF('TSA Input'!J908="","",IF('TSA Input'!J908="Yes",'TSA Input'!C908,""))</f>
        <v/>
      </c>
      <c r="G933" s="43" t="str">
        <f>IF('TSA Input'!J908="","",IF('TSA Input'!J908="Yes",'TSA Input'!I908,""))</f>
        <v/>
      </c>
      <c r="H933" s="43" t="str">
        <f>IF('TSA Input'!J908="","",IF('TSA Input'!J908="Yes",'TSA Input'!E908,""))</f>
        <v/>
      </c>
      <c r="I933" s="45" t="str">
        <f t="shared" si="2"/>
        <v/>
      </c>
      <c r="J933" s="146" t="str">
        <f>IF('TSA Input'!$J908="","",IF('TSA Input'!$J908="Yes",'TSA Input'!$C908,""))</f>
        <v/>
      </c>
      <c r="K933" s="147" t="str">
        <f>IF('TSA Input'!$J908="","",IF('TSA Input'!$J908="Yes",'TSA Input'!$I908,""))</f>
        <v/>
      </c>
      <c r="L933" s="147" t="str">
        <f>IF('TSA Input'!$J908="","",IF('TSA Input'!$J908="Yes",'TSA Input'!$E908,""))</f>
        <v/>
      </c>
      <c r="M933" s="45" t="str">
        <f t="shared" si="3"/>
        <v/>
      </c>
      <c r="N933" s="48"/>
      <c r="O933" s="49"/>
      <c r="P933" s="148" t="s">
        <v>31</v>
      </c>
      <c r="Q933" s="149" t="s">
        <v>31</v>
      </c>
      <c r="R933" s="1"/>
    </row>
    <row r="934" spans="1:18" ht="15.75" hidden="1" customHeight="1">
      <c r="A934" s="1" t="str">
        <f t="shared" si="1"/>
        <v/>
      </c>
      <c r="B934" s="1"/>
      <c r="C934" s="38" t="str">
        <f>IF('TSA Input'!J909="","",IF('TSA Input'!J909="Yes",'TSA Input'!B909,"Ineligible"))</f>
        <v/>
      </c>
      <c r="D934" s="39" t="str">
        <f>IF('TSA Input'!J909="","",IF('TSA Input'!J909="Yes",'TSA Input'!H909,""))</f>
        <v/>
      </c>
      <c r="E934" s="40" t="str">
        <f>IF('TSA Input'!J909="","",IF('TSA Input'!J909="Yes",'TSA Input'!G909,""))</f>
        <v/>
      </c>
      <c r="F934" s="42" t="str">
        <f>IF('TSA Input'!J909="","",IF('TSA Input'!J909="Yes",'TSA Input'!C909,""))</f>
        <v/>
      </c>
      <c r="G934" s="43" t="str">
        <f>IF('TSA Input'!J909="","",IF('TSA Input'!J909="Yes",'TSA Input'!I909,""))</f>
        <v/>
      </c>
      <c r="H934" s="43" t="str">
        <f>IF('TSA Input'!J909="","",IF('TSA Input'!J909="Yes",'TSA Input'!E909,""))</f>
        <v/>
      </c>
      <c r="I934" s="45" t="str">
        <f t="shared" si="2"/>
        <v/>
      </c>
      <c r="J934" s="146" t="str">
        <f>IF('TSA Input'!$J909="","",IF('TSA Input'!$J909="Yes",'TSA Input'!$C909,""))</f>
        <v/>
      </c>
      <c r="K934" s="147" t="str">
        <f>IF('TSA Input'!$J909="","",IF('TSA Input'!$J909="Yes",'TSA Input'!$I909,""))</f>
        <v/>
      </c>
      <c r="L934" s="147" t="str">
        <f>IF('TSA Input'!$J909="","",IF('TSA Input'!$J909="Yes",'TSA Input'!$E909,""))</f>
        <v/>
      </c>
      <c r="M934" s="45" t="str">
        <f t="shared" si="3"/>
        <v/>
      </c>
      <c r="N934" s="48"/>
      <c r="O934" s="49"/>
      <c r="P934" s="148" t="s">
        <v>31</v>
      </c>
      <c r="Q934" s="149" t="s">
        <v>31</v>
      </c>
      <c r="R934" s="1"/>
    </row>
    <row r="935" spans="1:18" ht="15.75" hidden="1" customHeight="1">
      <c r="A935" s="1" t="str">
        <f t="shared" si="1"/>
        <v/>
      </c>
      <c r="B935" s="1"/>
      <c r="C935" s="38" t="str">
        <f>IF('TSA Input'!J910="","",IF('TSA Input'!J910="Yes",'TSA Input'!B910,"Ineligible"))</f>
        <v/>
      </c>
      <c r="D935" s="39" t="str">
        <f>IF('TSA Input'!J910="","",IF('TSA Input'!J910="Yes",'TSA Input'!H910,""))</f>
        <v/>
      </c>
      <c r="E935" s="40" t="str">
        <f>IF('TSA Input'!J910="","",IF('TSA Input'!J910="Yes",'TSA Input'!G910,""))</f>
        <v/>
      </c>
      <c r="F935" s="42" t="str">
        <f>IF('TSA Input'!J910="","",IF('TSA Input'!J910="Yes",'TSA Input'!C910,""))</f>
        <v/>
      </c>
      <c r="G935" s="43" t="str">
        <f>IF('TSA Input'!J910="","",IF('TSA Input'!J910="Yes",'TSA Input'!I910,""))</f>
        <v/>
      </c>
      <c r="H935" s="43" t="str">
        <f>IF('TSA Input'!J910="","",IF('TSA Input'!J910="Yes",'TSA Input'!E910,""))</f>
        <v/>
      </c>
      <c r="I935" s="45" t="str">
        <f t="shared" si="2"/>
        <v/>
      </c>
      <c r="J935" s="146" t="str">
        <f>IF('TSA Input'!$J910="","",IF('TSA Input'!$J910="Yes",'TSA Input'!$C910,""))</f>
        <v/>
      </c>
      <c r="K935" s="147" t="str">
        <f>IF('TSA Input'!$J910="","",IF('TSA Input'!$J910="Yes",'TSA Input'!$I910,""))</f>
        <v/>
      </c>
      <c r="L935" s="147" t="str">
        <f>IF('TSA Input'!$J910="","",IF('TSA Input'!$J910="Yes",'TSA Input'!$E910,""))</f>
        <v/>
      </c>
      <c r="M935" s="45" t="str">
        <f t="shared" si="3"/>
        <v/>
      </c>
      <c r="N935" s="48"/>
      <c r="O935" s="49"/>
      <c r="P935" s="148" t="s">
        <v>31</v>
      </c>
      <c r="Q935" s="149" t="s">
        <v>31</v>
      </c>
      <c r="R935" s="1"/>
    </row>
    <row r="936" spans="1:18" ht="15.75" hidden="1" customHeight="1">
      <c r="A936" s="1" t="str">
        <f t="shared" si="1"/>
        <v/>
      </c>
      <c r="B936" s="1"/>
      <c r="C936" s="38" t="str">
        <f>IF('TSA Input'!J911="","",IF('TSA Input'!J911="Yes",'TSA Input'!B911,"Ineligible"))</f>
        <v/>
      </c>
      <c r="D936" s="39" t="str">
        <f>IF('TSA Input'!J911="","",IF('TSA Input'!J911="Yes",'TSA Input'!H911,""))</f>
        <v/>
      </c>
      <c r="E936" s="40" t="str">
        <f>IF('TSA Input'!J911="","",IF('TSA Input'!J911="Yes",'TSA Input'!G911,""))</f>
        <v/>
      </c>
      <c r="F936" s="42" t="str">
        <f>IF('TSA Input'!J911="","",IF('TSA Input'!J911="Yes",'TSA Input'!C911,""))</f>
        <v/>
      </c>
      <c r="G936" s="43" t="str">
        <f>IF('TSA Input'!J911="","",IF('TSA Input'!J911="Yes",'TSA Input'!I911,""))</f>
        <v/>
      </c>
      <c r="H936" s="43" t="str">
        <f>IF('TSA Input'!J911="","",IF('TSA Input'!J911="Yes",'TSA Input'!E911,""))</f>
        <v/>
      </c>
      <c r="I936" s="45" t="str">
        <f t="shared" si="2"/>
        <v/>
      </c>
      <c r="J936" s="146" t="str">
        <f>IF('TSA Input'!$J911="","",IF('TSA Input'!$J911="Yes",'TSA Input'!$C911,""))</f>
        <v/>
      </c>
      <c r="K936" s="147" t="str">
        <f>IF('TSA Input'!$J911="","",IF('TSA Input'!$J911="Yes",'TSA Input'!$I911,""))</f>
        <v/>
      </c>
      <c r="L936" s="147" t="str">
        <f>IF('TSA Input'!$J911="","",IF('TSA Input'!$J911="Yes",'TSA Input'!$E911,""))</f>
        <v/>
      </c>
      <c r="M936" s="45" t="str">
        <f t="shared" si="3"/>
        <v/>
      </c>
      <c r="N936" s="48"/>
      <c r="O936" s="49"/>
      <c r="P936" s="148" t="s">
        <v>31</v>
      </c>
      <c r="Q936" s="149" t="s">
        <v>31</v>
      </c>
      <c r="R936" s="1"/>
    </row>
    <row r="937" spans="1:18" ht="15.75" hidden="1" customHeight="1">
      <c r="A937" s="1" t="str">
        <f t="shared" si="1"/>
        <v/>
      </c>
      <c r="B937" s="1"/>
      <c r="C937" s="38" t="str">
        <f>IF('TSA Input'!J912="","",IF('TSA Input'!J912="Yes",'TSA Input'!B912,"Ineligible"))</f>
        <v/>
      </c>
      <c r="D937" s="39" t="str">
        <f>IF('TSA Input'!J912="","",IF('TSA Input'!J912="Yes",'TSA Input'!H912,""))</f>
        <v/>
      </c>
      <c r="E937" s="40" t="str">
        <f>IF('TSA Input'!J912="","",IF('TSA Input'!J912="Yes",'TSA Input'!G912,""))</f>
        <v/>
      </c>
      <c r="F937" s="42" t="str">
        <f>IF('TSA Input'!J912="","",IF('TSA Input'!J912="Yes",'TSA Input'!C912,""))</f>
        <v/>
      </c>
      <c r="G937" s="43" t="str">
        <f>IF('TSA Input'!J912="","",IF('TSA Input'!J912="Yes",'TSA Input'!I912,""))</f>
        <v/>
      </c>
      <c r="H937" s="43" t="str">
        <f>IF('TSA Input'!J912="","",IF('TSA Input'!J912="Yes",'TSA Input'!E912,""))</f>
        <v/>
      </c>
      <c r="I937" s="45" t="str">
        <f t="shared" si="2"/>
        <v/>
      </c>
      <c r="J937" s="146" t="str">
        <f>IF('TSA Input'!$J912="","",IF('TSA Input'!$J912="Yes",'TSA Input'!$C912,""))</f>
        <v/>
      </c>
      <c r="K937" s="147" t="str">
        <f>IF('TSA Input'!$J912="","",IF('TSA Input'!$J912="Yes",'TSA Input'!$I912,""))</f>
        <v/>
      </c>
      <c r="L937" s="147" t="str">
        <f>IF('TSA Input'!$J912="","",IF('TSA Input'!$J912="Yes",'TSA Input'!$E912,""))</f>
        <v/>
      </c>
      <c r="M937" s="45" t="str">
        <f t="shared" si="3"/>
        <v/>
      </c>
      <c r="N937" s="48"/>
      <c r="O937" s="49"/>
      <c r="P937" s="148" t="s">
        <v>31</v>
      </c>
      <c r="Q937" s="149" t="s">
        <v>31</v>
      </c>
      <c r="R937" s="1"/>
    </row>
    <row r="938" spans="1:18" ht="15.75" hidden="1" customHeight="1">
      <c r="A938" s="1" t="str">
        <f t="shared" si="1"/>
        <v/>
      </c>
      <c r="B938" s="1"/>
      <c r="C938" s="38" t="str">
        <f>IF('TSA Input'!J913="","",IF('TSA Input'!J913="Yes",'TSA Input'!B913,"Ineligible"))</f>
        <v/>
      </c>
      <c r="D938" s="39" t="str">
        <f>IF('TSA Input'!J913="","",IF('TSA Input'!J913="Yes",'TSA Input'!H913,""))</f>
        <v/>
      </c>
      <c r="E938" s="40" t="str">
        <f>IF('TSA Input'!J913="","",IF('TSA Input'!J913="Yes",'TSA Input'!G913,""))</f>
        <v/>
      </c>
      <c r="F938" s="42" t="str">
        <f>IF('TSA Input'!J913="","",IF('TSA Input'!J913="Yes",'TSA Input'!C913,""))</f>
        <v/>
      </c>
      <c r="G938" s="43" t="str">
        <f>IF('TSA Input'!J913="","",IF('TSA Input'!J913="Yes",'TSA Input'!I913,""))</f>
        <v/>
      </c>
      <c r="H938" s="43" t="str">
        <f>IF('TSA Input'!J913="","",IF('TSA Input'!J913="Yes",'TSA Input'!E913,""))</f>
        <v/>
      </c>
      <c r="I938" s="45" t="str">
        <f t="shared" si="2"/>
        <v/>
      </c>
      <c r="J938" s="146" t="str">
        <f>IF('TSA Input'!$J913="","",IF('TSA Input'!$J913="Yes",'TSA Input'!$C913,""))</f>
        <v/>
      </c>
      <c r="K938" s="147" t="str">
        <f>IF('TSA Input'!$J913="","",IF('TSA Input'!$J913="Yes",'TSA Input'!$I913,""))</f>
        <v/>
      </c>
      <c r="L938" s="147" t="str">
        <f>IF('TSA Input'!$J913="","",IF('TSA Input'!$J913="Yes",'TSA Input'!$E913,""))</f>
        <v/>
      </c>
      <c r="M938" s="45" t="str">
        <f t="shared" si="3"/>
        <v/>
      </c>
      <c r="N938" s="48"/>
      <c r="O938" s="49"/>
      <c r="P938" s="148" t="s">
        <v>31</v>
      </c>
      <c r="Q938" s="149" t="s">
        <v>31</v>
      </c>
      <c r="R938" s="1"/>
    </row>
    <row r="939" spans="1:18" ht="15.75" hidden="1" customHeight="1">
      <c r="A939" s="1" t="str">
        <f t="shared" si="1"/>
        <v/>
      </c>
      <c r="B939" s="1"/>
      <c r="C939" s="38" t="str">
        <f>IF('TSA Input'!J914="","",IF('TSA Input'!J914="Yes",'TSA Input'!B914,"Ineligible"))</f>
        <v/>
      </c>
      <c r="D939" s="39" t="str">
        <f>IF('TSA Input'!J914="","",IF('TSA Input'!J914="Yes",'TSA Input'!H914,""))</f>
        <v/>
      </c>
      <c r="E939" s="40" t="str">
        <f>IF('TSA Input'!J914="","",IF('TSA Input'!J914="Yes",'TSA Input'!G914,""))</f>
        <v/>
      </c>
      <c r="F939" s="42" t="str">
        <f>IF('TSA Input'!J914="","",IF('TSA Input'!J914="Yes",'TSA Input'!C914,""))</f>
        <v/>
      </c>
      <c r="G939" s="43" t="str">
        <f>IF('TSA Input'!J914="","",IF('TSA Input'!J914="Yes",'TSA Input'!I914,""))</f>
        <v/>
      </c>
      <c r="H939" s="43" t="str">
        <f>IF('TSA Input'!J914="","",IF('TSA Input'!J914="Yes",'TSA Input'!E914,""))</f>
        <v/>
      </c>
      <c r="I939" s="45" t="str">
        <f t="shared" si="2"/>
        <v/>
      </c>
      <c r="J939" s="146" t="str">
        <f>IF('TSA Input'!$J914="","",IF('TSA Input'!$J914="Yes",'TSA Input'!$C914,""))</f>
        <v/>
      </c>
      <c r="K939" s="147" t="str">
        <f>IF('TSA Input'!$J914="","",IF('TSA Input'!$J914="Yes",'TSA Input'!$I914,""))</f>
        <v/>
      </c>
      <c r="L939" s="147" t="str">
        <f>IF('TSA Input'!$J914="","",IF('TSA Input'!$J914="Yes",'TSA Input'!$E914,""))</f>
        <v/>
      </c>
      <c r="M939" s="45" t="str">
        <f t="shared" si="3"/>
        <v/>
      </c>
      <c r="N939" s="48"/>
      <c r="O939" s="49"/>
      <c r="P939" s="148" t="s">
        <v>31</v>
      </c>
      <c r="Q939" s="149" t="s">
        <v>31</v>
      </c>
      <c r="R939" s="1"/>
    </row>
    <row r="940" spans="1:18" ht="15.75" hidden="1" customHeight="1">
      <c r="A940" s="1" t="str">
        <f t="shared" si="1"/>
        <v/>
      </c>
      <c r="B940" s="1"/>
      <c r="C940" s="38" t="str">
        <f>IF('TSA Input'!J915="","",IF('TSA Input'!J915="Yes",'TSA Input'!B915,"Ineligible"))</f>
        <v/>
      </c>
      <c r="D940" s="39" t="str">
        <f>IF('TSA Input'!J915="","",IF('TSA Input'!J915="Yes",'TSA Input'!H915,""))</f>
        <v/>
      </c>
      <c r="E940" s="40" t="str">
        <f>IF('TSA Input'!J915="","",IF('TSA Input'!J915="Yes",'TSA Input'!G915,""))</f>
        <v/>
      </c>
      <c r="F940" s="42" t="str">
        <f>IF('TSA Input'!J915="","",IF('TSA Input'!J915="Yes",'TSA Input'!C915,""))</f>
        <v/>
      </c>
      <c r="G940" s="43" t="str">
        <f>IF('TSA Input'!J915="","",IF('TSA Input'!J915="Yes",'TSA Input'!I915,""))</f>
        <v/>
      </c>
      <c r="H940" s="43" t="str">
        <f>IF('TSA Input'!J915="","",IF('TSA Input'!J915="Yes",'TSA Input'!E915,""))</f>
        <v/>
      </c>
      <c r="I940" s="45" t="str">
        <f t="shared" si="2"/>
        <v/>
      </c>
      <c r="J940" s="146" t="str">
        <f>IF('TSA Input'!$J915="","",IF('TSA Input'!$J915="Yes",'TSA Input'!$C915,""))</f>
        <v/>
      </c>
      <c r="K940" s="147" t="str">
        <f>IF('TSA Input'!$J915="","",IF('TSA Input'!$J915="Yes",'TSA Input'!$I915,""))</f>
        <v/>
      </c>
      <c r="L940" s="147" t="str">
        <f>IF('TSA Input'!$J915="","",IF('TSA Input'!$J915="Yes",'TSA Input'!$E915,""))</f>
        <v/>
      </c>
      <c r="M940" s="45" t="str">
        <f t="shared" si="3"/>
        <v/>
      </c>
      <c r="N940" s="48"/>
      <c r="O940" s="49"/>
      <c r="P940" s="148" t="s">
        <v>31</v>
      </c>
      <c r="Q940" s="149" t="s">
        <v>31</v>
      </c>
      <c r="R940" s="1"/>
    </row>
    <row r="941" spans="1:18" ht="15.75" hidden="1" customHeight="1">
      <c r="A941" s="1" t="str">
        <f t="shared" si="1"/>
        <v/>
      </c>
      <c r="B941" s="1"/>
      <c r="C941" s="38" t="str">
        <f>IF('TSA Input'!J916="","",IF('TSA Input'!J916="Yes",'TSA Input'!B916,"Ineligible"))</f>
        <v/>
      </c>
      <c r="D941" s="39" t="str">
        <f>IF('TSA Input'!J916="","",IF('TSA Input'!J916="Yes",'TSA Input'!H916,""))</f>
        <v/>
      </c>
      <c r="E941" s="40" t="str">
        <f>IF('TSA Input'!J916="","",IF('TSA Input'!J916="Yes",'TSA Input'!G916,""))</f>
        <v/>
      </c>
      <c r="F941" s="42" t="str">
        <f>IF('TSA Input'!J916="","",IF('TSA Input'!J916="Yes",'TSA Input'!C916,""))</f>
        <v/>
      </c>
      <c r="G941" s="43" t="str">
        <f>IF('TSA Input'!J916="","",IF('TSA Input'!J916="Yes",'TSA Input'!I916,""))</f>
        <v/>
      </c>
      <c r="H941" s="43" t="str">
        <f>IF('TSA Input'!J916="","",IF('TSA Input'!J916="Yes",'TSA Input'!E916,""))</f>
        <v/>
      </c>
      <c r="I941" s="45" t="str">
        <f t="shared" si="2"/>
        <v/>
      </c>
      <c r="J941" s="146" t="str">
        <f>IF('TSA Input'!$J916="","",IF('TSA Input'!$J916="Yes",'TSA Input'!$C916,""))</f>
        <v/>
      </c>
      <c r="K941" s="147" t="str">
        <f>IF('TSA Input'!$J916="","",IF('TSA Input'!$J916="Yes",'TSA Input'!$I916,""))</f>
        <v/>
      </c>
      <c r="L941" s="147" t="str">
        <f>IF('TSA Input'!$J916="","",IF('TSA Input'!$J916="Yes",'TSA Input'!$E916,""))</f>
        <v/>
      </c>
      <c r="M941" s="45" t="str">
        <f t="shared" si="3"/>
        <v/>
      </c>
      <c r="N941" s="48"/>
      <c r="O941" s="49"/>
      <c r="P941" s="148" t="s">
        <v>31</v>
      </c>
      <c r="Q941" s="149" t="s">
        <v>31</v>
      </c>
      <c r="R941" s="1"/>
    </row>
    <row r="942" spans="1:18" ht="15.75" hidden="1" customHeight="1">
      <c r="A942" s="1" t="str">
        <f t="shared" si="1"/>
        <v/>
      </c>
      <c r="B942" s="1"/>
      <c r="C942" s="38" t="str">
        <f>IF('TSA Input'!J917="","",IF('TSA Input'!J917="Yes",'TSA Input'!B917,"Ineligible"))</f>
        <v/>
      </c>
      <c r="D942" s="39" t="str">
        <f>IF('TSA Input'!J917="","",IF('TSA Input'!J917="Yes",'TSA Input'!H917,""))</f>
        <v/>
      </c>
      <c r="E942" s="40" t="str">
        <f>IF('TSA Input'!J917="","",IF('TSA Input'!J917="Yes",'TSA Input'!G917,""))</f>
        <v/>
      </c>
      <c r="F942" s="42" t="str">
        <f>IF('TSA Input'!J917="","",IF('TSA Input'!J917="Yes",'TSA Input'!C917,""))</f>
        <v/>
      </c>
      <c r="G942" s="43" t="str">
        <f>IF('TSA Input'!J917="","",IF('TSA Input'!J917="Yes",'TSA Input'!I917,""))</f>
        <v/>
      </c>
      <c r="H942" s="43" t="str">
        <f>IF('TSA Input'!J917="","",IF('TSA Input'!J917="Yes",'TSA Input'!E917,""))</f>
        <v/>
      </c>
      <c r="I942" s="45" t="str">
        <f t="shared" si="2"/>
        <v/>
      </c>
      <c r="J942" s="146" t="str">
        <f>IF('TSA Input'!$J917="","",IF('TSA Input'!$J917="Yes",'TSA Input'!$C917,""))</f>
        <v/>
      </c>
      <c r="K942" s="147" t="str">
        <f>IF('TSA Input'!$J917="","",IF('TSA Input'!$J917="Yes",'TSA Input'!$I917,""))</f>
        <v/>
      </c>
      <c r="L942" s="147" t="str">
        <f>IF('TSA Input'!$J917="","",IF('TSA Input'!$J917="Yes",'TSA Input'!$E917,""))</f>
        <v/>
      </c>
      <c r="M942" s="45" t="str">
        <f t="shared" si="3"/>
        <v/>
      </c>
      <c r="N942" s="48"/>
      <c r="O942" s="49"/>
      <c r="P942" s="148" t="s">
        <v>31</v>
      </c>
      <c r="Q942" s="149" t="s">
        <v>31</v>
      </c>
      <c r="R942" s="1"/>
    </row>
    <row r="943" spans="1:18" ht="15.75" hidden="1" customHeight="1">
      <c r="A943" s="1" t="str">
        <f t="shared" si="1"/>
        <v/>
      </c>
      <c r="B943" s="1"/>
      <c r="C943" s="38" t="str">
        <f>IF('TSA Input'!J918="","",IF('TSA Input'!J918="Yes",'TSA Input'!B918,"Ineligible"))</f>
        <v/>
      </c>
      <c r="D943" s="39" t="str">
        <f>IF('TSA Input'!J918="","",IF('TSA Input'!J918="Yes",'TSA Input'!H918,""))</f>
        <v/>
      </c>
      <c r="E943" s="40" t="str">
        <f>IF('TSA Input'!J918="","",IF('TSA Input'!J918="Yes",'TSA Input'!G918,""))</f>
        <v/>
      </c>
      <c r="F943" s="42" t="str">
        <f>IF('TSA Input'!J918="","",IF('TSA Input'!J918="Yes",'TSA Input'!C918,""))</f>
        <v/>
      </c>
      <c r="G943" s="43" t="str">
        <f>IF('TSA Input'!J918="","",IF('TSA Input'!J918="Yes",'TSA Input'!I918,""))</f>
        <v/>
      </c>
      <c r="H943" s="43" t="str">
        <f>IF('TSA Input'!J918="","",IF('TSA Input'!J918="Yes",'TSA Input'!E918,""))</f>
        <v/>
      </c>
      <c r="I943" s="45" t="str">
        <f t="shared" si="2"/>
        <v/>
      </c>
      <c r="J943" s="146" t="str">
        <f>IF('TSA Input'!$J918="","",IF('TSA Input'!$J918="Yes",'TSA Input'!$C918,""))</f>
        <v/>
      </c>
      <c r="K943" s="147" t="str">
        <f>IF('TSA Input'!$J918="","",IF('TSA Input'!$J918="Yes",'TSA Input'!$I918,""))</f>
        <v/>
      </c>
      <c r="L943" s="147" t="str">
        <f>IF('TSA Input'!$J918="","",IF('TSA Input'!$J918="Yes",'TSA Input'!$E918,""))</f>
        <v/>
      </c>
      <c r="M943" s="45" t="str">
        <f t="shared" si="3"/>
        <v/>
      </c>
      <c r="N943" s="48"/>
      <c r="O943" s="49"/>
      <c r="P943" s="148" t="s">
        <v>31</v>
      </c>
      <c r="Q943" s="149" t="s">
        <v>31</v>
      </c>
      <c r="R943" s="1"/>
    </row>
    <row r="944" spans="1:18" ht="15.75" hidden="1" customHeight="1">
      <c r="A944" s="1" t="str">
        <f t="shared" si="1"/>
        <v/>
      </c>
      <c r="B944" s="1"/>
      <c r="C944" s="38" t="str">
        <f>IF('TSA Input'!J919="","",IF('TSA Input'!J919="Yes",'TSA Input'!B919,"Ineligible"))</f>
        <v/>
      </c>
      <c r="D944" s="39" t="str">
        <f>IF('TSA Input'!J919="","",IF('TSA Input'!J919="Yes",'TSA Input'!H919,""))</f>
        <v/>
      </c>
      <c r="E944" s="40" t="str">
        <f>IF('TSA Input'!J919="","",IF('TSA Input'!J919="Yes",'TSA Input'!G919,""))</f>
        <v/>
      </c>
      <c r="F944" s="42" t="str">
        <f>IF('TSA Input'!J919="","",IF('TSA Input'!J919="Yes",'TSA Input'!C919,""))</f>
        <v/>
      </c>
      <c r="G944" s="43" t="str">
        <f>IF('TSA Input'!J919="","",IF('TSA Input'!J919="Yes",'TSA Input'!I919,""))</f>
        <v/>
      </c>
      <c r="H944" s="43" t="str">
        <f>IF('TSA Input'!J919="","",IF('TSA Input'!J919="Yes",'TSA Input'!E919,""))</f>
        <v/>
      </c>
      <c r="I944" s="45" t="str">
        <f t="shared" si="2"/>
        <v/>
      </c>
      <c r="J944" s="146" t="str">
        <f>IF('TSA Input'!$J919="","",IF('TSA Input'!$J919="Yes",'TSA Input'!$C919,""))</f>
        <v/>
      </c>
      <c r="K944" s="147" t="str">
        <f>IF('TSA Input'!$J919="","",IF('TSA Input'!$J919="Yes",'TSA Input'!$I919,""))</f>
        <v/>
      </c>
      <c r="L944" s="147" t="str">
        <f>IF('TSA Input'!$J919="","",IF('TSA Input'!$J919="Yes",'TSA Input'!$E919,""))</f>
        <v/>
      </c>
      <c r="M944" s="45" t="str">
        <f t="shared" si="3"/>
        <v/>
      </c>
      <c r="N944" s="48"/>
      <c r="O944" s="49"/>
      <c r="P944" s="148" t="s">
        <v>31</v>
      </c>
      <c r="Q944" s="149" t="s">
        <v>31</v>
      </c>
      <c r="R944" s="1"/>
    </row>
    <row r="945" spans="1:18" ht="15.75" hidden="1" customHeight="1">
      <c r="A945" s="1" t="str">
        <f t="shared" si="1"/>
        <v/>
      </c>
      <c r="B945" s="1"/>
      <c r="C945" s="38" t="str">
        <f>IF('TSA Input'!J920="","",IF('TSA Input'!J920="Yes",'TSA Input'!B920,"Ineligible"))</f>
        <v/>
      </c>
      <c r="D945" s="39" t="str">
        <f>IF('TSA Input'!J920="","",IF('TSA Input'!J920="Yes",'TSA Input'!H920,""))</f>
        <v/>
      </c>
      <c r="E945" s="40" t="str">
        <f>IF('TSA Input'!J920="","",IF('TSA Input'!J920="Yes",'TSA Input'!G920,""))</f>
        <v/>
      </c>
      <c r="F945" s="42" t="str">
        <f>IF('TSA Input'!J920="","",IF('TSA Input'!J920="Yes",'TSA Input'!C920,""))</f>
        <v/>
      </c>
      <c r="G945" s="43" t="str">
        <f>IF('TSA Input'!J920="","",IF('TSA Input'!J920="Yes",'TSA Input'!I920,""))</f>
        <v/>
      </c>
      <c r="H945" s="43" t="str">
        <f>IF('TSA Input'!J920="","",IF('TSA Input'!J920="Yes",'TSA Input'!E920,""))</f>
        <v/>
      </c>
      <c r="I945" s="45" t="str">
        <f t="shared" si="2"/>
        <v/>
      </c>
      <c r="J945" s="146" t="str">
        <f>IF('TSA Input'!$J920="","",IF('TSA Input'!$J920="Yes",'TSA Input'!$C920,""))</f>
        <v/>
      </c>
      <c r="K945" s="147" t="str">
        <f>IF('TSA Input'!$J920="","",IF('TSA Input'!$J920="Yes",'TSA Input'!$I920,""))</f>
        <v/>
      </c>
      <c r="L945" s="147" t="str">
        <f>IF('TSA Input'!$J920="","",IF('TSA Input'!$J920="Yes",'TSA Input'!$E920,""))</f>
        <v/>
      </c>
      <c r="M945" s="45" t="str">
        <f t="shared" si="3"/>
        <v/>
      </c>
      <c r="N945" s="48"/>
      <c r="O945" s="49"/>
      <c r="P945" s="148" t="s">
        <v>31</v>
      </c>
      <c r="Q945" s="149" t="s">
        <v>31</v>
      </c>
      <c r="R945" s="1"/>
    </row>
    <row r="946" spans="1:18" ht="15.75" hidden="1" customHeight="1">
      <c r="A946" s="1" t="str">
        <f t="shared" si="1"/>
        <v/>
      </c>
      <c r="B946" s="1"/>
      <c r="C946" s="38" t="str">
        <f>IF('TSA Input'!J921="","",IF('TSA Input'!J921="Yes",'TSA Input'!B921,"Ineligible"))</f>
        <v/>
      </c>
      <c r="D946" s="39" t="str">
        <f>IF('TSA Input'!J921="","",IF('TSA Input'!J921="Yes",'TSA Input'!H921,""))</f>
        <v/>
      </c>
      <c r="E946" s="40" t="str">
        <f>IF('TSA Input'!J921="","",IF('TSA Input'!J921="Yes",'TSA Input'!G921,""))</f>
        <v/>
      </c>
      <c r="F946" s="42" t="str">
        <f>IF('TSA Input'!J921="","",IF('TSA Input'!J921="Yes",'TSA Input'!C921,""))</f>
        <v/>
      </c>
      <c r="G946" s="43" t="str">
        <f>IF('TSA Input'!J921="","",IF('TSA Input'!J921="Yes",'TSA Input'!I921,""))</f>
        <v/>
      </c>
      <c r="H946" s="43" t="str">
        <f>IF('TSA Input'!J921="","",IF('TSA Input'!J921="Yes",'TSA Input'!E921,""))</f>
        <v/>
      </c>
      <c r="I946" s="45" t="str">
        <f t="shared" si="2"/>
        <v/>
      </c>
      <c r="J946" s="146" t="str">
        <f>IF('TSA Input'!$J921="","",IF('TSA Input'!$J921="Yes",'TSA Input'!$C921,""))</f>
        <v/>
      </c>
      <c r="K946" s="147" t="str">
        <f>IF('TSA Input'!$J921="","",IF('TSA Input'!$J921="Yes",'TSA Input'!$I921,""))</f>
        <v/>
      </c>
      <c r="L946" s="147" t="str">
        <f>IF('TSA Input'!$J921="","",IF('TSA Input'!$J921="Yes",'TSA Input'!$E921,""))</f>
        <v/>
      </c>
      <c r="M946" s="45" t="str">
        <f t="shared" si="3"/>
        <v/>
      </c>
      <c r="N946" s="48"/>
      <c r="O946" s="49"/>
      <c r="P946" s="148" t="s">
        <v>31</v>
      </c>
      <c r="Q946" s="149" t="s">
        <v>31</v>
      </c>
      <c r="R946" s="1"/>
    </row>
    <row r="947" spans="1:18" ht="15.75" hidden="1" customHeight="1">
      <c r="A947" s="1" t="str">
        <f t="shared" si="1"/>
        <v/>
      </c>
      <c r="B947" s="1"/>
      <c r="C947" s="38" t="str">
        <f>IF('TSA Input'!J922="","",IF('TSA Input'!J922="Yes",'TSA Input'!B922,"Ineligible"))</f>
        <v/>
      </c>
      <c r="D947" s="39" t="str">
        <f>IF('TSA Input'!J922="","",IF('TSA Input'!J922="Yes",'TSA Input'!H922,""))</f>
        <v/>
      </c>
      <c r="E947" s="40" t="str">
        <f>IF('TSA Input'!J922="","",IF('TSA Input'!J922="Yes",'TSA Input'!G922,""))</f>
        <v/>
      </c>
      <c r="F947" s="42" t="str">
        <f>IF('TSA Input'!J922="","",IF('TSA Input'!J922="Yes",'TSA Input'!C922,""))</f>
        <v/>
      </c>
      <c r="G947" s="43" t="str">
        <f>IF('TSA Input'!J922="","",IF('TSA Input'!J922="Yes",'TSA Input'!I922,""))</f>
        <v/>
      </c>
      <c r="H947" s="43" t="str">
        <f>IF('TSA Input'!J922="","",IF('TSA Input'!J922="Yes",'TSA Input'!E922,""))</f>
        <v/>
      </c>
      <c r="I947" s="45" t="str">
        <f t="shared" si="2"/>
        <v/>
      </c>
      <c r="J947" s="146" t="str">
        <f>IF('TSA Input'!$J922="","",IF('TSA Input'!$J922="Yes",'TSA Input'!$C922,""))</f>
        <v/>
      </c>
      <c r="K947" s="147" t="str">
        <f>IF('TSA Input'!$J922="","",IF('TSA Input'!$J922="Yes",'TSA Input'!$I922,""))</f>
        <v/>
      </c>
      <c r="L947" s="147" t="str">
        <f>IF('TSA Input'!$J922="","",IF('TSA Input'!$J922="Yes",'TSA Input'!$E922,""))</f>
        <v/>
      </c>
      <c r="M947" s="45" t="str">
        <f t="shared" si="3"/>
        <v/>
      </c>
      <c r="N947" s="48"/>
      <c r="O947" s="49"/>
      <c r="P947" s="148" t="s">
        <v>31</v>
      </c>
      <c r="Q947" s="149" t="s">
        <v>31</v>
      </c>
      <c r="R947" s="1"/>
    </row>
    <row r="948" spans="1:18" ht="15.75" hidden="1" customHeight="1">
      <c r="A948" s="1" t="str">
        <f t="shared" si="1"/>
        <v/>
      </c>
      <c r="B948" s="1"/>
      <c r="C948" s="38" t="str">
        <f>IF('TSA Input'!J923="","",IF('TSA Input'!J923="Yes",'TSA Input'!B923,"Ineligible"))</f>
        <v/>
      </c>
      <c r="D948" s="39" t="str">
        <f>IF('TSA Input'!J923="","",IF('TSA Input'!J923="Yes",'TSA Input'!H923,""))</f>
        <v/>
      </c>
      <c r="E948" s="40" t="str">
        <f>IF('TSA Input'!J923="","",IF('TSA Input'!J923="Yes",'TSA Input'!G923,""))</f>
        <v/>
      </c>
      <c r="F948" s="42" t="str">
        <f>IF('TSA Input'!J923="","",IF('TSA Input'!J923="Yes",'TSA Input'!C923,""))</f>
        <v/>
      </c>
      <c r="G948" s="43" t="str">
        <f>IF('TSA Input'!J923="","",IF('TSA Input'!J923="Yes",'TSA Input'!I923,""))</f>
        <v/>
      </c>
      <c r="H948" s="43" t="str">
        <f>IF('TSA Input'!J923="","",IF('TSA Input'!J923="Yes",'TSA Input'!E923,""))</f>
        <v/>
      </c>
      <c r="I948" s="45" t="str">
        <f t="shared" si="2"/>
        <v/>
      </c>
      <c r="J948" s="146" t="str">
        <f>IF('TSA Input'!$J923="","",IF('TSA Input'!$J923="Yes",'TSA Input'!$C923,""))</f>
        <v/>
      </c>
      <c r="K948" s="147" t="str">
        <f>IF('TSA Input'!$J923="","",IF('TSA Input'!$J923="Yes",'TSA Input'!$I923,""))</f>
        <v/>
      </c>
      <c r="L948" s="147" t="str">
        <f>IF('TSA Input'!$J923="","",IF('TSA Input'!$J923="Yes",'TSA Input'!$E923,""))</f>
        <v/>
      </c>
      <c r="M948" s="45" t="str">
        <f t="shared" si="3"/>
        <v/>
      </c>
      <c r="N948" s="48"/>
      <c r="O948" s="49"/>
      <c r="P948" s="148" t="s">
        <v>31</v>
      </c>
      <c r="Q948" s="149" t="s">
        <v>31</v>
      </c>
      <c r="R948" s="1"/>
    </row>
    <row r="949" spans="1:18" ht="15.75" hidden="1" customHeight="1">
      <c r="A949" s="1" t="str">
        <f t="shared" si="1"/>
        <v/>
      </c>
      <c r="B949" s="1"/>
      <c r="C949" s="38" t="str">
        <f>IF('TSA Input'!J924="","",IF('TSA Input'!J924="Yes",'TSA Input'!B924,"Ineligible"))</f>
        <v/>
      </c>
      <c r="D949" s="39" t="str">
        <f>IF('TSA Input'!J924="","",IF('TSA Input'!J924="Yes",'TSA Input'!H924,""))</f>
        <v/>
      </c>
      <c r="E949" s="40" t="str">
        <f>IF('TSA Input'!J924="","",IF('TSA Input'!J924="Yes",'TSA Input'!G924,""))</f>
        <v/>
      </c>
      <c r="F949" s="42" t="str">
        <f>IF('TSA Input'!J924="","",IF('TSA Input'!J924="Yes",'TSA Input'!C924,""))</f>
        <v/>
      </c>
      <c r="G949" s="43" t="str">
        <f>IF('TSA Input'!J924="","",IF('TSA Input'!J924="Yes",'TSA Input'!I924,""))</f>
        <v/>
      </c>
      <c r="H949" s="43" t="str">
        <f>IF('TSA Input'!J924="","",IF('TSA Input'!J924="Yes",'TSA Input'!E924,""))</f>
        <v/>
      </c>
      <c r="I949" s="45" t="str">
        <f t="shared" si="2"/>
        <v/>
      </c>
      <c r="J949" s="146" t="str">
        <f>IF('TSA Input'!$J924="","",IF('TSA Input'!$J924="Yes",'TSA Input'!$C924,""))</f>
        <v/>
      </c>
      <c r="K949" s="147" t="str">
        <f>IF('TSA Input'!$J924="","",IF('TSA Input'!$J924="Yes",'TSA Input'!$I924,""))</f>
        <v/>
      </c>
      <c r="L949" s="147" t="str">
        <f>IF('TSA Input'!$J924="","",IF('TSA Input'!$J924="Yes",'TSA Input'!$E924,""))</f>
        <v/>
      </c>
      <c r="M949" s="45" t="str">
        <f t="shared" si="3"/>
        <v/>
      </c>
      <c r="N949" s="48"/>
      <c r="O949" s="49"/>
      <c r="P949" s="148" t="s">
        <v>31</v>
      </c>
      <c r="Q949" s="149" t="s">
        <v>31</v>
      </c>
      <c r="R949" s="1"/>
    </row>
    <row r="950" spans="1:18" ht="15.75" hidden="1" customHeight="1">
      <c r="A950" s="1" t="str">
        <f t="shared" si="1"/>
        <v/>
      </c>
      <c r="B950" s="1"/>
      <c r="C950" s="38" t="str">
        <f>IF('TSA Input'!J925="","",IF('TSA Input'!J925="Yes",'TSA Input'!B925,"Ineligible"))</f>
        <v/>
      </c>
      <c r="D950" s="39" t="str">
        <f>IF('TSA Input'!J925="","",IF('TSA Input'!J925="Yes",'TSA Input'!H925,""))</f>
        <v/>
      </c>
      <c r="E950" s="40" t="str">
        <f>IF('TSA Input'!J925="","",IF('TSA Input'!J925="Yes",'TSA Input'!G925,""))</f>
        <v/>
      </c>
      <c r="F950" s="42" t="str">
        <f>IF('TSA Input'!J925="","",IF('TSA Input'!J925="Yes",'TSA Input'!C925,""))</f>
        <v/>
      </c>
      <c r="G950" s="43" t="str">
        <f>IF('TSA Input'!J925="","",IF('TSA Input'!J925="Yes",'TSA Input'!I925,""))</f>
        <v/>
      </c>
      <c r="H950" s="43" t="str">
        <f>IF('TSA Input'!J925="","",IF('TSA Input'!J925="Yes",'TSA Input'!E925,""))</f>
        <v/>
      </c>
      <c r="I950" s="45" t="str">
        <f t="shared" si="2"/>
        <v/>
      </c>
      <c r="J950" s="146" t="str">
        <f>IF('TSA Input'!$J925="","",IF('TSA Input'!$J925="Yes",'TSA Input'!$C925,""))</f>
        <v/>
      </c>
      <c r="K950" s="147" t="str">
        <f>IF('TSA Input'!$J925="","",IF('TSA Input'!$J925="Yes",'TSA Input'!$I925,""))</f>
        <v/>
      </c>
      <c r="L950" s="147" t="str">
        <f>IF('TSA Input'!$J925="","",IF('TSA Input'!$J925="Yes",'TSA Input'!$E925,""))</f>
        <v/>
      </c>
      <c r="M950" s="45" t="str">
        <f t="shared" si="3"/>
        <v/>
      </c>
      <c r="N950" s="48"/>
      <c r="O950" s="49"/>
      <c r="P950" s="148" t="s">
        <v>31</v>
      </c>
      <c r="Q950" s="149" t="s">
        <v>31</v>
      </c>
      <c r="R950" s="1"/>
    </row>
    <row r="951" spans="1:18" ht="15.75" hidden="1" customHeight="1">
      <c r="A951" s="1" t="str">
        <f t="shared" si="1"/>
        <v/>
      </c>
      <c r="B951" s="1"/>
      <c r="C951" s="38" t="str">
        <f>IF('TSA Input'!J926="","",IF('TSA Input'!J926="Yes",'TSA Input'!B926,"Ineligible"))</f>
        <v/>
      </c>
      <c r="D951" s="39" t="str">
        <f>IF('TSA Input'!J926="","",IF('TSA Input'!J926="Yes",'TSA Input'!H926,""))</f>
        <v/>
      </c>
      <c r="E951" s="40" t="str">
        <f>IF('TSA Input'!J926="","",IF('TSA Input'!J926="Yes",'TSA Input'!G926,""))</f>
        <v/>
      </c>
      <c r="F951" s="42" t="str">
        <f>IF('TSA Input'!J926="","",IF('TSA Input'!J926="Yes",'TSA Input'!C926,""))</f>
        <v/>
      </c>
      <c r="G951" s="43" t="str">
        <f>IF('TSA Input'!J926="","",IF('TSA Input'!J926="Yes",'TSA Input'!I926,""))</f>
        <v/>
      </c>
      <c r="H951" s="43" t="str">
        <f>IF('TSA Input'!J926="","",IF('TSA Input'!J926="Yes",'TSA Input'!E926,""))</f>
        <v/>
      </c>
      <c r="I951" s="45" t="str">
        <f t="shared" si="2"/>
        <v/>
      </c>
      <c r="J951" s="146" t="str">
        <f>IF('TSA Input'!$J926="","",IF('TSA Input'!$J926="Yes",'TSA Input'!$C926,""))</f>
        <v/>
      </c>
      <c r="K951" s="147" t="str">
        <f>IF('TSA Input'!$J926="","",IF('TSA Input'!$J926="Yes",'TSA Input'!$I926,""))</f>
        <v/>
      </c>
      <c r="L951" s="147" t="str">
        <f>IF('TSA Input'!$J926="","",IF('TSA Input'!$J926="Yes",'TSA Input'!$E926,""))</f>
        <v/>
      </c>
      <c r="M951" s="45" t="str">
        <f t="shared" si="3"/>
        <v/>
      </c>
      <c r="N951" s="48"/>
      <c r="O951" s="49"/>
      <c r="P951" s="148" t="s">
        <v>31</v>
      </c>
      <c r="Q951" s="149" t="s">
        <v>31</v>
      </c>
      <c r="R951" s="1"/>
    </row>
    <row r="952" spans="1:18" ht="15.75" hidden="1" customHeight="1">
      <c r="A952" s="1" t="str">
        <f t="shared" si="1"/>
        <v/>
      </c>
      <c r="B952" s="1"/>
      <c r="C952" s="38" t="str">
        <f>IF('TSA Input'!J927="","",IF('TSA Input'!J927="Yes",'TSA Input'!B927,"Ineligible"))</f>
        <v/>
      </c>
      <c r="D952" s="39" t="str">
        <f>IF('TSA Input'!J927="","",IF('TSA Input'!J927="Yes",'TSA Input'!H927,""))</f>
        <v/>
      </c>
      <c r="E952" s="40" t="str">
        <f>IF('TSA Input'!J927="","",IF('TSA Input'!J927="Yes",'TSA Input'!G927,""))</f>
        <v/>
      </c>
      <c r="F952" s="42" t="str">
        <f>IF('TSA Input'!J927="","",IF('TSA Input'!J927="Yes",'TSA Input'!C927,""))</f>
        <v/>
      </c>
      <c r="G952" s="43" t="str">
        <f>IF('TSA Input'!J927="","",IF('TSA Input'!J927="Yes",'TSA Input'!I927,""))</f>
        <v/>
      </c>
      <c r="H952" s="43" t="str">
        <f>IF('TSA Input'!J927="","",IF('TSA Input'!J927="Yes",'TSA Input'!E927,""))</f>
        <v/>
      </c>
      <c r="I952" s="45" t="str">
        <f t="shared" si="2"/>
        <v/>
      </c>
      <c r="J952" s="146" t="str">
        <f>IF('TSA Input'!$J927="","",IF('TSA Input'!$J927="Yes",'TSA Input'!$C927,""))</f>
        <v/>
      </c>
      <c r="K952" s="147" t="str">
        <f>IF('TSA Input'!$J927="","",IF('TSA Input'!$J927="Yes",'TSA Input'!$I927,""))</f>
        <v/>
      </c>
      <c r="L952" s="147" t="str">
        <f>IF('TSA Input'!$J927="","",IF('TSA Input'!$J927="Yes",'TSA Input'!$E927,""))</f>
        <v/>
      </c>
      <c r="M952" s="45" t="str">
        <f t="shared" si="3"/>
        <v/>
      </c>
      <c r="N952" s="48"/>
      <c r="O952" s="49"/>
      <c r="P952" s="148" t="s">
        <v>31</v>
      </c>
      <c r="Q952" s="149" t="s">
        <v>31</v>
      </c>
      <c r="R952" s="1"/>
    </row>
    <row r="953" spans="1:18" ht="15.75" hidden="1" customHeight="1">
      <c r="A953" s="1" t="str">
        <f t="shared" si="1"/>
        <v/>
      </c>
      <c r="B953" s="1"/>
      <c r="C953" s="38" t="str">
        <f>IF('TSA Input'!J928="","",IF('TSA Input'!J928="Yes",'TSA Input'!B928,"Ineligible"))</f>
        <v/>
      </c>
      <c r="D953" s="39" t="str">
        <f>IF('TSA Input'!J928="","",IF('TSA Input'!J928="Yes",'TSA Input'!H928,""))</f>
        <v/>
      </c>
      <c r="E953" s="40" t="str">
        <f>IF('TSA Input'!J928="","",IF('TSA Input'!J928="Yes",'TSA Input'!G928,""))</f>
        <v/>
      </c>
      <c r="F953" s="42" t="str">
        <f>IF('TSA Input'!J928="","",IF('TSA Input'!J928="Yes",'TSA Input'!C928,""))</f>
        <v/>
      </c>
      <c r="G953" s="43" t="str">
        <f>IF('TSA Input'!J928="","",IF('TSA Input'!J928="Yes",'TSA Input'!I928,""))</f>
        <v/>
      </c>
      <c r="H953" s="43" t="str">
        <f>IF('TSA Input'!J928="","",IF('TSA Input'!J928="Yes",'TSA Input'!E928,""))</f>
        <v/>
      </c>
      <c r="I953" s="45" t="str">
        <f t="shared" si="2"/>
        <v/>
      </c>
      <c r="J953" s="146" t="str">
        <f>IF('TSA Input'!$J928="","",IF('TSA Input'!$J928="Yes",'TSA Input'!$C928,""))</f>
        <v/>
      </c>
      <c r="K953" s="147" t="str">
        <f>IF('TSA Input'!$J928="","",IF('TSA Input'!$J928="Yes",'TSA Input'!$I928,""))</f>
        <v/>
      </c>
      <c r="L953" s="147" t="str">
        <f>IF('TSA Input'!$J928="","",IF('TSA Input'!$J928="Yes",'TSA Input'!$E928,""))</f>
        <v/>
      </c>
      <c r="M953" s="45" t="str">
        <f t="shared" si="3"/>
        <v/>
      </c>
      <c r="N953" s="48"/>
      <c r="O953" s="49"/>
      <c r="P953" s="148" t="s">
        <v>31</v>
      </c>
      <c r="Q953" s="149" t="s">
        <v>31</v>
      </c>
      <c r="R953" s="1"/>
    </row>
    <row r="954" spans="1:18" ht="15.75" hidden="1" customHeight="1">
      <c r="A954" s="1" t="str">
        <f t="shared" si="1"/>
        <v/>
      </c>
      <c r="B954" s="1"/>
      <c r="C954" s="38" t="str">
        <f>IF('TSA Input'!J929="","",IF('TSA Input'!J929="Yes",'TSA Input'!B929,"Ineligible"))</f>
        <v/>
      </c>
      <c r="D954" s="39" t="str">
        <f>IF('TSA Input'!J929="","",IF('TSA Input'!J929="Yes",'TSA Input'!H929,""))</f>
        <v/>
      </c>
      <c r="E954" s="40" t="str">
        <f>IF('TSA Input'!J929="","",IF('TSA Input'!J929="Yes",'TSA Input'!G929,""))</f>
        <v/>
      </c>
      <c r="F954" s="42" t="str">
        <f>IF('TSA Input'!J929="","",IF('TSA Input'!J929="Yes",'TSA Input'!C929,""))</f>
        <v/>
      </c>
      <c r="G954" s="43" t="str">
        <f>IF('TSA Input'!J929="","",IF('TSA Input'!J929="Yes",'TSA Input'!I929,""))</f>
        <v/>
      </c>
      <c r="H954" s="43" t="str">
        <f>IF('TSA Input'!J929="","",IF('TSA Input'!J929="Yes",'TSA Input'!E929,""))</f>
        <v/>
      </c>
      <c r="I954" s="45" t="str">
        <f t="shared" si="2"/>
        <v/>
      </c>
      <c r="J954" s="146" t="str">
        <f>IF('TSA Input'!$J929="","",IF('TSA Input'!$J929="Yes",'TSA Input'!$C929,""))</f>
        <v/>
      </c>
      <c r="K954" s="147" t="str">
        <f>IF('TSA Input'!$J929="","",IF('TSA Input'!$J929="Yes",'TSA Input'!$I929,""))</f>
        <v/>
      </c>
      <c r="L954" s="147" t="str">
        <f>IF('TSA Input'!$J929="","",IF('TSA Input'!$J929="Yes",'TSA Input'!$E929,""))</f>
        <v/>
      </c>
      <c r="M954" s="45" t="str">
        <f t="shared" si="3"/>
        <v/>
      </c>
      <c r="N954" s="48"/>
      <c r="O954" s="49"/>
      <c r="P954" s="148" t="s">
        <v>31</v>
      </c>
      <c r="Q954" s="149" t="s">
        <v>31</v>
      </c>
      <c r="R954" s="1"/>
    </row>
    <row r="955" spans="1:18" ht="15.75" hidden="1" customHeight="1">
      <c r="A955" s="1" t="str">
        <f t="shared" si="1"/>
        <v/>
      </c>
      <c r="B955" s="1"/>
      <c r="C955" s="38" t="str">
        <f>IF('TSA Input'!J930="","",IF('TSA Input'!J930="Yes",'TSA Input'!B930,"Ineligible"))</f>
        <v/>
      </c>
      <c r="D955" s="39" t="str">
        <f>IF('TSA Input'!J930="","",IF('TSA Input'!J930="Yes",'TSA Input'!H930,""))</f>
        <v/>
      </c>
      <c r="E955" s="40" t="str">
        <f>IF('TSA Input'!J930="","",IF('TSA Input'!J930="Yes",'TSA Input'!G930,""))</f>
        <v/>
      </c>
      <c r="F955" s="42" t="str">
        <f>IF('TSA Input'!J930="","",IF('TSA Input'!J930="Yes",'TSA Input'!C930,""))</f>
        <v/>
      </c>
      <c r="G955" s="43" t="str">
        <f>IF('TSA Input'!J930="","",IF('TSA Input'!J930="Yes",'TSA Input'!I930,""))</f>
        <v/>
      </c>
      <c r="H955" s="43" t="str">
        <f>IF('TSA Input'!J930="","",IF('TSA Input'!J930="Yes",'TSA Input'!E930,""))</f>
        <v/>
      </c>
      <c r="I955" s="45" t="str">
        <f t="shared" si="2"/>
        <v/>
      </c>
      <c r="J955" s="146" t="str">
        <f>IF('TSA Input'!$J930="","",IF('TSA Input'!$J930="Yes",'TSA Input'!$C930,""))</f>
        <v/>
      </c>
      <c r="K955" s="147" t="str">
        <f>IF('TSA Input'!$J930="","",IF('TSA Input'!$J930="Yes",'TSA Input'!$I930,""))</f>
        <v/>
      </c>
      <c r="L955" s="147" t="str">
        <f>IF('TSA Input'!$J930="","",IF('TSA Input'!$J930="Yes",'TSA Input'!$E930,""))</f>
        <v/>
      </c>
      <c r="M955" s="45" t="str">
        <f t="shared" si="3"/>
        <v/>
      </c>
      <c r="N955" s="48"/>
      <c r="O955" s="49"/>
      <c r="P955" s="148" t="s">
        <v>31</v>
      </c>
      <c r="Q955" s="149" t="s">
        <v>31</v>
      </c>
      <c r="R955" s="1"/>
    </row>
    <row r="956" spans="1:18" ht="15.75" hidden="1" customHeight="1">
      <c r="A956" s="1" t="str">
        <f t="shared" si="1"/>
        <v/>
      </c>
      <c r="B956" s="1"/>
      <c r="C956" s="38" t="str">
        <f>IF('TSA Input'!J931="","",IF('TSA Input'!J931="Yes",'TSA Input'!B931,"Ineligible"))</f>
        <v/>
      </c>
      <c r="D956" s="39" t="str">
        <f>IF('TSA Input'!J931="","",IF('TSA Input'!J931="Yes",'TSA Input'!H931,""))</f>
        <v/>
      </c>
      <c r="E956" s="40" t="str">
        <f>IF('TSA Input'!J931="","",IF('TSA Input'!J931="Yes",'TSA Input'!G931,""))</f>
        <v/>
      </c>
      <c r="F956" s="42" t="str">
        <f>IF('TSA Input'!J931="","",IF('TSA Input'!J931="Yes",'TSA Input'!C931,""))</f>
        <v/>
      </c>
      <c r="G956" s="43" t="str">
        <f>IF('TSA Input'!J931="","",IF('TSA Input'!J931="Yes",'TSA Input'!I931,""))</f>
        <v/>
      </c>
      <c r="H956" s="43" t="str">
        <f>IF('TSA Input'!J931="","",IF('TSA Input'!J931="Yes",'TSA Input'!E931,""))</f>
        <v/>
      </c>
      <c r="I956" s="45" t="str">
        <f t="shared" si="2"/>
        <v/>
      </c>
      <c r="J956" s="146" t="str">
        <f>IF('TSA Input'!$J931="","",IF('TSA Input'!$J931="Yes",'TSA Input'!$C931,""))</f>
        <v/>
      </c>
      <c r="K956" s="147" t="str">
        <f>IF('TSA Input'!$J931="","",IF('TSA Input'!$J931="Yes",'TSA Input'!$I931,""))</f>
        <v/>
      </c>
      <c r="L956" s="147" t="str">
        <f>IF('TSA Input'!$J931="","",IF('TSA Input'!$J931="Yes",'TSA Input'!$E931,""))</f>
        <v/>
      </c>
      <c r="M956" s="45" t="str">
        <f t="shared" si="3"/>
        <v/>
      </c>
      <c r="N956" s="48"/>
      <c r="O956" s="49"/>
      <c r="P956" s="148" t="s">
        <v>31</v>
      </c>
      <c r="Q956" s="149" t="s">
        <v>31</v>
      </c>
      <c r="R956" s="1"/>
    </row>
    <row r="957" spans="1:18" ht="15.75" hidden="1" customHeight="1">
      <c r="A957" s="1" t="str">
        <f t="shared" si="1"/>
        <v/>
      </c>
      <c r="B957" s="1"/>
      <c r="C957" s="38" t="str">
        <f>IF('TSA Input'!J932="","",IF('TSA Input'!J932="Yes",'TSA Input'!B932,"Ineligible"))</f>
        <v/>
      </c>
      <c r="D957" s="39" t="str">
        <f>IF('TSA Input'!J932="","",IF('TSA Input'!J932="Yes",'TSA Input'!H932,""))</f>
        <v/>
      </c>
      <c r="E957" s="40" t="str">
        <f>IF('TSA Input'!J932="","",IF('TSA Input'!J932="Yes",'TSA Input'!G932,""))</f>
        <v/>
      </c>
      <c r="F957" s="42" t="str">
        <f>IF('TSA Input'!J932="","",IF('TSA Input'!J932="Yes",'TSA Input'!C932,""))</f>
        <v/>
      </c>
      <c r="G957" s="43" t="str">
        <f>IF('TSA Input'!J932="","",IF('TSA Input'!J932="Yes",'TSA Input'!I932,""))</f>
        <v/>
      </c>
      <c r="H957" s="43" t="str">
        <f>IF('TSA Input'!J932="","",IF('TSA Input'!J932="Yes",'TSA Input'!E932,""))</f>
        <v/>
      </c>
      <c r="I957" s="45" t="str">
        <f t="shared" si="2"/>
        <v/>
      </c>
      <c r="J957" s="146" t="str">
        <f>IF('TSA Input'!$J932="","",IF('TSA Input'!$J932="Yes",'TSA Input'!$C932,""))</f>
        <v/>
      </c>
      <c r="K957" s="147" t="str">
        <f>IF('TSA Input'!$J932="","",IF('TSA Input'!$J932="Yes",'TSA Input'!$I932,""))</f>
        <v/>
      </c>
      <c r="L957" s="147" t="str">
        <f>IF('TSA Input'!$J932="","",IF('TSA Input'!$J932="Yes",'TSA Input'!$E932,""))</f>
        <v/>
      </c>
      <c r="M957" s="45" t="str">
        <f t="shared" si="3"/>
        <v/>
      </c>
      <c r="N957" s="48"/>
      <c r="O957" s="49"/>
      <c r="P957" s="148" t="s">
        <v>31</v>
      </c>
      <c r="Q957" s="149" t="s">
        <v>31</v>
      </c>
      <c r="R957" s="1"/>
    </row>
    <row r="958" spans="1:18" ht="15.75" hidden="1" customHeight="1">
      <c r="A958" s="1" t="str">
        <f t="shared" si="1"/>
        <v/>
      </c>
      <c r="B958" s="1"/>
      <c r="C958" s="38" t="str">
        <f>IF('TSA Input'!J933="","",IF('TSA Input'!J933="Yes",'TSA Input'!B933,"Ineligible"))</f>
        <v/>
      </c>
      <c r="D958" s="39" t="str">
        <f>IF('TSA Input'!J933="","",IF('TSA Input'!J933="Yes",'TSA Input'!H933,""))</f>
        <v/>
      </c>
      <c r="E958" s="40" t="str">
        <f>IF('TSA Input'!J933="","",IF('TSA Input'!J933="Yes",'TSA Input'!G933,""))</f>
        <v/>
      </c>
      <c r="F958" s="42" t="str">
        <f>IF('TSA Input'!J933="","",IF('TSA Input'!J933="Yes",'TSA Input'!C933,""))</f>
        <v/>
      </c>
      <c r="G958" s="43" t="str">
        <f>IF('TSA Input'!J933="","",IF('TSA Input'!J933="Yes",'TSA Input'!I933,""))</f>
        <v/>
      </c>
      <c r="H958" s="43" t="str">
        <f>IF('TSA Input'!J933="","",IF('TSA Input'!J933="Yes",'TSA Input'!E933,""))</f>
        <v/>
      </c>
      <c r="I958" s="45" t="str">
        <f t="shared" si="2"/>
        <v/>
      </c>
      <c r="J958" s="146" t="str">
        <f>IF('TSA Input'!$J933="","",IF('TSA Input'!$J933="Yes",'TSA Input'!$C933,""))</f>
        <v/>
      </c>
      <c r="K958" s="147" t="str">
        <f>IF('TSA Input'!$J933="","",IF('TSA Input'!$J933="Yes",'TSA Input'!$I933,""))</f>
        <v/>
      </c>
      <c r="L958" s="147" t="str">
        <f>IF('TSA Input'!$J933="","",IF('TSA Input'!$J933="Yes",'TSA Input'!$E933,""))</f>
        <v/>
      </c>
      <c r="M958" s="45" t="str">
        <f t="shared" si="3"/>
        <v/>
      </c>
      <c r="N958" s="48"/>
      <c r="O958" s="49"/>
      <c r="P958" s="148" t="s">
        <v>31</v>
      </c>
      <c r="Q958" s="149" t="s">
        <v>31</v>
      </c>
      <c r="R958" s="1"/>
    </row>
    <row r="959" spans="1:18" ht="15.75" hidden="1" customHeight="1">
      <c r="A959" s="1" t="str">
        <f t="shared" si="1"/>
        <v/>
      </c>
      <c r="B959" s="1"/>
      <c r="C959" s="38" t="str">
        <f>IF('TSA Input'!J934="","",IF('TSA Input'!J934="Yes",'TSA Input'!B934,"Ineligible"))</f>
        <v/>
      </c>
      <c r="D959" s="39" t="str">
        <f>IF('TSA Input'!J934="","",IF('TSA Input'!J934="Yes",'TSA Input'!H934,""))</f>
        <v/>
      </c>
      <c r="E959" s="40" t="str">
        <f>IF('TSA Input'!J934="","",IF('TSA Input'!J934="Yes",'TSA Input'!G934,""))</f>
        <v/>
      </c>
      <c r="F959" s="42" t="str">
        <f>IF('TSA Input'!J934="","",IF('TSA Input'!J934="Yes",'TSA Input'!C934,""))</f>
        <v/>
      </c>
      <c r="G959" s="43" t="str">
        <f>IF('TSA Input'!J934="","",IF('TSA Input'!J934="Yes",'TSA Input'!I934,""))</f>
        <v/>
      </c>
      <c r="H959" s="43" t="str">
        <f>IF('TSA Input'!J934="","",IF('TSA Input'!J934="Yes",'TSA Input'!E934,""))</f>
        <v/>
      </c>
      <c r="I959" s="45" t="str">
        <f t="shared" si="2"/>
        <v/>
      </c>
      <c r="J959" s="146" t="str">
        <f>IF('TSA Input'!$J934="","",IF('TSA Input'!$J934="Yes",'TSA Input'!$C934,""))</f>
        <v/>
      </c>
      <c r="K959" s="147" t="str">
        <f>IF('TSA Input'!$J934="","",IF('TSA Input'!$J934="Yes",'TSA Input'!$I934,""))</f>
        <v/>
      </c>
      <c r="L959" s="147" t="str">
        <f>IF('TSA Input'!$J934="","",IF('TSA Input'!$J934="Yes",'TSA Input'!$E934,""))</f>
        <v/>
      </c>
      <c r="M959" s="45" t="str">
        <f t="shared" si="3"/>
        <v/>
      </c>
      <c r="N959" s="48"/>
      <c r="O959" s="49"/>
      <c r="P959" s="148" t="s">
        <v>31</v>
      </c>
      <c r="Q959" s="149" t="s">
        <v>31</v>
      </c>
      <c r="R959" s="1"/>
    </row>
    <row r="960" spans="1:18" ht="15.75" hidden="1" customHeight="1">
      <c r="A960" s="1" t="str">
        <f t="shared" si="1"/>
        <v/>
      </c>
      <c r="B960" s="1"/>
      <c r="C960" s="38" t="str">
        <f>IF('TSA Input'!J935="","",IF('TSA Input'!J935="Yes",'TSA Input'!B935,"Ineligible"))</f>
        <v/>
      </c>
      <c r="D960" s="39" t="str">
        <f>IF('TSA Input'!J935="","",IF('TSA Input'!J935="Yes",'TSA Input'!H935,""))</f>
        <v/>
      </c>
      <c r="E960" s="40" t="str">
        <f>IF('TSA Input'!J935="","",IF('TSA Input'!J935="Yes",'TSA Input'!G935,""))</f>
        <v/>
      </c>
      <c r="F960" s="42" t="str">
        <f>IF('TSA Input'!J935="","",IF('TSA Input'!J935="Yes",'TSA Input'!C935,""))</f>
        <v/>
      </c>
      <c r="G960" s="43" t="str">
        <f>IF('TSA Input'!J935="","",IF('TSA Input'!J935="Yes",'TSA Input'!I935,""))</f>
        <v/>
      </c>
      <c r="H960" s="43" t="str">
        <f>IF('TSA Input'!J935="","",IF('TSA Input'!J935="Yes",'TSA Input'!E935,""))</f>
        <v/>
      </c>
      <c r="I960" s="45" t="str">
        <f t="shared" si="2"/>
        <v/>
      </c>
      <c r="J960" s="146" t="str">
        <f>IF('TSA Input'!$J935="","",IF('TSA Input'!$J935="Yes",'TSA Input'!$C935,""))</f>
        <v/>
      </c>
      <c r="K960" s="147" t="str">
        <f>IF('TSA Input'!$J935="","",IF('TSA Input'!$J935="Yes",'TSA Input'!$I935,""))</f>
        <v/>
      </c>
      <c r="L960" s="147" t="str">
        <f>IF('TSA Input'!$J935="","",IF('TSA Input'!$J935="Yes",'TSA Input'!$E935,""))</f>
        <v/>
      </c>
      <c r="M960" s="45" t="str">
        <f t="shared" si="3"/>
        <v/>
      </c>
      <c r="N960" s="48"/>
      <c r="O960" s="49"/>
      <c r="P960" s="148" t="s">
        <v>31</v>
      </c>
      <c r="Q960" s="149" t="s">
        <v>31</v>
      </c>
      <c r="R960" s="1"/>
    </row>
    <row r="961" spans="1:18" ht="15.75" hidden="1" customHeight="1">
      <c r="A961" s="1" t="str">
        <f t="shared" si="1"/>
        <v/>
      </c>
      <c r="B961" s="1"/>
      <c r="C961" s="38" t="str">
        <f>IF('TSA Input'!J936="","",IF('TSA Input'!J936="Yes",'TSA Input'!B936,"Ineligible"))</f>
        <v/>
      </c>
      <c r="D961" s="39" t="str">
        <f>IF('TSA Input'!J936="","",IF('TSA Input'!J936="Yes",'TSA Input'!H936,""))</f>
        <v/>
      </c>
      <c r="E961" s="40" t="str">
        <f>IF('TSA Input'!J936="","",IF('TSA Input'!J936="Yes",'TSA Input'!G936,""))</f>
        <v/>
      </c>
      <c r="F961" s="42" t="str">
        <f>IF('TSA Input'!J936="","",IF('TSA Input'!J936="Yes",'TSA Input'!C936,""))</f>
        <v/>
      </c>
      <c r="G961" s="43" t="str">
        <f>IF('TSA Input'!J936="","",IF('TSA Input'!J936="Yes",'TSA Input'!I936,""))</f>
        <v/>
      </c>
      <c r="H961" s="43" t="str">
        <f>IF('TSA Input'!J936="","",IF('TSA Input'!J936="Yes",'TSA Input'!E936,""))</f>
        <v/>
      </c>
      <c r="I961" s="45" t="str">
        <f t="shared" si="2"/>
        <v/>
      </c>
      <c r="J961" s="146" t="str">
        <f>IF('TSA Input'!$J936="","",IF('TSA Input'!$J936="Yes",'TSA Input'!$C936,""))</f>
        <v/>
      </c>
      <c r="K961" s="147" t="str">
        <f>IF('TSA Input'!$J936="","",IF('TSA Input'!$J936="Yes",'TSA Input'!$I936,""))</f>
        <v/>
      </c>
      <c r="L961" s="147" t="str">
        <f>IF('TSA Input'!$J936="","",IF('TSA Input'!$J936="Yes",'TSA Input'!$E936,""))</f>
        <v/>
      </c>
      <c r="M961" s="45" t="str">
        <f t="shared" si="3"/>
        <v/>
      </c>
      <c r="N961" s="48"/>
      <c r="O961" s="49"/>
      <c r="P961" s="148" t="s">
        <v>31</v>
      </c>
      <c r="Q961" s="149" t="s">
        <v>31</v>
      </c>
      <c r="R961" s="1"/>
    </row>
    <row r="962" spans="1:18" ht="15.75" hidden="1" customHeight="1">
      <c r="A962" s="1" t="str">
        <f t="shared" si="1"/>
        <v/>
      </c>
      <c r="B962" s="1"/>
      <c r="C962" s="38" t="str">
        <f>IF('TSA Input'!J937="","",IF('TSA Input'!J937="Yes",'TSA Input'!B937,"Ineligible"))</f>
        <v/>
      </c>
      <c r="D962" s="39" t="str">
        <f>IF('TSA Input'!J937="","",IF('TSA Input'!J937="Yes",'TSA Input'!H937,""))</f>
        <v/>
      </c>
      <c r="E962" s="40" t="str">
        <f>IF('TSA Input'!J937="","",IF('TSA Input'!J937="Yes",'TSA Input'!G937,""))</f>
        <v/>
      </c>
      <c r="F962" s="42" t="str">
        <f>IF('TSA Input'!J937="","",IF('TSA Input'!J937="Yes",'TSA Input'!C937,""))</f>
        <v/>
      </c>
      <c r="G962" s="43" t="str">
        <f>IF('TSA Input'!J937="","",IF('TSA Input'!J937="Yes",'TSA Input'!I937,""))</f>
        <v/>
      </c>
      <c r="H962" s="43" t="str">
        <f>IF('TSA Input'!J937="","",IF('TSA Input'!J937="Yes",'TSA Input'!E937,""))</f>
        <v/>
      </c>
      <c r="I962" s="45" t="str">
        <f t="shared" si="2"/>
        <v/>
      </c>
      <c r="J962" s="146" t="str">
        <f>IF('TSA Input'!$J937="","",IF('TSA Input'!$J937="Yes",'TSA Input'!$C937,""))</f>
        <v/>
      </c>
      <c r="K962" s="147" t="str">
        <f>IF('TSA Input'!$J937="","",IF('TSA Input'!$J937="Yes",'TSA Input'!$I937,""))</f>
        <v/>
      </c>
      <c r="L962" s="147" t="str">
        <f>IF('TSA Input'!$J937="","",IF('TSA Input'!$J937="Yes",'TSA Input'!$E937,""))</f>
        <v/>
      </c>
      <c r="M962" s="45" t="str">
        <f t="shared" si="3"/>
        <v/>
      </c>
      <c r="N962" s="48"/>
      <c r="O962" s="49"/>
      <c r="P962" s="148" t="s">
        <v>31</v>
      </c>
      <c r="Q962" s="149" t="s">
        <v>31</v>
      </c>
      <c r="R962" s="1"/>
    </row>
    <row r="963" spans="1:18" ht="15.75" hidden="1" customHeight="1">
      <c r="A963" s="1" t="str">
        <f t="shared" si="1"/>
        <v/>
      </c>
      <c r="B963" s="1"/>
      <c r="C963" s="38" t="str">
        <f>IF('TSA Input'!J938="","",IF('TSA Input'!J938="Yes",'TSA Input'!B938,"Ineligible"))</f>
        <v/>
      </c>
      <c r="D963" s="39" t="str">
        <f>IF('TSA Input'!J938="","",IF('TSA Input'!J938="Yes",'TSA Input'!H938,""))</f>
        <v/>
      </c>
      <c r="E963" s="40" t="str">
        <f>IF('TSA Input'!J938="","",IF('TSA Input'!J938="Yes",'TSA Input'!G938,""))</f>
        <v/>
      </c>
      <c r="F963" s="42" t="str">
        <f>IF('TSA Input'!J938="","",IF('TSA Input'!J938="Yes",'TSA Input'!C938,""))</f>
        <v/>
      </c>
      <c r="G963" s="43" t="str">
        <f>IF('TSA Input'!J938="","",IF('TSA Input'!J938="Yes",'TSA Input'!I938,""))</f>
        <v/>
      </c>
      <c r="H963" s="43" t="str">
        <f>IF('TSA Input'!J938="","",IF('TSA Input'!J938="Yes",'TSA Input'!E938,""))</f>
        <v/>
      </c>
      <c r="I963" s="45" t="str">
        <f t="shared" si="2"/>
        <v/>
      </c>
      <c r="J963" s="146" t="str">
        <f>IF('TSA Input'!$J938="","",IF('TSA Input'!$J938="Yes",'TSA Input'!$C938,""))</f>
        <v/>
      </c>
      <c r="K963" s="147" t="str">
        <f>IF('TSA Input'!$J938="","",IF('TSA Input'!$J938="Yes",'TSA Input'!$I938,""))</f>
        <v/>
      </c>
      <c r="L963" s="147" t="str">
        <f>IF('TSA Input'!$J938="","",IF('TSA Input'!$J938="Yes",'TSA Input'!$E938,""))</f>
        <v/>
      </c>
      <c r="M963" s="45" t="str">
        <f t="shared" si="3"/>
        <v/>
      </c>
      <c r="N963" s="48"/>
      <c r="O963" s="49"/>
      <c r="P963" s="148" t="s">
        <v>31</v>
      </c>
      <c r="Q963" s="149" t="s">
        <v>31</v>
      </c>
      <c r="R963" s="1"/>
    </row>
    <row r="964" spans="1:18" ht="15.75" hidden="1" customHeight="1">
      <c r="A964" s="1" t="str">
        <f t="shared" si="1"/>
        <v/>
      </c>
      <c r="B964" s="1"/>
      <c r="C964" s="38" t="str">
        <f>IF('TSA Input'!J939="","",IF('TSA Input'!J939="Yes",'TSA Input'!B939,"Ineligible"))</f>
        <v/>
      </c>
      <c r="D964" s="39" t="str">
        <f>IF('TSA Input'!J939="","",IF('TSA Input'!J939="Yes",'TSA Input'!H939,""))</f>
        <v/>
      </c>
      <c r="E964" s="40" t="str">
        <f>IF('TSA Input'!J939="","",IF('TSA Input'!J939="Yes",'TSA Input'!G939,""))</f>
        <v/>
      </c>
      <c r="F964" s="42" t="str">
        <f>IF('TSA Input'!J939="","",IF('TSA Input'!J939="Yes",'TSA Input'!C939,""))</f>
        <v/>
      </c>
      <c r="G964" s="43" t="str">
        <f>IF('TSA Input'!J939="","",IF('TSA Input'!J939="Yes",'TSA Input'!I939,""))</f>
        <v/>
      </c>
      <c r="H964" s="43" t="str">
        <f>IF('TSA Input'!J939="","",IF('TSA Input'!J939="Yes",'TSA Input'!E939,""))</f>
        <v/>
      </c>
      <c r="I964" s="45" t="str">
        <f t="shared" si="2"/>
        <v/>
      </c>
      <c r="J964" s="146" t="str">
        <f>IF('TSA Input'!$J939="","",IF('TSA Input'!$J939="Yes",'TSA Input'!$C939,""))</f>
        <v/>
      </c>
      <c r="K964" s="147" t="str">
        <f>IF('TSA Input'!$J939="","",IF('TSA Input'!$J939="Yes",'TSA Input'!$I939,""))</f>
        <v/>
      </c>
      <c r="L964" s="147" t="str">
        <f>IF('TSA Input'!$J939="","",IF('TSA Input'!$J939="Yes",'TSA Input'!$E939,""))</f>
        <v/>
      </c>
      <c r="M964" s="45" t="str">
        <f t="shared" si="3"/>
        <v/>
      </c>
      <c r="N964" s="48"/>
      <c r="O964" s="49"/>
      <c r="P964" s="148" t="s">
        <v>31</v>
      </c>
      <c r="Q964" s="149" t="s">
        <v>31</v>
      </c>
      <c r="R964" s="1"/>
    </row>
    <row r="965" spans="1:18" ht="15.75" hidden="1" customHeight="1">
      <c r="A965" s="1" t="str">
        <f t="shared" si="1"/>
        <v/>
      </c>
      <c r="B965" s="1"/>
      <c r="C965" s="38" t="str">
        <f>IF('TSA Input'!J940="","",IF('TSA Input'!J940="Yes",'TSA Input'!B940,"Ineligible"))</f>
        <v/>
      </c>
      <c r="D965" s="39" t="str">
        <f>IF('TSA Input'!J940="","",IF('TSA Input'!J940="Yes",'TSA Input'!H940,""))</f>
        <v/>
      </c>
      <c r="E965" s="40" t="str">
        <f>IF('TSA Input'!J940="","",IF('TSA Input'!J940="Yes",'TSA Input'!G940,""))</f>
        <v/>
      </c>
      <c r="F965" s="42" t="str">
        <f>IF('TSA Input'!J940="","",IF('TSA Input'!J940="Yes",'TSA Input'!C940,""))</f>
        <v/>
      </c>
      <c r="G965" s="43" t="str">
        <f>IF('TSA Input'!J940="","",IF('TSA Input'!J940="Yes",'TSA Input'!I940,""))</f>
        <v/>
      </c>
      <c r="H965" s="43" t="str">
        <f>IF('TSA Input'!J940="","",IF('TSA Input'!J940="Yes",'TSA Input'!E940,""))</f>
        <v/>
      </c>
      <c r="I965" s="45" t="str">
        <f t="shared" si="2"/>
        <v/>
      </c>
      <c r="J965" s="146" t="str">
        <f>IF('TSA Input'!$J940="","",IF('TSA Input'!$J940="Yes",'TSA Input'!$C940,""))</f>
        <v/>
      </c>
      <c r="K965" s="147" t="str">
        <f>IF('TSA Input'!$J940="","",IF('TSA Input'!$J940="Yes",'TSA Input'!$I940,""))</f>
        <v/>
      </c>
      <c r="L965" s="147" t="str">
        <f>IF('TSA Input'!$J940="","",IF('TSA Input'!$J940="Yes",'TSA Input'!$E940,""))</f>
        <v/>
      </c>
      <c r="M965" s="45" t="str">
        <f t="shared" si="3"/>
        <v/>
      </c>
      <c r="N965" s="48"/>
      <c r="O965" s="49"/>
      <c r="P965" s="148" t="s">
        <v>31</v>
      </c>
      <c r="Q965" s="149" t="s">
        <v>31</v>
      </c>
      <c r="R965" s="1"/>
    </row>
    <row r="966" spans="1:18" ht="15.75" hidden="1" customHeight="1">
      <c r="A966" s="1" t="str">
        <f t="shared" si="1"/>
        <v/>
      </c>
      <c r="B966" s="1"/>
      <c r="C966" s="38" t="str">
        <f>IF('TSA Input'!J941="","",IF('TSA Input'!J941="Yes",'TSA Input'!B941,"Ineligible"))</f>
        <v/>
      </c>
      <c r="D966" s="39" t="str">
        <f>IF('TSA Input'!J941="","",IF('TSA Input'!J941="Yes",'TSA Input'!H941,""))</f>
        <v/>
      </c>
      <c r="E966" s="40" t="str">
        <f>IF('TSA Input'!J941="","",IF('TSA Input'!J941="Yes",'TSA Input'!G941,""))</f>
        <v/>
      </c>
      <c r="F966" s="42" t="str">
        <f>IF('TSA Input'!J941="","",IF('TSA Input'!J941="Yes",'TSA Input'!C941,""))</f>
        <v/>
      </c>
      <c r="G966" s="43" t="str">
        <f>IF('TSA Input'!J941="","",IF('TSA Input'!J941="Yes",'TSA Input'!I941,""))</f>
        <v/>
      </c>
      <c r="H966" s="43" t="str">
        <f>IF('TSA Input'!J941="","",IF('TSA Input'!J941="Yes",'TSA Input'!E941,""))</f>
        <v/>
      </c>
      <c r="I966" s="45" t="str">
        <f t="shared" si="2"/>
        <v/>
      </c>
      <c r="J966" s="146" t="str">
        <f>IF('TSA Input'!$J941="","",IF('TSA Input'!$J941="Yes",'TSA Input'!$C941,""))</f>
        <v/>
      </c>
      <c r="K966" s="147" t="str">
        <f>IF('TSA Input'!$J941="","",IF('TSA Input'!$J941="Yes",'TSA Input'!$I941,""))</f>
        <v/>
      </c>
      <c r="L966" s="147" t="str">
        <f>IF('TSA Input'!$J941="","",IF('TSA Input'!$J941="Yes",'TSA Input'!$E941,""))</f>
        <v/>
      </c>
      <c r="M966" s="45" t="str">
        <f t="shared" si="3"/>
        <v/>
      </c>
      <c r="N966" s="48"/>
      <c r="O966" s="49"/>
      <c r="P966" s="148" t="s">
        <v>31</v>
      </c>
      <c r="Q966" s="149" t="s">
        <v>31</v>
      </c>
      <c r="R966" s="1"/>
    </row>
    <row r="967" spans="1:18" ht="15.75" hidden="1" customHeight="1">
      <c r="A967" s="1" t="str">
        <f t="shared" si="1"/>
        <v/>
      </c>
      <c r="B967" s="1"/>
      <c r="C967" s="38" t="str">
        <f>IF('TSA Input'!J942="","",IF('TSA Input'!J942="Yes",'TSA Input'!B942,"Ineligible"))</f>
        <v/>
      </c>
      <c r="D967" s="39" t="str">
        <f>IF('TSA Input'!J942="","",IF('TSA Input'!J942="Yes",'TSA Input'!H942,""))</f>
        <v/>
      </c>
      <c r="E967" s="40" t="str">
        <f>IF('TSA Input'!J942="","",IF('TSA Input'!J942="Yes",'TSA Input'!G942,""))</f>
        <v/>
      </c>
      <c r="F967" s="42" t="str">
        <f>IF('TSA Input'!J942="","",IF('TSA Input'!J942="Yes",'TSA Input'!C942,""))</f>
        <v/>
      </c>
      <c r="G967" s="43" t="str">
        <f>IF('TSA Input'!J942="","",IF('TSA Input'!J942="Yes",'TSA Input'!I942,""))</f>
        <v/>
      </c>
      <c r="H967" s="43" t="str">
        <f>IF('TSA Input'!J942="","",IF('TSA Input'!J942="Yes",'TSA Input'!E942,""))</f>
        <v/>
      </c>
      <c r="I967" s="45" t="str">
        <f t="shared" si="2"/>
        <v/>
      </c>
      <c r="J967" s="146" t="str">
        <f>IF('TSA Input'!$J942="","",IF('TSA Input'!$J942="Yes",'TSA Input'!$C942,""))</f>
        <v/>
      </c>
      <c r="K967" s="147" t="str">
        <f>IF('TSA Input'!$J942="","",IF('TSA Input'!$J942="Yes",'TSA Input'!$I942,""))</f>
        <v/>
      </c>
      <c r="L967" s="147" t="str">
        <f>IF('TSA Input'!$J942="","",IF('TSA Input'!$J942="Yes",'TSA Input'!$E942,""))</f>
        <v/>
      </c>
      <c r="M967" s="45" t="str">
        <f t="shared" si="3"/>
        <v/>
      </c>
      <c r="N967" s="48"/>
      <c r="O967" s="49"/>
      <c r="P967" s="148" t="s">
        <v>31</v>
      </c>
      <c r="Q967" s="149" t="s">
        <v>31</v>
      </c>
      <c r="R967" s="1"/>
    </row>
    <row r="968" spans="1:18" ht="15.75" hidden="1" customHeight="1">
      <c r="A968" s="1" t="str">
        <f t="shared" si="1"/>
        <v/>
      </c>
      <c r="B968" s="1"/>
      <c r="C968" s="38" t="str">
        <f>IF('TSA Input'!J943="","",IF('TSA Input'!J943="Yes",'TSA Input'!B943,"Ineligible"))</f>
        <v/>
      </c>
      <c r="D968" s="39" t="str">
        <f>IF('TSA Input'!J943="","",IF('TSA Input'!J943="Yes",'TSA Input'!H943,""))</f>
        <v/>
      </c>
      <c r="E968" s="40" t="str">
        <f>IF('TSA Input'!J943="","",IF('TSA Input'!J943="Yes",'TSA Input'!G943,""))</f>
        <v/>
      </c>
      <c r="F968" s="42" t="str">
        <f>IF('TSA Input'!J943="","",IF('TSA Input'!J943="Yes",'TSA Input'!C943,""))</f>
        <v/>
      </c>
      <c r="G968" s="43" t="str">
        <f>IF('TSA Input'!J943="","",IF('TSA Input'!J943="Yes",'TSA Input'!I943,""))</f>
        <v/>
      </c>
      <c r="H968" s="43" t="str">
        <f>IF('TSA Input'!J943="","",IF('TSA Input'!J943="Yes",'TSA Input'!E943,""))</f>
        <v/>
      </c>
      <c r="I968" s="45" t="str">
        <f t="shared" si="2"/>
        <v/>
      </c>
      <c r="J968" s="146" t="str">
        <f>IF('TSA Input'!$J943="","",IF('TSA Input'!$J943="Yes",'TSA Input'!$C943,""))</f>
        <v/>
      </c>
      <c r="K968" s="147" t="str">
        <f>IF('TSA Input'!$J943="","",IF('TSA Input'!$J943="Yes",'TSA Input'!$I943,""))</f>
        <v/>
      </c>
      <c r="L968" s="147" t="str">
        <f>IF('TSA Input'!$J943="","",IF('TSA Input'!$J943="Yes",'TSA Input'!$E943,""))</f>
        <v/>
      </c>
      <c r="M968" s="45" t="str">
        <f t="shared" si="3"/>
        <v/>
      </c>
      <c r="N968" s="48"/>
      <c r="O968" s="49"/>
      <c r="P968" s="148" t="s">
        <v>31</v>
      </c>
      <c r="Q968" s="149" t="s">
        <v>31</v>
      </c>
      <c r="R968" s="1"/>
    </row>
    <row r="969" spans="1:18" ht="15.75" hidden="1" customHeight="1">
      <c r="A969" s="1" t="str">
        <f t="shared" si="1"/>
        <v/>
      </c>
      <c r="B969" s="1"/>
      <c r="C969" s="38" t="str">
        <f>IF('TSA Input'!J944="","",IF('TSA Input'!J944="Yes",'TSA Input'!B944,"Ineligible"))</f>
        <v/>
      </c>
      <c r="D969" s="39" t="str">
        <f>IF('TSA Input'!J944="","",IF('TSA Input'!J944="Yes",'TSA Input'!H944,""))</f>
        <v/>
      </c>
      <c r="E969" s="40" t="str">
        <f>IF('TSA Input'!J944="","",IF('TSA Input'!J944="Yes",'TSA Input'!G944,""))</f>
        <v/>
      </c>
      <c r="F969" s="42" t="str">
        <f>IF('TSA Input'!J944="","",IF('TSA Input'!J944="Yes",'TSA Input'!C944,""))</f>
        <v/>
      </c>
      <c r="G969" s="43" t="str">
        <f>IF('TSA Input'!J944="","",IF('TSA Input'!J944="Yes",'TSA Input'!I944,""))</f>
        <v/>
      </c>
      <c r="H969" s="43" t="str">
        <f>IF('TSA Input'!J944="","",IF('TSA Input'!J944="Yes",'TSA Input'!E944,""))</f>
        <v/>
      </c>
      <c r="I969" s="45" t="str">
        <f t="shared" si="2"/>
        <v/>
      </c>
      <c r="J969" s="146" t="str">
        <f>IF('TSA Input'!$J944="","",IF('TSA Input'!$J944="Yes",'TSA Input'!$C944,""))</f>
        <v/>
      </c>
      <c r="K969" s="147" t="str">
        <f>IF('TSA Input'!$J944="","",IF('TSA Input'!$J944="Yes",'TSA Input'!$I944,""))</f>
        <v/>
      </c>
      <c r="L969" s="147" t="str">
        <f>IF('TSA Input'!$J944="","",IF('TSA Input'!$J944="Yes",'TSA Input'!$E944,""))</f>
        <v/>
      </c>
      <c r="M969" s="45" t="str">
        <f t="shared" si="3"/>
        <v/>
      </c>
      <c r="N969" s="48"/>
      <c r="O969" s="49"/>
      <c r="P969" s="148" t="s">
        <v>31</v>
      </c>
      <c r="Q969" s="149" t="s">
        <v>31</v>
      </c>
      <c r="R969" s="1"/>
    </row>
    <row r="970" spans="1:18" ht="15.75" hidden="1" customHeight="1">
      <c r="A970" s="1" t="str">
        <f t="shared" si="1"/>
        <v/>
      </c>
      <c r="B970" s="1"/>
      <c r="C970" s="38" t="str">
        <f>IF('TSA Input'!J945="","",IF('TSA Input'!J945="Yes",'TSA Input'!B945,"Ineligible"))</f>
        <v/>
      </c>
      <c r="D970" s="39" t="str">
        <f>IF('TSA Input'!J945="","",IF('TSA Input'!J945="Yes",'TSA Input'!H945,""))</f>
        <v/>
      </c>
      <c r="E970" s="40" t="str">
        <f>IF('TSA Input'!J945="","",IF('TSA Input'!J945="Yes",'TSA Input'!G945,""))</f>
        <v/>
      </c>
      <c r="F970" s="42" t="str">
        <f>IF('TSA Input'!J945="","",IF('TSA Input'!J945="Yes",'TSA Input'!C945,""))</f>
        <v/>
      </c>
      <c r="G970" s="43" t="str">
        <f>IF('TSA Input'!J945="","",IF('TSA Input'!J945="Yes",'TSA Input'!I945,""))</f>
        <v/>
      </c>
      <c r="H970" s="43" t="str">
        <f>IF('TSA Input'!J945="","",IF('TSA Input'!J945="Yes",'TSA Input'!E945,""))</f>
        <v/>
      </c>
      <c r="I970" s="45" t="str">
        <f t="shared" si="2"/>
        <v/>
      </c>
      <c r="J970" s="146" t="str">
        <f>IF('TSA Input'!$J945="","",IF('TSA Input'!$J945="Yes",'TSA Input'!$C945,""))</f>
        <v/>
      </c>
      <c r="K970" s="147" t="str">
        <f>IF('TSA Input'!$J945="","",IF('TSA Input'!$J945="Yes",'TSA Input'!$I945,""))</f>
        <v/>
      </c>
      <c r="L970" s="147" t="str">
        <f>IF('TSA Input'!$J945="","",IF('TSA Input'!$J945="Yes",'TSA Input'!$E945,""))</f>
        <v/>
      </c>
      <c r="M970" s="45" t="str">
        <f t="shared" si="3"/>
        <v/>
      </c>
      <c r="N970" s="48"/>
      <c r="O970" s="49"/>
      <c r="P970" s="148" t="s">
        <v>31</v>
      </c>
      <c r="Q970" s="149" t="s">
        <v>31</v>
      </c>
      <c r="R970" s="1"/>
    </row>
    <row r="971" spans="1:18" ht="15.75" hidden="1" customHeight="1">
      <c r="A971" s="1" t="str">
        <f t="shared" si="1"/>
        <v/>
      </c>
      <c r="B971" s="1"/>
      <c r="C971" s="38" t="str">
        <f>IF('TSA Input'!J946="","",IF('TSA Input'!J946="Yes",'TSA Input'!B946,"Ineligible"))</f>
        <v/>
      </c>
      <c r="D971" s="39" t="str">
        <f>IF('TSA Input'!J946="","",IF('TSA Input'!J946="Yes",'TSA Input'!H946,""))</f>
        <v/>
      </c>
      <c r="E971" s="40" t="str">
        <f>IF('TSA Input'!J946="","",IF('TSA Input'!J946="Yes",'TSA Input'!G946,""))</f>
        <v/>
      </c>
      <c r="F971" s="42" t="str">
        <f>IF('TSA Input'!J946="","",IF('TSA Input'!J946="Yes",'TSA Input'!C946,""))</f>
        <v/>
      </c>
      <c r="G971" s="43" t="str">
        <f>IF('TSA Input'!J946="","",IF('TSA Input'!J946="Yes",'TSA Input'!I946,""))</f>
        <v/>
      </c>
      <c r="H971" s="43" t="str">
        <f>IF('TSA Input'!J946="","",IF('TSA Input'!J946="Yes",'TSA Input'!E946,""))</f>
        <v/>
      </c>
      <c r="I971" s="45" t="str">
        <f t="shared" si="2"/>
        <v/>
      </c>
      <c r="J971" s="146" t="str">
        <f>IF('TSA Input'!$J946="","",IF('TSA Input'!$J946="Yes",'TSA Input'!$C946,""))</f>
        <v/>
      </c>
      <c r="K971" s="147" t="str">
        <f>IF('TSA Input'!$J946="","",IF('TSA Input'!$J946="Yes",'TSA Input'!$I946,""))</f>
        <v/>
      </c>
      <c r="L971" s="147" t="str">
        <f>IF('TSA Input'!$J946="","",IF('TSA Input'!$J946="Yes",'TSA Input'!$E946,""))</f>
        <v/>
      </c>
      <c r="M971" s="45" t="str">
        <f t="shared" si="3"/>
        <v/>
      </c>
      <c r="N971" s="48"/>
      <c r="O971" s="49"/>
      <c r="P971" s="148" t="s">
        <v>31</v>
      </c>
      <c r="Q971" s="149" t="s">
        <v>31</v>
      </c>
      <c r="R971" s="1"/>
    </row>
    <row r="972" spans="1:18" ht="15.75" hidden="1" customHeight="1">
      <c r="A972" s="1" t="str">
        <f t="shared" si="1"/>
        <v/>
      </c>
      <c r="B972" s="1"/>
      <c r="C972" s="38" t="str">
        <f>IF('TSA Input'!J947="","",IF('TSA Input'!J947="Yes",'TSA Input'!B947,"Ineligible"))</f>
        <v/>
      </c>
      <c r="D972" s="39" t="str">
        <f>IF('TSA Input'!J947="","",IF('TSA Input'!J947="Yes",'TSA Input'!H947,""))</f>
        <v/>
      </c>
      <c r="E972" s="40" t="str">
        <f>IF('TSA Input'!J947="","",IF('TSA Input'!J947="Yes",'TSA Input'!G947,""))</f>
        <v/>
      </c>
      <c r="F972" s="42" t="str">
        <f>IF('TSA Input'!J947="","",IF('TSA Input'!J947="Yes",'TSA Input'!C947,""))</f>
        <v/>
      </c>
      <c r="G972" s="43" t="str">
        <f>IF('TSA Input'!J947="","",IF('TSA Input'!J947="Yes",'TSA Input'!I947,""))</f>
        <v/>
      </c>
      <c r="H972" s="43" t="str">
        <f>IF('TSA Input'!J947="","",IF('TSA Input'!J947="Yes",'TSA Input'!E947,""))</f>
        <v/>
      </c>
      <c r="I972" s="45" t="str">
        <f t="shared" si="2"/>
        <v/>
      </c>
      <c r="J972" s="146" t="str">
        <f>IF('TSA Input'!$J947="","",IF('TSA Input'!$J947="Yes",'TSA Input'!$C947,""))</f>
        <v/>
      </c>
      <c r="K972" s="147" t="str">
        <f>IF('TSA Input'!$J947="","",IF('TSA Input'!$J947="Yes",'TSA Input'!$I947,""))</f>
        <v/>
      </c>
      <c r="L972" s="147" t="str">
        <f>IF('TSA Input'!$J947="","",IF('TSA Input'!$J947="Yes",'TSA Input'!$E947,""))</f>
        <v/>
      </c>
      <c r="M972" s="45" t="str">
        <f t="shared" si="3"/>
        <v/>
      </c>
      <c r="N972" s="48"/>
      <c r="O972" s="49"/>
      <c r="P972" s="148" t="s">
        <v>31</v>
      </c>
      <c r="Q972" s="149" t="s">
        <v>31</v>
      </c>
      <c r="R972" s="1"/>
    </row>
    <row r="973" spans="1:18" ht="15.75" hidden="1" customHeight="1">
      <c r="A973" s="1" t="str">
        <f t="shared" si="1"/>
        <v/>
      </c>
      <c r="B973" s="1"/>
      <c r="C973" s="38" t="str">
        <f>IF('TSA Input'!J948="","",IF('TSA Input'!J948="Yes",'TSA Input'!B948,"Ineligible"))</f>
        <v/>
      </c>
      <c r="D973" s="39" t="str">
        <f>IF('TSA Input'!J948="","",IF('TSA Input'!J948="Yes",'TSA Input'!H948,""))</f>
        <v/>
      </c>
      <c r="E973" s="40" t="str">
        <f>IF('TSA Input'!J948="","",IF('TSA Input'!J948="Yes",'TSA Input'!G948,""))</f>
        <v/>
      </c>
      <c r="F973" s="42" t="str">
        <f>IF('TSA Input'!J948="","",IF('TSA Input'!J948="Yes",'TSA Input'!C948,""))</f>
        <v/>
      </c>
      <c r="G973" s="43" t="str">
        <f>IF('TSA Input'!J948="","",IF('TSA Input'!J948="Yes",'TSA Input'!I948,""))</f>
        <v/>
      </c>
      <c r="H973" s="43" t="str">
        <f>IF('TSA Input'!J948="","",IF('TSA Input'!J948="Yes",'TSA Input'!E948,""))</f>
        <v/>
      </c>
      <c r="I973" s="45" t="str">
        <f t="shared" si="2"/>
        <v/>
      </c>
      <c r="J973" s="146" t="str">
        <f>IF('TSA Input'!$J948="","",IF('TSA Input'!$J948="Yes",'TSA Input'!$C948,""))</f>
        <v/>
      </c>
      <c r="K973" s="147" t="str">
        <f>IF('TSA Input'!$J948="","",IF('TSA Input'!$J948="Yes",'TSA Input'!$I948,""))</f>
        <v/>
      </c>
      <c r="L973" s="147" t="str">
        <f>IF('TSA Input'!$J948="","",IF('TSA Input'!$J948="Yes",'TSA Input'!$E948,""))</f>
        <v/>
      </c>
      <c r="M973" s="45" t="str">
        <f t="shared" si="3"/>
        <v/>
      </c>
      <c r="N973" s="48"/>
      <c r="O973" s="49"/>
      <c r="P973" s="148" t="s">
        <v>31</v>
      </c>
      <c r="Q973" s="149" t="s">
        <v>31</v>
      </c>
      <c r="R973" s="1"/>
    </row>
    <row r="974" spans="1:18" ht="15.75" hidden="1" customHeight="1">
      <c r="A974" s="1" t="str">
        <f t="shared" si="1"/>
        <v/>
      </c>
      <c r="B974" s="1"/>
      <c r="C974" s="38" t="str">
        <f>IF('TSA Input'!J949="","",IF('TSA Input'!J949="Yes",'TSA Input'!B949,"Ineligible"))</f>
        <v/>
      </c>
      <c r="D974" s="39" t="str">
        <f>IF('TSA Input'!J949="","",IF('TSA Input'!J949="Yes",'TSA Input'!H949,""))</f>
        <v/>
      </c>
      <c r="E974" s="40" t="str">
        <f>IF('TSA Input'!J949="","",IF('TSA Input'!J949="Yes",'TSA Input'!G949,""))</f>
        <v/>
      </c>
      <c r="F974" s="42" t="str">
        <f>IF('TSA Input'!J949="","",IF('TSA Input'!J949="Yes",'TSA Input'!C949,""))</f>
        <v/>
      </c>
      <c r="G974" s="43" t="str">
        <f>IF('TSA Input'!J949="","",IF('TSA Input'!J949="Yes",'TSA Input'!I949,""))</f>
        <v/>
      </c>
      <c r="H974" s="43" t="str">
        <f>IF('TSA Input'!J949="","",IF('TSA Input'!J949="Yes",'TSA Input'!E949,""))</f>
        <v/>
      </c>
      <c r="I974" s="45" t="str">
        <f t="shared" si="2"/>
        <v/>
      </c>
      <c r="J974" s="146" t="str">
        <f>IF('TSA Input'!$J949="","",IF('TSA Input'!$J949="Yes",'TSA Input'!$C949,""))</f>
        <v/>
      </c>
      <c r="K974" s="147" t="str">
        <f>IF('TSA Input'!$J949="","",IF('TSA Input'!$J949="Yes",'TSA Input'!$I949,""))</f>
        <v/>
      </c>
      <c r="L974" s="147" t="str">
        <f>IF('TSA Input'!$J949="","",IF('TSA Input'!$J949="Yes",'TSA Input'!$E949,""))</f>
        <v/>
      </c>
      <c r="M974" s="45" t="str">
        <f t="shared" si="3"/>
        <v/>
      </c>
      <c r="N974" s="48"/>
      <c r="O974" s="49"/>
      <c r="P974" s="148" t="s">
        <v>31</v>
      </c>
      <c r="Q974" s="149" t="s">
        <v>31</v>
      </c>
      <c r="R974" s="1"/>
    </row>
    <row r="975" spans="1:18" ht="15.75" hidden="1" customHeight="1">
      <c r="A975" s="1" t="str">
        <f t="shared" si="1"/>
        <v/>
      </c>
      <c r="B975" s="1"/>
      <c r="C975" s="38" t="str">
        <f>IF('TSA Input'!J950="","",IF('TSA Input'!J950="Yes",'TSA Input'!B950,"Ineligible"))</f>
        <v/>
      </c>
      <c r="D975" s="39" t="str">
        <f>IF('TSA Input'!J950="","",IF('TSA Input'!J950="Yes",'TSA Input'!H950,""))</f>
        <v/>
      </c>
      <c r="E975" s="40" t="str">
        <f>IF('TSA Input'!J950="","",IF('TSA Input'!J950="Yes",'TSA Input'!G950,""))</f>
        <v/>
      </c>
      <c r="F975" s="42" t="str">
        <f>IF('TSA Input'!J950="","",IF('TSA Input'!J950="Yes",'TSA Input'!C950,""))</f>
        <v/>
      </c>
      <c r="G975" s="43" t="str">
        <f>IF('TSA Input'!J950="","",IF('TSA Input'!J950="Yes",'TSA Input'!I950,""))</f>
        <v/>
      </c>
      <c r="H975" s="43" t="str">
        <f>IF('TSA Input'!J950="","",IF('TSA Input'!J950="Yes",'TSA Input'!E950,""))</f>
        <v/>
      </c>
      <c r="I975" s="45" t="str">
        <f t="shared" si="2"/>
        <v/>
      </c>
      <c r="J975" s="146" t="str">
        <f>IF('TSA Input'!$J950="","",IF('TSA Input'!$J950="Yes",'TSA Input'!$C950,""))</f>
        <v/>
      </c>
      <c r="K975" s="147" t="str">
        <f>IF('TSA Input'!$J950="","",IF('TSA Input'!$J950="Yes",'TSA Input'!$I950,""))</f>
        <v/>
      </c>
      <c r="L975" s="147" t="str">
        <f>IF('TSA Input'!$J950="","",IF('TSA Input'!$J950="Yes",'TSA Input'!$E950,""))</f>
        <v/>
      </c>
      <c r="M975" s="45" t="str">
        <f t="shared" si="3"/>
        <v/>
      </c>
      <c r="N975" s="48"/>
      <c r="O975" s="49"/>
      <c r="P975" s="148" t="s">
        <v>31</v>
      </c>
      <c r="Q975" s="149" t="s">
        <v>31</v>
      </c>
      <c r="R975" s="1"/>
    </row>
    <row r="976" spans="1:18" ht="15.75" hidden="1" customHeight="1">
      <c r="A976" s="1" t="str">
        <f t="shared" si="1"/>
        <v/>
      </c>
      <c r="B976" s="1"/>
      <c r="C976" s="38" t="str">
        <f>IF('TSA Input'!J951="","",IF('TSA Input'!J951="Yes",'TSA Input'!B951,"Ineligible"))</f>
        <v/>
      </c>
      <c r="D976" s="39" t="str">
        <f>IF('TSA Input'!J951="","",IF('TSA Input'!J951="Yes",'TSA Input'!H951,""))</f>
        <v/>
      </c>
      <c r="E976" s="40" t="str">
        <f>IF('TSA Input'!J951="","",IF('TSA Input'!J951="Yes",'TSA Input'!G951,""))</f>
        <v/>
      </c>
      <c r="F976" s="42" t="str">
        <f>IF('TSA Input'!J951="","",IF('TSA Input'!J951="Yes",'TSA Input'!C951,""))</f>
        <v/>
      </c>
      <c r="G976" s="43" t="str">
        <f>IF('TSA Input'!J951="","",IF('TSA Input'!J951="Yes",'TSA Input'!I951,""))</f>
        <v/>
      </c>
      <c r="H976" s="43" t="str">
        <f>IF('TSA Input'!J951="","",IF('TSA Input'!J951="Yes",'TSA Input'!E951,""))</f>
        <v/>
      </c>
      <c r="I976" s="45" t="str">
        <f t="shared" si="2"/>
        <v/>
      </c>
      <c r="J976" s="146" t="str">
        <f>IF('TSA Input'!$J951="","",IF('TSA Input'!$J951="Yes",'TSA Input'!$C951,""))</f>
        <v/>
      </c>
      <c r="K976" s="147" t="str">
        <f>IF('TSA Input'!$J951="","",IF('TSA Input'!$J951="Yes",'TSA Input'!$I951,""))</f>
        <v/>
      </c>
      <c r="L976" s="147" t="str">
        <f>IF('TSA Input'!$J951="","",IF('TSA Input'!$J951="Yes",'TSA Input'!$E951,""))</f>
        <v/>
      </c>
      <c r="M976" s="45" t="str">
        <f t="shared" si="3"/>
        <v/>
      </c>
      <c r="N976" s="48"/>
      <c r="O976" s="49"/>
      <c r="P976" s="148" t="s">
        <v>31</v>
      </c>
      <c r="Q976" s="149" t="s">
        <v>31</v>
      </c>
      <c r="R976" s="1"/>
    </row>
    <row r="977" spans="1:18" ht="15.75" hidden="1" customHeight="1">
      <c r="A977" s="1" t="str">
        <f t="shared" si="1"/>
        <v/>
      </c>
      <c r="B977" s="1"/>
      <c r="C977" s="38" t="str">
        <f>IF('TSA Input'!J952="","",IF('TSA Input'!J952="Yes",'TSA Input'!B952,"Ineligible"))</f>
        <v/>
      </c>
      <c r="D977" s="39" t="str">
        <f>IF('TSA Input'!J952="","",IF('TSA Input'!J952="Yes",'TSA Input'!H952,""))</f>
        <v/>
      </c>
      <c r="E977" s="40" t="str">
        <f>IF('TSA Input'!J952="","",IF('TSA Input'!J952="Yes",'TSA Input'!G952,""))</f>
        <v/>
      </c>
      <c r="F977" s="42" t="str">
        <f>IF('TSA Input'!J952="","",IF('TSA Input'!J952="Yes",'TSA Input'!C952,""))</f>
        <v/>
      </c>
      <c r="G977" s="43" t="str">
        <f>IF('TSA Input'!J952="","",IF('TSA Input'!J952="Yes",'TSA Input'!I952,""))</f>
        <v/>
      </c>
      <c r="H977" s="43" t="str">
        <f>IF('TSA Input'!J952="","",IF('TSA Input'!J952="Yes",'TSA Input'!E952,""))</f>
        <v/>
      </c>
      <c r="I977" s="45" t="str">
        <f t="shared" si="2"/>
        <v/>
      </c>
      <c r="J977" s="146" t="str">
        <f>IF('TSA Input'!$J952="","",IF('TSA Input'!$J952="Yes",'TSA Input'!$C952,""))</f>
        <v/>
      </c>
      <c r="K977" s="147" t="str">
        <f>IF('TSA Input'!$J952="","",IF('TSA Input'!$J952="Yes",'TSA Input'!$I952,""))</f>
        <v/>
      </c>
      <c r="L977" s="147" t="str">
        <f>IF('TSA Input'!$J952="","",IF('TSA Input'!$J952="Yes",'TSA Input'!$E952,""))</f>
        <v/>
      </c>
      <c r="M977" s="45" t="str">
        <f t="shared" si="3"/>
        <v/>
      </c>
      <c r="N977" s="48"/>
      <c r="O977" s="49"/>
      <c r="P977" s="148" t="s">
        <v>31</v>
      </c>
      <c r="Q977" s="149" t="s">
        <v>31</v>
      </c>
      <c r="R977" s="1"/>
    </row>
    <row r="978" spans="1:18" ht="15.75" hidden="1" customHeight="1">
      <c r="A978" s="1" t="str">
        <f t="shared" si="1"/>
        <v/>
      </c>
      <c r="B978" s="1"/>
      <c r="C978" s="38" t="str">
        <f>IF('TSA Input'!J953="","",IF('TSA Input'!J953="Yes",'TSA Input'!B953,"Ineligible"))</f>
        <v/>
      </c>
      <c r="D978" s="39" t="str">
        <f>IF('TSA Input'!J953="","",IF('TSA Input'!J953="Yes",'TSA Input'!H953,""))</f>
        <v/>
      </c>
      <c r="E978" s="40" t="str">
        <f>IF('TSA Input'!J953="","",IF('TSA Input'!J953="Yes",'TSA Input'!G953,""))</f>
        <v/>
      </c>
      <c r="F978" s="42" t="str">
        <f>IF('TSA Input'!J953="","",IF('TSA Input'!J953="Yes",'TSA Input'!C953,""))</f>
        <v/>
      </c>
      <c r="G978" s="43" t="str">
        <f>IF('TSA Input'!J953="","",IF('TSA Input'!J953="Yes",'TSA Input'!I953,""))</f>
        <v/>
      </c>
      <c r="H978" s="43" t="str">
        <f>IF('TSA Input'!J953="","",IF('TSA Input'!J953="Yes",'TSA Input'!E953,""))</f>
        <v/>
      </c>
      <c r="I978" s="45" t="str">
        <f t="shared" si="2"/>
        <v/>
      </c>
      <c r="J978" s="146" t="str">
        <f>IF('TSA Input'!$J953="","",IF('TSA Input'!$J953="Yes",'TSA Input'!$C953,""))</f>
        <v/>
      </c>
      <c r="K978" s="147" t="str">
        <f>IF('TSA Input'!$J953="","",IF('TSA Input'!$J953="Yes",'TSA Input'!$I953,""))</f>
        <v/>
      </c>
      <c r="L978" s="147" t="str">
        <f>IF('TSA Input'!$J953="","",IF('TSA Input'!$J953="Yes",'TSA Input'!$E953,""))</f>
        <v/>
      </c>
      <c r="M978" s="45" t="str">
        <f t="shared" si="3"/>
        <v/>
      </c>
      <c r="N978" s="48"/>
      <c r="O978" s="49"/>
      <c r="P978" s="148" t="s">
        <v>31</v>
      </c>
      <c r="Q978" s="149" t="s">
        <v>31</v>
      </c>
      <c r="R978" s="1"/>
    </row>
    <row r="979" spans="1:18" ht="15.75" hidden="1" customHeight="1">
      <c r="A979" s="1" t="str">
        <f t="shared" si="1"/>
        <v/>
      </c>
      <c r="B979" s="1"/>
      <c r="C979" s="38" t="str">
        <f>IF('TSA Input'!J954="","",IF('TSA Input'!J954="Yes",'TSA Input'!B954,"Ineligible"))</f>
        <v/>
      </c>
      <c r="D979" s="39" t="str">
        <f>IF('TSA Input'!J954="","",IF('TSA Input'!J954="Yes",'TSA Input'!H954,""))</f>
        <v/>
      </c>
      <c r="E979" s="40" t="str">
        <f>IF('TSA Input'!J954="","",IF('TSA Input'!J954="Yes",'TSA Input'!G954,""))</f>
        <v/>
      </c>
      <c r="F979" s="42" t="str">
        <f>IF('TSA Input'!J954="","",IF('TSA Input'!J954="Yes",'TSA Input'!C954,""))</f>
        <v/>
      </c>
      <c r="G979" s="43" t="str">
        <f>IF('TSA Input'!J954="","",IF('TSA Input'!J954="Yes",'TSA Input'!I954,""))</f>
        <v/>
      </c>
      <c r="H979" s="43" t="str">
        <f>IF('TSA Input'!J954="","",IF('TSA Input'!J954="Yes",'TSA Input'!E954,""))</f>
        <v/>
      </c>
      <c r="I979" s="45" t="str">
        <f t="shared" si="2"/>
        <v/>
      </c>
      <c r="J979" s="146" t="str">
        <f>IF('TSA Input'!$J954="","",IF('TSA Input'!$J954="Yes",'TSA Input'!$C954,""))</f>
        <v/>
      </c>
      <c r="K979" s="147" t="str">
        <f>IF('TSA Input'!$J954="","",IF('TSA Input'!$J954="Yes",'TSA Input'!$I954,""))</f>
        <v/>
      </c>
      <c r="L979" s="147" t="str">
        <f>IF('TSA Input'!$J954="","",IF('TSA Input'!$J954="Yes",'TSA Input'!$E954,""))</f>
        <v/>
      </c>
      <c r="M979" s="45" t="str">
        <f t="shared" si="3"/>
        <v/>
      </c>
      <c r="N979" s="48"/>
      <c r="O979" s="49"/>
      <c r="P979" s="148" t="s">
        <v>31</v>
      </c>
      <c r="Q979" s="149" t="s">
        <v>31</v>
      </c>
      <c r="R979" s="1"/>
    </row>
    <row r="980" spans="1:18" ht="15.75" hidden="1" customHeight="1">
      <c r="A980" s="1" t="str">
        <f t="shared" si="1"/>
        <v/>
      </c>
      <c r="B980" s="1"/>
      <c r="C980" s="38" t="str">
        <f>IF('TSA Input'!J955="","",IF('TSA Input'!J955="Yes",'TSA Input'!B955,"Ineligible"))</f>
        <v/>
      </c>
      <c r="D980" s="39" t="str">
        <f>IF('TSA Input'!J955="","",IF('TSA Input'!J955="Yes",'TSA Input'!H955,""))</f>
        <v/>
      </c>
      <c r="E980" s="40" t="str">
        <f>IF('TSA Input'!J955="","",IF('TSA Input'!J955="Yes",'TSA Input'!G955,""))</f>
        <v/>
      </c>
      <c r="F980" s="42" t="str">
        <f>IF('TSA Input'!J955="","",IF('TSA Input'!J955="Yes",'TSA Input'!C955,""))</f>
        <v/>
      </c>
      <c r="G980" s="43" t="str">
        <f>IF('TSA Input'!J955="","",IF('TSA Input'!J955="Yes",'TSA Input'!I955,""))</f>
        <v/>
      </c>
      <c r="H980" s="43" t="str">
        <f>IF('TSA Input'!J955="","",IF('TSA Input'!J955="Yes",'TSA Input'!E955,""))</f>
        <v/>
      </c>
      <c r="I980" s="45" t="str">
        <f t="shared" si="2"/>
        <v/>
      </c>
      <c r="J980" s="146" t="str">
        <f>IF('TSA Input'!$J955="","",IF('TSA Input'!$J955="Yes",'TSA Input'!$C955,""))</f>
        <v/>
      </c>
      <c r="K980" s="147" t="str">
        <f>IF('TSA Input'!$J955="","",IF('TSA Input'!$J955="Yes",'TSA Input'!$I955,""))</f>
        <v/>
      </c>
      <c r="L980" s="147" t="str">
        <f>IF('TSA Input'!$J955="","",IF('TSA Input'!$J955="Yes",'TSA Input'!$E955,""))</f>
        <v/>
      </c>
      <c r="M980" s="45" t="str">
        <f t="shared" si="3"/>
        <v/>
      </c>
      <c r="N980" s="48"/>
      <c r="O980" s="49"/>
      <c r="P980" s="148" t="s">
        <v>31</v>
      </c>
      <c r="Q980" s="149" t="s">
        <v>31</v>
      </c>
      <c r="R980" s="1"/>
    </row>
    <row r="981" spans="1:18" ht="15.75" hidden="1" customHeight="1">
      <c r="A981" s="1" t="str">
        <f t="shared" si="1"/>
        <v/>
      </c>
      <c r="B981" s="1"/>
      <c r="C981" s="38" t="str">
        <f>IF('TSA Input'!J956="","",IF('TSA Input'!J956="Yes",'TSA Input'!B956,"Ineligible"))</f>
        <v/>
      </c>
      <c r="D981" s="39" t="str">
        <f>IF('TSA Input'!J956="","",IF('TSA Input'!J956="Yes",'TSA Input'!H956,""))</f>
        <v/>
      </c>
      <c r="E981" s="40" t="str">
        <f>IF('TSA Input'!J956="","",IF('TSA Input'!J956="Yes",'TSA Input'!G956,""))</f>
        <v/>
      </c>
      <c r="F981" s="42" t="str">
        <f>IF('TSA Input'!J956="","",IF('TSA Input'!J956="Yes",'TSA Input'!C956,""))</f>
        <v/>
      </c>
      <c r="G981" s="43" t="str">
        <f>IF('TSA Input'!J956="","",IF('TSA Input'!J956="Yes",'TSA Input'!I956,""))</f>
        <v/>
      </c>
      <c r="H981" s="43" t="str">
        <f>IF('TSA Input'!J956="","",IF('TSA Input'!J956="Yes",'TSA Input'!E956,""))</f>
        <v/>
      </c>
      <c r="I981" s="45" t="str">
        <f t="shared" si="2"/>
        <v/>
      </c>
      <c r="J981" s="146" t="str">
        <f>IF('TSA Input'!$J956="","",IF('TSA Input'!$J956="Yes",'TSA Input'!$C956,""))</f>
        <v/>
      </c>
      <c r="K981" s="147" t="str">
        <f>IF('TSA Input'!$J956="","",IF('TSA Input'!$J956="Yes",'TSA Input'!$I956,""))</f>
        <v/>
      </c>
      <c r="L981" s="147" t="str">
        <f>IF('TSA Input'!$J956="","",IF('TSA Input'!$J956="Yes",'TSA Input'!$E956,""))</f>
        <v/>
      </c>
      <c r="M981" s="45" t="str">
        <f t="shared" si="3"/>
        <v/>
      </c>
      <c r="N981" s="48"/>
      <c r="O981" s="49"/>
      <c r="P981" s="148" t="s">
        <v>31</v>
      </c>
      <c r="Q981" s="149" t="s">
        <v>31</v>
      </c>
      <c r="R981" s="1"/>
    </row>
    <row r="982" spans="1:18" ht="15.75" hidden="1" customHeight="1">
      <c r="A982" s="1" t="str">
        <f t="shared" si="1"/>
        <v/>
      </c>
      <c r="B982" s="1"/>
      <c r="C982" s="38" t="str">
        <f>IF('TSA Input'!J957="","",IF('TSA Input'!J957="Yes",'TSA Input'!B957,"Ineligible"))</f>
        <v/>
      </c>
      <c r="D982" s="39" t="str">
        <f>IF('TSA Input'!J957="","",IF('TSA Input'!J957="Yes",'TSA Input'!H957,""))</f>
        <v/>
      </c>
      <c r="E982" s="40" t="str">
        <f>IF('TSA Input'!J957="","",IF('TSA Input'!J957="Yes",'TSA Input'!G957,""))</f>
        <v/>
      </c>
      <c r="F982" s="42" t="str">
        <f>IF('TSA Input'!J957="","",IF('TSA Input'!J957="Yes",'TSA Input'!C957,""))</f>
        <v/>
      </c>
      <c r="G982" s="43" t="str">
        <f>IF('TSA Input'!J957="","",IF('TSA Input'!J957="Yes",'TSA Input'!I957,""))</f>
        <v/>
      </c>
      <c r="H982" s="43" t="str">
        <f>IF('TSA Input'!J957="","",IF('TSA Input'!J957="Yes",'TSA Input'!E957,""))</f>
        <v/>
      </c>
      <c r="I982" s="45" t="str">
        <f t="shared" si="2"/>
        <v/>
      </c>
      <c r="J982" s="146" t="str">
        <f>IF('TSA Input'!$J957="","",IF('TSA Input'!$J957="Yes",'TSA Input'!$C957,""))</f>
        <v/>
      </c>
      <c r="K982" s="147" t="str">
        <f>IF('TSA Input'!$J957="","",IF('TSA Input'!$J957="Yes",'TSA Input'!$I957,""))</f>
        <v/>
      </c>
      <c r="L982" s="147" t="str">
        <f>IF('TSA Input'!$J957="","",IF('TSA Input'!$J957="Yes",'TSA Input'!$E957,""))</f>
        <v/>
      </c>
      <c r="M982" s="45" t="str">
        <f t="shared" si="3"/>
        <v/>
      </c>
      <c r="N982" s="48"/>
      <c r="O982" s="49"/>
      <c r="P982" s="148" t="s">
        <v>31</v>
      </c>
      <c r="Q982" s="149" t="s">
        <v>31</v>
      </c>
      <c r="R982" s="1"/>
    </row>
    <row r="983" spans="1:18" ht="15.75" hidden="1" customHeight="1">
      <c r="A983" s="1" t="str">
        <f t="shared" si="1"/>
        <v/>
      </c>
      <c r="B983" s="1"/>
      <c r="C983" s="38" t="str">
        <f>IF('TSA Input'!J958="","",IF('TSA Input'!J958="Yes",'TSA Input'!B958,"Ineligible"))</f>
        <v/>
      </c>
      <c r="D983" s="39" t="str">
        <f>IF('TSA Input'!J958="","",IF('TSA Input'!J958="Yes",'TSA Input'!H958,""))</f>
        <v/>
      </c>
      <c r="E983" s="40" t="str">
        <f>IF('TSA Input'!J958="","",IF('TSA Input'!J958="Yes",'TSA Input'!G958,""))</f>
        <v/>
      </c>
      <c r="F983" s="42" t="str">
        <f>IF('TSA Input'!J958="","",IF('TSA Input'!J958="Yes",'TSA Input'!C958,""))</f>
        <v/>
      </c>
      <c r="G983" s="43" t="str">
        <f>IF('TSA Input'!J958="","",IF('TSA Input'!J958="Yes",'TSA Input'!I958,""))</f>
        <v/>
      </c>
      <c r="H983" s="43" t="str">
        <f>IF('TSA Input'!J958="","",IF('TSA Input'!J958="Yes",'TSA Input'!E958,""))</f>
        <v/>
      </c>
      <c r="I983" s="45" t="str">
        <f t="shared" si="2"/>
        <v/>
      </c>
      <c r="J983" s="146" t="str">
        <f>IF('TSA Input'!$J958="","",IF('TSA Input'!$J958="Yes",'TSA Input'!$C958,""))</f>
        <v/>
      </c>
      <c r="K983" s="147" t="str">
        <f>IF('TSA Input'!$J958="","",IF('TSA Input'!$J958="Yes",'TSA Input'!$I958,""))</f>
        <v/>
      </c>
      <c r="L983" s="147" t="str">
        <f>IF('TSA Input'!$J958="","",IF('TSA Input'!$J958="Yes",'TSA Input'!$E958,""))</f>
        <v/>
      </c>
      <c r="M983" s="45" t="str">
        <f t="shared" si="3"/>
        <v/>
      </c>
      <c r="N983" s="48"/>
      <c r="O983" s="49"/>
      <c r="P983" s="148" t="s">
        <v>31</v>
      </c>
      <c r="Q983" s="149" t="s">
        <v>31</v>
      </c>
      <c r="R983" s="1"/>
    </row>
    <row r="984" spans="1:18" ht="15.75" hidden="1" customHeight="1">
      <c r="A984" s="1" t="str">
        <f t="shared" si="1"/>
        <v/>
      </c>
      <c r="B984" s="1"/>
      <c r="C984" s="38" t="str">
        <f>IF('TSA Input'!J959="","",IF('TSA Input'!J959="Yes",'TSA Input'!B959,"Ineligible"))</f>
        <v/>
      </c>
      <c r="D984" s="39" t="str">
        <f>IF('TSA Input'!J959="","",IF('TSA Input'!J959="Yes",'TSA Input'!H959,""))</f>
        <v/>
      </c>
      <c r="E984" s="40" t="str">
        <f>IF('TSA Input'!J959="","",IF('TSA Input'!J959="Yes",'TSA Input'!G959,""))</f>
        <v/>
      </c>
      <c r="F984" s="42" t="str">
        <f>IF('TSA Input'!J959="","",IF('TSA Input'!J959="Yes",'TSA Input'!C959,""))</f>
        <v/>
      </c>
      <c r="G984" s="43" t="str">
        <f>IF('TSA Input'!J959="","",IF('TSA Input'!J959="Yes",'TSA Input'!I959,""))</f>
        <v/>
      </c>
      <c r="H984" s="43" t="str">
        <f>IF('TSA Input'!J959="","",IF('TSA Input'!J959="Yes",'TSA Input'!E959,""))</f>
        <v/>
      </c>
      <c r="I984" s="45" t="str">
        <f t="shared" si="2"/>
        <v/>
      </c>
      <c r="J984" s="146" t="str">
        <f>IF('TSA Input'!$J959="","",IF('TSA Input'!$J959="Yes",'TSA Input'!$C959,""))</f>
        <v/>
      </c>
      <c r="K984" s="147" t="str">
        <f>IF('TSA Input'!$J959="","",IF('TSA Input'!$J959="Yes",'TSA Input'!$I959,""))</f>
        <v/>
      </c>
      <c r="L984" s="147" t="str">
        <f>IF('TSA Input'!$J959="","",IF('TSA Input'!$J959="Yes",'TSA Input'!$E959,""))</f>
        <v/>
      </c>
      <c r="M984" s="45" t="str">
        <f t="shared" si="3"/>
        <v/>
      </c>
      <c r="N984" s="48"/>
      <c r="O984" s="49"/>
      <c r="P984" s="148" t="s">
        <v>31</v>
      </c>
      <c r="Q984" s="149" t="s">
        <v>31</v>
      </c>
      <c r="R984" s="1"/>
    </row>
    <row r="985" spans="1:18" ht="15.75" hidden="1" customHeight="1">
      <c r="A985" s="1" t="str">
        <f t="shared" si="1"/>
        <v/>
      </c>
      <c r="B985" s="1"/>
      <c r="C985" s="38" t="str">
        <f>IF('TSA Input'!J960="","",IF('TSA Input'!J960="Yes",'TSA Input'!B960,"Ineligible"))</f>
        <v/>
      </c>
      <c r="D985" s="39" t="str">
        <f>IF('TSA Input'!J960="","",IF('TSA Input'!J960="Yes",'TSA Input'!H960,""))</f>
        <v/>
      </c>
      <c r="E985" s="40" t="str">
        <f>IF('TSA Input'!J960="","",IF('TSA Input'!J960="Yes",'TSA Input'!G960,""))</f>
        <v/>
      </c>
      <c r="F985" s="42" t="str">
        <f>IF('TSA Input'!J960="","",IF('TSA Input'!J960="Yes",'TSA Input'!C960,""))</f>
        <v/>
      </c>
      <c r="G985" s="43" t="str">
        <f>IF('TSA Input'!J960="","",IF('TSA Input'!J960="Yes",'TSA Input'!I960,""))</f>
        <v/>
      </c>
      <c r="H985" s="43" t="str">
        <f>IF('TSA Input'!J960="","",IF('TSA Input'!J960="Yes",'TSA Input'!E960,""))</f>
        <v/>
      </c>
      <c r="I985" s="45" t="str">
        <f t="shared" si="2"/>
        <v/>
      </c>
      <c r="J985" s="146" t="str">
        <f>IF('TSA Input'!$J960="","",IF('TSA Input'!$J960="Yes",'TSA Input'!$C960,""))</f>
        <v/>
      </c>
      <c r="K985" s="147" t="str">
        <f>IF('TSA Input'!$J960="","",IF('TSA Input'!$J960="Yes",'TSA Input'!$I960,""))</f>
        <v/>
      </c>
      <c r="L985" s="147" t="str">
        <f>IF('TSA Input'!$J960="","",IF('TSA Input'!$J960="Yes",'TSA Input'!$E960,""))</f>
        <v/>
      </c>
      <c r="M985" s="45" t="str">
        <f t="shared" si="3"/>
        <v/>
      </c>
      <c r="N985" s="48"/>
      <c r="O985" s="49"/>
      <c r="P985" s="148" t="s">
        <v>31</v>
      </c>
      <c r="Q985" s="149" t="s">
        <v>31</v>
      </c>
      <c r="R985" s="1"/>
    </row>
    <row r="986" spans="1:18" ht="15.75" hidden="1" customHeight="1">
      <c r="A986" s="1" t="str">
        <f t="shared" si="1"/>
        <v/>
      </c>
      <c r="B986" s="1"/>
      <c r="C986" s="38" t="str">
        <f>IF('TSA Input'!J961="","",IF('TSA Input'!J961="Yes",'TSA Input'!B961,"Ineligible"))</f>
        <v/>
      </c>
      <c r="D986" s="39" t="str">
        <f>IF('TSA Input'!J961="","",IF('TSA Input'!J961="Yes",'TSA Input'!H961,""))</f>
        <v/>
      </c>
      <c r="E986" s="40" t="str">
        <f>IF('TSA Input'!J961="","",IF('TSA Input'!J961="Yes",'TSA Input'!G961,""))</f>
        <v/>
      </c>
      <c r="F986" s="42" t="str">
        <f>IF('TSA Input'!J961="","",IF('TSA Input'!J961="Yes",'TSA Input'!C961,""))</f>
        <v/>
      </c>
      <c r="G986" s="43" t="str">
        <f>IF('TSA Input'!J961="","",IF('TSA Input'!J961="Yes",'TSA Input'!I961,""))</f>
        <v/>
      </c>
      <c r="H986" s="43" t="str">
        <f>IF('TSA Input'!J961="","",IF('TSA Input'!J961="Yes",'TSA Input'!E961,""))</f>
        <v/>
      </c>
      <c r="I986" s="45" t="str">
        <f t="shared" si="2"/>
        <v/>
      </c>
      <c r="J986" s="146" t="str">
        <f>IF('TSA Input'!$J961="","",IF('TSA Input'!$J961="Yes",'TSA Input'!$C961,""))</f>
        <v/>
      </c>
      <c r="K986" s="147" t="str">
        <f>IF('TSA Input'!$J961="","",IF('TSA Input'!$J961="Yes",'TSA Input'!$I961,""))</f>
        <v/>
      </c>
      <c r="L986" s="147" t="str">
        <f>IF('TSA Input'!$J961="","",IF('TSA Input'!$J961="Yes",'TSA Input'!$E961,""))</f>
        <v/>
      </c>
      <c r="M986" s="45" t="str">
        <f t="shared" si="3"/>
        <v/>
      </c>
      <c r="N986" s="48"/>
      <c r="O986" s="49"/>
      <c r="P986" s="148" t="s">
        <v>31</v>
      </c>
      <c r="Q986" s="149" t="s">
        <v>31</v>
      </c>
      <c r="R986" s="1"/>
    </row>
    <row r="987" spans="1:18" ht="15.75" hidden="1" customHeight="1">
      <c r="A987" s="1" t="str">
        <f t="shared" si="1"/>
        <v/>
      </c>
      <c r="B987" s="1"/>
      <c r="C987" s="38" t="str">
        <f>IF('TSA Input'!J962="","",IF('TSA Input'!J962="Yes",'TSA Input'!B962,"Ineligible"))</f>
        <v/>
      </c>
      <c r="D987" s="39" t="str">
        <f>IF('TSA Input'!J962="","",IF('TSA Input'!J962="Yes",'TSA Input'!H962,""))</f>
        <v/>
      </c>
      <c r="E987" s="40" t="str">
        <f>IF('TSA Input'!J962="","",IF('TSA Input'!J962="Yes",'TSA Input'!G962,""))</f>
        <v/>
      </c>
      <c r="F987" s="42" t="str">
        <f>IF('TSA Input'!J962="","",IF('TSA Input'!J962="Yes",'TSA Input'!C962,""))</f>
        <v/>
      </c>
      <c r="G987" s="43" t="str">
        <f>IF('TSA Input'!J962="","",IF('TSA Input'!J962="Yes",'TSA Input'!I962,""))</f>
        <v/>
      </c>
      <c r="H987" s="43" t="str">
        <f>IF('TSA Input'!J962="","",IF('TSA Input'!J962="Yes",'TSA Input'!E962,""))</f>
        <v/>
      </c>
      <c r="I987" s="45" t="str">
        <f t="shared" si="2"/>
        <v/>
      </c>
      <c r="J987" s="146" t="str">
        <f>IF('TSA Input'!$J962="","",IF('TSA Input'!$J962="Yes",'TSA Input'!$C962,""))</f>
        <v/>
      </c>
      <c r="K987" s="147" t="str">
        <f>IF('TSA Input'!$J962="","",IF('TSA Input'!$J962="Yes",'TSA Input'!$I962,""))</f>
        <v/>
      </c>
      <c r="L987" s="147" t="str">
        <f>IF('TSA Input'!$J962="","",IF('TSA Input'!$J962="Yes",'TSA Input'!$E962,""))</f>
        <v/>
      </c>
      <c r="M987" s="45" t="str">
        <f t="shared" si="3"/>
        <v/>
      </c>
      <c r="N987" s="48"/>
      <c r="O987" s="49"/>
      <c r="P987" s="148" t="s">
        <v>31</v>
      </c>
      <c r="Q987" s="149" t="s">
        <v>31</v>
      </c>
      <c r="R987" s="1"/>
    </row>
    <row r="988" spans="1:18" ht="15.75" hidden="1" customHeight="1">
      <c r="A988" s="1" t="str">
        <f t="shared" si="1"/>
        <v/>
      </c>
      <c r="B988" s="1"/>
      <c r="C988" s="38" t="str">
        <f>IF('TSA Input'!J963="","",IF('TSA Input'!J963="Yes",'TSA Input'!B963,"Ineligible"))</f>
        <v/>
      </c>
      <c r="D988" s="39" t="str">
        <f>IF('TSA Input'!J963="","",IF('TSA Input'!J963="Yes",'TSA Input'!H963,""))</f>
        <v/>
      </c>
      <c r="E988" s="40" t="str">
        <f>IF('TSA Input'!J963="","",IF('TSA Input'!J963="Yes",'TSA Input'!G963,""))</f>
        <v/>
      </c>
      <c r="F988" s="42" t="str">
        <f>IF('TSA Input'!J963="","",IF('TSA Input'!J963="Yes",'TSA Input'!C963,""))</f>
        <v/>
      </c>
      <c r="G988" s="43" t="str">
        <f>IF('TSA Input'!J963="","",IF('TSA Input'!J963="Yes",'TSA Input'!I963,""))</f>
        <v/>
      </c>
      <c r="H988" s="43" t="str">
        <f>IF('TSA Input'!J963="","",IF('TSA Input'!J963="Yes",'TSA Input'!E963,""))</f>
        <v/>
      </c>
      <c r="I988" s="45" t="str">
        <f t="shared" si="2"/>
        <v/>
      </c>
      <c r="J988" s="146" t="str">
        <f>IF('TSA Input'!$J963="","",IF('TSA Input'!$J963="Yes",'TSA Input'!$C963,""))</f>
        <v/>
      </c>
      <c r="K988" s="147" t="str">
        <f>IF('TSA Input'!$J963="","",IF('TSA Input'!$J963="Yes",'TSA Input'!$I963,""))</f>
        <v/>
      </c>
      <c r="L988" s="147" t="str">
        <f>IF('TSA Input'!$J963="","",IF('TSA Input'!$J963="Yes",'TSA Input'!$E963,""))</f>
        <v/>
      </c>
      <c r="M988" s="45" t="str">
        <f t="shared" si="3"/>
        <v/>
      </c>
      <c r="N988" s="48"/>
      <c r="O988" s="49"/>
      <c r="P988" s="148" t="s">
        <v>31</v>
      </c>
      <c r="Q988" s="149" t="s">
        <v>31</v>
      </c>
      <c r="R988" s="1"/>
    </row>
    <row r="989" spans="1:18" ht="15.75" hidden="1" customHeight="1">
      <c r="A989" s="1" t="str">
        <f t="shared" si="1"/>
        <v/>
      </c>
      <c r="B989" s="1"/>
      <c r="C989" s="38" t="str">
        <f>IF('TSA Input'!J964="","",IF('TSA Input'!J964="Yes",'TSA Input'!B964,"Ineligible"))</f>
        <v/>
      </c>
      <c r="D989" s="39" t="str">
        <f>IF('TSA Input'!J964="","",IF('TSA Input'!J964="Yes",'TSA Input'!H964,""))</f>
        <v/>
      </c>
      <c r="E989" s="40" t="str">
        <f>IF('TSA Input'!J964="","",IF('TSA Input'!J964="Yes",'TSA Input'!G964,""))</f>
        <v/>
      </c>
      <c r="F989" s="42" t="str">
        <f>IF('TSA Input'!J964="","",IF('TSA Input'!J964="Yes",'TSA Input'!C964,""))</f>
        <v/>
      </c>
      <c r="G989" s="43" t="str">
        <f>IF('TSA Input'!J964="","",IF('TSA Input'!J964="Yes",'TSA Input'!I964,""))</f>
        <v/>
      </c>
      <c r="H989" s="43" t="str">
        <f>IF('TSA Input'!J964="","",IF('TSA Input'!J964="Yes",'TSA Input'!E964,""))</f>
        <v/>
      </c>
      <c r="I989" s="45" t="str">
        <f t="shared" si="2"/>
        <v/>
      </c>
      <c r="J989" s="146" t="str">
        <f>IF('TSA Input'!$J964="","",IF('TSA Input'!$J964="Yes",'TSA Input'!$C964,""))</f>
        <v/>
      </c>
      <c r="K989" s="147" t="str">
        <f>IF('TSA Input'!$J964="","",IF('TSA Input'!$J964="Yes",'TSA Input'!$I964,""))</f>
        <v/>
      </c>
      <c r="L989" s="147" t="str">
        <f>IF('TSA Input'!$J964="","",IF('TSA Input'!$J964="Yes",'TSA Input'!$E964,""))</f>
        <v/>
      </c>
      <c r="M989" s="45" t="str">
        <f t="shared" si="3"/>
        <v/>
      </c>
      <c r="N989" s="48"/>
      <c r="O989" s="49"/>
      <c r="P989" s="148" t="s">
        <v>31</v>
      </c>
      <c r="Q989" s="149" t="s">
        <v>31</v>
      </c>
      <c r="R989" s="1"/>
    </row>
    <row r="990" spans="1:18" ht="15.75" hidden="1" customHeight="1">
      <c r="A990" s="1" t="str">
        <f t="shared" si="1"/>
        <v/>
      </c>
      <c r="B990" s="1"/>
      <c r="C990" s="38" t="str">
        <f>IF('TSA Input'!J965="","",IF('TSA Input'!J965="Yes",'TSA Input'!B965,"Ineligible"))</f>
        <v/>
      </c>
      <c r="D990" s="39" t="str">
        <f>IF('TSA Input'!J965="","",IF('TSA Input'!J965="Yes",'TSA Input'!H965,""))</f>
        <v/>
      </c>
      <c r="E990" s="40" t="str">
        <f>IF('TSA Input'!J965="","",IF('TSA Input'!J965="Yes",'TSA Input'!G965,""))</f>
        <v/>
      </c>
      <c r="F990" s="42" t="str">
        <f>IF('TSA Input'!J965="","",IF('TSA Input'!J965="Yes",'TSA Input'!C965,""))</f>
        <v/>
      </c>
      <c r="G990" s="43" t="str">
        <f>IF('TSA Input'!J965="","",IF('TSA Input'!J965="Yes",'TSA Input'!I965,""))</f>
        <v/>
      </c>
      <c r="H990" s="43" t="str">
        <f>IF('TSA Input'!J965="","",IF('TSA Input'!J965="Yes",'TSA Input'!E965,""))</f>
        <v/>
      </c>
      <c r="I990" s="45" t="str">
        <f t="shared" si="2"/>
        <v/>
      </c>
      <c r="J990" s="146" t="str">
        <f>IF('TSA Input'!$J965="","",IF('TSA Input'!$J965="Yes",'TSA Input'!$C965,""))</f>
        <v/>
      </c>
      <c r="K990" s="147" t="str">
        <f>IF('TSA Input'!$J965="","",IF('TSA Input'!$J965="Yes",'TSA Input'!$I965,""))</f>
        <v/>
      </c>
      <c r="L990" s="147" t="str">
        <f>IF('TSA Input'!$J965="","",IF('TSA Input'!$J965="Yes",'TSA Input'!$E965,""))</f>
        <v/>
      </c>
      <c r="M990" s="45" t="str">
        <f t="shared" si="3"/>
        <v/>
      </c>
      <c r="N990" s="48"/>
      <c r="O990" s="49"/>
      <c r="P990" s="148" t="s">
        <v>31</v>
      </c>
      <c r="Q990" s="149" t="s">
        <v>31</v>
      </c>
      <c r="R990" s="1"/>
    </row>
    <row r="991" spans="1:18" ht="15.75" hidden="1" customHeight="1">
      <c r="A991" s="1" t="str">
        <f t="shared" si="1"/>
        <v/>
      </c>
      <c r="B991" s="1"/>
      <c r="C991" s="38" t="str">
        <f>IF('TSA Input'!J966="","",IF('TSA Input'!J966="Yes",'TSA Input'!B966,"Ineligible"))</f>
        <v/>
      </c>
      <c r="D991" s="39" t="str">
        <f>IF('TSA Input'!J966="","",IF('TSA Input'!J966="Yes",'TSA Input'!H966,""))</f>
        <v/>
      </c>
      <c r="E991" s="40" t="str">
        <f>IF('TSA Input'!J966="","",IF('TSA Input'!J966="Yes",'TSA Input'!G966,""))</f>
        <v/>
      </c>
      <c r="F991" s="42" t="str">
        <f>IF('TSA Input'!J966="","",IF('TSA Input'!J966="Yes",'TSA Input'!C966,""))</f>
        <v/>
      </c>
      <c r="G991" s="43" t="str">
        <f>IF('TSA Input'!J966="","",IF('TSA Input'!J966="Yes",'TSA Input'!I966,""))</f>
        <v/>
      </c>
      <c r="H991" s="43" t="str">
        <f>IF('TSA Input'!J966="","",IF('TSA Input'!J966="Yes",'TSA Input'!E966,""))</f>
        <v/>
      </c>
      <c r="I991" s="45" t="str">
        <f t="shared" si="2"/>
        <v/>
      </c>
      <c r="J991" s="146" t="str">
        <f>IF('TSA Input'!$J966="","",IF('TSA Input'!$J966="Yes",'TSA Input'!$C966,""))</f>
        <v/>
      </c>
      <c r="K991" s="147" t="str">
        <f>IF('TSA Input'!$J966="","",IF('TSA Input'!$J966="Yes",'TSA Input'!$I966,""))</f>
        <v/>
      </c>
      <c r="L991" s="147" t="str">
        <f>IF('TSA Input'!$J966="","",IF('TSA Input'!$J966="Yes",'TSA Input'!$E966,""))</f>
        <v/>
      </c>
      <c r="M991" s="45" t="str">
        <f t="shared" si="3"/>
        <v/>
      </c>
      <c r="N991" s="48"/>
      <c r="O991" s="49"/>
      <c r="P991" s="148" t="s">
        <v>31</v>
      </c>
      <c r="Q991" s="149" t="s">
        <v>31</v>
      </c>
      <c r="R991" s="1"/>
    </row>
    <row r="992" spans="1:18" ht="15.75" hidden="1" customHeight="1">
      <c r="A992" s="1" t="str">
        <f t="shared" si="1"/>
        <v/>
      </c>
      <c r="B992" s="1"/>
      <c r="C992" s="38" t="str">
        <f>IF('TSA Input'!J967="","",IF('TSA Input'!J967="Yes",'TSA Input'!B967,"Ineligible"))</f>
        <v/>
      </c>
      <c r="D992" s="39" t="str">
        <f>IF('TSA Input'!J967="","",IF('TSA Input'!J967="Yes",'TSA Input'!H967,""))</f>
        <v/>
      </c>
      <c r="E992" s="40" t="str">
        <f>IF('TSA Input'!J967="","",IF('TSA Input'!J967="Yes",'TSA Input'!G967,""))</f>
        <v/>
      </c>
      <c r="F992" s="42" t="str">
        <f>IF('TSA Input'!J967="","",IF('TSA Input'!J967="Yes",'TSA Input'!C967,""))</f>
        <v/>
      </c>
      <c r="G992" s="43" t="str">
        <f>IF('TSA Input'!J967="","",IF('TSA Input'!J967="Yes",'TSA Input'!I967,""))</f>
        <v/>
      </c>
      <c r="H992" s="43" t="str">
        <f>IF('TSA Input'!J967="","",IF('TSA Input'!J967="Yes",'TSA Input'!E967,""))</f>
        <v/>
      </c>
      <c r="I992" s="45" t="str">
        <f t="shared" si="2"/>
        <v/>
      </c>
      <c r="J992" s="146" t="str">
        <f>IF('TSA Input'!$J967="","",IF('TSA Input'!$J967="Yes",'TSA Input'!$C967,""))</f>
        <v/>
      </c>
      <c r="K992" s="147" t="str">
        <f>IF('TSA Input'!$J967="","",IF('TSA Input'!$J967="Yes",'TSA Input'!$I967,""))</f>
        <v/>
      </c>
      <c r="L992" s="147" t="str">
        <f>IF('TSA Input'!$J967="","",IF('TSA Input'!$J967="Yes",'TSA Input'!$E967,""))</f>
        <v/>
      </c>
      <c r="M992" s="45" t="str">
        <f t="shared" si="3"/>
        <v/>
      </c>
      <c r="N992" s="48"/>
      <c r="O992" s="49"/>
      <c r="P992" s="148" t="s">
        <v>31</v>
      </c>
      <c r="Q992" s="149" t="s">
        <v>31</v>
      </c>
      <c r="R992" s="1"/>
    </row>
    <row r="993" spans="1:18" ht="15.75" hidden="1" customHeight="1">
      <c r="A993" s="1" t="str">
        <f t="shared" si="1"/>
        <v/>
      </c>
      <c r="B993" s="1"/>
      <c r="C993" s="38" t="str">
        <f>IF('TSA Input'!J968="","",IF('TSA Input'!J968="Yes",'TSA Input'!B968,"Ineligible"))</f>
        <v/>
      </c>
      <c r="D993" s="39" t="str">
        <f>IF('TSA Input'!J968="","",IF('TSA Input'!J968="Yes",'TSA Input'!H968,""))</f>
        <v/>
      </c>
      <c r="E993" s="40" t="str">
        <f>IF('TSA Input'!J968="","",IF('TSA Input'!J968="Yes",'TSA Input'!G968,""))</f>
        <v/>
      </c>
      <c r="F993" s="42" t="str">
        <f>IF('TSA Input'!J968="","",IF('TSA Input'!J968="Yes",'TSA Input'!C968,""))</f>
        <v/>
      </c>
      <c r="G993" s="43" t="str">
        <f>IF('TSA Input'!J968="","",IF('TSA Input'!J968="Yes",'TSA Input'!I968,""))</f>
        <v/>
      </c>
      <c r="H993" s="43" t="str">
        <f>IF('TSA Input'!J968="","",IF('TSA Input'!J968="Yes",'TSA Input'!E968,""))</f>
        <v/>
      </c>
      <c r="I993" s="45" t="str">
        <f t="shared" si="2"/>
        <v/>
      </c>
      <c r="J993" s="146" t="str">
        <f>IF('TSA Input'!$J968="","",IF('TSA Input'!$J968="Yes",'TSA Input'!$C968,""))</f>
        <v/>
      </c>
      <c r="K993" s="147" t="str">
        <f>IF('TSA Input'!$J968="","",IF('TSA Input'!$J968="Yes",'TSA Input'!$I968,""))</f>
        <v/>
      </c>
      <c r="L993" s="147" t="str">
        <f>IF('TSA Input'!$J968="","",IF('TSA Input'!$J968="Yes",'TSA Input'!$E968,""))</f>
        <v/>
      </c>
      <c r="M993" s="45" t="str">
        <f t="shared" si="3"/>
        <v/>
      </c>
      <c r="N993" s="48"/>
      <c r="O993" s="49"/>
      <c r="P993" s="148" t="s">
        <v>31</v>
      </c>
      <c r="Q993" s="149" t="s">
        <v>31</v>
      </c>
      <c r="R993" s="1"/>
    </row>
    <row r="994" spans="1:18" ht="15.75" hidden="1" customHeight="1">
      <c r="A994" s="1" t="str">
        <f t="shared" si="1"/>
        <v/>
      </c>
      <c r="B994" s="1"/>
      <c r="C994" s="38" t="str">
        <f>IF('TSA Input'!J969="","",IF('TSA Input'!J969="Yes",'TSA Input'!B969,"Ineligible"))</f>
        <v/>
      </c>
      <c r="D994" s="39" t="str">
        <f>IF('TSA Input'!J969="","",IF('TSA Input'!J969="Yes",'TSA Input'!H969,""))</f>
        <v/>
      </c>
      <c r="E994" s="40" t="str">
        <f>IF('TSA Input'!J969="","",IF('TSA Input'!J969="Yes",'TSA Input'!G969,""))</f>
        <v/>
      </c>
      <c r="F994" s="42" t="str">
        <f>IF('TSA Input'!J969="","",IF('TSA Input'!J969="Yes",'TSA Input'!C969,""))</f>
        <v/>
      </c>
      <c r="G994" s="43" t="str">
        <f>IF('TSA Input'!J969="","",IF('TSA Input'!J969="Yes",'TSA Input'!I969,""))</f>
        <v/>
      </c>
      <c r="H994" s="43" t="str">
        <f>IF('TSA Input'!J969="","",IF('TSA Input'!J969="Yes",'TSA Input'!E969,""))</f>
        <v/>
      </c>
      <c r="I994" s="45" t="str">
        <f t="shared" si="2"/>
        <v/>
      </c>
      <c r="J994" s="146" t="str">
        <f>IF('TSA Input'!$J969="","",IF('TSA Input'!$J969="Yes",'TSA Input'!$C969,""))</f>
        <v/>
      </c>
      <c r="K994" s="147" t="str">
        <f>IF('TSA Input'!$J969="","",IF('TSA Input'!$J969="Yes",'TSA Input'!$I969,""))</f>
        <v/>
      </c>
      <c r="L994" s="147" t="str">
        <f>IF('TSA Input'!$J969="","",IF('TSA Input'!$J969="Yes",'TSA Input'!$E969,""))</f>
        <v/>
      </c>
      <c r="M994" s="45" t="str">
        <f t="shared" si="3"/>
        <v/>
      </c>
      <c r="N994" s="48"/>
      <c r="O994" s="49"/>
      <c r="P994" s="148" t="s">
        <v>31</v>
      </c>
      <c r="Q994" s="149" t="s">
        <v>31</v>
      </c>
      <c r="R994" s="1"/>
    </row>
    <row r="995" spans="1:18" ht="15.75" hidden="1" customHeight="1">
      <c r="A995" s="1" t="str">
        <f t="shared" si="1"/>
        <v/>
      </c>
      <c r="B995" s="1"/>
      <c r="C995" s="38" t="str">
        <f>IF('TSA Input'!J970="","",IF('TSA Input'!J970="Yes",'TSA Input'!B970,"Ineligible"))</f>
        <v/>
      </c>
      <c r="D995" s="39" t="str">
        <f>IF('TSA Input'!J970="","",IF('TSA Input'!J970="Yes",'TSA Input'!H970,""))</f>
        <v/>
      </c>
      <c r="E995" s="40" t="str">
        <f>IF('TSA Input'!J970="","",IF('TSA Input'!J970="Yes",'TSA Input'!G970,""))</f>
        <v/>
      </c>
      <c r="F995" s="42" t="str">
        <f>IF('TSA Input'!J970="","",IF('TSA Input'!J970="Yes",'TSA Input'!C970,""))</f>
        <v/>
      </c>
      <c r="G995" s="43" t="str">
        <f>IF('TSA Input'!J970="","",IF('TSA Input'!J970="Yes",'TSA Input'!I970,""))</f>
        <v/>
      </c>
      <c r="H995" s="43" t="str">
        <f>IF('TSA Input'!J970="","",IF('TSA Input'!J970="Yes",'TSA Input'!E970,""))</f>
        <v/>
      </c>
      <c r="I995" s="45" t="str">
        <f t="shared" si="2"/>
        <v/>
      </c>
      <c r="J995" s="146" t="str">
        <f>IF('TSA Input'!$J970="","",IF('TSA Input'!$J970="Yes",'TSA Input'!$C970,""))</f>
        <v/>
      </c>
      <c r="K995" s="147" t="str">
        <f>IF('TSA Input'!$J970="","",IF('TSA Input'!$J970="Yes",'TSA Input'!$I970,""))</f>
        <v/>
      </c>
      <c r="L995" s="147" t="str">
        <f>IF('TSA Input'!$J970="","",IF('TSA Input'!$J970="Yes",'TSA Input'!$E970,""))</f>
        <v/>
      </c>
      <c r="M995" s="45" t="str">
        <f t="shared" si="3"/>
        <v/>
      </c>
      <c r="N995" s="48"/>
      <c r="O995" s="49"/>
      <c r="P995" s="148" t="s">
        <v>31</v>
      </c>
      <c r="Q995" s="149" t="s">
        <v>31</v>
      </c>
      <c r="R995" s="1"/>
    </row>
    <row r="996" spans="1:18" ht="15.75" hidden="1" customHeight="1">
      <c r="A996" s="1" t="str">
        <f t="shared" si="1"/>
        <v/>
      </c>
      <c r="B996" s="1"/>
      <c r="C996" s="38" t="str">
        <f>IF('TSA Input'!J971="","",IF('TSA Input'!J971="Yes",'TSA Input'!B971,"Ineligible"))</f>
        <v/>
      </c>
      <c r="D996" s="39" t="str">
        <f>IF('TSA Input'!J971="","",IF('TSA Input'!J971="Yes",'TSA Input'!H971,""))</f>
        <v/>
      </c>
      <c r="E996" s="40" t="str">
        <f>IF('TSA Input'!J971="","",IF('TSA Input'!J971="Yes",'TSA Input'!G971,""))</f>
        <v/>
      </c>
      <c r="F996" s="42" t="str">
        <f>IF('TSA Input'!J971="","",IF('TSA Input'!J971="Yes",'TSA Input'!C971,""))</f>
        <v/>
      </c>
      <c r="G996" s="43" t="str">
        <f>IF('TSA Input'!J971="","",IF('TSA Input'!J971="Yes",'TSA Input'!I971,""))</f>
        <v/>
      </c>
      <c r="H996" s="43" t="str">
        <f>IF('TSA Input'!J971="","",IF('TSA Input'!J971="Yes",'TSA Input'!E971,""))</f>
        <v/>
      </c>
      <c r="I996" s="45" t="str">
        <f t="shared" si="2"/>
        <v/>
      </c>
      <c r="J996" s="146" t="str">
        <f>IF('TSA Input'!$J971="","",IF('TSA Input'!$J971="Yes",'TSA Input'!$C971,""))</f>
        <v/>
      </c>
      <c r="K996" s="147" t="str">
        <f>IF('TSA Input'!$J971="","",IF('TSA Input'!$J971="Yes",'TSA Input'!$I971,""))</f>
        <v/>
      </c>
      <c r="L996" s="147" t="str">
        <f>IF('TSA Input'!$J971="","",IF('TSA Input'!$J971="Yes",'TSA Input'!$E971,""))</f>
        <v/>
      </c>
      <c r="M996" s="45" t="str">
        <f t="shared" si="3"/>
        <v/>
      </c>
      <c r="N996" s="48"/>
      <c r="O996" s="49"/>
      <c r="P996" s="148" t="s">
        <v>31</v>
      </c>
      <c r="Q996" s="149" t="s">
        <v>31</v>
      </c>
      <c r="R996" s="1"/>
    </row>
    <row r="997" spans="1:18" ht="15.75" hidden="1" customHeight="1">
      <c r="A997" s="1" t="str">
        <f t="shared" si="1"/>
        <v/>
      </c>
      <c r="B997" s="1"/>
      <c r="C997" s="38" t="str">
        <f>IF('TSA Input'!J972="","",IF('TSA Input'!J972="Yes",'TSA Input'!B972,"Ineligible"))</f>
        <v/>
      </c>
      <c r="D997" s="39" t="str">
        <f>IF('TSA Input'!J972="","",IF('TSA Input'!J972="Yes",'TSA Input'!H972,""))</f>
        <v/>
      </c>
      <c r="E997" s="40" t="str">
        <f>IF('TSA Input'!J972="","",IF('TSA Input'!J972="Yes",'TSA Input'!G972,""))</f>
        <v/>
      </c>
      <c r="F997" s="42" t="str">
        <f>IF('TSA Input'!J972="","",IF('TSA Input'!J972="Yes",'TSA Input'!C972,""))</f>
        <v/>
      </c>
      <c r="G997" s="43" t="str">
        <f>IF('TSA Input'!J972="","",IF('TSA Input'!J972="Yes",'TSA Input'!I972,""))</f>
        <v/>
      </c>
      <c r="H997" s="43" t="str">
        <f>IF('TSA Input'!J972="","",IF('TSA Input'!J972="Yes",'TSA Input'!E972,""))</f>
        <v/>
      </c>
      <c r="I997" s="45" t="str">
        <f t="shared" si="2"/>
        <v/>
      </c>
      <c r="J997" s="146" t="str">
        <f>IF('TSA Input'!$J972="","",IF('TSA Input'!$J972="Yes",'TSA Input'!$C972,""))</f>
        <v/>
      </c>
      <c r="K997" s="147" t="str">
        <f>IF('TSA Input'!$J972="","",IF('TSA Input'!$J972="Yes",'TSA Input'!$I972,""))</f>
        <v/>
      </c>
      <c r="L997" s="147" t="str">
        <f>IF('TSA Input'!$J972="","",IF('TSA Input'!$J972="Yes",'TSA Input'!$E972,""))</f>
        <v/>
      </c>
      <c r="M997" s="45" t="str">
        <f t="shared" si="3"/>
        <v/>
      </c>
      <c r="N997" s="48"/>
      <c r="O997" s="49"/>
      <c r="P997" s="148" t="s">
        <v>31</v>
      </c>
      <c r="Q997" s="149" t="s">
        <v>31</v>
      </c>
      <c r="R997" s="1"/>
    </row>
    <row r="998" spans="1:18" ht="15.75" hidden="1" customHeight="1">
      <c r="A998" s="1" t="str">
        <f t="shared" si="1"/>
        <v/>
      </c>
      <c r="B998" s="1"/>
      <c r="C998" s="38" t="str">
        <f>IF('TSA Input'!J973="","",IF('TSA Input'!J973="Yes",'TSA Input'!B973,"Ineligible"))</f>
        <v/>
      </c>
      <c r="D998" s="39" t="str">
        <f>IF('TSA Input'!J973="","",IF('TSA Input'!J973="Yes",'TSA Input'!H973,""))</f>
        <v/>
      </c>
      <c r="E998" s="40" t="str">
        <f>IF('TSA Input'!J973="","",IF('TSA Input'!J973="Yes",'TSA Input'!G973,""))</f>
        <v/>
      </c>
      <c r="F998" s="42" t="str">
        <f>IF('TSA Input'!J973="","",IF('TSA Input'!J973="Yes",'TSA Input'!C973,""))</f>
        <v/>
      </c>
      <c r="G998" s="43" t="str">
        <f>IF('TSA Input'!J973="","",IF('TSA Input'!J973="Yes",'TSA Input'!I973,""))</f>
        <v/>
      </c>
      <c r="H998" s="43" t="str">
        <f>IF('TSA Input'!J973="","",IF('TSA Input'!J973="Yes",'TSA Input'!E973,""))</f>
        <v/>
      </c>
      <c r="I998" s="45" t="str">
        <f t="shared" si="2"/>
        <v/>
      </c>
      <c r="J998" s="146" t="str">
        <f>IF('TSA Input'!$J973="","",IF('TSA Input'!$J973="Yes",'TSA Input'!$C973,""))</f>
        <v/>
      </c>
      <c r="K998" s="147" t="str">
        <f>IF('TSA Input'!$J973="","",IF('TSA Input'!$J973="Yes",'TSA Input'!$I973,""))</f>
        <v/>
      </c>
      <c r="L998" s="147" t="str">
        <f>IF('TSA Input'!$J973="","",IF('TSA Input'!$J973="Yes",'TSA Input'!$E973,""))</f>
        <v/>
      </c>
      <c r="M998" s="45" t="str">
        <f t="shared" si="3"/>
        <v/>
      </c>
      <c r="N998" s="48"/>
      <c r="O998" s="49"/>
      <c r="P998" s="148" t="s">
        <v>31</v>
      </c>
      <c r="Q998" s="149" t="s">
        <v>31</v>
      </c>
      <c r="R998" s="1"/>
    </row>
    <row r="999" spans="1:18" ht="15.75" hidden="1" customHeight="1">
      <c r="A999" s="1" t="str">
        <f t="shared" si="1"/>
        <v/>
      </c>
      <c r="B999" s="1"/>
      <c r="C999" s="38" t="str">
        <f>IF('TSA Input'!J974="","",IF('TSA Input'!J974="Yes",'TSA Input'!B974,"Ineligible"))</f>
        <v/>
      </c>
      <c r="D999" s="39" t="str">
        <f>IF('TSA Input'!J974="","",IF('TSA Input'!J974="Yes",'TSA Input'!H974,""))</f>
        <v/>
      </c>
      <c r="E999" s="40" t="str">
        <f>IF('TSA Input'!J974="","",IF('TSA Input'!J974="Yes",'TSA Input'!G974,""))</f>
        <v/>
      </c>
      <c r="F999" s="42" t="str">
        <f>IF('TSA Input'!J974="","",IF('TSA Input'!J974="Yes",'TSA Input'!C974,""))</f>
        <v/>
      </c>
      <c r="G999" s="43" t="str">
        <f>IF('TSA Input'!J974="","",IF('TSA Input'!J974="Yes",'TSA Input'!I974,""))</f>
        <v/>
      </c>
      <c r="H999" s="43" t="str">
        <f>IF('TSA Input'!J974="","",IF('TSA Input'!J974="Yes",'TSA Input'!E974,""))</f>
        <v/>
      </c>
      <c r="I999" s="45" t="str">
        <f t="shared" si="2"/>
        <v/>
      </c>
      <c r="J999" s="146" t="str">
        <f>IF('TSA Input'!$J974="","",IF('TSA Input'!$J974="Yes",'TSA Input'!$C974,""))</f>
        <v/>
      </c>
      <c r="K999" s="147" t="str">
        <f>IF('TSA Input'!$J974="","",IF('TSA Input'!$J974="Yes",'TSA Input'!$I974,""))</f>
        <v/>
      </c>
      <c r="L999" s="147" t="str">
        <f>IF('TSA Input'!$J974="","",IF('TSA Input'!$J974="Yes",'TSA Input'!$E974,""))</f>
        <v/>
      </c>
      <c r="M999" s="45" t="str">
        <f t="shared" si="3"/>
        <v/>
      </c>
      <c r="N999" s="48"/>
      <c r="O999" s="49"/>
      <c r="P999" s="148" t="s">
        <v>31</v>
      </c>
      <c r="Q999" s="149" t="s">
        <v>31</v>
      </c>
      <c r="R999" s="1"/>
    </row>
    <row r="1000" spans="1:18" ht="15.75" hidden="1" customHeight="1">
      <c r="A1000" s="1" t="str">
        <f t="shared" si="1"/>
        <v/>
      </c>
      <c r="B1000" s="1"/>
      <c r="C1000" s="38" t="str">
        <f>IF('TSA Input'!J975="","",IF('TSA Input'!J975="Yes",'TSA Input'!B975,"Ineligible"))</f>
        <v/>
      </c>
      <c r="D1000" s="39" t="str">
        <f>IF('TSA Input'!J975="","",IF('TSA Input'!J975="Yes",'TSA Input'!H975,""))</f>
        <v/>
      </c>
      <c r="E1000" s="40" t="str">
        <f>IF('TSA Input'!J975="","",IF('TSA Input'!J975="Yes",'TSA Input'!G975,""))</f>
        <v/>
      </c>
      <c r="F1000" s="42" t="str">
        <f>IF('TSA Input'!J975="","",IF('TSA Input'!J975="Yes",'TSA Input'!C975,""))</f>
        <v/>
      </c>
      <c r="G1000" s="43" t="str">
        <f>IF('TSA Input'!J975="","",IF('TSA Input'!J975="Yes",'TSA Input'!I975,""))</f>
        <v/>
      </c>
      <c r="H1000" s="43" t="str">
        <f>IF('TSA Input'!J975="","",IF('TSA Input'!J975="Yes",'TSA Input'!E975,""))</f>
        <v/>
      </c>
      <c r="I1000" s="45" t="str">
        <f t="shared" si="2"/>
        <v/>
      </c>
      <c r="J1000" s="146" t="str">
        <f>IF('TSA Input'!$J975="","",IF('TSA Input'!$J975="Yes",'TSA Input'!$C975,""))</f>
        <v/>
      </c>
      <c r="K1000" s="147" t="str">
        <f>IF('TSA Input'!$J975="","",IF('TSA Input'!$J975="Yes",'TSA Input'!$I975,""))</f>
        <v/>
      </c>
      <c r="L1000" s="147" t="str">
        <f>IF('TSA Input'!$J975="","",IF('TSA Input'!$J975="Yes",'TSA Input'!$E975,""))</f>
        <v/>
      </c>
      <c r="M1000" s="45" t="str">
        <f t="shared" si="3"/>
        <v/>
      </c>
      <c r="N1000" s="48"/>
      <c r="O1000" s="49"/>
      <c r="P1000" s="148" t="s">
        <v>31</v>
      </c>
      <c r="Q1000" s="149" t="s">
        <v>31</v>
      </c>
      <c r="R1000" s="1"/>
    </row>
    <row r="1001" spans="1:18" ht="15.75" hidden="1" customHeight="1">
      <c r="A1001" s="1" t="str">
        <f t="shared" si="1"/>
        <v/>
      </c>
      <c r="B1001" s="1"/>
      <c r="C1001" s="38" t="str">
        <f>IF('TSA Input'!J976="","",IF('TSA Input'!J976="Yes",'TSA Input'!B976,"Ineligible"))</f>
        <v/>
      </c>
      <c r="D1001" s="39" t="str">
        <f>IF('TSA Input'!J976="","",IF('TSA Input'!J976="Yes",'TSA Input'!H976,""))</f>
        <v/>
      </c>
      <c r="E1001" s="40" t="str">
        <f>IF('TSA Input'!J976="","",IF('TSA Input'!J976="Yes",'TSA Input'!G976,""))</f>
        <v/>
      </c>
      <c r="F1001" s="42" t="str">
        <f>IF('TSA Input'!J976="","",IF('TSA Input'!J976="Yes",'TSA Input'!C976,""))</f>
        <v/>
      </c>
      <c r="G1001" s="43" t="str">
        <f>IF('TSA Input'!J976="","",IF('TSA Input'!J976="Yes",'TSA Input'!I976,""))</f>
        <v/>
      </c>
      <c r="H1001" s="43" t="str">
        <f>IF('TSA Input'!J976="","",IF('TSA Input'!J976="Yes",'TSA Input'!E976,""))</f>
        <v/>
      </c>
      <c r="I1001" s="45" t="str">
        <f t="shared" si="2"/>
        <v/>
      </c>
      <c r="J1001" s="146" t="str">
        <f>IF('TSA Input'!$J976="","",IF('TSA Input'!$J976="Yes",'TSA Input'!$C976,""))</f>
        <v/>
      </c>
      <c r="K1001" s="147" t="str">
        <f>IF('TSA Input'!$J976="","",IF('TSA Input'!$J976="Yes",'TSA Input'!$I976,""))</f>
        <v/>
      </c>
      <c r="L1001" s="147" t="str">
        <f>IF('TSA Input'!$J976="","",IF('TSA Input'!$J976="Yes",'TSA Input'!$E976,""))</f>
        <v/>
      </c>
      <c r="M1001" s="45" t="str">
        <f t="shared" si="3"/>
        <v/>
      </c>
      <c r="N1001" s="48"/>
      <c r="O1001" s="49"/>
      <c r="P1001" s="148" t="s">
        <v>31</v>
      </c>
      <c r="Q1001" s="149" t="s">
        <v>31</v>
      </c>
      <c r="R1001" s="1"/>
    </row>
    <row r="1002" spans="1:18" ht="15.75" hidden="1" customHeight="1">
      <c r="A1002" s="1" t="str">
        <f t="shared" si="1"/>
        <v/>
      </c>
      <c r="B1002" s="1"/>
      <c r="C1002" s="38" t="str">
        <f>IF('TSA Input'!J977="","",IF('TSA Input'!J977="Yes",'TSA Input'!B977,"Ineligible"))</f>
        <v/>
      </c>
      <c r="D1002" s="39" t="str">
        <f>IF('TSA Input'!J977="","",IF('TSA Input'!J977="Yes",'TSA Input'!H977,""))</f>
        <v/>
      </c>
      <c r="E1002" s="40" t="str">
        <f>IF('TSA Input'!J977="","",IF('TSA Input'!J977="Yes",'TSA Input'!G977,""))</f>
        <v/>
      </c>
      <c r="F1002" s="42" t="str">
        <f>IF('TSA Input'!J977="","",IF('TSA Input'!J977="Yes",'TSA Input'!C977,""))</f>
        <v/>
      </c>
      <c r="G1002" s="43" t="str">
        <f>IF('TSA Input'!J977="","",IF('TSA Input'!J977="Yes",'TSA Input'!I977,""))</f>
        <v/>
      </c>
      <c r="H1002" s="43" t="str">
        <f>IF('TSA Input'!J977="","",IF('TSA Input'!J977="Yes",'TSA Input'!E977,""))</f>
        <v/>
      </c>
      <c r="I1002" s="45" t="str">
        <f t="shared" si="2"/>
        <v/>
      </c>
      <c r="J1002" s="146" t="str">
        <f>IF('TSA Input'!$J977="","",IF('TSA Input'!$J977="Yes",'TSA Input'!$C977,""))</f>
        <v/>
      </c>
      <c r="K1002" s="147" t="str">
        <f>IF('TSA Input'!$J977="","",IF('TSA Input'!$J977="Yes",'TSA Input'!$I977,""))</f>
        <v/>
      </c>
      <c r="L1002" s="147" t="str">
        <f>IF('TSA Input'!$J977="","",IF('TSA Input'!$J977="Yes",'TSA Input'!$E977,""))</f>
        <v/>
      </c>
      <c r="M1002" s="45" t="str">
        <f t="shared" si="3"/>
        <v/>
      </c>
      <c r="N1002" s="48"/>
      <c r="O1002" s="49"/>
      <c r="P1002" s="148" t="s">
        <v>31</v>
      </c>
      <c r="Q1002" s="149" t="s">
        <v>31</v>
      </c>
      <c r="R1002" s="1"/>
    </row>
    <row r="1003" spans="1:18" ht="15.75" hidden="1" customHeight="1">
      <c r="A1003" s="1" t="str">
        <f t="shared" si="1"/>
        <v/>
      </c>
      <c r="B1003" s="1"/>
      <c r="C1003" s="38" t="str">
        <f>IF('TSA Input'!J978="","",IF('TSA Input'!J978="Yes",'TSA Input'!B978,"Ineligible"))</f>
        <v/>
      </c>
      <c r="D1003" s="39" t="str">
        <f>IF('TSA Input'!J978="","",IF('TSA Input'!J978="Yes",'TSA Input'!H978,""))</f>
        <v/>
      </c>
      <c r="E1003" s="40" t="str">
        <f>IF('TSA Input'!J978="","",IF('TSA Input'!J978="Yes",'TSA Input'!G978,""))</f>
        <v/>
      </c>
      <c r="F1003" s="42" t="str">
        <f>IF('TSA Input'!J978="","",IF('TSA Input'!J978="Yes",'TSA Input'!C978,""))</f>
        <v/>
      </c>
      <c r="G1003" s="43" t="str">
        <f>IF('TSA Input'!J978="","",IF('TSA Input'!J978="Yes",'TSA Input'!I978,""))</f>
        <v/>
      </c>
      <c r="H1003" s="43" t="str">
        <f>IF('TSA Input'!J978="","",IF('TSA Input'!J978="Yes",'TSA Input'!E978,""))</f>
        <v/>
      </c>
      <c r="I1003" s="45" t="str">
        <f t="shared" si="2"/>
        <v/>
      </c>
      <c r="J1003" s="146" t="str">
        <f>IF('TSA Input'!$J978="","",IF('TSA Input'!$J978="Yes",'TSA Input'!$C978,""))</f>
        <v/>
      </c>
      <c r="K1003" s="147" t="str">
        <f>IF('TSA Input'!$J978="","",IF('TSA Input'!$J978="Yes",'TSA Input'!$I978,""))</f>
        <v/>
      </c>
      <c r="L1003" s="147" t="str">
        <f>IF('TSA Input'!$J978="","",IF('TSA Input'!$J978="Yes",'TSA Input'!$E978,""))</f>
        <v/>
      </c>
      <c r="M1003" s="45" t="str">
        <f t="shared" si="3"/>
        <v/>
      </c>
      <c r="N1003" s="48"/>
      <c r="O1003" s="49"/>
      <c r="P1003" s="148" t="s">
        <v>31</v>
      </c>
      <c r="Q1003" s="149" t="s">
        <v>31</v>
      </c>
      <c r="R1003" s="1"/>
    </row>
    <row r="1004" spans="1:18" ht="15.75" hidden="1" customHeight="1">
      <c r="A1004" s="1" t="str">
        <f t="shared" si="1"/>
        <v/>
      </c>
      <c r="B1004" s="1"/>
      <c r="C1004" s="38" t="str">
        <f>IF('TSA Input'!J979="","",IF('TSA Input'!J979="Yes",'TSA Input'!B979,"Ineligible"))</f>
        <v/>
      </c>
      <c r="D1004" s="39" t="str">
        <f>IF('TSA Input'!J979="","",IF('TSA Input'!J979="Yes",'TSA Input'!H979,""))</f>
        <v/>
      </c>
      <c r="E1004" s="40" t="str">
        <f>IF('TSA Input'!J979="","",IF('TSA Input'!J979="Yes",'TSA Input'!G979,""))</f>
        <v/>
      </c>
      <c r="F1004" s="42" t="str">
        <f>IF('TSA Input'!J979="","",IF('TSA Input'!J979="Yes",'TSA Input'!C979,""))</f>
        <v/>
      </c>
      <c r="G1004" s="43" t="str">
        <f>IF('TSA Input'!J979="","",IF('TSA Input'!J979="Yes",'TSA Input'!I979,""))</f>
        <v/>
      </c>
      <c r="H1004" s="43" t="str">
        <f>IF('TSA Input'!J979="","",IF('TSA Input'!J979="Yes",'TSA Input'!E979,""))</f>
        <v/>
      </c>
      <c r="I1004" s="45" t="str">
        <f t="shared" si="2"/>
        <v/>
      </c>
      <c r="J1004" s="146" t="str">
        <f>IF('TSA Input'!$J979="","",IF('TSA Input'!$J979="Yes",'TSA Input'!$C979,""))</f>
        <v/>
      </c>
      <c r="K1004" s="147" t="str">
        <f>IF('TSA Input'!$J979="","",IF('TSA Input'!$J979="Yes",'TSA Input'!$I979,""))</f>
        <v/>
      </c>
      <c r="L1004" s="147" t="str">
        <f>IF('TSA Input'!$J979="","",IF('TSA Input'!$J979="Yes",'TSA Input'!$E979,""))</f>
        <v/>
      </c>
      <c r="M1004" s="45" t="str">
        <f t="shared" si="3"/>
        <v/>
      </c>
      <c r="N1004" s="48"/>
      <c r="O1004" s="49"/>
      <c r="P1004" s="148" t="s">
        <v>31</v>
      </c>
      <c r="Q1004" s="149" t="s">
        <v>31</v>
      </c>
      <c r="R1004" s="1"/>
    </row>
    <row r="1005" spans="1:18" ht="15.75" hidden="1" customHeight="1">
      <c r="A1005" s="1" t="str">
        <f t="shared" si="1"/>
        <v/>
      </c>
      <c r="B1005" s="1"/>
      <c r="C1005" s="38" t="str">
        <f>IF('TSA Input'!J980="","",IF('TSA Input'!J980="Yes",'TSA Input'!B980,"Ineligible"))</f>
        <v/>
      </c>
      <c r="D1005" s="39" t="str">
        <f>IF('TSA Input'!J980="","",IF('TSA Input'!J980="Yes",'TSA Input'!H980,""))</f>
        <v/>
      </c>
      <c r="E1005" s="40" t="str">
        <f>IF('TSA Input'!J980="","",IF('TSA Input'!J980="Yes",'TSA Input'!G980,""))</f>
        <v/>
      </c>
      <c r="F1005" s="42" t="str">
        <f>IF('TSA Input'!J980="","",IF('TSA Input'!J980="Yes",'TSA Input'!C980,""))</f>
        <v/>
      </c>
      <c r="G1005" s="43" t="str">
        <f>IF('TSA Input'!J980="","",IF('TSA Input'!J980="Yes",'TSA Input'!I980,""))</f>
        <v/>
      </c>
      <c r="H1005" s="43" t="str">
        <f>IF('TSA Input'!J980="","",IF('TSA Input'!J980="Yes",'TSA Input'!E980,""))</f>
        <v/>
      </c>
      <c r="I1005" s="45" t="str">
        <f t="shared" si="2"/>
        <v/>
      </c>
      <c r="J1005" s="146" t="str">
        <f>IF('TSA Input'!$J980="","",IF('TSA Input'!$J980="Yes",'TSA Input'!$C980,""))</f>
        <v/>
      </c>
      <c r="K1005" s="147" t="str">
        <f>IF('TSA Input'!$J980="","",IF('TSA Input'!$J980="Yes",'TSA Input'!$I980,""))</f>
        <v/>
      </c>
      <c r="L1005" s="147" t="str">
        <f>IF('TSA Input'!$J980="","",IF('TSA Input'!$J980="Yes",'TSA Input'!$E980,""))</f>
        <v/>
      </c>
      <c r="M1005" s="45" t="str">
        <f t="shared" si="3"/>
        <v/>
      </c>
      <c r="N1005" s="48"/>
      <c r="O1005" s="49"/>
      <c r="P1005" s="148" t="s">
        <v>31</v>
      </c>
      <c r="Q1005" s="149" t="s">
        <v>31</v>
      </c>
      <c r="R1005" s="1"/>
    </row>
    <row r="1006" spans="1:18" ht="15.75" hidden="1" customHeight="1">
      <c r="A1006" s="1" t="str">
        <f t="shared" si="1"/>
        <v/>
      </c>
      <c r="B1006" s="1"/>
      <c r="C1006" s="38" t="str">
        <f>IF('TSA Input'!J981="","",IF('TSA Input'!J981="Yes",'TSA Input'!B981,"Ineligible"))</f>
        <v/>
      </c>
      <c r="D1006" s="39" t="str">
        <f>IF('TSA Input'!J981="","",IF('TSA Input'!J981="Yes",'TSA Input'!H981,""))</f>
        <v/>
      </c>
      <c r="E1006" s="40" t="str">
        <f>IF('TSA Input'!J981="","",IF('TSA Input'!J981="Yes",'TSA Input'!G981,""))</f>
        <v/>
      </c>
      <c r="F1006" s="42" t="str">
        <f>IF('TSA Input'!J981="","",IF('TSA Input'!J981="Yes",'TSA Input'!C981,""))</f>
        <v/>
      </c>
      <c r="G1006" s="43" t="str">
        <f>IF('TSA Input'!J981="","",IF('TSA Input'!J981="Yes",'TSA Input'!I981,""))</f>
        <v/>
      </c>
      <c r="H1006" s="43" t="str">
        <f>IF('TSA Input'!J981="","",IF('TSA Input'!J981="Yes",'TSA Input'!E981,""))</f>
        <v/>
      </c>
      <c r="I1006" s="45" t="str">
        <f t="shared" si="2"/>
        <v/>
      </c>
      <c r="J1006" s="146" t="str">
        <f>IF('TSA Input'!$J981="","",IF('TSA Input'!$J981="Yes",'TSA Input'!$C981,""))</f>
        <v/>
      </c>
      <c r="K1006" s="147" t="str">
        <f>IF('TSA Input'!$J981="","",IF('TSA Input'!$J981="Yes",'TSA Input'!$I981,""))</f>
        <v/>
      </c>
      <c r="L1006" s="147" t="str">
        <f>IF('TSA Input'!$J981="","",IF('TSA Input'!$J981="Yes",'TSA Input'!$E981,""))</f>
        <v/>
      </c>
      <c r="M1006" s="45" t="str">
        <f t="shared" si="3"/>
        <v/>
      </c>
      <c r="N1006" s="48"/>
      <c r="O1006" s="49"/>
      <c r="P1006" s="148" t="s">
        <v>31</v>
      </c>
      <c r="Q1006" s="149" t="s">
        <v>31</v>
      </c>
      <c r="R1006" s="1"/>
    </row>
    <row r="1007" spans="1:18" ht="15.75" hidden="1" customHeight="1">
      <c r="A1007" s="1" t="str">
        <f t="shared" si="1"/>
        <v/>
      </c>
      <c r="B1007" s="1"/>
      <c r="C1007" s="38" t="str">
        <f>IF('TSA Input'!J982="","",IF('TSA Input'!J982="Yes",'TSA Input'!B982,"Ineligible"))</f>
        <v/>
      </c>
      <c r="D1007" s="39" t="str">
        <f>IF('TSA Input'!J982="","",IF('TSA Input'!J982="Yes",'TSA Input'!H982,""))</f>
        <v/>
      </c>
      <c r="E1007" s="40" t="str">
        <f>IF('TSA Input'!J982="","",IF('TSA Input'!J982="Yes",'TSA Input'!G982,""))</f>
        <v/>
      </c>
      <c r="F1007" s="42" t="str">
        <f>IF('TSA Input'!J982="","",IF('TSA Input'!J982="Yes",'TSA Input'!C982,""))</f>
        <v/>
      </c>
      <c r="G1007" s="43" t="str">
        <f>IF('TSA Input'!J982="","",IF('TSA Input'!J982="Yes",'TSA Input'!I982,""))</f>
        <v/>
      </c>
      <c r="H1007" s="43" t="str">
        <f>IF('TSA Input'!J982="","",IF('TSA Input'!J982="Yes",'TSA Input'!E982,""))</f>
        <v/>
      </c>
      <c r="I1007" s="45" t="str">
        <f t="shared" si="2"/>
        <v/>
      </c>
      <c r="J1007" s="146" t="str">
        <f>IF('TSA Input'!$J982="","",IF('TSA Input'!$J982="Yes",'TSA Input'!$C982,""))</f>
        <v/>
      </c>
      <c r="K1007" s="147" t="str">
        <f>IF('TSA Input'!$J982="","",IF('TSA Input'!$J982="Yes",'TSA Input'!$I982,""))</f>
        <v/>
      </c>
      <c r="L1007" s="147" t="str">
        <f>IF('TSA Input'!$J982="","",IF('TSA Input'!$J982="Yes",'TSA Input'!$E982,""))</f>
        <v/>
      </c>
      <c r="M1007" s="45" t="str">
        <f t="shared" si="3"/>
        <v/>
      </c>
      <c r="N1007" s="48"/>
      <c r="O1007" s="49"/>
      <c r="P1007" s="148" t="s">
        <v>31</v>
      </c>
      <c r="Q1007" s="149" t="s">
        <v>31</v>
      </c>
      <c r="R1007" s="1"/>
    </row>
    <row r="1008" spans="1:18" ht="15.75" hidden="1" customHeight="1">
      <c r="A1008" s="1" t="str">
        <f t="shared" si="1"/>
        <v/>
      </c>
      <c r="B1008" s="1"/>
      <c r="C1008" s="38" t="str">
        <f>IF('TSA Input'!J983="","",IF('TSA Input'!J983="Yes",'TSA Input'!B983,"Ineligible"))</f>
        <v/>
      </c>
      <c r="D1008" s="39" t="str">
        <f>IF('TSA Input'!J983="","",IF('TSA Input'!J983="Yes",'TSA Input'!H983,""))</f>
        <v/>
      </c>
      <c r="E1008" s="40" t="str">
        <f>IF('TSA Input'!J983="","",IF('TSA Input'!J983="Yes",'TSA Input'!G983,""))</f>
        <v/>
      </c>
      <c r="F1008" s="42" t="str">
        <f>IF('TSA Input'!J983="","",IF('TSA Input'!J983="Yes",'TSA Input'!C983,""))</f>
        <v/>
      </c>
      <c r="G1008" s="43" t="str">
        <f>IF('TSA Input'!J983="","",IF('TSA Input'!J983="Yes",'TSA Input'!I983,""))</f>
        <v/>
      </c>
      <c r="H1008" s="43" t="str">
        <f>IF('TSA Input'!J983="","",IF('TSA Input'!J983="Yes",'TSA Input'!E983,""))</f>
        <v/>
      </c>
      <c r="I1008" s="45" t="str">
        <f t="shared" si="2"/>
        <v/>
      </c>
      <c r="J1008" s="146" t="str">
        <f>IF('TSA Input'!$J983="","",IF('TSA Input'!$J983="Yes",'TSA Input'!$C983,""))</f>
        <v/>
      </c>
      <c r="K1008" s="147" t="str">
        <f>IF('TSA Input'!$J983="","",IF('TSA Input'!$J983="Yes",'TSA Input'!$I983,""))</f>
        <v/>
      </c>
      <c r="L1008" s="147" t="str">
        <f>IF('TSA Input'!$J983="","",IF('TSA Input'!$J983="Yes",'TSA Input'!$E983,""))</f>
        <v/>
      </c>
      <c r="M1008" s="45" t="str">
        <f t="shared" si="3"/>
        <v/>
      </c>
      <c r="N1008" s="48"/>
      <c r="O1008" s="49"/>
      <c r="P1008" s="148" t="s">
        <v>31</v>
      </c>
      <c r="Q1008" s="149" t="s">
        <v>31</v>
      </c>
      <c r="R1008" s="1"/>
    </row>
    <row r="1009" spans="1:18" ht="15.75" hidden="1" customHeight="1">
      <c r="A1009" s="1" t="str">
        <f t="shared" si="1"/>
        <v/>
      </c>
      <c r="B1009" s="1"/>
      <c r="C1009" s="38" t="str">
        <f>IF('TSA Input'!J984="","",IF('TSA Input'!J984="Yes",'TSA Input'!B984,"Ineligible"))</f>
        <v/>
      </c>
      <c r="D1009" s="39" t="str">
        <f>IF('TSA Input'!J984="","",IF('TSA Input'!J984="Yes",'TSA Input'!H984,""))</f>
        <v/>
      </c>
      <c r="E1009" s="40" t="str">
        <f>IF('TSA Input'!J984="","",IF('TSA Input'!J984="Yes",'TSA Input'!G984,""))</f>
        <v/>
      </c>
      <c r="F1009" s="42" t="str">
        <f>IF('TSA Input'!J984="","",IF('TSA Input'!J984="Yes",'TSA Input'!C984,""))</f>
        <v/>
      </c>
      <c r="G1009" s="43" t="str">
        <f>IF('TSA Input'!J984="","",IF('TSA Input'!J984="Yes",'TSA Input'!I984,""))</f>
        <v/>
      </c>
      <c r="H1009" s="43" t="str">
        <f>IF('TSA Input'!J984="","",IF('TSA Input'!J984="Yes",'TSA Input'!E984,""))</f>
        <v/>
      </c>
      <c r="I1009" s="45" t="str">
        <f t="shared" si="2"/>
        <v/>
      </c>
      <c r="J1009" s="146" t="str">
        <f>IF('TSA Input'!$J984="","",IF('TSA Input'!$J984="Yes",'TSA Input'!$C984,""))</f>
        <v/>
      </c>
      <c r="K1009" s="147" t="str">
        <f>IF('TSA Input'!$J984="","",IF('TSA Input'!$J984="Yes",'TSA Input'!$I984,""))</f>
        <v/>
      </c>
      <c r="L1009" s="147" t="str">
        <f>IF('TSA Input'!$J984="","",IF('TSA Input'!$J984="Yes",'TSA Input'!$E984,""))</f>
        <v/>
      </c>
      <c r="M1009" s="45" t="str">
        <f t="shared" si="3"/>
        <v/>
      </c>
      <c r="N1009" s="48"/>
      <c r="O1009" s="49"/>
      <c r="P1009" s="148" t="s">
        <v>31</v>
      </c>
      <c r="Q1009" s="149" t="s">
        <v>31</v>
      </c>
      <c r="R1009" s="1"/>
    </row>
    <row r="1010" spans="1:18" ht="15.75" hidden="1" customHeight="1">
      <c r="A1010" s="1" t="str">
        <f t="shared" si="1"/>
        <v/>
      </c>
      <c r="B1010" s="1"/>
      <c r="C1010" s="38" t="str">
        <f>IF('TSA Input'!J985="","",IF('TSA Input'!J985="Yes",'TSA Input'!B985,"Ineligible"))</f>
        <v/>
      </c>
      <c r="D1010" s="39" t="str">
        <f>IF('TSA Input'!J985="","",IF('TSA Input'!J985="Yes",'TSA Input'!H985,""))</f>
        <v/>
      </c>
      <c r="E1010" s="40" t="str">
        <f>IF('TSA Input'!J985="","",IF('TSA Input'!J985="Yes",'TSA Input'!G985,""))</f>
        <v/>
      </c>
      <c r="F1010" s="42" t="str">
        <f>IF('TSA Input'!J985="","",IF('TSA Input'!J985="Yes",'TSA Input'!C985,""))</f>
        <v/>
      </c>
      <c r="G1010" s="43" t="str">
        <f>IF('TSA Input'!J985="","",IF('TSA Input'!J985="Yes",'TSA Input'!I985,""))</f>
        <v/>
      </c>
      <c r="H1010" s="43" t="str">
        <f>IF('TSA Input'!J985="","",IF('TSA Input'!J985="Yes",'TSA Input'!E985,""))</f>
        <v/>
      </c>
      <c r="I1010" s="45" t="str">
        <f t="shared" si="2"/>
        <v/>
      </c>
      <c r="J1010" s="146" t="str">
        <f>IF('TSA Input'!$J985="","",IF('TSA Input'!$J985="Yes",'TSA Input'!$C985,""))</f>
        <v/>
      </c>
      <c r="K1010" s="147" t="str">
        <f>IF('TSA Input'!$J985="","",IF('TSA Input'!$J985="Yes",'TSA Input'!$I985,""))</f>
        <v/>
      </c>
      <c r="L1010" s="147" t="str">
        <f>IF('TSA Input'!$J985="","",IF('TSA Input'!$J985="Yes",'TSA Input'!$E985,""))</f>
        <v/>
      </c>
      <c r="M1010" s="45" t="str">
        <f t="shared" si="3"/>
        <v/>
      </c>
      <c r="N1010" s="48"/>
      <c r="O1010" s="49"/>
      <c r="P1010" s="148" t="s">
        <v>31</v>
      </c>
      <c r="Q1010" s="149" t="s">
        <v>31</v>
      </c>
      <c r="R1010" s="1"/>
    </row>
    <row r="1011" spans="1:18" ht="15.75" hidden="1" customHeight="1">
      <c r="A1011" s="1" t="str">
        <f t="shared" si="1"/>
        <v/>
      </c>
      <c r="B1011" s="1"/>
      <c r="C1011" s="38" t="str">
        <f>IF('TSA Input'!J986="","",IF('TSA Input'!J986="Yes",'TSA Input'!B986,"Ineligible"))</f>
        <v/>
      </c>
      <c r="D1011" s="39" t="str">
        <f>IF('TSA Input'!J986="","",IF('TSA Input'!J986="Yes",'TSA Input'!H986,""))</f>
        <v/>
      </c>
      <c r="E1011" s="40" t="str">
        <f>IF('TSA Input'!J986="","",IF('TSA Input'!J986="Yes",'TSA Input'!G986,""))</f>
        <v/>
      </c>
      <c r="F1011" s="42" t="str">
        <f>IF('TSA Input'!J986="","",IF('TSA Input'!J986="Yes",'TSA Input'!C986,""))</f>
        <v/>
      </c>
      <c r="G1011" s="43" t="str">
        <f>IF('TSA Input'!J986="","",IF('TSA Input'!J986="Yes",'TSA Input'!I986,""))</f>
        <v/>
      </c>
      <c r="H1011" s="43" t="str">
        <f>IF('TSA Input'!J986="","",IF('TSA Input'!J986="Yes",'TSA Input'!E986,""))</f>
        <v/>
      </c>
      <c r="I1011" s="45" t="str">
        <f t="shared" si="2"/>
        <v/>
      </c>
      <c r="J1011" s="146" t="str">
        <f>IF('TSA Input'!$J986="","",IF('TSA Input'!$J986="Yes",'TSA Input'!$C986,""))</f>
        <v/>
      </c>
      <c r="K1011" s="147" t="str">
        <f>IF('TSA Input'!$J986="","",IF('TSA Input'!$J986="Yes",'TSA Input'!$I986,""))</f>
        <v/>
      </c>
      <c r="L1011" s="147" t="str">
        <f>IF('TSA Input'!$J986="","",IF('TSA Input'!$J986="Yes",'TSA Input'!$E986,""))</f>
        <v/>
      </c>
      <c r="M1011" s="45" t="str">
        <f t="shared" si="3"/>
        <v/>
      </c>
      <c r="N1011" s="48"/>
      <c r="O1011" s="49"/>
      <c r="P1011" s="148" t="s">
        <v>31</v>
      </c>
      <c r="Q1011" s="149" t="s">
        <v>31</v>
      </c>
      <c r="R1011" s="1"/>
    </row>
    <row r="1012" spans="1:18" ht="15.75" hidden="1" customHeight="1">
      <c r="A1012" s="1" t="str">
        <f t="shared" si="1"/>
        <v/>
      </c>
      <c r="B1012" s="1"/>
      <c r="C1012" s="38" t="str">
        <f>IF('TSA Input'!J987="","",IF('TSA Input'!J987="Yes",'TSA Input'!B987,"Ineligible"))</f>
        <v/>
      </c>
      <c r="D1012" s="39" t="str">
        <f>IF('TSA Input'!J987="","",IF('TSA Input'!J987="Yes",'TSA Input'!H987,""))</f>
        <v/>
      </c>
      <c r="E1012" s="40" t="str">
        <f>IF('TSA Input'!J987="","",IF('TSA Input'!J987="Yes",'TSA Input'!G987,""))</f>
        <v/>
      </c>
      <c r="F1012" s="42" t="str">
        <f>IF('TSA Input'!J987="","",IF('TSA Input'!J987="Yes",'TSA Input'!C987,""))</f>
        <v/>
      </c>
      <c r="G1012" s="43" t="str">
        <f>IF('TSA Input'!J987="","",IF('TSA Input'!J987="Yes",'TSA Input'!I987,""))</f>
        <v/>
      </c>
      <c r="H1012" s="43" t="str">
        <f>IF('TSA Input'!J987="","",IF('TSA Input'!J987="Yes",'TSA Input'!E987,""))</f>
        <v/>
      </c>
      <c r="I1012" s="45" t="str">
        <f t="shared" si="2"/>
        <v/>
      </c>
      <c r="J1012" s="146" t="str">
        <f>IF('TSA Input'!$J987="","",IF('TSA Input'!$J987="Yes",'TSA Input'!$C987,""))</f>
        <v/>
      </c>
      <c r="K1012" s="147" t="str">
        <f>IF('TSA Input'!$J987="","",IF('TSA Input'!$J987="Yes",'TSA Input'!$I987,""))</f>
        <v/>
      </c>
      <c r="L1012" s="147" t="str">
        <f>IF('TSA Input'!$J987="","",IF('TSA Input'!$J987="Yes",'TSA Input'!$E987,""))</f>
        <v/>
      </c>
      <c r="M1012" s="45" t="str">
        <f t="shared" si="3"/>
        <v/>
      </c>
      <c r="N1012" s="48"/>
      <c r="O1012" s="49"/>
      <c r="P1012" s="148" t="s">
        <v>31</v>
      </c>
      <c r="Q1012" s="149" t="s">
        <v>31</v>
      </c>
      <c r="R1012" s="1"/>
    </row>
    <row r="1013" spans="1:18" ht="15.75" hidden="1" customHeight="1">
      <c r="A1013" s="1" t="str">
        <f t="shared" si="1"/>
        <v/>
      </c>
      <c r="B1013" s="1"/>
      <c r="C1013" s="38" t="str">
        <f>IF('TSA Input'!J988="","",IF('TSA Input'!J988="Yes",'TSA Input'!B988,"Ineligible"))</f>
        <v/>
      </c>
      <c r="D1013" s="39" t="str">
        <f>IF('TSA Input'!J988="","",IF('TSA Input'!J988="Yes",'TSA Input'!H988,""))</f>
        <v/>
      </c>
      <c r="E1013" s="40" t="str">
        <f>IF('TSA Input'!J988="","",IF('TSA Input'!J988="Yes",'TSA Input'!G988,""))</f>
        <v/>
      </c>
      <c r="F1013" s="42" t="str">
        <f>IF('TSA Input'!J988="","",IF('TSA Input'!J988="Yes",'TSA Input'!C988,""))</f>
        <v/>
      </c>
      <c r="G1013" s="43" t="str">
        <f>IF('TSA Input'!J988="","",IF('TSA Input'!J988="Yes",'TSA Input'!I988,""))</f>
        <v/>
      </c>
      <c r="H1013" s="43" t="str">
        <f>IF('TSA Input'!J988="","",IF('TSA Input'!J988="Yes",'TSA Input'!E988,""))</f>
        <v/>
      </c>
      <c r="I1013" s="45" t="str">
        <f t="shared" si="2"/>
        <v/>
      </c>
      <c r="J1013" s="146" t="str">
        <f>IF('TSA Input'!$J988="","",IF('TSA Input'!$J988="Yes",'TSA Input'!$C988,""))</f>
        <v/>
      </c>
      <c r="K1013" s="147" t="str">
        <f>IF('TSA Input'!$J988="","",IF('TSA Input'!$J988="Yes",'TSA Input'!$I988,""))</f>
        <v/>
      </c>
      <c r="L1013" s="147" t="str">
        <f>IF('TSA Input'!$J988="","",IF('TSA Input'!$J988="Yes",'TSA Input'!$E988,""))</f>
        <v/>
      </c>
      <c r="M1013" s="45" t="str">
        <f t="shared" si="3"/>
        <v/>
      </c>
      <c r="N1013" s="48"/>
      <c r="O1013" s="49"/>
      <c r="P1013" s="148" t="s">
        <v>31</v>
      </c>
      <c r="Q1013" s="149" t="s">
        <v>31</v>
      </c>
      <c r="R1013" s="1"/>
    </row>
    <row r="1014" spans="1:18" ht="15.75" hidden="1" customHeight="1">
      <c r="A1014" s="1" t="str">
        <f t="shared" si="1"/>
        <v/>
      </c>
      <c r="B1014" s="1"/>
      <c r="C1014" s="38" t="str">
        <f>IF('TSA Input'!J989="","",IF('TSA Input'!J989="Yes",'TSA Input'!B989,"Ineligible"))</f>
        <v/>
      </c>
      <c r="D1014" s="39" t="str">
        <f>IF('TSA Input'!J989="","",IF('TSA Input'!J989="Yes",'TSA Input'!H989,""))</f>
        <v/>
      </c>
      <c r="E1014" s="40" t="str">
        <f>IF('TSA Input'!J989="","",IF('TSA Input'!J989="Yes",'TSA Input'!G989,""))</f>
        <v/>
      </c>
      <c r="F1014" s="42" t="str">
        <f>IF('TSA Input'!J989="","",IF('TSA Input'!J989="Yes",'TSA Input'!C989,""))</f>
        <v/>
      </c>
      <c r="G1014" s="43" t="str">
        <f>IF('TSA Input'!J989="","",IF('TSA Input'!J989="Yes",'TSA Input'!I989,""))</f>
        <v/>
      </c>
      <c r="H1014" s="43" t="str">
        <f>IF('TSA Input'!J989="","",IF('TSA Input'!J989="Yes",'TSA Input'!E989,""))</f>
        <v/>
      </c>
      <c r="I1014" s="45" t="str">
        <f t="shared" si="2"/>
        <v/>
      </c>
      <c r="J1014" s="146" t="str">
        <f>IF('TSA Input'!$J989="","",IF('TSA Input'!$J989="Yes",'TSA Input'!$C989,""))</f>
        <v/>
      </c>
      <c r="K1014" s="147" t="str">
        <f>IF('TSA Input'!$J989="","",IF('TSA Input'!$J989="Yes",'TSA Input'!$I989,""))</f>
        <v/>
      </c>
      <c r="L1014" s="147" t="str">
        <f>IF('TSA Input'!$J989="","",IF('TSA Input'!$J989="Yes",'TSA Input'!$E989,""))</f>
        <v/>
      </c>
      <c r="M1014" s="45" t="str">
        <f t="shared" si="3"/>
        <v/>
      </c>
      <c r="N1014" s="48"/>
      <c r="O1014" s="49"/>
      <c r="P1014" s="148" t="s">
        <v>31</v>
      </c>
      <c r="Q1014" s="149" t="s">
        <v>31</v>
      </c>
      <c r="R1014" s="1"/>
    </row>
    <row r="1015" spans="1:18" ht="15.75" hidden="1" customHeight="1">
      <c r="A1015" s="1" t="str">
        <f t="shared" si="1"/>
        <v/>
      </c>
      <c r="B1015" s="1"/>
      <c r="C1015" s="38" t="str">
        <f>IF('TSA Input'!J990="","",IF('TSA Input'!J990="Yes",'TSA Input'!B990,"Ineligible"))</f>
        <v/>
      </c>
      <c r="D1015" s="39" t="str">
        <f>IF('TSA Input'!J990="","",IF('TSA Input'!J990="Yes",'TSA Input'!H990,""))</f>
        <v/>
      </c>
      <c r="E1015" s="40" t="str">
        <f>IF('TSA Input'!J990="","",IF('TSA Input'!J990="Yes",'TSA Input'!G990,""))</f>
        <v/>
      </c>
      <c r="F1015" s="42" t="str">
        <f>IF('TSA Input'!J990="","",IF('TSA Input'!J990="Yes",'TSA Input'!C990,""))</f>
        <v/>
      </c>
      <c r="G1015" s="43" t="str">
        <f>IF('TSA Input'!J990="","",IF('TSA Input'!J990="Yes",'TSA Input'!I990,""))</f>
        <v/>
      </c>
      <c r="H1015" s="43" t="str">
        <f>IF('TSA Input'!J990="","",IF('TSA Input'!J990="Yes",'TSA Input'!E990,""))</f>
        <v/>
      </c>
      <c r="I1015" s="45" t="str">
        <f t="shared" si="2"/>
        <v/>
      </c>
      <c r="J1015" s="146" t="str">
        <f>IF('TSA Input'!$J990="","",IF('TSA Input'!$J990="Yes",'TSA Input'!$C990,""))</f>
        <v/>
      </c>
      <c r="K1015" s="147" t="str">
        <f>IF('TSA Input'!$J990="","",IF('TSA Input'!$J990="Yes",'TSA Input'!$I990,""))</f>
        <v/>
      </c>
      <c r="L1015" s="147" t="str">
        <f>IF('TSA Input'!$J990="","",IF('TSA Input'!$J990="Yes",'TSA Input'!$E990,""))</f>
        <v/>
      </c>
      <c r="M1015" s="45" t="str">
        <f t="shared" si="3"/>
        <v/>
      </c>
      <c r="N1015" s="48"/>
      <c r="O1015" s="49"/>
      <c r="P1015" s="148" t="s">
        <v>31</v>
      </c>
      <c r="Q1015" s="149" t="s">
        <v>31</v>
      </c>
      <c r="R1015" s="1"/>
    </row>
    <row r="1016" spans="1:18" ht="15.75" hidden="1" customHeight="1">
      <c r="A1016" s="1" t="str">
        <f t="shared" si="1"/>
        <v/>
      </c>
      <c r="B1016" s="1"/>
      <c r="C1016" s="38" t="str">
        <f>IF('TSA Input'!J991="","",IF('TSA Input'!J991="Yes",'TSA Input'!B991,"Ineligible"))</f>
        <v/>
      </c>
      <c r="D1016" s="39" t="str">
        <f>IF('TSA Input'!J991="","",IF('TSA Input'!J991="Yes",'TSA Input'!H991,""))</f>
        <v/>
      </c>
      <c r="E1016" s="40" t="str">
        <f>IF('TSA Input'!J991="","",IF('TSA Input'!J991="Yes",'TSA Input'!G991,""))</f>
        <v/>
      </c>
      <c r="F1016" s="42" t="str">
        <f>IF('TSA Input'!J991="","",IF('TSA Input'!J991="Yes",'TSA Input'!C991,""))</f>
        <v/>
      </c>
      <c r="G1016" s="43" t="str">
        <f>IF('TSA Input'!J991="","",IF('TSA Input'!J991="Yes",'TSA Input'!I991,""))</f>
        <v/>
      </c>
      <c r="H1016" s="43" t="str">
        <f>IF('TSA Input'!J991="","",IF('TSA Input'!J991="Yes",'TSA Input'!E991,""))</f>
        <v/>
      </c>
      <c r="I1016" s="45" t="str">
        <f t="shared" si="2"/>
        <v/>
      </c>
      <c r="J1016" s="146" t="str">
        <f>IF('TSA Input'!$J991="","",IF('TSA Input'!$J991="Yes",'TSA Input'!$C991,""))</f>
        <v/>
      </c>
      <c r="K1016" s="147" t="str">
        <f>IF('TSA Input'!$J991="","",IF('TSA Input'!$J991="Yes",'TSA Input'!$I991,""))</f>
        <v/>
      </c>
      <c r="L1016" s="147" t="str">
        <f>IF('TSA Input'!$J991="","",IF('TSA Input'!$J991="Yes",'TSA Input'!$E991,""))</f>
        <v/>
      </c>
      <c r="M1016" s="45" t="str">
        <f t="shared" si="3"/>
        <v/>
      </c>
      <c r="N1016" s="48"/>
      <c r="O1016" s="49"/>
      <c r="P1016" s="148" t="s">
        <v>31</v>
      </c>
      <c r="Q1016" s="149" t="s">
        <v>31</v>
      </c>
      <c r="R1016" s="1"/>
    </row>
    <row r="1017" spans="1:18" ht="15.75" hidden="1" customHeight="1">
      <c r="A1017" s="1" t="str">
        <f t="shared" si="1"/>
        <v/>
      </c>
      <c r="B1017" s="1"/>
      <c r="C1017" s="38" t="str">
        <f>IF('TSA Input'!J992="","",IF('TSA Input'!J992="Yes",'TSA Input'!B992,"Ineligible"))</f>
        <v/>
      </c>
      <c r="D1017" s="39" t="str">
        <f>IF('TSA Input'!J992="","",IF('TSA Input'!J992="Yes",'TSA Input'!H992,""))</f>
        <v/>
      </c>
      <c r="E1017" s="40" t="str">
        <f>IF('TSA Input'!J992="","",IF('TSA Input'!J992="Yes",'TSA Input'!G992,""))</f>
        <v/>
      </c>
      <c r="F1017" s="42" t="str">
        <f>IF('TSA Input'!J992="","",IF('TSA Input'!J992="Yes",'TSA Input'!C992,""))</f>
        <v/>
      </c>
      <c r="G1017" s="43" t="str">
        <f>IF('TSA Input'!J992="","",IF('TSA Input'!J992="Yes",'TSA Input'!I992,""))</f>
        <v/>
      </c>
      <c r="H1017" s="43" t="str">
        <f>IF('TSA Input'!J992="","",IF('TSA Input'!J992="Yes",'TSA Input'!E992,""))</f>
        <v/>
      </c>
      <c r="I1017" s="45" t="str">
        <f t="shared" si="2"/>
        <v/>
      </c>
      <c r="J1017" s="146" t="str">
        <f>IF('TSA Input'!$J992="","",IF('TSA Input'!$J992="Yes",'TSA Input'!$C992,""))</f>
        <v/>
      </c>
      <c r="K1017" s="147" t="str">
        <f>IF('TSA Input'!$J992="","",IF('TSA Input'!$J992="Yes",'TSA Input'!$I992,""))</f>
        <v/>
      </c>
      <c r="L1017" s="147" t="str">
        <f>IF('TSA Input'!$J992="","",IF('TSA Input'!$J992="Yes",'TSA Input'!$E992,""))</f>
        <v/>
      </c>
      <c r="M1017" s="45" t="str">
        <f t="shared" si="3"/>
        <v/>
      </c>
      <c r="N1017" s="48"/>
      <c r="O1017" s="49"/>
      <c r="P1017" s="148" t="s">
        <v>31</v>
      </c>
      <c r="Q1017" s="149" t="s">
        <v>31</v>
      </c>
      <c r="R1017" s="1"/>
    </row>
    <row r="1018" spans="1:18" ht="15.75" hidden="1" customHeight="1">
      <c r="A1018" s="1" t="str">
        <f t="shared" si="1"/>
        <v/>
      </c>
      <c r="B1018" s="1"/>
      <c r="C1018" s="38" t="str">
        <f>IF('TSA Input'!J993="","",IF('TSA Input'!J993="Yes",'TSA Input'!B993,"Ineligible"))</f>
        <v/>
      </c>
      <c r="D1018" s="39" t="str">
        <f>IF('TSA Input'!J993="","",IF('TSA Input'!J993="Yes",'TSA Input'!H993,""))</f>
        <v/>
      </c>
      <c r="E1018" s="40" t="str">
        <f>IF('TSA Input'!J993="","",IF('TSA Input'!J993="Yes",'TSA Input'!G993,""))</f>
        <v/>
      </c>
      <c r="F1018" s="42" t="str">
        <f>IF('TSA Input'!J993="","",IF('TSA Input'!J993="Yes",'TSA Input'!C993,""))</f>
        <v/>
      </c>
      <c r="G1018" s="43" t="str">
        <f>IF('TSA Input'!J993="","",IF('TSA Input'!J993="Yes",'TSA Input'!I993,""))</f>
        <v/>
      </c>
      <c r="H1018" s="43" t="str">
        <f>IF('TSA Input'!J993="","",IF('TSA Input'!J993="Yes",'TSA Input'!E993,""))</f>
        <v/>
      </c>
      <c r="I1018" s="45" t="str">
        <f t="shared" si="2"/>
        <v/>
      </c>
      <c r="J1018" s="146" t="str">
        <f>IF('TSA Input'!$J993="","",IF('TSA Input'!$J993="Yes",'TSA Input'!$C993,""))</f>
        <v/>
      </c>
      <c r="K1018" s="147" t="str">
        <f>IF('TSA Input'!$J993="","",IF('TSA Input'!$J993="Yes",'TSA Input'!$I993,""))</f>
        <v/>
      </c>
      <c r="L1018" s="147" t="str">
        <f>IF('TSA Input'!$J993="","",IF('TSA Input'!$J993="Yes",'TSA Input'!$E993,""))</f>
        <v/>
      </c>
      <c r="M1018" s="45" t="str">
        <f t="shared" si="3"/>
        <v/>
      </c>
      <c r="N1018" s="48"/>
      <c r="O1018" s="49"/>
      <c r="P1018" s="148" t="s">
        <v>31</v>
      </c>
      <c r="Q1018" s="149" t="s">
        <v>31</v>
      </c>
      <c r="R1018" s="1"/>
    </row>
    <row r="1019" spans="1:18" ht="15.75" hidden="1" customHeight="1">
      <c r="A1019" s="1" t="str">
        <f t="shared" si="1"/>
        <v/>
      </c>
      <c r="B1019" s="1"/>
      <c r="C1019" s="38" t="str">
        <f>IF('TSA Input'!J994="","",IF('TSA Input'!J994="Yes",'TSA Input'!B994,"Ineligible"))</f>
        <v/>
      </c>
      <c r="D1019" s="39" t="str">
        <f>IF('TSA Input'!J994="","",IF('TSA Input'!J994="Yes",'TSA Input'!H994,""))</f>
        <v/>
      </c>
      <c r="E1019" s="40" t="str">
        <f>IF('TSA Input'!J994="","",IF('TSA Input'!J994="Yes",'TSA Input'!G994,""))</f>
        <v/>
      </c>
      <c r="F1019" s="42" t="str">
        <f>IF('TSA Input'!J994="","",IF('TSA Input'!J994="Yes",'TSA Input'!C994,""))</f>
        <v/>
      </c>
      <c r="G1019" s="43" t="str">
        <f>IF('TSA Input'!J994="","",IF('TSA Input'!J994="Yes",'TSA Input'!I994,""))</f>
        <v/>
      </c>
      <c r="H1019" s="43" t="str">
        <f>IF('TSA Input'!J994="","",IF('TSA Input'!J994="Yes",'TSA Input'!E994,""))</f>
        <v/>
      </c>
      <c r="I1019" s="45" t="str">
        <f t="shared" si="2"/>
        <v/>
      </c>
      <c r="J1019" s="146" t="str">
        <f>IF('TSA Input'!$J994="","",IF('TSA Input'!$J994="Yes",'TSA Input'!$C994,""))</f>
        <v/>
      </c>
      <c r="K1019" s="147" t="str">
        <f>IF('TSA Input'!$J994="","",IF('TSA Input'!$J994="Yes",'TSA Input'!$I994,""))</f>
        <v/>
      </c>
      <c r="L1019" s="147" t="str">
        <f>IF('TSA Input'!$J994="","",IF('TSA Input'!$J994="Yes",'TSA Input'!$E994,""))</f>
        <v/>
      </c>
      <c r="M1019" s="45" t="str">
        <f t="shared" si="3"/>
        <v/>
      </c>
      <c r="N1019" s="48"/>
      <c r="O1019" s="49"/>
      <c r="P1019" s="148" t="s">
        <v>31</v>
      </c>
      <c r="Q1019" s="149" t="s">
        <v>31</v>
      </c>
      <c r="R1019" s="1"/>
    </row>
    <row r="1020" spans="1:18" ht="15.75" hidden="1" customHeight="1">
      <c r="A1020" s="1" t="str">
        <f t="shared" si="1"/>
        <v/>
      </c>
      <c r="B1020" s="1"/>
      <c r="C1020" s="38" t="str">
        <f>IF('TSA Input'!J995="","",IF('TSA Input'!J995="Yes",'TSA Input'!B995,"Ineligible"))</f>
        <v/>
      </c>
      <c r="D1020" s="39" t="str">
        <f>IF('TSA Input'!J995="","",IF('TSA Input'!J995="Yes",'TSA Input'!H995,""))</f>
        <v/>
      </c>
      <c r="E1020" s="40" t="str">
        <f>IF('TSA Input'!J995="","",IF('TSA Input'!J995="Yes",'TSA Input'!G995,""))</f>
        <v/>
      </c>
      <c r="F1020" s="42" t="str">
        <f>IF('TSA Input'!J995="","",IF('TSA Input'!J995="Yes",'TSA Input'!C995,""))</f>
        <v/>
      </c>
      <c r="G1020" s="43" t="str">
        <f>IF('TSA Input'!J995="","",IF('TSA Input'!J995="Yes",'TSA Input'!I995,""))</f>
        <v/>
      </c>
      <c r="H1020" s="43" t="str">
        <f>IF('TSA Input'!J995="","",IF('TSA Input'!J995="Yes",'TSA Input'!E995,""))</f>
        <v/>
      </c>
      <c r="I1020" s="45" t="str">
        <f t="shared" si="2"/>
        <v/>
      </c>
      <c r="J1020" s="146" t="str">
        <f>IF('TSA Input'!$J995="","",IF('TSA Input'!$J995="Yes",'TSA Input'!$C995,""))</f>
        <v/>
      </c>
      <c r="K1020" s="147" t="str">
        <f>IF('TSA Input'!$J995="","",IF('TSA Input'!$J995="Yes",'TSA Input'!$I995,""))</f>
        <v/>
      </c>
      <c r="L1020" s="147" t="str">
        <f>IF('TSA Input'!$J995="","",IF('TSA Input'!$J995="Yes",'TSA Input'!$E995,""))</f>
        <v/>
      </c>
      <c r="M1020" s="45" t="str">
        <f t="shared" si="3"/>
        <v/>
      </c>
      <c r="N1020" s="48"/>
      <c r="O1020" s="49"/>
      <c r="P1020" s="148" t="s">
        <v>31</v>
      </c>
      <c r="Q1020" s="149" t="s">
        <v>31</v>
      </c>
      <c r="R1020" s="1"/>
    </row>
    <row r="1021" spans="1:18" ht="15.75" hidden="1" customHeight="1">
      <c r="A1021" s="1" t="str">
        <f t="shared" si="1"/>
        <v/>
      </c>
      <c r="B1021" s="1"/>
      <c r="C1021" s="38" t="str">
        <f>IF('TSA Input'!J996="","",IF('TSA Input'!J996="Yes",'TSA Input'!B996,"Ineligible"))</f>
        <v/>
      </c>
      <c r="D1021" s="39" t="str">
        <f>IF('TSA Input'!J996="","",IF('TSA Input'!J996="Yes",'TSA Input'!H996,""))</f>
        <v/>
      </c>
      <c r="E1021" s="40" t="str">
        <f>IF('TSA Input'!J996="","",IF('TSA Input'!J996="Yes",'TSA Input'!G996,""))</f>
        <v/>
      </c>
      <c r="F1021" s="42" t="str">
        <f>IF('TSA Input'!J996="","",IF('TSA Input'!J996="Yes",'TSA Input'!C996,""))</f>
        <v/>
      </c>
      <c r="G1021" s="43" t="str">
        <f>IF('TSA Input'!J996="","",IF('TSA Input'!J996="Yes",'TSA Input'!I996,""))</f>
        <v/>
      </c>
      <c r="H1021" s="43" t="str">
        <f>IF('TSA Input'!J996="","",IF('TSA Input'!J996="Yes",'TSA Input'!E996,""))</f>
        <v/>
      </c>
      <c r="I1021" s="45" t="str">
        <f t="shared" si="2"/>
        <v/>
      </c>
      <c r="J1021" s="146" t="str">
        <f>IF('TSA Input'!$J996="","",IF('TSA Input'!$J996="Yes",'TSA Input'!$C996,""))</f>
        <v/>
      </c>
      <c r="K1021" s="147" t="str">
        <f>IF('TSA Input'!$J996="","",IF('TSA Input'!$J996="Yes",'TSA Input'!$I996,""))</f>
        <v/>
      </c>
      <c r="L1021" s="147" t="str">
        <f>IF('TSA Input'!$J996="","",IF('TSA Input'!$J996="Yes",'TSA Input'!$E996,""))</f>
        <v/>
      </c>
      <c r="M1021" s="45" t="str">
        <f t="shared" si="3"/>
        <v/>
      </c>
      <c r="N1021" s="48"/>
      <c r="O1021" s="49"/>
      <c r="P1021" s="148" t="s">
        <v>31</v>
      </c>
      <c r="Q1021" s="149" t="s">
        <v>31</v>
      </c>
      <c r="R1021" s="1"/>
    </row>
    <row r="1022" spans="1:18" ht="15.75" hidden="1" customHeight="1">
      <c r="A1022" s="1" t="str">
        <f t="shared" si="1"/>
        <v/>
      </c>
      <c r="B1022" s="1"/>
      <c r="C1022" s="38" t="str">
        <f>IF('TSA Input'!J997="","",IF('TSA Input'!J997="Yes",'TSA Input'!B997,"Ineligible"))</f>
        <v/>
      </c>
      <c r="D1022" s="39" t="str">
        <f>IF('TSA Input'!J997="","",IF('TSA Input'!J997="Yes",'TSA Input'!H997,""))</f>
        <v/>
      </c>
      <c r="E1022" s="40" t="str">
        <f>IF('TSA Input'!J997="","",IF('TSA Input'!J997="Yes",'TSA Input'!G997,""))</f>
        <v/>
      </c>
      <c r="F1022" s="42" t="str">
        <f>IF('TSA Input'!J997="","",IF('TSA Input'!J997="Yes",'TSA Input'!C997,""))</f>
        <v/>
      </c>
      <c r="G1022" s="43" t="str">
        <f>IF('TSA Input'!J997="","",IF('TSA Input'!J997="Yes",'TSA Input'!I997,""))</f>
        <v/>
      </c>
      <c r="H1022" s="43" t="str">
        <f>IF('TSA Input'!J997="","",IF('TSA Input'!J997="Yes",'TSA Input'!E997,""))</f>
        <v/>
      </c>
      <c r="I1022" s="45" t="str">
        <f t="shared" si="2"/>
        <v/>
      </c>
      <c r="J1022" s="146" t="str">
        <f>IF('TSA Input'!$J997="","",IF('TSA Input'!$J997="Yes",'TSA Input'!$C997,""))</f>
        <v/>
      </c>
      <c r="K1022" s="147" t="str">
        <f>IF('TSA Input'!$J997="","",IF('TSA Input'!$J997="Yes",'TSA Input'!$I997,""))</f>
        <v/>
      </c>
      <c r="L1022" s="147" t="str">
        <f>IF('TSA Input'!$J997="","",IF('TSA Input'!$J997="Yes",'TSA Input'!$E997,""))</f>
        <v/>
      </c>
      <c r="M1022" s="45" t="str">
        <f t="shared" si="3"/>
        <v/>
      </c>
      <c r="N1022" s="48"/>
      <c r="O1022" s="49"/>
      <c r="P1022" s="148" t="s">
        <v>31</v>
      </c>
      <c r="Q1022" s="149" t="s">
        <v>31</v>
      </c>
      <c r="R1022" s="1"/>
    </row>
    <row r="1023" spans="1:18" ht="15.75" hidden="1" customHeight="1">
      <c r="A1023" s="1" t="str">
        <f t="shared" si="1"/>
        <v/>
      </c>
      <c r="B1023" s="1"/>
      <c r="C1023" s="38" t="str">
        <f>IF('TSA Input'!J998="","",IF('TSA Input'!J998="Yes",'TSA Input'!B998,"Ineligible"))</f>
        <v/>
      </c>
      <c r="D1023" s="39" t="str">
        <f>IF('TSA Input'!J998="","",IF('TSA Input'!J998="Yes",'TSA Input'!H998,""))</f>
        <v/>
      </c>
      <c r="E1023" s="40" t="str">
        <f>IF('TSA Input'!J998="","",IF('TSA Input'!J998="Yes",'TSA Input'!G998,""))</f>
        <v/>
      </c>
      <c r="F1023" s="42" t="str">
        <f>IF('TSA Input'!J998="","",IF('TSA Input'!J998="Yes",'TSA Input'!C998,""))</f>
        <v/>
      </c>
      <c r="G1023" s="43" t="str">
        <f>IF('TSA Input'!J998="","",IF('TSA Input'!J998="Yes",'TSA Input'!I998,""))</f>
        <v/>
      </c>
      <c r="H1023" s="43" t="str">
        <f>IF('TSA Input'!J998="","",IF('TSA Input'!J998="Yes",'TSA Input'!E998,""))</f>
        <v/>
      </c>
      <c r="I1023" s="45" t="str">
        <f t="shared" si="2"/>
        <v/>
      </c>
      <c r="J1023" s="146" t="str">
        <f>IF('TSA Input'!$J998="","",IF('TSA Input'!$J998="Yes",'TSA Input'!$C998,""))</f>
        <v/>
      </c>
      <c r="K1023" s="147" t="str">
        <f>IF('TSA Input'!$J998="","",IF('TSA Input'!$J998="Yes",'TSA Input'!$I998,""))</f>
        <v/>
      </c>
      <c r="L1023" s="147" t="str">
        <f>IF('TSA Input'!$J998="","",IF('TSA Input'!$J998="Yes",'TSA Input'!$E998,""))</f>
        <v/>
      </c>
      <c r="M1023" s="45" t="str">
        <f t="shared" si="3"/>
        <v/>
      </c>
      <c r="N1023" s="48"/>
      <c r="O1023" s="49"/>
      <c r="P1023" s="148" t="s">
        <v>31</v>
      </c>
      <c r="Q1023" s="149" t="s">
        <v>31</v>
      </c>
      <c r="R1023" s="1"/>
    </row>
    <row r="1024" spans="1:18" ht="15.75" hidden="1" customHeight="1">
      <c r="A1024" s="1" t="str">
        <f t="shared" si="1"/>
        <v/>
      </c>
      <c r="B1024" s="1"/>
      <c r="C1024" s="38" t="str">
        <f>IF('TSA Input'!J999="","",IF('TSA Input'!J999="Yes",'TSA Input'!B999,"Ineligible"))</f>
        <v/>
      </c>
      <c r="D1024" s="39" t="str">
        <f>IF('TSA Input'!J999="","",IF('TSA Input'!J999="Yes",'TSA Input'!H999,""))</f>
        <v/>
      </c>
      <c r="E1024" s="40" t="str">
        <f>IF('TSA Input'!J999="","",IF('TSA Input'!J999="Yes",'TSA Input'!G999,""))</f>
        <v/>
      </c>
      <c r="F1024" s="42" t="str">
        <f>IF('TSA Input'!J999="","",IF('TSA Input'!J999="Yes",'TSA Input'!C999,""))</f>
        <v/>
      </c>
      <c r="G1024" s="43" t="str">
        <f>IF('TSA Input'!J999="","",IF('TSA Input'!J999="Yes",'TSA Input'!I999,""))</f>
        <v/>
      </c>
      <c r="H1024" s="43" t="str">
        <f>IF('TSA Input'!J999="","",IF('TSA Input'!J999="Yes",'TSA Input'!E999,""))</f>
        <v/>
      </c>
      <c r="I1024" s="45" t="str">
        <f t="shared" si="2"/>
        <v/>
      </c>
      <c r="J1024" s="146" t="str">
        <f>IF('TSA Input'!$J999="","",IF('TSA Input'!$J999="Yes",'TSA Input'!$C999,""))</f>
        <v/>
      </c>
      <c r="K1024" s="147" t="str">
        <f>IF('TSA Input'!$J999="","",IF('TSA Input'!$J999="Yes",'TSA Input'!$I999,""))</f>
        <v/>
      </c>
      <c r="L1024" s="147" t="str">
        <f>IF('TSA Input'!$J999="","",IF('TSA Input'!$J999="Yes",'TSA Input'!$E999,""))</f>
        <v/>
      </c>
      <c r="M1024" s="45" t="str">
        <f t="shared" si="3"/>
        <v/>
      </c>
      <c r="N1024" s="48"/>
      <c r="O1024" s="49"/>
      <c r="P1024" s="148" t="s">
        <v>31</v>
      </c>
      <c r="Q1024" s="149" t="s">
        <v>31</v>
      </c>
      <c r="R1024" s="1"/>
    </row>
    <row r="1025" spans="1:18" ht="15.75" hidden="1" customHeight="1">
      <c r="A1025" s="1" t="str">
        <f t="shared" si="1"/>
        <v/>
      </c>
      <c r="B1025" s="1"/>
      <c r="C1025" s="38" t="str">
        <f>IF('TSA Input'!J1000="","",IF('TSA Input'!J1000="Yes",'TSA Input'!B1000,"Ineligible"))</f>
        <v/>
      </c>
      <c r="D1025" s="39" t="str">
        <f>IF('TSA Input'!J1000="","",IF('TSA Input'!J1000="Yes",'TSA Input'!H1000,""))</f>
        <v/>
      </c>
      <c r="E1025" s="40" t="str">
        <f>IF('TSA Input'!J1000="","",IF('TSA Input'!J1000="Yes",'TSA Input'!G1000,""))</f>
        <v/>
      </c>
      <c r="F1025" s="42" t="str">
        <f>IF('TSA Input'!J1000="","",IF('TSA Input'!J1000="Yes",'TSA Input'!C1000,""))</f>
        <v/>
      </c>
      <c r="G1025" s="43" t="str">
        <f>IF('TSA Input'!J1000="","",IF('TSA Input'!J1000="Yes",'TSA Input'!I1000,""))</f>
        <v/>
      </c>
      <c r="H1025" s="43" t="str">
        <f>IF('TSA Input'!J1000="","",IF('TSA Input'!J1000="Yes",'TSA Input'!E1000,""))</f>
        <v/>
      </c>
      <c r="I1025" s="45" t="str">
        <f t="shared" si="2"/>
        <v/>
      </c>
      <c r="J1025" s="146" t="str">
        <f>IF('TSA Input'!$J1000="","",IF('TSA Input'!$J1000="Yes",'TSA Input'!$C1000,""))</f>
        <v/>
      </c>
      <c r="K1025" s="147" t="str">
        <f>IF('TSA Input'!$J1000="","",IF('TSA Input'!$J1000="Yes",'TSA Input'!$I1000,""))</f>
        <v/>
      </c>
      <c r="L1025" s="147" t="str">
        <f>IF('TSA Input'!$J1000="","",IF('TSA Input'!$J1000="Yes",'TSA Input'!$E1000,""))</f>
        <v/>
      </c>
      <c r="M1025" s="45" t="str">
        <f t="shared" si="3"/>
        <v/>
      </c>
      <c r="N1025" s="48"/>
      <c r="O1025" s="49"/>
      <c r="P1025" s="148" t="s">
        <v>31</v>
      </c>
      <c r="Q1025" s="149" t="s">
        <v>31</v>
      </c>
      <c r="R1025" s="1"/>
    </row>
    <row r="1026" spans="1:18" ht="15.75" hidden="1" customHeight="1">
      <c r="A1026" s="1" t="str">
        <f t="shared" si="1"/>
        <v/>
      </c>
      <c r="B1026" s="1"/>
      <c r="C1026" s="38" t="str">
        <f>IF('TSA Input'!J1001="","",IF('TSA Input'!J1001="Yes",'TSA Input'!B1001,"Ineligible"))</f>
        <v/>
      </c>
      <c r="D1026" s="39" t="str">
        <f>IF('TSA Input'!J1001="","",IF('TSA Input'!J1001="Yes",'TSA Input'!H1001,""))</f>
        <v/>
      </c>
      <c r="E1026" s="40" t="str">
        <f>IF('TSA Input'!J1001="","",IF('TSA Input'!J1001="Yes",'TSA Input'!G1001,""))</f>
        <v/>
      </c>
      <c r="F1026" s="42" t="str">
        <f>IF('TSA Input'!J1001="","",IF('TSA Input'!J1001="Yes",'TSA Input'!C1001,""))</f>
        <v/>
      </c>
      <c r="G1026" s="43" t="str">
        <f>IF('TSA Input'!J1001="","",IF('TSA Input'!J1001="Yes",'TSA Input'!I1001,""))</f>
        <v/>
      </c>
      <c r="H1026" s="43" t="str">
        <f>IF('TSA Input'!J1001="","",IF('TSA Input'!J1001="Yes",'TSA Input'!E1001,""))</f>
        <v/>
      </c>
      <c r="I1026" s="45" t="str">
        <f t="shared" si="2"/>
        <v/>
      </c>
      <c r="J1026" s="146" t="str">
        <f>IF('TSA Input'!$J1001="","",IF('TSA Input'!$J1001="Yes",'TSA Input'!$C1001,""))</f>
        <v/>
      </c>
      <c r="K1026" s="147" t="str">
        <f>IF('TSA Input'!$J1001="","",IF('TSA Input'!$J1001="Yes",'TSA Input'!$I1001,""))</f>
        <v/>
      </c>
      <c r="L1026" s="147" t="str">
        <f>IF('TSA Input'!$J1001="","",IF('TSA Input'!$J1001="Yes",'TSA Input'!$E1001,""))</f>
        <v/>
      </c>
      <c r="M1026" s="45" t="str">
        <f t="shared" si="3"/>
        <v/>
      </c>
      <c r="N1026" s="48"/>
      <c r="O1026" s="49"/>
      <c r="P1026" s="148" t="s">
        <v>31</v>
      </c>
      <c r="Q1026" s="149" t="s">
        <v>31</v>
      </c>
      <c r="R1026" s="1"/>
    </row>
    <row r="1027" spans="1:18" ht="15.75" hidden="1" customHeight="1">
      <c r="A1027" s="1" t="str">
        <f t="shared" si="1"/>
        <v/>
      </c>
      <c r="B1027" s="1"/>
      <c r="C1027" s="38" t="str">
        <f>IF('TSA Input'!J1002="","",IF('TSA Input'!J1002="Yes",'TSA Input'!B1002,"Ineligible"))</f>
        <v/>
      </c>
      <c r="D1027" s="39" t="str">
        <f>IF('TSA Input'!J1002="","",IF('TSA Input'!J1002="Yes",'TSA Input'!H1002,""))</f>
        <v/>
      </c>
      <c r="E1027" s="40" t="str">
        <f>IF('TSA Input'!J1002="","",IF('TSA Input'!J1002="Yes",'TSA Input'!G1002,""))</f>
        <v/>
      </c>
      <c r="F1027" s="42" t="str">
        <f>IF('TSA Input'!J1002="","",IF('TSA Input'!J1002="Yes",'TSA Input'!C1002,""))</f>
        <v/>
      </c>
      <c r="G1027" s="43" t="str">
        <f>IF('TSA Input'!J1002="","",IF('TSA Input'!J1002="Yes",'TSA Input'!I1002,""))</f>
        <v/>
      </c>
      <c r="H1027" s="43" t="str">
        <f>IF('TSA Input'!J1002="","",IF('TSA Input'!J1002="Yes",'TSA Input'!E1002,""))</f>
        <v/>
      </c>
      <c r="I1027" s="45" t="str">
        <f t="shared" si="2"/>
        <v/>
      </c>
      <c r="J1027" s="146" t="str">
        <f>IF('TSA Input'!$J1002="","",IF('TSA Input'!$J1002="Yes",'TSA Input'!$C1002,""))</f>
        <v/>
      </c>
      <c r="K1027" s="147" t="str">
        <f>IF('TSA Input'!$J1002="","",IF('TSA Input'!$J1002="Yes",'TSA Input'!$I1002,""))</f>
        <v/>
      </c>
      <c r="L1027" s="147" t="str">
        <f>IF('TSA Input'!$J1002="","",IF('TSA Input'!$J1002="Yes",'TSA Input'!$E1002,""))</f>
        <v/>
      </c>
      <c r="M1027" s="45" t="str">
        <f t="shared" si="3"/>
        <v/>
      </c>
      <c r="N1027" s="48"/>
      <c r="O1027" s="49"/>
      <c r="P1027" s="148" t="s">
        <v>31</v>
      </c>
      <c r="Q1027" s="149" t="s">
        <v>31</v>
      </c>
      <c r="R1027" s="1"/>
    </row>
    <row r="1028" spans="1:18" ht="15.75" hidden="1" customHeight="1">
      <c r="A1028" s="1" t="str">
        <f t="shared" si="1"/>
        <v/>
      </c>
      <c r="B1028" s="1"/>
      <c r="C1028" s="38" t="str">
        <f>IF('TSA Input'!J1003="","",IF('TSA Input'!J1003="Yes",'TSA Input'!B1003,"Ineligible"))</f>
        <v/>
      </c>
      <c r="D1028" s="39" t="str">
        <f>IF('TSA Input'!J1003="","",IF('TSA Input'!J1003="Yes",'TSA Input'!H1003,""))</f>
        <v/>
      </c>
      <c r="E1028" s="40" t="str">
        <f>IF('TSA Input'!J1003="","",IF('TSA Input'!J1003="Yes",'TSA Input'!G1003,""))</f>
        <v/>
      </c>
      <c r="F1028" s="42" t="str">
        <f>IF('TSA Input'!J1003="","",IF('TSA Input'!J1003="Yes",'TSA Input'!C1003,""))</f>
        <v/>
      </c>
      <c r="G1028" s="43" t="str">
        <f>IF('TSA Input'!J1003="","",IF('TSA Input'!J1003="Yes",'TSA Input'!I1003,""))</f>
        <v/>
      </c>
      <c r="H1028" s="43" t="str">
        <f>IF('TSA Input'!J1003="","",IF('TSA Input'!J1003="Yes",'TSA Input'!E1003,""))</f>
        <v/>
      </c>
      <c r="I1028" s="45" t="str">
        <f t="shared" si="2"/>
        <v/>
      </c>
      <c r="J1028" s="146" t="str">
        <f>IF('TSA Input'!$J1003="","",IF('TSA Input'!$J1003="Yes",'TSA Input'!$C1003,""))</f>
        <v/>
      </c>
      <c r="K1028" s="147" t="str">
        <f>IF('TSA Input'!$J1003="","",IF('TSA Input'!$J1003="Yes",'TSA Input'!$I1003,""))</f>
        <v/>
      </c>
      <c r="L1028" s="147" t="str">
        <f>IF('TSA Input'!$J1003="","",IF('TSA Input'!$J1003="Yes",'TSA Input'!$E1003,""))</f>
        <v/>
      </c>
      <c r="M1028" s="45" t="str">
        <f t="shared" si="3"/>
        <v/>
      </c>
      <c r="N1028" s="48"/>
      <c r="O1028" s="49"/>
      <c r="P1028" s="148" t="s">
        <v>31</v>
      </c>
      <c r="Q1028" s="149" t="s">
        <v>31</v>
      </c>
      <c r="R1028" s="1"/>
    </row>
    <row r="1029" spans="1:18" ht="15.75" hidden="1" customHeight="1">
      <c r="A1029" s="1" t="str">
        <f t="shared" si="1"/>
        <v/>
      </c>
      <c r="B1029" s="1"/>
      <c r="C1029" s="38" t="str">
        <f>IF('TSA Input'!J1004="","",IF('TSA Input'!J1004="Yes",'TSA Input'!B1004,"Ineligible"))</f>
        <v/>
      </c>
      <c r="D1029" s="39" t="str">
        <f>IF('TSA Input'!J1004="","",IF('TSA Input'!J1004="Yes",'TSA Input'!H1004,""))</f>
        <v/>
      </c>
      <c r="E1029" s="40" t="str">
        <f>IF('TSA Input'!J1004="","",IF('TSA Input'!J1004="Yes",'TSA Input'!G1004,""))</f>
        <v/>
      </c>
      <c r="F1029" s="42" t="str">
        <f>IF('TSA Input'!J1004="","",IF('TSA Input'!J1004="Yes",'TSA Input'!C1004,""))</f>
        <v/>
      </c>
      <c r="G1029" s="43" t="str">
        <f>IF('TSA Input'!J1004="","",IF('TSA Input'!J1004="Yes",'TSA Input'!I1004,""))</f>
        <v/>
      </c>
      <c r="H1029" s="43" t="str">
        <f>IF('TSA Input'!J1004="","",IF('TSA Input'!J1004="Yes",'TSA Input'!E1004,""))</f>
        <v/>
      </c>
      <c r="I1029" s="45" t="str">
        <f t="shared" si="2"/>
        <v/>
      </c>
      <c r="J1029" s="146" t="str">
        <f>IF('TSA Input'!$J1004="","",IF('TSA Input'!$J1004="Yes",'TSA Input'!$C1004,""))</f>
        <v/>
      </c>
      <c r="K1029" s="147" t="str">
        <f>IF('TSA Input'!$J1004="","",IF('TSA Input'!$J1004="Yes",'TSA Input'!$I1004,""))</f>
        <v/>
      </c>
      <c r="L1029" s="147" t="str">
        <f>IF('TSA Input'!$J1004="","",IF('TSA Input'!$J1004="Yes",'TSA Input'!$E1004,""))</f>
        <v/>
      </c>
      <c r="M1029" s="45" t="str">
        <f t="shared" si="3"/>
        <v/>
      </c>
      <c r="N1029" s="48"/>
      <c r="O1029" s="49"/>
      <c r="P1029" s="148" t="s">
        <v>31</v>
      </c>
      <c r="Q1029" s="149" t="s">
        <v>31</v>
      </c>
      <c r="R1029" s="1"/>
    </row>
    <row r="1030" spans="1:18" ht="15.75" hidden="1" customHeight="1">
      <c r="A1030" s="1" t="str">
        <f t="shared" si="1"/>
        <v/>
      </c>
      <c r="B1030" s="1"/>
      <c r="C1030" s="38" t="str">
        <f>IF('TSA Input'!J1005="","",IF('TSA Input'!J1005="Yes",'TSA Input'!B1005,"Ineligible"))</f>
        <v/>
      </c>
      <c r="D1030" s="39" t="str">
        <f>IF('TSA Input'!J1005="","",IF('TSA Input'!J1005="Yes",'TSA Input'!H1005,""))</f>
        <v/>
      </c>
      <c r="E1030" s="40" t="str">
        <f>IF('TSA Input'!J1005="","",IF('TSA Input'!J1005="Yes",'TSA Input'!G1005,""))</f>
        <v/>
      </c>
      <c r="F1030" s="42" t="str">
        <f>IF('TSA Input'!J1005="","",IF('TSA Input'!J1005="Yes",'TSA Input'!C1005,""))</f>
        <v/>
      </c>
      <c r="G1030" s="43" t="str">
        <f>IF('TSA Input'!J1005="","",IF('TSA Input'!J1005="Yes",'TSA Input'!I1005,""))</f>
        <v/>
      </c>
      <c r="H1030" s="43" t="str">
        <f>IF('TSA Input'!J1005="","",IF('TSA Input'!J1005="Yes",'TSA Input'!E1005,""))</f>
        <v/>
      </c>
      <c r="I1030" s="45" t="str">
        <f t="shared" si="2"/>
        <v/>
      </c>
      <c r="J1030" s="146" t="str">
        <f>IF('TSA Input'!$J1005="","",IF('TSA Input'!$J1005="Yes",'TSA Input'!$C1005,""))</f>
        <v/>
      </c>
      <c r="K1030" s="147" t="str">
        <f>IF('TSA Input'!$J1005="","",IF('TSA Input'!$J1005="Yes",'TSA Input'!$I1005,""))</f>
        <v/>
      </c>
      <c r="L1030" s="147" t="str">
        <f>IF('TSA Input'!$J1005="","",IF('TSA Input'!$J1005="Yes",'TSA Input'!$E1005,""))</f>
        <v/>
      </c>
      <c r="M1030" s="45" t="str">
        <f t="shared" si="3"/>
        <v/>
      </c>
      <c r="N1030" s="48"/>
      <c r="O1030" s="49"/>
      <c r="P1030" s="148" t="s">
        <v>31</v>
      </c>
      <c r="Q1030" s="149" t="s">
        <v>31</v>
      </c>
      <c r="R1030" s="1"/>
    </row>
    <row r="1031" spans="1:18" ht="15.75" hidden="1" customHeight="1">
      <c r="A1031" s="1" t="str">
        <f t="shared" si="1"/>
        <v/>
      </c>
      <c r="B1031" s="1"/>
      <c r="C1031" s="38" t="str">
        <f>IF('TSA Input'!J1006="","",IF('TSA Input'!J1006="Yes",'TSA Input'!B1006,"Ineligible"))</f>
        <v/>
      </c>
      <c r="D1031" s="39" t="str">
        <f>IF('TSA Input'!J1006="","",IF('TSA Input'!J1006="Yes",'TSA Input'!H1006,""))</f>
        <v/>
      </c>
      <c r="E1031" s="40" t="str">
        <f>IF('TSA Input'!J1006="","",IF('TSA Input'!J1006="Yes",'TSA Input'!G1006,""))</f>
        <v/>
      </c>
      <c r="F1031" s="42" t="str">
        <f>IF('TSA Input'!J1006="","",IF('TSA Input'!J1006="Yes",'TSA Input'!C1006,""))</f>
        <v/>
      </c>
      <c r="G1031" s="43" t="str">
        <f>IF('TSA Input'!J1006="","",IF('TSA Input'!J1006="Yes",'TSA Input'!I1006,""))</f>
        <v/>
      </c>
      <c r="H1031" s="43" t="str">
        <f>IF('TSA Input'!J1006="","",IF('TSA Input'!J1006="Yes",'TSA Input'!E1006,""))</f>
        <v/>
      </c>
      <c r="I1031" s="45" t="str">
        <f t="shared" si="2"/>
        <v/>
      </c>
      <c r="J1031" s="146" t="str">
        <f>IF('TSA Input'!$J1006="","",IF('TSA Input'!$J1006="Yes",'TSA Input'!$C1006,""))</f>
        <v/>
      </c>
      <c r="K1031" s="147" t="str">
        <f>IF('TSA Input'!$J1006="","",IF('TSA Input'!$J1006="Yes",'TSA Input'!$I1006,""))</f>
        <v/>
      </c>
      <c r="L1031" s="147" t="str">
        <f>IF('TSA Input'!$J1006="","",IF('TSA Input'!$J1006="Yes",'TSA Input'!$E1006,""))</f>
        <v/>
      </c>
      <c r="M1031" s="45" t="str">
        <f t="shared" si="3"/>
        <v/>
      </c>
      <c r="N1031" s="48"/>
      <c r="O1031" s="49"/>
      <c r="P1031" s="148" t="s">
        <v>31</v>
      </c>
      <c r="Q1031" s="149" t="s">
        <v>31</v>
      </c>
      <c r="R1031" s="1"/>
    </row>
    <row r="1032" spans="1:18" ht="15.75" hidden="1" customHeight="1">
      <c r="A1032" s="1" t="str">
        <f t="shared" si="1"/>
        <v/>
      </c>
      <c r="B1032" s="1"/>
      <c r="C1032" s="38" t="str">
        <f>IF('TSA Input'!J1007="","",IF('TSA Input'!J1007="Yes",'TSA Input'!B1007,"Ineligible"))</f>
        <v/>
      </c>
      <c r="D1032" s="39" t="str">
        <f>IF('TSA Input'!J1007="","",IF('TSA Input'!J1007="Yes",'TSA Input'!H1007,""))</f>
        <v/>
      </c>
      <c r="E1032" s="40" t="str">
        <f>IF('TSA Input'!J1007="","",IF('TSA Input'!J1007="Yes",'TSA Input'!G1007,""))</f>
        <v/>
      </c>
      <c r="F1032" s="42" t="str">
        <f>IF('TSA Input'!J1007="","",IF('TSA Input'!J1007="Yes",'TSA Input'!C1007,""))</f>
        <v/>
      </c>
      <c r="G1032" s="43" t="str">
        <f>IF('TSA Input'!J1007="","",IF('TSA Input'!J1007="Yes",'TSA Input'!I1007,""))</f>
        <v/>
      </c>
      <c r="H1032" s="43" t="str">
        <f>IF('TSA Input'!J1007="","",IF('TSA Input'!J1007="Yes",'TSA Input'!E1007,""))</f>
        <v/>
      </c>
      <c r="I1032" s="45" t="str">
        <f t="shared" si="2"/>
        <v/>
      </c>
      <c r="J1032" s="146" t="str">
        <f>IF('TSA Input'!$J1007="","",IF('TSA Input'!$J1007="Yes",'TSA Input'!$C1007,""))</f>
        <v/>
      </c>
      <c r="K1032" s="147" t="str">
        <f>IF('TSA Input'!$J1007="","",IF('TSA Input'!$J1007="Yes",'TSA Input'!$I1007,""))</f>
        <v/>
      </c>
      <c r="L1032" s="147" t="str">
        <f>IF('TSA Input'!$J1007="","",IF('TSA Input'!$J1007="Yes",'TSA Input'!$E1007,""))</f>
        <v/>
      </c>
      <c r="M1032" s="45" t="str">
        <f t="shared" si="3"/>
        <v/>
      </c>
      <c r="N1032" s="48"/>
      <c r="O1032" s="49"/>
      <c r="P1032" s="148" t="s">
        <v>31</v>
      </c>
      <c r="Q1032" s="149" t="s">
        <v>31</v>
      </c>
      <c r="R1032" s="1"/>
    </row>
    <row r="1033" spans="1:18" ht="15.75" hidden="1" customHeight="1">
      <c r="A1033" s="1" t="str">
        <f t="shared" si="1"/>
        <v/>
      </c>
      <c r="B1033" s="1"/>
      <c r="C1033" s="38" t="str">
        <f>IF('TSA Input'!J1008="","",IF('TSA Input'!J1008="Yes",'TSA Input'!B1008,"Ineligible"))</f>
        <v/>
      </c>
      <c r="D1033" s="39" t="str">
        <f>IF('TSA Input'!J1008="","",IF('TSA Input'!J1008="Yes",'TSA Input'!H1008,""))</f>
        <v/>
      </c>
      <c r="E1033" s="40" t="str">
        <f>IF('TSA Input'!J1008="","",IF('TSA Input'!J1008="Yes",'TSA Input'!G1008,""))</f>
        <v/>
      </c>
      <c r="F1033" s="42" t="str">
        <f>IF('TSA Input'!J1008="","",IF('TSA Input'!J1008="Yes",'TSA Input'!C1008,""))</f>
        <v/>
      </c>
      <c r="G1033" s="43" t="str">
        <f>IF('TSA Input'!J1008="","",IF('TSA Input'!J1008="Yes",'TSA Input'!I1008,""))</f>
        <v/>
      </c>
      <c r="H1033" s="43" t="str">
        <f>IF('TSA Input'!J1008="","",IF('TSA Input'!J1008="Yes",'TSA Input'!E1008,""))</f>
        <v/>
      </c>
      <c r="I1033" s="45" t="str">
        <f t="shared" si="2"/>
        <v/>
      </c>
      <c r="J1033" s="146" t="str">
        <f>IF('TSA Input'!$J1008="","",IF('TSA Input'!$J1008="Yes",'TSA Input'!$C1008,""))</f>
        <v/>
      </c>
      <c r="K1033" s="147" t="str">
        <f>IF('TSA Input'!$J1008="","",IF('TSA Input'!$J1008="Yes",'TSA Input'!$I1008,""))</f>
        <v/>
      </c>
      <c r="L1033" s="147" t="str">
        <f>IF('TSA Input'!$J1008="","",IF('TSA Input'!$J1008="Yes",'TSA Input'!$E1008,""))</f>
        <v/>
      </c>
      <c r="M1033" s="45" t="str">
        <f t="shared" si="3"/>
        <v/>
      </c>
      <c r="N1033" s="48"/>
      <c r="O1033" s="49"/>
      <c r="P1033" s="148" t="s">
        <v>31</v>
      </c>
      <c r="Q1033" s="149" t="s">
        <v>31</v>
      </c>
      <c r="R1033" s="1"/>
    </row>
    <row r="1034" spans="1:18" ht="15.75" hidden="1" customHeight="1">
      <c r="A1034" s="1" t="str">
        <f t="shared" si="1"/>
        <v/>
      </c>
      <c r="B1034" s="1"/>
      <c r="C1034" s="38" t="str">
        <f>IF('TSA Input'!J1009="","",IF('TSA Input'!J1009="Yes",'TSA Input'!B1009,"Ineligible"))</f>
        <v/>
      </c>
      <c r="D1034" s="39" t="str">
        <f>IF('TSA Input'!J1009="","",IF('TSA Input'!J1009="Yes",'TSA Input'!H1009,""))</f>
        <v/>
      </c>
      <c r="E1034" s="40" t="str">
        <f>IF('TSA Input'!J1009="","",IF('TSA Input'!J1009="Yes",'TSA Input'!G1009,""))</f>
        <v/>
      </c>
      <c r="F1034" s="42" t="str">
        <f>IF('TSA Input'!J1009="","",IF('TSA Input'!J1009="Yes",'TSA Input'!C1009,""))</f>
        <v/>
      </c>
      <c r="G1034" s="43" t="str">
        <f>IF('TSA Input'!J1009="","",IF('TSA Input'!J1009="Yes",'TSA Input'!I1009,""))</f>
        <v/>
      </c>
      <c r="H1034" s="43" t="str">
        <f>IF('TSA Input'!J1009="","",IF('TSA Input'!J1009="Yes",'TSA Input'!E1009,""))</f>
        <v/>
      </c>
      <c r="I1034" s="45" t="str">
        <f t="shared" si="2"/>
        <v/>
      </c>
      <c r="J1034" s="146" t="str">
        <f>IF('TSA Input'!$J1009="","",IF('TSA Input'!$J1009="Yes",'TSA Input'!$C1009,""))</f>
        <v/>
      </c>
      <c r="K1034" s="147" t="str">
        <f>IF('TSA Input'!$J1009="","",IF('TSA Input'!$J1009="Yes",'TSA Input'!$I1009,""))</f>
        <v/>
      </c>
      <c r="L1034" s="147" t="str">
        <f>IF('TSA Input'!$J1009="","",IF('TSA Input'!$J1009="Yes",'TSA Input'!$E1009,""))</f>
        <v/>
      </c>
      <c r="M1034" s="45" t="str">
        <f t="shared" si="3"/>
        <v/>
      </c>
      <c r="N1034" s="48"/>
      <c r="O1034" s="49"/>
      <c r="P1034" s="148" t="s">
        <v>31</v>
      </c>
      <c r="Q1034" s="149" t="s">
        <v>31</v>
      </c>
      <c r="R1034" s="1"/>
    </row>
    <row r="1035" spans="1:18" ht="15.75" hidden="1" customHeight="1">
      <c r="A1035" s="1" t="str">
        <f t="shared" si="1"/>
        <v/>
      </c>
      <c r="B1035" s="1"/>
      <c r="C1035" s="38" t="str">
        <f>IF('TSA Input'!J1010="","",IF('TSA Input'!J1010="Yes",'TSA Input'!B1010,"Ineligible"))</f>
        <v/>
      </c>
      <c r="D1035" s="39" t="str">
        <f>IF('TSA Input'!J1010="","",IF('TSA Input'!J1010="Yes",'TSA Input'!H1010,""))</f>
        <v/>
      </c>
      <c r="E1035" s="40" t="str">
        <f>IF('TSA Input'!J1010="","",IF('TSA Input'!J1010="Yes",'TSA Input'!G1010,""))</f>
        <v/>
      </c>
      <c r="F1035" s="42" t="str">
        <f>IF('TSA Input'!J1010="","",IF('TSA Input'!J1010="Yes",'TSA Input'!C1010,""))</f>
        <v/>
      </c>
      <c r="G1035" s="43" t="str">
        <f>IF('TSA Input'!J1010="","",IF('TSA Input'!J1010="Yes",'TSA Input'!I1010,""))</f>
        <v/>
      </c>
      <c r="H1035" s="43" t="str">
        <f>IF('TSA Input'!J1010="","",IF('TSA Input'!J1010="Yes",'TSA Input'!E1010,""))</f>
        <v/>
      </c>
      <c r="I1035" s="45" t="str">
        <f t="shared" si="2"/>
        <v/>
      </c>
      <c r="J1035" s="146" t="str">
        <f>IF('TSA Input'!$J1010="","",IF('TSA Input'!$J1010="Yes",'TSA Input'!$C1010,""))</f>
        <v/>
      </c>
      <c r="K1035" s="147" t="str">
        <f>IF('TSA Input'!$J1010="","",IF('TSA Input'!$J1010="Yes",'TSA Input'!$I1010,""))</f>
        <v/>
      </c>
      <c r="L1035" s="147" t="str">
        <f>IF('TSA Input'!$J1010="","",IF('TSA Input'!$J1010="Yes",'TSA Input'!$E1010,""))</f>
        <v/>
      </c>
      <c r="M1035" s="45" t="str">
        <f t="shared" si="3"/>
        <v/>
      </c>
      <c r="N1035" s="48"/>
      <c r="O1035" s="49"/>
      <c r="P1035" s="148" t="s">
        <v>31</v>
      </c>
      <c r="Q1035" s="149" t="s">
        <v>31</v>
      </c>
      <c r="R1035" s="1"/>
    </row>
    <row r="1036" spans="1:18" ht="15.75" hidden="1" customHeight="1">
      <c r="A1036" s="1" t="str">
        <f t="shared" si="1"/>
        <v/>
      </c>
      <c r="B1036" s="1"/>
      <c r="C1036" s="38" t="str">
        <f>IF('TSA Input'!J1011="","",IF('TSA Input'!J1011="Yes",'TSA Input'!B1011,"Ineligible"))</f>
        <v/>
      </c>
      <c r="D1036" s="39" t="str">
        <f>IF('TSA Input'!J1011="","",IF('TSA Input'!J1011="Yes",'TSA Input'!H1011,""))</f>
        <v/>
      </c>
      <c r="E1036" s="40" t="str">
        <f>IF('TSA Input'!J1011="","",IF('TSA Input'!J1011="Yes",'TSA Input'!G1011,""))</f>
        <v/>
      </c>
      <c r="F1036" s="42" t="str">
        <f>IF('TSA Input'!J1011="","",IF('TSA Input'!J1011="Yes",'TSA Input'!C1011,""))</f>
        <v/>
      </c>
      <c r="G1036" s="43" t="str">
        <f>IF('TSA Input'!J1011="","",IF('TSA Input'!J1011="Yes",'TSA Input'!I1011,""))</f>
        <v/>
      </c>
      <c r="H1036" s="43" t="str">
        <f>IF('TSA Input'!J1011="","",IF('TSA Input'!J1011="Yes",'TSA Input'!E1011,""))</f>
        <v/>
      </c>
      <c r="I1036" s="45" t="str">
        <f t="shared" si="2"/>
        <v/>
      </c>
      <c r="J1036" s="146" t="str">
        <f>IF('TSA Input'!$J1011="","",IF('TSA Input'!$J1011="Yes",'TSA Input'!$C1011,""))</f>
        <v/>
      </c>
      <c r="K1036" s="147" t="str">
        <f>IF('TSA Input'!$J1011="","",IF('TSA Input'!$J1011="Yes",'TSA Input'!$I1011,""))</f>
        <v/>
      </c>
      <c r="L1036" s="147" t="str">
        <f>IF('TSA Input'!$J1011="","",IF('TSA Input'!$J1011="Yes",'TSA Input'!$E1011,""))</f>
        <v/>
      </c>
      <c r="M1036" s="45" t="str">
        <f t="shared" si="3"/>
        <v/>
      </c>
      <c r="N1036" s="48"/>
      <c r="O1036" s="49"/>
      <c r="P1036" s="148" t="s">
        <v>31</v>
      </c>
      <c r="Q1036" s="149" t="s">
        <v>31</v>
      </c>
      <c r="R1036" s="1"/>
    </row>
    <row r="1037" spans="1:18" ht="15.75" hidden="1" customHeight="1">
      <c r="A1037" s="1" t="str">
        <f t="shared" si="1"/>
        <v/>
      </c>
      <c r="B1037" s="1"/>
      <c r="C1037" s="38" t="str">
        <f>IF('TSA Input'!J1012="","",IF('TSA Input'!J1012="Yes",'TSA Input'!B1012,"Ineligible"))</f>
        <v/>
      </c>
      <c r="D1037" s="39" t="str">
        <f>IF('TSA Input'!J1012="","",IF('TSA Input'!J1012="Yes",'TSA Input'!H1012,""))</f>
        <v/>
      </c>
      <c r="E1037" s="40" t="str">
        <f>IF('TSA Input'!J1012="","",IF('TSA Input'!J1012="Yes",'TSA Input'!G1012,""))</f>
        <v/>
      </c>
      <c r="F1037" s="42" t="str">
        <f>IF('TSA Input'!J1012="","",IF('TSA Input'!J1012="Yes",'TSA Input'!C1012,""))</f>
        <v/>
      </c>
      <c r="G1037" s="43" t="str">
        <f>IF('TSA Input'!J1012="","",IF('TSA Input'!J1012="Yes",'TSA Input'!I1012,""))</f>
        <v/>
      </c>
      <c r="H1037" s="43" t="str">
        <f>IF('TSA Input'!J1012="","",IF('TSA Input'!J1012="Yes",'TSA Input'!E1012,""))</f>
        <v/>
      </c>
      <c r="I1037" s="45" t="str">
        <f t="shared" si="2"/>
        <v/>
      </c>
      <c r="J1037" s="146" t="str">
        <f>IF('TSA Input'!$J1012="","",IF('TSA Input'!$J1012="Yes",'TSA Input'!$C1012,""))</f>
        <v/>
      </c>
      <c r="K1037" s="147" t="str">
        <f>IF('TSA Input'!$J1012="","",IF('TSA Input'!$J1012="Yes",'TSA Input'!$I1012,""))</f>
        <v/>
      </c>
      <c r="L1037" s="147" t="str">
        <f>IF('TSA Input'!$J1012="","",IF('TSA Input'!$J1012="Yes",'TSA Input'!$E1012,""))</f>
        <v/>
      </c>
      <c r="M1037" s="45" t="str">
        <f t="shared" si="3"/>
        <v/>
      </c>
      <c r="N1037" s="48"/>
      <c r="O1037" s="49"/>
      <c r="P1037" s="148" t="s">
        <v>31</v>
      </c>
      <c r="Q1037" s="149" t="s">
        <v>31</v>
      </c>
      <c r="R1037" s="1"/>
    </row>
    <row r="1038" spans="1:18" ht="15.75" hidden="1" customHeight="1">
      <c r="A1038" s="1" t="str">
        <f t="shared" si="1"/>
        <v/>
      </c>
      <c r="B1038" s="1"/>
      <c r="C1038" s="38" t="str">
        <f>IF('TSA Input'!J1013="","",IF('TSA Input'!J1013="Yes",'TSA Input'!B1013,"Ineligible"))</f>
        <v/>
      </c>
      <c r="D1038" s="39" t="str">
        <f>IF('TSA Input'!J1013="","",IF('TSA Input'!J1013="Yes",'TSA Input'!H1013,""))</f>
        <v/>
      </c>
      <c r="E1038" s="40" t="str">
        <f>IF('TSA Input'!J1013="","",IF('TSA Input'!J1013="Yes",'TSA Input'!G1013,""))</f>
        <v/>
      </c>
      <c r="F1038" s="42" t="str">
        <f>IF('TSA Input'!J1013="","",IF('TSA Input'!J1013="Yes",'TSA Input'!C1013,""))</f>
        <v/>
      </c>
      <c r="G1038" s="43" t="str">
        <f>IF('TSA Input'!J1013="","",IF('TSA Input'!J1013="Yes",'TSA Input'!I1013,""))</f>
        <v/>
      </c>
      <c r="H1038" s="43" t="str">
        <f>IF('TSA Input'!J1013="","",IF('TSA Input'!J1013="Yes",'TSA Input'!E1013,""))</f>
        <v/>
      </c>
      <c r="I1038" s="45" t="str">
        <f t="shared" si="2"/>
        <v/>
      </c>
      <c r="J1038" s="146" t="str">
        <f>IF('TSA Input'!$J1013="","",IF('TSA Input'!$J1013="Yes",'TSA Input'!$C1013,""))</f>
        <v/>
      </c>
      <c r="K1038" s="147" t="str">
        <f>IF('TSA Input'!$J1013="","",IF('TSA Input'!$J1013="Yes",'TSA Input'!$I1013,""))</f>
        <v/>
      </c>
      <c r="L1038" s="147" t="str">
        <f>IF('TSA Input'!$J1013="","",IF('TSA Input'!$J1013="Yes",'TSA Input'!$E1013,""))</f>
        <v/>
      </c>
      <c r="M1038" s="45" t="str">
        <f t="shared" si="3"/>
        <v/>
      </c>
      <c r="N1038" s="48"/>
      <c r="O1038" s="49"/>
      <c r="P1038" s="148" t="s">
        <v>31</v>
      </c>
      <c r="Q1038" s="149" t="s">
        <v>31</v>
      </c>
      <c r="R1038" s="1"/>
    </row>
    <row r="1039" spans="1:18" ht="15.75" hidden="1" customHeight="1">
      <c r="A1039" s="1" t="str">
        <f t="shared" si="1"/>
        <v/>
      </c>
      <c r="B1039" s="1"/>
      <c r="C1039" s="38" t="str">
        <f>IF('TSA Input'!J1014="","",IF('TSA Input'!J1014="Yes",'TSA Input'!B1014,"Ineligible"))</f>
        <v/>
      </c>
      <c r="D1039" s="39" t="str">
        <f>IF('TSA Input'!J1014="","",IF('TSA Input'!J1014="Yes",'TSA Input'!H1014,""))</f>
        <v/>
      </c>
      <c r="E1039" s="40" t="str">
        <f>IF('TSA Input'!J1014="","",IF('TSA Input'!J1014="Yes",'TSA Input'!G1014,""))</f>
        <v/>
      </c>
      <c r="F1039" s="42" t="str">
        <f>IF('TSA Input'!J1014="","",IF('TSA Input'!J1014="Yes",'TSA Input'!C1014,""))</f>
        <v/>
      </c>
      <c r="G1039" s="43" t="str">
        <f>IF('TSA Input'!J1014="","",IF('TSA Input'!J1014="Yes",'TSA Input'!I1014,""))</f>
        <v/>
      </c>
      <c r="H1039" s="43" t="str">
        <f>IF('TSA Input'!J1014="","",IF('TSA Input'!J1014="Yes",'TSA Input'!E1014,""))</f>
        <v/>
      </c>
      <c r="I1039" s="45" t="str">
        <f t="shared" si="2"/>
        <v/>
      </c>
      <c r="J1039" s="146" t="str">
        <f>IF('TSA Input'!$J1014="","",IF('TSA Input'!$J1014="Yes",'TSA Input'!$C1014,""))</f>
        <v/>
      </c>
      <c r="K1039" s="147" t="str">
        <f>IF('TSA Input'!$J1014="","",IF('TSA Input'!$J1014="Yes",'TSA Input'!$I1014,""))</f>
        <v/>
      </c>
      <c r="L1039" s="147" t="str">
        <f>IF('TSA Input'!$J1014="","",IF('TSA Input'!$J1014="Yes",'TSA Input'!$E1014,""))</f>
        <v/>
      </c>
      <c r="M1039" s="45" t="str">
        <f t="shared" si="3"/>
        <v/>
      </c>
      <c r="N1039" s="48"/>
      <c r="O1039" s="49"/>
      <c r="P1039" s="148" t="s">
        <v>31</v>
      </c>
      <c r="Q1039" s="149" t="s">
        <v>31</v>
      </c>
      <c r="R1039" s="1"/>
    </row>
    <row r="1040" spans="1:18" ht="15.75" hidden="1" customHeight="1">
      <c r="A1040" s="1" t="str">
        <f t="shared" si="1"/>
        <v/>
      </c>
      <c r="B1040" s="1"/>
      <c r="C1040" s="38" t="str">
        <f>IF('TSA Input'!J1015="","",IF('TSA Input'!J1015="Yes",'TSA Input'!B1015,"Ineligible"))</f>
        <v/>
      </c>
      <c r="D1040" s="39" t="str">
        <f>IF('TSA Input'!J1015="","",IF('TSA Input'!J1015="Yes",'TSA Input'!H1015,""))</f>
        <v/>
      </c>
      <c r="E1040" s="40" t="str">
        <f>IF('TSA Input'!J1015="","",IF('TSA Input'!J1015="Yes",'TSA Input'!G1015,""))</f>
        <v/>
      </c>
      <c r="F1040" s="42" t="str">
        <f>IF('TSA Input'!J1015="","",IF('TSA Input'!J1015="Yes",'TSA Input'!C1015,""))</f>
        <v/>
      </c>
      <c r="G1040" s="43" t="str">
        <f>IF('TSA Input'!J1015="","",IF('TSA Input'!J1015="Yes",'TSA Input'!I1015,""))</f>
        <v/>
      </c>
      <c r="H1040" s="43" t="str">
        <f>IF('TSA Input'!J1015="","",IF('TSA Input'!J1015="Yes",'TSA Input'!E1015,""))</f>
        <v/>
      </c>
      <c r="I1040" s="45" t="str">
        <f t="shared" si="2"/>
        <v/>
      </c>
      <c r="J1040" s="146" t="str">
        <f>IF('TSA Input'!$J1015="","",IF('TSA Input'!$J1015="Yes",'TSA Input'!$C1015,""))</f>
        <v/>
      </c>
      <c r="K1040" s="147" t="str">
        <f>IF('TSA Input'!$J1015="","",IF('TSA Input'!$J1015="Yes",'TSA Input'!$I1015,""))</f>
        <v/>
      </c>
      <c r="L1040" s="147" t="str">
        <f>IF('TSA Input'!$J1015="","",IF('TSA Input'!$J1015="Yes",'TSA Input'!$E1015,""))</f>
        <v/>
      </c>
      <c r="M1040" s="45" t="str">
        <f t="shared" si="3"/>
        <v/>
      </c>
      <c r="N1040" s="48"/>
      <c r="O1040" s="49"/>
      <c r="P1040" s="148" t="s">
        <v>31</v>
      </c>
      <c r="Q1040" s="149" t="s">
        <v>31</v>
      </c>
      <c r="R1040" s="1"/>
    </row>
    <row r="1041" spans="1:18" ht="15.75" hidden="1" customHeight="1">
      <c r="A1041" s="1" t="str">
        <f t="shared" si="1"/>
        <v/>
      </c>
      <c r="B1041" s="1"/>
      <c r="C1041" s="38" t="str">
        <f>IF('TSA Input'!J1016="","",IF('TSA Input'!J1016="Yes",'TSA Input'!B1016,"Ineligible"))</f>
        <v/>
      </c>
      <c r="D1041" s="39" t="str">
        <f>IF('TSA Input'!J1016="","",IF('TSA Input'!J1016="Yes",'TSA Input'!H1016,""))</f>
        <v/>
      </c>
      <c r="E1041" s="40" t="str">
        <f>IF('TSA Input'!J1016="","",IF('TSA Input'!J1016="Yes",'TSA Input'!G1016,""))</f>
        <v/>
      </c>
      <c r="F1041" s="42" t="str">
        <f>IF('TSA Input'!J1016="","",IF('TSA Input'!J1016="Yes",'TSA Input'!C1016,""))</f>
        <v/>
      </c>
      <c r="G1041" s="43" t="str">
        <f>IF('TSA Input'!J1016="","",IF('TSA Input'!J1016="Yes",'TSA Input'!I1016,""))</f>
        <v/>
      </c>
      <c r="H1041" s="43" t="str">
        <f>IF('TSA Input'!J1016="","",IF('TSA Input'!J1016="Yes",'TSA Input'!E1016,""))</f>
        <v/>
      </c>
      <c r="I1041" s="45" t="str">
        <f t="shared" si="2"/>
        <v/>
      </c>
      <c r="J1041" s="146" t="str">
        <f>IF('TSA Input'!$J1016="","",IF('TSA Input'!$J1016="Yes",'TSA Input'!$C1016,""))</f>
        <v/>
      </c>
      <c r="K1041" s="147" t="str">
        <f>IF('TSA Input'!$J1016="","",IF('TSA Input'!$J1016="Yes",'TSA Input'!$I1016,""))</f>
        <v/>
      </c>
      <c r="L1041" s="147" t="str">
        <f>IF('TSA Input'!$J1016="","",IF('TSA Input'!$J1016="Yes",'TSA Input'!$E1016,""))</f>
        <v/>
      </c>
      <c r="M1041" s="45" t="str">
        <f t="shared" si="3"/>
        <v/>
      </c>
      <c r="N1041" s="48"/>
      <c r="O1041" s="49"/>
      <c r="P1041" s="148" t="s">
        <v>31</v>
      </c>
      <c r="Q1041" s="149" t="s">
        <v>31</v>
      </c>
      <c r="R1041" s="1"/>
    </row>
    <row r="1042" spans="1:18" ht="15.75" hidden="1" customHeight="1">
      <c r="A1042" s="1" t="str">
        <f t="shared" si="1"/>
        <v/>
      </c>
      <c r="B1042" s="1"/>
      <c r="C1042" s="38" t="str">
        <f>IF('TSA Input'!J1017="","",IF('TSA Input'!J1017="Yes",'TSA Input'!B1017,"Ineligible"))</f>
        <v/>
      </c>
      <c r="D1042" s="39" t="str">
        <f>IF('TSA Input'!J1017="","",IF('TSA Input'!J1017="Yes",'TSA Input'!H1017,""))</f>
        <v/>
      </c>
      <c r="E1042" s="40" t="str">
        <f>IF('TSA Input'!J1017="","",IF('TSA Input'!J1017="Yes",'TSA Input'!G1017,""))</f>
        <v/>
      </c>
      <c r="F1042" s="42" t="str">
        <f>IF('TSA Input'!J1017="","",IF('TSA Input'!J1017="Yes",'TSA Input'!C1017,""))</f>
        <v/>
      </c>
      <c r="G1042" s="43" t="str">
        <f>IF('TSA Input'!J1017="","",IF('TSA Input'!J1017="Yes",'TSA Input'!I1017,""))</f>
        <v/>
      </c>
      <c r="H1042" s="43" t="str">
        <f>IF('TSA Input'!J1017="","",IF('TSA Input'!J1017="Yes",'TSA Input'!E1017,""))</f>
        <v/>
      </c>
      <c r="I1042" s="45" t="str">
        <f t="shared" si="2"/>
        <v/>
      </c>
      <c r="J1042" s="146" t="str">
        <f>IF('TSA Input'!$J1017="","",IF('TSA Input'!$J1017="Yes",'TSA Input'!$C1017,""))</f>
        <v/>
      </c>
      <c r="K1042" s="147" t="str">
        <f>IF('TSA Input'!$J1017="","",IF('TSA Input'!$J1017="Yes",'TSA Input'!$I1017,""))</f>
        <v/>
      </c>
      <c r="L1042" s="147" t="str">
        <f>IF('TSA Input'!$J1017="","",IF('TSA Input'!$J1017="Yes",'TSA Input'!$E1017,""))</f>
        <v/>
      </c>
      <c r="M1042" s="45" t="str">
        <f t="shared" si="3"/>
        <v/>
      </c>
      <c r="N1042" s="48"/>
      <c r="O1042" s="49"/>
      <c r="P1042" s="148" t="s">
        <v>31</v>
      </c>
      <c r="Q1042" s="149" t="s">
        <v>31</v>
      </c>
      <c r="R1042" s="1"/>
    </row>
    <row r="1043" spans="1:18" ht="15.75" hidden="1" customHeight="1">
      <c r="A1043" s="1" t="str">
        <f t="shared" si="1"/>
        <v/>
      </c>
      <c r="B1043" s="1"/>
      <c r="C1043" s="38" t="str">
        <f>IF('TSA Input'!J1018="","",IF('TSA Input'!J1018="Yes",'TSA Input'!B1018,"Ineligible"))</f>
        <v/>
      </c>
      <c r="D1043" s="39" t="str">
        <f>IF('TSA Input'!J1018="","",IF('TSA Input'!J1018="Yes",'TSA Input'!H1018,""))</f>
        <v/>
      </c>
      <c r="E1043" s="40" t="str">
        <f>IF('TSA Input'!J1018="","",IF('TSA Input'!J1018="Yes",'TSA Input'!G1018,""))</f>
        <v/>
      </c>
      <c r="F1043" s="42" t="str">
        <f>IF('TSA Input'!J1018="","",IF('TSA Input'!J1018="Yes",'TSA Input'!C1018,""))</f>
        <v/>
      </c>
      <c r="G1043" s="43" t="str">
        <f>IF('TSA Input'!J1018="","",IF('TSA Input'!J1018="Yes",'TSA Input'!I1018,""))</f>
        <v/>
      </c>
      <c r="H1043" s="43" t="str">
        <f>IF('TSA Input'!J1018="","",IF('TSA Input'!J1018="Yes",'TSA Input'!E1018,""))</f>
        <v/>
      </c>
      <c r="I1043" s="45" t="str">
        <f t="shared" si="2"/>
        <v/>
      </c>
      <c r="J1043" s="146" t="str">
        <f>IF('TSA Input'!$J1018="","",IF('TSA Input'!$J1018="Yes",'TSA Input'!$C1018,""))</f>
        <v/>
      </c>
      <c r="K1043" s="147" t="str">
        <f>IF('TSA Input'!$J1018="","",IF('TSA Input'!$J1018="Yes",'TSA Input'!$I1018,""))</f>
        <v/>
      </c>
      <c r="L1043" s="147" t="str">
        <f>IF('TSA Input'!$J1018="","",IF('TSA Input'!$J1018="Yes",'TSA Input'!$E1018,""))</f>
        <v/>
      </c>
      <c r="M1043" s="45" t="str">
        <f t="shared" si="3"/>
        <v/>
      </c>
      <c r="N1043" s="48"/>
      <c r="O1043" s="49"/>
      <c r="P1043" s="148" t="s">
        <v>31</v>
      </c>
      <c r="Q1043" s="149" t="s">
        <v>31</v>
      </c>
      <c r="R1043" s="1"/>
    </row>
    <row r="1044" spans="1:18" ht="15.75" hidden="1" customHeight="1">
      <c r="A1044" s="1" t="str">
        <f t="shared" si="1"/>
        <v/>
      </c>
      <c r="B1044" s="1"/>
      <c r="C1044" s="38" t="str">
        <f>IF('TSA Input'!J1019="","",IF('TSA Input'!J1019="Yes",'TSA Input'!B1019,"Ineligible"))</f>
        <v/>
      </c>
      <c r="D1044" s="39" t="str">
        <f>IF('TSA Input'!J1019="","",IF('TSA Input'!J1019="Yes",'TSA Input'!H1019,""))</f>
        <v/>
      </c>
      <c r="E1044" s="40" t="str">
        <f>IF('TSA Input'!J1019="","",IF('TSA Input'!J1019="Yes",'TSA Input'!G1019,""))</f>
        <v/>
      </c>
      <c r="F1044" s="42" t="str">
        <f>IF('TSA Input'!J1019="","",IF('TSA Input'!J1019="Yes",'TSA Input'!C1019,""))</f>
        <v/>
      </c>
      <c r="G1044" s="43" t="str">
        <f>IF('TSA Input'!J1019="","",IF('TSA Input'!J1019="Yes",'TSA Input'!I1019,""))</f>
        <v/>
      </c>
      <c r="H1044" s="43" t="str">
        <f>IF('TSA Input'!J1019="","",IF('TSA Input'!J1019="Yes",'TSA Input'!E1019,""))</f>
        <v/>
      </c>
      <c r="I1044" s="45" t="str">
        <f t="shared" si="2"/>
        <v/>
      </c>
      <c r="J1044" s="146" t="str">
        <f>IF('TSA Input'!$J1019="","",IF('TSA Input'!$J1019="Yes",'TSA Input'!$C1019,""))</f>
        <v/>
      </c>
      <c r="K1044" s="147" t="str">
        <f>IF('TSA Input'!$J1019="","",IF('TSA Input'!$J1019="Yes",'TSA Input'!$I1019,""))</f>
        <v/>
      </c>
      <c r="L1044" s="147" t="str">
        <f>IF('TSA Input'!$J1019="","",IF('TSA Input'!$J1019="Yes",'TSA Input'!$E1019,""))</f>
        <v/>
      </c>
      <c r="M1044" s="45" t="str">
        <f t="shared" si="3"/>
        <v/>
      </c>
      <c r="N1044" s="48"/>
      <c r="O1044" s="49"/>
      <c r="P1044" s="148" t="s">
        <v>31</v>
      </c>
      <c r="Q1044" s="149" t="s">
        <v>31</v>
      </c>
      <c r="R1044" s="1"/>
    </row>
    <row r="1045" spans="1:18" ht="15.75" hidden="1" customHeight="1">
      <c r="A1045" s="1" t="str">
        <f t="shared" si="1"/>
        <v/>
      </c>
      <c r="B1045" s="1"/>
      <c r="C1045" s="38" t="str">
        <f>IF('TSA Input'!J1020="","",IF('TSA Input'!J1020="Yes",'TSA Input'!B1020,"Ineligible"))</f>
        <v/>
      </c>
      <c r="D1045" s="39" t="str">
        <f>IF('TSA Input'!J1020="","",IF('TSA Input'!J1020="Yes",'TSA Input'!H1020,""))</f>
        <v/>
      </c>
      <c r="E1045" s="40" t="str">
        <f>IF('TSA Input'!J1020="","",IF('TSA Input'!J1020="Yes",'TSA Input'!G1020,""))</f>
        <v/>
      </c>
      <c r="F1045" s="42" t="str">
        <f>IF('TSA Input'!J1020="","",IF('TSA Input'!J1020="Yes",'TSA Input'!C1020,""))</f>
        <v/>
      </c>
      <c r="G1045" s="43" t="str">
        <f>IF('TSA Input'!J1020="","",IF('TSA Input'!J1020="Yes",'TSA Input'!I1020,""))</f>
        <v/>
      </c>
      <c r="H1045" s="43" t="str">
        <f>IF('TSA Input'!J1020="","",IF('TSA Input'!J1020="Yes",'TSA Input'!E1020,""))</f>
        <v/>
      </c>
      <c r="I1045" s="45" t="str">
        <f t="shared" si="2"/>
        <v/>
      </c>
      <c r="J1045" s="146" t="str">
        <f>IF('TSA Input'!$J1020="","",IF('TSA Input'!$J1020="Yes",'TSA Input'!$C1020,""))</f>
        <v/>
      </c>
      <c r="K1045" s="147" t="str">
        <f>IF('TSA Input'!$J1020="","",IF('TSA Input'!$J1020="Yes",'TSA Input'!$I1020,""))</f>
        <v/>
      </c>
      <c r="L1045" s="147" t="str">
        <f>IF('TSA Input'!$J1020="","",IF('TSA Input'!$J1020="Yes",'TSA Input'!$E1020,""))</f>
        <v/>
      </c>
      <c r="M1045" s="45" t="str">
        <f t="shared" si="3"/>
        <v/>
      </c>
      <c r="N1045" s="48"/>
      <c r="O1045" s="49"/>
      <c r="P1045" s="148" t="s">
        <v>31</v>
      </c>
      <c r="Q1045" s="149" t="s">
        <v>31</v>
      </c>
      <c r="R1045" s="1"/>
    </row>
    <row r="1046" spans="1:18" ht="15.75" hidden="1" customHeight="1">
      <c r="A1046" s="1" t="str">
        <f t="shared" si="1"/>
        <v/>
      </c>
      <c r="B1046" s="1"/>
      <c r="C1046" s="38" t="str">
        <f>IF('TSA Input'!J1021="","",IF('TSA Input'!J1021="Yes",'TSA Input'!B1021,"Ineligible"))</f>
        <v/>
      </c>
      <c r="D1046" s="39" t="str">
        <f>IF('TSA Input'!J1021="","",IF('TSA Input'!J1021="Yes",'TSA Input'!H1021,""))</f>
        <v/>
      </c>
      <c r="E1046" s="40" t="str">
        <f>IF('TSA Input'!J1021="","",IF('TSA Input'!J1021="Yes",'TSA Input'!G1021,""))</f>
        <v/>
      </c>
      <c r="F1046" s="42" t="str">
        <f>IF('TSA Input'!J1021="","",IF('TSA Input'!J1021="Yes",'TSA Input'!C1021,""))</f>
        <v/>
      </c>
      <c r="G1046" s="43" t="str">
        <f>IF('TSA Input'!J1021="","",IF('TSA Input'!J1021="Yes",'TSA Input'!I1021,""))</f>
        <v/>
      </c>
      <c r="H1046" s="43" t="str">
        <f>IF('TSA Input'!J1021="","",IF('TSA Input'!J1021="Yes",'TSA Input'!E1021,""))</f>
        <v/>
      </c>
      <c r="I1046" s="45" t="str">
        <f t="shared" si="2"/>
        <v/>
      </c>
      <c r="J1046" s="146" t="str">
        <f>IF('TSA Input'!$J1021="","",IF('TSA Input'!$J1021="Yes",'TSA Input'!$C1021,""))</f>
        <v/>
      </c>
      <c r="K1046" s="147" t="str">
        <f>IF('TSA Input'!$J1021="","",IF('TSA Input'!$J1021="Yes",'TSA Input'!$I1021,""))</f>
        <v/>
      </c>
      <c r="L1046" s="147" t="str">
        <f>IF('TSA Input'!$J1021="","",IF('TSA Input'!$J1021="Yes",'TSA Input'!$E1021,""))</f>
        <v/>
      </c>
      <c r="M1046" s="45" t="str">
        <f t="shared" si="3"/>
        <v/>
      </c>
      <c r="N1046" s="48"/>
      <c r="O1046" s="49"/>
      <c r="P1046" s="148" t="s">
        <v>31</v>
      </c>
      <c r="Q1046" s="149" t="s">
        <v>31</v>
      </c>
      <c r="R1046" s="1"/>
    </row>
    <row r="1047" spans="1:18" ht="15.75" hidden="1" customHeight="1">
      <c r="A1047" s="1" t="str">
        <f t="shared" si="1"/>
        <v/>
      </c>
      <c r="B1047" s="1"/>
      <c r="C1047" s="38" t="str">
        <f>IF('TSA Input'!J1022="","",IF('TSA Input'!J1022="Yes",'TSA Input'!B1022,"Ineligible"))</f>
        <v/>
      </c>
      <c r="D1047" s="39" t="str">
        <f>IF('TSA Input'!J1022="","",IF('TSA Input'!J1022="Yes",'TSA Input'!H1022,""))</f>
        <v/>
      </c>
      <c r="E1047" s="40" t="str">
        <f>IF('TSA Input'!J1022="","",IF('TSA Input'!J1022="Yes",'TSA Input'!G1022,""))</f>
        <v/>
      </c>
      <c r="F1047" s="42" t="str">
        <f>IF('TSA Input'!J1022="","",IF('TSA Input'!J1022="Yes",'TSA Input'!C1022,""))</f>
        <v/>
      </c>
      <c r="G1047" s="43" t="str">
        <f>IF('TSA Input'!J1022="","",IF('TSA Input'!J1022="Yes",'TSA Input'!I1022,""))</f>
        <v/>
      </c>
      <c r="H1047" s="43" t="str">
        <f>IF('TSA Input'!J1022="","",IF('TSA Input'!J1022="Yes",'TSA Input'!E1022,""))</f>
        <v/>
      </c>
      <c r="I1047" s="45" t="str">
        <f t="shared" si="2"/>
        <v/>
      </c>
      <c r="J1047" s="146" t="str">
        <f>IF('TSA Input'!$J1022="","",IF('TSA Input'!$J1022="Yes",'TSA Input'!$C1022,""))</f>
        <v/>
      </c>
      <c r="K1047" s="147" t="str">
        <f>IF('TSA Input'!$J1022="","",IF('TSA Input'!$J1022="Yes",'TSA Input'!$I1022,""))</f>
        <v/>
      </c>
      <c r="L1047" s="147" t="str">
        <f>IF('TSA Input'!$J1022="","",IF('TSA Input'!$J1022="Yes",'TSA Input'!$E1022,""))</f>
        <v/>
      </c>
      <c r="M1047" s="45" t="str">
        <f t="shared" si="3"/>
        <v/>
      </c>
      <c r="N1047" s="48"/>
      <c r="O1047" s="49"/>
      <c r="P1047" s="148" t="s">
        <v>31</v>
      </c>
      <c r="Q1047" s="149" t="s">
        <v>31</v>
      </c>
      <c r="R1047" s="1"/>
    </row>
    <row r="1048" spans="1:18" ht="15.75" hidden="1" customHeight="1">
      <c r="A1048" s="1" t="str">
        <f t="shared" si="1"/>
        <v/>
      </c>
      <c r="B1048" s="1"/>
      <c r="C1048" s="38" t="str">
        <f>IF('TSA Input'!J1023="","",IF('TSA Input'!J1023="Yes",'TSA Input'!B1023,"Ineligible"))</f>
        <v/>
      </c>
      <c r="D1048" s="39" t="str">
        <f>IF('TSA Input'!J1023="","",IF('TSA Input'!J1023="Yes",'TSA Input'!H1023,""))</f>
        <v/>
      </c>
      <c r="E1048" s="40" t="str">
        <f>IF('TSA Input'!J1023="","",IF('TSA Input'!J1023="Yes",'TSA Input'!G1023,""))</f>
        <v/>
      </c>
      <c r="F1048" s="42" t="str">
        <f>IF('TSA Input'!J1023="","",IF('TSA Input'!J1023="Yes",'TSA Input'!C1023,""))</f>
        <v/>
      </c>
      <c r="G1048" s="43" t="str">
        <f>IF('TSA Input'!J1023="","",IF('TSA Input'!J1023="Yes",'TSA Input'!I1023,""))</f>
        <v/>
      </c>
      <c r="H1048" s="43" t="str">
        <f>IF('TSA Input'!J1023="","",IF('TSA Input'!J1023="Yes",'TSA Input'!E1023,""))</f>
        <v/>
      </c>
      <c r="I1048" s="45" t="str">
        <f t="shared" si="2"/>
        <v/>
      </c>
      <c r="J1048" s="146" t="str">
        <f>IF('TSA Input'!$J1023="","",IF('TSA Input'!$J1023="Yes",'TSA Input'!$C1023,""))</f>
        <v/>
      </c>
      <c r="K1048" s="147" t="str">
        <f>IF('TSA Input'!$J1023="","",IF('TSA Input'!$J1023="Yes",'TSA Input'!$I1023,""))</f>
        <v/>
      </c>
      <c r="L1048" s="147" t="str">
        <f>IF('TSA Input'!$J1023="","",IF('TSA Input'!$J1023="Yes",'TSA Input'!$E1023,""))</f>
        <v/>
      </c>
      <c r="M1048" s="45" t="str">
        <f t="shared" si="3"/>
        <v/>
      </c>
      <c r="N1048" s="48"/>
      <c r="O1048" s="49"/>
      <c r="P1048" s="148" t="s">
        <v>31</v>
      </c>
      <c r="Q1048" s="149" t="s">
        <v>31</v>
      </c>
      <c r="R1048" s="1"/>
    </row>
    <row r="1049" spans="1:18" ht="15.75" hidden="1" customHeight="1">
      <c r="A1049" s="1" t="str">
        <f t="shared" si="1"/>
        <v/>
      </c>
      <c r="B1049" s="1"/>
      <c r="C1049" s="38" t="str">
        <f>IF('TSA Input'!J1024="","",IF('TSA Input'!J1024="Yes",'TSA Input'!B1024,"Ineligible"))</f>
        <v/>
      </c>
      <c r="D1049" s="39" t="str">
        <f>IF('TSA Input'!J1024="","",IF('TSA Input'!J1024="Yes",'TSA Input'!H1024,""))</f>
        <v/>
      </c>
      <c r="E1049" s="40" t="str">
        <f>IF('TSA Input'!J1024="","",IF('TSA Input'!J1024="Yes",'TSA Input'!G1024,""))</f>
        <v/>
      </c>
      <c r="F1049" s="42" t="str">
        <f>IF('TSA Input'!J1024="","",IF('TSA Input'!J1024="Yes",'TSA Input'!C1024,""))</f>
        <v/>
      </c>
      <c r="G1049" s="43" t="str">
        <f>IF('TSA Input'!J1024="","",IF('TSA Input'!J1024="Yes",'TSA Input'!I1024,""))</f>
        <v/>
      </c>
      <c r="H1049" s="43" t="str">
        <f>IF('TSA Input'!J1024="","",IF('TSA Input'!J1024="Yes",'TSA Input'!E1024,""))</f>
        <v/>
      </c>
      <c r="I1049" s="45" t="str">
        <f t="shared" si="2"/>
        <v/>
      </c>
      <c r="J1049" s="146" t="str">
        <f>IF('TSA Input'!$J1024="","",IF('TSA Input'!$J1024="Yes",'TSA Input'!$C1024,""))</f>
        <v/>
      </c>
      <c r="K1049" s="147" t="str">
        <f>IF('TSA Input'!$J1024="","",IF('TSA Input'!$J1024="Yes",'TSA Input'!$I1024,""))</f>
        <v/>
      </c>
      <c r="L1049" s="147" t="str">
        <f>IF('TSA Input'!$J1024="","",IF('TSA Input'!$J1024="Yes",'TSA Input'!$E1024,""))</f>
        <v/>
      </c>
      <c r="M1049" s="45" t="str">
        <f t="shared" si="3"/>
        <v/>
      </c>
      <c r="N1049" s="48"/>
      <c r="O1049" s="49"/>
      <c r="P1049" s="148" t="s">
        <v>31</v>
      </c>
      <c r="Q1049" s="149" t="s">
        <v>31</v>
      </c>
      <c r="R1049" s="1"/>
    </row>
    <row r="1050" spans="1:18" ht="15.75" hidden="1" customHeight="1">
      <c r="A1050" s="1" t="str">
        <f t="shared" si="1"/>
        <v/>
      </c>
      <c r="B1050" s="1"/>
      <c r="C1050" s="38" t="str">
        <f>IF('TSA Input'!J1025="","",IF('TSA Input'!J1025="Yes",'TSA Input'!B1025,"Ineligible"))</f>
        <v/>
      </c>
      <c r="D1050" s="39" t="str">
        <f>IF('TSA Input'!J1025="","",IF('TSA Input'!J1025="Yes",'TSA Input'!H1025,""))</f>
        <v/>
      </c>
      <c r="E1050" s="40" t="str">
        <f>IF('TSA Input'!J1025="","",IF('TSA Input'!J1025="Yes",'TSA Input'!G1025,""))</f>
        <v/>
      </c>
      <c r="F1050" s="42" t="str">
        <f>IF('TSA Input'!J1025="","",IF('TSA Input'!J1025="Yes",'TSA Input'!C1025,""))</f>
        <v/>
      </c>
      <c r="G1050" s="43" t="str">
        <f>IF('TSA Input'!J1025="","",IF('TSA Input'!J1025="Yes",'TSA Input'!I1025,""))</f>
        <v/>
      </c>
      <c r="H1050" s="43" t="str">
        <f>IF('TSA Input'!J1025="","",IF('TSA Input'!J1025="Yes",'TSA Input'!E1025,""))</f>
        <v/>
      </c>
      <c r="I1050" s="45" t="str">
        <f t="shared" si="2"/>
        <v/>
      </c>
      <c r="J1050" s="146" t="str">
        <f>IF('TSA Input'!$J1025="","",IF('TSA Input'!$J1025="Yes",'TSA Input'!$C1025,""))</f>
        <v/>
      </c>
      <c r="K1050" s="147" t="str">
        <f>IF('TSA Input'!$J1025="","",IF('TSA Input'!$J1025="Yes",'TSA Input'!$I1025,""))</f>
        <v/>
      </c>
      <c r="L1050" s="147" t="str">
        <f>IF('TSA Input'!$J1025="","",IF('TSA Input'!$J1025="Yes",'TSA Input'!$E1025,""))</f>
        <v/>
      </c>
      <c r="M1050" s="45" t="str">
        <f t="shared" si="3"/>
        <v/>
      </c>
      <c r="N1050" s="48"/>
      <c r="O1050" s="49"/>
      <c r="P1050" s="148" t="s">
        <v>31</v>
      </c>
      <c r="Q1050" s="149" t="s">
        <v>31</v>
      </c>
      <c r="R1050" s="1"/>
    </row>
    <row r="1051" spans="1:18" ht="15.75" hidden="1" customHeight="1">
      <c r="A1051" s="1" t="str">
        <f t="shared" si="1"/>
        <v/>
      </c>
      <c r="B1051" s="1"/>
      <c r="C1051" s="38" t="str">
        <f>IF('TSA Input'!J1026="","",IF('TSA Input'!J1026="Yes",'TSA Input'!B1026,"Ineligible"))</f>
        <v/>
      </c>
      <c r="D1051" s="39" t="str">
        <f>IF('TSA Input'!J1026="","",IF('TSA Input'!J1026="Yes",'TSA Input'!H1026,""))</f>
        <v/>
      </c>
      <c r="E1051" s="40" t="str">
        <f>IF('TSA Input'!J1026="","",IF('TSA Input'!J1026="Yes",'TSA Input'!G1026,""))</f>
        <v/>
      </c>
      <c r="F1051" s="42" t="str">
        <f>IF('TSA Input'!J1026="","",IF('TSA Input'!J1026="Yes",'TSA Input'!C1026,""))</f>
        <v/>
      </c>
      <c r="G1051" s="43" t="str">
        <f>IF('TSA Input'!J1026="","",IF('TSA Input'!J1026="Yes",'TSA Input'!I1026,""))</f>
        <v/>
      </c>
      <c r="H1051" s="43" t="str">
        <f>IF('TSA Input'!J1026="","",IF('TSA Input'!J1026="Yes",'TSA Input'!E1026,""))</f>
        <v/>
      </c>
      <c r="I1051" s="45" t="str">
        <f t="shared" si="2"/>
        <v/>
      </c>
      <c r="J1051" s="146" t="str">
        <f>IF('TSA Input'!$J1026="","",IF('TSA Input'!$J1026="Yes",'TSA Input'!$C1026,""))</f>
        <v/>
      </c>
      <c r="K1051" s="147" t="str">
        <f>IF('TSA Input'!$J1026="","",IF('TSA Input'!$J1026="Yes",'TSA Input'!$I1026,""))</f>
        <v/>
      </c>
      <c r="L1051" s="147" t="str">
        <f>IF('TSA Input'!$J1026="","",IF('TSA Input'!$J1026="Yes",'TSA Input'!$E1026,""))</f>
        <v/>
      </c>
      <c r="M1051" s="45" t="str">
        <f t="shared" si="3"/>
        <v/>
      </c>
      <c r="N1051" s="48"/>
      <c r="O1051" s="49"/>
      <c r="P1051" s="148" t="s">
        <v>31</v>
      </c>
      <c r="Q1051" s="149" t="s">
        <v>31</v>
      </c>
      <c r="R1051" s="1"/>
    </row>
    <row r="1052" spans="1:18" ht="15.75" hidden="1" customHeight="1">
      <c r="A1052" s="1" t="str">
        <f t="shared" si="1"/>
        <v/>
      </c>
      <c r="B1052" s="1"/>
      <c r="C1052" s="38" t="str">
        <f>IF('TSA Input'!J1027="","",IF('TSA Input'!J1027="Yes",'TSA Input'!B1027,"Ineligible"))</f>
        <v/>
      </c>
      <c r="D1052" s="39" t="str">
        <f>IF('TSA Input'!J1027="","",IF('TSA Input'!J1027="Yes",'TSA Input'!H1027,""))</f>
        <v/>
      </c>
      <c r="E1052" s="40" t="str">
        <f>IF('TSA Input'!J1027="","",IF('TSA Input'!J1027="Yes",'TSA Input'!G1027,""))</f>
        <v/>
      </c>
      <c r="F1052" s="42" t="str">
        <f>IF('TSA Input'!J1027="","",IF('TSA Input'!J1027="Yes",'TSA Input'!C1027,""))</f>
        <v/>
      </c>
      <c r="G1052" s="43" t="str">
        <f>IF('TSA Input'!J1027="","",IF('TSA Input'!J1027="Yes",'TSA Input'!I1027,""))</f>
        <v/>
      </c>
      <c r="H1052" s="43" t="str">
        <f>IF('TSA Input'!J1027="","",IF('TSA Input'!J1027="Yes",'TSA Input'!E1027,""))</f>
        <v/>
      </c>
      <c r="I1052" s="45" t="str">
        <f t="shared" si="2"/>
        <v/>
      </c>
      <c r="J1052" s="146" t="str">
        <f>IF('TSA Input'!$J1027="","",IF('TSA Input'!$J1027="Yes",'TSA Input'!$C1027,""))</f>
        <v/>
      </c>
      <c r="K1052" s="147" t="str">
        <f>IF('TSA Input'!$J1027="","",IF('TSA Input'!$J1027="Yes",'TSA Input'!$I1027,""))</f>
        <v/>
      </c>
      <c r="L1052" s="147" t="str">
        <f>IF('TSA Input'!$J1027="","",IF('TSA Input'!$J1027="Yes",'TSA Input'!$E1027,""))</f>
        <v/>
      </c>
      <c r="M1052" s="45" t="str">
        <f t="shared" si="3"/>
        <v/>
      </c>
      <c r="N1052" s="48"/>
      <c r="O1052" s="49"/>
      <c r="P1052" s="148" t="s">
        <v>31</v>
      </c>
      <c r="Q1052" s="149" t="s">
        <v>31</v>
      </c>
      <c r="R1052" s="1"/>
    </row>
    <row r="1053" spans="1:18" ht="15.75" hidden="1" customHeight="1">
      <c r="A1053" s="1" t="str">
        <f t="shared" si="1"/>
        <v/>
      </c>
      <c r="B1053" s="1"/>
      <c r="C1053" s="38" t="str">
        <f>IF('TSA Input'!J1028="","",IF('TSA Input'!J1028="Yes",'TSA Input'!B1028,"Ineligible"))</f>
        <v/>
      </c>
      <c r="D1053" s="39" t="str">
        <f>IF('TSA Input'!J1028="","",IF('TSA Input'!J1028="Yes",'TSA Input'!H1028,""))</f>
        <v/>
      </c>
      <c r="E1053" s="40" t="str">
        <f>IF('TSA Input'!J1028="","",IF('TSA Input'!J1028="Yes",'TSA Input'!G1028,""))</f>
        <v/>
      </c>
      <c r="F1053" s="42" t="str">
        <f>IF('TSA Input'!J1028="","",IF('TSA Input'!J1028="Yes",'TSA Input'!C1028,""))</f>
        <v/>
      </c>
      <c r="G1053" s="43" t="str">
        <f>IF('TSA Input'!J1028="","",IF('TSA Input'!J1028="Yes",'TSA Input'!I1028,""))</f>
        <v/>
      </c>
      <c r="H1053" s="43" t="str">
        <f>IF('TSA Input'!J1028="","",IF('TSA Input'!J1028="Yes",'TSA Input'!E1028,""))</f>
        <v/>
      </c>
      <c r="I1053" s="45" t="str">
        <f t="shared" si="2"/>
        <v/>
      </c>
      <c r="J1053" s="146" t="str">
        <f>IF('TSA Input'!$J1028="","",IF('TSA Input'!$J1028="Yes",'TSA Input'!$C1028,""))</f>
        <v/>
      </c>
      <c r="K1053" s="147" t="str">
        <f>IF('TSA Input'!$J1028="","",IF('TSA Input'!$J1028="Yes",'TSA Input'!$I1028,""))</f>
        <v/>
      </c>
      <c r="L1053" s="147" t="str">
        <f>IF('TSA Input'!$J1028="","",IF('TSA Input'!$J1028="Yes",'TSA Input'!$E1028,""))</f>
        <v/>
      </c>
      <c r="M1053" s="45" t="str">
        <f t="shared" si="3"/>
        <v/>
      </c>
      <c r="N1053" s="48"/>
      <c r="O1053" s="49"/>
      <c r="P1053" s="148" t="s">
        <v>31</v>
      </c>
      <c r="Q1053" s="149" t="s">
        <v>31</v>
      </c>
      <c r="R1053" s="1"/>
    </row>
    <row r="1054" spans="1:18" ht="15.75" hidden="1" customHeight="1">
      <c r="A1054" s="1" t="str">
        <f t="shared" si="1"/>
        <v/>
      </c>
      <c r="B1054" s="1"/>
      <c r="C1054" s="38" t="str">
        <f>IF('TSA Input'!J1029="","",IF('TSA Input'!J1029="Yes",'TSA Input'!B1029,"Ineligible"))</f>
        <v/>
      </c>
      <c r="D1054" s="39" t="str">
        <f>IF('TSA Input'!J1029="","",IF('TSA Input'!J1029="Yes",'TSA Input'!H1029,""))</f>
        <v/>
      </c>
      <c r="E1054" s="40" t="str">
        <f>IF('TSA Input'!J1029="","",IF('TSA Input'!J1029="Yes",'TSA Input'!G1029,""))</f>
        <v/>
      </c>
      <c r="F1054" s="42" t="str">
        <f>IF('TSA Input'!J1029="","",IF('TSA Input'!J1029="Yes",'TSA Input'!C1029,""))</f>
        <v/>
      </c>
      <c r="G1054" s="43" t="str">
        <f>IF('TSA Input'!J1029="","",IF('TSA Input'!J1029="Yes",'TSA Input'!I1029,""))</f>
        <v/>
      </c>
      <c r="H1054" s="43" t="str">
        <f>IF('TSA Input'!J1029="","",IF('TSA Input'!J1029="Yes",'TSA Input'!E1029,""))</f>
        <v/>
      </c>
      <c r="I1054" s="45" t="str">
        <f t="shared" si="2"/>
        <v/>
      </c>
      <c r="J1054" s="146" t="str">
        <f>IF('TSA Input'!$J1029="","",IF('TSA Input'!$J1029="Yes",'TSA Input'!$C1029,""))</f>
        <v/>
      </c>
      <c r="K1054" s="147" t="str">
        <f>IF('TSA Input'!$J1029="","",IF('TSA Input'!$J1029="Yes",'TSA Input'!$I1029,""))</f>
        <v/>
      </c>
      <c r="L1054" s="147" t="str">
        <f>IF('TSA Input'!$J1029="","",IF('TSA Input'!$J1029="Yes",'TSA Input'!$E1029,""))</f>
        <v/>
      </c>
      <c r="M1054" s="45" t="str">
        <f t="shared" si="3"/>
        <v/>
      </c>
      <c r="N1054" s="48"/>
      <c r="O1054" s="49"/>
      <c r="P1054" s="148" t="s">
        <v>31</v>
      </c>
      <c r="Q1054" s="149" t="s">
        <v>31</v>
      </c>
      <c r="R1054" s="1"/>
    </row>
    <row r="1055" spans="1:18" ht="15.75" hidden="1" customHeight="1">
      <c r="A1055" s="1" t="str">
        <f t="shared" si="1"/>
        <v/>
      </c>
      <c r="B1055" s="1"/>
      <c r="C1055" s="38" t="str">
        <f>IF('TSA Input'!J1030="","",IF('TSA Input'!J1030="Yes",'TSA Input'!B1030,"Ineligible"))</f>
        <v/>
      </c>
      <c r="D1055" s="39" t="str">
        <f>IF('TSA Input'!J1030="","",IF('TSA Input'!J1030="Yes",'TSA Input'!H1030,""))</f>
        <v/>
      </c>
      <c r="E1055" s="40" t="str">
        <f>IF('TSA Input'!J1030="","",IF('TSA Input'!J1030="Yes",'TSA Input'!G1030,""))</f>
        <v/>
      </c>
      <c r="F1055" s="42" t="str">
        <f>IF('TSA Input'!J1030="","",IF('TSA Input'!J1030="Yes",'TSA Input'!C1030,""))</f>
        <v/>
      </c>
      <c r="G1055" s="43" t="str">
        <f>IF('TSA Input'!J1030="","",IF('TSA Input'!J1030="Yes",'TSA Input'!I1030,""))</f>
        <v/>
      </c>
      <c r="H1055" s="43" t="str">
        <f>IF('TSA Input'!J1030="","",IF('TSA Input'!J1030="Yes",'TSA Input'!E1030,""))</f>
        <v/>
      </c>
      <c r="I1055" s="45" t="str">
        <f t="shared" si="2"/>
        <v/>
      </c>
      <c r="J1055" s="146" t="str">
        <f>IF('TSA Input'!$J1030="","",IF('TSA Input'!$J1030="Yes",'TSA Input'!$C1030,""))</f>
        <v/>
      </c>
      <c r="K1055" s="147" t="str">
        <f>IF('TSA Input'!$J1030="","",IF('TSA Input'!$J1030="Yes",'TSA Input'!$I1030,""))</f>
        <v/>
      </c>
      <c r="L1055" s="147" t="str">
        <f>IF('TSA Input'!$J1030="","",IF('TSA Input'!$J1030="Yes",'TSA Input'!$E1030,""))</f>
        <v/>
      </c>
      <c r="M1055" s="45" t="str">
        <f t="shared" si="3"/>
        <v/>
      </c>
      <c r="N1055" s="48"/>
      <c r="O1055" s="49"/>
      <c r="P1055" s="148" t="s">
        <v>31</v>
      </c>
      <c r="Q1055" s="149" t="s">
        <v>31</v>
      </c>
      <c r="R1055" s="1"/>
    </row>
    <row r="1056" spans="1:18" ht="15.75" hidden="1" customHeight="1">
      <c r="A1056" s="1" t="str">
        <f t="shared" si="1"/>
        <v/>
      </c>
      <c r="B1056" s="1"/>
      <c r="C1056" s="38" t="str">
        <f>IF('TSA Input'!J1031="","",IF('TSA Input'!J1031="Yes",'TSA Input'!B1031,"Ineligible"))</f>
        <v/>
      </c>
      <c r="D1056" s="39" t="str">
        <f>IF('TSA Input'!J1031="","",IF('TSA Input'!J1031="Yes",'TSA Input'!H1031,""))</f>
        <v/>
      </c>
      <c r="E1056" s="40" t="str">
        <f>IF('TSA Input'!J1031="","",IF('TSA Input'!J1031="Yes",'TSA Input'!G1031,""))</f>
        <v/>
      </c>
      <c r="F1056" s="42" t="str">
        <f>IF('TSA Input'!J1031="","",IF('TSA Input'!J1031="Yes",'TSA Input'!C1031,""))</f>
        <v/>
      </c>
      <c r="G1056" s="43" t="str">
        <f>IF('TSA Input'!J1031="","",IF('TSA Input'!J1031="Yes",'TSA Input'!I1031,""))</f>
        <v/>
      </c>
      <c r="H1056" s="43" t="str">
        <f>IF('TSA Input'!J1031="","",IF('TSA Input'!J1031="Yes",'TSA Input'!E1031,""))</f>
        <v/>
      </c>
      <c r="I1056" s="45" t="str">
        <f t="shared" si="2"/>
        <v/>
      </c>
      <c r="J1056" s="146" t="str">
        <f>IF('TSA Input'!$J1031="","",IF('TSA Input'!$J1031="Yes",'TSA Input'!$C1031,""))</f>
        <v/>
      </c>
      <c r="K1056" s="147" t="str">
        <f>IF('TSA Input'!$J1031="","",IF('TSA Input'!$J1031="Yes",'TSA Input'!$I1031,""))</f>
        <v/>
      </c>
      <c r="L1056" s="147" t="str">
        <f>IF('TSA Input'!$J1031="","",IF('TSA Input'!$J1031="Yes",'TSA Input'!$E1031,""))</f>
        <v/>
      </c>
      <c r="M1056" s="45" t="str">
        <f t="shared" si="3"/>
        <v/>
      </c>
      <c r="N1056" s="48"/>
      <c r="O1056" s="49"/>
      <c r="P1056" s="148" t="s">
        <v>31</v>
      </c>
      <c r="Q1056" s="149" t="s">
        <v>31</v>
      </c>
      <c r="R1056" s="1"/>
    </row>
    <row r="1057" spans="1:18" ht="15.75" hidden="1" customHeight="1">
      <c r="A1057" s="1" t="str">
        <f t="shared" si="1"/>
        <v/>
      </c>
      <c r="B1057" s="1"/>
      <c r="C1057" s="38" t="str">
        <f>IF('TSA Input'!J1032="","",IF('TSA Input'!J1032="Yes",'TSA Input'!B1032,"Ineligible"))</f>
        <v/>
      </c>
      <c r="D1057" s="39" t="str">
        <f>IF('TSA Input'!J1032="","",IF('TSA Input'!J1032="Yes",'TSA Input'!H1032,""))</f>
        <v/>
      </c>
      <c r="E1057" s="40" t="str">
        <f>IF('TSA Input'!J1032="","",IF('TSA Input'!J1032="Yes",'TSA Input'!G1032,""))</f>
        <v/>
      </c>
      <c r="F1057" s="42" t="str">
        <f>IF('TSA Input'!J1032="","",IF('TSA Input'!J1032="Yes",'TSA Input'!C1032,""))</f>
        <v/>
      </c>
      <c r="G1057" s="43" t="str">
        <f>IF('TSA Input'!J1032="","",IF('TSA Input'!J1032="Yes",'TSA Input'!I1032,""))</f>
        <v/>
      </c>
      <c r="H1057" s="43" t="str">
        <f>IF('TSA Input'!J1032="","",IF('TSA Input'!J1032="Yes",'TSA Input'!E1032,""))</f>
        <v/>
      </c>
      <c r="I1057" s="45" t="str">
        <f t="shared" si="2"/>
        <v/>
      </c>
      <c r="J1057" s="146" t="str">
        <f>IF('TSA Input'!$J1032="","",IF('TSA Input'!$J1032="Yes",'TSA Input'!$C1032,""))</f>
        <v/>
      </c>
      <c r="K1057" s="147" t="str">
        <f>IF('TSA Input'!$J1032="","",IF('TSA Input'!$J1032="Yes",'TSA Input'!$I1032,""))</f>
        <v/>
      </c>
      <c r="L1057" s="147" t="str">
        <f>IF('TSA Input'!$J1032="","",IF('TSA Input'!$J1032="Yes",'TSA Input'!$E1032,""))</f>
        <v/>
      </c>
      <c r="M1057" s="45" t="str">
        <f t="shared" si="3"/>
        <v/>
      </c>
      <c r="N1057" s="48"/>
      <c r="O1057" s="49"/>
      <c r="P1057" s="148" t="s">
        <v>31</v>
      </c>
      <c r="Q1057" s="149" t="s">
        <v>31</v>
      </c>
      <c r="R1057" s="1"/>
    </row>
    <row r="1058" spans="1:18" ht="15.75" hidden="1" customHeight="1">
      <c r="A1058" s="1" t="str">
        <f t="shared" si="1"/>
        <v/>
      </c>
      <c r="B1058" s="1"/>
      <c r="C1058" s="38" t="str">
        <f>IF('TSA Input'!J1033="","",IF('TSA Input'!J1033="Yes",'TSA Input'!B1033,"Ineligible"))</f>
        <v/>
      </c>
      <c r="D1058" s="39" t="str">
        <f>IF('TSA Input'!J1033="","",IF('TSA Input'!J1033="Yes",'TSA Input'!H1033,""))</f>
        <v/>
      </c>
      <c r="E1058" s="40" t="str">
        <f>IF('TSA Input'!J1033="","",IF('TSA Input'!J1033="Yes",'TSA Input'!G1033,""))</f>
        <v/>
      </c>
      <c r="F1058" s="42" t="str">
        <f>IF('TSA Input'!J1033="","",IF('TSA Input'!J1033="Yes",'TSA Input'!C1033,""))</f>
        <v/>
      </c>
      <c r="G1058" s="43" t="str">
        <f>IF('TSA Input'!J1033="","",IF('TSA Input'!J1033="Yes",'TSA Input'!I1033,""))</f>
        <v/>
      </c>
      <c r="H1058" s="43" t="str">
        <f>IF('TSA Input'!J1033="","",IF('TSA Input'!J1033="Yes",'TSA Input'!E1033,""))</f>
        <v/>
      </c>
      <c r="I1058" s="45" t="str">
        <f t="shared" si="2"/>
        <v/>
      </c>
      <c r="J1058" s="146" t="str">
        <f>IF('TSA Input'!$J1033="","",IF('TSA Input'!$J1033="Yes",'TSA Input'!$C1033,""))</f>
        <v/>
      </c>
      <c r="K1058" s="147" t="str">
        <f>IF('TSA Input'!$J1033="","",IF('TSA Input'!$J1033="Yes",'TSA Input'!$I1033,""))</f>
        <v/>
      </c>
      <c r="L1058" s="147" t="str">
        <f>IF('TSA Input'!$J1033="","",IF('TSA Input'!$J1033="Yes",'TSA Input'!$E1033,""))</f>
        <v/>
      </c>
      <c r="M1058" s="45" t="str">
        <f t="shared" si="3"/>
        <v/>
      </c>
      <c r="N1058" s="48"/>
      <c r="O1058" s="49"/>
      <c r="P1058" s="148" t="s">
        <v>31</v>
      </c>
      <c r="Q1058" s="149" t="s">
        <v>31</v>
      </c>
      <c r="R1058" s="1"/>
    </row>
    <row r="1059" spans="1:18" ht="15.75" hidden="1" customHeight="1">
      <c r="A1059" s="1" t="str">
        <f t="shared" si="1"/>
        <v/>
      </c>
      <c r="B1059" s="1"/>
      <c r="C1059" s="38" t="str">
        <f>IF('TSA Input'!J1034="","",IF('TSA Input'!J1034="Yes",'TSA Input'!B1034,"Ineligible"))</f>
        <v/>
      </c>
      <c r="D1059" s="39" t="str">
        <f>IF('TSA Input'!J1034="","",IF('TSA Input'!J1034="Yes",'TSA Input'!H1034,""))</f>
        <v/>
      </c>
      <c r="E1059" s="40" t="str">
        <f>IF('TSA Input'!J1034="","",IF('TSA Input'!J1034="Yes",'TSA Input'!G1034,""))</f>
        <v/>
      </c>
      <c r="F1059" s="42" t="str">
        <f>IF('TSA Input'!J1034="","",IF('TSA Input'!J1034="Yes",'TSA Input'!C1034,""))</f>
        <v/>
      </c>
      <c r="G1059" s="43" t="str">
        <f>IF('TSA Input'!J1034="","",IF('TSA Input'!J1034="Yes",'TSA Input'!I1034,""))</f>
        <v/>
      </c>
      <c r="H1059" s="43" t="str">
        <f>IF('TSA Input'!J1034="","",IF('TSA Input'!J1034="Yes",'TSA Input'!E1034,""))</f>
        <v/>
      </c>
      <c r="I1059" s="45" t="str">
        <f t="shared" si="2"/>
        <v/>
      </c>
      <c r="J1059" s="146" t="str">
        <f>IF('TSA Input'!$J1034="","",IF('TSA Input'!$J1034="Yes",'TSA Input'!$C1034,""))</f>
        <v/>
      </c>
      <c r="K1059" s="147" t="str">
        <f>IF('TSA Input'!$J1034="","",IF('TSA Input'!$J1034="Yes",'TSA Input'!$I1034,""))</f>
        <v/>
      </c>
      <c r="L1059" s="147" t="str">
        <f>IF('TSA Input'!$J1034="","",IF('TSA Input'!$J1034="Yes",'TSA Input'!$E1034,""))</f>
        <v/>
      </c>
      <c r="M1059" s="45" t="str">
        <f t="shared" si="3"/>
        <v/>
      </c>
      <c r="N1059" s="48"/>
      <c r="O1059" s="49"/>
      <c r="P1059" s="148" t="s">
        <v>31</v>
      </c>
      <c r="Q1059" s="149" t="s">
        <v>31</v>
      </c>
      <c r="R1059" s="1"/>
    </row>
    <row r="1060" spans="1:18" ht="15.75" hidden="1" customHeight="1">
      <c r="A1060" s="1" t="str">
        <f t="shared" si="1"/>
        <v/>
      </c>
      <c r="B1060" s="1"/>
      <c r="C1060" s="38" t="str">
        <f>IF('TSA Input'!J1035="","",IF('TSA Input'!J1035="Yes",'TSA Input'!B1035,"Ineligible"))</f>
        <v/>
      </c>
      <c r="D1060" s="39" t="str">
        <f>IF('TSA Input'!J1035="","",IF('TSA Input'!J1035="Yes",'TSA Input'!H1035,""))</f>
        <v/>
      </c>
      <c r="E1060" s="40" t="str">
        <f>IF('TSA Input'!J1035="","",IF('TSA Input'!J1035="Yes",'TSA Input'!G1035,""))</f>
        <v/>
      </c>
      <c r="F1060" s="42" t="str">
        <f>IF('TSA Input'!J1035="","",IF('TSA Input'!J1035="Yes",'TSA Input'!C1035,""))</f>
        <v/>
      </c>
      <c r="G1060" s="43" t="str">
        <f>IF('TSA Input'!J1035="","",IF('TSA Input'!J1035="Yes",'TSA Input'!I1035,""))</f>
        <v/>
      </c>
      <c r="H1060" s="43" t="str">
        <f>IF('TSA Input'!J1035="","",IF('TSA Input'!J1035="Yes",'TSA Input'!E1035,""))</f>
        <v/>
      </c>
      <c r="I1060" s="45" t="str">
        <f t="shared" si="2"/>
        <v/>
      </c>
      <c r="J1060" s="146" t="str">
        <f>IF('TSA Input'!$J1035="","",IF('TSA Input'!$J1035="Yes",'TSA Input'!$C1035,""))</f>
        <v/>
      </c>
      <c r="K1060" s="147" t="str">
        <f>IF('TSA Input'!$J1035="","",IF('TSA Input'!$J1035="Yes",'TSA Input'!$I1035,""))</f>
        <v/>
      </c>
      <c r="L1060" s="147" t="str">
        <f>IF('TSA Input'!$J1035="","",IF('TSA Input'!$J1035="Yes",'TSA Input'!$E1035,""))</f>
        <v/>
      </c>
      <c r="M1060" s="45" t="str">
        <f t="shared" si="3"/>
        <v/>
      </c>
      <c r="N1060" s="48"/>
      <c r="O1060" s="49"/>
      <c r="P1060" s="148" t="s">
        <v>31</v>
      </c>
      <c r="Q1060" s="149" t="s">
        <v>31</v>
      </c>
      <c r="R1060" s="1"/>
    </row>
    <row r="1061" spans="1:18" ht="15.75" hidden="1" customHeight="1">
      <c r="A1061" s="1" t="str">
        <f t="shared" si="1"/>
        <v/>
      </c>
      <c r="B1061" s="1"/>
      <c r="C1061" s="38" t="str">
        <f>IF('TSA Input'!J1036="","",IF('TSA Input'!J1036="Yes",'TSA Input'!B1036,"Ineligible"))</f>
        <v/>
      </c>
      <c r="D1061" s="39" t="str">
        <f>IF('TSA Input'!J1036="","",IF('TSA Input'!J1036="Yes",'TSA Input'!H1036,""))</f>
        <v/>
      </c>
      <c r="E1061" s="40" t="str">
        <f>IF('TSA Input'!J1036="","",IF('TSA Input'!J1036="Yes",'TSA Input'!G1036,""))</f>
        <v/>
      </c>
      <c r="F1061" s="42" t="str">
        <f>IF('TSA Input'!J1036="","",IF('TSA Input'!J1036="Yes",'TSA Input'!C1036,""))</f>
        <v/>
      </c>
      <c r="G1061" s="43" t="str">
        <f>IF('TSA Input'!J1036="","",IF('TSA Input'!J1036="Yes",'TSA Input'!I1036,""))</f>
        <v/>
      </c>
      <c r="H1061" s="43" t="str">
        <f>IF('TSA Input'!J1036="","",IF('TSA Input'!J1036="Yes",'TSA Input'!E1036,""))</f>
        <v/>
      </c>
      <c r="I1061" s="45" t="str">
        <f t="shared" si="2"/>
        <v/>
      </c>
      <c r="J1061" s="146" t="str">
        <f>IF('TSA Input'!$J1036="","",IF('TSA Input'!$J1036="Yes",'TSA Input'!$C1036,""))</f>
        <v/>
      </c>
      <c r="K1061" s="147" t="str">
        <f>IF('TSA Input'!$J1036="","",IF('TSA Input'!$J1036="Yes",'TSA Input'!$I1036,""))</f>
        <v/>
      </c>
      <c r="L1061" s="147" t="str">
        <f>IF('TSA Input'!$J1036="","",IF('TSA Input'!$J1036="Yes",'TSA Input'!$E1036,""))</f>
        <v/>
      </c>
      <c r="M1061" s="45" t="str">
        <f t="shared" si="3"/>
        <v/>
      </c>
      <c r="N1061" s="48"/>
      <c r="O1061" s="49"/>
      <c r="P1061" s="148" t="s">
        <v>31</v>
      </c>
      <c r="Q1061" s="149" t="s">
        <v>31</v>
      </c>
      <c r="R1061" s="1"/>
    </row>
    <row r="1062" spans="1:18" ht="15.75" hidden="1" customHeight="1">
      <c r="A1062" s="1" t="str">
        <f t="shared" si="1"/>
        <v/>
      </c>
      <c r="B1062" s="1"/>
      <c r="C1062" s="38" t="str">
        <f>IF('TSA Input'!J1037="","",IF('TSA Input'!J1037="Yes",'TSA Input'!B1037,"Ineligible"))</f>
        <v/>
      </c>
      <c r="D1062" s="39" t="str">
        <f>IF('TSA Input'!J1037="","",IF('TSA Input'!J1037="Yes",'TSA Input'!H1037,""))</f>
        <v/>
      </c>
      <c r="E1062" s="40" t="str">
        <f>IF('TSA Input'!J1037="","",IF('TSA Input'!J1037="Yes",'TSA Input'!G1037,""))</f>
        <v/>
      </c>
      <c r="F1062" s="42" t="str">
        <f>IF('TSA Input'!J1037="","",IF('TSA Input'!J1037="Yes",'TSA Input'!C1037,""))</f>
        <v/>
      </c>
      <c r="G1062" s="43" t="str">
        <f>IF('TSA Input'!J1037="","",IF('TSA Input'!J1037="Yes",'TSA Input'!I1037,""))</f>
        <v/>
      </c>
      <c r="H1062" s="43" t="str">
        <f>IF('TSA Input'!J1037="","",IF('TSA Input'!J1037="Yes",'TSA Input'!E1037,""))</f>
        <v/>
      </c>
      <c r="I1062" s="45" t="str">
        <f t="shared" si="2"/>
        <v/>
      </c>
      <c r="J1062" s="146" t="str">
        <f>IF('TSA Input'!$J1037="","",IF('TSA Input'!$J1037="Yes",'TSA Input'!$C1037,""))</f>
        <v/>
      </c>
      <c r="K1062" s="147" t="str">
        <f>IF('TSA Input'!$J1037="","",IF('TSA Input'!$J1037="Yes",'TSA Input'!$I1037,""))</f>
        <v/>
      </c>
      <c r="L1062" s="147" t="str">
        <f>IF('TSA Input'!$J1037="","",IF('TSA Input'!$J1037="Yes",'TSA Input'!$E1037,""))</f>
        <v/>
      </c>
      <c r="M1062" s="45" t="str">
        <f t="shared" si="3"/>
        <v/>
      </c>
      <c r="N1062" s="48"/>
      <c r="O1062" s="49"/>
      <c r="P1062" s="148" t="s">
        <v>31</v>
      </c>
      <c r="Q1062" s="149" t="s">
        <v>31</v>
      </c>
      <c r="R1062" s="1"/>
    </row>
    <row r="1063" spans="1:18" ht="15.75" hidden="1" customHeight="1">
      <c r="A1063" s="1" t="str">
        <f t="shared" si="1"/>
        <v/>
      </c>
      <c r="B1063" s="1"/>
      <c r="C1063" s="38" t="str">
        <f>IF('TSA Input'!J1038="","",IF('TSA Input'!J1038="Yes",'TSA Input'!B1038,"Ineligible"))</f>
        <v/>
      </c>
      <c r="D1063" s="39" t="str">
        <f>IF('TSA Input'!J1038="","",IF('TSA Input'!J1038="Yes",'TSA Input'!H1038,""))</f>
        <v/>
      </c>
      <c r="E1063" s="40" t="str">
        <f>IF('TSA Input'!J1038="","",IF('TSA Input'!J1038="Yes",'TSA Input'!G1038,""))</f>
        <v/>
      </c>
      <c r="F1063" s="42" t="str">
        <f>IF('TSA Input'!J1038="","",IF('TSA Input'!J1038="Yes",'TSA Input'!C1038,""))</f>
        <v/>
      </c>
      <c r="G1063" s="43" t="str">
        <f>IF('TSA Input'!J1038="","",IF('TSA Input'!J1038="Yes",'TSA Input'!I1038,""))</f>
        <v/>
      </c>
      <c r="H1063" s="43" t="str">
        <f>IF('TSA Input'!J1038="","",IF('TSA Input'!J1038="Yes",'TSA Input'!E1038,""))</f>
        <v/>
      </c>
      <c r="I1063" s="45" t="str">
        <f t="shared" si="2"/>
        <v/>
      </c>
      <c r="J1063" s="146" t="str">
        <f>IF('TSA Input'!$J1038="","",IF('TSA Input'!$J1038="Yes",'TSA Input'!$C1038,""))</f>
        <v/>
      </c>
      <c r="K1063" s="147" t="str">
        <f>IF('TSA Input'!$J1038="","",IF('TSA Input'!$J1038="Yes",'TSA Input'!$I1038,""))</f>
        <v/>
      </c>
      <c r="L1063" s="147" t="str">
        <f>IF('TSA Input'!$J1038="","",IF('TSA Input'!$J1038="Yes",'TSA Input'!$E1038,""))</f>
        <v/>
      </c>
      <c r="M1063" s="45" t="str">
        <f t="shared" si="3"/>
        <v/>
      </c>
      <c r="N1063" s="48"/>
      <c r="O1063" s="49"/>
      <c r="P1063" s="148" t="s">
        <v>31</v>
      </c>
      <c r="Q1063" s="149" t="s">
        <v>31</v>
      </c>
      <c r="R1063" s="1"/>
    </row>
    <row r="1064" spans="1:18" ht="15.75" hidden="1" customHeight="1">
      <c r="A1064" s="1" t="str">
        <f t="shared" si="1"/>
        <v/>
      </c>
      <c r="B1064" s="1"/>
      <c r="C1064" s="38" t="str">
        <f>IF('TSA Input'!J1039="","",IF('TSA Input'!J1039="Yes",'TSA Input'!B1039,"Ineligible"))</f>
        <v/>
      </c>
      <c r="D1064" s="39" t="str">
        <f>IF('TSA Input'!J1039="","",IF('TSA Input'!J1039="Yes",'TSA Input'!H1039,""))</f>
        <v/>
      </c>
      <c r="E1064" s="40" t="str">
        <f>IF('TSA Input'!J1039="","",IF('TSA Input'!J1039="Yes",'TSA Input'!G1039,""))</f>
        <v/>
      </c>
      <c r="F1064" s="42" t="str">
        <f>IF('TSA Input'!J1039="","",IF('TSA Input'!J1039="Yes",'TSA Input'!C1039,""))</f>
        <v/>
      </c>
      <c r="G1064" s="43" t="str">
        <f>IF('TSA Input'!J1039="","",IF('TSA Input'!J1039="Yes",'TSA Input'!I1039,""))</f>
        <v/>
      </c>
      <c r="H1064" s="43" t="str">
        <f>IF('TSA Input'!J1039="","",IF('TSA Input'!J1039="Yes",'TSA Input'!E1039,""))</f>
        <v/>
      </c>
      <c r="I1064" s="45" t="str">
        <f t="shared" si="2"/>
        <v/>
      </c>
      <c r="J1064" s="146" t="str">
        <f>IF('TSA Input'!$J1039="","",IF('TSA Input'!$J1039="Yes",'TSA Input'!$C1039,""))</f>
        <v/>
      </c>
      <c r="K1064" s="147" t="str">
        <f>IF('TSA Input'!$J1039="","",IF('TSA Input'!$J1039="Yes",'TSA Input'!$I1039,""))</f>
        <v/>
      </c>
      <c r="L1064" s="147" t="str">
        <f>IF('TSA Input'!$J1039="","",IF('TSA Input'!$J1039="Yes",'TSA Input'!$E1039,""))</f>
        <v/>
      </c>
      <c r="M1064" s="45" t="str">
        <f t="shared" si="3"/>
        <v/>
      </c>
      <c r="N1064" s="48"/>
      <c r="O1064" s="49"/>
      <c r="P1064" s="148" t="s">
        <v>31</v>
      </c>
      <c r="Q1064" s="149" t="s">
        <v>31</v>
      </c>
      <c r="R1064" s="1"/>
    </row>
    <row r="1065" spans="1:18" ht="15.75" hidden="1" customHeight="1">
      <c r="A1065" s="1" t="str">
        <f t="shared" si="1"/>
        <v/>
      </c>
      <c r="B1065" s="1"/>
      <c r="C1065" s="38" t="str">
        <f>IF('TSA Input'!J1040="","",IF('TSA Input'!J1040="Yes",'TSA Input'!B1040,"Ineligible"))</f>
        <v/>
      </c>
      <c r="D1065" s="39" t="str">
        <f>IF('TSA Input'!J1040="","",IF('TSA Input'!J1040="Yes",'TSA Input'!H1040,""))</f>
        <v/>
      </c>
      <c r="E1065" s="40" t="str">
        <f>IF('TSA Input'!J1040="","",IF('TSA Input'!J1040="Yes",'TSA Input'!G1040,""))</f>
        <v/>
      </c>
      <c r="F1065" s="42" t="str">
        <f>IF('TSA Input'!J1040="","",IF('TSA Input'!J1040="Yes",'TSA Input'!C1040,""))</f>
        <v/>
      </c>
      <c r="G1065" s="43" t="str">
        <f>IF('TSA Input'!J1040="","",IF('TSA Input'!J1040="Yes",'TSA Input'!I1040,""))</f>
        <v/>
      </c>
      <c r="H1065" s="43" t="str">
        <f>IF('TSA Input'!J1040="","",IF('TSA Input'!J1040="Yes",'TSA Input'!E1040,""))</f>
        <v/>
      </c>
      <c r="I1065" s="45" t="str">
        <f t="shared" si="2"/>
        <v/>
      </c>
      <c r="J1065" s="146" t="str">
        <f>IF('TSA Input'!$J1040="","",IF('TSA Input'!$J1040="Yes",'TSA Input'!$C1040,""))</f>
        <v/>
      </c>
      <c r="K1065" s="147" t="str">
        <f>IF('TSA Input'!$J1040="","",IF('TSA Input'!$J1040="Yes",'TSA Input'!$I1040,""))</f>
        <v/>
      </c>
      <c r="L1065" s="147" t="str">
        <f>IF('TSA Input'!$J1040="","",IF('TSA Input'!$J1040="Yes",'TSA Input'!$E1040,""))</f>
        <v/>
      </c>
      <c r="M1065" s="45" t="str">
        <f t="shared" si="3"/>
        <v/>
      </c>
      <c r="N1065" s="48"/>
      <c r="O1065" s="49"/>
      <c r="P1065" s="148" t="s">
        <v>31</v>
      </c>
      <c r="Q1065" s="149" t="s">
        <v>31</v>
      </c>
      <c r="R1065" s="1"/>
    </row>
    <row r="1066" spans="1:18" ht="15.75" hidden="1" customHeight="1">
      <c r="A1066" s="1" t="str">
        <f t="shared" si="1"/>
        <v/>
      </c>
      <c r="B1066" s="1"/>
      <c r="C1066" s="38" t="str">
        <f>IF('TSA Input'!J1041="","",IF('TSA Input'!J1041="Yes",'TSA Input'!B1041,"Ineligible"))</f>
        <v/>
      </c>
      <c r="D1066" s="39" t="str">
        <f>IF('TSA Input'!J1041="","",IF('TSA Input'!J1041="Yes",'TSA Input'!H1041,""))</f>
        <v/>
      </c>
      <c r="E1066" s="40" t="str">
        <f>IF('TSA Input'!J1041="","",IF('TSA Input'!J1041="Yes",'TSA Input'!G1041,""))</f>
        <v/>
      </c>
      <c r="F1066" s="42" t="str">
        <f>IF('TSA Input'!J1041="","",IF('TSA Input'!J1041="Yes",'TSA Input'!C1041,""))</f>
        <v/>
      </c>
      <c r="G1066" s="43" t="str">
        <f>IF('TSA Input'!J1041="","",IF('TSA Input'!J1041="Yes",'TSA Input'!I1041,""))</f>
        <v/>
      </c>
      <c r="H1066" s="43" t="str">
        <f>IF('TSA Input'!J1041="","",IF('TSA Input'!J1041="Yes",'TSA Input'!E1041,""))</f>
        <v/>
      </c>
      <c r="I1066" s="45" t="str">
        <f t="shared" si="2"/>
        <v/>
      </c>
      <c r="J1066" s="146" t="str">
        <f>IF('TSA Input'!$J1041="","",IF('TSA Input'!$J1041="Yes",'TSA Input'!$C1041,""))</f>
        <v/>
      </c>
      <c r="K1066" s="147" t="str">
        <f>IF('TSA Input'!$J1041="","",IF('TSA Input'!$J1041="Yes",'TSA Input'!$I1041,""))</f>
        <v/>
      </c>
      <c r="L1066" s="147" t="str">
        <f>IF('TSA Input'!$J1041="","",IF('TSA Input'!$J1041="Yes",'TSA Input'!$E1041,""))</f>
        <v/>
      </c>
      <c r="M1066" s="45" t="str">
        <f t="shared" si="3"/>
        <v/>
      </c>
      <c r="N1066" s="48"/>
      <c r="O1066" s="49"/>
      <c r="P1066" s="148" t="s">
        <v>31</v>
      </c>
      <c r="Q1066" s="149" t="s">
        <v>31</v>
      </c>
      <c r="R1066" s="1"/>
    </row>
    <row r="1067" spans="1:18" ht="15.75" hidden="1" customHeight="1">
      <c r="A1067" s="1" t="str">
        <f t="shared" si="1"/>
        <v/>
      </c>
      <c r="B1067" s="1"/>
      <c r="C1067" s="38" t="str">
        <f>IF('TSA Input'!J1042="","",IF('TSA Input'!J1042="Yes",'TSA Input'!B1042,"Ineligible"))</f>
        <v/>
      </c>
      <c r="D1067" s="39" t="str">
        <f>IF('TSA Input'!J1042="","",IF('TSA Input'!J1042="Yes",'TSA Input'!H1042,""))</f>
        <v/>
      </c>
      <c r="E1067" s="40" t="str">
        <f>IF('TSA Input'!J1042="","",IF('TSA Input'!J1042="Yes",'TSA Input'!G1042,""))</f>
        <v/>
      </c>
      <c r="F1067" s="42" t="str">
        <f>IF('TSA Input'!J1042="","",IF('TSA Input'!J1042="Yes",'TSA Input'!C1042,""))</f>
        <v/>
      </c>
      <c r="G1067" s="43" t="str">
        <f>IF('TSA Input'!J1042="","",IF('TSA Input'!J1042="Yes",'TSA Input'!I1042,""))</f>
        <v/>
      </c>
      <c r="H1067" s="43" t="str">
        <f>IF('TSA Input'!J1042="","",IF('TSA Input'!J1042="Yes",'TSA Input'!E1042,""))</f>
        <v/>
      </c>
      <c r="I1067" s="45" t="str">
        <f t="shared" si="2"/>
        <v/>
      </c>
      <c r="J1067" s="146" t="str">
        <f>IF('TSA Input'!$J1042="","",IF('TSA Input'!$J1042="Yes",'TSA Input'!$C1042,""))</f>
        <v/>
      </c>
      <c r="K1067" s="147" t="str">
        <f>IF('TSA Input'!$J1042="","",IF('TSA Input'!$J1042="Yes",'TSA Input'!$I1042,""))</f>
        <v/>
      </c>
      <c r="L1067" s="147" t="str">
        <f>IF('TSA Input'!$J1042="","",IF('TSA Input'!$J1042="Yes",'TSA Input'!$E1042,""))</f>
        <v/>
      </c>
      <c r="M1067" s="45" t="str">
        <f t="shared" si="3"/>
        <v/>
      </c>
      <c r="N1067" s="48"/>
      <c r="O1067" s="49"/>
      <c r="P1067" s="148" t="s">
        <v>31</v>
      </c>
      <c r="Q1067" s="149" t="s">
        <v>31</v>
      </c>
      <c r="R1067" s="1"/>
    </row>
    <row r="1068" spans="1:18" ht="15.75" hidden="1" customHeight="1">
      <c r="A1068" s="1" t="str">
        <f t="shared" si="1"/>
        <v/>
      </c>
      <c r="B1068" s="1"/>
      <c r="C1068" s="38" t="str">
        <f>IF('TSA Input'!J1043="","",IF('TSA Input'!J1043="Yes",'TSA Input'!B1043,"Ineligible"))</f>
        <v/>
      </c>
      <c r="D1068" s="39" t="str">
        <f>IF('TSA Input'!J1043="","",IF('TSA Input'!J1043="Yes",'TSA Input'!H1043,""))</f>
        <v/>
      </c>
      <c r="E1068" s="40" t="str">
        <f>IF('TSA Input'!J1043="","",IF('TSA Input'!J1043="Yes",'TSA Input'!G1043,""))</f>
        <v/>
      </c>
      <c r="F1068" s="42" t="str">
        <f>IF('TSA Input'!J1043="","",IF('TSA Input'!J1043="Yes",'TSA Input'!C1043,""))</f>
        <v/>
      </c>
      <c r="G1068" s="43" t="str">
        <f>IF('TSA Input'!J1043="","",IF('TSA Input'!J1043="Yes",'TSA Input'!I1043,""))</f>
        <v/>
      </c>
      <c r="H1068" s="43" t="str">
        <f>IF('TSA Input'!J1043="","",IF('TSA Input'!J1043="Yes",'TSA Input'!E1043,""))</f>
        <v/>
      </c>
      <c r="I1068" s="45" t="str">
        <f t="shared" si="2"/>
        <v/>
      </c>
      <c r="J1068" s="146" t="str">
        <f>IF('TSA Input'!$J1043="","",IF('TSA Input'!$J1043="Yes",'TSA Input'!$C1043,""))</f>
        <v/>
      </c>
      <c r="K1068" s="147" t="str">
        <f>IF('TSA Input'!$J1043="","",IF('TSA Input'!$J1043="Yes",'TSA Input'!$I1043,""))</f>
        <v/>
      </c>
      <c r="L1068" s="147" t="str">
        <f>IF('TSA Input'!$J1043="","",IF('TSA Input'!$J1043="Yes",'TSA Input'!$E1043,""))</f>
        <v/>
      </c>
      <c r="M1068" s="45" t="str">
        <f t="shared" si="3"/>
        <v/>
      </c>
      <c r="N1068" s="48"/>
      <c r="O1068" s="49"/>
      <c r="P1068" s="148" t="s">
        <v>31</v>
      </c>
      <c r="Q1068" s="149" t="s">
        <v>31</v>
      </c>
      <c r="R1068" s="1"/>
    </row>
    <row r="1069" spans="1:18" ht="15.75" hidden="1" customHeight="1">
      <c r="A1069" s="1" t="str">
        <f t="shared" si="1"/>
        <v/>
      </c>
      <c r="B1069" s="1"/>
      <c r="C1069" s="38" t="str">
        <f>IF('TSA Input'!J1044="","",IF('TSA Input'!J1044="Yes",'TSA Input'!B1044,"Ineligible"))</f>
        <v/>
      </c>
      <c r="D1069" s="39" t="str">
        <f>IF('TSA Input'!J1044="","",IF('TSA Input'!J1044="Yes",'TSA Input'!H1044,""))</f>
        <v/>
      </c>
      <c r="E1069" s="40" t="str">
        <f>IF('TSA Input'!J1044="","",IF('TSA Input'!J1044="Yes",'TSA Input'!G1044,""))</f>
        <v/>
      </c>
      <c r="F1069" s="42" t="str">
        <f>IF('TSA Input'!J1044="","",IF('TSA Input'!J1044="Yes",'TSA Input'!C1044,""))</f>
        <v/>
      </c>
      <c r="G1069" s="43" t="str">
        <f>IF('TSA Input'!J1044="","",IF('TSA Input'!J1044="Yes",'TSA Input'!I1044,""))</f>
        <v/>
      </c>
      <c r="H1069" s="43" t="str">
        <f>IF('TSA Input'!J1044="","",IF('TSA Input'!J1044="Yes",'TSA Input'!E1044,""))</f>
        <v/>
      </c>
      <c r="I1069" s="45" t="str">
        <f t="shared" si="2"/>
        <v/>
      </c>
      <c r="J1069" s="146" t="str">
        <f>IF('TSA Input'!$J1044="","",IF('TSA Input'!$J1044="Yes",'TSA Input'!$C1044,""))</f>
        <v/>
      </c>
      <c r="K1069" s="147" t="str">
        <f>IF('TSA Input'!$J1044="","",IF('TSA Input'!$J1044="Yes",'TSA Input'!$I1044,""))</f>
        <v/>
      </c>
      <c r="L1069" s="147" t="str">
        <f>IF('TSA Input'!$J1044="","",IF('TSA Input'!$J1044="Yes",'TSA Input'!$E1044,""))</f>
        <v/>
      </c>
      <c r="M1069" s="45" t="str">
        <f t="shared" si="3"/>
        <v/>
      </c>
      <c r="N1069" s="48"/>
      <c r="O1069" s="49"/>
      <c r="P1069" s="148" t="s">
        <v>31</v>
      </c>
      <c r="Q1069" s="149" t="s">
        <v>31</v>
      </c>
      <c r="R1069" s="1"/>
    </row>
    <row r="1070" spans="1:18" ht="15.75" hidden="1" customHeight="1">
      <c r="A1070" s="1" t="str">
        <f t="shared" si="1"/>
        <v/>
      </c>
      <c r="B1070" s="1"/>
      <c r="C1070" s="38" t="str">
        <f>IF('TSA Input'!J1045="","",IF('TSA Input'!J1045="Yes",'TSA Input'!B1045,"Ineligible"))</f>
        <v/>
      </c>
      <c r="D1070" s="39" t="str">
        <f>IF('TSA Input'!J1045="","",IF('TSA Input'!J1045="Yes",'TSA Input'!H1045,""))</f>
        <v/>
      </c>
      <c r="E1070" s="40" t="str">
        <f>IF('TSA Input'!J1045="","",IF('TSA Input'!J1045="Yes",'TSA Input'!G1045,""))</f>
        <v/>
      </c>
      <c r="F1070" s="42" t="str">
        <f>IF('TSA Input'!J1045="","",IF('TSA Input'!J1045="Yes",'TSA Input'!C1045,""))</f>
        <v/>
      </c>
      <c r="G1070" s="43" t="str">
        <f>IF('TSA Input'!J1045="","",IF('TSA Input'!J1045="Yes",'TSA Input'!I1045,""))</f>
        <v/>
      </c>
      <c r="H1070" s="43" t="str">
        <f>IF('TSA Input'!J1045="","",IF('TSA Input'!J1045="Yes",'TSA Input'!E1045,""))</f>
        <v/>
      </c>
      <c r="I1070" s="45" t="str">
        <f t="shared" si="2"/>
        <v/>
      </c>
      <c r="J1070" s="146" t="str">
        <f>IF('TSA Input'!$J1045="","",IF('TSA Input'!$J1045="Yes",'TSA Input'!$C1045,""))</f>
        <v/>
      </c>
      <c r="K1070" s="147" t="str">
        <f>IF('TSA Input'!$J1045="","",IF('TSA Input'!$J1045="Yes",'TSA Input'!$I1045,""))</f>
        <v/>
      </c>
      <c r="L1070" s="147" t="str">
        <f>IF('TSA Input'!$J1045="","",IF('TSA Input'!$J1045="Yes",'TSA Input'!$E1045,""))</f>
        <v/>
      </c>
      <c r="M1070" s="45" t="str">
        <f t="shared" si="3"/>
        <v/>
      </c>
      <c r="N1070" s="48"/>
      <c r="O1070" s="49"/>
      <c r="P1070" s="148" t="s">
        <v>31</v>
      </c>
      <c r="Q1070" s="149" t="s">
        <v>31</v>
      </c>
      <c r="R1070" s="1"/>
    </row>
    <row r="1071" spans="1:18" ht="15.75" hidden="1" customHeight="1">
      <c r="A1071" s="1" t="str">
        <f t="shared" si="1"/>
        <v/>
      </c>
      <c r="B1071" s="1"/>
      <c r="C1071" s="38" t="str">
        <f>IF('TSA Input'!J1046="","",IF('TSA Input'!J1046="Yes",'TSA Input'!B1046,"Ineligible"))</f>
        <v/>
      </c>
      <c r="D1071" s="39" t="str">
        <f>IF('TSA Input'!J1046="","",IF('TSA Input'!J1046="Yes",'TSA Input'!H1046,""))</f>
        <v/>
      </c>
      <c r="E1071" s="40" t="str">
        <f>IF('TSA Input'!J1046="","",IF('TSA Input'!J1046="Yes",'TSA Input'!G1046,""))</f>
        <v/>
      </c>
      <c r="F1071" s="42" t="str">
        <f>IF('TSA Input'!J1046="","",IF('TSA Input'!J1046="Yes",'TSA Input'!C1046,""))</f>
        <v/>
      </c>
      <c r="G1071" s="43" t="str">
        <f>IF('TSA Input'!J1046="","",IF('TSA Input'!J1046="Yes",'TSA Input'!I1046,""))</f>
        <v/>
      </c>
      <c r="H1071" s="43" t="str">
        <f>IF('TSA Input'!J1046="","",IF('TSA Input'!J1046="Yes",'TSA Input'!E1046,""))</f>
        <v/>
      </c>
      <c r="I1071" s="45" t="str">
        <f t="shared" si="2"/>
        <v/>
      </c>
      <c r="J1071" s="146" t="str">
        <f>IF('TSA Input'!$J1046="","",IF('TSA Input'!$J1046="Yes",'TSA Input'!$C1046,""))</f>
        <v/>
      </c>
      <c r="K1071" s="147" t="str">
        <f>IF('TSA Input'!$J1046="","",IF('TSA Input'!$J1046="Yes",'TSA Input'!$I1046,""))</f>
        <v/>
      </c>
      <c r="L1071" s="147" t="str">
        <f>IF('TSA Input'!$J1046="","",IF('TSA Input'!$J1046="Yes",'TSA Input'!$E1046,""))</f>
        <v/>
      </c>
      <c r="M1071" s="45" t="str">
        <f t="shared" si="3"/>
        <v/>
      </c>
      <c r="N1071" s="48"/>
      <c r="O1071" s="49"/>
      <c r="P1071" s="148" t="s">
        <v>31</v>
      </c>
      <c r="Q1071" s="149" t="s">
        <v>31</v>
      </c>
      <c r="R1071" s="1"/>
    </row>
    <row r="1072" spans="1:18" ht="15.75" hidden="1" customHeight="1">
      <c r="A1072" s="1" t="str">
        <f t="shared" si="1"/>
        <v/>
      </c>
      <c r="B1072" s="1"/>
      <c r="C1072" s="38" t="str">
        <f>IF('TSA Input'!J1047="","",IF('TSA Input'!J1047="Yes",'TSA Input'!B1047,"Ineligible"))</f>
        <v/>
      </c>
      <c r="D1072" s="39" t="str">
        <f>IF('TSA Input'!J1047="","",IF('TSA Input'!J1047="Yes",'TSA Input'!H1047,""))</f>
        <v/>
      </c>
      <c r="E1072" s="40" t="str">
        <f>IF('TSA Input'!J1047="","",IF('TSA Input'!J1047="Yes",'TSA Input'!G1047,""))</f>
        <v/>
      </c>
      <c r="F1072" s="42" t="str">
        <f>IF('TSA Input'!J1047="","",IF('TSA Input'!J1047="Yes",'TSA Input'!C1047,""))</f>
        <v/>
      </c>
      <c r="G1072" s="43" t="str">
        <f>IF('TSA Input'!J1047="","",IF('TSA Input'!J1047="Yes",'TSA Input'!I1047,""))</f>
        <v/>
      </c>
      <c r="H1072" s="43" t="str">
        <f>IF('TSA Input'!J1047="","",IF('TSA Input'!J1047="Yes",'TSA Input'!E1047,""))</f>
        <v/>
      </c>
      <c r="I1072" s="45" t="str">
        <f t="shared" si="2"/>
        <v/>
      </c>
      <c r="J1072" s="146" t="str">
        <f>IF('TSA Input'!$J1047="","",IF('TSA Input'!$J1047="Yes",'TSA Input'!$C1047,""))</f>
        <v/>
      </c>
      <c r="K1072" s="147" t="str">
        <f>IF('TSA Input'!$J1047="","",IF('TSA Input'!$J1047="Yes",'TSA Input'!$I1047,""))</f>
        <v/>
      </c>
      <c r="L1072" s="147" t="str">
        <f>IF('TSA Input'!$J1047="","",IF('TSA Input'!$J1047="Yes",'TSA Input'!$E1047,""))</f>
        <v/>
      </c>
      <c r="M1072" s="45" t="str">
        <f t="shared" si="3"/>
        <v/>
      </c>
      <c r="N1072" s="48"/>
      <c r="O1072" s="49"/>
      <c r="P1072" s="148" t="s">
        <v>31</v>
      </c>
      <c r="Q1072" s="149" t="s">
        <v>31</v>
      </c>
      <c r="R1072" s="1"/>
    </row>
    <row r="1073" spans="1:18" ht="15.75" hidden="1" customHeight="1">
      <c r="A1073" s="1" t="str">
        <f t="shared" si="1"/>
        <v/>
      </c>
      <c r="B1073" s="1"/>
      <c r="C1073" s="38" t="str">
        <f>IF('TSA Input'!J1048="","",IF('TSA Input'!J1048="Yes",'TSA Input'!B1048,"Ineligible"))</f>
        <v/>
      </c>
      <c r="D1073" s="39" t="str">
        <f>IF('TSA Input'!J1048="","",IF('TSA Input'!J1048="Yes",'TSA Input'!H1048,""))</f>
        <v/>
      </c>
      <c r="E1073" s="40" t="str">
        <f>IF('TSA Input'!J1048="","",IF('TSA Input'!J1048="Yes",'TSA Input'!G1048,""))</f>
        <v/>
      </c>
      <c r="F1073" s="42" t="str">
        <f>IF('TSA Input'!J1048="","",IF('TSA Input'!J1048="Yes",'TSA Input'!C1048,""))</f>
        <v/>
      </c>
      <c r="G1073" s="43" t="str">
        <f>IF('TSA Input'!J1048="","",IF('TSA Input'!J1048="Yes",'TSA Input'!I1048,""))</f>
        <v/>
      </c>
      <c r="H1073" s="43" t="str">
        <f>IF('TSA Input'!J1048="","",IF('TSA Input'!J1048="Yes",'TSA Input'!E1048,""))</f>
        <v/>
      </c>
      <c r="I1073" s="45" t="str">
        <f t="shared" si="2"/>
        <v/>
      </c>
      <c r="J1073" s="146" t="str">
        <f>IF('TSA Input'!$J1048="","",IF('TSA Input'!$J1048="Yes",'TSA Input'!$C1048,""))</f>
        <v/>
      </c>
      <c r="K1073" s="147" t="str">
        <f>IF('TSA Input'!$J1048="","",IF('TSA Input'!$J1048="Yes",'TSA Input'!$I1048,""))</f>
        <v/>
      </c>
      <c r="L1073" s="147" t="str">
        <f>IF('TSA Input'!$J1048="","",IF('TSA Input'!$J1048="Yes",'TSA Input'!$E1048,""))</f>
        <v/>
      </c>
      <c r="M1073" s="45" t="str">
        <f t="shared" si="3"/>
        <v/>
      </c>
      <c r="N1073" s="48"/>
      <c r="O1073" s="49"/>
      <c r="P1073" s="148" t="s">
        <v>31</v>
      </c>
      <c r="Q1073" s="149" t="s">
        <v>31</v>
      </c>
      <c r="R1073" s="1"/>
    </row>
    <row r="1074" spans="1:18" ht="15.75" hidden="1" customHeight="1">
      <c r="A1074" s="1" t="str">
        <f t="shared" si="1"/>
        <v/>
      </c>
      <c r="B1074" s="1"/>
      <c r="C1074" s="38" t="str">
        <f>IF('TSA Input'!J1049="","",IF('TSA Input'!J1049="Yes",'TSA Input'!B1049,"Ineligible"))</f>
        <v/>
      </c>
      <c r="D1074" s="39" t="str">
        <f>IF('TSA Input'!J1049="","",IF('TSA Input'!J1049="Yes",'TSA Input'!H1049,""))</f>
        <v/>
      </c>
      <c r="E1074" s="40" t="str">
        <f>IF('TSA Input'!J1049="","",IF('TSA Input'!J1049="Yes",'TSA Input'!G1049,""))</f>
        <v/>
      </c>
      <c r="F1074" s="42" t="str">
        <f>IF('TSA Input'!J1049="","",IF('TSA Input'!J1049="Yes",'TSA Input'!C1049,""))</f>
        <v/>
      </c>
      <c r="G1074" s="43" t="str">
        <f>IF('TSA Input'!J1049="","",IF('TSA Input'!J1049="Yes",'TSA Input'!I1049,""))</f>
        <v/>
      </c>
      <c r="H1074" s="43" t="str">
        <f>IF('TSA Input'!J1049="","",IF('TSA Input'!J1049="Yes",'TSA Input'!E1049,""))</f>
        <v/>
      </c>
      <c r="I1074" s="45" t="str">
        <f t="shared" si="2"/>
        <v/>
      </c>
      <c r="J1074" s="146" t="str">
        <f>IF('TSA Input'!$J1049="","",IF('TSA Input'!$J1049="Yes",'TSA Input'!$C1049,""))</f>
        <v/>
      </c>
      <c r="K1074" s="147" t="str">
        <f>IF('TSA Input'!$J1049="","",IF('TSA Input'!$J1049="Yes",'TSA Input'!$I1049,""))</f>
        <v/>
      </c>
      <c r="L1074" s="147" t="str">
        <f>IF('TSA Input'!$J1049="","",IF('TSA Input'!$J1049="Yes",'TSA Input'!$E1049,""))</f>
        <v/>
      </c>
      <c r="M1074" s="45" t="str">
        <f t="shared" si="3"/>
        <v/>
      </c>
      <c r="N1074" s="48"/>
      <c r="O1074" s="49"/>
      <c r="P1074" s="148" t="s">
        <v>31</v>
      </c>
      <c r="Q1074" s="149" t="s">
        <v>31</v>
      </c>
      <c r="R1074" s="1"/>
    </row>
    <row r="1075" spans="1:18" ht="15.75" hidden="1" customHeight="1">
      <c r="A1075" s="1" t="str">
        <f t="shared" si="1"/>
        <v/>
      </c>
      <c r="B1075" s="1"/>
      <c r="C1075" s="38" t="str">
        <f>IF('TSA Input'!J1050="","",IF('TSA Input'!J1050="Yes",'TSA Input'!B1050,"Ineligible"))</f>
        <v/>
      </c>
      <c r="D1075" s="39" t="str">
        <f>IF('TSA Input'!J1050="","",IF('TSA Input'!J1050="Yes",'TSA Input'!H1050,""))</f>
        <v/>
      </c>
      <c r="E1075" s="40" t="str">
        <f>IF('TSA Input'!J1050="","",IF('TSA Input'!J1050="Yes",'TSA Input'!G1050,""))</f>
        <v/>
      </c>
      <c r="F1075" s="42" t="str">
        <f>IF('TSA Input'!J1050="","",IF('TSA Input'!J1050="Yes",'TSA Input'!C1050,""))</f>
        <v/>
      </c>
      <c r="G1075" s="43" t="str">
        <f>IF('TSA Input'!J1050="","",IF('TSA Input'!J1050="Yes",'TSA Input'!I1050,""))</f>
        <v/>
      </c>
      <c r="H1075" s="43" t="str">
        <f>IF('TSA Input'!J1050="","",IF('TSA Input'!J1050="Yes",'TSA Input'!E1050,""))</f>
        <v/>
      </c>
      <c r="I1075" s="45" t="str">
        <f t="shared" si="2"/>
        <v/>
      </c>
      <c r="J1075" s="146" t="str">
        <f>IF('TSA Input'!$J1050="","",IF('TSA Input'!$J1050="Yes",'TSA Input'!$C1050,""))</f>
        <v/>
      </c>
      <c r="K1075" s="147" t="str">
        <f>IF('TSA Input'!$J1050="","",IF('TSA Input'!$J1050="Yes",'TSA Input'!$I1050,""))</f>
        <v/>
      </c>
      <c r="L1075" s="147" t="str">
        <f>IF('TSA Input'!$J1050="","",IF('TSA Input'!$J1050="Yes",'TSA Input'!$E1050,""))</f>
        <v/>
      </c>
      <c r="M1075" s="45" t="str">
        <f t="shared" si="3"/>
        <v/>
      </c>
      <c r="N1075" s="48"/>
      <c r="O1075" s="49"/>
      <c r="P1075" s="148" t="s">
        <v>31</v>
      </c>
      <c r="Q1075" s="149" t="s">
        <v>31</v>
      </c>
      <c r="R1075" s="1"/>
    </row>
    <row r="1076" spans="1:18" ht="15.75" hidden="1" customHeight="1">
      <c r="A1076" s="1" t="str">
        <f t="shared" si="1"/>
        <v/>
      </c>
      <c r="B1076" s="1"/>
      <c r="C1076" s="38" t="str">
        <f>IF('TSA Input'!J1051="","",IF('TSA Input'!J1051="Yes",'TSA Input'!B1051,"Ineligible"))</f>
        <v/>
      </c>
      <c r="D1076" s="39" t="str">
        <f>IF('TSA Input'!J1051="","",IF('TSA Input'!J1051="Yes",'TSA Input'!H1051,""))</f>
        <v/>
      </c>
      <c r="E1076" s="40" t="str">
        <f>IF('TSA Input'!J1051="","",IF('TSA Input'!J1051="Yes",'TSA Input'!G1051,""))</f>
        <v/>
      </c>
      <c r="F1076" s="42" t="str">
        <f>IF('TSA Input'!J1051="","",IF('TSA Input'!J1051="Yes",'TSA Input'!C1051,""))</f>
        <v/>
      </c>
      <c r="G1076" s="43" t="str">
        <f>IF('TSA Input'!J1051="","",IF('TSA Input'!J1051="Yes",'TSA Input'!I1051,""))</f>
        <v/>
      </c>
      <c r="H1076" s="43" t="str">
        <f>IF('TSA Input'!J1051="","",IF('TSA Input'!J1051="Yes",'TSA Input'!E1051,""))</f>
        <v/>
      </c>
      <c r="I1076" s="45" t="str">
        <f t="shared" si="2"/>
        <v/>
      </c>
      <c r="J1076" s="146" t="str">
        <f>IF('TSA Input'!$J1051="","",IF('TSA Input'!$J1051="Yes",'TSA Input'!$C1051,""))</f>
        <v/>
      </c>
      <c r="K1076" s="147" t="str">
        <f>IF('TSA Input'!$J1051="","",IF('TSA Input'!$J1051="Yes",'TSA Input'!$I1051,""))</f>
        <v/>
      </c>
      <c r="L1076" s="147" t="str">
        <f>IF('TSA Input'!$J1051="","",IF('TSA Input'!$J1051="Yes",'TSA Input'!$E1051,""))</f>
        <v/>
      </c>
      <c r="M1076" s="45" t="str">
        <f t="shared" si="3"/>
        <v/>
      </c>
      <c r="N1076" s="48"/>
      <c r="O1076" s="49"/>
      <c r="P1076" s="148" t="s">
        <v>31</v>
      </c>
      <c r="Q1076" s="149" t="s">
        <v>31</v>
      </c>
      <c r="R1076" s="1"/>
    </row>
    <row r="1077" spans="1:18" ht="15.75" hidden="1" customHeight="1">
      <c r="A1077" s="1" t="str">
        <f t="shared" si="1"/>
        <v/>
      </c>
      <c r="B1077" s="1"/>
      <c r="C1077" s="38" t="str">
        <f>IF('TSA Input'!J1052="","",IF('TSA Input'!J1052="Yes",'TSA Input'!B1052,"Ineligible"))</f>
        <v/>
      </c>
      <c r="D1077" s="39" t="str">
        <f>IF('TSA Input'!J1052="","",IF('TSA Input'!J1052="Yes",'TSA Input'!H1052,""))</f>
        <v/>
      </c>
      <c r="E1077" s="40" t="str">
        <f>IF('TSA Input'!J1052="","",IF('TSA Input'!J1052="Yes",'TSA Input'!G1052,""))</f>
        <v/>
      </c>
      <c r="F1077" s="42" t="str">
        <f>IF('TSA Input'!J1052="","",IF('TSA Input'!J1052="Yes",'TSA Input'!C1052,""))</f>
        <v/>
      </c>
      <c r="G1077" s="43" t="str">
        <f>IF('TSA Input'!J1052="","",IF('TSA Input'!J1052="Yes",'TSA Input'!I1052,""))</f>
        <v/>
      </c>
      <c r="H1077" s="43" t="str">
        <f>IF('TSA Input'!J1052="","",IF('TSA Input'!J1052="Yes",'TSA Input'!E1052,""))</f>
        <v/>
      </c>
      <c r="I1077" s="45" t="str">
        <f t="shared" si="2"/>
        <v/>
      </c>
      <c r="J1077" s="146" t="str">
        <f>IF('TSA Input'!$J1052="","",IF('TSA Input'!$J1052="Yes",'TSA Input'!$C1052,""))</f>
        <v/>
      </c>
      <c r="K1077" s="147" t="str">
        <f>IF('TSA Input'!$J1052="","",IF('TSA Input'!$J1052="Yes",'TSA Input'!$I1052,""))</f>
        <v/>
      </c>
      <c r="L1077" s="147" t="str">
        <f>IF('TSA Input'!$J1052="","",IF('TSA Input'!$J1052="Yes",'TSA Input'!$E1052,""))</f>
        <v/>
      </c>
      <c r="M1077" s="45" t="str">
        <f t="shared" si="3"/>
        <v/>
      </c>
      <c r="N1077" s="48"/>
      <c r="O1077" s="49"/>
      <c r="P1077" s="148" t="s">
        <v>31</v>
      </c>
      <c r="Q1077" s="149" t="s">
        <v>31</v>
      </c>
      <c r="R1077" s="1"/>
    </row>
    <row r="1078" spans="1:18" ht="15.75" hidden="1" customHeight="1">
      <c r="A1078" s="1" t="str">
        <f t="shared" si="1"/>
        <v/>
      </c>
      <c r="B1078" s="1"/>
      <c r="C1078" s="38" t="str">
        <f>IF('TSA Input'!J1053="","",IF('TSA Input'!J1053="Yes",'TSA Input'!B1053,"Ineligible"))</f>
        <v/>
      </c>
      <c r="D1078" s="39" t="str">
        <f>IF('TSA Input'!J1053="","",IF('TSA Input'!J1053="Yes",'TSA Input'!H1053,""))</f>
        <v/>
      </c>
      <c r="E1078" s="40" t="str">
        <f>IF('TSA Input'!J1053="","",IF('TSA Input'!J1053="Yes",'TSA Input'!G1053,""))</f>
        <v/>
      </c>
      <c r="F1078" s="42" t="str">
        <f>IF('TSA Input'!J1053="","",IF('TSA Input'!J1053="Yes",'TSA Input'!C1053,""))</f>
        <v/>
      </c>
      <c r="G1078" s="43" t="str">
        <f>IF('TSA Input'!J1053="","",IF('TSA Input'!J1053="Yes",'TSA Input'!I1053,""))</f>
        <v/>
      </c>
      <c r="H1078" s="43" t="str">
        <f>IF('TSA Input'!J1053="","",IF('TSA Input'!J1053="Yes",'TSA Input'!E1053,""))</f>
        <v/>
      </c>
      <c r="I1078" s="45" t="str">
        <f t="shared" si="2"/>
        <v/>
      </c>
      <c r="J1078" s="146" t="str">
        <f>IF('TSA Input'!$J1053="","",IF('TSA Input'!$J1053="Yes",'TSA Input'!$C1053,""))</f>
        <v/>
      </c>
      <c r="K1078" s="147" t="str">
        <f>IF('TSA Input'!$J1053="","",IF('TSA Input'!$J1053="Yes",'TSA Input'!$I1053,""))</f>
        <v/>
      </c>
      <c r="L1078" s="147" t="str">
        <f>IF('TSA Input'!$J1053="","",IF('TSA Input'!$J1053="Yes",'TSA Input'!$E1053,""))</f>
        <v/>
      </c>
      <c r="M1078" s="45" t="str">
        <f t="shared" si="3"/>
        <v/>
      </c>
      <c r="N1078" s="48"/>
      <c r="O1078" s="49"/>
      <c r="P1078" s="148" t="s">
        <v>31</v>
      </c>
      <c r="Q1078" s="149" t="s">
        <v>31</v>
      </c>
      <c r="R1078" s="1"/>
    </row>
    <row r="1079" spans="1:18" ht="15.75" hidden="1" customHeight="1">
      <c r="A1079" s="1" t="str">
        <f t="shared" si="1"/>
        <v/>
      </c>
      <c r="B1079" s="1"/>
      <c r="C1079" s="38" t="str">
        <f>IF('TSA Input'!J1054="","",IF('TSA Input'!J1054="Yes",'TSA Input'!B1054,"Ineligible"))</f>
        <v/>
      </c>
      <c r="D1079" s="39" t="str">
        <f>IF('TSA Input'!J1054="","",IF('TSA Input'!J1054="Yes",'TSA Input'!H1054,""))</f>
        <v/>
      </c>
      <c r="E1079" s="40" t="str">
        <f>IF('TSA Input'!J1054="","",IF('TSA Input'!J1054="Yes",'TSA Input'!G1054,""))</f>
        <v/>
      </c>
      <c r="F1079" s="42" t="str">
        <f>IF('TSA Input'!J1054="","",IF('TSA Input'!J1054="Yes",'TSA Input'!C1054,""))</f>
        <v/>
      </c>
      <c r="G1079" s="43" t="str">
        <f>IF('TSA Input'!J1054="","",IF('TSA Input'!J1054="Yes",'TSA Input'!I1054,""))</f>
        <v/>
      </c>
      <c r="H1079" s="43" t="str">
        <f>IF('TSA Input'!J1054="","",IF('TSA Input'!J1054="Yes",'TSA Input'!E1054,""))</f>
        <v/>
      </c>
      <c r="I1079" s="45" t="str">
        <f t="shared" si="2"/>
        <v/>
      </c>
      <c r="J1079" s="146" t="str">
        <f>IF('TSA Input'!$J1054="","",IF('TSA Input'!$J1054="Yes",'TSA Input'!$C1054,""))</f>
        <v/>
      </c>
      <c r="K1079" s="147" t="str">
        <f>IF('TSA Input'!$J1054="","",IF('TSA Input'!$J1054="Yes",'TSA Input'!$I1054,""))</f>
        <v/>
      </c>
      <c r="L1079" s="147" t="str">
        <f>IF('TSA Input'!$J1054="","",IF('TSA Input'!$J1054="Yes",'TSA Input'!$E1054,""))</f>
        <v/>
      </c>
      <c r="M1079" s="45" t="str">
        <f t="shared" si="3"/>
        <v/>
      </c>
      <c r="N1079" s="48"/>
      <c r="O1079" s="49"/>
      <c r="P1079" s="148" t="s">
        <v>31</v>
      </c>
      <c r="Q1079" s="149" t="s">
        <v>31</v>
      </c>
      <c r="R1079" s="1"/>
    </row>
    <row r="1080" spans="1:18" ht="15.75" hidden="1" customHeight="1">
      <c r="A1080" s="1" t="str">
        <f t="shared" si="1"/>
        <v/>
      </c>
      <c r="B1080" s="1"/>
      <c r="C1080" s="38" t="str">
        <f>IF('TSA Input'!J1055="","",IF('TSA Input'!J1055="Yes",'TSA Input'!B1055,"Ineligible"))</f>
        <v/>
      </c>
      <c r="D1080" s="39" t="str">
        <f>IF('TSA Input'!J1055="","",IF('TSA Input'!J1055="Yes",'TSA Input'!H1055,""))</f>
        <v/>
      </c>
      <c r="E1080" s="40" t="str">
        <f>IF('TSA Input'!J1055="","",IF('TSA Input'!J1055="Yes",'TSA Input'!G1055,""))</f>
        <v/>
      </c>
      <c r="F1080" s="42" t="str">
        <f>IF('TSA Input'!J1055="","",IF('TSA Input'!J1055="Yes",'TSA Input'!C1055,""))</f>
        <v/>
      </c>
      <c r="G1080" s="43" t="str">
        <f>IF('TSA Input'!J1055="","",IF('TSA Input'!J1055="Yes",'TSA Input'!I1055,""))</f>
        <v/>
      </c>
      <c r="H1080" s="43" t="str">
        <f>IF('TSA Input'!J1055="","",IF('TSA Input'!J1055="Yes",'TSA Input'!E1055,""))</f>
        <v/>
      </c>
      <c r="I1080" s="45" t="str">
        <f t="shared" si="2"/>
        <v/>
      </c>
      <c r="J1080" s="146" t="str">
        <f>IF('TSA Input'!$J1055="","",IF('TSA Input'!$J1055="Yes",'TSA Input'!$C1055,""))</f>
        <v/>
      </c>
      <c r="K1080" s="147" t="str">
        <f>IF('TSA Input'!$J1055="","",IF('TSA Input'!$J1055="Yes",'TSA Input'!$I1055,""))</f>
        <v/>
      </c>
      <c r="L1080" s="147" t="str">
        <f>IF('TSA Input'!$J1055="","",IF('TSA Input'!$J1055="Yes",'TSA Input'!$E1055,""))</f>
        <v/>
      </c>
      <c r="M1080" s="45" t="str">
        <f t="shared" si="3"/>
        <v/>
      </c>
      <c r="N1080" s="48"/>
      <c r="O1080" s="49"/>
      <c r="P1080" s="148" t="s">
        <v>31</v>
      </c>
      <c r="Q1080" s="149" t="s">
        <v>31</v>
      </c>
      <c r="R1080" s="1"/>
    </row>
    <row r="1081" spans="1:18" ht="15.75" hidden="1" customHeight="1">
      <c r="A1081" s="1" t="str">
        <f t="shared" si="1"/>
        <v/>
      </c>
      <c r="B1081" s="1"/>
      <c r="C1081" s="38" t="str">
        <f>IF('TSA Input'!J1056="","",IF('TSA Input'!J1056="Yes",'TSA Input'!B1056,"Ineligible"))</f>
        <v/>
      </c>
      <c r="D1081" s="39" t="str">
        <f>IF('TSA Input'!J1056="","",IF('TSA Input'!J1056="Yes",'TSA Input'!H1056,""))</f>
        <v/>
      </c>
      <c r="E1081" s="40" t="str">
        <f>IF('TSA Input'!J1056="","",IF('TSA Input'!J1056="Yes",'TSA Input'!G1056,""))</f>
        <v/>
      </c>
      <c r="F1081" s="42" t="str">
        <f>IF('TSA Input'!J1056="","",IF('TSA Input'!J1056="Yes",'TSA Input'!C1056,""))</f>
        <v/>
      </c>
      <c r="G1081" s="43" t="str">
        <f>IF('TSA Input'!J1056="","",IF('TSA Input'!J1056="Yes",'TSA Input'!I1056,""))</f>
        <v/>
      </c>
      <c r="H1081" s="43" t="str">
        <f>IF('TSA Input'!J1056="","",IF('TSA Input'!J1056="Yes",'TSA Input'!E1056,""))</f>
        <v/>
      </c>
      <c r="I1081" s="45" t="str">
        <f t="shared" si="2"/>
        <v/>
      </c>
      <c r="J1081" s="146" t="str">
        <f>IF('TSA Input'!$J1056="","",IF('TSA Input'!$J1056="Yes",'TSA Input'!$C1056,""))</f>
        <v/>
      </c>
      <c r="K1081" s="147" t="str">
        <f>IF('TSA Input'!$J1056="","",IF('TSA Input'!$J1056="Yes",'TSA Input'!$I1056,""))</f>
        <v/>
      </c>
      <c r="L1081" s="147" t="str">
        <f>IF('TSA Input'!$J1056="","",IF('TSA Input'!$J1056="Yes",'TSA Input'!$E1056,""))</f>
        <v/>
      </c>
      <c r="M1081" s="45" t="str">
        <f t="shared" si="3"/>
        <v/>
      </c>
      <c r="N1081" s="48"/>
      <c r="O1081" s="49"/>
      <c r="P1081" s="148" t="s">
        <v>31</v>
      </c>
      <c r="Q1081" s="149" t="s">
        <v>31</v>
      </c>
      <c r="R1081" s="1"/>
    </row>
    <row r="1082" spans="1:18" ht="15.75" hidden="1" customHeight="1">
      <c r="A1082" s="1" t="str">
        <f t="shared" si="1"/>
        <v/>
      </c>
      <c r="B1082" s="1"/>
      <c r="C1082" s="38" t="str">
        <f>IF('TSA Input'!J1057="","",IF('TSA Input'!J1057="Yes",'TSA Input'!B1057,"Ineligible"))</f>
        <v/>
      </c>
      <c r="D1082" s="39" t="str">
        <f>IF('TSA Input'!J1057="","",IF('TSA Input'!J1057="Yes",'TSA Input'!H1057,""))</f>
        <v/>
      </c>
      <c r="E1082" s="40" t="str">
        <f>IF('TSA Input'!J1057="","",IF('TSA Input'!J1057="Yes",'TSA Input'!G1057,""))</f>
        <v/>
      </c>
      <c r="F1082" s="42" t="str">
        <f>IF('TSA Input'!J1057="","",IF('TSA Input'!J1057="Yes",'TSA Input'!C1057,""))</f>
        <v/>
      </c>
      <c r="G1082" s="43" t="str">
        <f>IF('TSA Input'!J1057="","",IF('TSA Input'!J1057="Yes",'TSA Input'!I1057,""))</f>
        <v/>
      </c>
      <c r="H1082" s="43" t="str">
        <f>IF('TSA Input'!J1057="","",IF('TSA Input'!J1057="Yes",'TSA Input'!E1057,""))</f>
        <v/>
      </c>
      <c r="I1082" s="45" t="str">
        <f t="shared" si="2"/>
        <v/>
      </c>
      <c r="J1082" s="146" t="str">
        <f>IF('TSA Input'!$J1057="","",IF('TSA Input'!$J1057="Yes",'TSA Input'!$C1057,""))</f>
        <v/>
      </c>
      <c r="K1082" s="147" t="str">
        <f>IF('TSA Input'!$J1057="","",IF('TSA Input'!$J1057="Yes",'TSA Input'!$I1057,""))</f>
        <v/>
      </c>
      <c r="L1082" s="147" t="str">
        <f>IF('TSA Input'!$J1057="","",IF('TSA Input'!$J1057="Yes",'TSA Input'!$E1057,""))</f>
        <v/>
      </c>
      <c r="M1082" s="45" t="str">
        <f t="shared" si="3"/>
        <v/>
      </c>
      <c r="N1082" s="48"/>
      <c r="O1082" s="49"/>
      <c r="P1082" s="148" t="s">
        <v>31</v>
      </c>
      <c r="Q1082" s="149" t="s">
        <v>31</v>
      </c>
      <c r="R1082" s="1"/>
    </row>
    <row r="1083" spans="1:18" ht="15.75" hidden="1" customHeight="1">
      <c r="A1083" s="1" t="str">
        <f t="shared" si="1"/>
        <v/>
      </c>
      <c r="B1083" s="1"/>
      <c r="C1083" s="38" t="str">
        <f>IF('TSA Input'!J1058="","",IF('TSA Input'!J1058="Yes",'TSA Input'!B1058,"Ineligible"))</f>
        <v/>
      </c>
      <c r="D1083" s="39" t="str">
        <f>IF('TSA Input'!J1058="","",IF('TSA Input'!J1058="Yes",'TSA Input'!H1058,""))</f>
        <v/>
      </c>
      <c r="E1083" s="40" t="str">
        <f>IF('TSA Input'!J1058="","",IF('TSA Input'!J1058="Yes",'TSA Input'!G1058,""))</f>
        <v/>
      </c>
      <c r="F1083" s="42" t="str">
        <f>IF('TSA Input'!J1058="","",IF('TSA Input'!J1058="Yes",'TSA Input'!C1058,""))</f>
        <v/>
      </c>
      <c r="G1083" s="43" t="str">
        <f>IF('TSA Input'!J1058="","",IF('TSA Input'!J1058="Yes",'TSA Input'!I1058,""))</f>
        <v/>
      </c>
      <c r="H1083" s="43" t="str">
        <f>IF('TSA Input'!J1058="","",IF('TSA Input'!J1058="Yes",'TSA Input'!E1058,""))</f>
        <v/>
      </c>
      <c r="I1083" s="45" t="str">
        <f t="shared" si="2"/>
        <v/>
      </c>
      <c r="J1083" s="146" t="str">
        <f>IF('TSA Input'!$J1058="","",IF('TSA Input'!$J1058="Yes",'TSA Input'!$C1058,""))</f>
        <v/>
      </c>
      <c r="K1083" s="147" t="str">
        <f>IF('TSA Input'!$J1058="","",IF('TSA Input'!$J1058="Yes",'TSA Input'!$I1058,""))</f>
        <v/>
      </c>
      <c r="L1083" s="147" t="str">
        <f>IF('TSA Input'!$J1058="","",IF('TSA Input'!$J1058="Yes",'TSA Input'!$E1058,""))</f>
        <v/>
      </c>
      <c r="M1083" s="45" t="str">
        <f t="shared" si="3"/>
        <v/>
      </c>
      <c r="N1083" s="48"/>
      <c r="O1083" s="49"/>
      <c r="P1083" s="148" t="s">
        <v>31</v>
      </c>
      <c r="Q1083" s="149" t="s">
        <v>31</v>
      </c>
      <c r="R1083" s="1"/>
    </row>
    <row r="1084" spans="1:18" ht="15.75" hidden="1" customHeight="1">
      <c r="A1084" s="1" t="str">
        <f t="shared" si="1"/>
        <v/>
      </c>
      <c r="B1084" s="1"/>
      <c r="C1084" s="38" t="str">
        <f>IF('TSA Input'!J1059="","",IF('TSA Input'!J1059="Yes",'TSA Input'!B1059,"Ineligible"))</f>
        <v/>
      </c>
      <c r="D1084" s="39" t="str">
        <f>IF('TSA Input'!J1059="","",IF('TSA Input'!J1059="Yes",'TSA Input'!H1059,""))</f>
        <v/>
      </c>
      <c r="E1084" s="40" t="str">
        <f>IF('TSA Input'!J1059="","",IF('TSA Input'!J1059="Yes",'TSA Input'!G1059,""))</f>
        <v/>
      </c>
      <c r="F1084" s="42" t="str">
        <f>IF('TSA Input'!J1059="","",IF('TSA Input'!J1059="Yes",'TSA Input'!C1059,""))</f>
        <v/>
      </c>
      <c r="G1084" s="43" t="str">
        <f>IF('TSA Input'!J1059="","",IF('TSA Input'!J1059="Yes",'TSA Input'!I1059,""))</f>
        <v/>
      </c>
      <c r="H1084" s="43" t="str">
        <f>IF('TSA Input'!J1059="","",IF('TSA Input'!J1059="Yes",'TSA Input'!E1059,""))</f>
        <v/>
      </c>
      <c r="I1084" s="45" t="str">
        <f t="shared" si="2"/>
        <v/>
      </c>
      <c r="J1084" s="146" t="str">
        <f>IF('TSA Input'!$J1059="","",IF('TSA Input'!$J1059="Yes",'TSA Input'!$C1059,""))</f>
        <v/>
      </c>
      <c r="K1084" s="147" t="str">
        <f>IF('TSA Input'!$J1059="","",IF('TSA Input'!$J1059="Yes",'TSA Input'!$I1059,""))</f>
        <v/>
      </c>
      <c r="L1084" s="147" t="str">
        <f>IF('TSA Input'!$J1059="","",IF('TSA Input'!$J1059="Yes",'TSA Input'!$E1059,""))</f>
        <v/>
      </c>
      <c r="M1084" s="45" t="str">
        <f t="shared" si="3"/>
        <v/>
      </c>
      <c r="N1084" s="48"/>
      <c r="O1084" s="49"/>
      <c r="P1084" s="148" t="s">
        <v>31</v>
      </c>
      <c r="Q1084" s="149" t="s">
        <v>31</v>
      </c>
      <c r="R1084" s="1"/>
    </row>
    <row r="1085" spans="1:18" ht="15.75" hidden="1" customHeight="1">
      <c r="A1085" s="1" t="str">
        <f t="shared" si="1"/>
        <v/>
      </c>
      <c r="B1085" s="1"/>
      <c r="C1085" s="38" t="str">
        <f>IF('TSA Input'!J1060="","",IF('TSA Input'!J1060="Yes",'TSA Input'!B1060,"Ineligible"))</f>
        <v/>
      </c>
      <c r="D1085" s="39" t="str">
        <f>IF('TSA Input'!J1060="","",IF('TSA Input'!J1060="Yes",'TSA Input'!H1060,""))</f>
        <v/>
      </c>
      <c r="E1085" s="40" t="str">
        <f>IF('TSA Input'!J1060="","",IF('TSA Input'!J1060="Yes",'TSA Input'!G1060,""))</f>
        <v/>
      </c>
      <c r="F1085" s="42" t="str">
        <f>IF('TSA Input'!J1060="","",IF('TSA Input'!J1060="Yes",'TSA Input'!C1060,""))</f>
        <v/>
      </c>
      <c r="G1085" s="43" t="str">
        <f>IF('TSA Input'!J1060="","",IF('TSA Input'!J1060="Yes",'TSA Input'!I1060,""))</f>
        <v/>
      </c>
      <c r="H1085" s="43" t="str">
        <f>IF('TSA Input'!J1060="","",IF('TSA Input'!J1060="Yes",'TSA Input'!E1060,""))</f>
        <v/>
      </c>
      <c r="I1085" s="45" t="str">
        <f t="shared" si="2"/>
        <v/>
      </c>
      <c r="J1085" s="146" t="str">
        <f>IF('TSA Input'!$J1060="","",IF('TSA Input'!$J1060="Yes",'TSA Input'!$C1060,""))</f>
        <v/>
      </c>
      <c r="K1085" s="147" t="str">
        <f>IF('TSA Input'!$J1060="","",IF('TSA Input'!$J1060="Yes",'TSA Input'!$I1060,""))</f>
        <v/>
      </c>
      <c r="L1085" s="147" t="str">
        <f>IF('TSA Input'!$J1060="","",IF('TSA Input'!$J1060="Yes",'TSA Input'!$E1060,""))</f>
        <v/>
      </c>
      <c r="M1085" s="45" t="str">
        <f t="shared" si="3"/>
        <v/>
      </c>
      <c r="N1085" s="48"/>
      <c r="O1085" s="49"/>
      <c r="P1085" s="148" t="s">
        <v>31</v>
      </c>
      <c r="Q1085" s="149" t="s">
        <v>31</v>
      </c>
      <c r="R1085" s="1"/>
    </row>
    <row r="1086" spans="1:18" ht="15.75" hidden="1" customHeight="1">
      <c r="A1086" s="1" t="str">
        <f t="shared" si="1"/>
        <v/>
      </c>
      <c r="B1086" s="1"/>
      <c r="C1086" s="38" t="str">
        <f>IF('TSA Input'!J1061="","",IF('TSA Input'!J1061="Yes",'TSA Input'!B1061,"Ineligible"))</f>
        <v/>
      </c>
      <c r="D1086" s="39" t="str">
        <f>IF('TSA Input'!J1061="","",IF('TSA Input'!J1061="Yes",'TSA Input'!H1061,""))</f>
        <v/>
      </c>
      <c r="E1086" s="40" t="str">
        <f>IF('TSA Input'!J1061="","",IF('TSA Input'!J1061="Yes",'TSA Input'!G1061,""))</f>
        <v/>
      </c>
      <c r="F1086" s="42" t="str">
        <f>IF('TSA Input'!J1061="","",IF('TSA Input'!J1061="Yes",'TSA Input'!C1061,""))</f>
        <v/>
      </c>
      <c r="G1086" s="43" t="str">
        <f>IF('TSA Input'!J1061="","",IF('TSA Input'!J1061="Yes",'TSA Input'!I1061,""))</f>
        <v/>
      </c>
      <c r="H1086" s="43" t="str">
        <f>IF('TSA Input'!J1061="","",IF('TSA Input'!J1061="Yes",'TSA Input'!E1061,""))</f>
        <v/>
      </c>
      <c r="I1086" s="45" t="str">
        <f t="shared" si="2"/>
        <v/>
      </c>
      <c r="J1086" s="146" t="str">
        <f>IF('TSA Input'!$J1061="","",IF('TSA Input'!$J1061="Yes",'TSA Input'!$C1061,""))</f>
        <v/>
      </c>
      <c r="K1086" s="147" t="str">
        <f>IF('TSA Input'!$J1061="","",IF('TSA Input'!$J1061="Yes",'TSA Input'!$I1061,""))</f>
        <v/>
      </c>
      <c r="L1086" s="147" t="str">
        <f>IF('TSA Input'!$J1061="","",IF('TSA Input'!$J1061="Yes",'TSA Input'!$E1061,""))</f>
        <v/>
      </c>
      <c r="M1086" s="45" t="str">
        <f t="shared" si="3"/>
        <v/>
      </c>
      <c r="N1086" s="48"/>
      <c r="O1086" s="49"/>
      <c r="P1086" s="148" t="s">
        <v>31</v>
      </c>
      <c r="Q1086" s="149" t="s">
        <v>31</v>
      </c>
      <c r="R1086" s="1"/>
    </row>
    <row r="1087" spans="1:18" ht="15.75" hidden="1" customHeight="1">
      <c r="A1087" s="1" t="str">
        <f t="shared" si="1"/>
        <v/>
      </c>
      <c r="B1087" s="1"/>
      <c r="C1087" s="38" t="str">
        <f>IF('TSA Input'!J1062="","",IF('TSA Input'!J1062="Yes",'TSA Input'!B1062,"Ineligible"))</f>
        <v/>
      </c>
      <c r="D1087" s="39" t="str">
        <f>IF('TSA Input'!J1062="","",IF('TSA Input'!J1062="Yes",'TSA Input'!H1062,""))</f>
        <v/>
      </c>
      <c r="E1087" s="40" t="str">
        <f>IF('TSA Input'!J1062="","",IF('TSA Input'!J1062="Yes",'TSA Input'!G1062,""))</f>
        <v/>
      </c>
      <c r="F1087" s="42" t="str">
        <f>IF('TSA Input'!J1062="","",IF('TSA Input'!J1062="Yes",'TSA Input'!C1062,""))</f>
        <v/>
      </c>
      <c r="G1087" s="43" t="str">
        <f>IF('TSA Input'!J1062="","",IF('TSA Input'!J1062="Yes",'TSA Input'!I1062,""))</f>
        <v/>
      </c>
      <c r="H1087" s="43" t="str">
        <f>IF('TSA Input'!J1062="","",IF('TSA Input'!J1062="Yes",'TSA Input'!E1062,""))</f>
        <v/>
      </c>
      <c r="I1087" s="45" t="str">
        <f t="shared" si="2"/>
        <v/>
      </c>
      <c r="J1087" s="146" t="str">
        <f>IF('TSA Input'!$J1062="","",IF('TSA Input'!$J1062="Yes",'TSA Input'!$C1062,""))</f>
        <v/>
      </c>
      <c r="K1087" s="147" t="str">
        <f>IF('TSA Input'!$J1062="","",IF('TSA Input'!$J1062="Yes",'TSA Input'!$I1062,""))</f>
        <v/>
      </c>
      <c r="L1087" s="147" t="str">
        <f>IF('TSA Input'!$J1062="","",IF('TSA Input'!$J1062="Yes",'TSA Input'!$E1062,""))</f>
        <v/>
      </c>
      <c r="M1087" s="45" t="str">
        <f t="shared" si="3"/>
        <v/>
      </c>
      <c r="N1087" s="48"/>
      <c r="O1087" s="49"/>
      <c r="P1087" s="148" t="s">
        <v>31</v>
      </c>
      <c r="Q1087" s="149" t="s">
        <v>31</v>
      </c>
      <c r="R1087" s="1"/>
    </row>
    <row r="1088" spans="1:18" ht="15.75" hidden="1" customHeight="1">
      <c r="A1088" s="1" t="str">
        <f t="shared" si="1"/>
        <v/>
      </c>
      <c r="B1088" s="1"/>
      <c r="C1088" s="38" t="str">
        <f>IF('TSA Input'!J1063="","",IF('TSA Input'!J1063="Yes",'TSA Input'!B1063,"Ineligible"))</f>
        <v/>
      </c>
      <c r="D1088" s="39" t="str">
        <f>IF('TSA Input'!J1063="","",IF('TSA Input'!J1063="Yes",'TSA Input'!H1063,""))</f>
        <v/>
      </c>
      <c r="E1088" s="40" t="str">
        <f>IF('TSA Input'!J1063="","",IF('TSA Input'!J1063="Yes",'TSA Input'!G1063,""))</f>
        <v/>
      </c>
      <c r="F1088" s="42" t="str">
        <f>IF('TSA Input'!J1063="","",IF('TSA Input'!J1063="Yes",'TSA Input'!C1063,""))</f>
        <v/>
      </c>
      <c r="G1088" s="43" t="str">
        <f>IF('TSA Input'!J1063="","",IF('TSA Input'!J1063="Yes",'TSA Input'!I1063,""))</f>
        <v/>
      </c>
      <c r="H1088" s="43" t="str">
        <f>IF('TSA Input'!J1063="","",IF('TSA Input'!J1063="Yes",'TSA Input'!E1063,""))</f>
        <v/>
      </c>
      <c r="I1088" s="45" t="str">
        <f t="shared" si="2"/>
        <v/>
      </c>
      <c r="J1088" s="146" t="str">
        <f>IF('TSA Input'!$J1063="","",IF('TSA Input'!$J1063="Yes",'TSA Input'!$C1063,""))</f>
        <v/>
      </c>
      <c r="K1088" s="147" t="str">
        <f>IF('TSA Input'!$J1063="","",IF('TSA Input'!$J1063="Yes",'TSA Input'!$I1063,""))</f>
        <v/>
      </c>
      <c r="L1088" s="147" t="str">
        <f>IF('TSA Input'!$J1063="","",IF('TSA Input'!$J1063="Yes",'TSA Input'!$E1063,""))</f>
        <v/>
      </c>
      <c r="M1088" s="45" t="str">
        <f t="shared" si="3"/>
        <v/>
      </c>
      <c r="N1088" s="48"/>
      <c r="O1088" s="49"/>
      <c r="P1088" s="148" t="s">
        <v>31</v>
      </c>
      <c r="Q1088" s="149" t="s">
        <v>31</v>
      </c>
      <c r="R1088" s="1"/>
    </row>
    <row r="1089" spans="1:18" ht="15.75" hidden="1" customHeight="1">
      <c r="A1089" s="1" t="str">
        <f t="shared" si="1"/>
        <v/>
      </c>
      <c r="B1089" s="1"/>
      <c r="C1089" s="38" t="str">
        <f>IF('TSA Input'!J1064="","",IF('TSA Input'!J1064="Yes",'TSA Input'!B1064,"Ineligible"))</f>
        <v/>
      </c>
      <c r="D1089" s="39" t="str">
        <f>IF('TSA Input'!J1064="","",IF('TSA Input'!J1064="Yes",'TSA Input'!H1064,""))</f>
        <v/>
      </c>
      <c r="E1089" s="40" t="str">
        <f>IF('TSA Input'!J1064="","",IF('TSA Input'!J1064="Yes",'TSA Input'!G1064,""))</f>
        <v/>
      </c>
      <c r="F1089" s="42" t="str">
        <f>IF('TSA Input'!J1064="","",IF('TSA Input'!J1064="Yes",'TSA Input'!C1064,""))</f>
        <v/>
      </c>
      <c r="G1089" s="43" t="str">
        <f>IF('TSA Input'!J1064="","",IF('TSA Input'!J1064="Yes",'TSA Input'!I1064,""))</f>
        <v/>
      </c>
      <c r="H1089" s="43" t="str">
        <f>IF('TSA Input'!J1064="","",IF('TSA Input'!J1064="Yes",'TSA Input'!E1064,""))</f>
        <v/>
      </c>
      <c r="I1089" s="45" t="str">
        <f t="shared" si="2"/>
        <v/>
      </c>
      <c r="J1089" s="146" t="str">
        <f>IF('TSA Input'!$J1064="","",IF('TSA Input'!$J1064="Yes",'TSA Input'!$C1064,""))</f>
        <v/>
      </c>
      <c r="K1089" s="147" t="str">
        <f>IF('TSA Input'!$J1064="","",IF('TSA Input'!$J1064="Yes",'TSA Input'!$I1064,""))</f>
        <v/>
      </c>
      <c r="L1089" s="147" t="str">
        <f>IF('TSA Input'!$J1064="","",IF('TSA Input'!$J1064="Yes",'TSA Input'!$E1064,""))</f>
        <v/>
      </c>
      <c r="M1089" s="45" t="str">
        <f t="shared" si="3"/>
        <v/>
      </c>
      <c r="N1089" s="48"/>
      <c r="O1089" s="49"/>
      <c r="P1089" s="148" t="s">
        <v>31</v>
      </c>
      <c r="Q1089" s="149" t="s">
        <v>31</v>
      </c>
      <c r="R1089" s="1"/>
    </row>
    <row r="1090" spans="1:18" ht="15.75" hidden="1" customHeight="1">
      <c r="A1090" s="1" t="str">
        <f t="shared" si="1"/>
        <v/>
      </c>
      <c r="B1090" s="1"/>
      <c r="C1090" s="38" t="str">
        <f>IF('TSA Input'!J1065="","",IF('TSA Input'!J1065="Yes",'TSA Input'!B1065,"Ineligible"))</f>
        <v/>
      </c>
      <c r="D1090" s="39" t="str">
        <f>IF('TSA Input'!J1065="","",IF('TSA Input'!J1065="Yes",'TSA Input'!H1065,""))</f>
        <v/>
      </c>
      <c r="E1090" s="40" t="str">
        <f>IF('TSA Input'!J1065="","",IF('TSA Input'!J1065="Yes",'TSA Input'!G1065,""))</f>
        <v/>
      </c>
      <c r="F1090" s="42" t="str">
        <f>IF('TSA Input'!J1065="","",IF('TSA Input'!J1065="Yes",'TSA Input'!C1065,""))</f>
        <v/>
      </c>
      <c r="G1090" s="43" t="str">
        <f>IF('TSA Input'!J1065="","",IF('TSA Input'!J1065="Yes",'TSA Input'!I1065,""))</f>
        <v/>
      </c>
      <c r="H1090" s="43" t="str">
        <f>IF('TSA Input'!J1065="","",IF('TSA Input'!J1065="Yes",'TSA Input'!E1065,""))</f>
        <v/>
      </c>
      <c r="I1090" s="45" t="str">
        <f t="shared" si="2"/>
        <v/>
      </c>
      <c r="J1090" s="146" t="str">
        <f>IF('TSA Input'!$J1065="","",IF('TSA Input'!$J1065="Yes",'TSA Input'!$C1065,""))</f>
        <v/>
      </c>
      <c r="K1090" s="147" t="str">
        <f>IF('TSA Input'!$J1065="","",IF('TSA Input'!$J1065="Yes",'TSA Input'!$I1065,""))</f>
        <v/>
      </c>
      <c r="L1090" s="147" t="str">
        <f>IF('TSA Input'!$J1065="","",IF('TSA Input'!$J1065="Yes",'TSA Input'!$E1065,""))</f>
        <v/>
      </c>
      <c r="M1090" s="45" t="str">
        <f t="shared" si="3"/>
        <v/>
      </c>
      <c r="N1090" s="48"/>
      <c r="O1090" s="49"/>
      <c r="P1090" s="148" t="s">
        <v>31</v>
      </c>
      <c r="Q1090" s="149" t="s">
        <v>31</v>
      </c>
      <c r="R1090" s="1"/>
    </row>
    <row r="1091" spans="1:18" ht="15.75" hidden="1" customHeight="1">
      <c r="A1091" s="1" t="str">
        <f t="shared" si="1"/>
        <v/>
      </c>
      <c r="B1091" s="1"/>
      <c r="C1091" s="38" t="str">
        <f>IF('TSA Input'!J1066="","",IF('TSA Input'!J1066="Yes",'TSA Input'!B1066,"Ineligible"))</f>
        <v/>
      </c>
      <c r="D1091" s="39" t="str">
        <f>IF('TSA Input'!J1066="","",IF('TSA Input'!J1066="Yes",'TSA Input'!H1066,""))</f>
        <v/>
      </c>
      <c r="E1091" s="40" t="str">
        <f>IF('TSA Input'!J1066="","",IF('TSA Input'!J1066="Yes",'TSA Input'!G1066,""))</f>
        <v/>
      </c>
      <c r="F1091" s="42" t="str">
        <f>IF('TSA Input'!J1066="","",IF('TSA Input'!J1066="Yes",'TSA Input'!C1066,""))</f>
        <v/>
      </c>
      <c r="G1091" s="43" t="str">
        <f>IF('TSA Input'!J1066="","",IF('TSA Input'!J1066="Yes",'TSA Input'!I1066,""))</f>
        <v/>
      </c>
      <c r="H1091" s="43" t="str">
        <f>IF('TSA Input'!J1066="","",IF('TSA Input'!J1066="Yes",'TSA Input'!E1066,""))</f>
        <v/>
      </c>
      <c r="I1091" s="45" t="str">
        <f t="shared" si="2"/>
        <v/>
      </c>
      <c r="J1091" s="146" t="str">
        <f>IF('TSA Input'!$J1066="","",IF('TSA Input'!$J1066="Yes",'TSA Input'!$C1066,""))</f>
        <v/>
      </c>
      <c r="K1091" s="147" t="str">
        <f>IF('TSA Input'!$J1066="","",IF('TSA Input'!$J1066="Yes",'TSA Input'!$I1066,""))</f>
        <v/>
      </c>
      <c r="L1091" s="147" t="str">
        <f>IF('TSA Input'!$J1066="","",IF('TSA Input'!$J1066="Yes",'TSA Input'!$E1066,""))</f>
        <v/>
      </c>
      <c r="M1091" s="45" t="str">
        <f t="shared" si="3"/>
        <v/>
      </c>
      <c r="N1091" s="48"/>
      <c r="O1091" s="49"/>
      <c r="P1091" s="148" t="s">
        <v>31</v>
      </c>
      <c r="Q1091" s="149" t="s">
        <v>31</v>
      </c>
      <c r="R1091" s="1"/>
    </row>
    <row r="1092" spans="1:18" ht="15.75" hidden="1" customHeight="1">
      <c r="A1092" s="1" t="str">
        <f t="shared" si="1"/>
        <v/>
      </c>
      <c r="B1092" s="1"/>
      <c r="C1092" s="38" t="str">
        <f>IF('TSA Input'!J1067="","",IF('TSA Input'!J1067="Yes",'TSA Input'!B1067,"Ineligible"))</f>
        <v/>
      </c>
      <c r="D1092" s="39" t="str">
        <f>IF('TSA Input'!J1067="","",IF('TSA Input'!J1067="Yes",'TSA Input'!H1067,""))</f>
        <v/>
      </c>
      <c r="E1092" s="40" t="str">
        <f>IF('TSA Input'!J1067="","",IF('TSA Input'!J1067="Yes",'TSA Input'!G1067,""))</f>
        <v/>
      </c>
      <c r="F1092" s="42" t="str">
        <f>IF('TSA Input'!J1067="","",IF('TSA Input'!J1067="Yes",'TSA Input'!C1067,""))</f>
        <v/>
      </c>
      <c r="G1092" s="43" t="str">
        <f>IF('TSA Input'!J1067="","",IF('TSA Input'!J1067="Yes",'TSA Input'!I1067,""))</f>
        <v/>
      </c>
      <c r="H1092" s="43" t="str">
        <f>IF('TSA Input'!J1067="","",IF('TSA Input'!J1067="Yes",'TSA Input'!E1067,""))</f>
        <v/>
      </c>
      <c r="I1092" s="45" t="str">
        <f t="shared" si="2"/>
        <v/>
      </c>
      <c r="J1092" s="146" t="str">
        <f>IF('TSA Input'!$J1067="","",IF('TSA Input'!$J1067="Yes",'TSA Input'!$C1067,""))</f>
        <v/>
      </c>
      <c r="K1092" s="147" t="str">
        <f>IF('TSA Input'!$J1067="","",IF('TSA Input'!$J1067="Yes",'TSA Input'!$I1067,""))</f>
        <v/>
      </c>
      <c r="L1092" s="147" t="str">
        <f>IF('TSA Input'!$J1067="","",IF('TSA Input'!$J1067="Yes",'TSA Input'!$E1067,""))</f>
        <v/>
      </c>
      <c r="M1092" s="45" t="str">
        <f t="shared" si="3"/>
        <v/>
      </c>
      <c r="N1092" s="48"/>
      <c r="O1092" s="49"/>
      <c r="P1092" s="148" t="s">
        <v>31</v>
      </c>
      <c r="Q1092" s="149" t="s">
        <v>31</v>
      </c>
      <c r="R1092" s="1"/>
    </row>
    <row r="1093" spans="1:18" ht="15.75" hidden="1" customHeight="1">
      <c r="A1093" s="1" t="str">
        <f t="shared" si="1"/>
        <v/>
      </c>
      <c r="B1093" s="1"/>
      <c r="C1093" s="38" t="str">
        <f>IF('TSA Input'!J1068="","",IF('TSA Input'!J1068="Yes",'TSA Input'!B1068,"Ineligible"))</f>
        <v/>
      </c>
      <c r="D1093" s="39" t="str">
        <f>IF('TSA Input'!J1068="","",IF('TSA Input'!J1068="Yes",'TSA Input'!H1068,""))</f>
        <v/>
      </c>
      <c r="E1093" s="40" t="str">
        <f>IF('TSA Input'!J1068="","",IF('TSA Input'!J1068="Yes",'TSA Input'!G1068,""))</f>
        <v/>
      </c>
      <c r="F1093" s="42" t="str">
        <f>IF('TSA Input'!J1068="","",IF('TSA Input'!J1068="Yes",'TSA Input'!C1068,""))</f>
        <v/>
      </c>
      <c r="G1093" s="43" t="str">
        <f>IF('TSA Input'!J1068="","",IF('TSA Input'!J1068="Yes",'TSA Input'!I1068,""))</f>
        <v/>
      </c>
      <c r="H1093" s="43" t="str">
        <f>IF('TSA Input'!J1068="","",IF('TSA Input'!J1068="Yes",'TSA Input'!E1068,""))</f>
        <v/>
      </c>
      <c r="I1093" s="45" t="str">
        <f t="shared" si="2"/>
        <v/>
      </c>
      <c r="J1093" s="146" t="str">
        <f>IF('TSA Input'!$J1068="","",IF('TSA Input'!$J1068="Yes",'TSA Input'!$C1068,""))</f>
        <v/>
      </c>
      <c r="K1093" s="147" t="str">
        <f>IF('TSA Input'!$J1068="","",IF('TSA Input'!$J1068="Yes",'TSA Input'!$I1068,""))</f>
        <v/>
      </c>
      <c r="L1093" s="147" t="str">
        <f>IF('TSA Input'!$J1068="","",IF('TSA Input'!$J1068="Yes",'TSA Input'!$E1068,""))</f>
        <v/>
      </c>
      <c r="M1093" s="45" t="str">
        <f t="shared" si="3"/>
        <v/>
      </c>
      <c r="N1093" s="48"/>
      <c r="O1093" s="49"/>
      <c r="P1093" s="148" t="s">
        <v>31</v>
      </c>
      <c r="Q1093" s="149" t="s">
        <v>31</v>
      </c>
      <c r="R1093" s="1"/>
    </row>
    <row r="1094" spans="1:18" ht="15.75" hidden="1" customHeight="1">
      <c r="A1094" s="1" t="str">
        <f t="shared" si="1"/>
        <v/>
      </c>
      <c r="B1094" s="1"/>
      <c r="C1094" s="38" t="str">
        <f>IF('TSA Input'!J1069="","",IF('TSA Input'!J1069="Yes",'TSA Input'!B1069,"Ineligible"))</f>
        <v/>
      </c>
      <c r="D1094" s="39" t="str">
        <f>IF('TSA Input'!J1069="","",IF('TSA Input'!J1069="Yes",'TSA Input'!H1069,""))</f>
        <v/>
      </c>
      <c r="E1094" s="40" t="str">
        <f>IF('TSA Input'!J1069="","",IF('TSA Input'!J1069="Yes",'TSA Input'!G1069,""))</f>
        <v/>
      </c>
      <c r="F1094" s="42" t="str">
        <f>IF('TSA Input'!J1069="","",IF('TSA Input'!J1069="Yes",'TSA Input'!C1069,""))</f>
        <v/>
      </c>
      <c r="G1094" s="43" t="str">
        <f>IF('TSA Input'!J1069="","",IF('TSA Input'!J1069="Yes",'TSA Input'!I1069,""))</f>
        <v/>
      </c>
      <c r="H1094" s="43" t="str">
        <f>IF('TSA Input'!J1069="","",IF('TSA Input'!J1069="Yes",'TSA Input'!E1069,""))</f>
        <v/>
      </c>
      <c r="I1094" s="45" t="str">
        <f t="shared" si="2"/>
        <v/>
      </c>
      <c r="J1094" s="146" t="str">
        <f>IF('TSA Input'!$J1069="","",IF('TSA Input'!$J1069="Yes",'TSA Input'!$C1069,""))</f>
        <v/>
      </c>
      <c r="K1094" s="147" t="str">
        <f>IF('TSA Input'!$J1069="","",IF('TSA Input'!$J1069="Yes",'TSA Input'!$I1069,""))</f>
        <v/>
      </c>
      <c r="L1094" s="147" t="str">
        <f>IF('TSA Input'!$J1069="","",IF('TSA Input'!$J1069="Yes",'TSA Input'!$E1069,""))</f>
        <v/>
      </c>
      <c r="M1094" s="45" t="str">
        <f t="shared" si="3"/>
        <v/>
      </c>
      <c r="N1094" s="48"/>
      <c r="O1094" s="49"/>
      <c r="P1094" s="148" t="s">
        <v>31</v>
      </c>
      <c r="Q1094" s="149" t="s">
        <v>31</v>
      </c>
      <c r="R1094" s="1"/>
    </row>
    <row r="1095" spans="1:18" ht="15.75" hidden="1" customHeight="1">
      <c r="A1095" s="1" t="str">
        <f t="shared" si="1"/>
        <v/>
      </c>
      <c r="B1095" s="1"/>
      <c r="C1095" s="38" t="str">
        <f>IF('TSA Input'!J1070="","",IF('TSA Input'!J1070="Yes",'TSA Input'!B1070,"Ineligible"))</f>
        <v/>
      </c>
      <c r="D1095" s="39" t="str">
        <f>IF('TSA Input'!J1070="","",IF('TSA Input'!J1070="Yes",'TSA Input'!H1070,""))</f>
        <v/>
      </c>
      <c r="E1095" s="40" t="str">
        <f>IF('TSA Input'!J1070="","",IF('TSA Input'!J1070="Yes",'TSA Input'!G1070,""))</f>
        <v/>
      </c>
      <c r="F1095" s="42" t="str">
        <f>IF('TSA Input'!J1070="","",IF('TSA Input'!J1070="Yes",'TSA Input'!C1070,""))</f>
        <v/>
      </c>
      <c r="G1095" s="43" t="str">
        <f>IF('TSA Input'!J1070="","",IF('TSA Input'!J1070="Yes",'TSA Input'!I1070,""))</f>
        <v/>
      </c>
      <c r="H1095" s="43" t="str">
        <f>IF('TSA Input'!J1070="","",IF('TSA Input'!J1070="Yes",'TSA Input'!E1070,""))</f>
        <v/>
      </c>
      <c r="I1095" s="45" t="str">
        <f t="shared" si="2"/>
        <v/>
      </c>
      <c r="J1095" s="146" t="str">
        <f>IF('TSA Input'!$J1070="","",IF('TSA Input'!$J1070="Yes",'TSA Input'!$C1070,""))</f>
        <v/>
      </c>
      <c r="K1095" s="147" t="str">
        <f>IF('TSA Input'!$J1070="","",IF('TSA Input'!$J1070="Yes",'TSA Input'!$I1070,""))</f>
        <v/>
      </c>
      <c r="L1095" s="147" t="str">
        <f>IF('TSA Input'!$J1070="","",IF('TSA Input'!$J1070="Yes",'TSA Input'!$E1070,""))</f>
        <v/>
      </c>
      <c r="M1095" s="45" t="str">
        <f t="shared" si="3"/>
        <v/>
      </c>
      <c r="N1095" s="48"/>
      <c r="O1095" s="49"/>
      <c r="P1095" s="148" t="s">
        <v>31</v>
      </c>
      <c r="Q1095" s="149" t="s">
        <v>31</v>
      </c>
      <c r="R1095" s="1"/>
    </row>
    <row r="1096" spans="1:18" ht="15.75" hidden="1" customHeight="1">
      <c r="A1096" s="1" t="str">
        <f t="shared" si="1"/>
        <v/>
      </c>
      <c r="B1096" s="1"/>
      <c r="C1096" s="38" t="str">
        <f>IF('TSA Input'!J1071="","",IF('TSA Input'!J1071="Yes",'TSA Input'!B1071,"Ineligible"))</f>
        <v/>
      </c>
      <c r="D1096" s="39" t="str">
        <f>IF('TSA Input'!J1071="","",IF('TSA Input'!J1071="Yes",'TSA Input'!H1071,""))</f>
        <v/>
      </c>
      <c r="E1096" s="40" t="str">
        <f>IF('TSA Input'!J1071="","",IF('TSA Input'!J1071="Yes",'TSA Input'!G1071,""))</f>
        <v/>
      </c>
      <c r="F1096" s="42" t="str">
        <f>IF('TSA Input'!J1071="","",IF('TSA Input'!J1071="Yes",'TSA Input'!C1071,""))</f>
        <v/>
      </c>
      <c r="G1096" s="43" t="str">
        <f>IF('TSA Input'!J1071="","",IF('TSA Input'!J1071="Yes",'TSA Input'!I1071,""))</f>
        <v/>
      </c>
      <c r="H1096" s="43" t="str">
        <f>IF('TSA Input'!J1071="","",IF('TSA Input'!J1071="Yes",'TSA Input'!E1071,""))</f>
        <v/>
      </c>
      <c r="I1096" s="45" t="str">
        <f t="shared" si="2"/>
        <v/>
      </c>
      <c r="J1096" s="146" t="str">
        <f>IF('TSA Input'!$J1071="","",IF('TSA Input'!$J1071="Yes",'TSA Input'!$C1071,""))</f>
        <v/>
      </c>
      <c r="K1096" s="147" t="str">
        <f>IF('TSA Input'!$J1071="","",IF('TSA Input'!$J1071="Yes",'TSA Input'!$I1071,""))</f>
        <v/>
      </c>
      <c r="L1096" s="147" t="str">
        <f>IF('TSA Input'!$J1071="","",IF('TSA Input'!$J1071="Yes",'TSA Input'!$E1071,""))</f>
        <v/>
      </c>
      <c r="M1096" s="45" t="str">
        <f t="shared" si="3"/>
        <v/>
      </c>
      <c r="N1096" s="48"/>
      <c r="O1096" s="49"/>
      <c r="P1096" s="148" t="s">
        <v>31</v>
      </c>
      <c r="Q1096" s="149" t="s">
        <v>31</v>
      </c>
      <c r="R1096" s="1"/>
    </row>
    <row r="1097" spans="1:18" ht="15.75" hidden="1" customHeight="1">
      <c r="A1097" s="1" t="str">
        <f t="shared" si="1"/>
        <v/>
      </c>
      <c r="B1097" s="1"/>
      <c r="C1097" s="38" t="str">
        <f>IF('TSA Input'!J1072="","",IF('TSA Input'!J1072="Yes",'TSA Input'!B1072,"Ineligible"))</f>
        <v/>
      </c>
      <c r="D1097" s="39" t="str">
        <f>IF('TSA Input'!J1072="","",IF('TSA Input'!J1072="Yes",'TSA Input'!H1072,""))</f>
        <v/>
      </c>
      <c r="E1097" s="40" t="str">
        <f>IF('TSA Input'!J1072="","",IF('TSA Input'!J1072="Yes",'TSA Input'!G1072,""))</f>
        <v/>
      </c>
      <c r="F1097" s="42" t="str">
        <f>IF('TSA Input'!J1072="","",IF('TSA Input'!J1072="Yes",'TSA Input'!C1072,""))</f>
        <v/>
      </c>
      <c r="G1097" s="43" t="str">
        <f>IF('TSA Input'!J1072="","",IF('TSA Input'!J1072="Yes",'TSA Input'!I1072,""))</f>
        <v/>
      </c>
      <c r="H1097" s="43" t="str">
        <f>IF('TSA Input'!J1072="","",IF('TSA Input'!J1072="Yes",'TSA Input'!E1072,""))</f>
        <v/>
      </c>
      <c r="I1097" s="45" t="str">
        <f t="shared" si="2"/>
        <v/>
      </c>
      <c r="J1097" s="146" t="str">
        <f>IF('TSA Input'!$J1072="","",IF('TSA Input'!$J1072="Yes",'TSA Input'!$C1072,""))</f>
        <v/>
      </c>
      <c r="K1097" s="147" t="str">
        <f>IF('TSA Input'!$J1072="","",IF('TSA Input'!$J1072="Yes",'TSA Input'!$I1072,""))</f>
        <v/>
      </c>
      <c r="L1097" s="147" t="str">
        <f>IF('TSA Input'!$J1072="","",IF('TSA Input'!$J1072="Yes",'TSA Input'!$E1072,""))</f>
        <v/>
      </c>
      <c r="M1097" s="45" t="str">
        <f t="shared" si="3"/>
        <v/>
      </c>
      <c r="N1097" s="48"/>
      <c r="O1097" s="49"/>
      <c r="P1097" s="148" t="s">
        <v>31</v>
      </c>
      <c r="Q1097" s="149" t="s">
        <v>31</v>
      </c>
      <c r="R1097" s="1"/>
    </row>
    <row r="1098" spans="1:18" ht="15.75" hidden="1" customHeight="1">
      <c r="A1098" s="1" t="str">
        <f t="shared" si="1"/>
        <v/>
      </c>
      <c r="B1098" s="1"/>
      <c r="C1098" s="38" t="str">
        <f>IF('TSA Input'!J1073="","",IF('TSA Input'!J1073="Yes",'TSA Input'!B1073,"Ineligible"))</f>
        <v/>
      </c>
      <c r="D1098" s="39" t="str">
        <f>IF('TSA Input'!J1073="","",IF('TSA Input'!J1073="Yes",'TSA Input'!H1073,""))</f>
        <v/>
      </c>
      <c r="E1098" s="40" t="str">
        <f>IF('TSA Input'!J1073="","",IF('TSA Input'!J1073="Yes",'TSA Input'!G1073,""))</f>
        <v/>
      </c>
      <c r="F1098" s="42" t="str">
        <f>IF('TSA Input'!J1073="","",IF('TSA Input'!J1073="Yes",'TSA Input'!C1073,""))</f>
        <v/>
      </c>
      <c r="G1098" s="43" t="str">
        <f>IF('TSA Input'!J1073="","",IF('TSA Input'!J1073="Yes",'TSA Input'!I1073,""))</f>
        <v/>
      </c>
      <c r="H1098" s="43" t="str">
        <f>IF('TSA Input'!J1073="","",IF('TSA Input'!J1073="Yes",'TSA Input'!E1073,""))</f>
        <v/>
      </c>
      <c r="I1098" s="45" t="str">
        <f t="shared" si="2"/>
        <v/>
      </c>
      <c r="J1098" s="146" t="str">
        <f>IF('TSA Input'!$J1073="","",IF('TSA Input'!$J1073="Yes",'TSA Input'!$C1073,""))</f>
        <v/>
      </c>
      <c r="K1098" s="147" t="str">
        <f>IF('TSA Input'!$J1073="","",IF('TSA Input'!$J1073="Yes",'TSA Input'!$I1073,""))</f>
        <v/>
      </c>
      <c r="L1098" s="147" t="str">
        <f>IF('TSA Input'!$J1073="","",IF('TSA Input'!$J1073="Yes",'TSA Input'!$E1073,""))</f>
        <v/>
      </c>
      <c r="M1098" s="45" t="str">
        <f t="shared" si="3"/>
        <v/>
      </c>
      <c r="N1098" s="48"/>
      <c r="O1098" s="49"/>
      <c r="P1098" s="148" t="s">
        <v>31</v>
      </c>
      <c r="Q1098" s="149" t="s">
        <v>31</v>
      </c>
      <c r="R1098" s="1"/>
    </row>
    <row r="1099" spans="1:18" ht="15.75" hidden="1" customHeight="1">
      <c r="A1099" s="1" t="str">
        <f t="shared" si="1"/>
        <v/>
      </c>
      <c r="B1099" s="1"/>
      <c r="C1099" s="38" t="str">
        <f>IF('TSA Input'!J1074="","",IF('TSA Input'!J1074="Yes",'TSA Input'!B1074,"Ineligible"))</f>
        <v/>
      </c>
      <c r="D1099" s="39" t="str">
        <f>IF('TSA Input'!J1074="","",IF('TSA Input'!J1074="Yes",'TSA Input'!H1074,""))</f>
        <v/>
      </c>
      <c r="E1099" s="40" t="str">
        <f>IF('TSA Input'!J1074="","",IF('TSA Input'!J1074="Yes",'TSA Input'!G1074,""))</f>
        <v/>
      </c>
      <c r="F1099" s="42" t="str">
        <f>IF('TSA Input'!J1074="","",IF('TSA Input'!J1074="Yes",'TSA Input'!C1074,""))</f>
        <v/>
      </c>
      <c r="G1099" s="43" t="str">
        <f>IF('TSA Input'!J1074="","",IF('TSA Input'!J1074="Yes",'TSA Input'!I1074,""))</f>
        <v/>
      </c>
      <c r="H1099" s="43" t="str">
        <f>IF('TSA Input'!J1074="","",IF('TSA Input'!J1074="Yes",'TSA Input'!E1074,""))</f>
        <v/>
      </c>
      <c r="I1099" s="45" t="str">
        <f t="shared" si="2"/>
        <v/>
      </c>
      <c r="J1099" s="146" t="str">
        <f>IF('TSA Input'!$J1074="","",IF('TSA Input'!$J1074="Yes",'TSA Input'!$C1074,""))</f>
        <v/>
      </c>
      <c r="K1099" s="147" t="str">
        <f>IF('TSA Input'!$J1074="","",IF('TSA Input'!$J1074="Yes",'TSA Input'!$I1074,""))</f>
        <v/>
      </c>
      <c r="L1099" s="147" t="str">
        <f>IF('TSA Input'!$J1074="","",IF('TSA Input'!$J1074="Yes",'TSA Input'!$E1074,""))</f>
        <v/>
      </c>
      <c r="M1099" s="45" t="str">
        <f t="shared" si="3"/>
        <v/>
      </c>
      <c r="N1099" s="48"/>
      <c r="O1099" s="49"/>
      <c r="P1099" s="148" t="s">
        <v>31</v>
      </c>
      <c r="Q1099" s="149" t="s">
        <v>31</v>
      </c>
      <c r="R1099" s="1"/>
    </row>
    <row r="1100" spans="1:18" ht="15.75" hidden="1" customHeight="1">
      <c r="A1100" s="1" t="str">
        <f t="shared" si="1"/>
        <v/>
      </c>
      <c r="B1100" s="1"/>
      <c r="C1100" s="38" t="str">
        <f>IF('TSA Input'!J1075="","",IF('TSA Input'!J1075="Yes",'TSA Input'!B1075,"Ineligible"))</f>
        <v/>
      </c>
      <c r="D1100" s="39" t="str">
        <f>IF('TSA Input'!J1075="","",IF('TSA Input'!J1075="Yes",'TSA Input'!H1075,""))</f>
        <v/>
      </c>
      <c r="E1100" s="40" t="str">
        <f>IF('TSA Input'!J1075="","",IF('TSA Input'!J1075="Yes",'TSA Input'!G1075,""))</f>
        <v/>
      </c>
      <c r="F1100" s="42" t="str">
        <f>IF('TSA Input'!J1075="","",IF('TSA Input'!J1075="Yes",'TSA Input'!C1075,""))</f>
        <v/>
      </c>
      <c r="G1100" s="43" t="str">
        <f>IF('TSA Input'!J1075="","",IF('TSA Input'!J1075="Yes",'TSA Input'!I1075,""))</f>
        <v/>
      </c>
      <c r="H1100" s="43" t="str">
        <f>IF('TSA Input'!J1075="","",IF('TSA Input'!J1075="Yes",'TSA Input'!E1075,""))</f>
        <v/>
      </c>
      <c r="I1100" s="45" t="str">
        <f t="shared" si="2"/>
        <v/>
      </c>
      <c r="J1100" s="146" t="str">
        <f>IF('TSA Input'!$J1075="","",IF('TSA Input'!$J1075="Yes",'TSA Input'!$C1075,""))</f>
        <v/>
      </c>
      <c r="K1100" s="147" t="str">
        <f>IF('TSA Input'!$J1075="","",IF('TSA Input'!$J1075="Yes",'TSA Input'!$I1075,""))</f>
        <v/>
      </c>
      <c r="L1100" s="147" t="str">
        <f>IF('TSA Input'!$J1075="","",IF('TSA Input'!$J1075="Yes",'TSA Input'!$E1075,""))</f>
        <v/>
      </c>
      <c r="M1100" s="45" t="str">
        <f t="shared" si="3"/>
        <v/>
      </c>
      <c r="N1100" s="48"/>
      <c r="O1100" s="49"/>
      <c r="P1100" s="148" t="s">
        <v>31</v>
      </c>
      <c r="Q1100" s="149" t="s">
        <v>31</v>
      </c>
      <c r="R1100" s="1"/>
    </row>
    <row r="1101" spans="1:18" ht="15.75" hidden="1" customHeight="1">
      <c r="A1101" s="1" t="str">
        <f t="shared" si="1"/>
        <v/>
      </c>
      <c r="B1101" s="1"/>
      <c r="C1101" s="38" t="str">
        <f>IF('TSA Input'!J1076="","",IF('TSA Input'!J1076="Yes",'TSA Input'!B1076,"Ineligible"))</f>
        <v/>
      </c>
      <c r="D1101" s="39" t="str">
        <f>IF('TSA Input'!J1076="","",IF('TSA Input'!J1076="Yes",'TSA Input'!H1076,""))</f>
        <v/>
      </c>
      <c r="E1101" s="40" t="str">
        <f>IF('TSA Input'!J1076="","",IF('TSA Input'!J1076="Yes",'TSA Input'!G1076,""))</f>
        <v/>
      </c>
      <c r="F1101" s="42" t="str">
        <f>IF('TSA Input'!J1076="","",IF('TSA Input'!J1076="Yes",'TSA Input'!C1076,""))</f>
        <v/>
      </c>
      <c r="G1101" s="43" t="str">
        <f>IF('TSA Input'!J1076="","",IF('TSA Input'!J1076="Yes",'TSA Input'!I1076,""))</f>
        <v/>
      </c>
      <c r="H1101" s="43" t="str">
        <f>IF('TSA Input'!J1076="","",IF('TSA Input'!J1076="Yes",'TSA Input'!E1076,""))</f>
        <v/>
      </c>
      <c r="I1101" s="45" t="str">
        <f t="shared" si="2"/>
        <v/>
      </c>
      <c r="J1101" s="146" t="str">
        <f>IF('TSA Input'!$J1076="","",IF('TSA Input'!$J1076="Yes",'TSA Input'!$C1076,""))</f>
        <v/>
      </c>
      <c r="K1101" s="147" t="str">
        <f>IF('TSA Input'!$J1076="","",IF('TSA Input'!$J1076="Yes",'TSA Input'!$I1076,""))</f>
        <v/>
      </c>
      <c r="L1101" s="147" t="str">
        <f>IF('TSA Input'!$J1076="","",IF('TSA Input'!$J1076="Yes",'TSA Input'!$E1076,""))</f>
        <v/>
      </c>
      <c r="M1101" s="45" t="str">
        <f t="shared" si="3"/>
        <v/>
      </c>
      <c r="N1101" s="48"/>
      <c r="O1101" s="49"/>
      <c r="P1101" s="148" t="s">
        <v>31</v>
      </c>
      <c r="Q1101" s="149" t="s">
        <v>31</v>
      </c>
      <c r="R1101" s="1"/>
    </row>
    <row r="1102" spans="1:18" ht="15.75" hidden="1" customHeight="1">
      <c r="A1102" s="1" t="str">
        <f t="shared" si="1"/>
        <v/>
      </c>
      <c r="B1102" s="1"/>
      <c r="C1102" s="38" t="str">
        <f>IF('TSA Input'!J1077="","",IF('TSA Input'!J1077="Yes",'TSA Input'!B1077,"Ineligible"))</f>
        <v/>
      </c>
      <c r="D1102" s="39" t="str">
        <f>IF('TSA Input'!J1077="","",IF('TSA Input'!J1077="Yes",'TSA Input'!H1077,""))</f>
        <v/>
      </c>
      <c r="E1102" s="40" t="str">
        <f>IF('TSA Input'!J1077="","",IF('TSA Input'!J1077="Yes",'TSA Input'!G1077,""))</f>
        <v/>
      </c>
      <c r="F1102" s="42" t="str">
        <f>IF('TSA Input'!J1077="","",IF('TSA Input'!J1077="Yes",'TSA Input'!C1077,""))</f>
        <v/>
      </c>
      <c r="G1102" s="43" t="str">
        <f>IF('TSA Input'!J1077="","",IF('TSA Input'!J1077="Yes",'TSA Input'!I1077,""))</f>
        <v/>
      </c>
      <c r="H1102" s="43" t="str">
        <f>IF('TSA Input'!J1077="","",IF('TSA Input'!J1077="Yes",'TSA Input'!E1077,""))</f>
        <v/>
      </c>
      <c r="I1102" s="45" t="str">
        <f t="shared" si="2"/>
        <v/>
      </c>
      <c r="J1102" s="146" t="str">
        <f>IF('TSA Input'!$J1077="","",IF('TSA Input'!$J1077="Yes",'TSA Input'!$C1077,""))</f>
        <v/>
      </c>
      <c r="K1102" s="147" t="str">
        <f>IF('TSA Input'!$J1077="","",IF('TSA Input'!$J1077="Yes",'TSA Input'!$I1077,""))</f>
        <v/>
      </c>
      <c r="L1102" s="147" t="str">
        <f>IF('TSA Input'!$J1077="","",IF('TSA Input'!$J1077="Yes",'TSA Input'!$E1077,""))</f>
        <v/>
      </c>
      <c r="M1102" s="45" t="str">
        <f t="shared" si="3"/>
        <v/>
      </c>
      <c r="N1102" s="48"/>
      <c r="O1102" s="49"/>
      <c r="P1102" s="148" t="s">
        <v>31</v>
      </c>
      <c r="Q1102" s="149" t="s">
        <v>31</v>
      </c>
      <c r="R1102" s="1"/>
    </row>
    <row r="1103" spans="1:18" ht="15.75" hidden="1" customHeight="1">
      <c r="A1103" s="1" t="str">
        <f t="shared" si="1"/>
        <v/>
      </c>
      <c r="B1103" s="1"/>
      <c r="C1103" s="38" t="str">
        <f>IF('TSA Input'!J1078="","",IF('TSA Input'!J1078="Yes",'TSA Input'!B1078,"Ineligible"))</f>
        <v/>
      </c>
      <c r="D1103" s="39" t="str">
        <f>IF('TSA Input'!J1078="","",IF('TSA Input'!J1078="Yes",'TSA Input'!H1078,""))</f>
        <v/>
      </c>
      <c r="E1103" s="40" t="str">
        <f>IF('TSA Input'!J1078="","",IF('TSA Input'!J1078="Yes",'TSA Input'!G1078,""))</f>
        <v/>
      </c>
      <c r="F1103" s="42" t="str">
        <f>IF('TSA Input'!J1078="","",IF('TSA Input'!J1078="Yes",'TSA Input'!C1078,""))</f>
        <v/>
      </c>
      <c r="G1103" s="43" t="str">
        <f>IF('TSA Input'!J1078="","",IF('TSA Input'!J1078="Yes",'TSA Input'!I1078,""))</f>
        <v/>
      </c>
      <c r="H1103" s="43" t="str">
        <f>IF('TSA Input'!J1078="","",IF('TSA Input'!J1078="Yes",'TSA Input'!E1078,""))</f>
        <v/>
      </c>
      <c r="I1103" s="45" t="str">
        <f t="shared" si="2"/>
        <v/>
      </c>
      <c r="J1103" s="146" t="str">
        <f>IF('TSA Input'!$J1078="","",IF('TSA Input'!$J1078="Yes",'TSA Input'!$C1078,""))</f>
        <v/>
      </c>
      <c r="K1103" s="147" t="str">
        <f>IF('TSA Input'!$J1078="","",IF('TSA Input'!$J1078="Yes",'TSA Input'!$I1078,""))</f>
        <v/>
      </c>
      <c r="L1103" s="147" t="str">
        <f>IF('TSA Input'!$J1078="","",IF('TSA Input'!$J1078="Yes",'TSA Input'!$E1078,""))</f>
        <v/>
      </c>
      <c r="M1103" s="45" t="str">
        <f t="shared" si="3"/>
        <v/>
      </c>
      <c r="N1103" s="48"/>
      <c r="O1103" s="49"/>
      <c r="P1103" s="148" t="s">
        <v>31</v>
      </c>
      <c r="Q1103" s="149" t="s">
        <v>31</v>
      </c>
      <c r="R1103" s="1"/>
    </row>
    <row r="1104" spans="1:18" ht="15.75" hidden="1" customHeight="1">
      <c r="A1104" s="1" t="str">
        <f t="shared" si="1"/>
        <v/>
      </c>
      <c r="B1104" s="1"/>
      <c r="C1104" s="38" t="str">
        <f>IF('TSA Input'!J1079="","",IF('TSA Input'!J1079="Yes",'TSA Input'!B1079,"Ineligible"))</f>
        <v/>
      </c>
      <c r="D1104" s="39" t="str">
        <f>IF('TSA Input'!J1079="","",IF('TSA Input'!J1079="Yes",'TSA Input'!H1079,""))</f>
        <v/>
      </c>
      <c r="E1104" s="40" t="str">
        <f>IF('TSA Input'!J1079="","",IF('TSA Input'!J1079="Yes",'TSA Input'!G1079,""))</f>
        <v/>
      </c>
      <c r="F1104" s="42" t="str">
        <f>IF('TSA Input'!J1079="","",IF('TSA Input'!J1079="Yes",'TSA Input'!C1079,""))</f>
        <v/>
      </c>
      <c r="G1104" s="43" t="str">
        <f>IF('TSA Input'!J1079="","",IF('TSA Input'!J1079="Yes",'TSA Input'!I1079,""))</f>
        <v/>
      </c>
      <c r="H1104" s="43" t="str">
        <f>IF('TSA Input'!J1079="","",IF('TSA Input'!J1079="Yes",'TSA Input'!E1079,""))</f>
        <v/>
      </c>
      <c r="I1104" s="45" t="str">
        <f t="shared" si="2"/>
        <v/>
      </c>
      <c r="J1104" s="146" t="str">
        <f>IF('TSA Input'!$J1079="","",IF('TSA Input'!$J1079="Yes",'TSA Input'!$C1079,""))</f>
        <v/>
      </c>
      <c r="K1104" s="147" t="str">
        <f>IF('TSA Input'!$J1079="","",IF('TSA Input'!$J1079="Yes",'TSA Input'!$I1079,""))</f>
        <v/>
      </c>
      <c r="L1104" s="147" t="str">
        <f>IF('TSA Input'!$J1079="","",IF('TSA Input'!$J1079="Yes",'TSA Input'!$E1079,""))</f>
        <v/>
      </c>
      <c r="M1104" s="45" t="str">
        <f t="shared" si="3"/>
        <v/>
      </c>
      <c r="N1104" s="48"/>
      <c r="O1104" s="49"/>
      <c r="P1104" s="148" t="s">
        <v>31</v>
      </c>
      <c r="Q1104" s="149" t="s">
        <v>31</v>
      </c>
      <c r="R1104" s="1"/>
    </row>
    <row r="1105" spans="1:18" ht="15.75" hidden="1" customHeight="1">
      <c r="A1105" s="1" t="str">
        <f t="shared" si="1"/>
        <v/>
      </c>
      <c r="B1105" s="1"/>
      <c r="C1105" s="38" t="str">
        <f>IF('TSA Input'!J1080="","",IF('TSA Input'!J1080="Yes",'TSA Input'!B1080,"Ineligible"))</f>
        <v/>
      </c>
      <c r="D1105" s="39" t="str">
        <f>IF('TSA Input'!J1080="","",IF('TSA Input'!J1080="Yes",'TSA Input'!H1080,""))</f>
        <v/>
      </c>
      <c r="E1105" s="40" t="str">
        <f>IF('TSA Input'!J1080="","",IF('TSA Input'!J1080="Yes",'TSA Input'!G1080,""))</f>
        <v/>
      </c>
      <c r="F1105" s="42" t="str">
        <f>IF('TSA Input'!J1080="","",IF('TSA Input'!J1080="Yes",'TSA Input'!C1080,""))</f>
        <v/>
      </c>
      <c r="G1105" s="43" t="str">
        <f>IF('TSA Input'!J1080="","",IF('TSA Input'!J1080="Yes",'TSA Input'!I1080,""))</f>
        <v/>
      </c>
      <c r="H1105" s="43" t="str">
        <f>IF('TSA Input'!J1080="","",IF('TSA Input'!J1080="Yes",'TSA Input'!E1080,""))</f>
        <v/>
      </c>
      <c r="I1105" s="45" t="str">
        <f t="shared" si="2"/>
        <v/>
      </c>
      <c r="J1105" s="146" t="str">
        <f>IF('TSA Input'!$J1080="","",IF('TSA Input'!$J1080="Yes",'TSA Input'!$C1080,""))</f>
        <v/>
      </c>
      <c r="K1105" s="147" t="str">
        <f>IF('TSA Input'!$J1080="","",IF('TSA Input'!$J1080="Yes",'TSA Input'!$I1080,""))</f>
        <v/>
      </c>
      <c r="L1105" s="147" t="str">
        <f>IF('TSA Input'!$J1080="","",IF('TSA Input'!$J1080="Yes",'TSA Input'!$E1080,""))</f>
        <v/>
      </c>
      <c r="M1105" s="45" t="str">
        <f t="shared" si="3"/>
        <v/>
      </c>
      <c r="N1105" s="48"/>
      <c r="O1105" s="49"/>
      <c r="P1105" s="148" t="s">
        <v>31</v>
      </c>
      <c r="Q1105" s="149" t="s">
        <v>31</v>
      </c>
      <c r="R1105" s="1"/>
    </row>
    <row r="1106" spans="1:18" ht="15.75" hidden="1" customHeight="1">
      <c r="A1106" s="1" t="str">
        <f t="shared" si="1"/>
        <v/>
      </c>
      <c r="B1106" s="1"/>
      <c r="C1106" s="38" t="str">
        <f>IF('TSA Input'!J1081="","",IF('TSA Input'!J1081="Yes",'TSA Input'!B1081,"Ineligible"))</f>
        <v/>
      </c>
      <c r="D1106" s="39" t="str">
        <f>IF('TSA Input'!J1081="","",IF('TSA Input'!J1081="Yes",'TSA Input'!H1081,""))</f>
        <v/>
      </c>
      <c r="E1106" s="40" t="str">
        <f>IF('TSA Input'!J1081="","",IF('TSA Input'!J1081="Yes",'TSA Input'!G1081,""))</f>
        <v/>
      </c>
      <c r="F1106" s="42" t="str">
        <f>IF('TSA Input'!J1081="","",IF('TSA Input'!J1081="Yes",'TSA Input'!C1081,""))</f>
        <v/>
      </c>
      <c r="G1106" s="43" t="str">
        <f>IF('TSA Input'!J1081="","",IF('TSA Input'!J1081="Yes",'TSA Input'!I1081,""))</f>
        <v/>
      </c>
      <c r="H1106" s="43" t="str">
        <f>IF('TSA Input'!J1081="","",IF('TSA Input'!J1081="Yes",'TSA Input'!E1081,""))</f>
        <v/>
      </c>
      <c r="I1106" s="45" t="str">
        <f t="shared" si="2"/>
        <v/>
      </c>
      <c r="J1106" s="146" t="str">
        <f>IF('TSA Input'!$J1081="","",IF('TSA Input'!$J1081="Yes",'TSA Input'!$C1081,""))</f>
        <v/>
      </c>
      <c r="K1106" s="147" t="str">
        <f>IF('TSA Input'!$J1081="","",IF('TSA Input'!$J1081="Yes",'TSA Input'!$I1081,""))</f>
        <v/>
      </c>
      <c r="L1106" s="147" t="str">
        <f>IF('TSA Input'!$J1081="","",IF('TSA Input'!$J1081="Yes",'TSA Input'!$E1081,""))</f>
        <v/>
      </c>
      <c r="M1106" s="45" t="str">
        <f t="shared" si="3"/>
        <v/>
      </c>
      <c r="N1106" s="48"/>
      <c r="O1106" s="49"/>
      <c r="P1106" s="148" t="s">
        <v>31</v>
      </c>
      <c r="Q1106" s="149" t="s">
        <v>31</v>
      </c>
      <c r="R1106" s="1"/>
    </row>
    <row r="1107" spans="1:18" ht="15.75" hidden="1" customHeight="1">
      <c r="A1107" s="1" t="str">
        <f t="shared" si="1"/>
        <v/>
      </c>
      <c r="B1107" s="1"/>
      <c r="C1107" s="38" t="str">
        <f>IF('TSA Input'!J1082="","",IF('TSA Input'!J1082="Yes",'TSA Input'!B1082,"Ineligible"))</f>
        <v/>
      </c>
      <c r="D1107" s="39" t="str">
        <f>IF('TSA Input'!J1082="","",IF('TSA Input'!J1082="Yes",'TSA Input'!H1082,""))</f>
        <v/>
      </c>
      <c r="E1107" s="40" t="str">
        <f>IF('TSA Input'!J1082="","",IF('TSA Input'!J1082="Yes",'TSA Input'!G1082,""))</f>
        <v/>
      </c>
      <c r="F1107" s="42" t="str">
        <f>IF('TSA Input'!J1082="","",IF('TSA Input'!J1082="Yes",'TSA Input'!C1082,""))</f>
        <v/>
      </c>
      <c r="G1107" s="43" t="str">
        <f>IF('TSA Input'!J1082="","",IF('TSA Input'!J1082="Yes",'TSA Input'!I1082,""))</f>
        <v/>
      </c>
      <c r="H1107" s="43" t="str">
        <f>IF('TSA Input'!J1082="","",IF('TSA Input'!J1082="Yes",'TSA Input'!E1082,""))</f>
        <v/>
      </c>
      <c r="I1107" s="45" t="str">
        <f t="shared" si="2"/>
        <v/>
      </c>
      <c r="J1107" s="146" t="str">
        <f>IF('TSA Input'!$J1082="","",IF('TSA Input'!$J1082="Yes",'TSA Input'!$C1082,""))</f>
        <v/>
      </c>
      <c r="K1107" s="147" t="str">
        <f>IF('TSA Input'!$J1082="","",IF('TSA Input'!$J1082="Yes",'TSA Input'!$I1082,""))</f>
        <v/>
      </c>
      <c r="L1107" s="147" t="str">
        <f>IF('TSA Input'!$J1082="","",IF('TSA Input'!$J1082="Yes",'TSA Input'!$E1082,""))</f>
        <v/>
      </c>
      <c r="M1107" s="45" t="str">
        <f t="shared" si="3"/>
        <v/>
      </c>
      <c r="N1107" s="48"/>
      <c r="O1107" s="49"/>
      <c r="P1107" s="148" t="s">
        <v>31</v>
      </c>
      <c r="Q1107" s="149" t="s">
        <v>31</v>
      </c>
      <c r="R1107" s="1"/>
    </row>
    <row r="1108" spans="1:18" ht="15.75" hidden="1" customHeight="1">
      <c r="A1108" s="1" t="str">
        <f t="shared" si="1"/>
        <v/>
      </c>
      <c r="B1108" s="1"/>
      <c r="C1108" s="38" t="str">
        <f>IF('TSA Input'!J1083="","",IF('TSA Input'!J1083="Yes",'TSA Input'!B1083,"Ineligible"))</f>
        <v/>
      </c>
      <c r="D1108" s="39" t="str">
        <f>IF('TSA Input'!J1083="","",IF('TSA Input'!J1083="Yes",'TSA Input'!H1083,""))</f>
        <v/>
      </c>
      <c r="E1108" s="40" t="str">
        <f>IF('TSA Input'!J1083="","",IF('TSA Input'!J1083="Yes",'TSA Input'!G1083,""))</f>
        <v/>
      </c>
      <c r="F1108" s="42" t="str">
        <f>IF('TSA Input'!J1083="","",IF('TSA Input'!J1083="Yes",'TSA Input'!C1083,""))</f>
        <v/>
      </c>
      <c r="G1108" s="43" t="str">
        <f>IF('TSA Input'!J1083="","",IF('TSA Input'!J1083="Yes",'TSA Input'!I1083,""))</f>
        <v/>
      </c>
      <c r="H1108" s="43" t="str">
        <f>IF('TSA Input'!J1083="","",IF('TSA Input'!J1083="Yes",'TSA Input'!E1083,""))</f>
        <v/>
      </c>
      <c r="I1108" s="45" t="str">
        <f t="shared" si="2"/>
        <v/>
      </c>
      <c r="J1108" s="146" t="str">
        <f>IF('TSA Input'!$J1083="","",IF('TSA Input'!$J1083="Yes",'TSA Input'!$C1083,""))</f>
        <v/>
      </c>
      <c r="K1108" s="147" t="str">
        <f>IF('TSA Input'!$J1083="","",IF('TSA Input'!$J1083="Yes",'TSA Input'!$I1083,""))</f>
        <v/>
      </c>
      <c r="L1108" s="147" t="str">
        <f>IF('TSA Input'!$J1083="","",IF('TSA Input'!$J1083="Yes",'TSA Input'!$E1083,""))</f>
        <v/>
      </c>
      <c r="M1108" s="45" t="str">
        <f t="shared" si="3"/>
        <v/>
      </c>
      <c r="N1108" s="48"/>
      <c r="O1108" s="49"/>
      <c r="P1108" s="148" t="s">
        <v>31</v>
      </c>
      <c r="Q1108" s="149" t="s">
        <v>31</v>
      </c>
      <c r="R1108" s="1"/>
    </row>
    <row r="1109" spans="1:18" ht="15.75" hidden="1" customHeight="1">
      <c r="A1109" s="1" t="str">
        <f t="shared" si="1"/>
        <v/>
      </c>
      <c r="B1109" s="1"/>
      <c r="C1109" s="38" t="str">
        <f>IF('TSA Input'!J1084="","",IF('TSA Input'!J1084="Yes",'TSA Input'!B1084,"Ineligible"))</f>
        <v/>
      </c>
      <c r="D1109" s="39" t="str">
        <f>IF('TSA Input'!J1084="","",IF('TSA Input'!J1084="Yes",'TSA Input'!H1084,""))</f>
        <v/>
      </c>
      <c r="E1109" s="40" t="str">
        <f>IF('TSA Input'!J1084="","",IF('TSA Input'!J1084="Yes",'TSA Input'!G1084,""))</f>
        <v/>
      </c>
      <c r="F1109" s="42" t="str">
        <f>IF('TSA Input'!J1084="","",IF('TSA Input'!J1084="Yes",'TSA Input'!C1084,""))</f>
        <v/>
      </c>
      <c r="G1109" s="43" t="str">
        <f>IF('TSA Input'!J1084="","",IF('TSA Input'!J1084="Yes",'TSA Input'!I1084,""))</f>
        <v/>
      </c>
      <c r="H1109" s="43" t="str">
        <f>IF('TSA Input'!J1084="","",IF('TSA Input'!J1084="Yes",'TSA Input'!E1084,""))</f>
        <v/>
      </c>
      <c r="I1109" s="45" t="str">
        <f t="shared" si="2"/>
        <v/>
      </c>
      <c r="J1109" s="146" t="str">
        <f>IF('TSA Input'!$J1084="","",IF('TSA Input'!$J1084="Yes",'TSA Input'!$C1084,""))</f>
        <v/>
      </c>
      <c r="K1109" s="147" t="str">
        <f>IF('TSA Input'!$J1084="","",IF('TSA Input'!$J1084="Yes",'TSA Input'!$I1084,""))</f>
        <v/>
      </c>
      <c r="L1109" s="147" t="str">
        <f>IF('TSA Input'!$J1084="","",IF('TSA Input'!$J1084="Yes",'TSA Input'!$E1084,""))</f>
        <v/>
      </c>
      <c r="M1109" s="45" t="str">
        <f t="shared" si="3"/>
        <v/>
      </c>
      <c r="N1109" s="48"/>
      <c r="O1109" s="49"/>
      <c r="P1109" s="148" t="s">
        <v>31</v>
      </c>
      <c r="Q1109" s="149" t="s">
        <v>31</v>
      </c>
      <c r="R1109" s="1"/>
    </row>
    <row r="1110" spans="1:18" ht="15.75" hidden="1" customHeight="1">
      <c r="A1110" s="1" t="str">
        <f t="shared" si="1"/>
        <v/>
      </c>
      <c r="B1110" s="1"/>
      <c r="C1110" s="38" t="str">
        <f>IF('TSA Input'!J1085="","",IF('TSA Input'!J1085="Yes",'TSA Input'!B1085,"Ineligible"))</f>
        <v/>
      </c>
      <c r="D1110" s="39" t="str">
        <f>IF('TSA Input'!J1085="","",IF('TSA Input'!J1085="Yes",'TSA Input'!H1085,""))</f>
        <v/>
      </c>
      <c r="E1110" s="40" t="str">
        <f>IF('TSA Input'!J1085="","",IF('TSA Input'!J1085="Yes",'TSA Input'!G1085,""))</f>
        <v/>
      </c>
      <c r="F1110" s="42" t="str">
        <f>IF('TSA Input'!J1085="","",IF('TSA Input'!J1085="Yes",'TSA Input'!C1085,""))</f>
        <v/>
      </c>
      <c r="G1110" s="43" t="str">
        <f>IF('TSA Input'!J1085="","",IF('TSA Input'!J1085="Yes",'TSA Input'!I1085,""))</f>
        <v/>
      </c>
      <c r="H1110" s="43" t="str">
        <f>IF('TSA Input'!J1085="","",IF('TSA Input'!J1085="Yes",'TSA Input'!E1085,""))</f>
        <v/>
      </c>
      <c r="I1110" s="45" t="str">
        <f t="shared" si="2"/>
        <v/>
      </c>
      <c r="J1110" s="146" t="str">
        <f>IF('TSA Input'!$J1085="","",IF('TSA Input'!$J1085="Yes",'TSA Input'!$C1085,""))</f>
        <v/>
      </c>
      <c r="K1110" s="147" t="str">
        <f>IF('TSA Input'!$J1085="","",IF('TSA Input'!$J1085="Yes",'TSA Input'!$I1085,""))</f>
        <v/>
      </c>
      <c r="L1110" s="147" t="str">
        <f>IF('TSA Input'!$J1085="","",IF('TSA Input'!$J1085="Yes",'TSA Input'!$E1085,""))</f>
        <v/>
      </c>
      <c r="M1110" s="45" t="str">
        <f t="shared" si="3"/>
        <v/>
      </c>
      <c r="N1110" s="48"/>
      <c r="O1110" s="49"/>
      <c r="P1110" s="148" t="s">
        <v>31</v>
      </c>
      <c r="Q1110" s="149" t="s">
        <v>31</v>
      </c>
      <c r="R1110" s="1"/>
    </row>
    <row r="1111" spans="1:18" ht="15.75" hidden="1" customHeight="1">
      <c r="A1111" s="1" t="str">
        <f t="shared" si="1"/>
        <v/>
      </c>
      <c r="B1111" s="1"/>
      <c r="C1111" s="38" t="str">
        <f>IF('TSA Input'!J1086="","",IF('TSA Input'!J1086="Yes",'TSA Input'!B1086,"Ineligible"))</f>
        <v/>
      </c>
      <c r="D1111" s="39" t="str">
        <f>IF('TSA Input'!J1086="","",IF('TSA Input'!J1086="Yes",'TSA Input'!H1086,""))</f>
        <v/>
      </c>
      <c r="E1111" s="40" t="str">
        <f>IF('TSA Input'!J1086="","",IF('TSA Input'!J1086="Yes",'TSA Input'!G1086,""))</f>
        <v/>
      </c>
      <c r="F1111" s="42" t="str">
        <f>IF('TSA Input'!J1086="","",IF('TSA Input'!J1086="Yes",'TSA Input'!C1086,""))</f>
        <v/>
      </c>
      <c r="G1111" s="43" t="str">
        <f>IF('TSA Input'!J1086="","",IF('TSA Input'!J1086="Yes",'TSA Input'!I1086,""))</f>
        <v/>
      </c>
      <c r="H1111" s="43" t="str">
        <f>IF('TSA Input'!J1086="","",IF('TSA Input'!J1086="Yes",'TSA Input'!E1086,""))</f>
        <v/>
      </c>
      <c r="I1111" s="45" t="str">
        <f t="shared" si="2"/>
        <v/>
      </c>
      <c r="J1111" s="146" t="str">
        <f>IF('TSA Input'!$J1086="","",IF('TSA Input'!$J1086="Yes",'TSA Input'!$C1086,""))</f>
        <v/>
      </c>
      <c r="K1111" s="147" t="str">
        <f>IF('TSA Input'!$J1086="","",IF('TSA Input'!$J1086="Yes",'TSA Input'!$I1086,""))</f>
        <v/>
      </c>
      <c r="L1111" s="147" t="str">
        <f>IF('TSA Input'!$J1086="","",IF('TSA Input'!$J1086="Yes",'TSA Input'!$E1086,""))</f>
        <v/>
      </c>
      <c r="M1111" s="45" t="str">
        <f t="shared" si="3"/>
        <v/>
      </c>
      <c r="N1111" s="48"/>
      <c r="O1111" s="49"/>
      <c r="P1111" s="148" t="s">
        <v>31</v>
      </c>
      <c r="Q1111" s="149" t="s">
        <v>31</v>
      </c>
      <c r="R1111" s="1"/>
    </row>
    <row r="1112" spans="1:18" ht="15.75" hidden="1" customHeight="1">
      <c r="A1112" s="1" t="str">
        <f t="shared" si="1"/>
        <v/>
      </c>
      <c r="B1112" s="1"/>
      <c r="C1112" s="38" t="str">
        <f>IF('TSA Input'!J1087="","",IF('TSA Input'!J1087="Yes",'TSA Input'!B1087,"Ineligible"))</f>
        <v/>
      </c>
      <c r="D1112" s="39" t="str">
        <f>IF('TSA Input'!J1087="","",IF('TSA Input'!J1087="Yes",'TSA Input'!H1087,""))</f>
        <v/>
      </c>
      <c r="E1112" s="40" t="str">
        <f>IF('TSA Input'!J1087="","",IF('TSA Input'!J1087="Yes",'TSA Input'!G1087,""))</f>
        <v/>
      </c>
      <c r="F1112" s="42" t="str">
        <f>IF('TSA Input'!J1087="","",IF('TSA Input'!J1087="Yes",'TSA Input'!C1087,""))</f>
        <v/>
      </c>
      <c r="G1112" s="43" t="str">
        <f>IF('TSA Input'!J1087="","",IF('TSA Input'!J1087="Yes",'TSA Input'!I1087,""))</f>
        <v/>
      </c>
      <c r="H1112" s="43" t="str">
        <f>IF('TSA Input'!J1087="","",IF('TSA Input'!J1087="Yes",'TSA Input'!E1087,""))</f>
        <v/>
      </c>
      <c r="I1112" s="45" t="str">
        <f t="shared" si="2"/>
        <v/>
      </c>
      <c r="J1112" s="146" t="str">
        <f>IF('TSA Input'!$J1087="","",IF('TSA Input'!$J1087="Yes",'TSA Input'!$C1087,""))</f>
        <v/>
      </c>
      <c r="K1112" s="147" t="str">
        <f>IF('TSA Input'!$J1087="","",IF('TSA Input'!$J1087="Yes",'TSA Input'!$I1087,""))</f>
        <v/>
      </c>
      <c r="L1112" s="147" t="str">
        <f>IF('TSA Input'!$J1087="","",IF('TSA Input'!$J1087="Yes",'TSA Input'!$E1087,""))</f>
        <v/>
      </c>
      <c r="M1112" s="45" t="str">
        <f t="shared" si="3"/>
        <v/>
      </c>
      <c r="N1112" s="48"/>
      <c r="O1112" s="49"/>
      <c r="P1112" s="148" t="s">
        <v>31</v>
      </c>
      <c r="Q1112" s="149" t="s">
        <v>31</v>
      </c>
      <c r="R1112" s="1"/>
    </row>
    <row r="1113" spans="1:18" ht="15.75" hidden="1" customHeight="1">
      <c r="A1113" s="1" t="str">
        <f t="shared" si="1"/>
        <v/>
      </c>
      <c r="B1113" s="1"/>
      <c r="C1113" s="38" t="str">
        <f>IF('TSA Input'!J1088="","",IF('TSA Input'!J1088="Yes",'TSA Input'!B1088,"Ineligible"))</f>
        <v/>
      </c>
      <c r="D1113" s="39" t="str">
        <f>IF('TSA Input'!J1088="","",IF('TSA Input'!J1088="Yes",'TSA Input'!H1088,""))</f>
        <v/>
      </c>
      <c r="E1113" s="40" t="str">
        <f>IF('TSA Input'!J1088="","",IF('TSA Input'!J1088="Yes",'TSA Input'!G1088,""))</f>
        <v/>
      </c>
      <c r="F1113" s="42" t="str">
        <f>IF('TSA Input'!J1088="","",IF('TSA Input'!J1088="Yes",'TSA Input'!C1088,""))</f>
        <v/>
      </c>
      <c r="G1113" s="43" t="str">
        <f>IF('TSA Input'!J1088="","",IF('TSA Input'!J1088="Yes",'TSA Input'!I1088,""))</f>
        <v/>
      </c>
      <c r="H1113" s="43" t="str">
        <f>IF('TSA Input'!J1088="","",IF('TSA Input'!J1088="Yes",'TSA Input'!E1088,""))</f>
        <v/>
      </c>
      <c r="I1113" s="45" t="str">
        <f t="shared" si="2"/>
        <v/>
      </c>
      <c r="J1113" s="146" t="str">
        <f>IF('TSA Input'!$J1088="","",IF('TSA Input'!$J1088="Yes",'TSA Input'!$C1088,""))</f>
        <v/>
      </c>
      <c r="K1113" s="147" t="str">
        <f>IF('TSA Input'!$J1088="","",IF('TSA Input'!$J1088="Yes",'TSA Input'!$I1088,""))</f>
        <v/>
      </c>
      <c r="L1113" s="147" t="str">
        <f>IF('TSA Input'!$J1088="","",IF('TSA Input'!$J1088="Yes",'TSA Input'!$E1088,""))</f>
        <v/>
      </c>
      <c r="M1113" s="45" t="str">
        <f t="shared" si="3"/>
        <v/>
      </c>
      <c r="N1113" s="48"/>
      <c r="O1113" s="49"/>
      <c r="P1113" s="148" t="s">
        <v>31</v>
      </c>
      <c r="Q1113" s="149" t="s">
        <v>31</v>
      </c>
      <c r="R1113" s="1"/>
    </row>
    <row r="1114" spans="1:18" ht="15.75" hidden="1" customHeight="1">
      <c r="A1114" s="1" t="str">
        <f t="shared" si="1"/>
        <v/>
      </c>
      <c r="B1114" s="1"/>
      <c r="C1114" s="38" t="str">
        <f>IF('TSA Input'!J1089="","",IF('TSA Input'!J1089="Yes",'TSA Input'!B1089,"Ineligible"))</f>
        <v/>
      </c>
      <c r="D1114" s="39" t="str">
        <f>IF('TSA Input'!J1089="","",IF('TSA Input'!J1089="Yes",'TSA Input'!H1089,""))</f>
        <v/>
      </c>
      <c r="E1114" s="40" t="str">
        <f>IF('TSA Input'!J1089="","",IF('TSA Input'!J1089="Yes",'TSA Input'!G1089,""))</f>
        <v/>
      </c>
      <c r="F1114" s="42" t="str">
        <f>IF('TSA Input'!J1089="","",IF('TSA Input'!J1089="Yes",'TSA Input'!C1089,""))</f>
        <v/>
      </c>
      <c r="G1114" s="43" t="str">
        <f>IF('TSA Input'!J1089="","",IF('TSA Input'!J1089="Yes",'TSA Input'!I1089,""))</f>
        <v/>
      </c>
      <c r="H1114" s="43" t="str">
        <f>IF('TSA Input'!J1089="","",IF('TSA Input'!J1089="Yes",'TSA Input'!E1089,""))</f>
        <v/>
      </c>
      <c r="I1114" s="45" t="str">
        <f t="shared" si="2"/>
        <v/>
      </c>
      <c r="J1114" s="146" t="str">
        <f>IF('TSA Input'!$J1089="","",IF('TSA Input'!$J1089="Yes",'TSA Input'!$C1089,""))</f>
        <v/>
      </c>
      <c r="K1114" s="147" t="str">
        <f>IF('TSA Input'!$J1089="","",IF('TSA Input'!$J1089="Yes",'TSA Input'!$I1089,""))</f>
        <v/>
      </c>
      <c r="L1114" s="147" t="str">
        <f>IF('TSA Input'!$J1089="","",IF('TSA Input'!$J1089="Yes",'TSA Input'!$E1089,""))</f>
        <v/>
      </c>
      <c r="M1114" s="45" t="str">
        <f t="shared" si="3"/>
        <v/>
      </c>
      <c r="N1114" s="48"/>
      <c r="O1114" s="49"/>
      <c r="P1114" s="148" t="s">
        <v>31</v>
      </c>
      <c r="Q1114" s="149" t="s">
        <v>31</v>
      </c>
      <c r="R1114" s="1"/>
    </row>
    <row r="1115" spans="1:18" ht="15.75" hidden="1" customHeight="1">
      <c r="A1115" s="1" t="str">
        <f t="shared" si="1"/>
        <v/>
      </c>
      <c r="B1115" s="1"/>
      <c r="C1115" s="38" t="str">
        <f>IF('TSA Input'!J1090="","",IF('TSA Input'!J1090="Yes",'TSA Input'!B1090,"Ineligible"))</f>
        <v/>
      </c>
      <c r="D1115" s="39" t="str">
        <f>IF('TSA Input'!J1090="","",IF('TSA Input'!J1090="Yes",'TSA Input'!H1090,""))</f>
        <v/>
      </c>
      <c r="E1115" s="40" t="str">
        <f>IF('TSA Input'!J1090="","",IF('TSA Input'!J1090="Yes",'TSA Input'!G1090,""))</f>
        <v/>
      </c>
      <c r="F1115" s="42" t="str">
        <f>IF('TSA Input'!J1090="","",IF('TSA Input'!J1090="Yes",'TSA Input'!C1090,""))</f>
        <v/>
      </c>
      <c r="G1115" s="43" t="str">
        <f>IF('TSA Input'!J1090="","",IF('TSA Input'!J1090="Yes",'TSA Input'!I1090,""))</f>
        <v/>
      </c>
      <c r="H1115" s="43" t="str">
        <f>IF('TSA Input'!J1090="","",IF('TSA Input'!J1090="Yes",'TSA Input'!E1090,""))</f>
        <v/>
      </c>
      <c r="I1115" s="45" t="str">
        <f t="shared" si="2"/>
        <v/>
      </c>
      <c r="J1115" s="146" t="str">
        <f>IF('TSA Input'!$J1090="","",IF('TSA Input'!$J1090="Yes",'TSA Input'!$C1090,""))</f>
        <v/>
      </c>
      <c r="K1115" s="147" t="str">
        <f>IF('TSA Input'!$J1090="","",IF('TSA Input'!$J1090="Yes",'TSA Input'!$I1090,""))</f>
        <v/>
      </c>
      <c r="L1115" s="147" t="str">
        <f>IF('TSA Input'!$J1090="","",IF('TSA Input'!$J1090="Yes",'TSA Input'!$E1090,""))</f>
        <v/>
      </c>
      <c r="M1115" s="45" t="str">
        <f t="shared" si="3"/>
        <v/>
      </c>
      <c r="N1115" s="48"/>
      <c r="O1115" s="49"/>
      <c r="P1115" s="148" t="s">
        <v>31</v>
      </c>
      <c r="Q1115" s="149" t="s">
        <v>31</v>
      </c>
      <c r="R1115" s="1"/>
    </row>
    <row r="1116" spans="1:18" ht="15.75" hidden="1" customHeight="1">
      <c r="A1116" s="1" t="str">
        <f t="shared" si="1"/>
        <v/>
      </c>
      <c r="B1116" s="1"/>
      <c r="C1116" s="38" t="str">
        <f>IF('TSA Input'!J1091="","",IF('TSA Input'!J1091="Yes",'TSA Input'!B1091,"Ineligible"))</f>
        <v/>
      </c>
      <c r="D1116" s="39" t="str">
        <f>IF('TSA Input'!J1091="","",IF('TSA Input'!J1091="Yes",'TSA Input'!H1091,""))</f>
        <v/>
      </c>
      <c r="E1116" s="40" t="str">
        <f>IF('TSA Input'!J1091="","",IF('TSA Input'!J1091="Yes",'TSA Input'!G1091,""))</f>
        <v/>
      </c>
      <c r="F1116" s="42" t="str">
        <f>IF('TSA Input'!J1091="","",IF('TSA Input'!J1091="Yes",'TSA Input'!C1091,""))</f>
        <v/>
      </c>
      <c r="G1116" s="43" t="str">
        <f>IF('TSA Input'!J1091="","",IF('TSA Input'!J1091="Yes",'TSA Input'!I1091,""))</f>
        <v/>
      </c>
      <c r="H1116" s="43" t="str">
        <f>IF('TSA Input'!J1091="","",IF('TSA Input'!J1091="Yes",'TSA Input'!E1091,""))</f>
        <v/>
      </c>
      <c r="I1116" s="45" t="str">
        <f t="shared" si="2"/>
        <v/>
      </c>
      <c r="J1116" s="146" t="str">
        <f>IF('TSA Input'!$J1091="","",IF('TSA Input'!$J1091="Yes",'TSA Input'!$C1091,""))</f>
        <v/>
      </c>
      <c r="K1116" s="147" t="str">
        <f>IF('TSA Input'!$J1091="","",IF('TSA Input'!$J1091="Yes",'TSA Input'!$I1091,""))</f>
        <v/>
      </c>
      <c r="L1116" s="147" t="str">
        <f>IF('TSA Input'!$J1091="","",IF('TSA Input'!$J1091="Yes",'TSA Input'!$E1091,""))</f>
        <v/>
      </c>
      <c r="M1116" s="45" t="str">
        <f t="shared" si="3"/>
        <v/>
      </c>
      <c r="N1116" s="48"/>
      <c r="O1116" s="49"/>
      <c r="P1116" s="148" t="s">
        <v>31</v>
      </c>
      <c r="Q1116" s="149" t="s">
        <v>31</v>
      </c>
      <c r="R1116" s="1"/>
    </row>
    <row r="1117" spans="1:18" ht="15.75" hidden="1" customHeight="1">
      <c r="A1117" s="1" t="str">
        <f t="shared" si="1"/>
        <v/>
      </c>
      <c r="B1117" s="1"/>
      <c r="C1117" s="38" t="str">
        <f>IF('TSA Input'!J1092="","",IF('TSA Input'!J1092="Yes",'TSA Input'!B1092,"Ineligible"))</f>
        <v/>
      </c>
      <c r="D1117" s="39" t="str">
        <f>IF('TSA Input'!J1092="","",IF('TSA Input'!J1092="Yes",'TSA Input'!H1092,""))</f>
        <v/>
      </c>
      <c r="E1117" s="40" t="str">
        <f>IF('TSA Input'!J1092="","",IF('TSA Input'!J1092="Yes",'TSA Input'!G1092,""))</f>
        <v/>
      </c>
      <c r="F1117" s="42" t="str">
        <f>IF('TSA Input'!J1092="","",IF('TSA Input'!J1092="Yes",'TSA Input'!C1092,""))</f>
        <v/>
      </c>
      <c r="G1117" s="43" t="str">
        <f>IF('TSA Input'!J1092="","",IF('TSA Input'!J1092="Yes",'TSA Input'!I1092,""))</f>
        <v/>
      </c>
      <c r="H1117" s="43" t="str">
        <f>IF('TSA Input'!J1092="","",IF('TSA Input'!J1092="Yes",'TSA Input'!E1092,""))</f>
        <v/>
      </c>
      <c r="I1117" s="45" t="str">
        <f t="shared" si="2"/>
        <v/>
      </c>
      <c r="J1117" s="146" t="str">
        <f>IF('TSA Input'!$J1092="","",IF('TSA Input'!$J1092="Yes",'TSA Input'!$C1092,""))</f>
        <v/>
      </c>
      <c r="K1117" s="147" t="str">
        <f>IF('TSA Input'!$J1092="","",IF('TSA Input'!$J1092="Yes",'TSA Input'!$I1092,""))</f>
        <v/>
      </c>
      <c r="L1117" s="147" t="str">
        <f>IF('TSA Input'!$J1092="","",IF('TSA Input'!$J1092="Yes",'TSA Input'!$E1092,""))</f>
        <v/>
      </c>
      <c r="M1117" s="45" t="str">
        <f t="shared" si="3"/>
        <v/>
      </c>
      <c r="N1117" s="48"/>
      <c r="O1117" s="49"/>
      <c r="P1117" s="148" t="s">
        <v>31</v>
      </c>
      <c r="Q1117" s="149" t="s">
        <v>31</v>
      </c>
      <c r="R1117" s="1"/>
    </row>
    <row r="1118" spans="1:18" ht="15.75" hidden="1" customHeight="1">
      <c r="A1118" s="1" t="str">
        <f t="shared" si="1"/>
        <v/>
      </c>
      <c r="B1118" s="1"/>
      <c r="C1118" s="38" t="str">
        <f>IF('TSA Input'!J1093="","",IF('TSA Input'!J1093="Yes",'TSA Input'!B1093,"Ineligible"))</f>
        <v/>
      </c>
      <c r="D1118" s="39" t="str">
        <f>IF('TSA Input'!J1093="","",IF('TSA Input'!J1093="Yes",'TSA Input'!H1093,""))</f>
        <v/>
      </c>
      <c r="E1118" s="40" t="str">
        <f>IF('TSA Input'!J1093="","",IF('TSA Input'!J1093="Yes",'TSA Input'!G1093,""))</f>
        <v/>
      </c>
      <c r="F1118" s="42" t="str">
        <f>IF('TSA Input'!J1093="","",IF('TSA Input'!J1093="Yes",'TSA Input'!C1093,""))</f>
        <v/>
      </c>
      <c r="G1118" s="43" t="str">
        <f>IF('TSA Input'!J1093="","",IF('TSA Input'!J1093="Yes",'TSA Input'!I1093,""))</f>
        <v/>
      </c>
      <c r="H1118" s="43" t="str">
        <f>IF('TSA Input'!J1093="","",IF('TSA Input'!J1093="Yes",'TSA Input'!E1093,""))</f>
        <v/>
      </c>
      <c r="I1118" s="45" t="str">
        <f t="shared" si="2"/>
        <v/>
      </c>
      <c r="J1118" s="146" t="str">
        <f>IF('TSA Input'!$J1093="","",IF('TSA Input'!$J1093="Yes",'TSA Input'!$C1093,""))</f>
        <v/>
      </c>
      <c r="K1118" s="147" t="str">
        <f>IF('TSA Input'!$J1093="","",IF('TSA Input'!$J1093="Yes",'TSA Input'!$I1093,""))</f>
        <v/>
      </c>
      <c r="L1118" s="147" t="str">
        <f>IF('TSA Input'!$J1093="","",IF('TSA Input'!$J1093="Yes",'TSA Input'!$E1093,""))</f>
        <v/>
      </c>
      <c r="M1118" s="45" t="str">
        <f t="shared" si="3"/>
        <v/>
      </c>
      <c r="N1118" s="48"/>
      <c r="O1118" s="49"/>
      <c r="P1118" s="148" t="s">
        <v>31</v>
      </c>
      <c r="Q1118" s="149" t="s">
        <v>31</v>
      </c>
      <c r="R1118" s="1"/>
    </row>
    <row r="1119" spans="1:18" ht="15.75" hidden="1" customHeight="1">
      <c r="A1119" s="1" t="str">
        <f t="shared" si="1"/>
        <v/>
      </c>
      <c r="B1119" s="1"/>
      <c r="C1119" s="38" t="str">
        <f>IF('TSA Input'!J1094="","",IF('TSA Input'!J1094="Yes",'TSA Input'!B1094,"Ineligible"))</f>
        <v/>
      </c>
      <c r="D1119" s="39" t="str">
        <f>IF('TSA Input'!J1094="","",IF('TSA Input'!J1094="Yes",'TSA Input'!H1094,""))</f>
        <v/>
      </c>
      <c r="E1119" s="40" t="str">
        <f>IF('TSA Input'!J1094="","",IF('TSA Input'!J1094="Yes",'TSA Input'!G1094,""))</f>
        <v/>
      </c>
      <c r="F1119" s="42" t="str">
        <f>IF('TSA Input'!J1094="","",IF('TSA Input'!J1094="Yes",'TSA Input'!C1094,""))</f>
        <v/>
      </c>
      <c r="G1119" s="43" t="str">
        <f>IF('TSA Input'!J1094="","",IF('TSA Input'!J1094="Yes",'TSA Input'!I1094,""))</f>
        <v/>
      </c>
      <c r="H1119" s="43" t="str">
        <f>IF('TSA Input'!J1094="","",IF('TSA Input'!J1094="Yes",'TSA Input'!E1094,""))</f>
        <v/>
      </c>
      <c r="I1119" s="45" t="str">
        <f t="shared" si="2"/>
        <v/>
      </c>
      <c r="J1119" s="146" t="str">
        <f>IF('TSA Input'!$J1094="","",IF('TSA Input'!$J1094="Yes",'TSA Input'!$C1094,""))</f>
        <v/>
      </c>
      <c r="K1119" s="147" t="str">
        <f>IF('TSA Input'!$J1094="","",IF('TSA Input'!$J1094="Yes",'TSA Input'!$I1094,""))</f>
        <v/>
      </c>
      <c r="L1119" s="147" t="str">
        <f>IF('TSA Input'!$J1094="","",IF('TSA Input'!$J1094="Yes",'TSA Input'!$E1094,""))</f>
        <v/>
      </c>
      <c r="M1119" s="45" t="str">
        <f t="shared" si="3"/>
        <v/>
      </c>
      <c r="N1119" s="48"/>
      <c r="O1119" s="49"/>
      <c r="P1119" s="148" t="s">
        <v>31</v>
      </c>
      <c r="Q1119" s="149" t="s">
        <v>31</v>
      </c>
      <c r="R1119" s="1"/>
    </row>
    <row r="1120" spans="1:18" ht="15.75" hidden="1" customHeight="1">
      <c r="A1120" s="1" t="str">
        <f t="shared" si="1"/>
        <v/>
      </c>
      <c r="B1120" s="1"/>
      <c r="C1120" s="38" t="str">
        <f>IF('TSA Input'!J1095="","",IF('TSA Input'!J1095="Yes",'TSA Input'!B1095,"Ineligible"))</f>
        <v/>
      </c>
      <c r="D1120" s="39" t="str">
        <f>IF('TSA Input'!J1095="","",IF('TSA Input'!J1095="Yes",'TSA Input'!H1095,""))</f>
        <v/>
      </c>
      <c r="E1120" s="40" t="str">
        <f>IF('TSA Input'!J1095="","",IF('TSA Input'!J1095="Yes",'TSA Input'!G1095,""))</f>
        <v/>
      </c>
      <c r="F1120" s="42" t="str">
        <f>IF('TSA Input'!J1095="","",IF('TSA Input'!J1095="Yes",'TSA Input'!C1095,""))</f>
        <v/>
      </c>
      <c r="G1120" s="43" t="str">
        <f>IF('TSA Input'!J1095="","",IF('TSA Input'!J1095="Yes",'TSA Input'!I1095,""))</f>
        <v/>
      </c>
      <c r="H1120" s="43" t="str">
        <f>IF('TSA Input'!J1095="","",IF('TSA Input'!J1095="Yes",'TSA Input'!E1095,""))</f>
        <v/>
      </c>
      <c r="I1120" s="45" t="str">
        <f t="shared" si="2"/>
        <v/>
      </c>
      <c r="J1120" s="146" t="str">
        <f>IF('TSA Input'!$J1095="","",IF('TSA Input'!$J1095="Yes",'TSA Input'!$C1095,""))</f>
        <v/>
      </c>
      <c r="K1120" s="147" t="str">
        <f>IF('TSA Input'!$J1095="","",IF('TSA Input'!$J1095="Yes",'TSA Input'!$I1095,""))</f>
        <v/>
      </c>
      <c r="L1120" s="147" t="str">
        <f>IF('TSA Input'!$J1095="","",IF('TSA Input'!$J1095="Yes",'TSA Input'!$E1095,""))</f>
        <v/>
      </c>
      <c r="M1120" s="45" t="str">
        <f t="shared" si="3"/>
        <v/>
      </c>
      <c r="N1120" s="48"/>
      <c r="O1120" s="49"/>
      <c r="P1120" s="148" t="s">
        <v>31</v>
      </c>
      <c r="Q1120" s="149" t="s">
        <v>31</v>
      </c>
      <c r="R1120" s="1"/>
    </row>
    <row r="1121" spans="1:18" ht="15.75" hidden="1" customHeight="1">
      <c r="A1121" s="1" t="str">
        <f t="shared" si="1"/>
        <v/>
      </c>
      <c r="B1121" s="1"/>
      <c r="C1121" s="38" t="str">
        <f>IF('TSA Input'!J1096="","",IF('TSA Input'!J1096="Yes",'TSA Input'!B1096,"Ineligible"))</f>
        <v/>
      </c>
      <c r="D1121" s="39" t="str">
        <f>IF('TSA Input'!J1096="","",IF('TSA Input'!J1096="Yes",'TSA Input'!H1096,""))</f>
        <v/>
      </c>
      <c r="E1121" s="40" t="str">
        <f>IF('TSA Input'!J1096="","",IF('TSA Input'!J1096="Yes",'TSA Input'!G1096,""))</f>
        <v/>
      </c>
      <c r="F1121" s="42" t="str">
        <f>IF('TSA Input'!J1096="","",IF('TSA Input'!J1096="Yes",'TSA Input'!C1096,""))</f>
        <v/>
      </c>
      <c r="G1121" s="43" t="str">
        <f>IF('TSA Input'!J1096="","",IF('TSA Input'!J1096="Yes",'TSA Input'!I1096,""))</f>
        <v/>
      </c>
      <c r="H1121" s="43" t="str">
        <f>IF('TSA Input'!J1096="","",IF('TSA Input'!J1096="Yes",'TSA Input'!E1096,""))</f>
        <v/>
      </c>
      <c r="I1121" s="45" t="str">
        <f t="shared" si="2"/>
        <v/>
      </c>
      <c r="J1121" s="146" t="str">
        <f>IF('TSA Input'!$J1096="","",IF('TSA Input'!$J1096="Yes",'TSA Input'!$C1096,""))</f>
        <v/>
      </c>
      <c r="K1121" s="147" t="str">
        <f>IF('TSA Input'!$J1096="","",IF('TSA Input'!$J1096="Yes",'TSA Input'!$I1096,""))</f>
        <v/>
      </c>
      <c r="L1121" s="147" t="str">
        <f>IF('TSA Input'!$J1096="","",IF('TSA Input'!$J1096="Yes",'TSA Input'!$E1096,""))</f>
        <v/>
      </c>
      <c r="M1121" s="45" t="str">
        <f t="shared" si="3"/>
        <v/>
      </c>
      <c r="N1121" s="48"/>
      <c r="O1121" s="49"/>
      <c r="P1121" s="148" t="s">
        <v>31</v>
      </c>
      <c r="Q1121" s="149" t="s">
        <v>31</v>
      </c>
      <c r="R1121" s="1"/>
    </row>
    <row r="1122" spans="1:18" ht="15.75" hidden="1" customHeight="1">
      <c r="A1122" s="1" t="str">
        <f t="shared" si="1"/>
        <v/>
      </c>
      <c r="B1122" s="1"/>
      <c r="C1122" s="38" t="str">
        <f>IF('TSA Input'!J1097="","",IF('TSA Input'!J1097="Yes",'TSA Input'!B1097,"Ineligible"))</f>
        <v/>
      </c>
      <c r="D1122" s="39" t="str">
        <f>IF('TSA Input'!J1097="","",IF('TSA Input'!J1097="Yes",'TSA Input'!H1097,""))</f>
        <v/>
      </c>
      <c r="E1122" s="40" t="str">
        <f>IF('TSA Input'!J1097="","",IF('TSA Input'!J1097="Yes",'TSA Input'!G1097,""))</f>
        <v/>
      </c>
      <c r="F1122" s="42" t="str">
        <f>IF('TSA Input'!J1097="","",IF('TSA Input'!J1097="Yes",'TSA Input'!C1097,""))</f>
        <v/>
      </c>
      <c r="G1122" s="43" t="str">
        <f>IF('TSA Input'!J1097="","",IF('TSA Input'!J1097="Yes",'TSA Input'!I1097,""))</f>
        <v/>
      </c>
      <c r="H1122" s="43" t="str">
        <f>IF('TSA Input'!J1097="","",IF('TSA Input'!J1097="Yes",'TSA Input'!E1097,""))</f>
        <v/>
      </c>
      <c r="I1122" s="45" t="str">
        <f t="shared" si="2"/>
        <v/>
      </c>
      <c r="J1122" s="146" t="str">
        <f>IF('TSA Input'!$J1097="","",IF('TSA Input'!$J1097="Yes",'TSA Input'!$C1097,""))</f>
        <v/>
      </c>
      <c r="K1122" s="147" t="str">
        <f>IF('TSA Input'!$J1097="","",IF('TSA Input'!$J1097="Yes",'TSA Input'!$I1097,""))</f>
        <v/>
      </c>
      <c r="L1122" s="147" t="str">
        <f>IF('TSA Input'!$J1097="","",IF('TSA Input'!$J1097="Yes",'TSA Input'!$E1097,""))</f>
        <v/>
      </c>
      <c r="M1122" s="45" t="str">
        <f t="shared" si="3"/>
        <v/>
      </c>
      <c r="N1122" s="48"/>
      <c r="O1122" s="49"/>
      <c r="P1122" s="148" t="s">
        <v>31</v>
      </c>
      <c r="Q1122" s="149" t="s">
        <v>31</v>
      </c>
      <c r="R1122" s="1"/>
    </row>
    <row r="1123" spans="1:18" ht="15.75" hidden="1" customHeight="1">
      <c r="A1123" s="1" t="str">
        <f t="shared" si="1"/>
        <v/>
      </c>
      <c r="B1123" s="1"/>
      <c r="C1123" s="38" t="str">
        <f>IF('TSA Input'!J1098="","",IF('TSA Input'!J1098="Yes",'TSA Input'!B1098,"Ineligible"))</f>
        <v/>
      </c>
      <c r="D1123" s="39" t="str">
        <f>IF('TSA Input'!J1098="","",IF('TSA Input'!J1098="Yes",'TSA Input'!H1098,""))</f>
        <v/>
      </c>
      <c r="E1123" s="40" t="str">
        <f>IF('TSA Input'!J1098="","",IF('TSA Input'!J1098="Yes",'TSA Input'!G1098,""))</f>
        <v/>
      </c>
      <c r="F1123" s="42" t="str">
        <f>IF('TSA Input'!J1098="","",IF('TSA Input'!J1098="Yes",'TSA Input'!C1098,""))</f>
        <v/>
      </c>
      <c r="G1123" s="43" t="str">
        <f>IF('TSA Input'!J1098="","",IF('TSA Input'!J1098="Yes",'TSA Input'!I1098,""))</f>
        <v/>
      </c>
      <c r="H1123" s="43" t="str">
        <f>IF('TSA Input'!J1098="","",IF('TSA Input'!J1098="Yes",'TSA Input'!E1098,""))</f>
        <v/>
      </c>
      <c r="I1123" s="45" t="str">
        <f t="shared" si="2"/>
        <v/>
      </c>
      <c r="J1123" s="146" t="str">
        <f>IF('TSA Input'!$J1098="","",IF('TSA Input'!$J1098="Yes",'TSA Input'!$C1098,""))</f>
        <v/>
      </c>
      <c r="K1123" s="147" t="str">
        <f>IF('TSA Input'!$J1098="","",IF('TSA Input'!$J1098="Yes",'TSA Input'!$I1098,""))</f>
        <v/>
      </c>
      <c r="L1123" s="147" t="str">
        <f>IF('TSA Input'!$J1098="","",IF('TSA Input'!$J1098="Yes",'TSA Input'!$E1098,""))</f>
        <v/>
      </c>
      <c r="M1123" s="45" t="str">
        <f t="shared" si="3"/>
        <v/>
      </c>
      <c r="N1123" s="48"/>
      <c r="O1123" s="49"/>
      <c r="P1123" s="148" t="s">
        <v>31</v>
      </c>
      <c r="Q1123" s="149" t="s">
        <v>31</v>
      </c>
      <c r="R1123" s="1"/>
    </row>
    <row r="1124" spans="1:18" ht="15.75" hidden="1" customHeight="1">
      <c r="A1124" s="1" t="str">
        <f t="shared" si="1"/>
        <v/>
      </c>
      <c r="B1124" s="1"/>
      <c r="C1124" s="38" t="str">
        <f>IF('TSA Input'!J1099="","",IF('TSA Input'!J1099="Yes",'TSA Input'!B1099,"Ineligible"))</f>
        <v/>
      </c>
      <c r="D1124" s="39" t="str">
        <f>IF('TSA Input'!J1099="","",IF('TSA Input'!J1099="Yes",'TSA Input'!H1099,""))</f>
        <v/>
      </c>
      <c r="E1124" s="40" t="str">
        <f>IF('TSA Input'!J1099="","",IF('TSA Input'!J1099="Yes",'TSA Input'!G1099,""))</f>
        <v/>
      </c>
      <c r="F1124" s="42" t="str">
        <f>IF('TSA Input'!J1099="","",IF('TSA Input'!J1099="Yes",'TSA Input'!C1099,""))</f>
        <v/>
      </c>
      <c r="G1124" s="43" t="str">
        <f>IF('TSA Input'!J1099="","",IF('TSA Input'!J1099="Yes",'TSA Input'!I1099,""))</f>
        <v/>
      </c>
      <c r="H1124" s="43" t="str">
        <f>IF('TSA Input'!J1099="","",IF('TSA Input'!J1099="Yes",'TSA Input'!E1099,""))</f>
        <v/>
      </c>
      <c r="I1124" s="45" t="str">
        <f t="shared" si="2"/>
        <v/>
      </c>
      <c r="J1124" s="146" t="str">
        <f>IF('TSA Input'!$J1099="","",IF('TSA Input'!$J1099="Yes",'TSA Input'!$C1099,""))</f>
        <v/>
      </c>
      <c r="K1124" s="147" t="str">
        <f>IF('TSA Input'!$J1099="","",IF('TSA Input'!$J1099="Yes",'TSA Input'!$I1099,""))</f>
        <v/>
      </c>
      <c r="L1124" s="147" t="str">
        <f>IF('TSA Input'!$J1099="","",IF('TSA Input'!$J1099="Yes",'TSA Input'!$E1099,""))</f>
        <v/>
      </c>
      <c r="M1124" s="45" t="str">
        <f t="shared" si="3"/>
        <v/>
      </c>
      <c r="N1124" s="48"/>
      <c r="O1124" s="49"/>
      <c r="P1124" s="148" t="s">
        <v>31</v>
      </c>
      <c r="Q1124" s="149" t="s">
        <v>31</v>
      </c>
      <c r="R1124" s="1"/>
    </row>
    <row r="1125" spans="1:18" ht="15.75" hidden="1" customHeight="1">
      <c r="A1125" s="1" t="str">
        <f t="shared" si="1"/>
        <v/>
      </c>
      <c r="B1125" s="1"/>
      <c r="C1125" s="38" t="str">
        <f>IF('TSA Input'!J1100="","",IF('TSA Input'!J1100="Yes",'TSA Input'!B1100,"Ineligible"))</f>
        <v/>
      </c>
      <c r="D1125" s="39" t="str">
        <f>IF('TSA Input'!J1100="","",IF('TSA Input'!J1100="Yes",'TSA Input'!H1100,""))</f>
        <v/>
      </c>
      <c r="E1125" s="40" t="str">
        <f>IF('TSA Input'!J1100="","",IF('TSA Input'!J1100="Yes",'TSA Input'!G1100,""))</f>
        <v/>
      </c>
      <c r="F1125" s="42" t="str">
        <f>IF('TSA Input'!J1100="","",IF('TSA Input'!J1100="Yes",'TSA Input'!C1100,""))</f>
        <v/>
      </c>
      <c r="G1125" s="43" t="str">
        <f>IF('TSA Input'!J1100="","",IF('TSA Input'!J1100="Yes",'TSA Input'!I1100,""))</f>
        <v/>
      </c>
      <c r="H1125" s="43" t="str">
        <f>IF('TSA Input'!J1100="","",IF('TSA Input'!J1100="Yes",'TSA Input'!E1100,""))</f>
        <v/>
      </c>
      <c r="I1125" s="45" t="str">
        <f t="shared" si="2"/>
        <v/>
      </c>
      <c r="J1125" s="146" t="str">
        <f>IF('TSA Input'!$J1100="","",IF('TSA Input'!$J1100="Yes",'TSA Input'!$C1100,""))</f>
        <v/>
      </c>
      <c r="K1125" s="147" t="str">
        <f>IF('TSA Input'!$J1100="","",IF('TSA Input'!$J1100="Yes",'TSA Input'!$I1100,""))</f>
        <v/>
      </c>
      <c r="L1125" s="147" t="str">
        <f>IF('TSA Input'!$J1100="","",IF('TSA Input'!$J1100="Yes",'TSA Input'!$E1100,""))</f>
        <v/>
      </c>
      <c r="M1125" s="45" t="str">
        <f t="shared" si="3"/>
        <v/>
      </c>
      <c r="N1125" s="48"/>
      <c r="O1125" s="49"/>
      <c r="P1125" s="148" t="s">
        <v>31</v>
      </c>
      <c r="Q1125" s="149" t="s">
        <v>31</v>
      </c>
      <c r="R1125" s="1"/>
    </row>
    <row r="1126" spans="1:18" ht="15.75" hidden="1" customHeight="1">
      <c r="A1126" s="1" t="str">
        <f t="shared" si="1"/>
        <v/>
      </c>
      <c r="B1126" s="1"/>
      <c r="C1126" s="38" t="str">
        <f>IF('TSA Input'!J1101="","",IF('TSA Input'!J1101="Yes",'TSA Input'!B1101,"Ineligible"))</f>
        <v/>
      </c>
      <c r="D1126" s="39" t="str">
        <f>IF('TSA Input'!J1101="","",IF('TSA Input'!J1101="Yes",'TSA Input'!H1101,""))</f>
        <v/>
      </c>
      <c r="E1126" s="40" t="str">
        <f>IF('TSA Input'!J1101="","",IF('TSA Input'!J1101="Yes",'TSA Input'!G1101,""))</f>
        <v/>
      </c>
      <c r="F1126" s="42" t="str">
        <f>IF('TSA Input'!J1101="","",IF('TSA Input'!J1101="Yes",'TSA Input'!C1101,""))</f>
        <v/>
      </c>
      <c r="G1126" s="43" t="str">
        <f>IF('TSA Input'!J1101="","",IF('TSA Input'!J1101="Yes",'TSA Input'!I1101,""))</f>
        <v/>
      </c>
      <c r="H1126" s="43" t="str">
        <f>IF('TSA Input'!J1101="","",IF('TSA Input'!J1101="Yes",'TSA Input'!E1101,""))</f>
        <v/>
      </c>
      <c r="I1126" s="45" t="str">
        <f t="shared" si="2"/>
        <v/>
      </c>
      <c r="J1126" s="146" t="str">
        <f>IF('TSA Input'!$J1101="","",IF('TSA Input'!$J1101="Yes",'TSA Input'!$C1101,""))</f>
        <v/>
      </c>
      <c r="K1126" s="147" t="str">
        <f>IF('TSA Input'!$J1101="","",IF('TSA Input'!$J1101="Yes",'TSA Input'!$I1101,""))</f>
        <v/>
      </c>
      <c r="L1126" s="147" t="str">
        <f>IF('TSA Input'!$J1101="","",IF('TSA Input'!$J1101="Yes",'TSA Input'!$E1101,""))</f>
        <v/>
      </c>
      <c r="M1126" s="45" t="str">
        <f t="shared" si="3"/>
        <v/>
      </c>
      <c r="N1126" s="48"/>
      <c r="O1126" s="49"/>
      <c r="P1126" s="148" t="s">
        <v>31</v>
      </c>
      <c r="Q1126" s="149" t="s">
        <v>31</v>
      </c>
      <c r="R1126" s="1"/>
    </row>
    <row r="1127" spans="1:18" ht="15.75" hidden="1" customHeight="1">
      <c r="A1127" s="1" t="str">
        <f t="shared" si="1"/>
        <v/>
      </c>
      <c r="B1127" s="1"/>
      <c r="C1127" s="38" t="str">
        <f>IF('TSA Input'!J1102="","",IF('TSA Input'!J1102="Yes",'TSA Input'!B1102,"Ineligible"))</f>
        <v/>
      </c>
      <c r="D1127" s="39" t="str">
        <f>IF('TSA Input'!J1102="","",IF('TSA Input'!J1102="Yes",'TSA Input'!H1102,""))</f>
        <v/>
      </c>
      <c r="E1127" s="40" t="str">
        <f>IF('TSA Input'!J1102="","",IF('TSA Input'!J1102="Yes",'TSA Input'!G1102,""))</f>
        <v/>
      </c>
      <c r="F1127" s="42" t="str">
        <f>IF('TSA Input'!J1102="","",IF('TSA Input'!J1102="Yes",'TSA Input'!C1102,""))</f>
        <v/>
      </c>
      <c r="G1127" s="43" t="str">
        <f>IF('TSA Input'!J1102="","",IF('TSA Input'!J1102="Yes",'TSA Input'!I1102,""))</f>
        <v/>
      </c>
      <c r="H1127" s="43" t="str">
        <f>IF('TSA Input'!J1102="","",IF('TSA Input'!J1102="Yes",'TSA Input'!E1102,""))</f>
        <v/>
      </c>
      <c r="I1127" s="45" t="str">
        <f t="shared" si="2"/>
        <v/>
      </c>
      <c r="J1127" s="146" t="str">
        <f>IF('TSA Input'!$J1102="","",IF('TSA Input'!$J1102="Yes",'TSA Input'!$C1102,""))</f>
        <v/>
      </c>
      <c r="K1127" s="147" t="str">
        <f>IF('TSA Input'!$J1102="","",IF('TSA Input'!$J1102="Yes",'TSA Input'!$I1102,""))</f>
        <v/>
      </c>
      <c r="L1127" s="147" t="str">
        <f>IF('TSA Input'!$J1102="","",IF('TSA Input'!$J1102="Yes",'TSA Input'!$E1102,""))</f>
        <v/>
      </c>
      <c r="M1127" s="45" t="str">
        <f t="shared" si="3"/>
        <v/>
      </c>
      <c r="N1127" s="48"/>
      <c r="O1127" s="49"/>
      <c r="P1127" s="148" t="s">
        <v>31</v>
      </c>
      <c r="Q1127" s="149" t="s">
        <v>31</v>
      </c>
      <c r="R1127" s="1"/>
    </row>
    <row r="1128" spans="1:18" ht="15.75" hidden="1" customHeight="1">
      <c r="A1128" s="1" t="str">
        <f t="shared" si="1"/>
        <v/>
      </c>
      <c r="B1128" s="1"/>
      <c r="C1128" s="38" t="str">
        <f>IF('TSA Input'!J1103="","",IF('TSA Input'!J1103="Yes",'TSA Input'!B1103,"Ineligible"))</f>
        <v/>
      </c>
      <c r="D1128" s="39" t="str">
        <f>IF('TSA Input'!J1103="","",IF('TSA Input'!J1103="Yes",'TSA Input'!H1103,""))</f>
        <v/>
      </c>
      <c r="E1128" s="40" t="str">
        <f>IF('TSA Input'!J1103="","",IF('TSA Input'!J1103="Yes",'TSA Input'!G1103,""))</f>
        <v/>
      </c>
      <c r="F1128" s="42" t="str">
        <f>IF('TSA Input'!J1103="","",IF('TSA Input'!J1103="Yes",'TSA Input'!C1103,""))</f>
        <v/>
      </c>
      <c r="G1128" s="43" t="str">
        <f>IF('TSA Input'!J1103="","",IF('TSA Input'!J1103="Yes",'TSA Input'!I1103,""))</f>
        <v/>
      </c>
      <c r="H1128" s="43" t="str">
        <f>IF('TSA Input'!J1103="","",IF('TSA Input'!J1103="Yes",'TSA Input'!E1103,""))</f>
        <v/>
      </c>
      <c r="I1128" s="45" t="str">
        <f t="shared" si="2"/>
        <v/>
      </c>
      <c r="J1128" s="146" t="str">
        <f>IF('TSA Input'!$J1103="","",IF('TSA Input'!$J1103="Yes",'TSA Input'!$C1103,""))</f>
        <v/>
      </c>
      <c r="K1128" s="147" t="str">
        <f>IF('TSA Input'!$J1103="","",IF('TSA Input'!$J1103="Yes",'TSA Input'!$I1103,""))</f>
        <v/>
      </c>
      <c r="L1128" s="147" t="str">
        <f>IF('TSA Input'!$J1103="","",IF('TSA Input'!$J1103="Yes",'TSA Input'!$E1103,""))</f>
        <v/>
      </c>
      <c r="M1128" s="45" t="str">
        <f t="shared" si="3"/>
        <v/>
      </c>
      <c r="N1128" s="48"/>
      <c r="O1128" s="49"/>
      <c r="P1128" s="148" t="s">
        <v>31</v>
      </c>
      <c r="Q1128" s="149" t="s">
        <v>31</v>
      </c>
      <c r="R1128" s="1"/>
    </row>
    <row r="1129" spans="1:18" ht="15.75" hidden="1" customHeight="1">
      <c r="A1129" s="1" t="str">
        <f t="shared" si="1"/>
        <v/>
      </c>
      <c r="B1129" s="1"/>
      <c r="C1129" s="38" t="str">
        <f>IF('TSA Input'!J1104="","",IF('TSA Input'!J1104="Yes",'TSA Input'!B1104,"Ineligible"))</f>
        <v/>
      </c>
      <c r="D1129" s="39" t="str">
        <f>IF('TSA Input'!J1104="","",IF('TSA Input'!J1104="Yes",'TSA Input'!H1104,""))</f>
        <v/>
      </c>
      <c r="E1129" s="40" t="str">
        <f>IF('TSA Input'!J1104="","",IF('TSA Input'!J1104="Yes",'TSA Input'!G1104,""))</f>
        <v/>
      </c>
      <c r="F1129" s="42" t="str">
        <f>IF('TSA Input'!J1104="","",IF('TSA Input'!J1104="Yes",'TSA Input'!C1104,""))</f>
        <v/>
      </c>
      <c r="G1129" s="43" t="str">
        <f>IF('TSA Input'!J1104="","",IF('TSA Input'!J1104="Yes",'TSA Input'!I1104,""))</f>
        <v/>
      </c>
      <c r="H1129" s="43" t="str">
        <f>IF('TSA Input'!J1104="","",IF('TSA Input'!J1104="Yes",'TSA Input'!E1104,""))</f>
        <v/>
      </c>
      <c r="I1129" s="45" t="str">
        <f t="shared" si="2"/>
        <v/>
      </c>
      <c r="J1129" s="146" t="str">
        <f>IF('TSA Input'!$J1104="","",IF('TSA Input'!$J1104="Yes",'TSA Input'!$C1104,""))</f>
        <v/>
      </c>
      <c r="K1129" s="147" t="str">
        <f>IF('TSA Input'!$J1104="","",IF('TSA Input'!$J1104="Yes",'TSA Input'!$I1104,""))</f>
        <v/>
      </c>
      <c r="L1129" s="147" t="str">
        <f>IF('TSA Input'!$J1104="","",IF('TSA Input'!$J1104="Yes",'TSA Input'!$E1104,""))</f>
        <v/>
      </c>
      <c r="M1129" s="45" t="str">
        <f t="shared" si="3"/>
        <v/>
      </c>
      <c r="N1129" s="48"/>
      <c r="O1129" s="49"/>
      <c r="P1129" s="148" t="s">
        <v>31</v>
      </c>
      <c r="Q1129" s="149" t="s">
        <v>31</v>
      </c>
      <c r="R1129" s="1"/>
    </row>
    <row r="1130" spans="1:18" ht="15.75" hidden="1" customHeight="1">
      <c r="A1130" s="1" t="str">
        <f t="shared" si="1"/>
        <v/>
      </c>
      <c r="B1130" s="1"/>
      <c r="C1130" s="38" t="str">
        <f>IF('TSA Input'!J1105="","",IF('TSA Input'!J1105="Yes",'TSA Input'!B1105,"Ineligible"))</f>
        <v/>
      </c>
      <c r="D1130" s="39" t="str">
        <f>IF('TSA Input'!J1105="","",IF('TSA Input'!J1105="Yes",'TSA Input'!H1105,""))</f>
        <v/>
      </c>
      <c r="E1130" s="40" t="str">
        <f>IF('TSA Input'!J1105="","",IF('TSA Input'!J1105="Yes",'TSA Input'!G1105,""))</f>
        <v/>
      </c>
      <c r="F1130" s="42" t="str">
        <f>IF('TSA Input'!J1105="","",IF('TSA Input'!J1105="Yes",'TSA Input'!C1105,""))</f>
        <v/>
      </c>
      <c r="G1130" s="43" t="str">
        <f>IF('TSA Input'!J1105="","",IF('TSA Input'!J1105="Yes",'TSA Input'!I1105,""))</f>
        <v/>
      </c>
      <c r="H1130" s="43" t="str">
        <f>IF('TSA Input'!J1105="","",IF('TSA Input'!J1105="Yes",'TSA Input'!E1105,""))</f>
        <v/>
      </c>
      <c r="I1130" s="45" t="str">
        <f t="shared" si="2"/>
        <v/>
      </c>
      <c r="J1130" s="146" t="str">
        <f>IF('TSA Input'!$J1105="","",IF('TSA Input'!$J1105="Yes",'TSA Input'!$C1105,""))</f>
        <v/>
      </c>
      <c r="K1130" s="147" t="str">
        <f>IF('TSA Input'!$J1105="","",IF('TSA Input'!$J1105="Yes",'TSA Input'!$I1105,""))</f>
        <v/>
      </c>
      <c r="L1130" s="147" t="str">
        <f>IF('TSA Input'!$J1105="","",IF('TSA Input'!$J1105="Yes",'TSA Input'!$E1105,""))</f>
        <v/>
      </c>
      <c r="M1130" s="45" t="str">
        <f t="shared" si="3"/>
        <v/>
      </c>
      <c r="N1130" s="48"/>
      <c r="O1130" s="49"/>
      <c r="P1130" s="148" t="s">
        <v>31</v>
      </c>
      <c r="Q1130" s="149" t="s">
        <v>31</v>
      </c>
      <c r="R1130" s="1"/>
    </row>
    <row r="1131" spans="1:18" ht="15.75" hidden="1" customHeight="1">
      <c r="A1131" s="1" t="str">
        <f t="shared" si="1"/>
        <v/>
      </c>
      <c r="B1131" s="1"/>
      <c r="C1131" s="38" t="str">
        <f>IF('TSA Input'!J1106="","",IF('TSA Input'!J1106="Yes",'TSA Input'!B1106,"Ineligible"))</f>
        <v/>
      </c>
      <c r="D1131" s="39" t="str">
        <f>IF('TSA Input'!J1106="","",IF('TSA Input'!J1106="Yes",'TSA Input'!H1106,""))</f>
        <v/>
      </c>
      <c r="E1131" s="40" t="str">
        <f>IF('TSA Input'!J1106="","",IF('TSA Input'!J1106="Yes",'TSA Input'!G1106,""))</f>
        <v/>
      </c>
      <c r="F1131" s="42" t="str">
        <f>IF('TSA Input'!J1106="","",IF('TSA Input'!J1106="Yes",'TSA Input'!C1106,""))</f>
        <v/>
      </c>
      <c r="G1131" s="43" t="str">
        <f>IF('TSA Input'!J1106="","",IF('TSA Input'!J1106="Yes",'TSA Input'!I1106,""))</f>
        <v/>
      </c>
      <c r="H1131" s="43" t="str">
        <f>IF('TSA Input'!J1106="","",IF('TSA Input'!J1106="Yes",'TSA Input'!E1106,""))</f>
        <v/>
      </c>
      <c r="I1131" s="45" t="str">
        <f t="shared" si="2"/>
        <v/>
      </c>
      <c r="J1131" s="146" t="str">
        <f>IF('TSA Input'!$J1106="","",IF('TSA Input'!$J1106="Yes",'TSA Input'!$C1106,""))</f>
        <v/>
      </c>
      <c r="K1131" s="147" t="str">
        <f>IF('TSA Input'!$J1106="","",IF('TSA Input'!$J1106="Yes",'TSA Input'!$I1106,""))</f>
        <v/>
      </c>
      <c r="L1131" s="147" t="str">
        <f>IF('TSA Input'!$J1106="","",IF('TSA Input'!$J1106="Yes",'TSA Input'!$E1106,""))</f>
        <v/>
      </c>
      <c r="M1131" s="45" t="str">
        <f t="shared" si="3"/>
        <v/>
      </c>
      <c r="N1131" s="48"/>
      <c r="O1131" s="49"/>
      <c r="P1131" s="148" t="s">
        <v>31</v>
      </c>
      <c r="Q1131" s="149" t="s">
        <v>31</v>
      </c>
      <c r="R1131" s="1"/>
    </row>
    <row r="1132" spans="1:18" ht="15.75" hidden="1" customHeight="1">
      <c r="A1132" s="1" t="str">
        <f t="shared" si="1"/>
        <v/>
      </c>
      <c r="B1132" s="1"/>
      <c r="C1132" s="38" t="str">
        <f>IF('TSA Input'!J1107="","",IF('TSA Input'!J1107="Yes",'TSA Input'!B1107,"Ineligible"))</f>
        <v/>
      </c>
      <c r="D1132" s="39" t="str">
        <f>IF('TSA Input'!J1107="","",IF('TSA Input'!J1107="Yes",'TSA Input'!H1107,""))</f>
        <v/>
      </c>
      <c r="E1132" s="40" t="str">
        <f>IF('TSA Input'!J1107="","",IF('TSA Input'!J1107="Yes",'TSA Input'!G1107,""))</f>
        <v/>
      </c>
      <c r="F1132" s="42" t="str">
        <f>IF('TSA Input'!J1107="","",IF('TSA Input'!J1107="Yes",'TSA Input'!C1107,""))</f>
        <v/>
      </c>
      <c r="G1132" s="43" t="str">
        <f>IF('TSA Input'!J1107="","",IF('TSA Input'!J1107="Yes",'TSA Input'!I1107,""))</f>
        <v/>
      </c>
      <c r="H1132" s="43" t="str">
        <f>IF('TSA Input'!J1107="","",IF('TSA Input'!J1107="Yes",'TSA Input'!E1107,""))</f>
        <v/>
      </c>
      <c r="I1132" s="45" t="str">
        <f t="shared" si="2"/>
        <v/>
      </c>
      <c r="J1132" s="146" t="str">
        <f>IF('TSA Input'!$J1107="","",IF('TSA Input'!$J1107="Yes",'TSA Input'!$C1107,""))</f>
        <v/>
      </c>
      <c r="K1132" s="147" t="str">
        <f>IF('TSA Input'!$J1107="","",IF('TSA Input'!$J1107="Yes",'TSA Input'!$I1107,""))</f>
        <v/>
      </c>
      <c r="L1132" s="147" t="str">
        <f>IF('TSA Input'!$J1107="","",IF('TSA Input'!$J1107="Yes",'TSA Input'!$E1107,""))</f>
        <v/>
      </c>
      <c r="M1132" s="45" t="str">
        <f t="shared" si="3"/>
        <v/>
      </c>
      <c r="N1132" s="48"/>
      <c r="O1132" s="49"/>
      <c r="P1132" s="148" t="s">
        <v>31</v>
      </c>
      <c r="Q1132" s="149" t="s">
        <v>31</v>
      </c>
      <c r="R1132" s="1"/>
    </row>
    <row r="1133" spans="1:18" ht="15.75" hidden="1" customHeight="1">
      <c r="A1133" s="1" t="str">
        <f t="shared" si="1"/>
        <v/>
      </c>
      <c r="B1133" s="1"/>
      <c r="C1133" s="38" t="str">
        <f>IF('TSA Input'!J1108="","",IF('TSA Input'!J1108="Yes",'TSA Input'!B1108,"Ineligible"))</f>
        <v/>
      </c>
      <c r="D1133" s="39" t="str">
        <f>IF('TSA Input'!J1108="","",IF('TSA Input'!J1108="Yes",'TSA Input'!H1108,""))</f>
        <v/>
      </c>
      <c r="E1133" s="40" t="str">
        <f>IF('TSA Input'!J1108="","",IF('TSA Input'!J1108="Yes",'TSA Input'!G1108,""))</f>
        <v/>
      </c>
      <c r="F1133" s="42" t="str">
        <f>IF('TSA Input'!J1108="","",IF('TSA Input'!J1108="Yes",'TSA Input'!C1108,""))</f>
        <v/>
      </c>
      <c r="G1133" s="43" t="str">
        <f>IF('TSA Input'!J1108="","",IF('TSA Input'!J1108="Yes",'TSA Input'!I1108,""))</f>
        <v/>
      </c>
      <c r="H1133" s="43" t="str">
        <f>IF('TSA Input'!J1108="","",IF('TSA Input'!J1108="Yes",'TSA Input'!E1108,""))</f>
        <v/>
      </c>
      <c r="I1133" s="45" t="str">
        <f t="shared" si="2"/>
        <v/>
      </c>
      <c r="J1133" s="146" t="str">
        <f>IF('TSA Input'!$J1108="","",IF('TSA Input'!$J1108="Yes",'TSA Input'!$C1108,""))</f>
        <v/>
      </c>
      <c r="K1133" s="147" t="str">
        <f>IF('TSA Input'!$J1108="","",IF('TSA Input'!$J1108="Yes",'TSA Input'!$I1108,""))</f>
        <v/>
      </c>
      <c r="L1133" s="147" t="str">
        <f>IF('TSA Input'!$J1108="","",IF('TSA Input'!$J1108="Yes",'TSA Input'!$E1108,""))</f>
        <v/>
      </c>
      <c r="M1133" s="45" t="str">
        <f t="shared" si="3"/>
        <v/>
      </c>
      <c r="N1133" s="48"/>
      <c r="O1133" s="49"/>
      <c r="P1133" s="148" t="s">
        <v>31</v>
      </c>
      <c r="Q1133" s="149" t="s">
        <v>31</v>
      </c>
      <c r="R1133" s="1"/>
    </row>
    <row r="1134" spans="1:18" ht="15.75" hidden="1" customHeight="1">
      <c r="A1134" s="1" t="str">
        <f t="shared" si="1"/>
        <v/>
      </c>
      <c r="B1134" s="1"/>
      <c r="C1134" s="38" t="str">
        <f>IF('TSA Input'!J1109="","",IF('TSA Input'!J1109="Yes",'TSA Input'!B1109,"Ineligible"))</f>
        <v/>
      </c>
      <c r="D1134" s="39" t="str">
        <f>IF('TSA Input'!J1109="","",IF('TSA Input'!J1109="Yes",'TSA Input'!H1109,""))</f>
        <v/>
      </c>
      <c r="E1134" s="40" t="str">
        <f>IF('TSA Input'!J1109="","",IF('TSA Input'!J1109="Yes",'TSA Input'!G1109,""))</f>
        <v/>
      </c>
      <c r="F1134" s="42" t="str">
        <f>IF('TSA Input'!J1109="","",IF('TSA Input'!J1109="Yes",'TSA Input'!C1109,""))</f>
        <v/>
      </c>
      <c r="G1134" s="43" t="str">
        <f>IF('TSA Input'!J1109="","",IF('TSA Input'!J1109="Yes",'TSA Input'!I1109,""))</f>
        <v/>
      </c>
      <c r="H1134" s="43" t="str">
        <f>IF('TSA Input'!J1109="","",IF('TSA Input'!J1109="Yes",'TSA Input'!E1109,""))</f>
        <v/>
      </c>
      <c r="I1134" s="45" t="str">
        <f t="shared" si="2"/>
        <v/>
      </c>
      <c r="J1134" s="146" t="str">
        <f>IF('TSA Input'!$J1109="","",IF('TSA Input'!$J1109="Yes",'TSA Input'!$C1109,""))</f>
        <v/>
      </c>
      <c r="K1134" s="147" t="str">
        <f>IF('TSA Input'!$J1109="","",IF('TSA Input'!$J1109="Yes",'TSA Input'!$I1109,""))</f>
        <v/>
      </c>
      <c r="L1134" s="147" t="str">
        <f>IF('TSA Input'!$J1109="","",IF('TSA Input'!$J1109="Yes",'TSA Input'!$E1109,""))</f>
        <v/>
      </c>
      <c r="M1134" s="45" t="str">
        <f t="shared" si="3"/>
        <v/>
      </c>
      <c r="N1134" s="48"/>
      <c r="O1134" s="49"/>
      <c r="P1134" s="148" t="s">
        <v>31</v>
      </c>
      <c r="Q1134" s="149" t="s">
        <v>31</v>
      </c>
      <c r="R1134" s="1"/>
    </row>
    <row r="1135" spans="1:18" ht="15.75" hidden="1" customHeight="1">
      <c r="A1135" s="1" t="str">
        <f t="shared" si="1"/>
        <v/>
      </c>
      <c r="B1135" s="1"/>
      <c r="C1135" s="38" t="str">
        <f>IF('TSA Input'!J1110="","",IF('TSA Input'!J1110="Yes",'TSA Input'!B1110,"Ineligible"))</f>
        <v/>
      </c>
      <c r="D1135" s="39" t="str">
        <f>IF('TSA Input'!J1110="","",IF('TSA Input'!J1110="Yes",'TSA Input'!H1110,""))</f>
        <v/>
      </c>
      <c r="E1135" s="40" t="str">
        <f>IF('TSA Input'!J1110="","",IF('TSA Input'!J1110="Yes",'TSA Input'!G1110,""))</f>
        <v/>
      </c>
      <c r="F1135" s="42" t="str">
        <f>IF('TSA Input'!J1110="","",IF('TSA Input'!J1110="Yes",'TSA Input'!C1110,""))</f>
        <v/>
      </c>
      <c r="G1135" s="43" t="str">
        <f>IF('TSA Input'!J1110="","",IF('TSA Input'!J1110="Yes",'TSA Input'!I1110,""))</f>
        <v/>
      </c>
      <c r="H1135" s="43" t="str">
        <f>IF('TSA Input'!J1110="","",IF('TSA Input'!J1110="Yes",'TSA Input'!E1110,""))</f>
        <v/>
      </c>
      <c r="I1135" s="45" t="str">
        <f t="shared" si="2"/>
        <v/>
      </c>
      <c r="J1135" s="146" t="str">
        <f>IF('TSA Input'!$J1110="","",IF('TSA Input'!$J1110="Yes",'TSA Input'!$C1110,""))</f>
        <v/>
      </c>
      <c r="K1135" s="147" t="str">
        <f>IF('TSA Input'!$J1110="","",IF('TSA Input'!$J1110="Yes",'TSA Input'!$I1110,""))</f>
        <v/>
      </c>
      <c r="L1135" s="147" t="str">
        <f>IF('TSA Input'!$J1110="","",IF('TSA Input'!$J1110="Yes",'TSA Input'!$E1110,""))</f>
        <v/>
      </c>
      <c r="M1135" s="45" t="str">
        <f t="shared" si="3"/>
        <v/>
      </c>
      <c r="N1135" s="48"/>
      <c r="O1135" s="49"/>
      <c r="P1135" s="148" t="s">
        <v>31</v>
      </c>
      <c r="Q1135" s="149" t="s">
        <v>31</v>
      </c>
      <c r="R1135" s="1"/>
    </row>
    <row r="1136" spans="1:18" ht="15.75" hidden="1" customHeight="1">
      <c r="A1136" s="1" t="str">
        <f t="shared" si="1"/>
        <v/>
      </c>
      <c r="B1136" s="1"/>
      <c r="C1136" s="38" t="str">
        <f>IF('TSA Input'!J1111="","",IF('TSA Input'!J1111="Yes",'TSA Input'!B1111,"Ineligible"))</f>
        <v/>
      </c>
      <c r="D1136" s="39" t="str">
        <f>IF('TSA Input'!J1111="","",IF('TSA Input'!J1111="Yes",'TSA Input'!H1111,""))</f>
        <v/>
      </c>
      <c r="E1136" s="40" t="str">
        <f>IF('TSA Input'!J1111="","",IF('TSA Input'!J1111="Yes",'TSA Input'!G1111,""))</f>
        <v/>
      </c>
      <c r="F1136" s="42" t="str">
        <f>IF('TSA Input'!J1111="","",IF('TSA Input'!J1111="Yes",'TSA Input'!C1111,""))</f>
        <v/>
      </c>
      <c r="G1136" s="43" t="str">
        <f>IF('TSA Input'!J1111="","",IF('TSA Input'!J1111="Yes",'TSA Input'!I1111,""))</f>
        <v/>
      </c>
      <c r="H1136" s="43" t="str">
        <f>IF('TSA Input'!J1111="","",IF('TSA Input'!J1111="Yes",'TSA Input'!E1111,""))</f>
        <v/>
      </c>
      <c r="I1136" s="45" t="str">
        <f t="shared" si="2"/>
        <v/>
      </c>
      <c r="J1136" s="146" t="str">
        <f>IF('TSA Input'!$J1111="","",IF('TSA Input'!$J1111="Yes",'TSA Input'!$C1111,""))</f>
        <v/>
      </c>
      <c r="K1136" s="147" t="str">
        <f>IF('TSA Input'!$J1111="","",IF('TSA Input'!$J1111="Yes",'TSA Input'!$I1111,""))</f>
        <v/>
      </c>
      <c r="L1136" s="147" t="str">
        <f>IF('TSA Input'!$J1111="","",IF('TSA Input'!$J1111="Yes",'TSA Input'!$E1111,""))</f>
        <v/>
      </c>
      <c r="M1136" s="45" t="str">
        <f t="shared" si="3"/>
        <v/>
      </c>
      <c r="N1136" s="48"/>
      <c r="O1136" s="49"/>
      <c r="P1136" s="148" t="s">
        <v>31</v>
      </c>
      <c r="Q1136" s="149" t="s">
        <v>31</v>
      </c>
      <c r="R1136" s="1"/>
    </row>
    <row r="1137" spans="1:18" ht="15.75" hidden="1" customHeight="1">
      <c r="A1137" s="1" t="str">
        <f t="shared" si="1"/>
        <v/>
      </c>
      <c r="B1137" s="1"/>
      <c r="C1137" s="38" t="str">
        <f>IF('TSA Input'!J1112="","",IF('TSA Input'!J1112="Yes",'TSA Input'!B1112,"Ineligible"))</f>
        <v/>
      </c>
      <c r="D1137" s="39" t="str">
        <f>IF('TSA Input'!J1112="","",IF('TSA Input'!J1112="Yes",'TSA Input'!H1112,""))</f>
        <v/>
      </c>
      <c r="E1137" s="40" t="str">
        <f>IF('TSA Input'!J1112="","",IF('TSA Input'!J1112="Yes",'TSA Input'!G1112,""))</f>
        <v/>
      </c>
      <c r="F1137" s="42" t="str">
        <f>IF('TSA Input'!J1112="","",IF('TSA Input'!J1112="Yes",'TSA Input'!C1112,""))</f>
        <v/>
      </c>
      <c r="G1137" s="43" t="str">
        <f>IF('TSA Input'!J1112="","",IF('TSA Input'!J1112="Yes",'TSA Input'!I1112,""))</f>
        <v/>
      </c>
      <c r="H1137" s="43" t="str">
        <f>IF('TSA Input'!J1112="","",IF('TSA Input'!J1112="Yes",'TSA Input'!E1112,""))</f>
        <v/>
      </c>
      <c r="I1137" s="45" t="str">
        <f t="shared" si="2"/>
        <v/>
      </c>
      <c r="J1137" s="146" t="str">
        <f>IF('TSA Input'!$J1112="","",IF('TSA Input'!$J1112="Yes",'TSA Input'!$C1112,""))</f>
        <v/>
      </c>
      <c r="K1137" s="147" t="str">
        <f>IF('TSA Input'!$J1112="","",IF('TSA Input'!$J1112="Yes",'TSA Input'!$I1112,""))</f>
        <v/>
      </c>
      <c r="L1137" s="147" t="str">
        <f>IF('TSA Input'!$J1112="","",IF('TSA Input'!$J1112="Yes",'TSA Input'!$E1112,""))</f>
        <v/>
      </c>
      <c r="M1137" s="45" t="str">
        <f t="shared" si="3"/>
        <v/>
      </c>
      <c r="N1137" s="48"/>
      <c r="O1137" s="49"/>
      <c r="P1137" s="148" t="s">
        <v>31</v>
      </c>
      <c r="Q1137" s="149" t="s">
        <v>31</v>
      </c>
      <c r="R1137" s="1"/>
    </row>
    <row r="1138" spans="1:18" ht="15.75" hidden="1" customHeight="1">
      <c r="A1138" s="1" t="str">
        <f t="shared" si="1"/>
        <v/>
      </c>
      <c r="B1138" s="1"/>
      <c r="C1138" s="38" t="str">
        <f>IF('TSA Input'!J1113="","",IF('TSA Input'!J1113="Yes",'TSA Input'!B1113,"Ineligible"))</f>
        <v/>
      </c>
      <c r="D1138" s="39" t="str">
        <f>IF('TSA Input'!J1113="","",IF('TSA Input'!J1113="Yes",'TSA Input'!H1113,""))</f>
        <v/>
      </c>
      <c r="E1138" s="40" t="str">
        <f>IF('TSA Input'!J1113="","",IF('TSA Input'!J1113="Yes",'TSA Input'!G1113,""))</f>
        <v/>
      </c>
      <c r="F1138" s="42" t="str">
        <f>IF('TSA Input'!J1113="","",IF('TSA Input'!J1113="Yes",'TSA Input'!C1113,""))</f>
        <v/>
      </c>
      <c r="G1138" s="43" t="str">
        <f>IF('TSA Input'!J1113="","",IF('TSA Input'!J1113="Yes",'TSA Input'!I1113,""))</f>
        <v/>
      </c>
      <c r="H1138" s="43" t="str">
        <f>IF('TSA Input'!J1113="","",IF('TSA Input'!J1113="Yes",'TSA Input'!E1113,""))</f>
        <v/>
      </c>
      <c r="I1138" s="45" t="str">
        <f t="shared" si="2"/>
        <v/>
      </c>
      <c r="J1138" s="146" t="str">
        <f>IF('TSA Input'!$J1113="","",IF('TSA Input'!$J1113="Yes",'TSA Input'!$C1113,""))</f>
        <v/>
      </c>
      <c r="K1138" s="147" t="str">
        <f>IF('TSA Input'!$J1113="","",IF('TSA Input'!$J1113="Yes",'TSA Input'!$I1113,""))</f>
        <v/>
      </c>
      <c r="L1138" s="147" t="str">
        <f>IF('TSA Input'!$J1113="","",IF('TSA Input'!$J1113="Yes",'TSA Input'!$E1113,""))</f>
        <v/>
      </c>
      <c r="M1138" s="45" t="str">
        <f t="shared" si="3"/>
        <v/>
      </c>
      <c r="N1138" s="48"/>
      <c r="O1138" s="49"/>
      <c r="P1138" s="148" t="s">
        <v>31</v>
      </c>
      <c r="Q1138" s="149" t="s">
        <v>31</v>
      </c>
      <c r="R1138" s="1"/>
    </row>
    <row r="1139" spans="1:18" ht="15.75" hidden="1" customHeight="1">
      <c r="A1139" s="1" t="str">
        <f t="shared" si="1"/>
        <v/>
      </c>
      <c r="B1139" s="1"/>
      <c r="C1139" s="38" t="str">
        <f>IF('TSA Input'!J1114="","",IF('TSA Input'!J1114="Yes",'TSA Input'!B1114,"Ineligible"))</f>
        <v/>
      </c>
      <c r="D1139" s="39" t="str">
        <f>IF('TSA Input'!J1114="","",IF('TSA Input'!J1114="Yes",'TSA Input'!H1114,""))</f>
        <v/>
      </c>
      <c r="E1139" s="40" t="str">
        <f>IF('TSA Input'!J1114="","",IF('TSA Input'!J1114="Yes",'TSA Input'!G1114,""))</f>
        <v/>
      </c>
      <c r="F1139" s="42" t="str">
        <f>IF('TSA Input'!J1114="","",IF('TSA Input'!J1114="Yes",'TSA Input'!C1114,""))</f>
        <v/>
      </c>
      <c r="G1139" s="43" t="str">
        <f>IF('TSA Input'!J1114="","",IF('TSA Input'!J1114="Yes",'TSA Input'!I1114,""))</f>
        <v/>
      </c>
      <c r="H1139" s="43" t="str">
        <f>IF('TSA Input'!J1114="","",IF('TSA Input'!J1114="Yes",'TSA Input'!E1114,""))</f>
        <v/>
      </c>
      <c r="I1139" s="45" t="str">
        <f t="shared" si="2"/>
        <v/>
      </c>
      <c r="J1139" s="146" t="str">
        <f>IF('TSA Input'!$J1114="","",IF('TSA Input'!$J1114="Yes",'TSA Input'!$C1114,""))</f>
        <v/>
      </c>
      <c r="K1139" s="147" t="str">
        <f>IF('TSA Input'!$J1114="","",IF('TSA Input'!$J1114="Yes",'TSA Input'!$I1114,""))</f>
        <v/>
      </c>
      <c r="L1139" s="147" t="str">
        <f>IF('TSA Input'!$J1114="","",IF('TSA Input'!$J1114="Yes",'TSA Input'!$E1114,""))</f>
        <v/>
      </c>
      <c r="M1139" s="45" t="str">
        <f t="shared" si="3"/>
        <v/>
      </c>
      <c r="N1139" s="48"/>
      <c r="O1139" s="49"/>
      <c r="P1139" s="148" t="s">
        <v>31</v>
      </c>
      <c r="Q1139" s="149" t="s">
        <v>31</v>
      </c>
      <c r="R1139" s="1"/>
    </row>
    <row r="1140" spans="1:18" ht="15.75" hidden="1" customHeight="1">
      <c r="A1140" s="1" t="str">
        <f t="shared" si="1"/>
        <v/>
      </c>
      <c r="B1140" s="1"/>
      <c r="C1140" s="38" t="str">
        <f>IF('TSA Input'!J1115="","",IF('TSA Input'!J1115="Yes",'TSA Input'!B1115,"Ineligible"))</f>
        <v/>
      </c>
      <c r="D1140" s="39" t="str">
        <f>IF('TSA Input'!J1115="","",IF('TSA Input'!J1115="Yes",'TSA Input'!H1115,""))</f>
        <v/>
      </c>
      <c r="E1140" s="40" t="str">
        <f>IF('TSA Input'!J1115="","",IF('TSA Input'!J1115="Yes",'TSA Input'!G1115,""))</f>
        <v/>
      </c>
      <c r="F1140" s="42" t="str">
        <f>IF('TSA Input'!J1115="","",IF('TSA Input'!J1115="Yes",'TSA Input'!C1115,""))</f>
        <v/>
      </c>
      <c r="G1140" s="43" t="str">
        <f>IF('TSA Input'!J1115="","",IF('TSA Input'!J1115="Yes",'TSA Input'!I1115,""))</f>
        <v/>
      </c>
      <c r="H1140" s="43" t="str">
        <f>IF('TSA Input'!J1115="","",IF('TSA Input'!J1115="Yes",'TSA Input'!E1115,""))</f>
        <v/>
      </c>
      <c r="I1140" s="45" t="str">
        <f t="shared" si="2"/>
        <v/>
      </c>
      <c r="J1140" s="146" t="str">
        <f>IF('TSA Input'!$J1115="","",IF('TSA Input'!$J1115="Yes",'TSA Input'!$C1115,""))</f>
        <v/>
      </c>
      <c r="K1140" s="147" t="str">
        <f>IF('TSA Input'!$J1115="","",IF('TSA Input'!$J1115="Yes",'TSA Input'!$I1115,""))</f>
        <v/>
      </c>
      <c r="L1140" s="147" t="str">
        <f>IF('TSA Input'!$J1115="","",IF('TSA Input'!$J1115="Yes",'TSA Input'!$E1115,""))</f>
        <v/>
      </c>
      <c r="M1140" s="45" t="str">
        <f t="shared" si="3"/>
        <v/>
      </c>
      <c r="N1140" s="48"/>
      <c r="O1140" s="49"/>
      <c r="P1140" s="148" t="s">
        <v>31</v>
      </c>
      <c r="Q1140" s="149" t="s">
        <v>31</v>
      </c>
      <c r="R1140" s="1"/>
    </row>
    <row r="1141" spans="1:18" ht="15.75" hidden="1" customHeight="1">
      <c r="A1141" s="1" t="str">
        <f t="shared" si="1"/>
        <v/>
      </c>
      <c r="B1141" s="1"/>
      <c r="C1141" s="38" t="str">
        <f>IF('TSA Input'!J1116="","",IF('TSA Input'!J1116="Yes",'TSA Input'!B1116,"Ineligible"))</f>
        <v/>
      </c>
      <c r="D1141" s="39" t="str">
        <f>IF('TSA Input'!J1116="","",IF('TSA Input'!J1116="Yes",'TSA Input'!H1116,""))</f>
        <v/>
      </c>
      <c r="E1141" s="40" t="str">
        <f>IF('TSA Input'!J1116="","",IF('TSA Input'!J1116="Yes",'TSA Input'!G1116,""))</f>
        <v/>
      </c>
      <c r="F1141" s="42" t="str">
        <f>IF('TSA Input'!J1116="","",IF('TSA Input'!J1116="Yes",'TSA Input'!C1116,""))</f>
        <v/>
      </c>
      <c r="G1141" s="43" t="str">
        <f>IF('TSA Input'!J1116="","",IF('TSA Input'!J1116="Yes",'TSA Input'!I1116,""))</f>
        <v/>
      </c>
      <c r="H1141" s="43" t="str">
        <f>IF('TSA Input'!J1116="","",IF('TSA Input'!J1116="Yes",'TSA Input'!E1116,""))</f>
        <v/>
      </c>
      <c r="I1141" s="45" t="str">
        <f t="shared" si="2"/>
        <v/>
      </c>
      <c r="J1141" s="146" t="str">
        <f>IF('TSA Input'!$J1116="","",IF('TSA Input'!$J1116="Yes",'TSA Input'!$C1116,""))</f>
        <v/>
      </c>
      <c r="K1141" s="147" t="str">
        <f>IF('TSA Input'!$J1116="","",IF('TSA Input'!$J1116="Yes",'TSA Input'!$I1116,""))</f>
        <v/>
      </c>
      <c r="L1141" s="147" t="str">
        <f>IF('TSA Input'!$J1116="","",IF('TSA Input'!$J1116="Yes",'TSA Input'!$E1116,""))</f>
        <v/>
      </c>
      <c r="M1141" s="45" t="str">
        <f t="shared" si="3"/>
        <v/>
      </c>
      <c r="N1141" s="48"/>
      <c r="O1141" s="49"/>
      <c r="P1141" s="148" t="s">
        <v>31</v>
      </c>
      <c r="Q1141" s="149" t="s">
        <v>31</v>
      </c>
      <c r="R1141" s="1"/>
    </row>
    <row r="1142" spans="1:18" ht="15.75" hidden="1" customHeight="1">
      <c r="A1142" s="1" t="str">
        <f t="shared" si="1"/>
        <v/>
      </c>
      <c r="B1142" s="1"/>
      <c r="C1142" s="38" t="str">
        <f>IF('TSA Input'!J1117="","",IF('TSA Input'!J1117="Yes",'TSA Input'!B1117,"Ineligible"))</f>
        <v/>
      </c>
      <c r="D1142" s="39" t="str">
        <f>IF('TSA Input'!J1117="","",IF('TSA Input'!J1117="Yes",'TSA Input'!H1117,""))</f>
        <v/>
      </c>
      <c r="E1142" s="40" t="str">
        <f>IF('TSA Input'!J1117="","",IF('TSA Input'!J1117="Yes",'TSA Input'!G1117,""))</f>
        <v/>
      </c>
      <c r="F1142" s="42" t="str">
        <f>IF('TSA Input'!J1117="","",IF('TSA Input'!J1117="Yes",'TSA Input'!C1117,""))</f>
        <v/>
      </c>
      <c r="G1142" s="43" t="str">
        <f>IF('TSA Input'!J1117="","",IF('TSA Input'!J1117="Yes",'TSA Input'!I1117,""))</f>
        <v/>
      </c>
      <c r="H1142" s="43" t="str">
        <f>IF('TSA Input'!J1117="","",IF('TSA Input'!J1117="Yes",'TSA Input'!E1117,""))</f>
        <v/>
      </c>
      <c r="I1142" s="45" t="str">
        <f t="shared" si="2"/>
        <v/>
      </c>
      <c r="J1142" s="146" t="str">
        <f>IF('TSA Input'!$J1117="","",IF('TSA Input'!$J1117="Yes",'TSA Input'!$C1117,""))</f>
        <v/>
      </c>
      <c r="K1142" s="147" t="str">
        <f>IF('TSA Input'!$J1117="","",IF('TSA Input'!$J1117="Yes",'TSA Input'!$I1117,""))</f>
        <v/>
      </c>
      <c r="L1142" s="147" t="str">
        <f>IF('TSA Input'!$J1117="","",IF('TSA Input'!$J1117="Yes",'TSA Input'!$E1117,""))</f>
        <v/>
      </c>
      <c r="M1142" s="45" t="str">
        <f t="shared" si="3"/>
        <v/>
      </c>
      <c r="N1142" s="48"/>
      <c r="O1142" s="49"/>
      <c r="P1142" s="148" t="s">
        <v>31</v>
      </c>
      <c r="Q1142" s="149" t="s">
        <v>31</v>
      </c>
      <c r="R1142" s="1"/>
    </row>
    <row r="1143" spans="1:18" ht="15.75" hidden="1" customHeight="1">
      <c r="A1143" s="1" t="str">
        <f t="shared" si="1"/>
        <v/>
      </c>
      <c r="B1143" s="1"/>
      <c r="C1143" s="38" t="str">
        <f>IF('TSA Input'!J1118="","",IF('TSA Input'!J1118="Yes",'TSA Input'!B1118,"Ineligible"))</f>
        <v/>
      </c>
      <c r="D1143" s="39" t="str">
        <f>IF('TSA Input'!J1118="","",IF('TSA Input'!J1118="Yes",'TSA Input'!H1118,""))</f>
        <v/>
      </c>
      <c r="E1143" s="40" t="str">
        <f>IF('TSA Input'!J1118="","",IF('TSA Input'!J1118="Yes",'TSA Input'!G1118,""))</f>
        <v/>
      </c>
      <c r="F1143" s="42" t="str">
        <f>IF('TSA Input'!J1118="","",IF('TSA Input'!J1118="Yes",'TSA Input'!C1118,""))</f>
        <v/>
      </c>
      <c r="G1143" s="43" t="str">
        <f>IF('TSA Input'!J1118="","",IF('TSA Input'!J1118="Yes",'TSA Input'!I1118,""))</f>
        <v/>
      </c>
      <c r="H1143" s="43" t="str">
        <f>IF('TSA Input'!J1118="","",IF('TSA Input'!J1118="Yes",'TSA Input'!E1118,""))</f>
        <v/>
      </c>
      <c r="I1143" s="45" t="str">
        <f t="shared" si="2"/>
        <v/>
      </c>
      <c r="J1143" s="146" t="str">
        <f>IF('TSA Input'!$J1118="","",IF('TSA Input'!$J1118="Yes",'TSA Input'!$C1118,""))</f>
        <v/>
      </c>
      <c r="K1143" s="147" t="str">
        <f>IF('TSA Input'!$J1118="","",IF('TSA Input'!$J1118="Yes",'TSA Input'!$I1118,""))</f>
        <v/>
      </c>
      <c r="L1143" s="147" t="str">
        <f>IF('TSA Input'!$J1118="","",IF('TSA Input'!$J1118="Yes",'TSA Input'!$E1118,""))</f>
        <v/>
      </c>
      <c r="M1143" s="45" t="str">
        <f t="shared" si="3"/>
        <v/>
      </c>
      <c r="N1143" s="48"/>
      <c r="O1143" s="49"/>
      <c r="P1143" s="148" t="s">
        <v>31</v>
      </c>
      <c r="Q1143" s="149" t="s">
        <v>31</v>
      </c>
      <c r="R1143" s="1"/>
    </row>
    <row r="1144" spans="1:18" ht="15.75" hidden="1" customHeight="1">
      <c r="A1144" s="1" t="str">
        <f t="shared" si="1"/>
        <v/>
      </c>
      <c r="B1144" s="1"/>
      <c r="C1144" s="38" t="str">
        <f>IF('TSA Input'!J1119="","",IF('TSA Input'!J1119="Yes",'TSA Input'!B1119,"Ineligible"))</f>
        <v/>
      </c>
      <c r="D1144" s="39" t="str">
        <f>IF('TSA Input'!J1119="","",IF('TSA Input'!J1119="Yes",'TSA Input'!H1119,""))</f>
        <v/>
      </c>
      <c r="E1144" s="40" t="str">
        <f>IF('TSA Input'!J1119="","",IF('TSA Input'!J1119="Yes",'TSA Input'!G1119,""))</f>
        <v/>
      </c>
      <c r="F1144" s="42" t="str">
        <f>IF('TSA Input'!J1119="","",IF('TSA Input'!J1119="Yes",'TSA Input'!C1119,""))</f>
        <v/>
      </c>
      <c r="G1144" s="43" t="str">
        <f>IF('TSA Input'!J1119="","",IF('TSA Input'!J1119="Yes",'TSA Input'!I1119,""))</f>
        <v/>
      </c>
      <c r="H1144" s="43" t="str">
        <f>IF('TSA Input'!J1119="","",IF('TSA Input'!J1119="Yes",'TSA Input'!E1119,""))</f>
        <v/>
      </c>
      <c r="I1144" s="45" t="str">
        <f t="shared" si="2"/>
        <v/>
      </c>
      <c r="J1144" s="146" t="str">
        <f>IF('TSA Input'!$J1119="","",IF('TSA Input'!$J1119="Yes",'TSA Input'!$C1119,""))</f>
        <v/>
      </c>
      <c r="K1144" s="147" t="str">
        <f>IF('TSA Input'!$J1119="","",IF('TSA Input'!$J1119="Yes",'TSA Input'!$I1119,""))</f>
        <v/>
      </c>
      <c r="L1144" s="147" t="str">
        <f>IF('TSA Input'!$J1119="","",IF('TSA Input'!$J1119="Yes",'TSA Input'!$E1119,""))</f>
        <v/>
      </c>
      <c r="M1144" s="45" t="str">
        <f t="shared" si="3"/>
        <v/>
      </c>
      <c r="N1144" s="48"/>
      <c r="O1144" s="49"/>
      <c r="P1144" s="148" t="s">
        <v>31</v>
      </c>
      <c r="Q1144" s="149" t="s">
        <v>31</v>
      </c>
      <c r="R1144" s="1"/>
    </row>
    <row r="1145" spans="1:18" ht="15.75" hidden="1" customHeight="1">
      <c r="A1145" s="1" t="str">
        <f t="shared" si="1"/>
        <v/>
      </c>
      <c r="B1145" s="1"/>
      <c r="C1145" s="38" t="str">
        <f>IF('TSA Input'!J1120="","",IF('TSA Input'!J1120="Yes",'TSA Input'!B1120,"Ineligible"))</f>
        <v/>
      </c>
      <c r="D1145" s="39" t="str">
        <f>IF('TSA Input'!J1120="","",IF('TSA Input'!J1120="Yes",'TSA Input'!H1120,""))</f>
        <v/>
      </c>
      <c r="E1145" s="40" t="str">
        <f>IF('TSA Input'!J1120="","",IF('TSA Input'!J1120="Yes",'TSA Input'!G1120,""))</f>
        <v/>
      </c>
      <c r="F1145" s="42" t="str">
        <f>IF('TSA Input'!J1120="","",IF('TSA Input'!J1120="Yes",'TSA Input'!C1120,""))</f>
        <v/>
      </c>
      <c r="G1145" s="43" t="str">
        <f>IF('TSA Input'!J1120="","",IF('TSA Input'!J1120="Yes",'TSA Input'!I1120,""))</f>
        <v/>
      </c>
      <c r="H1145" s="43" t="str">
        <f>IF('TSA Input'!J1120="","",IF('TSA Input'!J1120="Yes",'TSA Input'!E1120,""))</f>
        <v/>
      </c>
      <c r="I1145" s="45" t="str">
        <f t="shared" si="2"/>
        <v/>
      </c>
      <c r="J1145" s="146" t="str">
        <f>IF('TSA Input'!$J1120="","",IF('TSA Input'!$J1120="Yes",'TSA Input'!$C1120,""))</f>
        <v/>
      </c>
      <c r="K1145" s="147" t="str">
        <f>IF('TSA Input'!$J1120="","",IF('TSA Input'!$J1120="Yes",'TSA Input'!$I1120,""))</f>
        <v/>
      </c>
      <c r="L1145" s="147" t="str">
        <f>IF('TSA Input'!$J1120="","",IF('TSA Input'!$J1120="Yes",'TSA Input'!$E1120,""))</f>
        <v/>
      </c>
      <c r="M1145" s="45" t="str">
        <f t="shared" si="3"/>
        <v/>
      </c>
      <c r="N1145" s="48"/>
      <c r="O1145" s="49"/>
      <c r="P1145" s="148" t="s">
        <v>31</v>
      </c>
      <c r="Q1145" s="149" t="s">
        <v>31</v>
      </c>
      <c r="R1145" s="1"/>
    </row>
    <row r="1146" spans="1:18" ht="15.75" hidden="1" customHeight="1">
      <c r="A1146" s="1" t="str">
        <f t="shared" si="1"/>
        <v/>
      </c>
      <c r="B1146" s="1"/>
      <c r="C1146" s="38" t="str">
        <f>IF('TSA Input'!J1121="","",IF('TSA Input'!J1121="Yes",'TSA Input'!B1121,"Ineligible"))</f>
        <v/>
      </c>
      <c r="D1146" s="39" t="str">
        <f>IF('TSA Input'!J1121="","",IF('TSA Input'!J1121="Yes",'TSA Input'!H1121,""))</f>
        <v/>
      </c>
      <c r="E1146" s="40" t="str">
        <f>IF('TSA Input'!J1121="","",IF('TSA Input'!J1121="Yes",'TSA Input'!G1121,""))</f>
        <v/>
      </c>
      <c r="F1146" s="42" t="str">
        <f>IF('TSA Input'!J1121="","",IF('TSA Input'!J1121="Yes",'TSA Input'!C1121,""))</f>
        <v/>
      </c>
      <c r="G1146" s="43" t="str">
        <f>IF('TSA Input'!J1121="","",IF('TSA Input'!J1121="Yes",'TSA Input'!I1121,""))</f>
        <v/>
      </c>
      <c r="H1146" s="43" t="str">
        <f>IF('TSA Input'!J1121="","",IF('TSA Input'!J1121="Yes",'TSA Input'!E1121,""))</f>
        <v/>
      </c>
      <c r="I1146" s="45" t="str">
        <f t="shared" si="2"/>
        <v/>
      </c>
      <c r="J1146" s="146" t="str">
        <f>IF('TSA Input'!$J1121="","",IF('TSA Input'!$J1121="Yes",'TSA Input'!$C1121,""))</f>
        <v/>
      </c>
      <c r="K1146" s="147" t="str">
        <f>IF('TSA Input'!$J1121="","",IF('TSA Input'!$J1121="Yes",'TSA Input'!$I1121,""))</f>
        <v/>
      </c>
      <c r="L1146" s="147" t="str">
        <f>IF('TSA Input'!$J1121="","",IF('TSA Input'!$J1121="Yes",'TSA Input'!$E1121,""))</f>
        <v/>
      </c>
      <c r="M1146" s="45" t="str">
        <f t="shared" si="3"/>
        <v/>
      </c>
      <c r="N1146" s="48"/>
      <c r="O1146" s="49"/>
      <c r="P1146" s="148" t="s">
        <v>31</v>
      </c>
      <c r="Q1146" s="149" t="s">
        <v>31</v>
      </c>
      <c r="R1146" s="1"/>
    </row>
    <row r="1147" spans="1:18" ht="15.75" hidden="1" customHeight="1">
      <c r="A1147" s="1" t="str">
        <f t="shared" si="1"/>
        <v/>
      </c>
      <c r="B1147" s="1"/>
      <c r="C1147" s="38" t="str">
        <f>IF('TSA Input'!J1122="","",IF('TSA Input'!J1122="Yes",'TSA Input'!B1122,"Ineligible"))</f>
        <v/>
      </c>
      <c r="D1147" s="39" t="str">
        <f>IF('TSA Input'!J1122="","",IF('TSA Input'!J1122="Yes",'TSA Input'!H1122,""))</f>
        <v/>
      </c>
      <c r="E1147" s="40" t="str">
        <f>IF('TSA Input'!J1122="","",IF('TSA Input'!J1122="Yes",'TSA Input'!G1122,""))</f>
        <v/>
      </c>
      <c r="F1147" s="42" t="str">
        <f>IF('TSA Input'!J1122="","",IF('TSA Input'!J1122="Yes",'TSA Input'!C1122,""))</f>
        <v/>
      </c>
      <c r="G1147" s="43" t="str">
        <f>IF('TSA Input'!J1122="","",IF('TSA Input'!J1122="Yes",'TSA Input'!I1122,""))</f>
        <v/>
      </c>
      <c r="H1147" s="43" t="str">
        <f>IF('TSA Input'!J1122="","",IF('TSA Input'!J1122="Yes",'TSA Input'!E1122,""))</f>
        <v/>
      </c>
      <c r="I1147" s="45" t="str">
        <f t="shared" si="2"/>
        <v/>
      </c>
      <c r="J1147" s="146" t="str">
        <f>IF('TSA Input'!$J1122="","",IF('TSA Input'!$J1122="Yes",'TSA Input'!$C1122,""))</f>
        <v/>
      </c>
      <c r="K1147" s="147" t="str">
        <f>IF('TSA Input'!$J1122="","",IF('TSA Input'!$J1122="Yes",'TSA Input'!$I1122,""))</f>
        <v/>
      </c>
      <c r="L1147" s="147" t="str">
        <f>IF('TSA Input'!$J1122="","",IF('TSA Input'!$J1122="Yes",'TSA Input'!$E1122,""))</f>
        <v/>
      </c>
      <c r="M1147" s="45" t="str">
        <f t="shared" si="3"/>
        <v/>
      </c>
      <c r="N1147" s="48"/>
      <c r="O1147" s="49"/>
      <c r="P1147" s="148" t="s">
        <v>31</v>
      </c>
      <c r="Q1147" s="149" t="s">
        <v>31</v>
      </c>
      <c r="R1147" s="1"/>
    </row>
    <row r="1148" spans="1:18" ht="15.75" hidden="1" customHeight="1">
      <c r="A1148" s="1" t="str">
        <f t="shared" si="1"/>
        <v/>
      </c>
      <c r="B1148" s="1"/>
      <c r="C1148" s="38" t="str">
        <f>IF('TSA Input'!J1123="","",IF('TSA Input'!J1123="Yes",'TSA Input'!B1123,"Ineligible"))</f>
        <v/>
      </c>
      <c r="D1148" s="39" t="str">
        <f>IF('TSA Input'!J1123="","",IF('TSA Input'!J1123="Yes",'TSA Input'!H1123,""))</f>
        <v/>
      </c>
      <c r="E1148" s="40" t="str">
        <f>IF('TSA Input'!J1123="","",IF('TSA Input'!J1123="Yes",'TSA Input'!G1123,""))</f>
        <v/>
      </c>
      <c r="F1148" s="42" t="str">
        <f>IF('TSA Input'!J1123="","",IF('TSA Input'!J1123="Yes",'TSA Input'!C1123,""))</f>
        <v/>
      </c>
      <c r="G1148" s="43" t="str">
        <f>IF('TSA Input'!J1123="","",IF('TSA Input'!J1123="Yes",'TSA Input'!I1123,""))</f>
        <v/>
      </c>
      <c r="H1148" s="43" t="str">
        <f>IF('TSA Input'!J1123="","",IF('TSA Input'!J1123="Yes",'TSA Input'!E1123,""))</f>
        <v/>
      </c>
      <c r="I1148" s="45" t="str">
        <f t="shared" si="2"/>
        <v/>
      </c>
      <c r="J1148" s="146" t="str">
        <f>IF('TSA Input'!$J1123="","",IF('TSA Input'!$J1123="Yes",'TSA Input'!$C1123,""))</f>
        <v/>
      </c>
      <c r="K1148" s="147" t="str">
        <f>IF('TSA Input'!$J1123="","",IF('TSA Input'!$J1123="Yes",'TSA Input'!$I1123,""))</f>
        <v/>
      </c>
      <c r="L1148" s="147" t="str">
        <f>IF('TSA Input'!$J1123="","",IF('TSA Input'!$J1123="Yes",'TSA Input'!$E1123,""))</f>
        <v/>
      </c>
      <c r="M1148" s="45" t="str">
        <f t="shared" si="3"/>
        <v/>
      </c>
      <c r="N1148" s="48"/>
      <c r="O1148" s="49"/>
      <c r="P1148" s="148" t="s">
        <v>31</v>
      </c>
      <c r="Q1148" s="149" t="s">
        <v>31</v>
      </c>
      <c r="R1148" s="1"/>
    </row>
    <row r="1149" spans="1:18" ht="15.75" hidden="1" customHeight="1">
      <c r="A1149" s="1" t="str">
        <f t="shared" si="1"/>
        <v/>
      </c>
      <c r="B1149" s="1"/>
      <c r="C1149" s="38" t="str">
        <f>IF('TSA Input'!J1124="","",IF('TSA Input'!J1124="Yes",'TSA Input'!B1124,"Ineligible"))</f>
        <v/>
      </c>
      <c r="D1149" s="39" t="str">
        <f>IF('TSA Input'!J1124="","",IF('TSA Input'!J1124="Yes",'TSA Input'!H1124,""))</f>
        <v/>
      </c>
      <c r="E1149" s="40" t="str">
        <f>IF('TSA Input'!J1124="","",IF('TSA Input'!J1124="Yes",'TSA Input'!G1124,""))</f>
        <v/>
      </c>
      <c r="F1149" s="42" t="str">
        <f>IF('TSA Input'!J1124="","",IF('TSA Input'!J1124="Yes",'TSA Input'!C1124,""))</f>
        <v/>
      </c>
      <c r="G1149" s="43" t="str">
        <f>IF('TSA Input'!J1124="","",IF('TSA Input'!J1124="Yes",'TSA Input'!I1124,""))</f>
        <v/>
      </c>
      <c r="H1149" s="43" t="str">
        <f>IF('TSA Input'!J1124="","",IF('TSA Input'!J1124="Yes",'TSA Input'!E1124,""))</f>
        <v/>
      </c>
      <c r="I1149" s="45" t="str">
        <f t="shared" si="2"/>
        <v/>
      </c>
      <c r="J1149" s="146" t="str">
        <f>IF('TSA Input'!$J1124="","",IF('TSA Input'!$J1124="Yes",'TSA Input'!$C1124,""))</f>
        <v/>
      </c>
      <c r="K1149" s="147" t="str">
        <f>IF('TSA Input'!$J1124="","",IF('TSA Input'!$J1124="Yes",'TSA Input'!$I1124,""))</f>
        <v/>
      </c>
      <c r="L1149" s="147" t="str">
        <f>IF('TSA Input'!$J1124="","",IF('TSA Input'!$J1124="Yes",'TSA Input'!$E1124,""))</f>
        <v/>
      </c>
      <c r="M1149" s="45" t="str">
        <f t="shared" si="3"/>
        <v/>
      </c>
      <c r="N1149" s="48"/>
      <c r="O1149" s="49"/>
      <c r="P1149" s="148" t="s">
        <v>31</v>
      </c>
      <c r="Q1149" s="149" t="s">
        <v>31</v>
      </c>
      <c r="R1149" s="1"/>
    </row>
    <row r="1150" spans="1:18" ht="15.75" hidden="1" customHeight="1">
      <c r="A1150" s="1" t="str">
        <f t="shared" si="1"/>
        <v/>
      </c>
      <c r="B1150" s="1"/>
      <c r="C1150" s="38" t="str">
        <f>IF('TSA Input'!J1125="","",IF('TSA Input'!J1125="Yes",'TSA Input'!B1125,"Ineligible"))</f>
        <v/>
      </c>
      <c r="D1150" s="39" t="str">
        <f>IF('TSA Input'!J1125="","",IF('TSA Input'!J1125="Yes",'TSA Input'!H1125,""))</f>
        <v/>
      </c>
      <c r="E1150" s="40" t="str">
        <f>IF('TSA Input'!J1125="","",IF('TSA Input'!J1125="Yes",'TSA Input'!G1125,""))</f>
        <v/>
      </c>
      <c r="F1150" s="42" t="str">
        <f>IF('TSA Input'!J1125="","",IF('TSA Input'!J1125="Yes",'TSA Input'!C1125,""))</f>
        <v/>
      </c>
      <c r="G1150" s="43" t="str">
        <f>IF('TSA Input'!J1125="","",IF('TSA Input'!J1125="Yes",'TSA Input'!I1125,""))</f>
        <v/>
      </c>
      <c r="H1150" s="43" t="str">
        <f>IF('TSA Input'!J1125="","",IF('TSA Input'!J1125="Yes",'TSA Input'!E1125,""))</f>
        <v/>
      </c>
      <c r="I1150" s="45" t="str">
        <f t="shared" si="2"/>
        <v/>
      </c>
      <c r="J1150" s="146" t="str">
        <f>IF('TSA Input'!$J1125="","",IF('TSA Input'!$J1125="Yes",'TSA Input'!$C1125,""))</f>
        <v/>
      </c>
      <c r="K1150" s="147" t="str">
        <f>IF('TSA Input'!$J1125="","",IF('TSA Input'!$J1125="Yes",'TSA Input'!$I1125,""))</f>
        <v/>
      </c>
      <c r="L1150" s="147" t="str">
        <f>IF('TSA Input'!$J1125="","",IF('TSA Input'!$J1125="Yes",'TSA Input'!$E1125,""))</f>
        <v/>
      </c>
      <c r="M1150" s="45" t="str">
        <f t="shared" si="3"/>
        <v/>
      </c>
      <c r="N1150" s="48"/>
      <c r="O1150" s="49"/>
      <c r="P1150" s="148" t="s">
        <v>31</v>
      </c>
      <c r="Q1150" s="149" t="s">
        <v>31</v>
      </c>
      <c r="R1150" s="1"/>
    </row>
    <row r="1151" spans="1:18" ht="15.75" hidden="1" customHeight="1">
      <c r="A1151" s="1" t="str">
        <f t="shared" si="1"/>
        <v/>
      </c>
      <c r="B1151" s="1"/>
      <c r="C1151" s="38" t="str">
        <f>IF('TSA Input'!J1126="","",IF('TSA Input'!J1126="Yes",'TSA Input'!B1126,"Ineligible"))</f>
        <v/>
      </c>
      <c r="D1151" s="39" t="str">
        <f>IF('TSA Input'!J1126="","",IF('TSA Input'!J1126="Yes",'TSA Input'!H1126,""))</f>
        <v/>
      </c>
      <c r="E1151" s="40" t="str">
        <f>IF('TSA Input'!J1126="","",IF('TSA Input'!J1126="Yes",'TSA Input'!G1126,""))</f>
        <v/>
      </c>
      <c r="F1151" s="42" t="str">
        <f>IF('TSA Input'!J1126="","",IF('TSA Input'!J1126="Yes",'TSA Input'!C1126,""))</f>
        <v/>
      </c>
      <c r="G1151" s="43" t="str">
        <f>IF('TSA Input'!J1126="","",IF('TSA Input'!J1126="Yes",'TSA Input'!I1126,""))</f>
        <v/>
      </c>
      <c r="H1151" s="43" t="str">
        <f>IF('TSA Input'!J1126="","",IF('TSA Input'!J1126="Yes",'TSA Input'!E1126,""))</f>
        <v/>
      </c>
      <c r="I1151" s="45" t="str">
        <f t="shared" si="2"/>
        <v/>
      </c>
      <c r="J1151" s="146" t="str">
        <f>IF('TSA Input'!$J1126="","",IF('TSA Input'!$J1126="Yes",'TSA Input'!$C1126,""))</f>
        <v/>
      </c>
      <c r="K1151" s="147" t="str">
        <f>IF('TSA Input'!$J1126="","",IF('TSA Input'!$J1126="Yes",'TSA Input'!$I1126,""))</f>
        <v/>
      </c>
      <c r="L1151" s="147" t="str">
        <f>IF('TSA Input'!$J1126="","",IF('TSA Input'!$J1126="Yes",'TSA Input'!$E1126,""))</f>
        <v/>
      </c>
      <c r="M1151" s="45" t="str">
        <f t="shared" si="3"/>
        <v/>
      </c>
      <c r="N1151" s="48"/>
      <c r="O1151" s="49"/>
      <c r="P1151" s="148" t="s">
        <v>31</v>
      </c>
      <c r="Q1151" s="149" t="s">
        <v>31</v>
      </c>
      <c r="R1151" s="1"/>
    </row>
    <row r="1152" spans="1:18" ht="15.75" hidden="1" customHeight="1">
      <c r="A1152" s="1" t="str">
        <f t="shared" si="1"/>
        <v/>
      </c>
      <c r="B1152" s="1"/>
      <c r="C1152" s="38" t="str">
        <f>IF('TSA Input'!J1127="","",IF('TSA Input'!J1127="Yes",'TSA Input'!B1127,"Ineligible"))</f>
        <v/>
      </c>
      <c r="D1152" s="39" t="str">
        <f>IF('TSA Input'!J1127="","",IF('TSA Input'!J1127="Yes",'TSA Input'!H1127,""))</f>
        <v/>
      </c>
      <c r="E1152" s="40" t="str">
        <f>IF('TSA Input'!J1127="","",IF('TSA Input'!J1127="Yes",'TSA Input'!G1127,""))</f>
        <v/>
      </c>
      <c r="F1152" s="42" t="str">
        <f>IF('TSA Input'!J1127="","",IF('TSA Input'!J1127="Yes",'TSA Input'!C1127,""))</f>
        <v/>
      </c>
      <c r="G1152" s="43" t="str">
        <f>IF('TSA Input'!J1127="","",IF('TSA Input'!J1127="Yes",'TSA Input'!I1127,""))</f>
        <v/>
      </c>
      <c r="H1152" s="43" t="str">
        <f>IF('TSA Input'!J1127="","",IF('TSA Input'!J1127="Yes",'TSA Input'!E1127,""))</f>
        <v/>
      </c>
      <c r="I1152" s="45" t="str">
        <f t="shared" si="2"/>
        <v/>
      </c>
      <c r="J1152" s="146" t="str">
        <f>IF('TSA Input'!$J1127="","",IF('TSA Input'!$J1127="Yes",'TSA Input'!$C1127,""))</f>
        <v/>
      </c>
      <c r="K1152" s="147" t="str">
        <f>IF('TSA Input'!$J1127="","",IF('TSA Input'!$J1127="Yes",'TSA Input'!$I1127,""))</f>
        <v/>
      </c>
      <c r="L1152" s="147" t="str">
        <f>IF('TSA Input'!$J1127="","",IF('TSA Input'!$J1127="Yes",'TSA Input'!$E1127,""))</f>
        <v/>
      </c>
      <c r="M1152" s="45" t="str">
        <f t="shared" si="3"/>
        <v/>
      </c>
      <c r="N1152" s="48"/>
      <c r="O1152" s="49"/>
      <c r="P1152" s="148" t="s">
        <v>31</v>
      </c>
      <c r="Q1152" s="149" t="s">
        <v>31</v>
      </c>
      <c r="R1152" s="1"/>
    </row>
    <row r="1153" spans="1:18" ht="15.75" hidden="1" customHeight="1">
      <c r="A1153" s="1" t="str">
        <f t="shared" si="1"/>
        <v/>
      </c>
      <c r="B1153" s="1"/>
      <c r="C1153" s="38" t="str">
        <f>IF('TSA Input'!J1128="","",IF('TSA Input'!J1128="Yes",'TSA Input'!B1128,"Ineligible"))</f>
        <v/>
      </c>
      <c r="D1153" s="39" t="str">
        <f>IF('TSA Input'!J1128="","",IF('TSA Input'!J1128="Yes",'TSA Input'!H1128,""))</f>
        <v/>
      </c>
      <c r="E1153" s="40" t="str">
        <f>IF('TSA Input'!J1128="","",IF('TSA Input'!J1128="Yes",'TSA Input'!G1128,""))</f>
        <v/>
      </c>
      <c r="F1153" s="42" t="str">
        <f>IF('TSA Input'!J1128="","",IF('TSA Input'!J1128="Yes",'TSA Input'!C1128,""))</f>
        <v/>
      </c>
      <c r="G1153" s="43" t="str">
        <f>IF('TSA Input'!J1128="","",IF('TSA Input'!J1128="Yes",'TSA Input'!I1128,""))</f>
        <v/>
      </c>
      <c r="H1153" s="43" t="str">
        <f>IF('TSA Input'!J1128="","",IF('TSA Input'!J1128="Yes",'TSA Input'!E1128,""))</f>
        <v/>
      </c>
      <c r="I1153" s="45" t="str">
        <f t="shared" si="2"/>
        <v/>
      </c>
      <c r="J1153" s="146" t="str">
        <f>IF('TSA Input'!$J1128="","",IF('TSA Input'!$J1128="Yes",'TSA Input'!$C1128,""))</f>
        <v/>
      </c>
      <c r="K1153" s="147" t="str">
        <f>IF('TSA Input'!$J1128="","",IF('TSA Input'!$J1128="Yes",'TSA Input'!$I1128,""))</f>
        <v/>
      </c>
      <c r="L1153" s="147" t="str">
        <f>IF('TSA Input'!$J1128="","",IF('TSA Input'!$J1128="Yes",'TSA Input'!$E1128,""))</f>
        <v/>
      </c>
      <c r="M1153" s="45" t="str">
        <f t="shared" si="3"/>
        <v/>
      </c>
      <c r="N1153" s="48"/>
      <c r="O1153" s="49"/>
      <c r="P1153" s="148" t="s">
        <v>31</v>
      </c>
      <c r="Q1153" s="149" t="s">
        <v>31</v>
      </c>
      <c r="R1153" s="1"/>
    </row>
    <row r="1154" spans="1:18" ht="15.75" hidden="1" customHeight="1">
      <c r="A1154" s="1" t="str">
        <f t="shared" si="1"/>
        <v/>
      </c>
      <c r="B1154" s="1"/>
      <c r="C1154" s="38" t="str">
        <f>IF('TSA Input'!J1129="","",IF('TSA Input'!J1129="Yes",'TSA Input'!B1129,"Ineligible"))</f>
        <v/>
      </c>
      <c r="D1154" s="39" t="str">
        <f>IF('TSA Input'!J1129="","",IF('TSA Input'!J1129="Yes",'TSA Input'!H1129,""))</f>
        <v/>
      </c>
      <c r="E1154" s="40" t="str">
        <f>IF('TSA Input'!J1129="","",IF('TSA Input'!J1129="Yes",'TSA Input'!G1129,""))</f>
        <v/>
      </c>
      <c r="F1154" s="42" t="str">
        <f>IF('TSA Input'!J1129="","",IF('TSA Input'!J1129="Yes",'TSA Input'!C1129,""))</f>
        <v/>
      </c>
      <c r="G1154" s="43" t="str">
        <f>IF('TSA Input'!J1129="","",IF('TSA Input'!J1129="Yes",'TSA Input'!I1129,""))</f>
        <v/>
      </c>
      <c r="H1154" s="43" t="str">
        <f>IF('TSA Input'!J1129="","",IF('TSA Input'!J1129="Yes",'TSA Input'!E1129,""))</f>
        <v/>
      </c>
      <c r="I1154" s="45" t="str">
        <f t="shared" si="2"/>
        <v/>
      </c>
      <c r="J1154" s="146" t="str">
        <f>IF('TSA Input'!$J1129="","",IF('TSA Input'!$J1129="Yes",'TSA Input'!$C1129,""))</f>
        <v/>
      </c>
      <c r="K1154" s="147" t="str">
        <f>IF('TSA Input'!$J1129="","",IF('TSA Input'!$J1129="Yes",'TSA Input'!$I1129,""))</f>
        <v/>
      </c>
      <c r="L1154" s="147" t="str">
        <f>IF('TSA Input'!$J1129="","",IF('TSA Input'!$J1129="Yes",'TSA Input'!$E1129,""))</f>
        <v/>
      </c>
      <c r="M1154" s="45" t="str">
        <f t="shared" si="3"/>
        <v/>
      </c>
      <c r="N1154" s="48"/>
      <c r="O1154" s="49"/>
      <c r="P1154" s="148" t="s">
        <v>31</v>
      </c>
      <c r="Q1154" s="149" t="s">
        <v>31</v>
      </c>
      <c r="R1154" s="1"/>
    </row>
    <row r="1155" spans="1:18" ht="15.75" hidden="1" customHeight="1">
      <c r="A1155" s="1" t="str">
        <f t="shared" si="1"/>
        <v/>
      </c>
      <c r="B1155" s="1"/>
      <c r="C1155" s="38" t="str">
        <f>IF('TSA Input'!J1130="","",IF('TSA Input'!J1130="Yes",'TSA Input'!B1130,"Ineligible"))</f>
        <v/>
      </c>
      <c r="D1155" s="39" t="str">
        <f>IF('TSA Input'!J1130="","",IF('TSA Input'!J1130="Yes",'TSA Input'!H1130,""))</f>
        <v/>
      </c>
      <c r="E1155" s="40" t="str">
        <f>IF('TSA Input'!J1130="","",IF('TSA Input'!J1130="Yes",'TSA Input'!G1130,""))</f>
        <v/>
      </c>
      <c r="F1155" s="42" t="str">
        <f>IF('TSA Input'!J1130="","",IF('TSA Input'!J1130="Yes",'TSA Input'!C1130,""))</f>
        <v/>
      </c>
      <c r="G1155" s="43" t="str">
        <f>IF('TSA Input'!J1130="","",IF('TSA Input'!J1130="Yes",'TSA Input'!I1130,""))</f>
        <v/>
      </c>
      <c r="H1155" s="43" t="str">
        <f>IF('TSA Input'!J1130="","",IF('TSA Input'!J1130="Yes",'TSA Input'!E1130,""))</f>
        <v/>
      </c>
      <c r="I1155" s="45" t="str">
        <f t="shared" si="2"/>
        <v/>
      </c>
      <c r="J1155" s="146" t="str">
        <f>IF('TSA Input'!$J1130="","",IF('TSA Input'!$J1130="Yes",'TSA Input'!$C1130,""))</f>
        <v/>
      </c>
      <c r="K1155" s="147" t="str">
        <f>IF('TSA Input'!$J1130="","",IF('TSA Input'!$J1130="Yes",'TSA Input'!$I1130,""))</f>
        <v/>
      </c>
      <c r="L1155" s="147" t="str">
        <f>IF('TSA Input'!$J1130="","",IF('TSA Input'!$J1130="Yes",'TSA Input'!$E1130,""))</f>
        <v/>
      </c>
      <c r="M1155" s="45" t="str">
        <f t="shared" si="3"/>
        <v/>
      </c>
      <c r="N1155" s="48"/>
      <c r="O1155" s="49"/>
      <c r="P1155" s="148" t="s">
        <v>31</v>
      </c>
      <c r="Q1155" s="149" t="s">
        <v>31</v>
      </c>
      <c r="R1155" s="1"/>
    </row>
    <row r="1156" spans="1:18" ht="15.75" hidden="1" customHeight="1">
      <c r="A1156" s="1" t="str">
        <f t="shared" si="1"/>
        <v/>
      </c>
      <c r="B1156" s="1"/>
      <c r="C1156" s="38" t="str">
        <f>IF('TSA Input'!J1131="","",IF('TSA Input'!J1131="Yes",'TSA Input'!B1131,"Ineligible"))</f>
        <v/>
      </c>
      <c r="D1156" s="39" t="str">
        <f>IF('TSA Input'!J1131="","",IF('TSA Input'!J1131="Yes",'TSA Input'!H1131,""))</f>
        <v/>
      </c>
      <c r="E1156" s="40" t="str">
        <f>IF('TSA Input'!J1131="","",IF('TSA Input'!J1131="Yes",'TSA Input'!G1131,""))</f>
        <v/>
      </c>
      <c r="F1156" s="42" t="str">
        <f>IF('TSA Input'!J1131="","",IF('TSA Input'!J1131="Yes",'TSA Input'!C1131,""))</f>
        <v/>
      </c>
      <c r="G1156" s="43" t="str">
        <f>IF('TSA Input'!J1131="","",IF('TSA Input'!J1131="Yes",'TSA Input'!I1131,""))</f>
        <v/>
      </c>
      <c r="H1156" s="43" t="str">
        <f>IF('TSA Input'!J1131="","",IF('TSA Input'!J1131="Yes",'TSA Input'!E1131,""))</f>
        <v/>
      </c>
      <c r="I1156" s="45" t="str">
        <f t="shared" si="2"/>
        <v/>
      </c>
      <c r="J1156" s="146" t="str">
        <f>IF('TSA Input'!$J1131="","",IF('TSA Input'!$J1131="Yes",'TSA Input'!$C1131,""))</f>
        <v/>
      </c>
      <c r="K1156" s="147" t="str">
        <f>IF('TSA Input'!$J1131="","",IF('TSA Input'!$J1131="Yes",'TSA Input'!$I1131,""))</f>
        <v/>
      </c>
      <c r="L1156" s="147" t="str">
        <f>IF('TSA Input'!$J1131="","",IF('TSA Input'!$J1131="Yes",'TSA Input'!$E1131,""))</f>
        <v/>
      </c>
      <c r="M1156" s="45" t="str">
        <f t="shared" si="3"/>
        <v/>
      </c>
      <c r="N1156" s="48"/>
      <c r="O1156" s="49"/>
      <c r="P1156" s="148" t="s">
        <v>31</v>
      </c>
      <c r="Q1156" s="149" t="s">
        <v>31</v>
      </c>
      <c r="R1156" s="1"/>
    </row>
    <row r="1157" spans="1:18" ht="15.75" hidden="1" customHeight="1">
      <c r="A1157" s="1" t="str">
        <f t="shared" si="1"/>
        <v/>
      </c>
      <c r="B1157" s="1"/>
      <c r="C1157" s="38" t="str">
        <f>IF('TSA Input'!J1132="","",IF('TSA Input'!J1132="Yes",'TSA Input'!B1132,"Ineligible"))</f>
        <v/>
      </c>
      <c r="D1157" s="39" t="str">
        <f>IF('TSA Input'!J1132="","",IF('TSA Input'!J1132="Yes",'TSA Input'!H1132,""))</f>
        <v/>
      </c>
      <c r="E1157" s="40" t="str">
        <f>IF('TSA Input'!J1132="","",IF('TSA Input'!J1132="Yes",'TSA Input'!G1132,""))</f>
        <v/>
      </c>
      <c r="F1157" s="42" t="str">
        <f>IF('TSA Input'!J1132="","",IF('TSA Input'!J1132="Yes",'TSA Input'!C1132,""))</f>
        <v/>
      </c>
      <c r="G1157" s="43" t="str">
        <f>IF('TSA Input'!J1132="","",IF('TSA Input'!J1132="Yes",'TSA Input'!I1132,""))</f>
        <v/>
      </c>
      <c r="H1157" s="43" t="str">
        <f>IF('TSA Input'!J1132="","",IF('TSA Input'!J1132="Yes",'TSA Input'!E1132,""))</f>
        <v/>
      </c>
      <c r="I1157" s="45" t="str">
        <f t="shared" si="2"/>
        <v/>
      </c>
      <c r="J1157" s="146" t="str">
        <f>IF('TSA Input'!$J1132="","",IF('TSA Input'!$J1132="Yes",'TSA Input'!$C1132,""))</f>
        <v/>
      </c>
      <c r="K1157" s="147" t="str">
        <f>IF('TSA Input'!$J1132="","",IF('TSA Input'!$J1132="Yes",'TSA Input'!$I1132,""))</f>
        <v/>
      </c>
      <c r="L1157" s="147" t="str">
        <f>IF('TSA Input'!$J1132="","",IF('TSA Input'!$J1132="Yes",'TSA Input'!$E1132,""))</f>
        <v/>
      </c>
      <c r="M1157" s="45" t="str">
        <f t="shared" si="3"/>
        <v/>
      </c>
      <c r="N1157" s="48"/>
      <c r="O1157" s="49"/>
      <c r="P1157" s="148" t="s">
        <v>31</v>
      </c>
      <c r="Q1157" s="149" t="s">
        <v>31</v>
      </c>
      <c r="R1157" s="1"/>
    </row>
    <row r="1158" spans="1:18" ht="15.75" hidden="1" customHeight="1">
      <c r="A1158" s="1" t="str">
        <f t="shared" si="1"/>
        <v/>
      </c>
      <c r="B1158" s="1"/>
      <c r="C1158" s="38" t="str">
        <f>IF('TSA Input'!J1133="","",IF('TSA Input'!J1133="Yes",'TSA Input'!B1133,"Ineligible"))</f>
        <v/>
      </c>
      <c r="D1158" s="39" t="str">
        <f>IF('TSA Input'!J1133="","",IF('TSA Input'!J1133="Yes",'TSA Input'!H1133,""))</f>
        <v/>
      </c>
      <c r="E1158" s="40" t="str">
        <f>IF('TSA Input'!J1133="","",IF('TSA Input'!J1133="Yes",'TSA Input'!G1133,""))</f>
        <v/>
      </c>
      <c r="F1158" s="42" t="str">
        <f>IF('TSA Input'!J1133="","",IF('TSA Input'!J1133="Yes",'TSA Input'!C1133,""))</f>
        <v/>
      </c>
      <c r="G1158" s="43" t="str">
        <f>IF('TSA Input'!J1133="","",IF('TSA Input'!J1133="Yes",'TSA Input'!I1133,""))</f>
        <v/>
      </c>
      <c r="H1158" s="43" t="str">
        <f>IF('TSA Input'!J1133="","",IF('TSA Input'!J1133="Yes",'TSA Input'!E1133,""))</f>
        <v/>
      </c>
      <c r="I1158" s="45" t="str">
        <f t="shared" si="2"/>
        <v/>
      </c>
      <c r="J1158" s="146" t="str">
        <f>IF('TSA Input'!$J1133="","",IF('TSA Input'!$J1133="Yes",'TSA Input'!$C1133,""))</f>
        <v/>
      </c>
      <c r="K1158" s="147" t="str">
        <f>IF('TSA Input'!$J1133="","",IF('TSA Input'!$J1133="Yes",'TSA Input'!$I1133,""))</f>
        <v/>
      </c>
      <c r="L1158" s="147" t="str">
        <f>IF('TSA Input'!$J1133="","",IF('TSA Input'!$J1133="Yes",'TSA Input'!$E1133,""))</f>
        <v/>
      </c>
      <c r="M1158" s="45" t="str">
        <f t="shared" si="3"/>
        <v/>
      </c>
      <c r="N1158" s="48"/>
      <c r="O1158" s="49"/>
      <c r="P1158" s="148" t="s">
        <v>31</v>
      </c>
      <c r="Q1158" s="149" t="s">
        <v>31</v>
      </c>
      <c r="R1158" s="1"/>
    </row>
    <row r="1159" spans="1:18" ht="15.75" hidden="1" customHeight="1">
      <c r="A1159" s="1" t="str">
        <f t="shared" si="1"/>
        <v/>
      </c>
      <c r="B1159" s="1"/>
      <c r="C1159" s="38" t="str">
        <f>IF('TSA Input'!J1134="","",IF('TSA Input'!J1134="Yes",'TSA Input'!B1134,"Ineligible"))</f>
        <v/>
      </c>
      <c r="D1159" s="39" t="str">
        <f>IF('TSA Input'!J1134="","",IF('TSA Input'!J1134="Yes",'TSA Input'!H1134,""))</f>
        <v/>
      </c>
      <c r="E1159" s="40" t="str">
        <f>IF('TSA Input'!J1134="","",IF('TSA Input'!J1134="Yes",'TSA Input'!G1134,""))</f>
        <v/>
      </c>
      <c r="F1159" s="42" t="str">
        <f>IF('TSA Input'!J1134="","",IF('TSA Input'!J1134="Yes",'TSA Input'!C1134,""))</f>
        <v/>
      </c>
      <c r="G1159" s="43" t="str">
        <f>IF('TSA Input'!J1134="","",IF('TSA Input'!J1134="Yes",'TSA Input'!I1134,""))</f>
        <v/>
      </c>
      <c r="H1159" s="43" t="str">
        <f>IF('TSA Input'!J1134="","",IF('TSA Input'!J1134="Yes",'TSA Input'!E1134,""))</f>
        <v/>
      </c>
      <c r="I1159" s="45" t="str">
        <f t="shared" si="2"/>
        <v/>
      </c>
      <c r="J1159" s="146" t="str">
        <f>IF('TSA Input'!$J1134="","",IF('TSA Input'!$J1134="Yes",'TSA Input'!$C1134,""))</f>
        <v/>
      </c>
      <c r="K1159" s="147" t="str">
        <f>IF('TSA Input'!$J1134="","",IF('TSA Input'!$J1134="Yes",'TSA Input'!$I1134,""))</f>
        <v/>
      </c>
      <c r="L1159" s="147" t="str">
        <f>IF('TSA Input'!$J1134="","",IF('TSA Input'!$J1134="Yes",'TSA Input'!$E1134,""))</f>
        <v/>
      </c>
      <c r="M1159" s="45" t="str">
        <f t="shared" si="3"/>
        <v/>
      </c>
      <c r="N1159" s="48"/>
      <c r="O1159" s="49"/>
      <c r="P1159" s="148" t="s">
        <v>31</v>
      </c>
      <c r="Q1159" s="149" t="s">
        <v>31</v>
      </c>
      <c r="R1159" s="1"/>
    </row>
    <row r="1160" spans="1:18" ht="15.75" hidden="1" customHeight="1">
      <c r="A1160" s="1" t="str">
        <f t="shared" si="1"/>
        <v/>
      </c>
      <c r="B1160" s="1"/>
      <c r="C1160" s="38" t="str">
        <f>IF('TSA Input'!J1135="","",IF('TSA Input'!J1135="Yes",'TSA Input'!B1135,"Ineligible"))</f>
        <v/>
      </c>
      <c r="D1160" s="39" t="str">
        <f>IF('TSA Input'!J1135="","",IF('TSA Input'!J1135="Yes",'TSA Input'!H1135,""))</f>
        <v/>
      </c>
      <c r="E1160" s="40" t="str">
        <f>IF('TSA Input'!J1135="","",IF('TSA Input'!J1135="Yes",'TSA Input'!G1135,""))</f>
        <v/>
      </c>
      <c r="F1160" s="42" t="str">
        <f>IF('TSA Input'!J1135="","",IF('TSA Input'!J1135="Yes",'TSA Input'!C1135,""))</f>
        <v/>
      </c>
      <c r="G1160" s="43" t="str">
        <f>IF('TSA Input'!J1135="","",IF('TSA Input'!J1135="Yes",'TSA Input'!I1135,""))</f>
        <v/>
      </c>
      <c r="H1160" s="43" t="str">
        <f>IF('TSA Input'!J1135="","",IF('TSA Input'!J1135="Yes",'TSA Input'!E1135,""))</f>
        <v/>
      </c>
      <c r="I1160" s="45" t="str">
        <f t="shared" si="2"/>
        <v/>
      </c>
      <c r="J1160" s="146" t="str">
        <f>IF('TSA Input'!$J1135="","",IF('TSA Input'!$J1135="Yes",'TSA Input'!$C1135,""))</f>
        <v/>
      </c>
      <c r="K1160" s="147" t="str">
        <f>IF('TSA Input'!$J1135="","",IF('TSA Input'!$J1135="Yes",'TSA Input'!$I1135,""))</f>
        <v/>
      </c>
      <c r="L1160" s="147" t="str">
        <f>IF('TSA Input'!$J1135="","",IF('TSA Input'!$J1135="Yes",'TSA Input'!$E1135,""))</f>
        <v/>
      </c>
      <c r="M1160" s="45" t="str">
        <f t="shared" si="3"/>
        <v/>
      </c>
      <c r="N1160" s="48"/>
      <c r="O1160" s="49"/>
      <c r="P1160" s="148" t="s">
        <v>31</v>
      </c>
      <c r="Q1160" s="149" t="s">
        <v>31</v>
      </c>
      <c r="R1160" s="1"/>
    </row>
    <row r="1161" spans="1:18" ht="15.75" hidden="1" customHeight="1">
      <c r="A1161" s="1" t="str">
        <f t="shared" si="1"/>
        <v/>
      </c>
      <c r="B1161" s="1"/>
      <c r="C1161" s="38" t="str">
        <f>IF('TSA Input'!J1136="","",IF('TSA Input'!J1136="Yes",'TSA Input'!B1136,"Ineligible"))</f>
        <v/>
      </c>
      <c r="D1161" s="39" t="str">
        <f>IF('TSA Input'!J1136="","",IF('TSA Input'!J1136="Yes",'TSA Input'!H1136,""))</f>
        <v/>
      </c>
      <c r="E1161" s="40" t="str">
        <f>IF('TSA Input'!J1136="","",IF('TSA Input'!J1136="Yes",'TSA Input'!G1136,""))</f>
        <v/>
      </c>
      <c r="F1161" s="42" t="str">
        <f>IF('TSA Input'!J1136="","",IF('TSA Input'!J1136="Yes",'TSA Input'!C1136,""))</f>
        <v/>
      </c>
      <c r="G1161" s="43" t="str">
        <f>IF('TSA Input'!J1136="","",IF('TSA Input'!J1136="Yes",'TSA Input'!I1136,""))</f>
        <v/>
      </c>
      <c r="H1161" s="43" t="str">
        <f>IF('TSA Input'!J1136="","",IF('TSA Input'!J1136="Yes",'TSA Input'!E1136,""))</f>
        <v/>
      </c>
      <c r="I1161" s="45" t="str">
        <f t="shared" si="2"/>
        <v/>
      </c>
      <c r="J1161" s="146" t="str">
        <f>IF('TSA Input'!$J1136="","",IF('TSA Input'!$J1136="Yes",'TSA Input'!$C1136,""))</f>
        <v/>
      </c>
      <c r="K1161" s="147" t="str">
        <f>IF('TSA Input'!$J1136="","",IF('TSA Input'!$J1136="Yes",'TSA Input'!$I1136,""))</f>
        <v/>
      </c>
      <c r="L1161" s="147" t="str">
        <f>IF('TSA Input'!$J1136="","",IF('TSA Input'!$J1136="Yes",'TSA Input'!$E1136,""))</f>
        <v/>
      </c>
      <c r="M1161" s="45" t="str">
        <f t="shared" si="3"/>
        <v/>
      </c>
      <c r="N1161" s="48"/>
      <c r="O1161" s="49"/>
      <c r="P1161" s="148" t="s">
        <v>31</v>
      </c>
      <c r="Q1161" s="149" t="s">
        <v>31</v>
      </c>
      <c r="R1161" s="1"/>
    </row>
    <row r="1162" spans="1:18" ht="15.75" hidden="1" customHeight="1">
      <c r="A1162" s="1" t="str">
        <f t="shared" si="1"/>
        <v/>
      </c>
      <c r="B1162" s="1"/>
      <c r="C1162" s="38" t="str">
        <f>IF('TSA Input'!J1137="","",IF('TSA Input'!J1137="Yes",'TSA Input'!B1137,"Ineligible"))</f>
        <v/>
      </c>
      <c r="D1162" s="39" t="str">
        <f>IF('TSA Input'!J1137="","",IF('TSA Input'!J1137="Yes",'TSA Input'!H1137,""))</f>
        <v/>
      </c>
      <c r="E1162" s="40" t="str">
        <f>IF('TSA Input'!J1137="","",IF('TSA Input'!J1137="Yes",'TSA Input'!G1137,""))</f>
        <v/>
      </c>
      <c r="F1162" s="42" t="str">
        <f>IF('TSA Input'!J1137="","",IF('TSA Input'!J1137="Yes",'TSA Input'!C1137,""))</f>
        <v/>
      </c>
      <c r="G1162" s="43" t="str">
        <f>IF('TSA Input'!J1137="","",IF('TSA Input'!J1137="Yes",'TSA Input'!I1137,""))</f>
        <v/>
      </c>
      <c r="H1162" s="43" t="str">
        <f>IF('TSA Input'!J1137="","",IF('TSA Input'!J1137="Yes",'TSA Input'!E1137,""))</f>
        <v/>
      </c>
      <c r="I1162" s="45" t="str">
        <f t="shared" si="2"/>
        <v/>
      </c>
      <c r="J1162" s="146" t="str">
        <f>IF('TSA Input'!$J1137="","",IF('TSA Input'!$J1137="Yes",'TSA Input'!$C1137,""))</f>
        <v/>
      </c>
      <c r="K1162" s="147" t="str">
        <f>IF('TSA Input'!$J1137="","",IF('TSA Input'!$J1137="Yes",'TSA Input'!$I1137,""))</f>
        <v/>
      </c>
      <c r="L1162" s="147" t="str">
        <f>IF('TSA Input'!$J1137="","",IF('TSA Input'!$J1137="Yes",'TSA Input'!$E1137,""))</f>
        <v/>
      </c>
      <c r="M1162" s="45" t="str">
        <f t="shared" si="3"/>
        <v/>
      </c>
      <c r="N1162" s="48"/>
      <c r="O1162" s="49"/>
      <c r="P1162" s="148" t="s">
        <v>31</v>
      </c>
      <c r="Q1162" s="149" t="s">
        <v>31</v>
      </c>
      <c r="R1162" s="1"/>
    </row>
    <row r="1163" spans="1:18" ht="15.75" hidden="1" customHeight="1">
      <c r="A1163" s="1" t="str">
        <f t="shared" si="1"/>
        <v/>
      </c>
      <c r="B1163" s="1"/>
      <c r="C1163" s="38" t="str">
        <f>IF('TSA Input'!J1138="","",IF('TSA Input'!J1138="Yes",'TSA Input'!B1138,"Ineligible"))</f>
        <v/>
      </c>
      <c r="D1163" s="39" t="str">
        <f>IF('TSA Input'!J1138="","",IF('TSA Input'!J1138="Yes",'TSA Input'!H1138,""))</f>
        <v/>
      </c>
      <c r="E1163" s="40" t="str">
        <f>IF('TSA Input'!J1138="","",IF('TSA Input'!J1138="Yes",'TSA Input'!G1138,""))</f>
        <v/>
      </c>
      <c r="F1163" s="42" t="str">
        <f>IF('TSA Input'!J1138="","",IF('TSA Input'!J1138="Yes",'TSA Input'!C1138,""))</f>
        <v/>
      </c>
      <c r="G1163" s="43" t="str">
        <f>IF('TSA Input'!J1138="","",IF('TSA Input'!J1138="Yes",'TSA Input'!I1138,""))</f>
        <v/>
      </c>
      <c r="H1163" s="43" t="str">
        <f>IF('TSA Input'!J1138="","",IF('TSA Input'!J1138="Yes",'TSA Input'!E1138,""))</f>
        <v/>
      </c>
      <c r="I1163" s="45" t="str">
        <f t="shared" si="2"/>
        <v/>
      </c>
      <c r="J1163" s="146" t="str">
        <f>IF('TSA Input'!$J1138="","",IF('TSA Input'!$J1138="Yes",'TSA Input'!$C1138,""))</f>
        <v/>
      </c>
      <c r="K1163" s="147" t="str">
        <f>IF('TSA Input'!$J1138="","",IF('TSA Input'!$J1138="Yes",'TSA Input'!$I1138,""))</f>
        <v/>
      </c>
      <c r="L1163" s="147" t="str">
        <f>IF('TSA Input'!$J1138="","",IF('TSA Input'!$J1138="Yes",'TSA Input'!$E1138,""))</f>
        <v/>
      </c>
      <c r="M1163" s="45" t="str">
        <f t="shared" si="3"/>
        <v/>
      </c>
      <c r="N1163" s="48"/>
      <c r="O1163" s="49"/>
      <c r="P1163" s="148" t="s">
        <v>31</v>
      </c>
      <c r="Q1163" s="149" t="s">
        <v>31</v>
      </c>
      <c r="R1163" s="1"/>
    </row>
    <row r="1164" spans="1:18" ht="15.75" hidden="1" customHeight="1">
      <c r="A1164" s="1" t="str">
        <f t="shared" si="1"/>
        <v/>
      </c>
      <c r="B1164" s="1"/>
      <c r="C1164" s="38" t="str">
        <f>IF('TSA Input'!J1139="","",IF('TSA Input'!J1139="Yes",'TSA Input'!B1139,"Ineligible"))</f>
        <v/>
      </c>
      <c r="D1164" s="39" t="str">
        <f>IF('TSA Input'!J1139="","",IF('TSA Input'!J1139="Yes",'TSA Input'!H1139,""))</f>
        <v/>
      </c>
      <c r="E1164" s="40" t="str">
        <f>IF('TSA Input'!J1139="","",IF('TSA Input'!J1139="Yes",'TSA Input'!G1139,""))</f>
        <v/>
      </c>
      <c r="F1164" s="42" t="str">
        <f>IF('TSA Input'!J1139="","",IF('TSA Input'!J1139="Yes",'TSA Input'!C1139,""))</f>
        <v/>
      </c>
      <c r="G1164" s="43" t="str">
        <f>IF('TSA Input'!J1139="","",IF('TSA Input'!J1139="Yes",'TSA Input'!I1139,""))</f>
        <v/>
      </c>
      <c r="H1164" s="43" t="str">
        <f>IF('TSA Input'!J1139="","",IF('TSA Input'!J1139="Yes",'TSA Input'!E1139,""))</f>
        <v/>
      </c>
      <c r="I1164" s="45" t="str">
        <f t="shared" si="2"/>
        <v/>
      </c>
      <c r="J1164" s="146" t="str">
        <f>IF('TSA Input'!$J1139="","",IF('TSA Input'!$J1139="Yes",'TSA Input'!$C1139,""))</f>
        <v/>
      </c>
      <c r="K1164" s="147" t="str">
        <f>IF('TSA Input'!$J1139="","",IF('TSA Input'!$J1139="Yes",'TSA Input'!$I1139,""))</f>
        <v/>
      </c>
      <c r="L1164" s="147" t="str">
        <f>IF('TSA Input'!$J1139="","",IF('TSA Input'!$J1139="Yes",'TSA Input'!$E1139,""))</f>
        <v/>
      </c>
      <c r="M1164" s="45" t="str">
        <f t="shared" si="3"/>
        <v/>
      </c>
      <c r="N1164" s="48"/>
      <c r="O1164" s="49"/>
      <c r="P1164" s="148" t="s">
        <v>31</v>
      </c>
      <c r="Q1164" s="149" t="s">
        <v>31</v>
      </c>
      <c r="R1164" s="1"/>
    </row>
    <row r="1165" spans="1:18" ht="15.75" hidden="1" customHeight="1">
      <c r="A1165" s="1" t="str">
        <f t="shared" si="1"/>
        <v/>
      </c>
      <c r="B1165" s="1"/>
      <c r="C1165" s="38" t="str">
        <f>IF('TSA Input'!J1140="","",IF('TSA Input'!J1140="Yes",'TSA Input'!B1140,"Ineligible"))</f>
        <v/>
      </c>
      <c r="D1165" s="39" t="str">
        <f>IF('TSA Input'!J1140="","",IF('TSA Input'!J1140="Yes",'TSA Input'!H1140,""))</f>
        <v/>
      </c>
      <c r="E1165" s="40" t="str">
        <f>IF('TSA Input'!J1140="","",IF('TSA Input'!J1140="Yes",'TSA Input'!G1140,""))</f>
        <v/>
      </c>
      <c r="F1165" s="42" t="str">
        <f>IF('TSA Input'!J1140="","",IF('TSA Input'!J1140="Yes",'TSA Input'!C1140,""))</f>
        <v/>
      </c>
      <c r="G1165" s="43" t="str">
        <f>IF('TSA Input'!J1140="","",IF('TSA Input'!J1140="Yes",'TSA Input'!I1140,""))</f>
        <v/>
      </c>
      <c r="H1165" s="43" t="str">
        <f>IF('TSA Input'!J1140="","",IF('TSA Input'!J1140="Yes",'TSA Input'!E1140,""))</f>
        <v/>
      </c>
      <c r="I1165" s="45" t="str">
        <f t="shared" si="2"/>
        <v/>
      </c>
      <c r="J1165" s="146" t="str">
        <f>IF('TSA Input'!$J1140="","",IF('TSA Input'!$J1140="Yes",'TSA Input'!$C1140,""))</f>
        <v/>
      </c>
      <c r="K1165" s="147" t="str">
        <f>IF('TSA Input'!$J1140="","",IF('TSA Input'!$J1140="Yes",'TSA Input'!$I1140,""))</f>
        <v/>
      </c>
      <c r="L1165" s="147" t="str">
        <f>IF('TSA Input'!$J1140="","",IF('TSA Input'!$J1140="Yes",'TSA Input'!$E1140,""))</f>
        <v/>
      </c>
      <c r="M1165" s="45" t="str">
        <f t="shared" si="3"/>
        <v/>
      </c>
      <c r="N1165" s="48"/>
      <c r="O1165" s="49"/>
      <c r="P1165" s="148" t="s">
        <v>31</v>
      </c>
      <c r="Q1165" s="149" t="s">
        <v>31</v>
      </c>
      <c r="R1165" s="1"/>
    </row>
    <row r="1166" spans="1:18" ht="15.75" hidden="1" customHeight="1">
      <c r="A1166" s="1" t="str">
        <f t="shared" si="1"/>
        <v/>
      </c>
      <c r="B1166" s="1"/>
      <c r="C1166" s="38" t="str">
        <f>IF('TSA Input'!J1141="","",IF('TSA Input'!J1141="Yes",'TSA Input'!B1141,"Ineligible"))</f>
        <v/>
      </c>
      <c r="D1166" s="39" t="str">
        <f>IF('TSA Input'!J1141="","",IF('TSA Input'!J1141="Yes",'TSA Input'!H1141,""))</f>
        <v/>
      </c>
      <c r="E1166" s="40" t="str">
        <f>IF('TSA Input'!J1141="","",IF('TSA Input'!J1141="Yes",'TSA Input'!G1141,""))</f>
        <v/>
      </c>
      <c r="F1166" s="42" t="str">
        <f>IF('TSA Input'!J1141="","",IF('TSA Input'!J1141="Yes",'TSA Input'!C1141,""))</f>
        <v/>
      </c>
      <c r="G1166" s="43" t="str">
        <f>IF('TSA Input'!J1141="","",IF('TSA Input'!J1141="Yes",'TSA Input'!I1141,""))</f>
        <v/>
      </c>
      <c r="H1166" s="43" t="str">
        <f>IF('TSA Input'!J1141="","",IF('TSA Input'!J1141="Yes",'TSA Input'!E1141,""))</f>
        <v/>
      </c>
      <c r="I1166" s="45" t="str">
        <f t="shared" si="2"/>
        <v/>
      </c>
      <c r="J1166" s="146" t="str">
        <f>IF('TSA Input'!$J1141="","",IF('TSA Input'!$J1141="Yes",'TSA Input'!$C1141,""))</f>
        <v/>
      </c>
      <c r="K1166" s="147" t="str">
        <f>IF('TSA Input'!$J1141="","",IF('TSA Input'!$J1141="Yes",'TSA Input'!$I1141,""))</f>
        <v/>
      </c>
      <c r="L1166" s="147" t="str">
        <f>IF('TSA Input'!$J1141="","",IF('TSA Input'!$J1141="Yes",'TSA Input'!$E1141,""))</f>
        <v/>
      </c>
      <c r="M1166" s="45" t="str">
        <f t="shared" si="3"/>
        <v/>
      </c>
      <c r="N1166" s="48"/>
      <c r="O1166" s="49"/>
      <c r="P1166" s="148" t="s">
        <v>31</v>
      </c>
      <c r="Q1166" s="149" t="s">
        <v>31</v>
      </c>
      <c r="R1166" s="1"/>
    </row>
    <row r="1167" spans="1:18" ht="15.75" hidden="1" customHeight="1">
      <c r="A1167" s="1" t="str">
        <f t="shared" si="1"/>
        <v/>
      </c>
      <c r="B1167" s="1"/>
      <c r="C1167" s="38" t="str">
        <f>IF('TSA Input'!J1142="","",IF('TSA Input'!J1142="Yes",'TSA Input'!B1142,"Ineligible"))</f>
        <v/>
      </c>
      <c r="D1167" s="39" t="str">
        <f>IF('TSA Input'!J1142="","",IF('TSA Input'!J1142="Yes",'TSA Input'!H1142,""))</f>
        <v/>
      </c>
      <c r="E1167" s="40" t="str">
        <f>IF('TSA Input'!J1142="","",IF('TSA Input'!J1142="Yes",'TSA Input'!G1142,""))</f>
        <v/>
      </c>
      <c r="F1167" s="42" t="str">
        <f>IF('TSA Input'!J1142="","",IF('TSA Input'!J1142="Yes",'TSA Input'!C1142,""))</f>
        <v/>
      </c>
      <c r="G1167" s="43" t="str">
        <f>IF('TSA Input'!J1142="","",IF('TSA Input'!J1142="Yes",'TSA Input'!I1142,""))</f>
        <v/>
      </c>
      <c r="H1167" s="43" t="str">
        <f>IF('TSA Input'!J1142="","",IF('TSA Input'!J1142="Yes",'TSA Input'!E1142,""))</f>
        <v/>
      </c>
      <c r="I1167" s="45" t="str">
        <f t="shared" si="2"/>
        <v/>
      </c>
      <c r="J1167" s="146" t="str">
        <f>IF('TSA Input'!$J1142="","",IF('TSA Input'!$J1142="Yes",'TSA Input'!$C1142,""))</f>
        <v/>
      </c>
      <c r="K1167" s="147" t="str">
        <f>IF('TSA Input'!$J1142="","",IF('TSA Input'!$J1142="Yes",'TSA Input'!$I1142,""))</f>
        <v/>
      </c>
      <c r="L1167" s="147" t="str">
        <f>IF('TSA Input'!$J1142="","",IF('TSA Input'!$J1142="Yes",'TSA Input'!$E1142,""))</f>
        <v/>
      </c>
      <c r="M1167" s="45" t="str">
        <f t="shared" si="3"/>
        <v/>
      </c>
      <c r="N1167" s="48"/>
      <c r="O1167" s="49"/>
      <c r="P1167" s="148" t="s">
        <v>31</v>
      </c>
      <c r="Q1167" s="149" t="s">
        <v>31</v>
      </c>
      <c r="R1167" s="1"/>
    </row>
    <row r="1168" spans="1:18" ht="15.75" hidden="1" customHeight="1">
      <c r="A1168" s="1" t="str">
        <f t="shared" si="1"/>
        <v/>
      </c>
      <c r="B1168" s="1"/>
      <c r="C1168" s="38" t="str">
        <f>IF('TSA Input'!J1143="","",IF('TSA Input'!J1143="Yes",'TSA Input'!B1143,"Ineligible"))</f>
        <v/>
      </c>
      <c r="D1168" s="39" t="str">
        <f>IF('TSA Input'!J1143="","",IF('TSA Input'!J1143="Yes",'TSA Input'!H1143,""))</f>
        <v/>
      </c>
      <c r="E1168" s="40" t="str">
        <f>IF('TSA Input'!J1143="","",IF('TSA Input'!J1143="Yes",'TSA Input'!G1143,""))</f>
        <v/>
      </c>
      <c r="F1168" s="42" t="str">
        <f>IF('TSA Input'!J1143="","",IF('TSA Input'!J1143="Yes",'TSA Input'!C1143,""))</f>
        <v/>
      </c>
      <c r="G1168" s="43" t="str">
        <f>IF('TSA Input'!J1143="","",IF('TSA Input'!J1143="Yes",'TSA Input'!I1143,""))</f>
        <v/>
      </c>
      <c r="H1168" s="43" t="str">
        <f>IF('TSA Input'!J1143="","",IF('TSA Input'!J1143="Yes",'TSA Input'!E1143,""))</f>
        <v/>
      </c>
      <c r="I1168" s="45" t="str">
        <f t="shared" si="2"/>
        <v/>
      </c>
      <c r="J1168" s="146" t="str">
        <f>IF('TSA Input'!$J1143="","",IF('TSA Input'!$J1143="Yes",'TSA Input'!$C1143,""))</f>
        <v/>
      </c>
      <c r="K1168" s="147" t="str">
        <f>IF('TSA Input'!$J1143="","",IF('TSA Input'!$J1143="Yes",'TSA Input'!$I1143,""))</f>
        <v/>
      </c>
      <c r="L1168" s="147" t="str">
        <f>IF('TSA Input'!$J1143="","",IF('TSA Input'!$J1143="Yes",'TSA Input'!$E1143,""))</f>
        <v/>
      </c>
      <c r="M1168" s="45" t="str">
        <f t="shared" si="3"/>
        <v/>
      </c>
      <c r="N1168" s="48"/>
      <c r="O1168" s="49"/>
      <c r="P1168" s="148" t="s">
        <v>31</v>
      </c>
      <c r="Q1168" s="149" t="s">
        <v>31</v>
      </c>
      <c r="R1168" s="1"/>
    </row>
    <row r="1169" spans="1:18" ht="15.75" hidden="1" customHeight="1">
      <c r="A1169" s="1" t="str">
        <f t="shared" si="1"/>
        <v/>
      </c>
      <c r="B1169" s="1"/>
      <c r="C1169" s="38" t="str">
        <f>IF('TSA Input'!J1144="","",IF('TSA Input'!J1144="Yes",'TSA Input'!B1144,"Ineligible"))</f>
        <v/>
      </c>
      <c r="D1169" s="39" t="str">
        <f>IF('TSA Input'!J1144="","",IF('TSA Input'!J1144="Yes",'TSA Input'!H1144,""))</f>
        <v/>
      </c>
      <c r="E1169" s="40" t="str">
        <f>IF('TSA Input'!J1144="","",IF('TSA Input'!J1144="Yes",'TSA Input'!G1144,""))</f>
        <v/>
      </c>
      <c r="F1169" s="42" t="str">
        <f>IF('TSA Input'!J1144="","",IF('TSA Input'!J1144="Yes",'TSA Input'!C1144,""))</f>
        <v/>
      </c>
      <c r="G1169" s="43" t="str">
        <f>IF('TSA Input'!J1144="","",IF('TSA Input'!J1144="Yes",'TSA Input'!I1144,""))</f>
        <v/>
      </c>
      <c r="H1169" s="43" t="str">
        <f>IF('TSA Input'!J1144="","",IF('TSA Input'!J1144="Yes",'TSA Input'!E1144,""))</f>
        <v/>
      </c>
      <c r="I1169" s="45" t="str">
        <f t="shared" si="2"/>
        <v/>
      </c>
      <c r="J1169" s="146" t="str">
        <f>IF('TSA Input'!$J1144="","",IF('TSA Input'!$J1144="Yes",'TSA Input'!$C1144,""))</f>
        <v/>
      </c>
      <c r="K1169" s="147" t="str">
        <f>IF('TSA Input'!$J1144="","",IF('TSA Input'!$J1144="Yes",'TSA Input'!$I1144,""))</f>
        <v/>
      </c>
      <c r="L1169" s="147" t="str">
        <f>IF('TSA Input'!$J1144="","",IF('TSA Input'!$J1144="Yes",'TSA Input'!$E1144,""))</f>
        <v/>
      </c>
      <c r="M1169" s="45" t="str">
        <f t="shared" si="3"/>
        <v/>
      </c>
      <c r="N1169" s="48"/>
      <c r="O1169" s="49"/>
      <c r="P1169" s="148" t="s">
        <v>31</v>
      </c>
      <c r="Q1169" s="149" t="s">
        <v>31</v>
      </c>
      <c r="R1169" s="1"/>
    </row>
    <row r="1170" spans="1:18" ht="15.75" hidden="1" customHeight="1">
      <c r="A1170" s="1" t="str">
        <f t="shared" si="1"/>
        <v/>
      </c>
      <c r="B1170" s="1"/>
      <c r="C1170" s="38" t="str">
        <f>IF('TSA Input'!J1145="","",IF('TSA Input'!J1145="Yes",'TSA Input'!B1145,"Ineligible"))</f>
        <v/>
      </c>
      <c r="D1170" s="39" t="str">
        <f>IF('TSA Input'!J1145="","",IF('TSA Input'!J1145="Yes",'TSA Input'!H1145,""))</f>
        <v/>
      </c>
      <c r="E1170" s="40" t="str">
        <f>IF('TSA Input'!J1145="","",IF('TSA Input'!J1145="Yes",'TSA Input'!G1145,""))</f>
        <v/>
      </c>
      <c r="F1170" s="42" t="str">
        <f>IF('TSA Input'!J1145="","",IF('TSA Input'!J1145="Yes",'TSA Input'!C1145,""))</f>
        <v/>
      </c>
      <c r="G1170" s="43" t="str">
        <f>IF('TSA Input'!J1145="","",IF('TSA Input'!J1145="Yes",'TSA Input'!I1145,""))</f>
        <v/>
      </c>
      <c r="H1170" s="43" t="str">
        <f>IF('TSA Input'!J1145="","",IF('TSA Input'!J1145="Yes",'TSA Input'!E1145,""))</f>
        <v/>
      </c>
      <c r="I1170" s="45" t="str">
        <f t="shared" si="2"/>
        <v/>
      </c>
      <c r="J1170" s="146" t="str">
        <f>IF('TSA Input'!$J1145="","",IF('TSA Input'!$J1145="Yes",'TSA Input'!$C1145,""))</f>
        <v/>
      </c>
      <c r="K1170" s="147" t="str">
        <f>IF('TSA Input'!$J1145="","",IF('TSA Input'!$J1145="Yes",'TSA Input'!$I1145,""))</f>
        <v/>
      </c>
      <c r="L1170" s="147" t="str">
        <f>IF('TSA Input'!$J1145="","",IF('TSA Input'!$J1145="Yes",'TSA Input'!$E1145,""))</f>
        <v/>
      </c>
      <c r="M1170" s="45" t="str">
        <f t="shared" si="3"/>
        <v/>
      </c>
      <c r="N1170" s="48"/>
      <c r="O1170" s="49"/>
      <c r="P1170" s="148" t="s">
        <v>31</v>
      </c>
      <c r="Q1170" s="149" t="s">
        <v>31</v>
      </c>
      <c r="R1170" s="1"/>
    </row>
    <row r="1171" spans="1:18" ht="15.75" hidden="1" customHeight="1">
      <c r="A1171" s="1" t="str">
        <f t="shared" si="1"/>
        <v/>
      </c>
      <c r="B1171" s="1"/>
      <c r="C1171" s="38" t="str">
        <f>IF('TSA Input'!J1146="","",IF('TSA Input'!J1146="Yes",'TSA Input'!B1146,"Ineligible"))</f>
        <v/>
      </c>
      <c r="D1171" s="39" t="str">
        <f>IF('TSA Input'!J1146="","",IF('TSA Input'!J1146="Yes",'TSA Input'!H1146,""))</f>
        <v/>
      </c>
      <c r="E1171" s="40" t="str">
        <f>IF('TSA Input'!J1146="","",IF('TSA Input'!J1146="Yes",'TSA Input'!G1146,""))</f>
        <v/>
      </c>
      <c r="F1171" s="42" t="str">
        <f>IF('TSA Input'!J1146="","",IF('TSA Input'!J1146="Yes",'TSA Input'!C1146,""))</f>
        <v/>
      </c>
      <c r="G1171" s="43" t="str">
        <f>IF('TSA Input'!J1146="","",IF('TSA Input'!J1146="Yes",'TSA Input'!I1146,""))</f>
        <v/>
      </c>
      <c r="H1171" s="43" t="str">
        <f>IF('TSA Input'!J1146="","",IF('TSA Input'!J1146="Yes",'TSA Input'!E1146,""))</f>
        <v/>
      </c>
      <c r="I1171" s="45" t="str">
        <f t="shared" si="2"/>
        <v/>
      </c>
      <c r="J1171" s="146" t="str">
        <f>IF('TSA Input'!$J1146="","",IF('TSA Input'!$J1146="Yes",'TSA Input'!$C1146,""))</f>
        <v/>
      </c>
      <c r="K1171" s="147" t="str">
        <f>IF('TSA Input'!$J1146="","",IF('TSA Input'!$J1146="Yes",'TSA Input'!$I1146,""))</f>
        <v/>
      </c>
      <c r="L1171" s="147" t="str">
        <f>IF('TSA Input'!$J1146="","",IF('TSA Input'!$J1146="Yes",'TSA Input'!$E1146,""))</f>
        <v/>
      </c>
      <c r="M1171" s="45" t="str">
        <f t="shared" si="3"/>
        <v/>
      </c>
      <c r="N1171" s="48"/>
      <c r="O1171" s="49"/>
      <c r="P1171" s="148" t="s">
        <v>31</v>
      </c>
      <c r="Q1171" s="149" t="s">
        <v>31</v>
      </c>
      <c r="R1171" s="1"/>
    </row>
    <row r="1172" spans="1:18" ht="15.75" hidden="1" customHeight="1">
      <c r="A1172" s="1" t="str">
        <f t="shared" si="1"/>
        <v/>
      </c>
      <c r="B1172" s="1"/>
      <c r="C1172" s="38" t="str">
        <f>IF('TSA Input'!J1147="","",IF('TSA Input'!J1147="Yes",'TSA Input'!B1147,"Ineligible"))</f>
        <v/>
      </c>
      <c r="D1172" s="39" t="str">
        <f>IF('TSA Input'!J1147="","",IF('TSA Input'!J1147="Yes",'TSA Input'!H1147,""))</f>
        <v/>
      </c>
      <c r="E1172" s="40" t="str">
        <f>IF('TSA Input'!J1147="","",IF('TSA Input'!J1147="Yes",'TSA Input'!G1147,""))</f>
        <v/>
      </c>
      <c r="F1172" s="42" t="str">
        <f>IF('TSA Input'!J1147="","",IF('TSA Input'!J1147="Yes",'TSA Input'!C1147,""))</f>
        <v/>
      </c>
      <c r="G1172" s="43" t="str">
        <f>IF('TSA Input'!J1147="","",IF('TSA Input'!J1147="Yes",'TSA Input'!I1147,""))</f>
        <v/>
      </c>
      <c r="H1172" s="43" t="str">
        <f>IF('TSA Input'!J1147="","",IF('TSA Input'!J1147="Yes",'TSA Input'!E1147,""))</f>
        <v/>
      </c>
      <c r="I1172" s="45" t="str">
        <f t="shared" si="2"/>
        <v/>
      </c>
      <c r="J1172" s="146" t="str">
        <f>IF('TSA Input'!$J1147="","",IF('TSA Input'!$J1147="Yes",'TSA Input'!$C1147,""))</f>
        <v/>
      </c>
      <c r="K1172" s="147" t="str">
        <f>IF('TSA Input'!$J1147="","",IF('TSA Input'!$J1147="Yes",'TSA Input'!$I1147,""))</f>
        <v/>
      </c>
      <c r="L1172" s="147" t="str">
        <f>IF('TSA Input'!$J1147="","",IF('TSA Input'!$J1147="Yes",'TSA Input'!$E1147,""))</f>
        <v/>
      </c>
      <c r="M1172" s="45" t="str">
        <f t="shared" si="3"/>
        <v/>
      </c>
      <c r="N1172" s="48"/>
      <c r="O1172" s="49"/>
      <c r="P1172" s="148" t="s">
        <v>31</v>
      </c>
      <c r="Q1172" s="149" t="s">
        <v>31</v>
      </c>
      <c r="R1172" s="1"/>
    </row>
    <row r="1173" spans="1:18" ht="15.75" hidden="1" customHeight="1">
      <c r="A1173" s="1" t="str">
        <f t="shared" si="1"/>
        <v/>
      </c>
      <c r="B1173" s="1"/>
      <c r="C1173" s="38" t="str">
        <f>IF('TSA Input'!J1148="","",IF('TSA Input'!J1148="Yes",'TSA Input'!B1148,"Ineligible"))</f>
        <v/>
      </c>
      <c r="D1173" s="39" t="str">
        <f>IF('TSA Input'!J1148="","",IF('TSA Input'!J1148="Yes",'TSA Input'!H1148,""))</f>
        <v/>
      </c>
      <c r="E1173" s="40" t="str">
        <f>IF('TSA Input'!J1148="","",IF('TSA Input'!J1148="Yes",'TSA Input'!G1148,""))</f>
        <v/>
      </c>
      <c r="F1173" s="42" t="str">
        <f>IF('TSA Input'!J1148="","",IF('TSA Input'!J1148="Yes",'TSA Input'!C1148,""))</f>
        <v/>
      </c>
      <c r="G1173" s="43" t="str">
        <f>IF('TSA Input'!J1148="","",IF('TSA Input'!J1148="Yes",'TSA Input'!I1148,""))</f>
        <v/>
      </c>
      <c r="H1173" s="43" t="str">
        <f>IF('TSA Input'!J1148="","",IF('TSA Input'!J1148="Yes",'TSA Input'!E1148,""))</f>
        <v/>
      </c>
      <c r="I1173" s="45" t="str">
        <f t="shared" si="2"/>
        <v/>
      </c>
      <c r="J1173" s="146" t="str">
        <f>IF('TSA Input'!$J1148="","",IF('TSA Input'!$J1148="Yes",'TSA Input'!$C1148,""))</f>
        <v/>
      </c>
      <c r="K1173" s="147" t="str">
        <f>IF('TSA Input'!$J1148="","",IF('TSA Input'!$J1148="Yes",'TSA Input'!$I1148,""))</f>
        <v/>
      </c>
      <c r="L1173" s="147" t="str">
        <f>IF('TSA Input'!$J1148="","",IF('TSA Input'!$J1148="Yes",'TSA Input'!$E1148,""))</f>
        <v/>
      </c>
      <c r="M1173" s="45" t="str">
        <f t="shared" si="3"/>
        <v/>
      </c>
      <c r="N1173" s="48"/>
      <c r="O1173" s="49"/>
      <c r="P1173" s="148" t="s">
        <v>31</v>
      </c>
      <c r="Q1173" s="149" t="s">
        <v>31</v>
      </c>
      <c r="R1173" s="1"/>
    </row>
    <row r="1174" spans="1:18" ht="15.75" hidden="1" customHeight="1">
      <c r="A1174" s="1" t="str">
        <f t="shared" si="1"/>
        <v/>
      </c>
      <c r="B1174" s="1"/>
      <c r="C1174" s="38" t="str">
        <f>IF('TSA Input'!J1149="","",IF('TSA Input'!J1149="Yes",'TSA Input'!B1149,"Ineligible"))</f>
        <v/>
      </c>
      <c r="D1174" s="39" t="str">
        <f>IF('TSA Input'!J1149="","",IF('TSA Input'!J1149="Yes",'TSA Input'!H1149,""))</f>
        <v/>
      </c>
      <c r="E1174" s="40" t="str">
        <f>IF('TSA Input'!J1149="","",IF('TSA Input'!J1149="Yes",'TSA Input'!G1149,""))</f>
        <v/>
      </c>
      <c r="F1174" s="42" t="str">
        <f>IF('TSA Input'!J1149="","",IF('TSA Input'!J1149="Yes",'TSA Input'!C1149,""))</f>
        <v/>
      </c>
      <c r="G1174" s="43" t="str">
        <f>IF('TSA Input'!J1149="","",IF('TSA Input'!J1149="Yes",'TSA Input'!I1149,""))</f>
        <v/>
      </c>
      <c r="H1174" s="43" t="str">
        <f>IF('TSA Input'!J1149="","",IF('TSA Input'!J1149="Yes",'TSA Input'!E1149,""))</f>
        <v/>
      </c>
      <c r="I1174" s="45" t="str">
        <f t="shared" si="2"/>
        <v/>
      </c>
      <c r="J1174" s="146" t="str">
        <f>IF('TSA Input'!$J1149="","",IF('TSA Input'!$J1149="Yes",'TSA Input'!$C1149,""))</f>
        <v/>
      </c>
      <c r="K1174" s="147" t="str">
        <f>IF('TSA Input'!$J1149="","",IF('TSA Input'!$J1149="Yes",'TSA Input'!$I1149,""))</f>
        <v/>
      </c>
      <c r="L1174" s="147" t="str">
        <f>IF('TSA Input'!$J1149="","",IF('TSA Input'!$J1149="Yes",'TSA Input'!$E1149,""))</f>
        <v/>
      </c>
      <c r="M1174" s="45" t="str">
        <f t="shared" si="3"/>
        <v/>
      </c>
      <c r="N1174" s="48"/>
      <c r="O1174" s="49"/>
      <c r="P1174" s="148" t="s">
        <v>31</v>
      </c>
      <c r="Q1174" s="149" t="s">
        <v>31</v>
      </c>
      <c r="R1174" s="1"/>
    </row>
    <row r="1175" spans="1:18" ht="15.75" hidden="1" customHeight="1">
      <c r="A1175" s="1" t="str">
        <f t="shared" si="1"/>
        <v/>
      </c>
      <c r="B1175" s="1"/>
      <c r="C1175" s="38" t="str">
        <f>IF('TSA Input'!J1150="","",IF('TSA Input'!J1150="Yes",'TSA Input'!B1150,"Ineligible"))</f>
        <v/>
      </c>
      <c r="D1175" s="39" t="str">
        <f>IF('TSA Input'!J1150="","",IF('TSA Input'!J1150="Yes",'TSA Input'!H1150,""))</f>
        <v/>
      </c>
      <c r="E1175" s="40" t="str">
        <f>IF('TSA Input'!J1150="","",IF('TSA Input'!J1150="Yes",'TSA Input'!G1150,""))</f>
        <v/>
      </c>
      <c r="F1175" s="42" t="str">
        <f>IF('TSA Input'!J1150="","",IF('TSA Input'!J1150="Yes",'TSA Input'!C1150,""))</f>
        <v/>
      </c>
      <c r="G1175" s="43" t="str">
        <f>IF('TSA Input'!J1150="","",IF('TSA Input'!J1150="Yes",'TSA Input'!I1150,""))</f>
        <v/>
      </c>
      <c r="H1175" s="43" t="str">
        <f>IF('TSA Input'!J1150="","",IF('TSA Input'!J1150="Yes",'TSA Input'!E1150,""))</f>
        <v/>
      </c>
      <c r="I1175" s="45" t="str">
        <f t="shared" si="2"/>
        <v/>
      </c>
      <c r="J1175" s="146" t="str">
        <f>IF('TSA Input'!$J1150="","",IF('TSA Input'!$J1150="Yes",'TSA Input'!$C1150,""))</f>
        <v/>
      </c>
      <c r="K1175" s="147" t="str">
        <f>IF('TSA Input'!$J1150="","",IF('TSA Input'!$J1150="Yes",'TSA Input'!$I1150,""))</f>
        <v/>
      </c>
      <c r="L1175" s="147" t="str">
        <f>IF('TSA Input'!$J1150="","",IF('TSA Input'!$J1150="Yes",'TSA Input'!$E1150,""))</f>
        <v/>
      </c>
      <c r="M1175" s="45" t="str">
        <f t="shared" si="3"/>
        <v/>
      </c>
      <c r="N1175" s="48"/>
      <c r="O1175" s="49"/>
      <c r="P1175" s="148" t="s">
        <v>31</v>
      </c>
      <c r="Q1175" s="149" t="s">
        <v>31</v>
      </c>
      <c r="R1175" s="1"/>
    </row>
    <row r="1176" spans="1:18" ht="15.75" hidden="1" customHeight="1">
      <c r="A1176" s="1" t="str">
        <f t="shared" si="1"/>
        <v/>
      </c>
      <c r="B1176" s="1"/>
      <c r="C1176" s="38" t="str">
        <f>IF('TSA Input'!J1151="","",IF('TSA Input'!J1151="Yes",'TSA Input'!B1151,"Ineligible"))</f>
        <v/>
      </c>
      <c r="D1176" s="39" t="str">
        <f>IF('TSA Input'!J1151="","",IF('TSA Input'!J1151="Yes",'TSA Input'!H1151,""))</f>
        <v/>
      </c>
      <c r="E1176" s="40" t="str">
        <f>IF('TSA Input'!J1151="","",IF('TSA Input'!J1151="Yes",'TSA Input'!G1151,""))</f>
        <v/>
      </c>
      <c r="F1176" s="42" t="str">
        <f>IF('TSA Input'!J1151="","",IF('TSA Input'!J1151="Yes",'TSA Input'!C1151,""))</f>
        <v/>
      </c>
      <c r="G1176" s="43" t="str">
        <f>IF('TSA Input'!J1151="","",IF('TSA Input'!J1151="Yes",'TSA Input'!I1151,""))</f>
        <v/>
      </c>
      <c r="H1176" s="43" t="str">
        <f>IF('TSA Input'!J1151="","",IF('TSA Input'!J1151="Yes",'TSA Input'!E1151,""))</f>
        <v/>
      </c>
      <c r="I1176" s="45" t="str">
        <f t="shared" si="2"/>
        <v/>
      </c>
      <c r="J1176" s="146" t="str">
        <f>IF('TSA Input'!$J1151="","",IF('TSA Input'!$J1151="Yes",'TSA Input'!$C1151,""))</f>
        <v/>
      </c>
      <c r="K1176" s="147" t="str">
        <f>IF('TSA Input'!$J1151="","",IF('TSA Input'!$J1151="Yes",'TSA Input'!$I1151,""))</f>
        <v/>
      </c>
      <c r="L1176" s="147" t="str">
        <f>IF('TSA Input'!$J1151="","",IF('TSA Input'!$J1151="Yes",'TSA Input'!$E1151,""))</f>
        <v/>
      </c>
      <c r="M1176" s="45" t="str">
        <f t="shared" si="3"/>
        <v/>
      </c>
      <c r="N1176" s="48"/>
      <c r="O1176" s="49"/>
      <c r="P1176" s="148" t="s">
        <v>31</v>
      </c>
      <c r="Q1176" s="149" t="s">
        <v>31</v>
      </c>
      <c r="R1176" s="1"/>
    </row>
    <row r="1177" spans="1:18" ht="15.75" hidden="1" customHeight="1">
      <c r="A1177" s="1" t="str">
        <f t="shared" si="1"/>
        <v/>
      </c>
      <c r="B1177" s="1"/>
      <c r="C1177" s="38" t="str">
        <f>IF('TSA Input'!J1152="","",IF('TSA Input'!J1152="Yes",'TSA Input'!B1152,"Ineligible"))</f>
        <v/>
      </c>
      <c r="D1177" s="39" t="str">
        <f>IF('TSA Input'!J1152="","",IF('TSA Input'!J1152="Yes",'TSA Input'!H1152,""))</f>
        <v/>
      </c>
      <c r="E1177" s="40" t="str">
        <f>IF('TSA Input'!J1152="","",IF('TSA Input'!J1152="Yes",'TSA Input'!G1152,""))</f>
        <v/>
      </c>
      <c r="F1177" s="42" t="str">
        <f>IF('TSA Input'!J1152="","",IF('TSA Input'!J1152="Yes",'TSA Input'!C1152,""))</f>
        <v/>
      </c>
      <c r="G1177" s="43" t="str">
        <f>IF('TSA Input'!J1152="","",IF('TSA Input'!J1152="Yes",'TSA Input'!I1152,""))</f>
        <v/>
      </c>
      <c r="H1177" s="43" t="str">
        <f>IF('TSA Input'!J1152="","",IF('TSA Input'!J1152="Yes",'TSA Input'!E1152,""))</f>
        <v/>
      </c>
      <c r="I1177" s="45" t="str">
        <f t="shared" si="2"/>
        <v/>
      </c>
      <c r="J1177" s="146" t="str">
        <f>IF('TSA Input'!$J1152="","",IF('TSA Input'!$J1152="Yes",'TSA Input'!$C1152,""))</f>
        <v/>
      </c>
      <c r="K1177" s="147" t="str">
        <f>IF('TSA Input'!$J1152="","",IF('TSA Input'!$J1152="Yes",'TSA Input'!$I1152,""))</f>
        <v/>
      </c>
      <c r="L1177" s="147" t="str">
        <f>IF('TSA Input'!$J1152="","",IF('TSA Input'!$J1152="Yes",'TSA Input'!$E1152,""))</f>
        <v/>
      </c>
      <c r="M1177" s="45" t="str">
        <f t="shared" si="3"/>
        <v/>
      </c>
      <c r="N1177" s="48"/>
      <c r="O1177" s="49"/>
      <c r="P1177" s="148" t="s">
        <v>31</v>
      </c>
      <c r="Q1177" s="149" t="s">
        <v>31</v>
      </c>
      <c r="R1177" s="1"/>
    </row>
    <row r="1178" spans="1:18" ht="15.75" hidden="1" customHeight="1">
      <c r="A1178" s="1" t="str">
        <f t="shared" si="1"/>
        <v/>
      </c>
      <c r="B1178" s="1"/>
      <c r="C1178" s="38" t="str">
        <f>IF('TSA Input'!J1153="","",IF('TSA Input'!J1153="Yes",'TSA Input'!B1153,"Ineligible"))</f>
        <v/>
      </c>
      <c r="D1178" s="39" t="str">
        <f>IF('TSA Input'!J1153="","",IF('TSA Input'!J1153="Yes",'TSA Input'!H1153,""))</f>
        <v/>
      </c>
      <c r="E1178" s="40" t="str">
        <f>IF('TSA Input'!J1153="","",IF('TSA Input'!J1153="Yes",'TSA Input'!G1153,""))</f>
        <v/>
      </c>
      <c r="F1178" s="42" t="str">
        <f>IF('TSA Input'!J1153="","",IF('TSA Input'!J1153="Yes",'TSA Input'!C1153,""))</f>
        <v/>
      </c>
      <c r="G1178" s="43" t="str">
        <f>IF('TSA Input'!J1153="","",IF('TSA Input'!J1153="Yes",'TSA Input'!I1153,""))</f>
        <v/>
      </c>
      <c r="H1178" s="43" t="str">
        <f>IF('TSA Input'!J1153="","",IF('TSA Input'!J1153="Yes",'TSA Input'!E1153,""))</f>
        <v/>
      </c>
      <c r="I1178" s="45" t="str">
        <f t="shared" si="2"/>
        <v/>
      </c>
      <c r="J1178" s="146" t="str">
        <f>IF('TSA Input'!$J1153="","",IF('TSA Input'!$J1153="Yes",'TSA Input'!$C1153,""))</f>
        <v/>
      </c>
      <c r="K1178" s="147" t="str">
        <f>IF('TSA Input'!$J1153="","",IF('TSA Input'!$J1153="Yes",'TSA Input'!$I1153,""))</f>
        <v/>
      </c>
      <c r="L1178" s="147" t="str">
        <f>IF('TSA Input'!$J1153="","",IF('TSA Input'!$J1153="Yes",'TSA Input'!$E1153,""))</f>
        <v/>
      </c>
      <c r="M1178" s="45" t="str">
        <f t="shared" si="3"/>
        <v/>
      </c>
      <c r="N1178" s="48"/>
      <c r="O1178" s="49"/>
      <c r="P1178" s="148" t="s">
        <v>31</v>
      </c>
      <c r="Q1178" s="149" t="s">
        <v>31</v>
      </c>
      <c r="R1178" s="1"/>
    </row>
    <row r="1179" spans="1:18" ht="15.75" hidden="1" customHeight="1">
      <c r="A1179" s="1" t="str">
        <f t="shared" si="1"/>
        <v/>
      </c>
      <c r="B1179" s="1"/>
      <c r="C1179" s="38" t="str">
        <f>IF('TSA Input'!J1154="","",IF('TSA Input'!J1154="Yes",'TSA Input'!B1154,"Ineligible"))</f>
        <v/>
      </c>
      <c r="D1179" s="39" t="str">
        <f>IF('TSA Input'!J1154="","",IF('TSA Input'!J1154="Yes",'TSA Input'!H1154,""))</f>
        <v/>
      </c>
      <c r="E1179" s="40" t="str">
        <f>IF('TSA Input'!J1154="","",IF('TSA Input'!J1154="Yes",'TSA Input'!G1154,""))</f>
        <v/>
      </c>
      <c r="F1179" s="42" t="str">
        <f>IF('TSA Input'!J1154="","",IF('TSA Input'!J1154="Yes",'TSA Input'!C1154,""))</f>
        <v/>
      </c>
      <c r="G1179" s="43" t="str">
        <f>IF('TSA Input'!J1154="","",IF('TSA Input'!J1154="Yes",'TSA Input'!I1154,""))</f>
        <v/>
      </c>
      <c r="H1179" s="43" t="str">
        <f>IF('TSA Input'!J1154="","",IF('TSA Input'!J1154="Yes",'TSA Input'!E1154,""))</f>
        <v/>
      </c>
      <c r="I1179" s="45" t="str">
        <f t="shared" si="2"/>
        <v/>
      </c>
      <c r="J1179" s="146" t="str">
        <f>IF('TSA Input'!$J1154="","",IF('TSA Input'!$J1154="Yes",'TSA Input'!$C1154,""))</f>
        <v/>
      </c>
      <c r="K1179" s="147" t="str">
        <f>IF('TSA Input'!$J1154="","",IF('TSA Input'!$J1154="Yes",'TSA Input'!$I1154,""))</f>
        <v/>
      </c>
      <c r="L1179" s="147" t="str">
        <f>IF('TSA Input'!$J1154="","",IF('TSA Input'!$J1154="Yes",'TSA Input'!$E1154,""))</f>
        <v/>
      </c>
      <c r="M1179" s="45" t="str">
        <f t="shared" si="3"/>
        <v/>
      </c>
      <c r="N1179" s="48"/>
      <c r="O1179" s="49"/>
      <c r="P1179" s="148" t="s">
        <v>31</v>
      </c>
      <c r="Q1179" s="149" t="s">
        <v>31</v>
      </c>
      <c r="R1179" s="1"/>
    </row>
    <row r="1180" spans="1:18" ht="15.75" hidden="1" customHeight="1">
      <c r="A1180" s="1" t="str">
        <f t="shared" si="1"/>
        <v/>
      </c>
      <c r="B1180" s="1"/>
      <c r="C1180" s="38" t="str">
        <f>IF('TSA Input'!J1155="","",IF('TSA Input'!J1155="Yes",'TSA Input'!B1155,"Ineligible"))</f>
        <v/>
      </c>
      <c r="D1180" s="39" t="str">
        <f>IF('TSA Input'!J1155="","",IF('TSA Input'!J1155="Yes",'TSA Input'!H1155,""))</f>
        <v/>
      </c>
      <c r="E1180" s="40" t="str">
        <f>IF('TSA Input'!J1155="","",IF('TSA Input'!J1155="Yes",'TSA Input'!G1155,""))</f>
        <v/>
      </c>
      <c r="F1180" s="42" t="str">
        <f>IF('TSA Input'!J1155="","",IF('TSA Input'!J1155="Yes",'TSA Input'!C1155,""))</f>
        <v/>
      </c>
      <c r="G1180" s="43" t="str">
        <f>IF('TSA Input'!J1155="","",IF('TSA Input'!J1155="Yes",'TSA Input'!I1155,""))</f>
        <v/>
      </c>
      <c r="H1180" s="43" t="str">
        <f>IF('TSA Input'!J1155="","",IF('TSA Input'!J1155="Yes",'TSA Input'!E1155,""))</f>
        <v/>
      </c>
      <c r="I1180" s="45" t="str">
        <f t="shared" si="2"/>
        <v/>
      </c>
      <c r="J1180" s="146" t="str">
        <f>IF('TSA Input'!$J1155="","",IF('TSA Input'!$J1155="Yes",'TSA Input'!$C1155,""))</f>
        <v/>
      </c>
      <c r="K1180" s="147" t="str">
        <f>IF('TSA Input'!$J1155="","",IF('TSA Input'!$J1155="Yes",'TSA Input'!$I1155,""))</f>
        <v/>
      </c>
      <c r="L1180" s="147" t="str">
        <f>IF('TSA Input'!$J1155="","",IF('TSA Input'!$J1155="Yes",'TSA Input'!$E1155,""))</f>
        <v/>
      </c>
      <c r="M1180" s="45" t="str">
        <f t="shared" si="3"/>
        <v/>
      </c>
      <c r="N1180" s="48"/>
      <c r="O1180" s="49"/>
      <c r="P1180" s="148" t="s">
        <v>31</v>
      </c>
      <c r="Q1180" s="149" t="s">
        <v>31</v>
      </c>
      <c r="R1180" s="1"/>
    </row>
    <row r="1181" spans="1:18" ht="15.75" hidden="1" customHeight="1">
      <c r="A1181" s="1" t="str">
        <f t="shared" si="1"/>
        <v/>
      </c>
      <c r="B1181" s="1"/>
      <c r="C1181" s="38" t="str">
        <f>IF('TSA Input'!J1156="","",IF('TSA Input'!J1156="Yes",'TSA Input'!B1156,"Ineligible"))</f>
        <v/>
      </c>
      <c r="D1181" s="39" t="str">
        <f>IF('TSA Input'!J1156="","",IF('TSA Input'!J1156="Yes",'TSA Input'!H1156,""))</f>
        <v/>
      </c>
      <c r="E1181" s="40" t="str">
        <f>IF('TSA Input'!J1156="","",IF('TSA Input'!J1156="Yes",'TSA Input'!G1156,""))</f>
        <v/>
      </c>
      <c r="F1181" s="42" t="str">
        <f>IF('TSA Input'!J1156="","",IF('TSA Input'!J1156="Yes",'TSA Input'!C1156,""))</f>
        <v/>
      </c>
      <c r="G1181" s="43" t="str">
        <f>IF('TSA Input'!J1156="","",IF('TSA Input'!J1156="Yes",'TSA Input'!I1156,""))</f>
        <v/>
      </c>
      <c r="H1181" s="43" t="str">
        <f>IF('TSA Input'!J1156="","",IF('TSA Input'!J1156="Yes",'TSA Input'!E1156,""))</f>
        <v/>
      </c>
      <c r="I1181" s="45" t="str">
        <f t="shared" si="2"/>
        <v/>
      </c>
      <c r="J1181" s="146" t="str">
        <f>IF('TSA Input'!$J1156="","",IF('TSA Input'!$J1156="Yes",'TSA Input'!$C1156,""))</f>
        <v/>
      </c>
      <c r="K1181" s="147" t="str">
        <f>IF('TSA Input'!$J1156="","",IF('TSA Input'!$J1156="Yes",'TSA Input'!$I1156,""))</f>
        <v/>
      </c>
      <c r="L1181" s="147" t="str">
        <f>IF('TSA Input'!$J1156="","",IF('TSA Input'!$J1156="Yes",'TSA Input'!$E1156,""))</f>
        <v/>
      </c>
      <c r="M1181" s="45" t="str">
        <f t="shared" si="3"/>
        <v/>
      </c>
      <c r="N1181" s="48"/>
      <c r="O1181" s="49"/>
      <c r="P1181" s="148" t="s">
        <v>31</v>
      </c>
      <c r="Q1181" s="149" t="s">
        <v>31</v>
      </c>
      <c r="R1181" s="1"/>
    </row>
    <row r="1182" spans="1:18" ht="15.75" hidden="1" customHeight="1">
      <c r="A1182" s="1" t="str">
        <f t="shared" si="1"/>
        <v/>
      </c>
      <c r="B1182" s="1"/>
      <c r="C1182" s="38" t="str">
        <f>IF('TSA Input'!J1157="","",IF('TSA Input'!J1157="Yes",'TSA Input'!B1157,"Ineligible"))</f>
        <v/>
      </c>
      <c r="D1182" s="39" t="str">
        <f>IF('TSA Input'!J1157="","",IF('TSA Input'!J1157="Yes",'TSA Input'!H1157,""))</f>
        <v/>
      </c>
      <c r="E1182" s="40" t="str">
        <f>IF('TSA Input'!J1157="","",IF('TSA Input'!J1157="Yes",'TSA Input'!G1157,""))</f>
        <v/>
      </c>
      <c r="F1182" s="42" t="str">
        <f>IF('TSA Input'!J1157="","",IF('TSA Input'!J1157="Yes",'TSA Input'!C1157,""))</f>
        <v/>
      </c>
      <c r="G1182" s="43" t="str">
        <f>IF('TSA Input'!J1157="","",IF('TSA Input'!J1157="Yes",'TSA Input'!I1157,""))</f>
        <v/>
      </c>
      <c r="H1182" s="43" t="str">
        <f>IF('TSA Input'!J1157="","",IF('TSA Input'!J1157="Yes",'TSA Input'!E1157,""))</f>
        <v/>
      </c>
      <c r="I1182" s="45" t="str">
        <f t="shared" si="2"/>
        <v/>
      </c>
      <c r="J1182" s="146" t="str">
        <f>IF('TSA Input'!$J1157="","",IF('TSA Input'!$J1157="Yes",'TSA Input'!$C1157,""))</f>
        <v/>
      </c>
      <c r="K1182" s="147" t="str">
        <f>IF('TSA Input'!$J1157="","",IF('TSA Input'!$J1157="Yes",'TSA Input'!$I1157,""))</f>
        <v/>
      </c>
      <c r="L1182" s="147" t="str">
        <f>IF('TSA Input'!$J1157="","",IF('TSA Input'!$J1157="Yes",'TSA Input'!$E1157,""))</f>
        <v/>
      </c>
      <c r="M1182" s="45" t="str">
        <f t="shared" si="3"/>
        <v/>
      </c>
      <c r="N1182" s="48"/>
      <c r="O1182" s="49"/>
      <c r="P1182" s="148" t="s">
        <v>31</v>
      </c>
      <c r="Q1182" s="149" t="s">
        <v>31</v>
      </c>
      <c r="R1182" s="1"/>
    </row>
    <row r="1183" spans="1:18" ht="15.75" hidden="1" customHeight="1">
      <c r="A1183" s="1" t="str">
        <f t="shared" si="1"/>
        <v/>
      </c>
      <c r="B1183" s="1"/>
      <c r="C1183" s="38" t="str">
        <f>IF('TSA Input'!J1158="","",IF('TSA Input'!J1158="Yes",'TSA Input'!B1158,"Ineligible"))</f>
        <v/>
      </c>
      <c r="D1183" s="39" t="str">
        <f>IF('TSA Input'!J1158="","",IF('TSA Input'!J1158="Yes",'TSA Input'!H1158,""))</f>
        <v/>
      </c>
      <c r="E1183" s="40" t="str">
        <f>IF('TSA Input'!J1158="","",IF('TSA Input'!J1158="Yes",'TSA Input'!G1158,""))</f>
        <v/>
      </c>
      <c r="F1183" s="42" t="str">
        <f>IF('TSA Input'!J1158="","",IF('TSA Input'!J1158="Yes",'TSA Input'!C1158,""))</f>
        <v/>
      </c>
      <c r="G1183" s="43" t="str">
        <f>IF('TSA Input'!J1158="","",IF('TSA Input'!J1158="Yes",'TSA Input'!I1158,""))</f>
        <v/>
      </c>
      <c r="H1183" s="43" t="str">
        <f>IF('TSA Input'!J1158="","",IF('TSA Input'!J1158="Yes",'TSA Input'!E1158,""))</f>
        <v/>
      </c>
      <c r="I1183" s="45" t="str">
        <f t="shared" si="2"/>
        <v/>
      </c>
      <c r="J1183" s="146" t="str">
        <f>IF('TSA Input'!$J1158="","",IF('TSA Input'!$J1158="Yes",'TSA Input'!$C1158,""))</f>
        <v/>
      </c>
      <c r="K1183" s="147" t="str">
        <f>IF('TSA Input'!$J1158="","",IF('TSA Input'!$J1158="Yes",'TSA Input'!$I1158,""))</f>
        <v/>
      </c>
      <c r="L1183" s="147" t="str">
        <f>IF('TSA Input'!$J1158="","",IF('TSA Input'!$J1158="Yes",'TSA Input'!$E1158,""))</f>
        <v/>
      </c>
      <c r="M1183" s="45" t="str">
        <f t="shared" si="3"/>
        <v/>
      </c>
      <c r="N1183" s="48"/>
      <c r="O1183" s="49"/>
      <c r="P1183" s="148" t="s">
        <v>31</v>
      </c>
      <c r="Q1183" s="149" t="s">
        <v>31</v>
      </c>
      <c r="R1183" s="1"/>
    </row>
    <row r="1184" spans="1:18" ht="15.75" hidden="1" customHeight="1">
      <c r="A1184" s="1" t="str">
        <f t="shared" si="1"/>
        <v/>
      </c>
      <c r="B1184" s="1"/>
      <c r="C1184" s="38" t="str">
        <f>IF('TSA Input'!J1159="","",IF('TSA Input'!J1159="Yes",'TSA Input'!B1159,"Ineligible"))</f>
        <v/>
      </c>
      <c r="D1184" s="39" t="str">
        <f>IF('TSA Input'!J1159="","",IF('TSA Input'!J1159="Yes",'TSA Input'!H1159,""))</f>
        <v/>
      </c>
      <c r="E1184" s="40" t="str">
        <f>IF('TSA Input'!J1159="","",IF('TSA Input'!J1159="Yes",'TSA Input'!G1159,""))</f>
        <v/>
      </c>
      <c r="F1184" s="42" t="str">
        <f>IF('TSA Input'!J1159="","",IF('TSA Input'!J1159="Yes",'TSA Input'!C1159,""))</f>
        <v/>
      </c>
      <c r="G1184" s="43" t="str">
        <f>IF('TSA Input'!J1159="","",IF('TSA Input'!J1159="Yes",'TSA Input'!I1159,""))</f>
        <v/>
      </c>
      <c r="H1184" s="43" t="str">
        <f>IF('TSA Input'!J1159="","",IF('TSA Input'!J1159="Yes",'TSA Input'!E1159,""))</f>
        <v/>
      </c>
      <c r="I1184" s="45" t="str">
        <f t="shared" si="2"/>
        <v/>
      </c>
      <c r="J1184" s="146" t="str">
        <f>IF('TSA Input'!$J1159="","",IF('TSA Input'!$J1159="Yes",'TSA Input'!$C1159,""))</f>
        <v/>
      </c>
      <c r="K1184" s="147" t="str">
        <f>IF('TSA Input'!$J1159="","",IF('TSA Input'!$J1159="Yes",'TSA Input'!$I1159,""))</f>
        <v/>
      </c>
      <c r="L1184" s="147" t="str">
        <f>IF('TSA Input'!$J1159="","",IF('TSA Input'!$J1159="Yes",'TSA Input'!$E1159,""))</f>
        <v/>
      </c>
      <c r="M1184" s="45" t="str">
        <f t="shared" si="3"/>
        <v/>
      </c>
      <c r="N1184" s="48"/>
      <c r="O1184" s="49"/>
      <c r="P1184" s="148" t="s">
        <v>31</v>
      </c>
      <c r="Q1184" s="149" t="s">
        <v>31</v>
      </c>
      <c r="R1184" s="1"/>
    </row>
    <row r="1185" spans="1:18" ht="15.75" hidden="1" customHeight="1">
      <c r="A1185" s="1" t="str">
        <f t="shared" si="1"/>
        <v/>
      </c>
      <c r="B1185" s="1"/>
      <c r="C1185" s="38" t="str">
        <f>IF('TSA Input'!J1160="","",IF('TSA Input'!J1160="Yes",'TSA Input'!B1160,"Ineligible"))</f>
        <v/>
      </c>
      <c r="D1185" s="39" t="str">
        <f>IF('TSA Input'!J1160="","",IF('TSA Input'!J1160="Yes",'TSA Input'!H1160,""))</f>
        <v/>
      </c>
      <c r="E1185" s="40" t="str">
        <f>IF('TSA Input'!J1160="","",IF('TSA Input'!J1160="Yes",'TSA Input'!G1160,""))</f>
        <v/>
      </c>
      <c r="F1185" s="42" t="str">
        <f>IF('TSA Input'!J1160="","",IF('TSA Input'!J1160="Yes",'TSA Input'!C1160,""))</f>
        <v/>
      </c>
      <c r="G1185" s="43" t="str">
        <f>IF('TSA Input'!J1160="","",IF('TSA Input'!J1160="Yes",'TSA Input'!I1160,""))</f>
        <v/>
      </c>
      <c r="H1185" s="43" t="str">
        <f>IF('TSA Input'!J1160="","",IF('TSA Input'!J1160="Yes",'TSA Input'!E1160,""))</f>
        <v/>
      </c>
      <c r="I1185" s="45" t="str">
        <f t="shared" si="2"/>
        <v/>
      </c>
      <c r="J1185" s="146" t="str">
        <f>IF('TSA Input'!$J1160="","",IF('TSA Input'!$J1160="Yes",'TSA Input'!$C1160,""))</f>
        <v/>
      </c>
      <c r="K1185" s="147" t="str">
        <f>IF('TSA Input'!$J1160="","",IF('TSA Input'!$J1160="Yes",'TSA Input'!$I1160,""))</f>
        <v/>
      </c>
      <c r="L1185" s="147" t="str">
        <f>IF('TSA Input'!$J1160="","",IF('TSA Input'!$J1160="Yes",'TSA Input'!$E1160,""))</f>
        <v/>
      </c>
      <c r="M1185" s="45" t="str">
        <f t="shared" si="3"/>
        <v/>
      </c>
      <c r="N1185" s="48"/>
      <c r="O1185" s="49"/>
      <c r="P1185" s="148" t="s">
        <v>31</v>
      </c>
      <c r="Q1185" s="149" t="s">
        <v>31</v>
      </c>
      <c r="R1185" s="1"/>
    </row>
    <row r="1186" spans="1:18" ht="15.75" hidden="1" customHeight="1">
      <c r="A1186" s="1" t="str">
        <f t="shared" si="1"/>
        <v/>
      </c>
      <c r="B1186" s="1"/>
      <c r="C1186" s="38" t="str">
        <f>IF('TSA Input'!J1161="","",IF('TSA Input'!J1161="Yes",'TSA Input'!B1161,"Ineligible"))</f>
        <v/>
      </c>
      <c r="D1186" s="39" t="str">
        <f>IF('TSA Input'!J1161="","",IF('TSA Input'!J1161="Yes",'TSA Input'!H1161,""))</f>
        <v/>
      </c>
      <c r="E1186" s="40" t="str">
        <f>IF('TSA Input'!J1161="","",IF('TSA Input'!J1161="Yes",'TSA Input'!G1161,""))</f>
        <v/>
      </c>
      <c r="F1186" s="42" t="str">
        <f>IF('TSA Input'!J1161="","",IF('TSA Input'!J1161="Yes",'TSA Input'!C1161,""))</f>
        <v/>
      </c>
      <c r="G1186" s="43" t="str">
        <f>IF('TSA Input'!J1161="","",IF('TSA Input'!J1161="Yes",'TSA Input'!I1161,""))</f>
        <v/>
      </c>
      <c r="H1186" s="43" t="str">
        <f>IF('TSA Input'!J1161="","",IF('TSA Input'!J1161="Yes",'TSA Input'!E1161,""))</f>
        <v/>
      </c>
      <c r="I1186" s="45" t="str">
        <f t="shared" si="2"/>
        <v/>
      </c>
      <c r="J1186" s="146" t="str">
        <f>IF('TSA Input'!$J1161="","",IF('TSA Input'!$J1161="Yes",'TSA Input'!$C1161,""))</f>
        <v/>
      </c>
      <c r="K1186" s="147" t="str">
        <f>IF('TSA Input'!$J1161="","",IF('TSA Input'!$J1161="Yes",'TSA Input'!$I1161,""))</f>
        <v/>
      </c>
      <c r="L1186" s="147" t="str">
        <f>IF('TSA Input'!$J1161="","",IF('TSA Input'!$J1161="Yes",'TSA Input'!$E1161,""))</f>
        <v/>
      </c>
      <c r="M1186" s="45" t="str">
        <f t="shared" si="3"/>
        <v/>
      </c>
      <c r="N1186" s="48"/>
      <c r="O1186" s="49"/>
      <c r="P1186" s="148" t="s">
        <v>31</v>
      </c>
      <c r="Q1186" s="149" t="s">
        <v>31</v>
      </c>
      <c r="R1186" s="1"/>
    </row>
    <row r="1187" spans="1:18" ht="15.75" hidden="1" customHeight="1">
      <c r="A1187" s="1" t="str">
        <f t="shared" si="1"/>
        <v/>
      </c>
      <c r="B1187" s="1"/>
      <c r="C1187" s="38" t="str">
        <f>IF('TSA Input'!J1162="","",IF('TSA Input'!J1162="Yes",'TSA Input'!B1162,"Ineligible"))</f>
        <v/>
      </c>
      <c r="D1187" s="39" t="str">
        <f>IF('TSA Input'!J1162="","",IF('TSA Input'!J1162="Yes",'TSA Input'!H1162,""))</f>
        <v/>
      </c>
      <c r="E1187" s="40" t="str">
        <f>IF('TSA Input'!J1162="","",IF('TSA Input'!J1162="Yes",'TSA Input'!G1162,""))</f>
        <v/>
      </c>
      <c r="F1187" s="42" t="str">
        <f>IF('TSA Input'!J1162="","",IF('TSA Input'!J1162="Yes",'TSA Input'!C1162,""))</f>
        <v/>
      </c>
      <c r="G1187" s="43" t="str">
        <f>IF('TSA Input'!J1162="","",IF('TSA Input'!J1162="Yes",'TSA Input'!I1162,""))</f>
        <v/>
      </c>
      <c r="H1187" s="43" t="str">
        <f>IF('TSA Input'!J1162="","",IF('TSA Input'!J1162="Yes",'TSA Input'!E1162,""))</f>
        <v/>
      </c>
      <c r="I1187" s="45" t="str">
        <f t="shared" si="2"/>
        <v/>
      </c>
      <c r="J1187" s="146" t="str">
        <f>IF('TSA Input'!$J1162="","",IF('TSA Input'!$J1162="Yes",'TSA Input'!$C1162,""))</f>
        <v/>
      </c>
      <c r="K1187" s="147" t="str">
        <f>IF('TSA Input'!$J1162="","",IF('TSA Input'!$J1162="Yes",'TSA Input'!$I1162,""))</f>
        <v/>
      </c>
      <c r="L1187" s="147" t="str">
        <f>IF('TSA Input'!$J1162="","",IF('TSA Input'!$J1162="Yes",'TSA Input'!$E1162,""))</f>
        <v/>
      </c>
      <c r="M1187" s="45" t="str">
        <f t="shared" si="3"/>
        <v/>
      </c>
      <c r="N1187" s="48"/>
      <c r="O1187" s="49"/>
      <c r="P1187" s="148" t="s">
        <v>31</v>
      </c>
      <c r="Q1187" s="149" t="s">
        <v>31</v>
      </c>
      <c r="R1187" s="1"/>
    </row>
    <row r="1188" spans="1:18" ht="15.75" hidden="1" customHeight="1">
      <c r="A1188" s="1" t="str">
        <f t="shared" si="1"/>
        <v/>
      </c>
      <c r="B1188" s="1"/>
      <c r="C1188" s="38" t="str">
        <f>IF('TSA Input'!J1163="","",IF('TSA Input'!J1163="Yes",'TSA Input'!B1163,"Ineligible"))</f>
        <v/>
      </c>
      <c r="D1188" s="39" t="str">
        <f>IF('TSA Input'!J1163="","",IF('TSA Input'!J1163="Yes",'TSA Input'!H1163,""))</f>
        <v/>
      </c>
      <c r="E1188" s="40" t="str">
        <f>IF('TSA Input'!J1163="","",IF('TSA Input'!J1163="Yes",'TSA Input'!G1163,""))</f>
        <v/>
      </c>
      <c r="F1188" s="42" t="str">
        <f>IF('TSA Input'!J1163="","",IF('TSA Input'!J1163="Yes",'TSA Input'!C1163,""))</f>
        <v/>
      </c>
      <c r="G1188" s="43" t="str">
        <f>IF('TSA Input'!J1163="","",IF('TSA Input'!J1163="Yes",'TSA Input'!I1163,""))</f>
        <v/>
      </c>
      <c r="H1188" s="43" t="str">
        <f>IF('TSA Input'!J1163="","",IF('TSA Input'!J1163="Yes",'TSA Input'!E1163,""))</f>
        <v/>
      </c>
      <c r="I1188" s="45" t="str">
        <f t="shared" si="2"/>
        <v/>
      </c>
      <c r="J1188" s="146" t="str">
        <f>IF('TSA Input'!$J1163="","",IF('TSA Input'!$J1163="Yes",'TSA Input'!$C1163,""))</f>
        <v/>
      </c>
      <c r="K1188" s="147" t="str">
        <f>IF('TSA Input'!$J1163="","",IF('TSA Input'!$J1163="Yes",'TSA Input'!$I1163,""))</f>
        <v/>
      </c>
      <c r="L1188" s="147" t="str">
        <f>IF('TSA Input'!$J1163="","",IF('TSA Input'!$J1163="Yes",'TSA Input'!$E1163,""))</f>
        <v/>
      </c>
      <c r="M1188" s="45" t="str">
        <f t="shared" si="3"/>
        <v/>
      </c>
      <c r="N1188" s="48"/>
      <c r="O1188" s="49"/>
      <c r="P1188" s="148" t="s">
        <v>31</v>
      </c>
      <c r="Q1188" s="149" t="s">
        <v>31</v>
      </c>
      <c r="R1188" s="1"/>
    </row>
    <row r="1189" spans="1:18" ht="15.75" hidden="1" customHeight="1">
      <c r="A1189" s="1" t="str">
        <f t="shared" si="1"/>
        <v/>
      </c>
      <c r="B1189" s="1"/>
      <c r="C1189" s="38" t="str">
        <f>IF('TSA Input'!J1164="","",IF('TSA Input'!J1164="Yes",'TSA Input'!B1164,"Ineligible"))</f>
        <v/>
      </c>
      <c r="D1189" s="39" t="str">
        <f>IF('TSA Input'!J1164="","",IF('TSA Input'!J1164="Yes",'TSA Input'!H1164,""))</f>
        <v/>
      </c>
      <c r="E1189" s="40" t="str">
        <f>IF('TSA Input'!J1164="","",IF('TSA Input'!J1164="Yes",'TSA Input'!G1164,""))</f>
        <v/>
      </c>
      <c r="F1189" s="42" t="str">
        <f>IF('TSA Input'!J1164="","",IF('TSA Input'!J1164="Yes",'TSA Input'!C1164,""))</f>
        <v/>
      </c>
      <c r="G1189" s="43" t="str">
        <f>IF('TSA Input'!J1164="","",IF('TSA Input'!J1164="Yes",'TSA Input'!I1164,""))</f>
        <v/>
      </c>
      <c r="H1189" s="43" t="str">
        <f>IF('TSA Input'!J1164="","",IF('TSA Input'!J1164="Yes",'TSA Input'!E1164,""))</f>
        <v/>
      </c>
      <c r="I1189" s="45" t="str">
        <f t="shared" si="2"/>
        <v/>
      </c>
      <c r="J1189" s="146" t="str">
        <f>IF('TSA Input'!$J1164="","",IF('TSA Input'!$J1164="Yes",'TSA Input'!$C1164,""))</f>
        <v/>
      </c>
      <c r="K1189" s="147" t="str">
        <f>IF('TSA Input'!$J1164="","",IF('TSA Input'!$J1164="Yes",'TSA Input'!$I1164,""))</f>
        <v/>
      </c>
      <c r="L1189" s="147" t="str">
        <f>IF('TSA Input'!$J1164="","",IF('TSA Input'!$J1164="Yes",'TSA Input'!$E1164,""))</f>
        <v/>
      </c>
      <c r="M1189" s="45" t="str">
        <f t="shared" si="3"/>
        <v/>
      </c>
      <c r="N1189" s="48"/>
      <c r="O1189" s="49"/>
      <c r="P1189" s="148" t="s">
        <v>31</v>
      </c>
      <c r="Q1189" s="149" t="s">
        <v>31</v>
      </c>
      <c r="R1189" s="1"/>
    </row>
    <row r="1190" spans="1:18" ht="15.75" hidden="1" customHeight="1">
      <c r="A1190" s="1" t="str">
        <f t="shared" si="1"/>
        <v/>
      </c>
      <c r="B1190" s="1"/>
      <c r="C1190" s="38" t="str">
        <f>IF('TSA Input'!J1165="","",IF('TSA Input'!J1165="Yes",'TSA Input'!B1165,"Ineligible"))</f>
        <v/>
      </c>
      <c r="D1190" s="39" t="str">
        <f>IF('TSA Input'!J1165="","",IF('TSA Input'!J1165="Yes",'TSA Input'!H1165,""))</f>
        <v/>
      </c>
      <c r="E1190" s="40" t="str">
        <f>IF('TSA Input'!J1165="","",IF('TSA Input'!J1165="Yes",'TSA Input'!G1165,""))</f>
        <v/>
      </c>
      <c r="F1190" s="42" t="str">
        <f>IF('TSA Input'!J1165="","",IF('TSA Input'!J1165="Yes",'TSA Input'!C1165,""))</f>
        <v/>
      </c>
      <c r="G1190" s="43" t="str">
        <f>IF('TSA Input'!J1165="","",IF('TSA Input'!J1165="Yes",'TSA Input'!I1165,""))</f>
        <v/>
      </c>
      <c r="H1190" s="43" t="str">
        <f>IF('TSA Input'!J1165="","",IF('TSA Input'!J1165="Yes",'TSA Input'!E1165,""))</f>
        <v/>
      </c>
      <c r="I1190" s="45" t="str">
        <f t="shared" si="2"/>
        <v/>
      </c>
      <c r="J1190" s="146" t="str">
        <f>IF('TSA Input'!$J1165="","",IF('TSA Input'!$J1165="Yes",'TSA Input'!$C1165,""))</f>
        <v/>
      </c>
      <c r="K1190" s="147" t="str">
        <f>IF('TSA Input'!$J1165="","",IF('TSA Input'!$J1165="Yes",'TSA Input'!$I1165,""))</f>
        <v/>
      </c>
      <c r="L1190" s="147" t="str">
        <f>IF('TSA Input'!$J1165="","",IF('TSA Input'!$J1165="Yes",'TSA Input'!$E1165,""))</f>
        <v/>
      </c>
      <c r="M1190" s="45" t="str">
        <f t="shared" si="3"/>
        <v/>
      </c>
      <c r="N1190" s="48"/>
      <c r="O1190" s="49"/>
      <c r="P1190" s="148" t="s">
        <v>31</v>
      </c>
      <c r="Q1190" s="149" t="s">
        <v>31</v>
      </c>
      <c r="R1190" s="1"/>
    </row>
    <row r="1191" spans="1:18" ht="15.75" hidden="1" customHeight="1">
      <c r="A1191" s="1" t="str">
        <f t="shared" si="1"/>
        <v/>
      </c>
      <c r="B1191" s="1"/>
      <c r="C1191" s="38" t="str">
        <f>IF('TSA Input'!J1166="","",IF('TSA Input'!J1166="Yes",'TSA Input'!B1166,"Ineligible"))</f>
        <v/>
      </c>
      <c r="D1191" s="39" t="str">
        <f>IF('TSA Input'!J1166="","",IF('TSA Input'!J1166="Yes",'TSA Input'!H1166,""))</f>
        <v/>
      </c>
      <c r="E1191" s="40" t="str">
        <f>IF('TSA Input'!J1166="","",IF('TSA Input'!J1166="Yes",'TSA Input'!G1166,""))</f>
        <v/>
      </c>
      <c r="F1191" s="42" t="str">
        <f>IF('TSA Input'!J1166="","",IF('TSA Input'!J1166="Yes",'TSA Input'!C1166,""))</f>
        <v/>
      </c>
      <c r="G1191" s="43" t="str">
        <f>IF('TSA Input'!J1166="","",IF('TSA Input'!J1166="Yes",'TSA Input'!I1166,""))</f>
        <v/>
      </c>
      <c r="H1191" s="43" t="str">
        <f>IF('TSA Input'!J1166="","",IF('TSA Input'!J1166="Yes",'TSA Input'!E1166,""))</f>
        <v/>
      </c>
      <c r="I1191" s="45" t="str">
        <f t="shared" si="2"/>
        <v/>
      </c>
      <c r="J1191" s="146" t="str">
        <f>IF('TSA Input'!$J1166="","",IF('TSA Input'!$J1166="Yes",'TSA Input'!$C1166,""))</f>
        <v/>
      </c>
      <c r="K1191" s="147" t="str">
        <f>IF('TSA Input'!$J1166="","",IF('TSA Input'!$J1166="Yes",'TSA Input'!$I1166,""))</f>
        <v/>
      </c>
      <c r="L1191" s="147" t="str">
        <f>IF('TSA Input'!$J1166="","",IF('TSA Input'!$J1166="Yes",'TSA Input'!$E1166,""))</f>
        <v/>
      </c>
      <c r="M1191" s="45" t="str">
        <f t="shared" si="3"/>
        <v/>
      </c>
      <c r="N1191" s="48"/>
      <c r="O1191" s="49"/>
      <c r="P1191" s="148" t="s">
        <v>31</v>
      </c>
      <c r="Q1191" s="149" t="s">
        <v>31</v>
      </c>
      <c r="R1191" s="1"/>
    </row>
    <row r="1192" spans="1:18" ht="15.75" hidden="1" customHeight="1">
      <c r="A1192" s="1" t="str">
        <f t="shared" si="1"/>
        <v/>
      </c>
      <c r="B1192" s="1"/>
      <c r="C1192" s="38" t="str">
        <f>IF('TSA Input'!J1167="","",IF('TSA Input'!J1167="Yes",'TSA Input'!B1167,"Ineligible"))</f>
        <v/>
      </c>
      <c r="D1192" s="39" t="str">
        <f>IF('TSA Input'!J1167="","",IF('TSA Input'!J1167="Yes",'TSA Input'!H1167,""))</f>
        <v/>
      </c>
      <c r="E1192" s="40" t="str">
        <f>IF('TSA Input'!J1167="","",IF('TSA Input'!J1167="Yes",'TSA Input'!G1167,""))</f>
        <v/>
      </c>
      <c r="F1192" s="42" t="str">
        <f>IF('TSA Input'!J1167="","",IF('TSA Input'!J1167="Yes",'TSA Input'!C1167,""))</f>
        <v/>
      </c>
      <c r="G1192" s="43" t="str">
        <f>IF('TSA Input'!J1167="","",IF('TSA Input'!J1167="Yes",'TSA Input'!I1167,""))</f>
        <v/>
      </c>
      <c r="H1192" s="43" t="str">
        <f>IF('TSA Input'!J1167="","",IF('TSA Input'!J1167="Yes",'TSA Input'!E1167,""))</f>
        <v/>
      </c>
      <c r="I1192" s="45" t="str">
        <f t="shared" si="2"/>
        <v/>
      </c>
      <c r="J1192" s="146" t="str">
        <f>IF('TSA Input'!$J1167="","",IF('TSA Input'!$J1167="Yes",'TSA Input'!$C1167,""))</f>
        <v/>
      </c>
      <c r="K1192" s="147" t="str">
        <f>IF('TSA Input'!$J1167="","",IF('TSA Input'!$J1167="Yes",'TSA Input'!$I1167,""))</f>
        <v/>
      </c>
      <c r="L1192" s="147" t="str">
        <f>IF('TSA Input'!$J1167="","",IF('TSA Input'!$J1167="Yes",'TSA Input'!$E1167,""))</f>
        <v/>
      </c>
      <c r="M1192" s="45" t="str">
        <f t="shared" si="3"/>
        <v/>
      </c>
      <c r="N1192" s="48"/>
      <c r="O1192" s="49"/>
      <c r="P1192" s="148" t="s">
        <v>31</v>
      </c>
      <c r="Q1192" s="149" t="s">
        <v>31</v>
      </c>
      <c r="R1192" s="1"/>
    </row>
    <row r="1193" spans="1:18" ht="15.75" hidden="1" customHeight="1">
      <c r="A1193" s="1" t="str">
        <f t="shared" si="1"/>
        <v/>
      </c>
      <c r="B1193" s="1"/>
      <c r="C1193" s="38" t="str">
        <f>IF('TSA Input'!J1168="","",IF('TSA Input'!J1168="Yes",'TSA Input'!B1168,"Ineligible"))</f>
        <v/>
      </c>
      <c r="D1193" s="39" t="str">
        <f>IF('TSA Input'!J1168="","",IF('TSA Input'!J1168="Yes",'TSA Input'!H1168,""))</f>
        <v/>
      </c>
      <c r="E1193" s="40" t="str">
        <f>IF('TSA Input'!J1168="","",IF('TSA Input'!J1168="Yes",'TSA Input'!G1168,""))</f>
        <v/>
      </c>
      <c r="F1193" s="42" t="str">
        <f>IF('TSA Input'!J1168="","",IF('TSA Input'!J1168="Yes",'TSA Input'!C1168,""))</f>
        <v/>
      </c>
      <c r="G1193" s="43" t="str">
        <f>IF('TSA Input'!J1168="","",IF('TSA Input'!J1168="Yes",'TSA Input'!I1168,""))</f>
        <v/>
      </c>
      <c r="H1193" s="43" t="str">
        <f>IF('TSA Input'!J1168="","",IF('TSA Input'!J1168="Yes",'TSA Input'!E1168,""))</f>
        <v/>
      </c>
      <c r="I1193" s="45" t="str">
        <f t="shared" si="2"/>
        <v/>
      </c>
      <c r="J1193" s="146" t="str">
        <f>IF('TSA Input'!$J1168="","",IF('TSA Input'!$J1168="Yes",'TSA Input'!$C1168,""))</f>
        <v/>
      </c>
      <c r="K1193" s="147" t="str">
        <f>IF('TSA Input'!$J1168="","",IF('TSA Input'!$J1168="Yes",'TSA Input'!$I1168,""))</f>
        <v/>
      </c>
      <c r="L1193" s="147" t="str">
        <f>IF('TSA Input'!$J1168="","",IF('TSA Input'!$J1168="Yes",'TSA Input'!$E1168,""))</f>
        <v/>
      </c>
      <c r="M1193" s="45" t="str">
        <f t="shared" si="3"/>
        <v/>
      </c>
      <c r="N1193" s="48"/>
      <c r="O1193" s="49"/>
      <c r="P1193" s="148" t="s">
        <v>31</v>
      </c>
      <c r="Q1193" s="149" t="s">
        <v>31</v>
      </c>
      <c r="R1193" s="1"/>
    </row>
    <row r="1194" spans="1:18" ht="15.75" hidden="1" customHeight="1">
      <c r="A1194" s="1" t="str">
        <f t="shared" si="1"/>
        <v/>
      </c>
      <c r="B1194" s="1"/>
      <c r="C1194" s="38" t="str">
        <f>IF('TSA Input'!J1169="","",IF('TSA Input'!J1169="Yes",'TSA Input'!B1169,"Ineligible"))</f>
        <v/>
      </c>
      <c r="D1194" s="39" t="str">
        <f>IF('TSA Input'!J1169="","",IF('TSA Input'!J1169="Yes",'TSA Input'!H1169,""))</f>
        <v/>
      </c>
      <c r="E1194" s="40" t="str">
        <f>IF('TSA Input'!J1169="","",IF('TSA Input'!J1169="Yes",'TSA Input'!G1169,""))</f>
        <v/>
      </c>
      <c r="F1194" s="42" t="str">
        <f>IF('TSA Input'!J1169="","",IF('TSA Input'!J1169="Yes",'TSA Input'!C1169,""))</f>
        <v/>
      </c>
      <c r="G1194" s="43" t="str">
        <f>IF('TSA Input'!J1169="","",IF('TSA Input'!J1169="Yes",'TSA Input'!I1169,""))</f>
        <v/>
      </c>
      <c r="H1194" s="43" t="str">
        <f>IF('TSA Input'!J1169="","",IF('TSA Input'!J1169="Yes",'TSA Input'!E1169,""))</f>
        <v/>
      </c>
      <c r="I1194" s="45" t="str">
        <f t="shared" si="2"/>
        <v/>
      </c>
      <c r="J1194" s="146" t="str">
        <f>IF('TSA Input'!$J1169="","",IF('TSA Input'!$J1169="Yes",'TSA Input'!$C1169,""))</f>
        <v/>
      </c>
      <c r="K1194" s="147" t="str">
        <f>IF('TSA Input'!$J1169="","",IF('TSA Input'!$J1169="Yes",'TSA Input'!$I1169,""))</f>
        <v/>
      </c>
      <c r="L1194" s="147" t="str">
        <f>IF('TSA Input'!$J1169="","",IF('TSA Input'!$J1169="Yes",'TSA Input'!$E1169,""))</f>
        <v/>
      </c>
      <c r="M1194" s="45" t="str">
        <f t="shared" si="3"/>
        <v/>
      </c>
      <c r="N1194" s="48"/>
      <c r="O1194" s="49"/>
      <c r="P1194" s="148" t="s">
        <v>31</v>
      </c>
      <c r="Q1194" s="149" t="s">
        <v>31</v>
      </c>
      <c r="R1194" s="1"/>
    </row>
    <row r="1195" spans="1:18" ht="15.75" hidden="1" customHeight="1">
      <c r="A1195" s="1" t="str">
        <f t="shared" si="1"/>
        <v/>
      </c>
      <c r="B1195" s="1"/>
      <c r="C1195" s="38" t="str">
        <f>IF('TSA Input'!J1170="","",IF('TSA Input'!J1170="Yes",'TSA Input'!B1170,"Ineligible"))</f>
        <v/>
      </c>
      <c r="D1195" s="39" t="str">
        <f>IF('TSA Input'!J1170="","",IF('TSA Input'!J1170="Yes",'TSA Input'!H1170,""))</f>
        <v/>
      </c>
      <c r="E1195" s="40" t="str">
        <f>IF('TSA Input'!J1170="","",IF('TSA Input'!J1170="Yes",'TSA Input'!G1170,""))</f>
        <v/>
      </c>
      <c r="F1195" s="42" t="str">
        <f>IF('TSA Input'!J1170="","",IF('TSA Input'!J1170="Yes",'TSA Input'!C1170,""))</f>
        <v/>
      </c>
      <c r="G1195" s="43" t="str">
        <f>IF('TSA Input'!J1170="","",IF('TSA Input'!J1170="Yes",'TSA Input'!I1170,""))</f>
        <v/>
      </c>
      <c r="H1195" s="43" t="str">
        <f>IF('TSA Input'!J1170="","",IF('TSA Input'!J1170="Yes",'TSA Input'!E1170,""))</f>
        <v/>
      </c>
      <c r="I1195" s="45" t="str">
        <f t="shared" si="2"/>
        <v/>
      </c>
      <c r="J1195" s="146" t="str">
        <f>IF('TSA Input'!$J1170="","",IF('TSA Input'!$J1170="Yes",'TSA Input'!$C1170,""))</f>
        <v/>
      </c>
      <c r="K1195" s="147" t="str">
        <f>IF('TSA Input'!$J1170="","",IF('TSA Input'!$J1170="Yes",'TSA Input'!$I1170,""))</f>
        <v/>
      </c>
      <c r="L1195" s="147" t="str">
        <f>IF('TSA Input'!$J1170="","",IF('TSA Input'!$J1170="Yes",'TSA Input'!$E1170,""))</f>
        <v/>
      </c>
      <c r="M1195" s="45" t="str">
        <f t="shared" si="3"/>
        <v/>
      </c>
      <c r="N1195" s="48"/>
      <c r="O1195" s="49"/>
      <c r="P1195" s="148" t="s">
        <v>31</v>
      </c>
      <c r="Q1195" s="149" t="s">
        <v>31</v>
      </c>
      <c r="R1195" s="1"/>
    </row>
    <row r="1196" spans="1:18" ht="15.75" hidden="1" customHeight="1">
      <c r="A1196" s="1" t="str">
        <f t="shared" si="1"/>
        <v/>
      </c>
      <c r="B1196" s="1"/>
      <c r="C1196" s="38" t="str">
        <f>IF('TSA Input'!J1171="","",IF('TSA Input'!J1171="Yes",'TSA Input'!B1171,"Ineligible"))</f>
        <v/>
      </c>
      <c r="D1196" s="39" t="str">
        <f>IF('TSA Input'!J1171="","",IF('TSA Input'!J1171="Yes",'TSA Input'!H1171,""))</f>
        <v/>
      </c>
      <c r="E1196" s="40" t="str">
        <f>IF('TSA Input'!J1171="","",IF('TSA Input'!J1171="Yes",'TSA Input'!G1171,""))</f>
        <v/>
      </c>
      <c r="F1196" s="42" t="str">
        <f>IF('TSA Input'!J1171="","",IF('TSA Input'!J1171="Yes",'TSA Input'!C1171,""))</f>
        <v/>
      </c>
      <c r="G1196" s="43" t="str">
        <f>IF('TSA Input'!J1171="","",IF('TSA Input'!J1171="Yes",'TSA Input'!I1171,""))</f>
        <v/>
      </c>
      <c r="H1196" s="43" t="str">
        <f>IF('TSA Input'!J1171="","",IF('TSA Input'!J1171="Yes",'TSA Input'!E1171,""))</f>
        <v/>
      </c>
      <c r="I1196" s="45" t="str">
        <f t="shared" si="2"/>
        <v/>
      </c>
      <c r="J1196" s="146" t="str">
        <f>IF('TSA Input'!$J1171="","",IF('TSA Input'!$J1171="Yes",'TSA Input'!$C1171,""))</f>
        <v/>
      </c>
      <c r="K1196" s="147" t="str">
        <f>IF('TSA Input'!$J1171="","",IF('TSA Input'!$J1171="Yes",'TSA Input'!$I1171,""))</f>
        <v/>
      </c>
      <c r="L1196" s="147" t="str">
        <f>IF('TSA Input'!$J1171="","",IF('TSA Input'!$J1171="Yes",'TSA Input'!$E1171,""))</f>
        <v/>
      </c>
      <c r="M1196" s="45" t="str">
        <f t="shared" si="3"/>
        <v/>
      </c>
      <c r="N1196" s="48"/>
      <c r="O1196" s="49"/>
      <c r="P1196" s="148" t="s">
        <v>31</v>
      </c>
      <c r="Q1196" s="149" t="s">
        <v>31</v>
      </c>
      <c r="R1196" s="1"/>
    </row>
    <row r="1197" spans="1:18" ht="15.75" hidden="1" customHeight="1">
      <c r="A1197" s="1" t="str">
        <f t="shared" si="1"/>
        <v/>
      </c>
      <c r="B1197" s="1"/>
      <c r="C1197" s="38" t="str">
        <f>IF('TSA Input'!J1172="","",IF('TSA Input'!J1172="Yes",'TSA Input'!B1172,"Ineligible"))</f>
        <v/>
      </c>
      <c r="D1197" s="39" t="str">
        <f>IF('TSA Input'!J1172="","",IF('TSA Input'!J1172="Yes",'TSA Input'!H1172,""))</f>
        <v/>
      </c>
      <c r="E1197" s="40" t="str">
        <f>IF('TSA Input'!J1172="","",IF('TSA Input'!J1172="Yes",'TSA Input'!G1172,""))</f>
        <v/>
      </c>
      <c r="F1197" s="42" t="str">
        <f>IF('TSA Input'!J1172="","",IF('TSA Input'!J1172="Yes",'TSA Input'!C1172,""))</f>
        <v/>
      </c>
      <c r="G1197" s="43" t="str">
        <f>IF('TSA Input'!J1172="","",IF('TSA Input'!J1172="Yes",'TSA Input'!I1172,""))</f>
        <v/>
      </c>
      <c r="H1197" s="43" t="str">
        <f>IF('TSA Input'!J1172="","",IF('TSA Input'!J1172="Yes",'TSA Input'!E1172,""))</f>
        <v/>
      </c>
      <c r="I1197" s="45" t="str">
        <f t="shared" si="2"/>
        <v/>
      </c>
      <c r="J1197" s="146" t="str">
        <f>IF('TSA Input'!$J1172="","",IF('TSA Input'!$J1172="Yes",'TSA Input'!$C1172,""))</f>
        <v/>
      </c>
      <c r="K1197" s="147" t="str">
        <f>IF('TSA Input'!$J1172="","",IF('TSA Input'!$J1172="Yes",'TSA Input'!$I1172,""))</f>
        <v/>
      </c>
      <c r="L1197" s="147" t="str">
        <f>IF('TSA Input'!$J1172="","",IF('TSA Input'!$J1172="Yes",'TSA Input'!$E1172,""))</f>
        <v/>
      </c>
      <c r="M1197" s="45" t="str">
        <f t="shared" si="3"/>
        <v/>
      </c>
      <c r="N1197" s="48"/>
      <c r="O1197" s="49"/>
      <c r="P1197" s="148" t="s">
        <v>31</v>
      </c>
      <c r="Q1197" s="149" t="s">
        <v>31</v>
      </c>
      <c r="R1197" s="1"/>
    </row>
    <row r="1198" spans="1:18" ht="15.75" hidden="1" customHeight="1">
      <c r="A1198" s="1" t="str">
        <f t="shared" si="1"/>
        <v/>
      </c>
      <c r="B1198" s="1"/>
      <c r="C1198" s="38" t="str">
        <f>IF('TSA Input'!J1173="","",IF('TSA Input'!J1173="Yes",'TSA Input'!B1173,"Ineligible"))</f>
        <v/>
      </c>
      <c r="D1198" s="39" t="str">
        <f>IF('TSA Input'!J1173="","",IF('TSA Input'!J1173="Yes",'TSA Input'!H1173,""))</f>
        <v/>
      </c>
      <c r="E1198" s="40" t="str">
        <f>IF('TSA Input'!J1173="","",IF('TSA Input'!J1173="Yes",'TSA Input'!G1173,""))</f>
        <v/>
      </c>
      <c r="F1198" s="42" t="str">
        <f>IF('TSA Input'!J1173="","",IF('TSA Input'!J1173="Yes",'TSA Input'!C1173,""))</f>
        <v/>
      </c>
      <c r="G1198" s="43" t="str">
        <f>IF('TSA Input'!J1173="","",IF('TSA Input'!J1173="Yes",'TSA Input'!I1173,""))</f>
        <v/>
      </c>
      <c r="H1198" s="43" t="str">
        <f>IF('TSA Input'!J1173="","",IF('TSA Input'!J1173="Yes",'TSA Input'!E1173,""))</f>
        <v/>
      </c>
      <c r="I1198" s="45" t="str">
        <f t="shared" si="2"/>
        <v/>
      </c>
      <c r="J1198" s="146" t="str">
        <f>IF('TSA Input'!$J1173="","",IF('TSA Input'!$J1173="Yes",'TSA Input'!$C1173,""))</f>
        <v/>
      </c>
      <c r="K1198" s="147" t="str">
        <f>IF('TSA Input'!$J1173="","",IF('TSA Input'!$J1173="Yes",'TSA Input'!$I1173,""))</f>
        <v/>
      </c>
      <c r="L1198" s="147" t="str">
        <f>IF('TSA Input'!$J1173="","",IF('TSA Input'!$J1173="Yes",'TSA Input'!$E1173,""))</f>
        <v/>
      </c>
      <c r="M1198" s="45" t="str">
        <f t="shared" si="3"/>
        <v/>
      </c>
      <c r="N1198" s="48"/>
      <c r="O1198" s="49"/>
      <c r="P1198" s="148" t="s">
        <v>31</v>
      </c>
      <c r="Q1198" s="149" t="s">
        <v>31</v>
      </c>
      <c r="R1198" s="1"/>
    </row>
    <row r="1199" spans="1:18" ht="15.75" hidden="1" customHeight="1">
      <c r="A1199" s="1" t="str">
        <f t="shared" si="1"/>
        <v/>
      </c>
      <c r="B1199" s="1"/>
      <c r="C1199" s="38" t="str">
        <f>IF('TSA Input'!J1174="","",IF('TSA Input'!J1174="Yes",'TSA Input'!B1174,"Ineligible"))</f>
        <v/>
      </c>
      <c r="D1199" s="39" t="str">
        <f>IF('TSA Input'!J1174="","",IF('TSA Input'!J1174="Yes",'TSA Input'!H1174,""))</f>
        <v/>
      </c>
      <c r="E1199" s="40" t="str">
        <f>IF('TSA Input'!J1174="","",IF('TSA Input'!J1174="Yes",'TSA Input'!G1174,""))</f>
        <v/>
      </c>
      <c r="F1199" s="42" t="str">
        <f>IF('TSA Input'!J1174="","",IF('TSA Input'!J1174="Yes",'TSA Input'!C1174,""))</f>
        <v/>
      </c>
      <c r="G1199" s="43" t="str">
        <f>IF('TSA Input'!J1174="","",IF('TSA Input'!J1174="Yes",'TSA Input'!I1174,""))</f>
        <v/>
      </c>
      <c r="H1199" s="43" t="str">
        <f>IF('TSA Input'!J1174="","",IF('TSA Input'!J1174="Yes",'TSA Input'!E1174,""))</f>
        <v/>
      </c>
      <c r="I1199" s="45" t="str">
        <f t="shared" si="2"/>
        <v/>
      </c>
      <c r="J1199" s="146" t="str">
        <f>IF('TSA Input'!$J1174="","",IF('TSA Input'!$J1174="Yes",'TSA Input'!$C1174,""))</f>
        <v/>
      </c>
      <c r="K1199" s="147" t="str">
        <f>IF('TSA Input'!$J1174="","",IF('TSA Input'!$J1174="Yes",'TSA Input'!$I1174,""))</f>
        <v/>
      </c>
      <c r="L1199" s="147" t="str">
        <f>IF('TSA Input'!$J1174="","",IF('TSA Input'!$J1174="Yes",'TSA Input'!$E1174,""))</f>
        <v/>
      </c>
      <c r="M1199" s="45" t="str">
        <f t="shared" si="3"/>
        <v/>
      </c>
      <c r="N1199" s="48"/>
      <c r="O1199" s="49"/>
      <c r="P1199" s="148" t="s">
        <v>31</v>
      </c>
      <c r="Q1199" s="149" t="s">
        <v>31</v>
      </c>
      <c r="R1199" s="1"/>
    </row>
    <row r="1200" spans="1:18" ht="15.75" hidden="1" customHeight="1">
      <c r="A1200" s="1" t="str">
        <f t="shared" si="1"/>
        <v/>
      </c>
      <c r="B1200" s="1"/>
      <c r="C1200" s="38" t="str">
        <f>IF('TSA Input'!J1175="","",IF('TSA Input'!J1175="Yes",'TSA Input'!B1175,"Ineligible"))</f>
        <v/>
      </c>
      <c r="D1200" s="39" t="str">
        <f>IF('TSA Input'!J1175="","",IF('TSA Input'!J1175="Yes",'TSA Input'!H1175,""))</f>
        <v/>
      </c>
      <c r="E1200" s="40" t="str">
        <f>IF('TSA Input'!J1175="","",IF('TSA Input'!J1175="Yes",'TSA Input'!G1175,""))</f>
        <v/>
      </c>
      <c r="F1200" s="42" t="str">
        <f>IF('TSA Input'!J1175="","",IF('TSA Input'!J1175="Yes",'TSA Input'!C1175,""))</f>
        <v/>
      </c>
      <c r="G1200" s="43" t="str">
        <f>IF('TSA Input'!J1175="","",IF('TSA Input'!J1175="Yes",'TSA Input'!I1175,""))</f>
        <v/>
      </c>
      <c r="H1200" s="43" t="str">
        <f>IF('TSA Input'!J1175="","",IF('TSA Input'!J1175="Yes",'TSA Input'!E1175,""))</f>
        <v/>
      </c>
      <c r="I1200" s="45" t="str">
        <f t="shared" si="2"/>
        <v/>
      </c>
      <c r="J1200" s="146" t="str">
        <f>IF('TSA Input'!$J1175="","",IF('TSA Input'!$J1175="Yes",'TSA Input'!$C1175,""))</f>
        <v/>
      </c>
      <c r="K1200" s="147" t="str">
        <f>IF('TSA Input'!$J1175="","",IF('TSA Input'!$J1175="Yes",'TSA Input'!$I1175,""))</f>
        <v/>
      </c>
      <c r="L1200" s="147" t="str">
        <f>IF('TSA Input'!$J1175="","",IF('TSA Input'!$J1175="Yes",'TSA Input'!$E1175,""))</f>
        <v/>
      </c>
      <c r="M1200" s="45" t="str">
        <f t="shared" si="3"/>
        <v/>
      </c>
      <c r="N1200" s="48"/>
      <c r="O1200" s="49"/>
      <c r="P1200" s="148" t="s">
        <v>31</v>
      </c>
      <c r="Q1200" s="149" t="s">
        <v>31</v>
      </c>
      <c r="R1200" s="1"/>
    </row>
    <row r="1201" spans="1:18" ht="15.75" hidden="1" customHeight="1">
      <c r="A1201" s="1" t="str">
        <f t="shared" si="1"/>
        <v/>
      </c>
      <c r="B1201" s="1"/>
      <c r="C1201" s="38" t="str">
        <f>IF('TSA Input'!J1176="","",IF('TSA Input'!J1176="Yes",'TSA Input'!B1176,"Ineligible"))</f>
        <v/>
      </c>
      <c r="D1201" s="39" t="str">
        <f>IF('TSA Input'!J1176="","",IF('TSA Input'!J1176="Yes",'TSA Input'!H1176,""))</f>
        <v/>
      </c>
      <c r="E1201" s="40" t="str">
        <f>IF('TSA Input'!J1176="","",IF('TSA Input'!J1176="Yes",'TSA Input'!G1176,""))</f>
        <v/>
      </c>
      <c r="F1201" s="42" t="str">
        <f>IF('TSA Input'!J1176="","",IF('TSA Input'!J1176="Yes",'TSA Input'!C1176,""))</f>
        <v/>
      </c>
      <c r="G1201" s="43" t="str">
        <f>IF('TSA Input'!J1176="","",IF('TSA Input'!J1176="Yes",'TSA Input'!I1176,""))</f>
        <v/>
      </c>
      <c r="H1201" s="43" t="str">
        <f>IF('TSA Input'!J1176="","",IF('TSA Input'!J1176="Yes",'TSA Input'!E1176,""))</f>
        <v/>
      </c>
      <c r="I1201" s="45" t="str">
        <f t="shared" si="2"/>
        <v/>
      </c>
      <c r="J1201" s="146" t="str">
        <f>IF('TSA Input'!$J1176="","",IF('TSA Input'!$J1176="Yes",'TSA Input'!$C1176,""))</f>
        <v/>
      </c>
      <c r="K1201" s="147" t="str">
        <f>IF('TSA Input'!$J1176="","",IF('TSA Input'!$J1176="Yes",'TSA Input'!$I1176,""))</f>
        <v/>
      </c>
      <c r="L1201" s="147" t="str">
        <f>IF('TSA Input'!$J1176="","",IF('TSA Input'!$J1176="Yes",'TSA Input'!$E1176,""))</f>
        <v/>
      </c>
      <c r="M1201" s="45" t="str">
        <f t="shared" si="3"/>
        <v/>
      </c>
      <c r="N1201" s="48"/>
      <c r="O1201" s="49"/>
      <c r="P1201" s="148" t="s">
        <v>31</v>
      </c>
      <c r="Q1201" s="149" t="s">
        <v>31</v>
      </c>
      <c r="R1201" s="1"/>
    </row>
    <row r="1202" spans="1:18" ht="15.75" hidden="1" customHeight="1">
      <c r="A1202" s="1" t="str">
        <f t="shared" si="1"/>
        <v/>
      </c>
      <c r="B1202" s="1"/>
      <c r="C1202" s="38" t="str">
        <f>IF('TSA Input'!J1177="","",IF('TSA Input'!J1177="Yes",'TSA Input'!B1177,"Ineligible"))</f>
        <v/>
      </c>
      <c r="D1202" s="39" t="str">
        <f>IF('TSA Input'!J1177="","",IF('TSA Input'!J1177="Yes",'TSA Input'!H1177,""))</f>
        <v/>
      </c>
      <c r="E1202" s="40" t="str">
        <f>IF('TSA Input'!J1177="","",IF('TSA Input'!J1177="Yes",'TSA Input'!G1177,""))</f>
        <v/>
      </c>
      <c r="F1202" s="42" t="str">
        <f>IF('TSA Input'!J1177="","",IF('TSA Input'!J1177="Yes",'TSA Input'!C1177,""))</f>
        <v/>
      </c>
      <c r="G1202" s="43" t="str">
        <f>IF('TSA Input'!J1177="","",IF('TSA Input'!J1177="Yes",'TSA Input'!I1177,""))</f>
        <v/>
      </c>
      <c r="H1202" s="43" t="str">
        <f>IF('TSA Input'!J1177="","",IF('TSA Input'!J1177="Yes",'TSA Input'!E1177,""))</f>
        <v/>
      </c>
      <c r="I1202" s="45" t="str">
        <f t="shared" si="2"/>
        <v/>
      </c>
      <c r="J1202" s="146" t="str">
        <f>IF('TSA Input'!$J1177="","",IF('TSA Input'!$J1177="Yes",'TSA Input'!$C1177,""))</f>
        <v/>
      </c>
      <c r="K1202" s="147" t="str">
        <f>IF('TSA Input'!$J1177="","",IF('TSA Input'!$J1177="Yes",'TSA Input'!$I1177,""))</f>
        <v/>
      </c>
      <c r="L1202" s="147" t="str">
        <f>IF('TSA Input'!$J1177="","",IF('TSA Input'!$J1177="Yes",'TSA Input'!$E1177,""))</f>
        <v/>
      </c>
      <c r="M1202" s="45" t="str">
        <f t="shared" si="3"/>
        <v/>
      </c>
      <c r="N1202" s="48"/>
      <c r="O1202" s="49"/>
      <c r="P1202" s="148" t="s">
        <v>31</v>
      </c>
      <c r="Q1202" s="149" t="s">
        <v>31</v>
      </c>
      <c r="R1202" s="1"/>
    </row>
    <row r="1203" spans="1:18" ht="15.75" hidden="1" customHeight="1">
      <c r="A1203" s="1" t="str">
        <f t="shared" si="1"/>
        <v/>
      </c>
      <c r="B1203" s="1"/>
      <c r="C1203" s="38" t="str">
        <f>IF('TSA Input'!J1178="","",IF('TSA Input'!J1178="Yes",'TSA Input'!B1178,"Ineligible"))</f>
        <v/>
      </c>
      <c r="D1203" s="39" t="str">
        <f>IF('TSA Input'!J1178="","",IF('TSA Input'!J1178="Yes",'TSA Input'!H1178,""))</f>
        <v/>
      </c>
      <c r="E1203" s="40" t="str">
        <f>IF('TSA Input'!J1178="","",IF('TSA Input'!J1178="Yes",'TSA Input'!G1178,""))</f>
        <v/>
      </c>
      <c r="F1203" s="42" t="str">
        <f>IF('TSA Input'!J1178="","",IF('TSA Input'!J1178="Yes",'TSA Input'!C1178,""))</f>
        <v/>
      </c>
      <c r="G1203" s="43" t="str">
        <f>IF('TSA Input'!J1178="","",IF('TSA Input'!J1178="Yes",'TSA Input'!I1178,""))</f>
        <v/>
      </c>
      <c r="H1203" s="43" t="str">
        <f>IF('TSA Input'!J1178="","",IF('TSA Input'!J1178="Yes",'TSA Input'!E1178,""))</f>
        <v/>
      </c>
      <c r="I1203" s="45" t="str">
        <f t="shared" si="2"/>
        <v/>
      </c>
      <c r="J1203" s="146" t="str">
        <f>IF('TSA Input'!$J1178="","",IF('TSA Input'!$J1178="Yes",'TSA Input'!$C1178,""))</f>
        <v/>
      </c>
      <c r="K1203" s="147" t="str">
        <f>IF('TSA Input'!$J1178="","",IF('TSA Input'!$J1178="Yes",'TSA Input'!$I1178,""))</f>
        <v/>
      </c>
      <c r="L1203" s="147" t="str">
        <f>IF('TSA Input'!$J1178="","",IF('TSA Input'!$J1178="Yes",'TSA Input'!$E1178,""))</f>
        <v/>
      </c>
      <c r="M1203" s="45" t="str">
        <f t="shared" si="3"/>
        <v/>
      </c>
      <c r="N1203" s="48"/>
      <c r="O1203" s="49"/>
      <c r="P1203" s="148" t="s">
        <v>31</v>
      </c>
      <c r="Q1203" s="149" t="s">
        <v>31</v>
      </c>
      <c r="R1203" s="1"/>
    </row>
    <row r="1204" spans="1:18" ht="15.75" hidden="1" customHeight="1">
      <c r="A1204" s="1" t="str">
        <f t="shared" si="1"/>
        <v/>
      </c>
      <c r="B1204" s="1"/>
      <c r="C1204" s="38" t="str">
        <f>IF('TSA Input'!J1179="","",IF('TSA Input'!J1179="Yes",'TSA Input'!B1179,"Ineligible"))</f>
        <v/>
      </c>
      <c r="D1204" s="39" t="str">
        <f>IF('TSA Input'!J1179="","",IF('TSA Input'!J1179="Yes",'TSA Input'!H1179,""))</f>
        <v/>
      </c>
      <c r="E1204" s="40" t="str">
        <f>IF('TSA Input'!J1179="","",IF('TSA Input'!J1179="Yes",'TSA Input'!G1179,""))</f>
        <v/>
      </c>
      <c r="F1204" s="42" t="str">
        <f>IF('TSA Input'!J1179="","",IF('TSA Input'!J1179="Yes",'TSA Input'!C1179,""))</f>
        <v/>
      </c>
      <c r="G1204" s="43" t="str">
        <f>IF('TSA Input'!J1179="","",IF('TSA Input'!J1179="Yes",'TSA Input'!I1179,""))</f>
        <v/>
      </c>
      <c r="H1204" s="43" t="str">
        <f>IF('TSA Input'!J1179="","",IF('TSA Input'!J1179="Yes",'TSA Input'!E1179,""))</f>
        <v/>
      </c>
      <c r="I1204" s="45" t="str">
        <f t="shared" si="2"/>
        <v/>
      </c>
      <c r="J1204" s="146" t="str">
        <f>IF('TSA Input'!$J1179="","",IF('TSA Input'!$J1179="Yes",'TSA Input'!$C1179,""))</f>
        <v/>
      </c>
      <c r="K1204" s="147" t="str">
        <f>IF('TSA Input'!$J1179="","",IF('TSA Input'!$J1179="Yes",'TSA Input'!$I1179,""))</f>
        <v/>
      </c>
      <c r="L1204" s="147" t="str">
        <f>IF('TSA Input'!$J1179="","",IF('TSA Input'!$J1179="Yes",'TSA Input'!$E1179,""))</f>
        <v/>
      </c>
      <c r="M1204" s="45" t="str">
        <f t="shared" si="3"/>
        <v/>
      </c>
      <c r="N1204" s="48"/>
      <c r="O1204" s="49"/>
      <c r="P1204" s="148" t="s">
        <v>31</v>
      </c>
      <c r="Q1204" s="149" t="s">
        <v>31</v>
      </c>
      <c r="R1204" s="1"/>
    </row>
    <row r="1205" spans="1:18" ht="15.75" hidden="1" customHeight="1">
      <c r="A1205" s="1" t="str">
        <f t="shared" si="1"/>
        <v/>
      </c>
      <c r="B1205" s="1"/>
      <c r="C1205" s="38" t="str">
        <f>IF('TSA Input'!J1180="","",IF('TSA Input'!J1180="Yes",'TSA Input'!B1180,"Ineligible"))</f>
        <v/>
      </c>
      <c r="D1205" s="39" t="str">
        <f>IF('TSA Input'!J1180="","",IF('TSA Input'!J1180="Yes",'TSA Input'!H1180,""))</f>
        <v/>
      </c>
      <c r="E1205" s="40" t="str">
        <f>IF('TSA Input'!J1180="","",IF('TSA Input'!J1180="Yes",'TSA Input'!G1180,""))</f>
        <v/>
      </c>
      <c r="F1205" s="42" t="str">
        <f>IF('TSA Input'!J1180="","",IF('TSA Input'!J1180="Yes",'TSA Input'!C1180,""))</f>
        <v/>
      </c>
      <c r="G1205" s="43" t="str">
        <f>IF('TSA Input'!J1180="","",IF('TSA Input'!J1180="Yes",'TSA Input'!I1180,""))</f>
        <v/>
      </c>
      <c r="H1205" s="43" t="str">
        <f>IF('TSA Input'!J1180="","",IF('TSA Input'!J1180="Yes",'TSA Input'!E1180,""))</f>
        <v/>
      </c>
      <c r="I1205" s="45" t="str">
        <f t="shared" si="2"/>
        <v/>
      </c>
      <c r="J1205" s="146" t="str">
        <f>IF('TSA Input'!$J1180="","",IF('TSA Input'!$J1180="Yes",'TSA Input'!$C1180,""))</f>
        <v/>
      </c>
      <c r="K1205" s="147" t="str">
        <f>IF('TSA Input'!$J1180="","",IF('TSA Input'!$J1180="Yes",'TSA Input'!$I1180,""))</f>
        <v/>
      </c>
      <c r="L1205" s="147" t="str">
        <f>IF('TSA Input'!$J1180="","",IF('TSA Input'!$J1180="Yes",'TSA Input'!$E1180,""))</f>
        <v/>
      </c>
      <c r="M1205" s="45" t="str">
        <f t="shared" si="3"/>
        <v/>
      </c>
      <c r="N1205" s="48"/>
      <c r="O1205" s="49"/>
      <c r="P1205" s="148" t="s">
        <v>31</v>
      </c>
      <c r="Q1205" s="149" t="s">
        <v>31</v>
      </c>
      <c r="R1205" s="1"/>
    </row>
    <row r="1206" spans="1:18" ht="15.75" hidden="1" customHeight="1">
      <c r="A1206" s="1" t="str">
        <f t="shared" si="1"/>
        <v/>
      </c>
      <c r="B1206" s="1"/>
      <c r="C1206" s="38" t="str">
        <f>IF('TSA Input'!J1181="","",IF('TSA Input'!J1181="Yes",'TSA Input'!B1181,"Ineligible"))</f>
        <v/>
      </c>
      <c r="D1206" s="39" t="str">
        <f>IF('TSA Input'!J1181="","",IF('TSA Input'!J1181="Yes",'TSA Input'!H1181,""))</f>
        <v/>
      </c>
      <c r="E1206" s="40" t="str">
        <f>IF('TSA Input'!J1181="","",IF('TSA Input'!J1181="Yes",'TSA Input'!G1181,""))</f>
        <v/>
      </c>
      <c r="F1206" s="42" t="str">
        <f>IF('TSA Input'!J1181="","",IF('TSA Input'!J1181="Yes",'TSA Input'!C1181,""))</f>
        <v/>
      </c>
      <c r="G1206" s="43" t="str">
        <f>IF('TSA Input'!J1181="","",IF('TSA Input'!J1181="Yes",'TSA Input'!I1181,""))</f>
        <v/>
      </c>
      <c r="H1206" s="43" t="str">
        <f>IF('TSA Input'!J1181="","",IF('TSA Input'!J1181="Yes",'TSA Input'!E1181,""))</f>
        <v/>
      </c>
      <c r="I1206" s="45" t="str">
        <f t="shared" si="2"/>
        <v/>
      </c>
      <c r="J1206" s="146" t="str">
        <f>IF('TSA Input'!$J1181="","",IF('TSA Input'!$J1181="Yes",'TSA Input'!$C1181,""))</f>
        <v/>
      </c>
      <c r="K1206" s="147" t="str">
        <f>IF('TSA Input'!$J1181="","",IF('TSA Input'!$J1181="Yes",'TSA Input'!$I1181,""))</f>
        <v/>
      </c>
      <c r="L1206" s="147" t="str">
        <f>IF('TSA Input'!$J1181="","",IF('TSA Input'!$J1181="Yes",'TSA Input'!$E1181,""))</f>
        <v/>
      </c>
      <c r="M1206" s="45" t="str">
        <f t="shared" si="3"/>
        <v/>
      </c>
      <c r="N1206" s="48"/>
      <c r="O1206" s="49"/>
      <c r="P1206" s="148" t="s">
        <v>31</v>
      </c>
      <c r="Q1206" s="149" t="s">
        <v>31</v>
      </c>
      <c r="R1206" s="1"/>
    </row>
    <row r="1207" spans="1:18" ht="15.75" hidden="1" customHeight="1">
      <c r="A1207" s="1" t="str">
        <f t="shared" si="1"/>
        <v/>
      </c>
      <c r="B1207" s="1"/>
      <c r="C1207" s="38" t="str">
        <f>IF('TSA Input'!J1182="","",IF('TSA Input'!J1182="Yes",'TSA Input'!B1182,"Ineligible"))</f>
        <v/>
      </c>
      <c r="D1207" s="39" t="str">
        <f>IF('TSA Input'!J1182="","",IF('TSA Input'!J1182="Yes",'TSA Input'!H1182,""))</f>
        <v/>
      </c>
      <c r="E1207" s="40" t="str">
        <f>IF('TSA Input'!J1182="","",IF('TSA Input'!J1182="Yes",'TSA Input'!G1182,""))</f>
        <v/>
      </c>
      <c r="F1207" s="42" t="str">
        <f>IF('TSA Input'!J1182="","",IF('TSA Input'!J1182="Yes",'TSA Input'!C1182,""))</f>
        <v/>
      </c>
      <c r="G1207" s="43" t="str">
        <f>IF('TSA Input'!J1182="","",IF('TSA Input'!J1182="Yes",'TSA Input'!I1182,""))</f>
        <v/>
      </c>
      <c r="H1207" s="43" t="str">
        <f>IF('TSA Input'!J1182="","",IF('TSA Input'!J1182="Yes",'TSA Input'!E1182,""))</f>
        <v/>
      </c>
      <c r="I1207" s="45" t="str">
        <f t="shared" si="2"/>
        <v/>
      </c>
      <c r="J1207" s="146" t="str">
        <f>IF('TSA Input'!$J1182="","",IF('TSA Input'!$J1182="Yes",'TSA Input'!$C1182,""))</f>
        <v/>
      </c>
      <c r="K1207" s="147" t="str">
        <f>IF('TSA Input'!$J1182="","",IF('TSA Input'!$J1182="Yes",'TSA Input'!$I1182,""))</f>
        <v/>
      </c>
      <c r="L1207" s="147" t="str">
        <f>IF('TSA Input'!$J1182="","",IF('TSA Input'!$J1182="Yes",'TSA Input'!$E1182,""))</f>
        <v/>
      </c>
      <c r="M1207" s="45" t="str">
        <f t="shared" si="3"/>
        <v/>
      </c>
      <c r="N1207" s="48"/>
      <c r="O1207" s="49"/>
      <c r="P1207" s="148" t="s">
        <v>31</v>
      </c>
      <c r="Q1207" s="149" t="s">
        <v>31</v>
      </c>
      <c r="R1207" s="1"/>
    </row>
    <row r="1208" spans="1:18" ht="15.75" hidden="1" customHeight="1">
      <c r="A1208" s="1" t="str">
        <f t="shared" si="1"/>
        <v/>
      </c>
      <c r="B1208" s="1"/>
      <c r="C1208" s="38" t="str">
        <f>IF('TSA Input'!J1183="","",IF('TSA Input'!J1183="Yes",'TSA Input'!B1183,"Ineligible"))</f>
        <v/>
      </c>
      <c r="D1208" s="39" t="str">
        <f>IF('TSA Input'!J1183="","",IF('TSA Input'!J1183="Yes",'TSA Input'!H1183,""))</f>
        <v/>
      </c>
      <c r="E1208" s="40" t="str">
        <f>IF('TSA Input'!J1183="","",IF('TSA Input'!J1183="Yes",'TSA Input'!G1183,""))</f>
        <v/>
      </c>
      <c r="F1208" s="42" t="str">
        <f>IF('TSA Input'!J1183="","",IF('TSA Input'!J1183="Yes",'TSA Input'!C1183,""))</f>
        <v/>
      </c>
      <c r="G1208" s="43" t="str">
        <f>IF('TSA Input'!J1183="","",IF('TSA Input'!J1183="Yes",'TSA Input'!I1183,""))</f>
        <v/>
      </c>
      <c r="H1208" s="43" t="str">
        <f>IF('TSA Input'!J1183="","",IF('TSA Input'!J1183="Yes",'TSA Input'!E1183,""))</f>
        <v/>
      </c>
      <c r="I1208" s="45" t="str">
        <f t="shared" si="2"/>
        <v/>
      </c>
      <c r="J1208" s="146" t="str">
        <f>IF('TSA Input'!$J1183="","",IF('TSA Input'!$J1183="Yes",'TSA Input'!$C1183,""))</f>
        <v/>
      </c>
      <c r="K1208" s="147" t="str">
        <f>IF('TSA Input'!$J1183="","",IF('TSA Input'!$J1183="Yes",'TSA Input'!$I1183,""))</f>
        <v/>
      </c>
      <c r="L1208" s="147" t="str">
        <f>IF('TSA Input'!$J1183="","",IF('TSA Input'!$J1183="Yes",'TSA Input'!$E1183,""))</f>
        <v/>
      </c>
      <c r="M1208" s="45" t="str">
        <f t="shared" si="3"/>
        <v/>
      </c>
      <c r="N1208" s="48"/>
      <c r="O1208" s="49"/>
      <c r="P1208" s="148" t="s">
        <v>31</v>
      </c>
      <c r="Q1208" s="149" t="s">
        <v>31</v>
      </c>
      <c r="R1208" s="1"/>
    </row>
    <row r="1209" spans="1:18" ht="15.75" hidden="1" customHeight="1">
      <c r="A1209" s="1" t="str">
        <f t="shared" si="1"/>
        <v/>
      </c>
      <c r="B1209" s="1"/>
      <c r="C1209" s="38" t="str">
        <f>IF('TSA Input'!J1184="","",IF('TSA Input'!J1184="Yes",'TSA Input'!B1184,"Ineligible"))</f>
        <v/>
      </c>
      <c r="D1209" s="39" t="str">
        <f>IF('TSA Input'!J1184="","",IF('TSA Input'!J1184="Yes",'TSA Input'!H1184,""))</f>
        <v/>
      </c>
      <c r="E1209" s="40" t="str">
        <f>IF('TSA Input'!J1184="","",IF('TSA Input'!J1184="Yes",'TSA Input'!G1184,""))</f>
        <v/>
      </c>
      <c r="F1209" s="42" t="str">
        <f>IF('TSA Input'!J1184="","",IF('TSA Input'!J1184="Yes",'TSA Input'!C1184,""))</f>
        <v/>
      </c>
      <c r="G1209" s="43" t="str">
        <f>IF('TSA Input'!J1184="","",IF('TSA Input'!J1184="Yes",'TSA Input'!I1184,""))</f>
        <v/>
      </c>
      <c r="H1209" s="43" t="str">
        <f>IF('TSA Input'!J1184="","",IF('TSA Input'!J1184="Yes",'TSA Input'!E1184,""))</f>
        <v/>
      </c>
      <c r="I1209" s="45" t="str">
        <f t="shared" si="2"/>
        <v/>
      </c>
      <c r="J1209" s="146" t="str">
        <f>IF('TSA Input'!$J1184="","",IF('TSA Input'!$J1184="Yes",'TSA Input'!$C1184,""))</f>
        <v/>
      </c>
      <c r="K1209" s="147" t="str">
        <f>IF('TSA Input'!$J1184="","",IF('TSA Input'!$J1184="Yes",'TSA Input'!$I1184,""))</f>
        <v/>
      </c>
      <c r="L1209" s="147" t="str">
        <f>IF('TSA Input'!$J1184="","",IF('TSA Input'!$J1184="Yes",'TSA Input'!$E1184,""))</f>
        <v/>
      </c>
      <c r="M1209" s="45" t="str">
        <f t="shared" si="3"/>
        <v/>
      </c>
      <c r="N1209" s="48"/>
      <c r="O1209" s="49"/>
      <c r="P1209" s="148" t="s">
        <v>31</v>
      </c>
      <c r="Q1209" s="149" t="s">
        <v>31</v>
      </c>
      <c r="R1209" s="1"/>
    </row>
    <row r="1210" spans="1:18" ht="15.75" hidden="1" customHeight="1">
      <c r="A1210" s="1" t="str">
        <f t="shared" si="1"/>
        <v/>
      </c>
      <c r="B1210" s="1"/>
      <c r="C1210" s="38" t="str">
        <f>IF('TSA Input'!J1185="","",IF('TSA Input'!J1185="Yes",'TSA Input'!B1185,"Ineligible"))</f>
        <v/>
      </c>
      <c r="D1210" s="39" t="str">
        <f>IF('TSA Input'!J1185="","",IF('TSA Input'!J1185="Yes",'TSA Input'!H1185,""))</f>
        <v/>
      </c>
      <c r="E1210" s="40" t="str">
        <f>IF('TSA Input'!J1185="","",IF('TSA Input'!J1185="Yes",'TSA Input'!G1185,""))</f>
        <v/>
      </c>
      <c r="F1210" s="42" t="str">
        <f>IF('TSA Input'!J1185="","",IF('TSA Input'!J1185="Yes",'TSA Input'!C1185,""))</f>
        <v/>
      </c>
      <c r="G1210" s="43" t="str">
        <f>IF('TSA Input'!J1185="","",IF('TSA Input'!J1185="Yes",'TSA Input'!I1185,""))</f>
        <v/>
      </c>
      <c r="H1210" s="43" t="str">
        <f>IF('TSA Input'!J1185="","",IF('TSA Input'!J1185="Yes",'TSA Input'!E1185,""))</f>
        <v/>
      </c>
      <c r="I1210" s="45" t="str">
        <f t="shared" si="2"/>
        <v/>
      </c>
      <c r="J1210" s="146" t="str">
        <f>IF('TSA Input'!$J1185="","",IF('TSA Input'!$J1185="Yes",'TSA Input'!$C1185,""))</f>
        <v/>
      </c>
      <c r="K1210" s="147" t="str">
        <f>IF('TSA Input'!$J1185="","",IF('TSA Input'!$J1185="Yes",'TSA Input'!$I1185,""))</f>
        <v/>
      </c>
      <c r="L1210" s="147" t="str">
        <f>IF('TSA Input'!$J1185="","",IF('TSA Input'!$J1185="Yes",'TSA Input'!$E1185,""))</f>
        <v/>
      </c>
      <c r="M1210" s="45" t="str">
        <f t="shared" si="3"/>
        <v/>
      </c>
      <c r="N1210" s="48"/>
      <c r="O1210" s="49"/>
      <c r="P1210" s="148" t="s">
        <v>31</v>
      </c>
      <c r="Q1210" s="149" t="s">
        <v>31</v>
      </c>
      <c r="R1210" s="1"/>
    </row>
    <row r="1211" spans="1:18" ht="15.75" hidden="1" customHeight="1">
      <c r="A1211" s="1" t="str">
        <f t="shared" si="1"/>
        <v/>
      </c>
      <c r="B1211" s="1"/>
      <c r="C1211" s="38" t="str">
        <f>IF('TSA Input'!J1186="","",IF('TSA Input'!J1186="Yes",'TSA Input'!B1186,"Ineligible"))</f>
        <v/>
      </c>
      <c r="D1211" s="39" t="str">
        <f>IF('TSA Input'!J1186="","",IF('TSA Input'!J1186="Yes",'TSA Input'!H1186,""))</f>
        <v/>
      </c>
      <c r="E1211" s="40" t="str">
        <f>IF('TSA Input'!J1186="","",IF('TSA Input'!J1186="Yes",'TSA Input'!G1186,""))</f>
        <v/>
      </c>
      <c r="F1211" s="42" t="str">
        <f>IF('TSA Input'!J1186="","",IF('TSA Input'!J1186="Yes",'TSA Input'!C1186,""))</f>
        <v/>
      </c>
      <c r="G1211" s="43" t="str">
        <f>IF('TSA Input'!J1186="","",IF('TSA Input'!J1186="Yes",'TSA Input'!I1186,""))</f>
        <v/>
      </c>
      <c r="H1211" s="43" t="str">
        <f>IF('TSA Input'!J1186="","",IF('TSA Input'!J1186="Yes",'TSA Input'!E1186,""))</f>
        <v/>
      </c>
      <c r="I1211" s="45" t="str">
        <f t="shared" si="2"/>
        <v/>
      </c>
      <c r="J1211" s="146" t="str">
        <f>IF('TSA Input'!$J1186="","",IF('TSA Input'!$J1186="Yes",'TSA Input'!$C1186,""))</f>
        <v/>
      </c>
      <c r="K1211" s="147" t="str">
        <f>IF('TSA Input'!$J1186="","",IF('TSA Input'!$J1186="Yes",'TSA Input'!$I1186,""))</f>
        <v/>
      </c>
      <c r="L1211" s="147" t="str">
        <f>IF('TSA Input'!$J1186="","",IF('TSA Input'!$J1186="Yes",'TSA Input'!$E1186,""))</f>
        <v/>
      </c>
      <c r="M1211" s="45" t="str">
        <f t="shared" si="3"/>
        <v/>
      </c>
      <c r="N1211" s="48"/>
      <c r="O1211" s="49"/>
      <c r="P1211" s="148" t="s">
        <v>31</v>
      </c>
      <c r="Q1211" s="149" t="s">
        <v>31</v>
      </c>
      <c r="R1211" s="1"/>
    </row>
    <row r="1212" spans="1:18" ht="15.75" hidden="1" customHeight="1">
      <c r="A1212" s="1" t="str">
        <f t="shared" si="1"/>
        <v/>
      </c>
      <c r="B1212" s="1"/>
      <c r="C1212" s="38" t="str">
        <f>IF('TSA Input'!J1187="","",IF('TSA Input'!J1187="Yes",'TSA Input'!B1187,"Ineligible"))</f>
        <v/>
      </c>
      <c r="D1212" s="39" t="str">
        <f>IF('TSA Input'!J1187="","",IF('TSA Input'!J1187="Yes",'TSA Input'!H1187,""))</f>
        <v/>
      </c>
      <c r="E1212" s="40" t="str">
        <f>IF('TSA Input'!J1187="","",IF('TSA Input'!J1187="Yes",'TSA Input'!G1187,""))</f>
        <v/>
      </c>
      <c r="F1212" s="42" t="str">
        <f>IF('TSA Input'!J1187="","",IF('TSA Input'!J1187="Yes",'TSA Input'!C1187,""))</f>
        <v/>
      </c>
      <c r="G1212" s="43" t="str">
        <f>IF('TSA Input'!J1187="","",IF('TSA Input'!J1187="Yes",'TSA Input'!I1187,""))</f>
        <v/>
      </c>
      <c r="H1212" s="43" t="str">
        <f>IF('TSA Input'!J1187="","",IF('TSA Input'!J1187="Yes",'TSA Input'!E1187,""))</f>
        <v/>
      </c>
      <c r="I1212" s="45" t="str">
        <f t="shared" si="2"/>
        <v/>
      </c>
      <c r="J1212" s="146" t="str">
        <f>IF('TSA Input'!$J1187="","",IF('TSA Input'!$J1187="Yes",'TSA Input'!$C1187,""))</f>
        <v/>
      </c>
      <c r="K1212" s="147" t="str">
        <f>IF('TSA Input'!$J1187="","",IF('TSA Input'!$J1187="Yes",'TSA Input'!$I1187,""))</f>
        <v/>
      </c>
      <c r="L1212" s="147" t="str">
        <f>IF('TSA Input'!$J1187="","",IF('TSA Input'!$J1187="Yes",'TSA Input'!$E1187,""))</f>
        <v/>
      </c>
      <c r="M1212" s="45" t="str">
        <f t="shared" si="3"/>
        <v/>
      </c>
      <c r="N1212" s="48"/>
      <c r="O1212" s="49"/>
      <c r="P1212" s="148" t="s">
        <v>31</v>
      </c>
      <c r="Q1212" s="149" t="s">
        <v>31</v>
      </c>
      <c r="R1212" s="1"/>
    </row>
    <row r="1213" spans="1:18" ht="15.75" hidden="1" customHeight="1">
      <c r="A1213" s="1" t="str">
        <f t="shared" si="1"/>
        <v/>
      </c>
      <c r="B1213" s="1"/>
      <c r="C1213" s="38" t="str">
        <f>IF('TSA Input'!J1188="","",IF('TSA Input'!J1188="Yes",'TSA Input'!B1188,"Ineligible"))</f>
        <v/>
      </c>
      <c r="D1213" s="39" t="str">
        <f>IF('TSA Input'!J1188="","",IF('TSA Input'!J1188="Yes",'TSA Input'!H1188,""))</f>
        <v/>
      </c>
      <c r="E1213" s="40" t="str">
        <f>IF('TSA Input'!J1188="","",IF('TSA Input'!J1188="Yes",'TSA Input'!G1188,""))</f>
        <v/>
      </c>
      <c r="F1213" s="42" t="str">
        <f>IF('TSA Input'!J1188="","",IF('TSA Input'!J1188="Yes",'TSA Input'!C1188,""))</f>
        <v/>
      </c>
      <c r="G1213" s="43" t="str">
        <f>IF('TSA Input'!J1188="","",IF('TSA Input'!J1188="Yes",'TSA Input'!I1188,""))</f>
        <v/>
      </c>
      <c r="H1213" s="43" t="str">
        <f>IF('TSA Input'!J1188="","",IF('TSA Input'!J1188="Yes",'TSA Input'!E1188,""))</f>
        <v/>
      </c>
      <c r="I1213" s="45" t="str">
        <f t="shared" si="2"/>
        <v/>
      </c>
      <c r="J1213" s="146" t="str">
        <f>IF('TSA Input'!$J1188="","",IF('TSA Input'!$J1188="Yes",'TSA Input'!$C1188,""))</f>
        <v/>
      </c>
      <c r="K1213" s="147" t="str">
        <f>IF('TSA Input'!$J1188="","",IF('TSA Input'!$J1188="Yes",'TSA Input'!$I1188,""))</f>
        <v/>
      </c>
      <c r="L1213" s="147" t="str">
        <f>IF('TSA Input'!$J1188="","",IF('TSA Input'!$J1188="Yes",'TSA Input'!$E1188,""))</f>
        <v/>
      </c>
      <c r="M1213" s="45" t="str">
        <f t="shared" si="3"/>
        <v/>
      </c>
      <c r="N1213" s="48"/>
      <c r="O1213" s="49"/>
      <c r="P1213" s="148" t="s">
        <v>31</v>
      </c>
      <c r="Q1213" s="149" t="s">
        <v>31</v>
      </c>
      <c r="R1213" s="1"/>
    </row>
    <row r="1214" spans="1:18" ht="15.75" hidden="1" customHeight="1">
      <c r="A1214" s="1" t="str">
        <f t="shared" si="1"/>
        <v/>
      </c>
      <c r="B1214" s="1"/>
      <c r="C1214" s="38" t="str">
        <f>IF('TSA Input'!J1189="","",IF('TSA Input'!J1189="Yes",'TSA Input'!B1189,"Ineligible"))</f>
        <v/>
      </c>
      <c r="D1214" s="39" t="str">
        <f>IF('TSA Input'!J1189="","",IF('TSA Input'!J1189="Yes",'TSA Input'!H1189,""))</f>
        <v/>
      </c>
      <c r="E1214" s="40" t="str">
        <f>IF('TSA Input'!J1189="","",IF('TSA Input'!J1189="Yes",'TSA Input'!G1189,""))</f>
        <v/>
      </c>
      <c r="F1214" s="42" t="str">
        <f>IF('TSA Input'!J1189="","",IF('TSA Input'!J1189="Yes",'TSA Input'!C1189,""))</f>
        <v/>
      </c>
      <c r="G1214" s="43" t="str">
        <f>IF('TSA Input'!J1189="","",IF('TSA Input'!J1189="Yes",'TSA Input'!I1189,""))</f>
        <v/>
      </c>
      <c r="H1214" s="43" t="str">
        <f>IF('TSA Input'!J1189="","",IF('TSA Input'!J1189="Yes",'TSA Input'!E1189,""))</f>
        <v/>
      </c>
      <c r="I1214" s="45" t="str">
        <f t="shared" si="2"/>
        <v/>
      </c>
      <c r="J1214" s="146" t="str">
        <f>IF('TSA Input'!$J1189="","",IF('TSA Input'!$J1189="Yes",'TSA Input'!$C1189,""))</f>
        <v/>
      </c>
      <c r="K1214" s="147" t="str">
        <f>IF('TSA Input'!$J1189="","",IF('TSA Input'!$J1189="Yes",'TSA Input'!$I1189,""))</f>
        <v/>
      </c>
      <c r="L1214" s="147" t="str">
        <f>IF('TSA Input'!$J1189="","",IF('TSA Input'!$J1189="Yes",'TSA Input'!$E1189,""))</f>
        <v/>
      </c>
      <c r="M1214" s="45" t="str">
        <f t="shared" si="3"/>
        <v/>
      </c>
      <c r="N1214" s="48"/>
      <c r="O1214" s="49"/>
      <c r="P1214" s="148" t="s">
        <v>31</v>
      </c>
      <c r="Q1214" s="149" t="s">
        <v>31</v>
      </c>
      <c r="R1214" s="1"/>
    </row>
    <row r="1215" spans="1:18" ht="15.75" hidden="1" customHeight="1">
      <c r="A1215" s="1" t="str">
        <f t="shared" si="1"/>
        <v/>
      </c>
      <c r="B1215" s="1"/>
      <c r="C1215" s="38" t="str">
        <f>IF('TSA Input'!J1190="","",IF('TSA Input'!J1190="Yes",'TSA Input'!B1190,"Ineligible"))</f>
        <v/>
      </c>
      <c r="D1215" s="39" t="str">
        <f>IF('TSA Input'!J1190="","",IF('TSA Input'!J1190="Yes",'TSA Input'!H1190,""))</f>
        <v/>
      </c>
      <c r="E1215" s="40" t="str">
        <f>IF('TSA Input'!J1190="","",IF('TSA Input'!J1190="Yes",'TSA Input'!G1190,""))</f>
        <v/>
      </c>
      <c r="F1215" s="42" t="str">
        <f>IF('TSA Input'!J1190="","",IF('TSA Input'!J1190="Yes",'TSA Input'!C1190,""))</f>
        <v/>
      </c>
      <c r="G1215" s="43" t="str">
        <f>IF('TSA Input'!J1190="","",IF('TSA Input'!J1190="Yes",'TSA Input'!I1190,""))</f>
        <v/>
      </c>
      <c r="H1215" s="43" t="str">
        <f>IF('TSA Input'!J1190="","",IF('TSA Input'!J1190="Yes",'TSA Input'!E1190,""))</f>
        <v/>
      </c>
      <c r="I1215" s="45" t="str">
        <f t="shared" si="2"/>
        <v/>
      </c>
      <c r="J1215" s="146" t="str">
        <f>IF('TSA Input'!$J1190="","",IF('TSA Input'!$J1190="Yes",'TSA Input'!$C1190,""))</f>
        <v/>
      </c>
      <c r="K1215" s="147" t="str">
        <f>IF('TSA Input'!$J1190="","",IF('TSA Input'!$J1190="Yes",'TSA Input'!$I1190,""))</f>
        <v/>
      </c>
      <c r="L1215" s="147" t="str">
        <f>IF('TSA Input'!$J1190="","",IF('TSA Input'!$J1190="Yes",'TSA Input'!$E1190,""))</f>
        <v/>
      </c>
      <c r="M1215" s="45" t="str">
        <f t="shared" si="3"/>
        <v/>
      </c>
      <c r="N1215" s="48"/>
      <c r="O1215" s="49"/>
      <c r="P1215" s="148" t="s">
        <v>31</v>
      </c>
      <c r="Q1215" s="149" t="s">
        <v>31</v>
      </c>
      <c r="R1215" s="1"/>
    </row>
    <row r="1216" spans="1:18" ht="15.75" hidden="1" customHeight="1">
      <c r="A1216" s="1" t="str">
        <f t="shared" si="1"/>
        <v/>
      </c>
      <c r="B1216" s="1"/>
      <c r="C1216" s="38" t="str">
        <f>IF('TSA Input'!J1191="","",IF('TSA Input'!J1191="Yes",'TSA Input'!B1191,"Ineligible"))</f>
        <v/>
      </c>
      <c r="D1216" s="39" t="str">
        <f>IF('TSA Input'!J1191="","",IF('TSA Input'!J1191="Yes",'TSA Input'!H1191,""))</f>
        <v/>
      </c>
      <c r="E1216" s="40" t="str">
        <f>IF('TSA Input'!J1191="","",IF('TSA Input'!J1191="Yes",'TSA Input'!G1191,""))</f>
        <v/>
      </c>
      <c r="F1216" s="42" t="str">
        <f>IF('TSA Input'!J1191="","",IF('TSA Input'!J1191="Yes",'TSA Input'!C1191,""))</f>
        <v/>
      </c>
      <c r="G1216" s="43" t="str">
        <f>IF('TSA Input'!J1191="","",IF('TSA Input'!J1191="Yes",'TSA Input'!I1191,""))</f>
        <v/>
      </c>
      <c r="H1216" s="43" t="str">
        <f>IF('TSA Input'!J1191="","",IF('TSA Input'!J1191="Yes",'TSA Input'!E1191,""))</f>
        <v/>
      </c>
      <c r="I1216" s="45" t="str">
        <f t="shared" si="2"/>
        <v/>
      </c>
      <c r="J1216" s="146" t="str">
        <f>IF('TSA Input'!$J1191="","",IF('TSA Input'!$J1191="Yes",'TSA Input'!$C1191,""))</f>
        <v/>
      </c>
      <c r="K1216" s="147" t="str">
        <f>IF('TSA Input'!$J1191="","",IF('TSA Input'!$J1191="Yes",'TSA Input'!$I1191,""))</f>
        <v/>
      </c>
      <c r="L1216" s="147" t="str">
        <f>IF('TSA Input'!$J1191="","",IF('TSA Input'!$J1191="Yes",'TSA Input'!$E1191,""))</f>
        <v/>
      </c>
      <c r="M1216" s="45" t="str">
        <f t="shared" si="3"/>
        <v/>
      </c>
      <c r="N1216" s="48"/>
      <c r="O1216" s="49"/>
      <c r="P1216" s="148" t="s">
        <v>31</v>
      </c>
      <c r="Q1216" s="149" t="s">
        <v>31</v>
      </c>
      <c r="R1216" s="1"/>
    </row>
    <row r="1217" spans="1:18" ht="15.75" hidden="1" customHeight="1">
      <c r="A1217" s="1" t="str">
        <f t="shared" si="1"/>
        <v/>
      </c>
      <c r="B1217" s="1"/>
      <c r="C1217" s="38" t="str">
        <f>IF('TSA Input'!J1192="","",IF('TSA Input'!J1192="Yes",'TSA Input'!B1192,"Ineligible"))</f>
        <v/>
      </c>
      <c r="D1217" s="39" t="str">
        <f>IF('TSA Input'!J1192="","",IF('TSA Input'!J1192="Yes",'TSA Input'!H1192,""))</f>
        <v/>
      </c>
      <c r="E1217" s="40" t="str">
        <f>IF('TSA Input'!J1192="","",IF('TSA Input'!J1192="Yes",'TSA Input'!G1192,""))</f>
        <v/>
      </c>
      <c r="F1217" s="42" t="str">
        <f>IF('TSA Input'!J1192="","",IF('TSA Input'!J1192="Yes",'TSA Input'!C1192,""))</f>
        <v/>
      </c>
      <c r="G1217" s="43" t="str">
        <f>IF('TSA Input'!J1192="","",IF('TSA Input'!J1192="Yes",'TSA Input'!I1192,""))</f>
        <v/>
      </c>
      <c r="H1217" s="43" t="str">
        <f>IF('TSA Input'!J1192="","",IF('TSA Input'!J1192="Yes",'TSA Input'!E1192,""))</f>
        <v/>
      </c>
      <c r="I1217" s="45" t="str">
        <f t="shared" si="2"/>
        <v/>
      </c>
      <c r="J1217" s="146" t="str">
        <f>IF('TSA Input'!$J1192="","",IF('TSA Input'!$J1192="Yes",'TSA Input'!$C1192,""))</f>
        <v/>
      </c>
      <c r="K1217" s="147" t="str">
        <f>IF('TSA Input'!$J1192="","",IF('TSA Input'!$J1192="Yes",'TSA Input'!$I1192,""))</f>
        <v/>
      </c>
      <c r="L1217" s="147" t="str">
        <f>IF('TSA Input'!$J1192="","",IF('TSA Input'!$J1192="Yes",'TSA Input'!$E1192,""))</f>
        <v/>
      </c>
      <c r="M1217" s="45" t="str">
        <f t="shared" si="3"/>
        <v/>
      </c>
      <c r="N1217" s="48"/>
      <c r="O1217" s="49"/>
      <c r="P1217" s="148" t="s">
        <v>31</v>
      </c>
      <c r="Q1217" s="149" t="s">
        <v>31</v>
      </c>
      <c r="R1217" s="1"/>
    </row>
    <row r="1218" spans="1:18" ht="15.75" hidden="1" customHeight="1">
      <c r="A1218" s="1" t="str">
        <f t="shared" si="1"/>
        <v/>
      </c>
      <c r="B1218" s="1"/>
      <c r="C1218" s="38" t="str">
        <f>IF('TSA Input'!J1193="","",IF('TSA Input'!J1193="Yes",'TSA Input'!B1193,"Ineligible"))</f>
        <v/>
      </c>
      <c r="D1218" s="39" t="str">
        <f>IF('TSA Input'!J1193="","",IF('TSA Input'!J1193="Yes",'TSA Input'!H1193,""))</f>
        <v/>
      </c>
      <c r="E1218" s="40" t="str">
        <f>IF('TSA Input'!J1193="","",IF('TSA Input'!J1193="Yes",'TSA Input'!G1193,""))</f>
        <v/>
      </c>
      <c r="F1218" s="42" t="str">
        <f>IF('TSA Input'!J1193="","",IF('TSA Input'!J1193="Yes",'TSA Input'!C1193,""))</f>
        <v/>
      </c>
      <c r="G1218" s="43" t="str">
        <f>IF('TSA Input'!J1193="","",IF('TSA Input'!J1193="Yes",'TSA Input'!I1193,""))</f>
        <v/>
      </c>
      <c r="H1218" s="43" t="str">
        <f>IF('TSA Input'!J1193="","",IF('TSA Input'!J1193="Yes",'TSA Input'!E1193,""))</f>
        <v/>
      </c>
      <c r="I1218" s="45" t="str">
        <f t="shared" si="2"/>
        <v/>
      </c>
      <c r="J1218" s="146" t="str">
        <f>IF('TSA Input'!$J1193="","",IF('TSA Input'!$J1193="Yes",'TSA Input'!$C1193,""))</f>
        <v/>
      </c>
      <c r="K1218" s="147" t="str">
        <f>IF('TSA Input'!$J1193="","",IF('TSA Input'!$J1193="Yes",'TSA Input'!$I1193,""))</f>
        <v/>
      </c>
      <c r="L1218" s="147" t="str">
        <f>IF('TSA Input'!$J1193="","",IF('TSA Input'!$J1193="Yes",'TSA Input'!$E1193,""))</f>
        <v/>
      </c>
      <c r="M1218" s="45" t="str">
        <f t="shared" si="3"/>
        <v/>
      </c>
      <c r="N1218" s="48"/>
      <c r="O1218" s="49"/>
      <c r="P1218" s="148" t="s">
        <v>31</v>
      </c>
      <c r="Q1218" s="149" t="s">
        <v>31</v>
      </c>
      <c r="R1218" s="1"/>
    </row>
    <row r="1219" spans="1:18" ht="15.75" hidden="1" customHeight="1">
      <c r="A1219" s="1" t="str">
        <f t="shared" si="1"/>
        <v/>
      </c>
      <c r="B1219" s="1"/>
      <c r="C1219" s="38" t="str">
        <f>IF('TSA Input'!J1194="","",IF('TSA Input'!J1194="Yes",'TSA Input'!B1194,"Ineligible"))</f>
        <v/>
      </c>
      <c r="D1219" s="39" t="str">
        <f>IF('TSA Input'!J1194="","",IF('TSA Input'!J1194="Yes",'TSA Input'!H1194,""))</f>
        <v/>
      </c>
      <c r="E1219" s="40" t="str">
        <f>IF('TSA Input'!J1194="","",IF('TSA Input'!J1194="Yes",'TSA Input'!G1194,""))</f>
        <v/>
      </c>
      <c r="F1219" s="42" t="str">
        <f>IF('TSA Input'!J1194="","",IF('TSA Input'!J1194="Yes",'TSA Input'!C1194,""))</f>
        <v/>
      </c>
      <c r="G1219" s="43" t="str">
        <f>IF('TSA Input'!J1194="","",IF('TSA Input'!J1194="Yes",'TSA Input'!I1194,""))</f>
        <v/>
      </c>
      <c r="H1219" s="43" t="str">
        <f>IF('TSA Input'!J1194="","",IF('TSA Input'!J1194="Yes",'TSA Input'!E1194,""))</f>
        <v/>
      </c>
      <c r="I1219" s="45" t="str">
        <f t="shared" si="2"/>
        <v/>
      </c>
      <c r="J1219" s="146" t="str">
        <f>IF('TSA Input'!$J1194="","",IF('TSA Input'!$J1194="Yes",'TSA Input'!$C1194,""))</f>
        <v/>
      </c>
      <c r="K1219" s="147" t="str">
        <f>IF('TSA Input'!$J1194="","",IF('TSA Input'!$J1194="Yes",'TSA Input'!$I1194,""))</f>
        <v/>
      </c>
      <c r="L1219" s="147" t="str">
        <f>IF('TSA Input'!$J1194="","",IF('TSA Input'!$J1194="Yes",'TSA Input'!$E1194,""))</f>
        <v/>
      </c>
      <c r="M1219" s="45" t="str">
        <f t="shared" si="3"/>
        <v/>
      </c>
      <c r="N1219" s="48"/>
      <c r="O1219" s="49"/>
      <c r="P1219" s="148" t="s">
        <v>31</v>
      </c>
      <c r="Q1219" s="149" t="s">
        <v>31</v>
      </c>
      <c r="R1219" s="1"/>
    </row>
    <row r="1220" spans="1:18" ht="15.75" hidden="1" customHeight="1">
      <c r="A1220" s="1" t="str">
        <f t="shared" si="1"/>
        <v/>
      </c>
      <c r="B1220" s="1"/>
      <c r="C1220" s="38" t="str">
        <f>IF('TSA Input'!J1195="","",IF('TSA Input'!J1195="Yes",'TSA Input'!B1195,"Ineligible"))</f>
        <v/>
      </c>
      <c r="D1220" s="39" t="str">
        <f>IF('TSA Input'!J1195="","",IF('TSA Input'!J1195="Yes",'TSA Input'!H1195,""))</f>
        <v/>
      </c>
      <c r="E1220" s="40" t="str">
        <f>IF('TSA Input'!J1195="","",IF('TSA Input'!J1195="Yes",'TSA Input'!G1195,""))</f>
        <v/>
      </c>
      <c r="F1220" s="42" t="str">
        <f>IF('TSA Input'!J1195="","",IF('TSA Input'!J1195="Yes",'TSA Input'!C1195,""))</f>
        <v/>
      </c>
      <c r="G1220" s="43" t="str">
        <f>IF('TSA Input'!J1195="","",IF('TSA Input'!J1195="Yes",'TSA Input'!I1195,""))</f>
        <v/>
      </c>
      <c r="H1220" s="43" t="str">
        <f>IF('TSA Input'!J1195="","",IF('TSA Input'!J1195="Yes",'TSA Input'!E1195,""))</f>
        <v/>
      </c>
      <c r="I1220" s="45" t="str">
        <f t="shared" si="2"/>
        <v/>
      </c>
      <c r="J1220" s="146" t="str">
        <f>IF('TSA Input'!$J1195="","",IF('TSA Input'!$J1195="Yes",'TSA Input'!$C1195,""))</f>
        <v/>
      </c>
      <c r="K1220" s="147" t="str">
        <f>IF('TSA Input'!$J1195="","",IF('TSA Input'!$J1195="Yes",'TSA Input'!$I1195,""))</f>
        <v/>
      </c>
      <c r="L1220" s="147" t="str">
        <f>IF('TSA Input'!$J1195="","",IF('TSA Input'!$J1195="Yes",'TSA Input'!$E1195,""))</f>
        <v/>
      </c>
      <c r="M1220" s="45" t="str">
        <f t="shared" si="3"/>
        <v/>
      </c>
      <c r="N1220" s="48"/>
      <c r="O1220" s="49"/>
      <c r="P1220" s="148" t="s">
        <v>31</v>
      </c>
      <c r="Q1220" s="149" t="s">
        <v>31</v>
      </c>
      <c r="R1220" s="1"/>
    </row>
    <row r="1221" spans="1:18" ht="15.75" hidden="1" customHeight="1">
      <c r="A1221" s="1" t="str">
        <f t="shared" si="1"/>
        <v/>
      </c>
      <c r="B1221" s="1"/>
      <c r="C1221" s="38" t="str">
        <f>IF('TSA Input'!J1196="","",IF('TSA Input'!J1196="Yes",'TSA Input'!B1196,"Ineligible"))</f>
        <v/>
      </c>
      <c r="D1221" s="39" t="str">
        <f>IF('TSA Input'!J1196="","",IF('TSA Input'!J1196="Yes",'TSA Input'!H1196,""))</f>
        <v/>
      </c>
      <c r="E1221" s="40" t="str">
        <f>IF('TSA Input'!J1196="","",IF('TSA Input'!J1196="Yes",'TSA Input'!G1196,""))</f>
        <v/>
      </c>
      <c r="F1221" s="42" t="str">
        <f>IF('TSA Input'!J1196="","",IF('TSA Input'!J1196="Yes",'TSA Input'!C1196,""))</f>
        <v/>
      </c>
      <c r="G1221" s="43" t="str">
        <f>IF('TSA Input'!J1196="","",IF('TSA Input'!J1196="Yes",'TSA Input'!I1196,""))</f>
        <v/>
      </c>
      <c r="H1221" s="43" t="str">
        <f>IF('TSA Input'!J1196="","",IF('TSA Input'!J1196="Yes",'TSA Input'!E1196,""))</f>
        <v/>
      </c>
      <c r="I1221" s="45" t="str">
        <f t="shared" si="2"/>
        <v/>
      </c>
      <c r="J1221" s="146" t="str">
        <f>IF('TSA Input'!$J1196="","",IF('TSA Input'!$J1196="Yes",'TSA Input'!$C1196,""))</f>
        <v/>
      </c>
      <c r="K1221" s="147" t="str">
        <f>IF('TSA Input'!$J1196="","",IF('TSA Input'!$J1196="Yes",'TSA Input'!$I1196,""))</f>
        <v/>
      </c>
      <c r="L1221" s="147" t="str">
        <f>IF('TSA Input'!$J1196="","",IF('TSA Input'!$J1196="Yes",'TSA Input'!$E1196,""))</f>
        <v/>
      </c>
      <c r="M1221" s="45" t="str">
        <f t="shared" si="3"/>
        <v/>
      </c>
      <c r="N1221" s="48"/>
      <c r="O1221" s="49"/>
      <c r="P1221" s="148" t="s">
        <v>31</v>
      </c>
      <c r="Q1221" s="149" t="s">
        <v>31</v>
      </c>
      <c r="R1221" s="1"/>
    </row>
    <row r="1222" spans="1:18" ht="15.75" hidden="1" customHeight="1">
      <c r="A1222" s="1" t="str">
        <f t="shared" si="1"/>
        <v/>
      </c>
      <c r="B1222" s="1"/>
      <c r="C1222" s="38" t="str">
        <f>IF('TSA Input'!J1197="","",IF('TSA Input'!J1197="Yes",'TSA Input'!B1197,"Ineligible"))</f>
        <v/>
      </c>
      <c r="D1222" s="39" t="str">
        <f>IF('TSA Input'!J1197="","",IF('TSA Input'!J1197="Yes",'TSA Input'!H1197,""))</f>
        <v/>
      </c>
      <c r="E1222" s="40" t="str">
        <f>IF('TSA Input'!J1197="","",IF('TSA Input'!J1197="Yes",'TSA Input'!G1197,""))</f>
        <v/>
      </c>
      <c r="F1222" s="42" t="str">
        <f>IF('TSA Input'!J1197="","",IF('TSA Input'!J1197="Yes",'TSA Input'!C1197,""))</f>
        <v/>
      </c>
      <c r="G1222" s="43" t="str">
        <f>IF('TSA Input'!J1197="","",IF('TSA Input'!J1197="Yes",'TSA Input'!I1197,""))</f>
        <v/>
      </c>
      <c r="H1222" s="43" t="str">
        <f>IF('TSA Input'!J1197="","",IF('TSA Input'!J1197="Yes",'TSA Input'!E1197,""))</f>
        <v/>
      </c>
      <c r="I1222" s="45" t="str">
        <f t="shared" si="2"/>
        <v/>
      </c>
      <c r="J1222" s="146" t="str">
        <f>IF('TSA Input'!$J1197="","",IF('TSA Input'!$J1197="Yes",'TSA Input'!$C1197,""))</f>
        <v/>
      </c>
      <c r="K1222" s="147" t="str">
        <f>IF('TSA Input'!$J1197="","",IF('TSA Input'!$J1197="Yes",'TSA Input'!$I1197,""))</f>
        <v/>
      </c>
      <c r="L1222" s="147" t="str">
        <f>IF('TSA Input'!$J1197="","",IF('TSA Input'!$J1197="Yes",'TSA Input'!$E1197,""))</f>
        <v/>
      </c>
      <c r="M1222" s="45" t="str">
        <f t="shared" si="3"/>
        <v/>
      </c>
      <c r="N1222" s="48"/>
      <c r="O1222" s="49"/>
      <c r="P1222" s="148" t="s">
        <v>31</v>
      </c>
      <c r="Q1222" s="149" t="s">
        <v>31</v>
      </c>
      <c r="R1222" s="1"/>
    </row>
    <row r="1223" spans="1:18" ht="15.75" hidden="1" customHeight="1">
      <c r="A1223" s="1" t="str">
        <f t="shared" si="1"/>
        <v/>
      </c>
      <c r="B1223" s="1"/>
      <c r="C1223" s="38" t="str">
        <f>IF('TSA Input'!J1198="","",IF('TSA Input'!J1198="Yes",'TSA Input'!B1198,"Ineligible"))</f>
        <v/>
      </c>
      <c r="D1223" s="39" t="str">
        <f>IF('TSA Input'!J1198="","",IF('TSA Input'!J1198="Yes",'TSA Input'!H1198,""))</f>
        <v/>
      </c>
      <c r="E1223" s="40" t="str">
        <f>IF('TSA Input'!J1198="","",IF('TSA Input'!J1198="Yes",'TSA Input'!G1198,""))</f>
        <v/>
      </c>
      <c r="F1223" s="42" t="str">
        <f>IF('TSA Input'!J1198="","",IF('TSA Input'!J1198="Yes",'TSA Input'!C1198,""))</f>
        <v/>
      </c>
      <c r="G1223" s="43" t="str">
        <f>IF('TSA Input'!J1198="","",IF('TSA Input'!J1198="Yes",'TSA Input'!I1198,""))</f>
        <v/>
      </c>
      <c r="H1223" s="43" t="str">
        <f>IF('TSA Input'!J1198="","",IF('TSA Input'!J1198="Yes",'TSA Input'!E1198,""))</f>
        <v/>
      </c>
      <c r="I1223" s="45" t="str">
        <f t="shared" si="2"/>
        <v/>
      </c>
      <c r="J1223" s="146" t="str">
        <f>IF('TSA Input'!$J1198="","",IF('TSA Input'!$J1198="Yes",'TSA Input'!$C1198,""))</f>
        <v/>
      </c>
      <c r="K1223" s="147" t="str">
        <f>IF('TSA Input'!$J1198="","",IF('TSA Input'!$J1198="Yes",'TSA Input'!$I1198,""))</f>
        <v/>
      </c>
      <c r="L1223" s="147" t="str">
        <f>IF('TSA Input'!$J1198="","",IF('TSA Input'!$J1198="Yes",'TSA Input'!$E1198,""))</f>
        <v/>
      </c>
      <c r="M1223" s="45" t="str">
        <f t="shared" si="3"/>
        <v/>
      </c>
      <c r="N1223" s="48"/>
      <c r="O1223" s="49"/>
      <c r="P1223" s="148" t="s">
        <v>31</v>
      </c>
      <c r="Q1223" s="149" t="s">
        <v>31</v>
      </c>
      <c r="R1223" s="1"/>
    </row>
    <row r="1224" spans="1:18" ht="15.75" hidden="1" customHeight="1">
      <c r="A1224" s="1" t="str">
        <f t="shared" si="1"/>
        <v/>
      </c>
      <c r="B1224" s="1"/>
      <c r="C1224" s="38" t="str">
        <f>IF('TSA Input'!J1199="","",IF('TSA Input'!J1199="Yes",'TSA Input'!B1199,"Ineligible"))</f>
        <v/>
      </c>
      <c r="D1224" s="39" t="str">
        <f>IF('TSA Input'!J1199="","",IF('TSA Input'!J1199="Yes",'TSA Input'!H1199,""))</f>
        <v/>
      </c>
      <c r="E1224" s="40" t="str">
        <f>IF('TSA Input'!J1199="","",IF('TSA Input'!J1199="Yes",'TSA Input'!G1199,""))</f>
        <v/>
      </c>
      <c r="F1224" s="42" t="str">
        <f>IF('TSA Input'!J1199="","",IF('TSA Input'!J1199="Yes",'TSA Input'!C1199,""))</f>
        <v/>
      </c>
      <c r="G1224" s="43" t="str">
        <f>IF('TSA Input'!J1199="","",IF('TSA Input'!J1199="Yes",'TSA Input'!I1199,""))</f>
        <v/>
      </c>
      <c r="H1224" s="43" t="str">
        <f>IF('TSA Input'!J1199="","",IF('TSA Input'!J1199="Yes",'TSA Input'!E1199,""))</f>
        <v/>
      </c>
      <c r="I1224" s="45" t="str">
        <f t="shared" si="2"/>
        <v/>
      </c>
      <c r="J1224" s="146" t="str">
        <f>IF('TSA Input'!$J1199="","",IF('TSA Input'!$J1199="Yes",'TSA Input'!$C1199,""))</f>
        <v/>
      </c>
      <c r="K1224" s="147" t="str">
        <f>IF('TSA Input'!$J1199="","",IF('TSA Input'!$J1199="Yes",'TSA Input'!$I1199,""))</f>
        <v/>
      </c>
      <c r="L1224" s="147" t="str">
        <f>IF('TSA Input'!$J1199="","",IF('TSA Input'!$J1199="Yes",'TSA Input'!$E1199,""))</f>
        <v/>
      </c>
      <c r="M1224" s="45" t="str">
        <f t="shared" si="3"/>
        <v/>
      </c>
      <c r="N1224" s="48"/>
      <c r="O1224" s="49"/>
      <c r="P1224" s="148" t="s">
        <v>31</v>
      </c>
      <c r="Q1224" s="149" t="s">
        <v>31</v>
      </c>
      <c r="R1224" s="1"/>
    </row>
    <row r="1225" spans="1:18" ht="15.75" hidden="1" customHeight="1">
      <c r="A1225" s="1" t="str">
        <f t="shared" si="1"/>
        <v/>
      </c>
      <c r="B1225" s="1"/>
      <c r="C1225" s="38" t="str">
        <f>IF('TSA Input'!J1200="","",IF('TSA Input'!J1200="Yes",'TSA Input'!B1200,"Ineligible"))</f>
        <v/>
      </c>
      <c r="D1225" s="39" t="str">
        <f>IF('TSA Input'!J1200="","",IF('TSA Input'!J1200="Yes",'TSA Input'!H1200,""))</f>
        <v/>
      </c>
      <c r="E1225" s="40" t="str">
        <f>IF('TSA Input'!J1200="","",IF('TSA Input'!J1200="Yes",'TSA Input'!G1200,""))</f>
        <v/>
      </c>
      <c r="F1225" s="42" t="str">
        <f>IF('TSA Input'!J1200="","",IF('TSA Input'!J1200="Yes",'TSA Input'!C1200,""))</f>
        <v/>
      </c>
      <c r="G1225" s="43" t="str">
        <f>IF('TSA Input'!J1200="","",IF('TSA Input'!J1200="Yes",'TSA Input'!I1200,""))</f>
        <v/>
      </c>
      <c r="H1225" s="43" t="str">
        <f>IF('TSA Input'!J1200="","",IF('TSA Input'!J1200="Yes",'TSA Input'!E1200,""))</f>
        <v/>
      </c>
      <c r="I1225" s="45" t="str">
        <f t="shared" si="2"/>
        <v/>
      </c>
      <c r="J1225" s="146" t="str">
        <f>IF('TSA Input'!$J1200="","",IF('TSA Input'!$J1200="Yes",'TSA Input'!$C1200,""))</f>
        <v/>
      </c>
      <c r="K1225" s="147" t="str">
        <f>IF('TSA Input'!$J1200="","",IF('TSA Input'!$J1200="Yes",'TSA Input'!$I1200,""))</f>
        <v/>
      </c>
      <c r="L1225" s="147" t="str">
        <f>IF('TSA Input'!$J1200="","",IF('TSA Input'!$J1200="Yes",'TSA Input'!$E1200,""))</f>
        <v/>
      </c>
      <c r="M1225" s="45" t="str">
        <f t="shared" si="3"/>
        <v/>
      </c>
      <c r="N1225" s="48"/>
      <c r="O1225" s="49"/>
      <c r="P1225" s="148" t="s">
        <v>31</v>
      </c>
      <c r="Q1225" s="149" t="s">
        <v>31</v>
      </c>
      <c r="R1225" s="1"/>
    </row>
    <row r="1226" spans="1:18" ht="15.75" hidden="1" customHeight="1">
      <c r="A1226" s="1" t="str">
        <f t="shared" si="1"/>
        <v/>
      </c>
      <c r="B1226" s="1"/>
      <c r="C1226" s="38" t="str">
        <f>IF('TSA Input'!J1201="","",IF('TSA Input'!J1201="Yes",'TSA Input'!B1201,"Ineligible"))</f>
        <v/>
      </c>
      <c r="D1226" s="39" t="str">
        <f>IF('TSA Input'!J1201="","",IF('TSA Input'!J1201="Yes",'TSA Input'!H1201,""))</f>
        <v/>
      </c>
      <c r="E1226" s="40" t="str">
        <f>IF('TSA Input'!J1201="","",IF('TSA Input'!J1201="Yes",'TSA Input'!G1201,""))</f>
        <v/>
      </c>
      <c r="F1226" s="42" t="str">
        <f>IF('TSA Input'!J1201="","",IF('TSA Input'!J1201="Yes",'TSA Input'!C1201,""))</f>
        <v/>
      </c>
      <c r="G1226" s="43" t="str">
        <f>IF('TSA Input'!J1201="","",IF('TSA Input'!J1201="Yes",'TSA Input'!I1201,""))</f>
        <v/>
      </c>
      <c r="H1226" s="43" t="str">
        <f>IF('TSA Input'!J1201="","",IF('TSA Input'!J1201="Yes",'TSA Input'!E1201,""))</f>
        <v/>
      </c>
      <c r="I1226" s="45" t="str">
        <f t="shared" si="2"/>
        <v/>
      </c>
      <c r="J1226" s="146" t="str">
        <f>IF('TSA Input'!$J1201="","",IF('TSA Input'!$J1201="Yes",'TSA Input'!$C1201,""))</f>
        <v/>
      </c>
      <c r="K1226" s="147" t="str">
        <f>IF('TSA Input'!$J1201="","",IF('TSA Input'!$J1201="Yes",'TSA Input'!$I1201,""))</f>
        <v/>
      </c>
      <c r="L1226" s="147" t="str">
        <f>IF('TSA Input'!$J1201="","",IF('TSA Input'!$J1201="Yes",'TSA Input'!$E1201,""))</f>
        <v/>
      </c>
      <c r="M1226" s="45" t="str">
        <f t="shared" si="3"/>
        <v/>
      </c>
      <c r="N1226" s="48"/>
      <c r="O1226" s="49"/>
      <c r="P1226" s="148" t="s">
        <v>31</v>
      </c>
      <c r="Q1226" s="149" t="s">
        <v>31</v>
      </c>
      <c r="R1226" s="1"/>
    </row>
    <row r="1227" spans="1:18" ht="15.75" hidden="1" customHeight="1">
      <c r="A1227" s="1" t="str">
        <f t="shared" si="1"/>
        <v/>
      </c>
      <c r="B1227" s="1"/>
      <c r="C1227" s="38" t="str">
        <f>IF('TSA Input'!J1202="","",IF('TSA Input'!J1202="Yes",'TSA Input'!B1202,"Ineligible"))</f>
        <v/>
      </c>
      <c r="D1227" s="39" t="str">
        <f>IF('TSA Input'!J1202="","",IF('TSA Input'!J1202="Yes",'TSA Input'!H1202,""))</f>
        <v/>
      </c>
      <c r="E1227" s="40" t="str">
        <f>IF('TSA Input'!J1202="","",IF('TSA Input'!J1202="Yes",'TSA Input'!G1202,""))</f>
        <v/>
      </c>
      <c r="F1227" s="42" t="str">
        <f>IF('TSA Input'!J1202="","",IF('TSA Input'!J1202="Yes",'TSA Input'!C1202,""))</f>
        <v/>
      </c>
      <c r="G1227" s="43" t="str">
        <f>IF('TSA Input'!J1202="","",IF('TSA Input'!J1202="Yes",'TSA Input'!I1202,""))</f>
        <v/>
      </c>
      <c r="H1227" s="43" t="str">
        <f>IF('TSA Input'!J1202="","",IF('TSA Input'!J1202="Yes",'TSA Input'!E1202,""))</f>
        <v/>
      </c>
      <c r="I1227" s="45" t="str">
        <f t="shared" si="2"/>
        <v/>
      </c>
      <c r="J1227" s="146" t="str">
        <f>IF('TSA Input'!$J1202="","",IF('TSA Input'!$J1202="Yes",'TSA Input'!$C1202,""))</f>
        <v/>
      </c>
      <c r="K1227" s="147" t="str">
        <f>IF('TSA Input'!$J1202="","",IF('TSA Input'!$J1202="Yes",'TSA Input'!$I1202,""))</f>
        <v/>
      </c>
      <c r="L1227" s="147" t="str">
        <f>IF('TSA Input'!$J1202="","",IF('TSA Input'!$J1202="Yes",'TSA Input'!$E1202,""))</f>
        <v/>
      </c>
      <c r="M1227" s="45" t="str">
        <f t="shared" si="3"/>
        <v/>
      </c>
      <c r="N1227" s="48"/>
      <c r="O1227" s="49"/>
      <c r="P1227" s="148" t="s">
        <v>31</v>
      </c>
      <c r="Q1227" s="149" t="s">
        <v>31</v>
      </c>
      <c r="R1227" s="1"/>
    </row>
    <row r="1228" spans="1:18" ht="15.75" hidden="1" customHeight="1">
      <c r="A1228" s="1" t="str">
        <f t="shared" si="1"/>
        <v/>
      </c>
      <c r="B1228" s="1"/>
      <c r="C1228" s="38" t="str">
        <f>IF('TSA Input'!J1203="","",IF('TSA Input'!J1203="Yes",'TSA Input'!B1203,"Ineligible"))</f>
        <v/>
      </c>
      <c r="D1228" s="39" t="str">
        <f>IF('TSA Input'!J1203="","",IF('TSA Input'!J1203="Yes",'TSA Input'!H1203,""))</f>
        <v/>
      </c>
      <c r="E1228" s="40" t="str">
        <f>IF('TSA Input'!J1203="","",IF('TSA Input'!J1203="Yes",'TSA Input'!G1203,""))</f>
        <v/>
      </c>
      <c r="F1228" s="42" t="str">
        <f>IF('TSA Input'!J1203="","",IF('TSA Input'!J1203="Yes",'TSA Input'!C1203,""))</f>
        <v/>
      </c>
      <c r="G1228" s="43" t="str">
        <f>IF('TSA Input'!J1203="","",IF('TSA Input'!J1203="Yes",'TSA Input'!I1203,""))</f>
        <v/>
      </c>
      <c r="H1228" s="43" t="str">
        <f>IF('TSA Input'!J1203="","",IF('TSA Input'!J1203="Yes",'TSA Input'!E1203,""))</f>
        <v/>
      </c>
      <c r="I1228" s="45" t="str">
        <f t="shared" si="2"/>
        <v/>
      </c>
      <c r="J1228" s="146" t="str">
        <f>IF('TSA Input'!$J1203="","",IF('TSA Input'!$J1203="Yes",'TSA Input'!$C1203,""))</f>
        <v/>
      </c>
      <c r="K1228" s="147" t="str">
        <f>IF('TSA Input'!$J1203="","",IF('TSA Input'!$J1203="Yes",'TSA Input'!$I1203,""))</f>
        <v/>
      </c>
      <c r="L1228" s="147" t="str">
        <f>IF('TSA Input'!$J1203="","",IF('TSA Input'!$J1203="Yes",'TSA Input'!$E1203,""))</f>
        <v/>
      </c>
      <c r="M1228" s="45" t="str">
        <f t="shared" si="3"/>
        <v/>
      </c>
      <c r="N1228" s="48"/>
      <c r="O1228" s="49"/>
      <c r="P1228" s="148" t="s">
        <v>31</v>
      </c>
      <c r="Q1228" s="149" t="s">
        <v>31</v>
      </c>
      <c r="R1228" s="1"/>
    </row>
    <row r="1229" spans="1:18" ht="15.75" hidden="1" customHeight="1">
      <c r="A1229" s="1" t="str">
        <f t="shared" si="1"/>
        <v/>
      </c>
      <c r="B1229" s="1"/>
      <c r="C1229" s="38" t="str">
        <f>IF('TSA Input'!J1204="","",IF('TSA Input'!J1204="Yes",'TSA Input'!B1204,"Ineligible"))</f>
        <v/>
      </c>
      <c r="D1229" s="39" t="str">
        <f>IF('TSA Input'!J1204="","",IF('TSA Input'!J1204="Yes",'TSA Input'!H1204,""))</f>
        <v/>
      </c>
      <c r="E1229" s="40" t="str">
        <f>IF('TSA Input'!J1204="","",IF('TSA Input'!J1204="Yes",'TSA Input'!G1204,""))</f>
        <v/>
      </c>
      <c r="F1229" s="42" t="str">
        <f>IF('TSA Input'!J1204="","",IF('TSA Input'!J1204="Yes",'TSA Input'!C1204,""))</f>
        <v/>
      </c>
      <c r="G1229" s="43" t="str">
        <f>IF('TSA Input'!J1204="","",IF('TSA Input'!J1204="Yes",'TSA Input'!I1204,""))</f>
        <v/>
      </c>
      <c r="H1229" s="43" t="str">
        <f>IF('TSA Input'!J1204="","",IF('TSA Input'!J1204="Yes",'TSA Input'!E1204,""))</f>
        <v/>
      </c>
      <c r="I1229" s="45" t="str">
        <f t="shared" si="2"/>
        <v/>
      </c>
      <c r="J1229" s="146" t="str">
        <f>IF('TSA Input'!$J1204="","",IF('TSA Input'!$J1204="Yes",'TSA Input'!$C1204,""))</f>
        <v/>
      </c>
      <c r="K1229" s="147" t="str">
        <f>IF('TSA Input'!$J1204="","",IF('TSA Input'!$J1204="Yes",'TSA Input'!$I1204,""))</f>
        <v/>
      </c>
      <c r="L1229" s="147" t="str">
        <f>IF('TSA Input'!$J1204="","",IF('TSA Input'!$J1204="Yes",'TSA Input'!$E1204,""))</f>
        <v/>
      </c>
      <c r="M1229" s="45" t="str">
        <f t="shared" si="3"/>
        <v/>
      </c>
      <c r="N1229" s="48"/>
      <c r="O1229" s="49"/>
      <c r="P1229" s="148" t="s">
        <v>31</v>
      </c>
      <c r="Q1229" s="149" t="s">
        <v>31</v>
      </c>
      <c r="R1229" s="1"/>
    </row>
    <row r="1230" spans="1:18" ht="15.75" hidden="1" customHeight="1">
      <c r="A1230" s="1" t="str">
        <f t="shared" si="1"/>
        <v/>
      </c>
      <c r="B1230" s="1"/>
      <c r="C1230" s="38" t="str">
        <f>IF('TSA Input'!J1205="","",IF('TSA Input'!J1205="Yes",'TSA Input'!B1205,"Ineligible"))</f>
        <v/>
      </c>
      <c r="D1230" s="39" t="str">
        <f>IF('TSA Input'!J1205="","",IF('TSA Input'!J1205="Yes",'TSA Input'!H1205,""))</f>
        <v/>
      </c>
      <c r="E1230" s="40" t="str">
        <f>IF('TSA Input'!J1205="","",IF('TSA Input'!J1205="Yes",'TSA Input'!G1205,""))</f>
        <v/>
      </c>
      <c r="F1230" s="42" t="str">
        <f>IF('TSA Input'!J1205="","",IF('TSA Input'!J1205="Yes",'TSA Input'!C1205,""))</f>
        <v/>
      </c>
      <c r="G1230" s="43" t="str">
        <f>IF('TSA Input'!J1205="","",IF('TSA Input'!J1205="Yes",'TSA Input'!I1205,""))</f>
        <v/>
      </c>
      <c r="H1230" s="43" t="str">
        <f>IF('TSA Input'!J1205="","",IF('TSA Input'!J1205="Yes",'TSA Input'!E1205,""))</f>
        <v/>
      </c>
      <c r="I1230" s="45" t="str">
        <f t="shared" si="2"/>
        <v/>
      </c>
      <c r="J1230" s="146" t="str">
        <f>IF('TSA Input'!$J1205="","",IF('TSA Input'!$J1205="Yes",'TSA Input'!$C1205,""))</f>
        <v/>
      </c>
      <c r="K1230" s="147" t="str">
        <f>IF('TSA Input'!$J1205="","",IF('TSA Input'!$J1205="Yes",'TSA Input'!$I1205,""))</f>
        <v/>
      </c>
      <c r="L1230" s="147" t="str">
        <f>IF('TSA Input'!$J1205="","",IF('TSA Input'!$J1205="Yes",'TSA Input'!$E1205,""))</f>
        <v/>
      </c>
      <c r="M1230" s="45" t="str">
        <f t="shared" si="3"/>
        <v/>
      </c>
      <c r="N1230" s="48"/>
      <c r="O1230" s="49"/>
      <c r="P1230" s="148" t="s">
        <v>31</v>
      </c>
      <c r="Q1230" s="149" t="s">
        <v>31</v>
      </c>
      <c r="R1230" s="1"/>
    </row>
    <row r="1231" spans="1:18" ht="15.75" hidden="1" customHeight="1">
      <c r="A1231" s="1" t="str">
        <f t="shared" si="1"/>
        <v/>
      </c>
      <c r="B1231" s="1"/>
      <c r="C1231" s="38" t="str">
        <f>IF('TSA Input'!J1206="","",IF('TSA Input'!J1206="Yes",'TSA Input'!B1206,"Ineligible"))</f>
        <v/>
      </c>
      <c r="D1231" s="39" t="str">
        <f>IF('TSA Input'!J1206="","",IF('TSA Input'!J1206="Yes",'TSA Input'!H1206,""))</f>
        <v/>
      </c>
      <c r="E1231" s="40" t="str">
        <f>IF('TSA Input'!J1206="","",IF('TSA Input'!J1206="Yes",'TSA Input'!G1206,""))</f>
        <v/>
      </c>
      <c r="F1231" s="42" t="str">
        <f>IF('TSA Input'!J1206="","",IF('TSA Input'!J1206="Yes",'TSA Input'!C1206,""))</f>
        <v/>
      </c>
      <c r="G1231" s="43" t="str">
        <f>IF('TSA Input'!J1206="","",IF('TSA Input'!J1206="Yes",'TSA Input'!I1206,""))</f>
        <v/>
      </c>
      <c r="H1231" s="43" t="str">
        <f>IF('TSA Input'!J1206="","",IF('TSA Input'!J1206="Yes",'TSA Input'!E1206,""))</f>
        <v/>
      </c>
      <c r="I1231" s="45" t="str">
        <f t="shared" si="2"/>
        <v/>
      </c>
      <c r="J1231" s="146" t="str">
        <f>IF('TSA Input'!$J1206="","",IF('TSA Input'!$J1206="Yes",'TSA Input'!$C1206,""))</f>
        <v/>
      </c>
      <c r="K1231" s="147" t="str">
        <f>IF('TSA Input'!$J1206="","",IF('TSA Input'!$J1206="Yes",'TSA Input'!$I1206,""))</f>
        <v/>
      </c>
      <c r="L1231" s="147" t="str">
        <f>IF('TSA Input'!$J1206="","",IF('TSA Input'!$J1206="Yes",'TSA Input'!$E1206,""))</f>
        <v/>
      </c>
      <c r="M1231" s="45" t="str">
        <f t="shared" si="3"/>
        <v/>
      </c>
      <c r="N1231" s="48"/>
      <c r="O1231" s="49"/>
      <c r="P1231" s="148" t="s">
        <v>31</v>
      </c>
      <c r="Q1231" s="149" t="s">
        <v>31</v>
      </c>
      <c r="R1231" s="1"/>
    </row>
    <row r="1232" spans="1:18" ht="15.75" hidden="1" customHeight="1">
      <c r="A1232" s="1" t="str">
        <f t="shared" si="1"/>
        <v/>
      </c>
      <c r="B1232" s="1"/>
      <c r="C1232" s="38" t="str">
        <f>IF('TSA Input'!J1207="","",IF('TSA Input'!J1207="Yes",'TSA Input'!B1207,"Ineligible"))</f>
        <v/>
      </c>
      <c r="D1232" s="39" t="str">
        <f>IF('TSA Input'!J1207="","",IF('TSA Input'!J1207="Yes",'TSA Input'!H1207,""))</f>
        <v/>
      </c>
      <c r="E1232" s="40" t="str">
        <f>IF('TSA Input'!J1207="","",IF('TSA Input'!J1207="Yes",'TSA Input'!G1207,""))</f>
        <v/>
      </c>
      <c r="F1232" s="42" t="str">
        <f>IF('TSA Input'!J1207="","",IF('TSA Input'!J1207="Yes",'TSA Input'!C1207,""))</f>
        <v/>
      </c>
      <c r="G1232" s="43" t="str">
        <f>IF('TSA Input'!J1207="","",IF('TSA Input'!J1207="Yes",'TSA Input'!I1207,""))</f>
        <v/>
      </c>
      <c r="H1232" s="43" t="str">
        <f>IF('TSA Input'!J1207="","",IF('TSA Input'!J1207="Yes",'TSA Input'!E1207,""))</f>
        <v/>
      </c>
      <c r="I1232" s="45" t="str">
        <f t="shared" si="2"/>
        <v/>
      </c>
      <c r="J1232" s="146" t="str">
        <f>IF('TSA Input'!$J1207="","",IF('TSA Input'!$J1207="Yes",'TSA Input'!$C1207,""))</f>
        <v/>
      </c>
      <c r="K1232" s="147" t="str">
        <f>IF('TSA Input'!$J1207="","",IF('TSA Input'!$J1207="Yes",'TSA Input'!$I1207,""))</f>
        <v/>
      </c>
      <c r="L1232" s="147" t="str">
        <f>IF('TSA Input'!$J1207="","",IF('TSA Input'!$J1207="Yes",'TSA Input'!$E1207,""))</f>
        <v/>
      </c>
      <c r="M1232" s="45" t="str">
        <f t="shared" si="3"/>
        <v/>
      </c>
      <c r="N1232" s="48"/>
      <c r="O1232" s="49"/>
      <c r="P1232" s="148" t="s">
        <v>31</v>
      </c>
      <c r="Q1232" s="149" t="s">
        <v>31</v>
      </c>
      <c r="R1232" s="1"/>
    </row>
    <row r="1233" spans="1:18" ht="15.75" hidden="1" customHeight="1">
      <c r="A1233" s="1" t="str">
        <f t="shared" si="1"/>
        <v/>
      </c>
      <c r="B1233" s="1"/>
      <c r="C1233" s="38" t="str">
        <f>IF('TSA Input'!J1208="","",IF('TSA Input'!J1208="Yes",'TSA Input'!B1208,"Ineligible"))</f>
        <v/>
      </c>
      <c r="D1233" s="39" t="str">
        <f>IF('TSA Input'!J1208="","",IF('TSA Input'!J1208="Yes",'TSA Input'!H1208,""))</f>
        <v/>
      </c>
      <c r="E1233" s="40" t="str">
        <f>IF('TSA Input'!J1208="","",IF('TSA Input'!J1208="Yes",'TSA Input'!G1208,""))</f>
        <v/>
      </c>
      <c r="F1233" s="42" t="str">
        <f>IF('TSA Input'!J1208="","",IF('TSA Input'!J1208="Yes",'TSA Input'!C1208,""))</f>
        <v/>
      </c>
      <c r="G1233" s="43" t="str">
        <f>IF('TSA Input'!J1208="","",IF('TSA Input'!J1208="Yes",'TSA Input'!I1208,""))</f>
        <v/>
      </c>
      <c r="H1233" s="43" t="str">
        <f>IF('TSA Input'!J1208="","",IF('TSA Input'!J1208="Yes",'TSA Input'!E1208,""))</f>
        <v/>
      </c>
      <c r="I1233" s="45" t="str">
        <f t="shared" si="2"/>
        <v/>
      </c>
      <c r="J1233" s="146" t="str">
        <f>IF('TSA Input'!$J1208="","",IF('TSA Input'!$J1208="Yes",'TSA Input'!$C1208,""))</f>
        <v/>
      </c>
      <c r="K1233" s="147" t="str">
        <f>IF('TSA Input'!$J1208="","",IF('TSA Input'!$J1208="Yes",'TSA Input'!$I1208,""))</f>
        <v/>
      </c>
      <c r="L1233" s="147" t="str">
        <f>IF('TSA Input'!$J1208="","",IF('TSA Input'!$J1208="Yes",'TSA Input'!$E1208,""))</f>
        <v/>
      </c>
      <c r="M1233" s="45" t="str">
        <f t="shared" si="3"/>
        <v/>
      </c>
      <c r="N1233" s="48"/>
      <c r="O1233" s="49"/>
      <c r="P1233" s="148" t="s">
        <v>31</v>
      </c>
      <c r="Q1233" s="149" t="s">
        <v>31</v>
      </c>
      <c r="R1233" s="1"/>
    </row>
    <row r="1234" spans="1:18" ht="15.75" hidden="1" customHeight="1">
      <c r="A1234" s="1" t="str">
        <f t="shared" si="1"/>
        <v/>
      </c>
      <c r="B1234" s="1"/>
      <c r="C1234" s="38" t="str">
        <f>IF('TSA Input'!J1209="","",IF('TSA Input'!J1209="Yes",'TSA Input'!B1209,"Ineligible"))</f>
        <v/>
      </c>
      <c r="D1234" s="39" t="str">
        <f>IF('TSA Input'!J1209="","",IF('TSA Input'!J1209="Yes",'TSA Input'!H1209,""))</f>
        <v/>
      </c>
      <c r="E1234" s="40" t="str">
        <f>IF('TSA Input'!J1209="","",IF('TSA Input'!J1209="Yes",'TSA Input'!G1209,""))</f>
        <v/>
      </c>
      <c r="F1234" s="42" t="str">
        <f>IF('TSA Input'!J1209="","",IF('TSA Input'!J1209="Yes",'TSA Input'!C1209,""))</f>
        <v/>
      </c>
      <c r="G1234" s="43" t="str">
        <f>IF('TSA Input'!J1209="","",IF('TSA Input'!J1209="Yes",'TSA Input'!I1209,""))</f>
        <v/>
      </c>
      <c r="H1234" s="43" t="str">
        <f>IF('TSA Input'!J1209="","",IF('TSA Input'!J1209="Yes",'TSA Input'!E1209,""))</f>
        <v/>
      </c>
      <c r="I1234" s="45" t="str">
        <f t="shared" si="2"/>
        <v/>
      </c>
      <c r="J1234" s="146" t="str">
        <f>IF('TSA Input'!$J1209="","",IF('TSA Input'!$J1209="Yes",'TSA Input'!$C1209,""))</f>
        <v/>
      </c>
      <c r="K1234" s="147" t="str">
        <f>IF('TSA Input'!$J1209="","",IF('TSA Input'!$J1209="Yes",'TSA Input'!$I1209,""))</f>
        <v/>
      </c>
      <c r="L1234" s="147" t="str">
        <f>IF('TSA Input'!$J1209="","",IF('TSA Input'!$J1209="Yes",'TSA Input'!$E1209,""))</f>
        <v/>
      </c>
      <c r="M1234" s="45" t="str">
        <f t="shared" si="3"/>
        <v/>
      </c>
      <c r="N1234" s="48"/>
      <c r="O1234" s="49"/>
      <c r="P1234" s="148" t="s">
        <v>31</v>
      </c>
      <c r="Q1234" s="149" t="s">
        <v>31</v>
      </c>
      <c r="R1234" s="1"/>
    </row>
    <row r="1235" spans="1:18" ht="15.75" hidden="1" customHeight="1">
      <c r="A1235" s="1" t="str">
        <f t="shared" si="1"/>
        <v/>
      </c>
      <c r="B1235" s="1"/>
      <c r="C1235" s="38" t="str">
        <f>IF('TSA Input'!J1210="","",IF('TSA Input'!J1210="Yes",'TSA Input'!B1210,"Ineligible"))</f>
        <v/>
      </c>
      <c r="D1235" s="39" t="str">
        <f>IF('TSA Input'!J1210="","",IF('TSA Input'!J1210="Yes",'TSA Input'!H1210,""))</f>
        <v/>
      </c>
      <c r="E1235" s="40" t="str">
        <f>IF('TSA Input'!J1210="","",IF('TSA Input'!J1210="Yes",'TSA Input'!G1210,""))</f>
        <v/>
      </c>
      <c r="F1235" s="42" t="str">
        <f>IF('TSA Input'!J1210="","",IF('TSA Input'!J1210="Yes",'TSA Input'!C1210,""))</f>
        <v/>
      </c>
      <c r="G1235" s="43" t="str">
        <f>IF('TSA Input'!J1210="","",IF('TSA Input'!J1210="Yes",'TSA Input'!I1210,""))</f>
        <v/>
      </c>
      <c r="H1235" s="43" t="str">
        <f>IF('TSA Input'!J1210="","",IF('TSA Input'!J1210="Yes",'TSA Input'!E1210,""))</f>
        <v/>
      </c>
      <c r="I1235" s="45" t="str">
        <f t="shared" si="2"/>
        <v/>
      </c>
      <c r="J1235" s="146" t="str">
        <f>IF('TSA Input'!$J1210="","",IF('TSA Input'!$J1210="Yes",'TSA Input'!$C1210,""))</f>
        <v/>
      </c>
      <c r="K1235" s="147" t="str">
        <f>IF('TSA Input'!$J1210="","",IF('TSA Input'!$J1210="Yes",'TSA Input'!$I1210,""))</f>
        <v/>
      </c>
      <c r="L1235" s="147" t="str">
        <f>IF('TSA Input'!$J1210="","",IF('TSA Input'!$J1210="Yes",'TSA Input'!$E1210,""))</f>
        <v/>
      </c>
      <c r="M1235" s="45" t="str">
        <f t="shared" si="3"/>
        <v/>
      </c>
      <c r="N1235" s="48"/>
      <c r="O1235" s="49"/>
      <c r="P1235" s="148" t="s">
        <v>31</v>
      </c>
      <c r="Q1235" s="149" t="s">
        <v>31</v>
      </c>
      <c r="R1235" s="1"/>
    </row>
    <row r="1236" spans="1:18" ht="15.75" hidden="1" customHeight="1">
      <c r="A1236" s="1" t="str">
        <f t="shared" si="1"/>
        <v/>
      </c>
      <c r="B1236" s="1"/>
      <c r="C1236" s="38" t="str">
        <f>IF('TSA Input'!J1211="","",IF('TSA Input'!J1211="Yes",'TSA Input'!B1211,"Ineligible"))</f>
        <v/>
      </c>
      <c r="D1236" s="39" t="str">
        <f>IF('TSA Input'!J1211="","",IF('TSA Input'!J1211="Yes",'TSA Input'!H1211,""))</f>
        <v/>
      </c>
      <c r="E1236" s="40" t="str">
        <f>IF('TSA Input'!J1211="","",IF('TSA Input'!J1211="Yes",'TSA Input'!G1211,""))</f>
        <v/>
      </c>
      <c r="F1236" s="42" t="str">
        <f>IF('TSA Input'!J1211="","",IF('TSA Input'!J1211="Yes",'TSA Input'!C1211,""))</f>
        <v/>
      </c>
      <c r="G1236" s="43" t="str">
        <f>IF('TSA Input'!J1211="","",IF('TSA Input'!J1211="Yes",'TSA Input'!I1211,""))</f>
        <v/>
      </c>
      <c r="H1236" s="43" t="str">
        <f>IF('TSA Input'!J1211="","",IF('TSA Input'!J1211="Yes",'TSA Input'!E1211,""))</f>
        <v/>
      </c>
      <c r="I1236" s="45" t="str">
        <f t="shared" si="2"/>
        <v/>
      </c>
      <c r="J1236" s="146" t="str">
        <f>IF('TSA Input'!$J1211="","",IF('TSA Input'!$J1211="Yes",'TSA Input'!$C1211,""))</f>
        <v/>
      </c>
      <c r="K1236" s="147" t="str">
        <f>IF('TSA Input'!$J1211="","",IF('TSA Input'!$J1211="Yes",'TSA Input'!$I1211,""))</f>
        <v/>
      </c>
      <c r="L1236" s="147" t="str">
        <f>IF('TSA Input'!$J1211="","",IF('TSA Input'!$J1211="Yes",'TSA Input'!$E1211,""))</f>
        <v/>
      </c>
      <c r="M1236" s="45" t="str">
        <f t="shared" si="3"/>
        <v/>
      </c>
      <c r="N1236" s="48"/>
      <c r="O1236" s="49"/>
      <c r="P1236" s="148" t="s">
        <v>31</v>
      </c>
      <c r="Q1236" s="149" t="s">
        <v>31</v>
      </c>
      <c r="R1236" s="1"/>
    </row>
    <row r="1237" spans="1:18" ht="15.75" hidden="1" customHeight="1">
      <c r="A1237" s="1" t="str">
        <f t="shared" si="1"/>
        <v/>
      </c>
      <c r="B1237" s="1"/>
      <c r="C1237" s="38" t="str">
        <f>IF('TSA Input'!J1212="","",IF('TSA Input'!J1212="Yes",'TSA Input'!B1212,"Ineligible"))</f>
        <v/>
      </c>
      <c r="D1237" s="39" t="str">
        <f>IF('TSA Input'!J1212="","",IF('TSA Input'!J1212="Yes",'TSA Input'!H1212,""))</f>
        <v/>
      </c>
      <c r="E1237" s="40" t="str">
        <f>IF('TSA Input'!J1212="","",IF('TSA Input'!J1212="Yes",'TSA Input'!G1212,""))</f>
        <v/>
      </c>
      <c r="F1237" s="42" t="str">
        <f>IF('TSA Input'!J1212="","",IF('TSA Input'!J1212="Yes",'TSA Input'!C1212,""))</f>
        <v/>
      </c>
      <c r="G1237" s="43" t="str">
        <f>IF('TSA Input'!J1212="","",IF('TSA Input'!J1212="Yes",'TSA Input'!I1212,""))</f>
        <v/>
      </c>
      <c r="H1237" s="43" t="str">
        <f>IF('TSA Input'!J1212="","",IF('TSA Input'!J1212="Yes",'TSA Input'!E1212,""))</f>
        <v/>
      </c>
      <c r="I1237" s="45" t="str">
        <f t="shared" si="2"/>
        <v/>
      </c>
      <c r="J1237" s="146" t="str">
        <f>IF('TSA Input'!$J1212="","",IF('TSA Input'!$J1212="Yes",'TSA Input'!$C1212,""))</f>
        <v/>
      </c>
      <c r="K1237" s="147" t="str">
        <f>IF('TSA Input'!$J1212="","",IF('TSA Input'!$J1212="Yes",'TSA Input'!$I1212,""))</f>
        <v/>
      </c>
      <c r="L1237" s="147" t="str">
        <f>IF('TSA Input'!$J1212="","",IF('TSA Input'!$J1212="Yes",'TSA Input'!$E1212,""))</f>
        <v/>
      </c>
      <c r="M1237" s="45" t="str">
        <f t="shared" si="3"/>
        <v/>
      </c>
      <c r="N1237" s="48"/>
      <c r="O1237" s="49"/>
      <c r="P1237" s="148" t="s">
        <v>31</v>
      </c>
      <c r="Q1237" s="149" t="s">
        <v>31</v>
      </c>
      <c r="R1237" s="1"/>
    </row>
    <row r="1238" spans="1:18" ht="15.75" hidden="1" customHeight="1">
      <c r="A1238" s="1" t="str">
        <f t="shared" si="1"/>
        <v/>
      </c>
      <c r="B1238" s="1"/>
      <c r="C1238" s="38" t="str">
        <f>IF('TSA Input'!J1213="","",IF('TSA Input'!J1213="Yes",'TSA Input'!B1213,"Ineligible"))</f>
        <v/>
      </c>
      <c r="D1238" s="39" t="str">
        <f>IF('TSA Input'!J1213="","",IF('TSA Input'!J1213="Yes",'TSA Input'!H1213,""))</f>
        <v/>
      </c>
      <c r="E1238" s="40" t="str">
        <f>IF('TSA Input'!J1213="","",IF('TSA Input'!J1213="Yes",'TSA Input'!G1213,""))</f>
        <v/>
      </c>
      <c r="F1238" s="42" t="str">
        <f>IF('TSA Input'!J1213="","",IF('TSA Input'!J1213="Yes",'TSA Input'!C1213,""))</f>
        <v/>
      </c>
      <c r="G1238" s="43" t="str">
        <f>IF('TSA Input'!J1213="","",IF('TSA Input'!J1213="Yes",'TSA Input'!I1213,""))</f>
        <v/>
      </c>
      <c r="H1238" s="43" t="str">
        <f>IF('TSA Input'!J1213="","",IF('TSA Input'!J1213="Yes",'TSA Input'!E1213,""))</f>
        <v/>
      </c>
      <c r="I1238" s="45" t="str">
        <f t="shared" si="2"/>
        <v/>
      </c>
      <c r="J1238" s="146" t="str">
        <f>IF('TSA Input'!$J1213="","",IF('TSA Input'!$J1213="Yes",'TSA Input'!$C1213,""))</f>
        <v/>
      </c>
      <c r="K1238" s="147" t="str">
        <f>IF('TSA Input'!$J1213="","",IF('TSA Input'!$J1213="Yes",'TSA Input'!$I1213,""))</f>
        <v/>
      </c>
      <c r="L1238" s="147" t="str">
        <f>IF('TSA Input'!$J1213="","",IF('TSA Input'!$J1213="Yes",'TSA Input'!$E1213,""))</f>
        <v/>
      </c>
      <c r="M1238" s="45" t="str">
        <f t="shared" si="3"/>
        <v/>
      </c>
      <c r="N1238" s="48"/>
      <c r="O1238" s="49"/>
      <c r="P1238" s="148" t="s">
        <v>31</v>
      </c>
      <c r="Q1238" s="149" t="s">
        <v>31</v>
      </c>
      <c r="R1238" s="1"/>
    </row>
    <row r="1239" spans="1:18" ht="15.75" hidden="1" customHeight="1">
      <c r="A1239" s="1" t="str">
        <f t="shared" si="1"/>
        <v/>
      </c>
      <c r="B1239" s="1"/>
      <c r="C1239" s="38" t="str">
        <f>IF('TSA Input'!J1214="","",IF('TSA Input'!J1214="Yes",'TSA Input'!B1214,"Ineligible"))</f>
        <v/>
      </c>
      <c r="D1239" s="39" t="str">
        <f>IF('TSA Input'!J1214="","",IF('TSA Input'!J1214="Yes",'TSA Input'!H1214,""))</f>
        <v/>
      </c>
      <c r="E1239" s="40" t="str">
        <f>IF('TSA Input'!J1214="","",IF('TSA Input'!J1214="Yes",'TSA Input'!G1214,""))</f>
        <v/>
      </c>
      <c r="F1239" s="42" t="str">
        <f>IF('TSA Input'!J1214="","",IF('TSA Input'!J1214="Yes",'TSA Input'!C1214,""))</f>
        <v/>
      </c>
      <c r="G1239" s="43" t="str">
        <f>IF('TSA Input'!J1214="","",IF('TSA Input'!J1214="Yes",'TSA Input'!I1214,""))</f>
        <v/>
      </c>
      <c r="H1239" s="43" t="str">
        <f>IF('TSA Input'!J1214="","",IF('TSA Input'!J1214="Yes",'TSA Input'!E1214,""))</f>
        <v/>
      </c>
      <c r="I1239" s="45" t="str">
        <f t="shared" si="2"/>
        <v/>
      </c>
      <c r="J1239" s="146" t="str">
        <f>IF('TSA Input'!$J1214="","",IF('TSA Input'!$J1214="Yes",'TSA Input'!$C1214,""))</f>
        <v/>
      </c>
      <c r="K1239" s="147" t="str">
        <f>IF('TSA Input'!$J1214="","",IF('TSA Input'!$J1214="Yes",'TSA Input'!$I1214,""))</f>
        <v/>
      </c>
      <c r="L1239" s="147" t="str">
        <f>IF('TSA Input'!$J1214="","",IF('TSA Input'!$J1214="Yes",'TSA Input'!$E1214,""))</f>
        <v/>
      </c>
      <c r="M1239" s="45" t="str">
        <f t="shared" si="3"/>
        <v/>
      </c>
      <c r="N1239" s="48"/>
      <c r="O1239" s="49"/>
      <c r="P1239" s="148" t="s">
        <v>31</v>
      </c>
      <c r="Q1239" s="149" t="s">
        <v>31</v>
      </c>
      <c r="R1239" s="1"/>
    </row>
    <row r="1240" spans="1:18" ht="15.75" hidden="1" customHeight="1">
      <c r="A1240" s="1" t="str">
        <f t="shared" si="1"/>
        <v/>
      </c>
      <c r="B1240" s="1"/>
      <c r="C1240" s="38" t="str">
        <f>IF('TSA Input'!J1215="","",IF('TSA Input'!J1215="Yes",'TSA Input'!B1215,"Ineligible"))</f>
        <v/>
      </c>
      <c r="D1240" s="39" t="str">
        <f>IF('TSA Input'!J1215="","",IF('TSA Input'!J1215="Yes",'TSA Input'!H1215,""))</f>
        <v/>
      </c>
      <c r="E1240" s="40" t="str">
        <f>IF('TSA Input'!J1215="","",IF('TSA Input'!J1215="Yes",'TSA Input'!G1215,""))</f>
        <v/>
      </c>
      <c r="F1240" s="42" t="str">
        <f>IF('TSA Input'!J1215="","",IF('TSA Input'!J1215="Yes",'TSA Input'!C1215,""))</f>
        <v/>
      </c>
      <c r="G1240" s="43" t="str">
        <f>IF('TSA Input'!J1215="","",IF('TSA Input'!J1215="Yes",'TSA Input'!I1215,""))</f>
        <v/>
      </c>
      <c r="H1240" s="43" t="str">
        <f>IF('TSA Input'!J1215="","",IF('TSA Input'!J1215="Yes",'TSA Input'!E1215,""))</f>
        <v/>
      </c>
      <c r="I1240" s="45" t="str">
        <f t="shared" si="2"/>
        <v/>
      </c>
      <c r="J1240" s="146" t="str">
        <f>IF('TSA Input'!$J1215="","",IF('TSA Input'!$J1215="Yes",'TSA Input'!$C1215,""))</f>
        <v/>
      </c>
      <c r="K1240" s="147" t="str">
        <f>IF('TSA Input'!$J1215="","",IF('TSA Input'!$J1215="Yes",'TSA Input'!$I1215,""))</f>
        <v/>
      </c>
      <c r="L1240" s="147" t="str">
        <f>IF('TSA Input'!$J1215="","",IF('TSA Input'!$J1215="Yes",'TSA Input'!$E1215,""))</f>
        <v/>
      </c>
      <c r="M1240" s="45" t="str">
        <f t="shared" si="3"/>
        <v/>
      </c>
      <c r="N1240" s="48"/>
      <c r="O1240" s="49"/>
      <c r="P1240" s="148" t="s">
        <v>31</v>
      </c>
      <c r="Q1240" s="149" t="s">
        <v>31</v>
      </c>
      <c r="R1240" s="1"/>
    </row>
    <row r="1241" spans="1:18" ht="15.75" hidden="1" customHeight="1">
      <c r="A1241" s="1" t="str">
        <f t="shared" si="1"/>
        <v/>
      </c>
      <c r="B1241" s="1"/>
      <c r="C1241" s="38" t="str">
        <f>IF('TSA Input'!J1216="","",IF('TSA Input'!J1216="Yes",'TSA Input'!B1216,"Ineligible"))</f>
        <v/>
      </c>
      <c r="D1241" s="39" t="str">
        <f>IF('TSA Input'!J1216="","",IF('TSA Input'!J1216="Yes",'TSA Input'!H1216,""))</f>
        <v/>
      </c>
      <c r="E1241" s="40" t="str">
        <f>IF('TSA Input'!J1216="","",IF('TSA Input'!J1216="Yes",'TSA Input'!G1216,""))</f>
        <v/>
      </c>
      <c r="F1241" s="42" t="str">
        <f>IF('TSA Input'!J1216="","",IF('TSA Input'!J1216="Yes",'TSA Input'!C1216,""))</f>
        <v/>
      </c>
      <c r="G1241" s="43" t="str">
        <f>IF('TSA Input'!J1216="","",IF('TSA Input'!J1216="Yes",'TSA Input'!I1216,""))</f>
        <v/>
      </c>
      <c r="H1241" s="43" t="str">
        <f>IF('TSA Input'!J1216="","",IF('TSA Input'!J1216="Yes",'TSA Input'!E1216,""))</f>
        <v/>
      </c>
      <c r="I1241" s="45" t="str">
        <f t="shared" si="2"/>
        <v/>
      </c>
      <c r="J1241" s="146" t="str">
        <f>IF('TSA Input'!$J1216="","",IF('TSA Input'!$J1216="Yes",'TSA Input'!$C1216,""))</f>
        <v/>
      </c>
      <c r="K1241" s="147" t="str">
        <f>IF('TSA Input'!$J1216="","",IF('TSA Input'!$J1216="Yes",'TSA Input'!$I1216,""))</f>
        <v/>
      </c>
      <c r="L1241" s="147" t="str">
        <f>IF('TSA Input'!$J1216="","",IF('TSA Input'!$J1216="Yes",'TSA Input'!$E1216,""))</f>
        <v/>
      </c>
      <c r="M1241" s="45" t="str">
        <f t="shared" si="3"/>
        <v/>
      </c>
      <c r="N1241" s="48"/>
      <c r="O1241" s="49"/>
      <c r="P1241" s="148" t="s">
        <v>31</v>
      </c>
      <c r="Q1241" s="149" t="s">
        <v>31</v>
      </c>
      <c r="R1241" s="1"/>
    </row>
    <row r="1242" spans="1:18" ht="15.75" hidden="1" customHeight="1">
      <c r="A1242" s="1" t="str">
        <f t="shared" si="1"/>
        <v/>
      </c>
      <c r="B1242" s="1"/>
      <c r="C1242" s="38" t="str">
        <f>IF('TSA Input'!J1217="","",IF('TSA Input'!J1217="Yes",'TSA Input'!B1217,"Ineligible"))</f>
        <v/>
      </c>
      <c r="D1242" s="39" t="str">
        <f>IF('TSA Input'!J1217="","",IF('TSA Input'!J1217="Yes",'TSA Input'!H1217,""))</f>
        <v/>
      </c>
      <c r="E1242" s="40" t="str">
        <f>IF('TSA Input'!J1217="","",IF('TSA Input'!J1217="Yes",'TSA Input'!G1217,""))</f>
        <v/>
      </c>
      <c r="F1242" s="42" t="str">
        <f>IF('TSA Input'!J1217="","",IF('TSA Input'!J1217="Yes",'TSA Input'!C1217,""))</f>
        <v/>
      </c>
      <c r="G1242" s="43" t="str">
        <f>IF('TSA Input'!J1217="","",IF('TSA Input'!J1217="Yes",'TSA Input'!I1217,""))</f>
        <v/>
      </c>
      <c r="H1242" s="43" t="str">
        <f>IF('TSA Input'!J1217="","",IF('TSA Input'!J1217="Yes",'TSA Input'!E1217,""))</f>
        <v/>
      </c>
      <c r="I1242" s="45" t="str">
        <f t="shared" si="2"/>
        <v/>
      </c>
      <c r="J1242" s="146" t="str">
        <f>IF('TSA Input'!$J1217="","",IF('TSA Input'!$J1217="Yes",'TSA Input'!$C1217,""))</f>
        <v/>
      </c>
      <c r="K1242" s="147" t="str">
        <f>IF('TSA Input'!$J1217="","",IF('TSA Input'!$J1217="Yes",'TSA Input'!$I1217,""))</f>
        <v/>
      </c>
      <c r="L1242" s="147" t="str">
        <f>IF('TSA Input'!$J1217="","",IF('TSA Input'!$J1217="Yes",'TSA Input'!$E1217,""))</f>
        <v/>
      </c>
      <c r="M1242" s="45" t="str">
        <f t="shared" si="3"/>
        <v/>
      </c>
      <c r="N1242" s="48"/>
      <c r="O1242" s="49"/>
      <c r="P1242" s="148" t="s">
        <v>31</v>
      </c>
      <c r="Q1242" s="149" t="s">
        <v>31</v>
      </c>
      <c r="R1242" s="1"/>
    </row>
    <row r="1243" spans="1:18" ht="15.75" hidden="1" customHeight="1">
      <c r="A1243" s="1" t="str">
        <f t="shared" si="1"/>
        <v/>
      </c>
      <c r="B1243" s="1"/>
      <c r="C1243" s="38" t="str">
        <f>IF('TSA Input'!J1218="","",IF('TSA Input'!J1218="Yes",'TSA Input'!B1218,"Ineligible"))</f>
        <v/>
      </c>
      <c r="D1243" s="39" t="str">
        <f>IF('TSA Input'!J1218="","",IF('TSA Input'!J1218="Yes",'TSA Input'!H1218,""))</f>
        <v/>
      </c>
      <c r="E1243" s="40" t="str">
        <f>IF('TSA Input'!J1218="","",IF('TSA Input'!J1218="Yes",'TSA Input'!G1218,""))</f>
        <v/>
      </c>
      <c r="F1243" s="42" t="str">
        <f>IF('TSA Input'!J1218="","",IF('TSA Input'!J1218="Yes",'TSA Input'!C1218,""))</f>
        <v/>
      </c>
      <c r="G1243" s="43" t="str">
        <f>IF('TSA Input'!J1218="","",IF('TSA Input'!J1218="Yes",'TSA Input'!I1218,""))</f>
        <v/>
      </c>
      <c r="H1243" s="43" t="str">
        <f>IF('TSA Input'!J1218="","",IF('TSA Input'!J1218="Yes",'TSA Input'!E1218,""))</f>
        <v/>
      </c>
      <c r="I1243" s="45" t="str">
        <f t="shared" si="2"/>
        <v/>
      </c>
      <c r="J1243" s="146" t="str">
        <f>IF('TSA Input'!$J1218="","",IF('TSA Input'!$J1218="Yes",'TSA Input'!$C1218,""))</f>
        <v/>
      </c>
      <c r="K1243" s="147" t="str">
        <f>IF('TSA Input'!$J1218="","",IF('TSA Input'!$J1218="Yes",'TSA Input'!$I1218,""))</f>
        <v/>
      </c>
      <c r="L1243" s="147" t="str">
        <f>IF('TSA Input'!$J1218="","",IF('TSA Input'!$J1218="Yes",'TSA Input'!$E1218,""))</f>
        <v/>
      </c>
      <c r="M1243" s="45" t="str">
        <f t="shared" si="3"/>
        <v/>
      </c>
      <c r="N1243" s="48"/>
      <c r="O1243" s="49"/>
      <c r="P1243" s="148" t="s">
        <v>31</v>
      </c>
      <c r="Q1243" s="149" t="s">
        <v>31</v>
      </c>
      <c r="R1243" s="1"/>
    </row>
    <row r="1244" spans="1:18" ht="15.75" hidden="1" customHeight="1">
      <c r="A1244" s="1" t="str">
        <f t="shared" si="1"/>
        <v/>
      </c>
      <c r="B1244" s="1"/>
      <c r="C1244" s="38" t="str">
        <f>IF('TSA Input'!J1219="","",IF('TSA Input'!J1219="Yes",'TSA Input'!B1219,"Ineligible"))</f>
        <v/>
      </c>
      <c r="D1244" s="39" t="str">
        <f>IF('TSA Input'!J1219="","",IF('TSA Input'!J1219="Yes",'TSA Input'!H1219,""))</f>
        <v/>
      </c>
      <c r="E1244" s="40" t="str">
        <f>IF('TSA Input'!J1219="","",IF('TSA Input'!J1219="Yes",'TSA Input'!G1219,""))</f>
        <v/>
      </c>
      <c r="F1244" s="42" t="str">
        <f>IF('TSA Input'!J1219="","",IF('TSA Input'!J1219="Yes",'TSA Input'!C1219,""))</f>
        <v/>
      </c>
      <c r="G1244" s="43" t="str">
        <f>IF('TSA Input'!J1219="","",IF('TSA Input'!J1219="Yes",'TSA Input'!I1219,""))</f>
        <v/>
      </c>
      <c r="H1244" s="43" t="str">
        <f>IF('TSA Input'!J1219="","",IF('TSA Input'!J1219="Yes",'TSA Input'!E1219,""))</f>
        <v/>
      </c>
      <c r="I1244" s="45" t="str">
        <f t="shared" si="2"/>
        <v/>
      </c>
      <c r="J1244" s="146" t="str">
        <f>IF('TSA Input'!$J1219="","",IF('TSA Input'!$J1219="Yes",'TSA Input'!$C1219,""))</f>
        <v/>
      </c>
      <c r="K1244" s="147" t="str">
        <f>IF('TSA Input'!$J1219="","",IF('TSA Input'!$J1219="Yes",'TSA Input'!$I1219,""))</f>
        <v/>
      </c>
      <c r="L1244" s="147" t="str">
        <f>IF('TSA Input'!$J1219="","",IF('TSA Input'!$J1219="Yes",'TSA Input'!$E1219,""))</f>
        <v/>
      </c>
      <c r="M1244" s="45" t="str">
        <f t="shared" si="3"/>
        <v/>
      </c>
      <c r="N1244" s="48"/>
      <c r="O1244" s="49"/>
      <c r="P1244" s="148" t="s">
        <v>31</v>
      </c>
      <c r="Q1244" s="149" t="s">
        <v>31</v>
      </c>
      <c r="R1244" s="1"/>
    </row>
    <row r="1245" spans="1:18" ht="15.75" hidden="1" customHeight="1">
      <c r="A1245" s="1" t="str">
        <f t="shared" si="1"/>
        <v/>
      </c>
      <c r="B1245" s="1"/>
      <c r="C1245" s="38" t="str">
        <f>IF('TSA Input'!J1220="","",IF('TSA Input'!J1220="Yes",'TSA Input'!B1220,"Ineligible"))</f>
        <v/>
      </c>
      <c r="D1245" s="39" t="str">
        <f>IF('TSA Input'!J1220="","",IF('TSA Input'!J1220="Yes",'TSA Input'!H1220,""))</f>
        <v/>
      </c>
      <c r="E1245" s="40" t="str">
        <f>IF('TSA Input'!J1220="","",IF('TSA Input'!J1220="Yes",'TSA Input'!G1220,""))</f>
        <v/>
      </c>
      <c r="F1245" s="42" t="str">
        <f>IF('TSA Input'!J1220="","",IF('TSA Input'!J1220="Yes",'TSA Input'!C1220,""))</f>
        <v/>
      </c>
      <c r="G1245" s="43" t="str">
        <f>IF('TSA Input'!J1220="","",IF('TSA Input'!J1220="Yes",'TSA Input'!I1220,""))</f>
        <v/>
      </c>
      <c r="H1245" s="43" t="str">
        <f>IF('TSA Input'!J1220="","",IF('TSA Input'!J1220="Yes",'TSA Input'!E1220,""))</f>
        <v/>
      </c>
      <c r="I1245" s="45" t="str">
        <f t="shared" si="2"/>
        <v/>
      </c>
      <c r="J1245" s="146" t="str">
        <f>IF('TSA Input'!$J1220="","",IF('TSA Input'!$J1220="Yes",'TSA Input'!$C1220,""))</f>
        <v/>
      </c>
      <c r="K1245" s="147" t="str">
        <f>IF('TSA Input'!$J1220="","",IF('TSA Input'!$J1220="Yes",'TSA Input'!$I1220,""))</f>
        <v/>
      </c>
      <c r="L1245" s="147" t="str">
        <f>IF('TSA Input'!$J1220="","",IF('TSA Input'!$J1220="Yes",'TSA Input'!$E1220,""))</f>
        <v/>
      </c>
      <c r="M1245" s="45" t="str">
        <f t="shared" si="3"/>
        <v/>
      </c>
      <c r="N1245" s="48"/>
      <c r="O1245" s="49"/>
      <c r="P1245" s="148" t="s">
        <v>31</v>
      </c>
      <c r="Q1245" s="149" t="s">
        <v>31</v>
      </c>
      <c r="R1245" s="1"/>
    </row>
    <row r="1246" spans="1:18" ht="15.75" hidden="1" customHeight="1">
      <c r="A1246" s="1" t="str">
        <f t="shared" si="1"/>
        <v/>
      </c>
      <c r="B1246" s="1"/>
      <c r="C1246" s="38" t="str">
        <f>IF('TSA Input'!J1221="","",IF('TSA Input'!J1221="Yes",'TSA Input'!B1221,"Ineligible"))</f>
        <v/>
      </c>
      <c r="D1246" s="39" t="str">
        <f>IF('TSA Input'!J1221="","",IF('TSA Input'!J1221="Yes",'TSA Input'!H1221,""))</f>
        <v/>
      </c>
      <c r="E1246" s="40" t="str">
        <f>IF('TSA Input'!J1221="","",IF('TSA Input'!J1221="Yes",'TSA Input'!G1221,""))</f>
        <v/>
      </c>
      <c r="F1246" s="42" t="str">
        <f>IF('TSA Input'!J1221="","",IF('TSA Input'!J1221="Yes",'TSA Input'!C1221,""))</f>
        <v/>
      </c>
      <c r="G1246" s="43" t="str">
        <f>IF('TSA Input'!J1221="","",IF('TSA Input'!J1221="Yes",'TSA Input'!I1221,""))</f>
        <v/>
      </c>
      <c r="H1246" s="43" t="str">
        <f>IF('TSA Input'!J1221="","",IF('TSA Input'!J1221="Yes",'TSA Input'!E1221,""))</f>
        <v/>
      </c>
      <c r="I1246" s="45" t="str">
        <f t="shared" si="2"/>
        <v/>
      </c>
      <c r="J1246" s="146" t="str">
        <f>IF('TSA Input'!$J1221="","",IF('TSA Input'!$J1221="Yes",'TSA Input'!$C1221,""))</f>
        <v/>
      </c>
      <c r="K1246" s="147" t="str">
        <f>IF('TSA Input'!$J1221="","",IF('TSA Input'!$J1221="Yes",'TSA Input'!$I1221,""))</f>
        <v/>
      </c>
      <c r="L1246" s="147" t="str">
        <f>IF('TSA Input'!$J1221="","",IF('TSA Input'!$J1221="Yes",'TSA Input'!$E1221,""))</f>
        <v/>
      </c>
      <c r="M1246" s="45" t="str">
        <f t="shared" si="3"/>
        <v/>
      </c>
      <c r="N1246" s="48"/>
      <c r="O1246" s="49"/>
      <c r="P1246" s="148" t="s">
        <v>31</v>
      </c>
      <c r="Q1246" s="149" t="s">
        <v>31</v>
      </c>
      <c r="R1246" s="1"/>
    </row>
    <row r="1247" spans="1:18" ht="15.75" hidden="1" customHeight="1">
      <c r="A1247" s="1" t="str">
        <f t="shared" si="1"/>
        <v/>
      </c>
      <c r="B1247" s="1"/>
      <c r="C1247" s="38" t="str">
        <f>IF('TSA Input'!J1222="","",IF('TSA Input'!J1222="Yes",'TSA Input'!B1222,"Ineligible"))</f>
        <v/>
      </c>
      <c r="D1247" s="39" t="str">
        <f>IF('TSA Input'!J1222="","",IF('TSA Input'!J1222="Yes",'TSA Input'!H1222,""))</f>
        <v/>
      </c>
      <c r="E1247" s="40" t="str">
        <f>IF('TSA Input'!J1222="","",IF('TSA Input'!J1222="Yes",'TSA Input'!G1222,""))</f>
        <v/>
      </c>
      <c r="F1247" s="42" t="str">
        <f>IF('TSA Input'!J1222="","",IF('TSA Input'!J1222="Yes",'TSA Input'!C1222,""))</f>
        <v/>
      </c>
      <c r="G1247" s="43" t="str">
        <f>IF('TSA Input'!J1222="","",IF('TSA Input'!J1222="Yes",'TSA Input'!I1222,""))</f>
        <v/>
      </c>
      <c r="H1247" s="43" t="str">
        <f>IF('TSA Input'!J1222="","",IF('TSA Input'!J1222="Yes",'TSA Input'!E1222,""))</f>
        <v/>
      </c>
      <c r="I1247" s="45" t="str">
        <f t="shared" si="2"/>
        <v/>
      </c>
      <c r="J1247" s="146" t="str">
        <f>IF('TSA Input'!$J1222="","",IF('TSA Input'!$J1222="Yes",'TSA Input'!$C1222,""))</f>
        <v/>
      </c>
      <c r="K1247" s="147" t="str">
        <f>IF('TSA Input'!$J1222="","",IF('TSA Input'!$J1222="Yes",'TSA Input'!$I1222,""))</f>
        <v/>
      </c>
      <c r="L1247" s="147" t="str">
        <f>IF('TSA Input'!$J1222="","",IF('TSA Input'!$J1222="Yes",'TSA Input'!$E1222,""))</f>
        <v/>
      </c>
      <c r="M1247" s="45" t="str">
        <f t="shared" si="3"/>
        <v/>
      </c>
      <c r="N1247" s="48"/>
      <c r="O1247" s="49"/>
      <c r="P1247" s="148" t="s">
        <v>31</v>
      </c>
      <c r="Q1247" s="149" t="s">
        <v>31</v>
      </c>
      <c r="R1247" s="1"/>
    </row>
    <row r="1248" spans="1:18" ht="15.75" hidden="1" customHeight="1">
      <c r="A1248" s="1" t="str">
        <f t="shared" si="1"/>
        <v/>
      </c>
      <c r="B1248" s="1"/>
      <c r="C1248" s="38" t="str">
        <f>IF('TSA Input'!J1223="","",IF('TSA Input'!J1223="Yes",'TSA Input'!B1223,"Ineligible"))</f>
        <v/>
      </c>
      <c r="D1248" s="39" t="str">
        <f>IF('TSA Input'!J1223="","",IF('TSA Input'!J1223="Yes",'TSA Input'!H1223,""))</f>
        <v/>
      </c>
      <c r="E1248" s="40" t="str">
        <f>IF('TSA Input'!J1223="","",IF('TSA Input'!J1223="Yes",'TSA Input'!G1223,""))</f>
        <v/>
      </c>
      <c r="F1248" s="42" t="str">
        <f>IF('TSA Input'!J1223="","",IF('TSA Input'!J1223="Yes",'TSA Input'!C1223,""))</f>
        <v/>
      </c>
      <c r="G1248" s="43" t="str">
        <f>IF('TSA Input'!J1223="","",IF('TSA Input'!J1223="Yes",'TSA Input'!I1223,""))</f>
        <v/>
      </c>
      <c r="H1248" s="43" t="str">
        <f>IF('TSA Input'!J1223="","",IF('TSA Input'!J1223="Yes",'TSA Input'!E1223,""))</f>
        <v/>
      </c>
      <c r="I1248" s="45" t="str">
        <f t="shared" si="2"/>
        <v/>
      </c>
      <c r="J1248" s="146" t="str">
        <f>IF('TSA Input'!$J1223="","",IF('TSA Input'!$J1223="Yes",'TSA Input'!$C1223,""))</f>
        <v/>
      </c>
      <c r="K1248" s="147" t="str">
        <f>IF('TSA Input'!$J1223="","",IF('TSA Input'!$J1223="Yes",'TSA Input'!$I1223,""))</f>
        <v/>
      </c>
      <c r="L1248" s="147" t="str">
        <f>IF('TSA Input'!$J1223="","",IF('TSA Input'!$J1223="Yes",'TSA Input'!$E1223,""))</f>
        <v/>
      </c>
      <c r="M1248" s="45" t="str">
        <f t="shared" si="3"/>
        <v/>
      </c>
      <c r="N1248" s="48"/>
      <c r="O1248" s="49"/>
      <c r="P1248" s="148" t="s">
        <v>31</v>
      </c>
      <c r="Q1248" s="149" t="s">
        <v>31</v>
      </c>
      <c r="R1248" s="1"/>
    </row>
    <row r="1249" spans="1:18" ht="15.75" hidden="1" customHeight="1">
      <c r="A1249" s="1" t="str">
        <f t="shared" si="1"/>
        <v/>
      </c>
      <c r="B1249" s="1"/>
      <c r="C1249" s="38" t="str">
        <f>IF('TSA Input'!J1224="","",IF('TSA Input'!J1224="Yes",'TSA Input'!B1224,"Ineligible"))</f>
        <v/>
      </c>
      <c r="D1249" s="39" t="str">
        <f>IF('TSA Input'!J1224="","",IF('TSA Input'!J1224="Yes",'TSA Input'!H1224,""))</f>
        <v/>
      </c>
      <c r="E1249" s="40" t="str">
        <f>IF('TSA Input'!J1224="","",IF('TSA Input'!J1224="Yes",'TSA Input'!G1224,""))</f>
        <v/>
      </c>
      <c r="F1249" s="42" t="str">
        <f>IF('TSA Input'!J1224="","",IF('TSA Input'!J1224="Yes",'TSA Input'!C1224,""))</f>
        <v/>
      </c>
      <c r="G1249" s="43" t="str">
        <f>IF('TSA Input'!J1224="","",IF('TSA Input'!J1224="Yes",'TSA Input'!I1224,""))</f>
        <v/>
      </c>
      <c r="H1249" s="43" t="str">
        <f>IF('TSA Input'!J1224="","",IF('TSA Input'!J1224="Yes",'TSA Input'!E1224,""))</f>
        <v/>
      </c>
      <c r="I1249" s="45" t="str">
        <f t="shared" si="2"/>
        <v/>
      </c>
      <c r="J1249" s="146" t="str">
        <f>IF('TSA Input'!$J1224="","",IF('TSA Input'!$J1224="Yes",'TSA Input'!$C1224,""))</f>
        <v/>
      </c>
      <c r="K1249" s="147" t="str">
        <f>IF('TSA Input'!$J1224="","",IF('TSA Input'!$J1224="Yes",'TSA Input'!$I1224,""))</f>
        <v/>
      </c>
      <c r="L1249" s="147" t="str">
        <f>IF('TSA Input'!$J1224="","",IF('TSA Input'!$J1224="Yes",'TSA Input'!$E1224,""))</f>
        <v/>
      </c>
      <c r="M1249" s="45" t="str">
        <f t="shared" si="3"/>
        <v/>
      </c>
      <c r="N1249" s="48"/>
      <c r="O1249" s="49"/>
      <c r="P1249" s="148" t="s">
        <v>31</v>
      </c>
      <c r="Q1249" s="149" t="s">
        <v>31</v>
      </c>
      <c r="R1249" s="1"/>
    </row>
    <row r="1250" spans="1:18" ht="15.75" hidden="1" customHeight="1">
      <c r="A1250" s="1" t="str">
        <f t="shared" si="1"/>
        <v/>
      </c>
      <c r="B1250" s="1"/>
      <c r="C1250" s="38" t="str">
        <f>IF('TSA Input'!J1225="","",IF('TSA Input'!J1225="Yes",'TSA Input'!B1225,"Ineligible"))</f>
        <v/>
      </c>
      <c r="D1250" s="39" t="str">
        <f>IF('TSA Input'!J1225="","",IF('TSA Input'!J1225="Yes",'TSA Input'!H1225,""))</f>
        <v/>
      </c>
      <c r="E1250" s="40" t="str">
        <f>IF('TSA Input'!J1225="","",IF('TSA Input'!J1225="Yes",'TSA Input'!G1225,""))</f>
        <v/>
      </c>
      <c r="F1250" s="42" t="str">
        <f>IF('TSA Input'!J1225="","",IF('TSA Input'!J1225="Yes",'TSA Input'!C1225,""))</f>
        <v/>
      </c>
      <c r="G1250" s="43" t="str">
        <f>IF('TSA Input'!J1225="","",IF('TSA Input'!J1225="Yes",'TSA Input'!I1225,""))</f>
        <v/>
      </c>
      <c r="H1250" s="43" t="str">
        <f>IF('TSA Input'!J1225="","",IF('TSA Input'!J1225="Yes",'TSA Input'!E1225,""))</f>
        <v/>
      </c>
      <c r="I1250" s="45" t="str">
        <f t="shared" si="2"/>
        <v/>
      </c>
      <c r="J1250" s="146" t="str">
        <f>IF('TSA Input'!$J1225="","",IF('TSA Input'!$J1225="Yes",'TSA Input'!$C1225,""))</f>
        <v/>
      </c>
      <c r="K1250" s="147" t="str">
        <f>IF('TSA Input'!$J1225="","",IF('TSA Input'!$J1225="Yes",'TSA Input'!$I1225,""))</f>
        <v/>
      </c>
      <c r="L1250" s="147" t="str">
        <f>IF('TSA Input'!$J1225="","",IF('TSA Input'!$J1225="Yes",'TSA Input'!$E1225,""))</f>
        <v/>
      </c>
      <c r="M1250" s="45" t="str">
        <f t="shared" si="3"/>
        <v/>
      </c>
      <c r="N1250" s="48"/>
      <c r="O1250" s="49"/>
      <c r="P1250" s="148" t="s">
        <v>31</v>
      </c>
      <c r="Q1250" s="149" t="s">
        <v>31</v>
      </c>
      <c r="R1250" s="1"/>
    </row>
    <row r="1251" spans="1:18" ht="15.75" hidden="1" customHeight="1">
      <c r="A1251" s="1" t="str">
        <f t="shared" si="1"/>
        <v/>
      </c>
      <c r="B1251" s="1"/>
      <c r="C1251" s="38" t="str">
        <f>IF('TSA Input'!J1226="","",IF('TSA Input'!J1226="Yes",'TSA Input'!B1226,"Ineligible"))</f>
        <v/>
      </c>
      <c r="D1251" s="39" t="str">
        <f>IF('TSA Input'!J1226="","",IF('TSA Input'!J1226="Yes",'TSA Input'!H1226,""))</f>
        <v/>
      </c>
      <c r="E1251" s="40" t="str">
        <f>IF('TSA Input'!J1226="","",IF('TSA Input'!J1226="Yes",'TSA Input'!G1226,""))</f>
        <v/>
      </c>
      <c r="F1251" s="42" t="str">
        <f>IF('TSA Input'!J1226="","",IF('TSA Input'!J1226="Yes",'TSA Input'!C1226,""))</f>
        <v/>
      </c>
      <c r="G1251" s="43" t="str">
        <f>IF('TSA Input'!J1226="","",IF('TSA Input'!J1226="Yes",'TSA Input'!I1226,""))</f>
        <v/>
      </c>
      <c r="H1251" s="43" t="str">
        <f>IF('TSA Input'!J1226="","",IF('TSA Input'!J1226="Yes",'TSA Input'!E1226,""))</f>
        <v/>
      </c>
      <c r="I1251" s="45" t="str">
        <f t="shared" si="2"/>
        <v/>
      </c>
      <c r="J1251" s="146" t="str">
        <f>IF('TSA Input'!$J1226="","",IF('TSA Input'!$J1226="Yes",'TSA Input'!$C1226,""))</f>
        <v/>
      </c>
      <c r="K1251" s="147" t="str">
        <f>IF('TSA Input'!$J1226="","",IF('TSA Input'!$J1226="Yes",'TSA Input'!$I1226,""))</f>
        <v/>
      </c>
      <c r="L1251" s="147" t="str">
        <f>IF('TSA Input'!$J1226="","",IF('TSA Input'!$J1226="Yes",'TSA Input'!$E1226,""))</f>
        <v/>
      </c>
      <c r="M1251" s="45" t="str">
        <f t="shared" si="3"/>
        <v/>
      </c>
      <c r="N1251" s="48"/>
      <c r="O1251" s="49"/>
      <c r="P1251" s="148" t="s">
        <v>31</v>
      </c>
      <c r="Q1251" s="149" t="s">
        <v>31</v>
      </c>
      <c r="R1251" s="1"/>
    </row>
    <row r="1252" spans="1:18" ht="15.75" hidden="1" customHeight="1">
      <c r="A1252" s="1" t="str">
        <f t="shared" si="1"/>
        <v/>
      </c>
      <c r="B1252" s="1"/>
      <c r="C1252" s="38" t="str">
        <f>IF('TSA Input'!J1227="","",IF('TSA Input'!J1227="Yes",'TSA Input'!B1227,"Ineligible"))</f>
        <v/>
      </c>
      <c r="D1252" s="39" t="str">
        <f>IF('TSA Input'!J1227="","",IF('TSA Input'!J1227="Yes",'TSA Input'!H1227,""))</f>
        <v/>
      </c>
      <c r="E1252" s="40" t="str">
        <f>IF('TSA Input'!J1227="","",IF('TSA Input'!J1227="Yes",'TSA Input'!G1227,""))</f>
        <v/>
      </c>
      <c r="F1252" s="42" t="str">
        <f>IF('TSA Input'!J1227="","",IF('TSA Input'!J1227="Yes",'TSA Input'!C1227,""))</f>
        <v/>
      </c>
      <c r="G1252" s="43" t="str">
        <f>IF('TSA Input'!J1227="","",IF('TSA Input'!J1227="Yes",'TSA Input'!I1227,""))</f>
        <v/>
      </c>
      <c r="H1252" s="43" t="str">
        <f>IF('TSA Input'!J1227="","",IF('TSA Input'!J1227="Yes",'TSA Input'!E1227,""))</f>
        <v/>
      </c>
      <c r="I1252" s="45" t="str">
        <f t="shared" si="2"/>
        <v/>
      </c>
      <c r="J1252" s="146" t="str">
        <f>IF('TSA Input'!$J1227="","",IF('TSA Input'!$J1227="Yes",'TSA Input'!$C1227,""))</f>
        <v/>
      </c>
      <c r="K1252" s="147" t="str">
        <f>IF('TSA Input'!$J1227="","",IF('TSA Input'!$J1227="Yes",'TSA Input'!$I1227,""))</f>
        <v/>
      </c>
      <c r="L1252" s="147" t="str">
        <f>IF('TSA Input'!$J1227="","",IF('TSA Input'!$J1227="Yes",'TSA Input'!$E1227,""))</f>
        <v/>
      </c>
      <c r="M1252" s="45" t="str">
        <f t="shared" si="3"/>
        <v/>
      </c>
      <c r="N1252" s="48"/>
      <c r="O1252" s="49"/>
      <c r="P1252" s="148" t="s">
        <v>31</v>
      </c>
      <c r="Q1252" s="149" t="s">
        <v>31</v>
      </c>
      <c r="R1252" s="1"/>
    </row>
    <row r="1253" spans="1:18" ht="15.75" hidden="1" customHeight="1">
      <c r="A1253" s="1" t="str">
        <f t="shared" si="1"/>
        <v/>
      </c>
      <c r="B1253" s="1"/>
      <c r="C1253" s="38" t="str">
        <f>IF('TSA Input'!J1228="","",IF('TSA Input'!J1228="Yes",'TSA Input'!B1228,"Ineligible"))</f>
        <v/>
      </c>
      <c r="D1253" s="39" t="str">
        <f>IF('TSA Input'!J1228="","",IF('TSA Input'!J1228="Yes",'TSA Input'!H1228,""))</f>
        <v/>
      </c>
      <c r="E1253" s="40" t="str">
        <f>IF('TSA Input'!J1228="","",IF('TSA Input'!J1228="Yes",'TSA Input'!G1228,""))</f>
        <v/>
      </c>
      <c r="F1253" s="42" t="str">
        <f>IF('TSA Input'!J1228="","",IF('TSA Input'!J1228="Yes",'TSA Input'!C1228,""))</f>
        <v/>
      </c>
      <c r="G1253" s="43" t="str">
        <f>IF('TSA Input'!J1228="","",IF('TSA Input'!J1228="Yes",'TSA Input'!I1228,""))</f>
        <v/>
      </c>
      <c r="H1253" s="43" t="str">
        <f>IF('TSA Input'!J1228="","",IF('TSA Input'!J1228="Yes",'TSA Input'!E1228,""))</f>
        <v/>
      </c>
      <c r="I1253" s="45" t="str">
        <f t="shared" si="2"/>
        <v/>
      </c>
      <c r="J1253" s="146" t="str">
        <f>IF('TSA Input'!$J1228="","",IF('TSA Input'!$J1228="Yes",'TSA Input'!$C1228,""))</f>
        <v/>
      </c>
      <c r="K1253" s="147" t="str">
        <f>IF('TSA Input'!$J1228="","",IF('TSA Input'!$J1228="Yes",'TSA Input'!$I1228,""))</f>
        <v/>
      </c>
      <c r="L1253" s="147" t="str">
        <f>IF('TSA Input'!$J1228="","",IF('TSA Input'!$J1228="Yes",'TSA Input'!$E1228,""))</f>
        <v/>
      </c>
      <c r="M1253" s="45" t="str">
        <f t="shared" si="3"/>
        <v/>
      </c>
      <c r="N1253" s="48"/>
      <c r="O1253" s="49"/>
      <c r="P1253" s="148" t="s">
        <v>31</v>
      </c>
      <c r="Q1253" s="149" t="s">
        <v>31</v>
      </c>
      <c r="R1253" s="1"/>
    </row>
    <row r="1254" spans="1:18" ht="15.75" hidden="1" customHeight="1">
      <c r="A1254" s="1" t="str">
        <f t="shared" si="1"/>
        <v/>
      </c>
      <c r="B1254" s="1"/>
      <c r="C1254" s="38" t="str">
        <f>IF('TSA Input'!J1229="","",IF('TSA Input'!J1229="Yes",'TSA Input'!B1229,"Ineligible"))</f>
        <v/>
      </c>
      <c r="D1254" s="39" t="str">
        <f>IF('TSA Input'!J1229="","",IF('TSA Input'!J1229="Yes",'TSA Input'!H1229,""))</f>
        <v/>
      </c>
      <c r="E1254" s="40" t="str">
        <f>IF('TSA Input'!J1229="","",IF('TSA Input'!J1229="Yes",'TSA Input'!G1229,""))</f>
        <v/>
      </c>
      <c r="F1254" s="42" t="str">
        <f>IF('TSA Input'!J1229="","",IF('TSA Input'!J1229="Yes",'TSA Input'!C1229,""))</f>
        <v/>
      </c>
      <c r="G1254" s="43" t="str">
        <f>IF('TSA Input'!J1229="","",IF('TSA Input'!J1229="Yes",'TSA Input'!I1229,""))</f>
        <v/>
      </c>
      <c r="H1254" s="43" t="str">
        <f>IF('TSA Input'!J1229="","",IF('TSA Input'!J1229="Yes",'TSA Input'!E1229,""))</f>
        <v/>
      </c>
      <c r="I1254" s="45" t="str">
        <f t="shared" si="2"/>
        <v/>
      </c>
      <c r="J1254" s="146" t="str">
        <f>IF('TSA Input'!$J1229="","",IF('TSA Input'!$J1229="Yes",'TSA Input'!$C1229,""))</f>
        <v/>
      </c>
      <c r="K1254" s="147" t="str">
        <f>IF('TSA Input'!$J1229="","",IF('TSA Input'!$J1229="Yes",'TSA Input'!$I1229,""))</f>
        <v/>
      </c>
      <c r="L1254" s="147" t="str">
        <f>IF('TSA Input'!$J1229="","",IF('TSA Input'!$J1229="Yes",'TSA Input'!$E1229,""))</f>
        <v/>
      </c>
      <c r="M1254" s="45" t="str">
        <f t="shared" si="3"/>
        <v/>
      </c>
      <c r="N1254" s="48"/>
      <c r="O1254" s="49"/>
      <c r="P1254" s="148" t="s">
        <v>31</v>
      </c>
      <c r="Q1254" s="149" t="s">
        <v>31</v>
      </c>
      <c r="R1254" s="1"/>
    </row>
    <row r="1255" spans="1:18" ht="15.75" hidden="1" customHeight="1">
      <c r="A1255" s="1" t="str">
        <f t="shared" si="1"/>
        <v/>
      </c>
      <c r="B1255" s="1"/>
      <c r="C1255" s="38" t="str">
        <f>IF('TSA Input'!J1230="","",IF('TSA Input'!J1230="Yes",'TSA Input'!B1230,"Ineligible"))</f>
        <v/>
      </c>
      <c r="D1255" s="39" t="str">
        <f>IF('TSA Input'!J1230="","",IF('TSA Input'!J1230="Yes",'TSA Input'!H1230,""))</f>
        <v/>
      </c>
      <c r="E1255" s="40" t="str">
        <f>IF('TSA Input'!J1230="","",IF('TSA Input'!J1230="Yes",'TSA Input'!G1230,""))</f>
        <v/>
      </c>
      <c r="F1255" s="42" t="str">
        <f>IF('TSA Input'!J1230="","",IF('TSA Input'!J1230="Yes",'TSA Input'!C1230,""))</f>
        <v/>
      </c>
      <c r="G1255" s="43" t="str">
        <f>IF('TSA Input'!J1230="","",IF('TSA Input'!J1230="Yes",'TSA Input'!I1230,""))</f>
        <v/>
      </c>
      <c r="H1255" s="43" t="str">
        <f>IF('TSA Input'!J1230="","",IF('TSA Input'!J1230="Yes",'TSA Input'!E1230,""))</f>
        <v/>
      </c>
      <c r="I1255" s="45" t="str">
        <f t="shared" si="2"/>
        <v/>
      </c>
      <c r="J1255" s="146" t="str">
        <f>IF('TSA Input'!$J1230="","",IF('TSA Input'!$J1230="Yes",'TSA Input'!$C1230,""))</f>
        <v/>
      </c>
      <c r="K1255" s="147" t="str">
        <f>IF('TSA Input'!$J1230="","",IF('TSA Input'!$J1230="Yes",'TSA Input'!$I1230,""))</f>
        <v/>
      </c>
      <c r="L1255" s="147" t="str">
        <f>IF('TSA Input'!$J1230="","",IF('TSA Input'!$J1230="Yes",'TSA Input'!$E1230,""))</f>
        <v/>
      </c>
      <c r="M1255" s="45" t="str">
        <f t="shared" si="3"/>
        <v/>
      </c>
      <c r="N1255" s="48"/>
      <c r="O1255" s="49"/>
      <c r="P1255" s="148" t="s">
        <v>31</v>
      </c>
      <c r="Q1255" s="149" t="s">
        <v>31</v>
      </c>
      <c r="R1255" s="1"/>
    </row>
    <row r="1256" spans="1:18" ht="15.75" hidden="1" customHeight="1">
      <c r="A1256" s="1" t="str">
        <f t="shared" si="1"/>
        <v/>
      </c>
      <c r="B1256" s="1"/>
      <c r="C1256" s="38" t="str">
        <f>IF('TSA Input'!J1231="","",IF('TSA Input'!J1231="Yes",'TSA Input'!B1231,"Ineligible"))</f>
        <v/>
      </c>
      <c r="D1256" s="39" t="str">
        <f>IF('TSA Input'!J1231="","",IF('TSA Input'!J1231="Yes",'TSA Input'!H1231,""))</f>
        <v/>
      </c>
      <c r="E1256" s="40" t="str">
        <f>IF('TSA Input'!J1231="","",IF('TSA Input'!J1231="Yes",'TSA Input'!G1231,""))</f>
        <v/>
      </c>
      <c r="F1256" s="42" t="str">
        <f>IF('TSA Input'!J1231="","",IF('TSA Input'!J1231="Yes",'TSA Input'!C1231,""))</f>
        <v/>
      </c>
      <c r="G1256" s="43" t="str">
        <f>IF('TSA Input'!J1231="","",IF('TSA Input'!J1231="Yes",'TSA Input'!I1231,""))</f>
        <v/>
      </c>
      <c r="H1256" s="43" t="str">
        <f>IF('TSA Input'!J1231="","",IF('TSA Input'!J1231="Yes",'TSA Input'!E1231,""))</f>
        <v/>
      </c>
      <c r="I1256" s="45" t="str">
        <f t="shared" si="2"/>
        <v/>
      </c>
      <c r="J1256" s="146" t="str">
        <f>IF('TSA Input'!$J1231="","",IF('TSA Input'!$J1231="Yes",'TSA Input'!$C1231,""))</f>
        <v/>
      </c>
      <c r="K1256" s="147" t="str">
        <f>IF('TSA Input'!$J1231="","",IF('TSA Input'!$J1231="Yes",'TSA Input'!$I1231,""))</f>
        <v/>
      </c>
      <c r="L1256" s="147" t="str">
        <f>IF('TSA Input'!$J1231="","",IF('TSA Input'!$J1231="Yes",'TSA Input'!$E1231,""))</f>
        <v/>
      </c>
      <c r="M1256" s="45" t="str">
        <f t="shared" si="3"/>
        <v/>
      </c>
      <c r="N1256" s="48"/>
      <c r="O1256" s="49"/>
      <c r="P1256" s="148" t="s">
        <v>31</v>
      </c>
      <c r="Q1256" s="149" t="s">
        <v>31</v>
      </c>
      <c r="R1256" s="1"/>
    </row>
    <row r="1257" spans="1:18" ht="15.75" hidden="1" customHeight="1">
      <c r="A1257" s="1" t="str">
        <f t="shared" si="1"/>
        <v/>
      </c>
      <c r="B1257" s="1"/>
      <c r="C1257" s="38" t="str">
        <f>IF('TSA Input'!J1232="","",IF('TSA Input'!J1232="Yes",'TSA Input'!B1232,"Ineligible"))</f>
        <v/>
      </c>
      <c r="D1257" s="39" t="str">
        <f>IF('TSA Input'!J1232="","",IF('TSA Input'!J1232="Yes",'TSA Input'!H1232,""))</f>
        <v/>
      </c>
      <c r="E1257" s="40" t="str">
        <f>IF('TSA Input'!J1232="","",IF('TSA Input'!J1232="Yes",'TSA Input'!G1232,""))</f>
        <v/>
      </c>
      <c r="F1257" s="42" t="str">
        <f>IF('TSA Input'!J1232="","",IF('TSA Input'!J1232="Yes",'TSA Input'!C1232,""))</f>
        <v/>
      </c>
      <c r="G1257" s="43" t="str">
        <f>IF('TSA Input'!J1232="","",IF('TSA Input'!J1232="Yes",'TSA Input'!I1232,""))</f>
        <v/>
      </c>
      <c r="H1257" s="43" t="str">
        <f>IF('TSA Input'!J1232="","",IF('TSA Input'!J1232="Yes",'TSA Input'!E1232,""))</f>
        <v/>
      </c>
      <c r="I1257" s="45" t="str">
        <f t="shared" si="2"/>
        <v/>
      </c>
      <c r="J1257" s="146" t="str">
        <f>IF('TSA Input'!$J1232="","",IF('TSA Input'!$J1232="Yes",'TSA Input'!$C1232,""))</f>
        <v/>
      </c>
      <c r="K1257" s="147" t="str">
        <f>IF('TSA Input'!$J1232="","",IF('TSA Input'!$J1232="Yes",'TSA Input'!$I1232,""))</f>
        <v/>
      </c>
      <c r="L1257" s="147" t="str">
        <f>IF('TSA Input'!$J1232="","",IF('TSA Input'!$J1232="Yes",'TSA Input'!$E1232,""))</f>
        <v/>
      </c>
      <c r="M1257" s="45" t="str">
        <f t="shared" si="3"/>
        <v/>
      </c>
      <c r="N1257" s="48"/>
      <c r="O1257" s="49"/>
      <c r="P1257" s="148" t="s">
        <v>31</v>
      </c>
      <c r="Q1257" s="149" t="s">
        <v>31</v>
      </c>
      <c r="R1257" s="1"/>
    </row>
    <row r="1258" spans="1:18" ht="15.75" hidden="1" customHeight="1">
      <c r="A1258" s="1" t="str">
        <f t="shared" si="1"/>
        <v/>
      </c>
      <c r="B1258" s="1"/>
      <c r="C1258" s="38" t="str">
        <f>IF('TSA Input'!J1233="","",IF('TSA Input'!J1233="Yes",'TSA Input'!B1233,"Ineligible"))</f>
        <v/>
      </c>
      <c r="D1258" s="39" t="str">
        <f>IF('TSA Input'!J1233="","",IF('TSA Input'!J1233="Yes",'TSA Input'!H1233,""))</f>
        <v/>
      </c>
      <c r="E1258" s="40" t="str">
        <f>IF('TSA Input'!J1233="","",IF('TSA Input'!J1233="Yes",'TSA Input'!G1233,""))</f>
        <v/>
      </c>
      <c r="F1258" s="42" t="str">
        <f>IF('TSA Input'!J1233="","",IF('TSA Input'!J1233="Yes",'TSA Input'!C1233,""))</f>
        <v/>
      </c>
      <c r="G1258" s="43" t="str">
        <f>IF('TSA Input'!J1233="","",IF('TSA Input'!J1233="Yes",'TSA Input'!I1233,""))</f>
        <v/>
      </c>
      <c r="H1258" s="43" t="str">
        <f>IF('TSA Input'!J1233="","",IF('TSA Input'!J1233="Yes",'TSA Input'!E1233,""))</f>
        <v/>
      </c>
      <c r="I1258" s="45" t="str">
        <f t="shared" si="2"/>
        <v/>
      </c>
      <c r="J1258" s="146" t="str">
        <f>IF('TSA Input'!$J1233="","",IF('TSA Input'!$J1233="Yes",'TSA Input'!$C1233,""))</f>
        <v/>
      </c>
      <c r="K1258" s="147" t="str">
        <f>IF('TSA Input'!$J1233="","",IF('TSA Input'!$J1233="Yes",'TSA Input'!$I1233,""))</f>
        <v/>
      </c>
      <c r="L1258" s="147" t="str">
        <f>IF('TSA Input'!$J1233="","",IF('TSA Input'!$J1233="Yes",'TSA Input'!$E1233,""))</f>
        <v/>
      </c>
      <c r="M1258" s="45" t="str">
        <f t="shared" si="3"/>
        <v/>
      </c>
      <c r="N1258" s="48"/>
      <c r="O1258" s="49"/>
      <c r="P1258" s="148" t="s">
        <v>31</v>
      </c>
      <c r="Q1258" s="149" t="s">
        <v>31</v>
      </c>
      <c r="R1258" s="1"/>
    </row>
    <row r="1259" spans="1:18" ht="15.75" hidden="1" customHeight="1">
      <c r="A1259" s="1" t="str">
        <f t="shared" si="1"/>
        <v/>
      </c>
      <c r="B1259" s="1"/>
      <c r="C1259" s="38" t="str">
        <f>IF('TSA Input'!J1234="","",IF('TSA Input'!J1234="Yes",'TSA Input'!B1234,"Ineligible"))</f>
        <v/>
      </c>
      <c r="D1259" s="39" t="str">
        <f>IF('TSA Input'!J1234="","",IF('TSA Input'!J1234="Yes",'TSA Input'!H1234,""))</f>
        <v/>
      </c>
      <c r="E1259" s="40" t="str">
        <f>IF('TSA Input'!J1234="","",IF('TSA Input'!J1234="Yes",'TSA Input'!G1234,""))</f>
        <v/>
      </c>
      <c r="F1259" s="42" t="str">
        <f>IF('TSA Input'!J1234="","",IF('TSA Input'!J1234="Yes",'TSA Input'!C1234,""))</f>
        <v/>
      </c>
      <c r="G1259" s="43" t="str">
        <f>IF('TSA Input'!J1234="","",IF('TSA Input'!J1234="Yes",'TSA Input'!I1234,""))</f>
        <v/>
      </c>
      <c r="H1259" s="43" t="str">
        <f>IF('TSA Input'!J1234="","",IF('TSA Input'!J1234="Yes",'TSA Input'!E1234,""))</f>
        <v/>
      </c>
      <c r="I1259" s="45" t="str">
        <f t="shared" si="2"/>
        <v/>
      </c>
      <c r="J1259" s="146" t="str">
        <f>IF('TSA Input'!$J1234="","",IF('TSA Input'!$J1234="Yes",'TSA Input'!$C1234,""))</f>
        <v/>
      </c>
      <c r="K1259" s="147" t="str">
        <f>IF('TSA Input'!$J1234="","",IF('TSA Input'!$J1234="Yes",'TSA Input'!$I1234,""))</f>
        <v/>
      </c>
      <c r="L1259" s="147" t="str">
        <f>IF('TSA Input'!$J1234="","",IF('TSA Input'!$J1234="Yes",'TSA Input'!$E1234,""))</f>
        <v/>
      </c>
      <c r="M1259" s="45" t="str">
        <f t="shared" si="3"/>
        <v/>
      </c>
      <c r="N1259" s="48"/>
      <c r="O1259" s="49"/>
      <c r="P1259" s="148" t="s">
        <v>31</v>
      </c>
      <c r="Q1259" s="149" t="s">
        <v>31</v>
      </c>
      <c r="R1259" s="1"/>
    </row>
    <row r="1260" spans="1:18" ht="15.75" hidden="1" customHeight="1">
      <c r="A1260" s="1" t="str">
        <f t="shared" si="1"/>
        <v/>
      </c>
      <c r="B1260" s="1"/>
      <c r="C1260" s="38" t="str">
        <f>IF('TSA Input'!J1235="","",IF('TSA Input'!J1235="Yes",'TSA Input'!B1235,"Ineligible"))</f>
        <v/>
      </c>
      <c r="D1260" s="39" t="str">
        <f>IF('TSA Input'!J1235="","",IF('TSA Input'!J1235="Yes",'TSA Input'!H1235,""))</f>
        <v/>
      </c>
      <c r="E1260" s="40" t="str">
        <f>IF('TSA Input'!J1235="","",IF('TSA Input'!J1235="Yes",'TSA Input'!G1235,""))</f>
        <v/>
      </c>
      <c r="F1260" s="42" t="str">
        <f>IF('TSA Input'!J1235="","",IF('TSA Input'!J1235="Yes",'TSA Input'!C1235,""))</f>
        <v/>
      </c>
      <c r="G1260" s="43" t="str">
        <f>IF('TSA Input'!J1235="","",IF('TSA Input'!J1235="Yes",'TSA Input'!I1235,""))</f>
        <v/>
      </c>
      <c r="H1260" s="43" t="str">
        <f>IF('TSA Input'!J1235="","",IF('TSA Input'!J1235="Yes",'TSA Input'!E1235,""))</f>
        <v/>
      </c>
      <c r="I1260" s="45" t="str">
        <f t="shared" si="2"/>
        <v/>
      </c>
      <c r="J1260" s="146" t="str">
        <f>IF('TSA Input'!$J1235="","",IF('TSA Input'!$J1235="Yes",'TSA Input'!$C1235,""))</f>
        <v/>
      </c>
      <c r="K1260" s="147" t="str">
        <f>IF('TSA Input'!$J1235="","",IF('TSA Input'!$J1235="Yes",'TSA Input'!$I1235,""))</f>
        <v/>
      </c>
      <c r="L1260" s="147" t="str">
        <f>IF('TSA Input'!$J1235="","",IF('TSA Input'!$J1235="Yes",'TSA Input'!$E1235,""))</f>
        <v/>
      </c>
      <c r="M1260" s="45" t="str">
        <f t="shared" si="3"/>
        <v/>
      </c>
      <c r="N1260" s="48"/>
      <c r="O1260" s="49"/>
      <c r="P1260" s="148" t="s">
        <v>31</v>
      </c>
      <c r="Q1260" s="149" t="s">
        <v>31</v>
      </c>
      <c r="R1260" s="1"/>
    </row>
    <row r="1261" spans="1:18" ht="15.75" hidden="1" customHeight="1">
      <c r="A1261" s="1" t="str">
        <f t="shared" si="1"/>
        <v/>
      </c>
      <c r="B1261" s="1"/>
      <c r="C1261" s="38" t="str">
        <f>IF('TSA Input'!J1236="","",IF('TSA Input'!J1236="Yes",'TSA Input'!B1236,"Ineligible"))</f>
        <v/>
      </c>
      <c r="D1261" s="39" t="str">
        <f>IF('TSA Input'!J1236="","",IF('TSA Input'!J1236="Yes",'TSA Input'!H1236,""))</f>
        <v/>
      </c>
      <c r="E1261" s="40" t="str">
        <f>IF('TSA Input'!J1236="","",IF('TSA Input'!J1236="Yes",'TSA Input'!G1236,""))</f>
        <v/>
      </c>
      <c r="F1261" s="42" t="str">
        <f>IF('TSA Input'!J1236="","",IF('TSA Input'!J1236="Yes",'TSA Input'!C1236,""))</f>
        <v/>
      </c>
      <c r="G1261" s="43" t="str">
        <f>IF('TSA Input'!J1236="","",IF('TSA Input'!J1236="Yes",'TSA Input'!I1236,""))</f>
        <v/>
      </c>
      <c r="H1261" s="43" t="str">
        <f>IF('TSA Input'!J1236="","",IF('TSA Input'!J1236="Yes",'TSA Input'!E1236,""))</f>
        <v/>
      </c>
      <c r="I1261" s="45" t="str">
        <f t="shared" si="2"/>
        <v/>
      </c>
      <c r="J1261" s="146" t="str">
        <f>IF('TSA Input'!$J1236="","",IF('TSA Input'!$J1236="Yes",'TSA Input'!$C1236,""))</f>
        <v/>
      </c>
      <c r="K1261" s="147" t="str">
        <f>IF('TSA Input'!$J1236="","",IF('TSA Input'!$J1236="Yes",'TSA Input'!$I1236,""))</f>
        <v/>
      </c>
      <c r="L1261" s="147" t="str">
        <f>IF('TSA Input'!$J1236="","",IF('TSA Input'!$J1236="Yes",'TSA Input'!$E1236,""))</f>
        <v/>
      </c>
      <c r="M1261" s="45" t="str">
        <f t="shared" si="3"/>
        <v/>
      </c>
      <c r="N1261" s="48"/>
      <c r="O1261" s="49"/>
      <c r="P1261" s="148" t="s">
        <v>31</v>
      </c>
      <c r="Q1261" s="149" t="s">
        <v>31</v>
      </c>
      <c r="R1261" s="1"/>
    </row>
    <row r="1262" spans="1:18" ht="15.75" hidden="1" customHeight="1">
      <c r="A1262" s="1" t="str">
        <f t="shared" si="1"/>
        <v/>
      </c>
      <c r="B1262" s="1"/>
      <c r="C1262" s="38" t="str">
        <f>IF('TSA Input'!J1237="","",IF('TSA Input'!J1237="Yes",'TSA Input'!B1237,"Ineligible"))</f>
        <v/>
      </c>
      <c r="D1262" s="39" t="str">
        <f>IF('TSA Input'!J1237="","",IF('TSA Input'!J1237="Yes",'TSA Input'!H1237,""))</f>
        <v/>
      </c>
      <c r="E1262" s="40" t="str">
        <f>IF('TSA Input'!J1237="","",IF('TSA Input'!J1237="Yes",'TSA Input'!G1237,""))</f>
        <v/>
      </c>
      <c r="F1262" s="42" t="str">
        <f>IF('TSA Input'!J1237="","",IF('TSA Input'!J1237="Yes",'TSA Input'!C1237,""))</f>
        <v/>
      </c>
      <c r="G1262" s="43" t="str">
        <f>IF('TSA Input'!J1237="","",IF('TSA Input'!J1237="Yes",'TSA Input'!I1237,""))</f>
        <v/>
      </c>
      <c r="H1262" s="43" t="str">
        <f>IF('TSA Input'!J1237="","",IF('TSA Input'!J1237="Yes",'TSA Input'!E1237,""))</f>
        <v/>
      </c>
      <c r="I1262" s="45" t="str">
        <f t="shared" si="2"/>
        <v/>
      </c>
      <c r="J1262" s="146" t="str">
        <f>IF('TSA Input'!$J1237="","",IF('TSA Input'!$J1237="Yes",'TSA Input'!$C1237,""))</f>
        <v/>
      </c>
      <c r="K1262" s="147" t="str">
        <f>IF('TSA Input'!$J1237="","",IF('TSA Input'!$J1237="Yes",'TSA Input'!$I1237,""))</f>
        <v/>
      </c>
      <c r="L1262" s="147" t="str">
        <f>IF('TSA Input'!$J1237="","",IF('TSA Input'!$J1237="Yes",'TSA Input'!$E1237,""))</f>
        <v/>
      </c>
      <c r="M1262" s="45" t="str">
        <f t="shared" si="3"/>
        <v/>
      </c>
      <c r="N1262" s="48"/>
      <c r="O1262" s="49"/>
      <c r="P1262" s="148" t="s">
        <v>31</v>
      </c>
      <c r="Q1262" s="149" t="s">
        <v>31</v>
      </c>
      <c r="R1262" s="1"/>
    </row>
    <row r="1263" spans="1:18" ht="15.75" hidden="1" customHeight="1">
      <c r="A1263" s="1" t="str">
        <f t="shared" si="1"/>
        <v/>
      </c>
      <c r="B1263" s="1"/>
      <c r="C1263" s="38" t="str">
        <f>IF('TSA Input'!J1238="","",IF('TSA Input'!J1238="Yes",'TSA Input'!B1238,"Ineligible"))</f>
        <v/>
      </c>
      <c r="D1263" s="39" t="str">
        <f>IF('TSA Input'!J1238="","",IF('TSA Input'!J1238="Yes",'TSA Input'!H1238,""))</f>
        <v/>
      </c>
      <c r="E1263" s="40" t="str">
        <f>IF('TSA Input'!J1238="","",IF('TSA Input'!J1238="Yes",'TSA Input'!G1238,""))</f>
        <v/>
      </c>
      <c r="F1263" s="42" t="str">
        <f>IF('TSA Input'!J1238="","",IF('TSA Input'!J1238="Yes",'TSA Input'!C1238,""))</f>
        <v/>
      </c>
      <c r="G1263" s="43" t="str">
        <f>IF('TSA Input'!J1238="","",IF('TSA Input'!J1238="Yes",'TSA Input'!I1238,""))</f>
        <v/>
      </c>
      <c r="H1263" s="43" t="str">
        <f>IF('TSA Input'!J1238="","",IF('TSA Input'!J1238="Yes",'TSA Input'!E1238,""))</f>
        <v/>
      </c>
      <c r="I1263" s="45" t="str">
        <f t="shared" si="2"/>
        <v/>
      </c>
      <c r="J1263" s="146" t="str">
        <f>IF('TSA Input'!$J1238="","",IF('TSA Input'!$J1238="Yes",'TSA Input'!$C1238,""))</f>
        <v/>
      </c>
      <c r="K1263" s="147" t="str">
        <f>IF('TSA Input'!$J1238="","",IF('TSA Input'!$J1238="Yes",'TSA Input'!$I1238,""))</f>
        <v/>
      </c>
      <c r="L1263" s="147" t="str">
        <f>IF('TSA Input'!$J1238="","",IF('TSA Input'!$J1238="Yes",'TSA Input'!$E1238,""))</f>
        <v/>
      </c>
      <c r="M1263" s="45" t="str">
        <f t="shared" si="3"/>
        <v/>
      </c>
      <c r="N1263" s="48"/>
      <c r="O1263" s="49"/>
      <c r="P1263" s="148" t="s">
        <v>31</v>
      </c>
      <c r="Q1263" s="149" t="s">
        <v>31</v>
      </c>
      <c r="R1263" s="1"/>
    </row>
    <row r="1264" spans="1:18" ht="15.75" hidden="1" customHeight="1">
      <c r="A1264" s="1" t="str">
        <f t="shared" si="1"/>
        <v/>
      </c>
      <c r="B1264" s="1"/>
      <c r="C1264" s="38" t="str">
        <f>IF('TSA Input'!J1239="","",IF('TSA Input'!J1239="Yes",'TSA Input'!B1239,"Ineligible"))</f>
        <v/>
      </c>
      <c r="D1264" s="39" t="str">
        <f>IF('TSA Input'!J1239="","",IF('TSA Input'!J1239="Yes",'TSA Input'!H1239,""))</f>
        <v/>
      </c>
      <c r="E1264" s="40" t="str">
        <f>IF('TSA Input'!J1239="","",IF('TSA Input'!J1239="Yes",'TSA Input'!G1239,""))</f>
        <v/>
      </c>
      <c r="F1264" s="42" t="str">
        <f>IF('TSA Input'!J1239="","",IF('TSA Input'!J1239="Yes",'TSA Input'!C1239,""))</f>
        <v/>
      </c>
      <c r="G1264" s="43" t="str">
        <f>IF('TSA Input'!J1239="","",IF('TSA Input'!J1239="Yes",'TSA Input'!I1239,""))</f>
        <v/>
      </c>
      <c r="H1264" s="43" t="str">
        <f>IF('TSA Input'!J1239="","",IF('TSA Input'!J1239="Yes",'TSA Input'!E1239,""))</f>
        <v/>
      </c>
      <c r="I1264" s="45" t="str">
        <f t="shared" si="2"/>
        <v/>
      </c>
      <c r="J1264" s="146" t="str">
        <f>IF('TSA Input'!$J1239="","",IF('TSA Input'!$J1239="Yes",'TSA Input'!$C1239,""))</f>
        <v/>
      </c>
      <c r="K1264" s="147" t="str">
        <f>IF('TSA Input'!$J1239="","",IF('TSA Input'!$J1239="Yes",'TSA Input'!$I1239,""))</f>
        <v/>
      </c>
      <c r="L1264" s="147" t="str">
        <f>IF('TSA Input'!$J1239="","",IF('TSA Input'!$J1239="Yes",'TSA Input'!$E1239,""))</f>
        <v/>
      </c>
      <c r="M1264" s="45" t="str">
        <f t="shared" si="3"/>
        <v/>
      </c>
      <c r="N1264" s="48"/>
      <c r="O1264" s="49"/>
      <c r="P1264" s="148" t="s">
        <v>31</v>
      </c>
      <c r="Q1264" s="149" t="s">
        <v>31</v>
      </c>
      <c r="R1264" s="1"/>
    </row>
    <row r="1265" spans="1:18" ht="15.75" hidden="1" customHeight="1">
      <c r="A1265" s="1" t="str">
        <f t="shared" si="1"/>
        <v/>
      </c>
      <c r="B1265" s="1"/>
      <c r="C1265" s="38" t="str">
        <f>IF('TSA Input'!J1240="","",IF('TSA Input'!J1240="Yes",'TSA Input'!B1240,"Ineligible"))</f>
        <v/>
      </c>
      <c r="D1265" s="39" t="str">
        <f>IF('TSA Input'!J1240="","",IF('TSA Input'!J1240="Yes",'TSA Input'!H1240,""))</f>
        <v/>
      </c>
      <c r="E1265" s="40" t="str">
        <f>IF('TSA Input'!J1240="","",IF('TSA Input'!J1240="Yes",'TSA Input'!G1240,""))</f>
        <v/>
      </c>
      <c r="F1265" s="42" t="str">
        <f>IF('TSA Input'!J1240="","",IF('TSA Input'!J1240="Yes",'TSA Input'!C1240,""))</f>
        <v/>
      </c>
      <c r="G1265" s="43" t="str">
        <f>IF('TSA Input'!J1240="","",IF('TSA Input'!J1240="Yes",'TSA Input'!I1240,""))</f>
        <v/>
      </c>
      <c r="H1265" s="43" t="str">
        <f>IF('TSA Input'!J1240="","",IF('TSA Input'!J1240="Yes",'TSA Input'!E1240,""))</f>
        <v/>
      </c>
      <c r="I1265" s="45" t="str">
        <f t="shared" si="2"/>
        <v/>
      </c>
      <c r="J1265" s="146" t="str">
        <f>IF('TSA Input'!$J1240="","",IF('TSA Input'!$J1240="Yes",'TSA Input'!$C1240,""))</f>
        <v/>
      </c>
      <c r="K1265" s="147" t="str">
        <f>IF('TSA Input'!$J1240="","",IF('TSA Input'!$J1240="Yes",'TSA Input'!$I1240,""))</f>
        <v/>
      </c>
      <c r="L1265" s="147" t="str">
        <f>IF('TSA Input'!$J1240="","",IF('TSA Input'!$J1240="Yes",'TSA Input'!$E1240,""))</f>
        <v/>
      </c>
      <c r="M1265" s="45" t="str">
        <f t="shared" si="3"/>
        <v/>
      </c>
      <c r="N1265" s="48"/>
      <c r="O1265" s="49"/>
      <c r="P1265" s="148" t="s">
        <v>31</v>
      </c>
      <c r="Q1265" s="149" t="s">
        <v>31</v>
      </c>
      <c r="R1265" s="1"/>
    </row>
    <row r="1266" spans="1:18" ht="15.75" hidden="1" customHeight="1">
      <c r="A1266" s="1" t="str">
        <f t="shared" si="1"/>
        <v/>
      </c>
      <c r="B1266" s="1"/>
      <c r="C1266" s="38" t="str">
        <f>IF('TSA Input'!J1241="","",IF('TSA Input'!J1241="Yes",'TSA Input'!B1241,"Ineligible"))</f>
        <v/>
      </c>
      <c r="D1266" s="39" t="str">
        <f>IF('TSA Input'!J1241="","",IF('TSA Input'!J1241="Yes",'TSA Input'!H1241,""))</f>
        <v/>
      </c>
      <c r="E1266" s="40" t="str">
        <f>IF('TSA Input'!J1241="","",IF('TSA Input'!J1241="Yes",'TSA Input'!G1241,""))</f>
        <v/>
      </c>
      <c r="F1266" s="42" t="str">
        <f>IF('TSA Input'!J1241="","",IF('TSA Input'!J1241="Yes",'TSA Input'!C1241,""))</f>
        <v/>
      </c>
      <c r="G1266" s="43" t="str">
        <f>IF('TSA Input'!J1241="","",IF('TSA Input'!J1241="Yes",'TSA Input'!I1241,""))</f>
        <v/>
      </c>
      <c r="H1266" s="43" t="str">
        <f>IF('TSA Input'!J1241="","",IF('TSA Input'!J1241="Yes",'TSA Input'!E1241,""))</f>
        <v/>
      </c>
      <c r="I1266" s="45" t="str">
        <f t="shared" si="2"/>
        <v/>
      </c>
      <c r="J1266" s="146" t="str">
        <f>IF('TSA Input'!$J1241="","",IF('TSA Input'!$J1241="Yes",'TSA Input'!$C1241,""))</f>
        <v/>
      </c>
      <c r="K1266" s="147" t="str">
        <f>IF('TSA Input'!$J1241="","",IF('TSA Input'!$J1241="Yes",'TSA Input'!$I1241,""))</f>
        <v/>
      </c>
      <c r="L1266" s="147" t="str">
        <f>IF('TSA Input'!$J1241="","",IF('TSA Input'!$J1241="Yes",'TSA Input'!$E1241,""))</f>
        <v/>
      </c>
      <c r="M1266" s="45" t="str">
        <f t="shared" si="3"/>
        <v/>
      </c>
      <c r="N1266" s="48"/>
      <c r="O1266" s="49"/>
      <c r="P1266" s="148" t="s">
        <v>31</v>
      </c>
      <c r="Q1266" s="149" t="s">
        <v>31</v>
      </c>
      <c r="R1266" s="1"/>
    </row>
    <row r="1267" spans="1:18" ht="15.75" hidden="1" customHeight="1">
      <c r="A1267" s="1" t="str">
        <f t="shared" si="1"/>
        <v/>
      </c>
      <c r="B1267" s="1"/>
      <c r="C1267" s="38" t="str">
        <f>IF('TSA Input'!J1242="","",IF('TSA Input'!J1242="Yes",'TSA Input'!B1242,"Ineligible"))</f>
        <v/>
      </c>
      <c r="D1267" s="39" t="str">
        <f>IF('TSA Input'!J1242="","",IF('TSA Input'!J1242="Yes",'TSA Input'!H1242,""))</f>
        <v/>
      </c>
      <c r="E1267" s="40" t="str">
        <f>IF('TSA Input'!J1242="","",IF('TSA Input'!J1242="Yes",'TSA Input'!G1242,""))</f>
        <v/>
      </c>
      <c r="F1267" s="42" t="str">
        <f>IF('TSA Input'!J1242="","",IF('TSA Input'!J1242="Yes",'TSA Input'!C1242,""))</f>
        <v/>
      </c>
      <c r="G1267" s="43" t="str">
        <f>IF('TSA Input'!J1242="","",IF('TSA Input'!J1242="Yes",'TSA Input'!I1242,""))</f>
        <v/>
      </c>
      <c r="H1267" s="43" t="str">
        <f>IF('TSA Input'!J1242="","",IF('TSA Input'!J1242="Yes",'TSA Input'!E1242,""))</f>
        <v/>
      </c>
      <c r="I1267" s="45" t="str">
        <f t="shared" si="2"/>
        <v/>
      </c>
      <c r="J1267" s="146" t="str">
        <f>IF('TSA Input'!$J1242="","",IF('TSA Input'!$J1242="Yes",'TSA Input'!$C1242,""))</f>
        <v/>
      </c>
      <c r="K1267" s="147" t="str">
        <f>IF('TSA Input'!$J1242="","",IF('TSA Input'!$J1242="Yes",'TSA Input'!$I1242,""))</f>
        <v/>
      </c>
      <c r="L1267" s="147" t="str">
        <f>IF('TSA Input'!$J1242="","",IF('TSA Input'!$J1242="Yes",'TSA Input'!$E1242,""))</f>
        <v/>
      </c>
      <c r="M1267" s="45" t="str">
        <f t="shared" si="3"/>
        <v/>
      </c>
      <c r="N1267" s="48"/>
      <c r="O1267" s="49"/>
      <c r="P1267" s="148" t="s">
        <v>31</v>
      </c>
      <c r="Q1267" s="149" t="s">
        <v>31</v>
      </c>
      <c r="R1267" s="1"/>
    </row>
    <row r="1268" spans="1:18" ht="15.75" hidden="1" customHeight="1">
      <c r="A1268" s="1" t="str">
        <f t="shared" si="1"/>
        <v/>
      </c>
      <c r="B1268" s="1"/>
      <c r="C1268" s="38" t="str">
        <f>IF('TSA Input'!J1243="","",IF('TSA Input'!J1243="Yes",'TSA Input'!B1243,"Ineligible"))</f>
        <v/>
      </c>
      <c r="D1268" s="39" t="str">
        <f>IF('TSA Input'!J1243="","",IF('TSA Input'!J1243="Yes",'TSA Input'!H1243,""))</f>
        <v/>
      </c>
      <c r="E1268" s="40" t="str">
        <f>IF('TSA Input'!J1243="","",IF('TSA Input'!J1243="Yes",'TSA Input'!G1243,""))</f>
        <v/>
      </c>
      <c r="F1268" s="42" t="str">
        <f>IF('TSA Input'!J1243="","",IF('TSA Input'!J1243="Yes",'TSA Input'!C1243,""))</f>
        <v/>
      </c>
      <c r="G1268" s="43" t="str">
        <f>IF('TSA Input'!J1243="","",IF('TSA Input'!J1243="Yes",'TSA Input'!I1243,""))</f>
        <v/>
      </c>
      <c r="H1268" s="43" t="str">
        <f>IF('TSA Input'!J1243="","",IF('TSA Input'!J1243="Yes",'TSA Input'!E1243,""))</f>
        <v/>
      </c>
      <c r="I1268" s="45" t="str">
        <f t="shared" si="2"/>
        <v/>
      </c>
      <c r="J1268" s="146" t="str">
        <f>IF('TSA Input'!$J1243="","",IF('TSA Input'!$J1243="Yes",'TSA Input'!$C1243,""))</f>
        <v/>
      </c>
      <c r="K1268" s="147" t="str">
        <f>IF('TSA Input'!$J1243="","",IF('TSA Input'!$J1243="Yes",'TSA Input'!$I1243,""))</f>
        <v/>
      </c>
      <c r="L1268" s="147" t="str">
        <f>IF('TSA Input'!$J1243="","",IF('TSA Input'!$J1243="Yes",'TSA Input'!$E1243,""))</f>
        <v/>
      </c>
      <c r="M1268" s="45" t="str">
        <f t="shared" si="3"/>
        <v/>
      </c>
      <c r="N1268" s="48"/>
      <c r="O1268" s="49"/>
      <c r="P1268" s="148" t="s">
        <v>31</v>
      </c>
      <c r="Q1268" s="149" t="s">
        <v>31</v>
      </c>
      <c r="R1268" s="1"/>
    </row>
    <row r="1269" spans="1:18" ht="15.75" hidden="1" customHeight="1">
      <c r="A1269" s="1" t="str">
        <f t="shared" si="1"/>
        <v/>
      </c>
      <c r="B1269" s="1"/>
      <c r="C1269" s="38" t="str">
        <f>IF('TSA Input'!J1244="","",IF('TSA Input'!J1244="Yes",'TSA Input'!B1244,"Ineligible"))</f>
        <v/>
      </c>
      <c r="D1269" s="39" t="str">
        <f>IF('TSA Input'!J1244="","",IF('TSA Input'!J1244="Yes",'TSA Input'!H1244,""))</f>
        <v/>
      </c>
      <c r="E1269" s="40" t="str">
        <f>IF('TSA Input'!J1244="","",IF('TSA Input'!J1244="Yes",'TSA Input'!G1244,""))</f>
        <v/>
      </c>
      <c r="F1269" s="42" t="str">
        <f>IF('TSA Input'!J1244="","",IF('TSA Input'!J1244="Yes",'TSA Input'!C1244,""))</f>
        <v/>
      </c>
      <c r="G1269" s="43" t="str">
        <f>IF('TSA Input'!J1244="","",IF('TSA Input'!J1244="Yes",'TSA Input'!I1244,""))</f>
        <v/>
      </c>
      <c r="H1269" s="43" t="str">
        <f>IF('TSA Input'!J1244="","",IF('TSA Input'!J1244="Yes",'TSA Input'!E1244,""))</f>
        <v/>
      </c>
      <c r="I1269" s="45" t="str">
        <f t="shared" si="2"/>
        <v/>
      </c>
      <c r="J1269" s="146" t="str">
        <f>IF('TSA Input'!$J1244="","",IF('TSA Input'!$J1244="Yes",'TSA Input'!$C1244,""))</f>
        <v/>
      </c>
      <c r="K1269" s="147" t="str">
        <f>IF('TSA Input'!$J1244="","",IF('TSA Input'!$J1244="Yes",'TSA Input'!$I1244,""))</f>
        <v/>
      </c>
      <c r="L1269" s="147" t="str">
        <f>IF('TSA Input'!$J1244="","",IF('TSA Input'!$J1244="Yes",'TSA Input'!$E1244,""))</f>
        <v/>
      </c>
      <c r="M1269" s="45" t="str">
        <f t="shared" si="3"/>
        <v/>
      </c>
      <c r="N1269" s="48"/>
      <c r="O1269" s="49"/>
      <c r="P1269" s="148" t="s">
        <v>31</v>
      </c>
      <c r="Q1269" s="149" t="s">
        <v>31</v>
      </c>
      <c r="R1269" s="1"/>
    </row>
    <row r="1270" spans="1:18" ht="15.75" hidden="1" customHeight="1">
      <c r="A1270" s="1" t="str">
        <f t="shared" si="1"/>
        <v/>
      </c>
      <c r="B1270" s="1"/>
      <c r="C1270" s="38" t="str">
        <f>IF('TSA Input'!J1245="","",IF('TSA Input'!J1245="Yes",'TSA Input'!B1245,"Ineligible"))</f>
        <v/>
      </c>
      <c r="D1270" s="39" t="str">
        <f>IF('TSA Input'!J1245="","",IF('TSA Input'!J1245="Yes",'TSA Input'!H1245,""))</f>
        <v/>
      </c>
      <c r="E1270" s="40" t="str">
        <f>IF('TSA Input'!J1245="","",IF('TSA Input'!J1245="Yes",'TSA Input'!G1245,""))</f>
        <v/>
      </c>
      <c r="F1270" s="42" t="str">
        <f>IF('TSA Input'!J1245="","",IF('TSA Input'!J1245="Yes",'TSA Input'!C1245,""))</f>
        <v/>
      </c>
      <c r="G1270" s="43" t="str">
        <f>IF('TSA Input'!J1245="","",IF('TSA Input'!J1245="Yes",'TSA Input'!I1245,""))</f>
        <v/>
      </c>
      <c r="H1270" s="43" t="str">
        <f>IF('TSA Input'!J1245="","",IF('TSA Input'!J1245="Yes",'TSA Input'!E1245,""))</f>
        <v/>
      </c>
      <c r="I1270" s="45" t="str">
        <f t="shared" si="2"/>
        <v/>
      </c>
      <c r="J1270" s="146" t="str">
        <f>IF('TSA Input'!$J1245="","",IF('TSA Input'!$J1245="Yes",'TSA Input'!$C1245,""))</f>
        <v/>
      </c>
      <c r="K1270" s="147" t="str">
        <f>IF('TSA Input'!$J1245="","",IF('TSA Input'!$J1245="Yes",'TSA Input'!$I1245,""))</f>
        <v/>
      </c>
      <c r="L1270" s="147" t="str">
        <f>IF('TSA Input'!$J1245="","",IF('TSA Input'!$J1245="Yes",'TSA Input'!$E1245,""))</f>
        <v/>
      </c>
      <c r="M1270" s="45" t="str">
        <f t="shared" si="3"/>
        <v/>
      </c>
      <c r="N1270" s="48"/>
      <c r="O1270" s="49"/>
      <c r="P1270" s="148" t="s">
        <v>31</v>
      </c>
      <c r="Q1270" s="149" t="s">
        <v>31</v>
      </c>
      <c r="R1270" s="1"/>
    </row>
    <row r="1271" spans="1:18" ht="15.75" hidden="1" customHeight="1">
      <c r="A1271" s="1" t="str">
        <f t="shared" si="1"/>
        <v/>
      </c>
      <c r="B1271" s="1"/>
      <c r="C1271" s="38" t="str">
        <f>IF('TSA Input'!J1246="","",IF('TSA Input'!J1246="Yes",'TSA Input'!B1246,"Ineligible"))</f>
        <v/>
      </c>
      <c r="D1271" s="39" t="str">
        <f>IF('TSA Input'!J1246="","",IF('TSA Input'!J1246="Yes",'TSA Input'!H1246,""))</f>
        <v/>
      </c>
      <c r="E1271" s="40" t="str">
        <f>IF('TSA Input'!J1246="","",IF('TSA Input'!J1246="Yes",'TSA Input'!G1246,""))</f>
        <v/>
      </c>
      <c r="F1271" s="42" t="str">
        <f>IF('TSA Input'!J1246="","",IF('TSA Input'!J1246="Yes",'TSA Input'!C1246,""))</f>
        <v/>
      </c>
      <c r="G1271" s="43" t="str">
        <f>IF('TSA Input'!J1246="","",IF('TSA Input'!J1246="Yes",'TSA Input'!I1246,""))</f>
        <v/>
      </c>
      <c r="H1271" s="43" t="str">
        <f>IF('TSA Input'!J1246="","",IF('TSA Input'!J1246="Yes",'TSA Input'!E1246,""))</f>
        <v/>
      </c>
      <c r="I1271" s="45" t="str">
        <f t="shared" si="2"/>
        <v/>
      </c>
      <c r="J1271" s="146" t="str">
        <f>IF('TSA Input'!$J1246="","",IF('TSA Input'!$J1246="Yes",'TSA Input'!$C1246,""))</f>
        <v/>
      </c>
      <c r="K1271" s="147" t="str">
        <f>IF('TSA Input'!$J1246="","",IF('TSA Input'!$J1246="Yes",'TSA Input'!$I1246,""))</f>
        <v/>
      </c>
      <c r="L1271" s="147" t="str">
        <f>IF('TSA Input'!$J1246="","",IF('TSA Input'!$J1246="Yes",'TSA Input'!$E1246,""))</f>
        <v/>
      </c>
      <c r="M1271" s="45" t="str">
        <f t="shared" si="3"/>
        <v/>
      </c>
      <c r="N1271" s="48"/>
      <c r="O1271" s="49"/>
      <c r="P1271" s="148" t="s">
        <v>31</v>
      </c>
      <c r="Q1271" s="149" t="s">
        <v>31</v>
      </c>
      <c r="R1271" s="1"/>
    </row>
    <row r="1272" spans="1:18" ht="15.75" hidden="1" customHeight="1">
      <c r="A1272" s="1" t="str">
        <f t="shared" si="1"/>
        <v/>
      </c>
      <c r="B1272" s="1"/>
      <c r="C1272" s="38" t="str">
        <f>IF('TSA Input'!J1247="","",IF('TSA Input'!J1247="Yes",'TSA Input'!B1247,"Ineligible"))</f>
        <v/>
      </c>
      <c r="D1272" s="39" t="str">
        <f>IF('TSA Input'!J1247="","",IF('TSA Input'!J1247="Yes",'TSA Input'!H1247,""))</f>
        <v/>
      </c>
      <c r="E1272" s="40" t="str">
        <f>IF('TSA Input'!J1247="","",IF('TSA Input'!J1247="Yes",'TSA Input'!G1247,""))</f>
        <v/>
      </c>
      <c r="F1272" s="42" t="str">
        <f>IF('TSA Input'!J1247="","",IF('TSA Input'!J1247="Yes",'TSA Input'!C1247,""))</f>
        <v/>
      </c>
      <c r="G1272" s="43" t="str">
        <f>IF('TSA Input'!J1247="","",IF('TSA Input'!J1247="Yes",'TSA Input'!I1247,""))</f>
        <v/>
      </c>
      <c r="H1272" s="43" t="str">
        <f>IF('TSA Input'!J1247="","",IF('TSA Input'!J1247="Yes",'TSA Input'!E1247,""))</f>
        <v/>
      </c>
      <c r="I1272" s="45" t="str">
        <f t="shared" si="2"/>
        <v/>
      </c>
      <c r="J1272" s="146" t="str">
        <f>IF('TSA Input'!$J1247="","",IF('TSA Input'!$J1247="Yes",'TSA Input'!$C1247,""))</f>
        <v/>
      </c>
      <c r="K1272" s="147" t="str">
        <f>IF('TSA Input'!$J1247="","",IF('TSA Input'!$J1247="Yes",'TSA Input'!$I1247,""))</f>
        <v/>
      </c>
      <c r="L1272" s="147" t="str">
        <f>IF('TSA Input'!$J1247="","",IF('TSA Input'!$J1247="Yes",'TSA Input'!$E1247,""))</f>
        <v/>
      </c>
      <c r="M1272" s="45" t="str">
        <f t="shared" si="3"/>
        <v/>
      </c>
      <c r="N1272" s="48"/>
      <c r="O1272" s="49"/>
      <c r="P1272" s="148" t="s">
        <v>31</v>
      </c>
      <c r="Q1272" s="149" t="s">
        <v>31</v>
      </c>
      <c r="R1272" s="1"/>
    </row>
    <row r="1273" spans="1:18" ht="15.75" hidden="1" customHeight="1">
      <c r="A1273" s="1" t="str">
        <f t="shared" si="1"/>
        <v/>
      </c>
      <c r="B1273" s="1"/>
      <c r="C1273" s="38" t="str">
        <f>IF('TSA Input'!J1248="","",IF('TSA Input'!J1248="Yes",'TSA Input'!B1248,"Ineligible"))</f>
        <v/>
      </c>
      <c r="D1273" s="39" t="str">
        <f>IF('TSA Input'!J1248="","",IF('TSA Input'!J1248="Yes",'TSA Input'!H1248,""))</f>
        <v/>
      </c>
      <c r="E1273" s="40" t="str">
        <f>IF('TSA Input'!J1248="","",IF('TSA Input'!J1248="Yes",'TSA Input'!G1248,""))</f>
        <v/>
      </c>
      <c r="F1273" s="42" t="str">
        <f>IF('TSA Input'!J1248="","",IF('TSA Input'!J1248="Yes",'TSA Input'!C1248,""))</f>
        <v/>
      </c>
      <c r="G1273" s="43" t="str">
        <f>IF('TSA Input'!J1248="","",IF('TSA Input'!J1248="Yes",'TSA Input'!I1248,""))</f>
        <v/>
      </c>
      <c r="H1273" s="43" t="str">
        <f>IF('TSA Input'!J1248="","",IF('TSA Input'!J1248="Yes",'TSA Input'!E1248,""))</f>
        <v/>
      </c>
      <c r="I1273" s="45" t="str">
        <f t="shared" si="2"/>
        <v/>
      </c>
      <c r="J1273" s="146" t="str">
        <f>IF('TSA Input'!$J1248="","",IF('TSA Input'!$J1248="Yes",'TSA Input'!$C1248,""))</f>
        <v/>
      </c>
      <c r="K1273" s="147" t="str">
        <f>IF('TSA Input'!$J1248="","",IF('TSA Input'!$J1248="Yes",'TSA Input'!$I1248,""))</f>
        <v/>
      </c>
      <c r="L1273" s="147" t="str">
        <f>IF('TSA Input'!$J1248="","",IF('TSA Input'!$J1248="Yes",'TSA Input'!$E1248,""))</f>
        <v/>
      </c>
      <c r="M1273" s="45" t="str">
        <f t="shared" si="3"/>
        <v/>
      </c>
      <c r="N1273" s="48"/>
      <c r="O1273" s="49"/>
      <c r="P1273" s="148" t="s">
        <v>31</v>
      </c>
      <c r="Q1273" s="149" t="s">
        <v>31</v>
      </c>
      <c r="R1273" s="1"/>
    </row>
    <row r="1274" spans="1:18" ht="15.75" hidden="1" customHeight="1">
      <c r="A1274" s="1" t="str">
        <f t="shared" si="1"/>
        <v/>
      </c>
      <c r="B1274" s="1"/>
      <c r="C1274" s="38" t="str">
        <f>IF('TSA Input'!J1249="","",IF('TSA Input'!J1249="Yes",'TSA Input'!B1249,"Ineligible"))</f>
        <v/>
      </c>
      <c r="D1274" s="39" t="str">
        <f>IF('TSA Input'!J1249="","",IF('TSA Input'!J1249="Yes",'TSA Input'!H1249,""))</f>
        <v/>
      </c>
      <c r="E1274" s="40" t="str">
        <f>IF('TSA Input'!J1249="","",IF('TSA Input'!J1249="Yes",'TSA Input'!G1249,""))</f>
        <v/>
      </c>
      <c r="F1274" s="42" t="str">
        <f>IF('TSA Input'!J1249="","",IF('TSA Input'!J1249="Yes",'TSA Input'!C1249,""))</f>
        <v/>
      </c>
      <c r="G1274" s="43" t="str">
        <f>IF('TSA Input'!J1249="","",IF('TSA Input'!J1249="Yes",'TSA Input'!I1249,""))</f>
        <v/>
      </c>
      <c r="H1274" s="43" t="str">
        <f>IF('TSA Input'!J1249="","",IF('TSA Input'!J1249="Yes",'TSA Input'!E1249,""))</f>
        <v/>
      </c>
      <c r="I1274" s="45" t="str">
        <f t="shared" si="2"/>
        <v/>
      </c>
      <c r="J1274" s="146" t="str">
        <f>IF('TSA Input'!$J1249="","",IF('TSA Input'!$J1249="Yes",'TSA Input'!$C1249,""))</f>
        <v/>
      </c>
      <c r="K1274" s="147" t="str">
        <f>IF('TSA Input'!$J1249="","",IF('TSA Input'!$J1249="Yes",'TSA Input'!$I1249,""))</f>
        <v/>
      </c>
      <c r="L1274" s="147" t="str">
        <f>IF('TSA Input'!$J1249="","",IF('TSA Input'!$J1249="Yes",'TSA Input'!$E1249,""))</f>
        <v/>
      </c>
      <c r="M1274" s="45" t="str">
        <f t="shared" si="3"/>
        <v/>
      </c>
      <c r="N1274" s="48"/>
      <c r="O1274" s="49"/>
      <c r="P1274" s="148" t="s">
        <v>31</v>
      </c>
      <c r="Q1274" s="149" t="s">
        <v>31</v>
      </c>
      <c r="R1274" s="1"/>
    </row>
    <row r="1275" spans="1:18" ht="15.75" hidden="1" customHeight="1">
      <c r="A1275" s="1" t="str">
        <f t="shared" si="1"/>
        <v/>
      </c>
      <c r="B1275" s="1"/>
      <c r="C1275" s="38" t="str">
        <f>IF('TSA Input'!J1250="","",IF('TSA Input'!J1250="Yes",'TSA Input'!B1250,"Ineligible"))</f>
        <v/>
      </c>
      <c r="D1275" s="39" t="str">
        <f>IF('TSA Input'!J1250="","",IF('TSA Input'!J1250="Yes",'TSA Input'!H1250,""))</f>
        <v/>
      </c>
      <c r="E1275" s="40" t="str">
        <f>IF('TSA Input'!J1250="","",IF('TSA Input'!J1250="Yes",'TSA Input'!G1250,""))</f>
        <v/>
      </c>
      <c r="F1275" s="42" t="str">
        <f>IF('TSA Input'!J1250="","",IF('TSA Input'!J1250="Yes",'TSA Input'!C1250,""))</f>
        <v/>
      </c>
      <c r="G1275" s="43" t="str">
        <f>IF('TSA Input'!J1250="","",IF('TSA Input'!J1250="Yes",'TSA Input'!I1250,""))</f>
        <v/>
      </c>
      <c r="H1275" s="43" t="str">
        <f>IF('TSA Input'!J1250="","",IF('TSA Input'!J1250="Yes",'TSA Input'!E1250,""))</f>
        <v/>
      </c>
      <c r="I1275" s="45" t="str">
        <f t="shared" si="2"/>
        <v/>
      </c>
      <c r="J1275" s="146" t="str">
        <f>IF('TSA Input'!$J1250="","",IF('TSA Input'!$J1250="Yes",'TSA Input'!$C1250,""))</f>
        <v/>
      </c>
      <c r="K1275" s="147" t="str">
        <f>IF('TSA Input'!$J1250="","",IF('TSA Input'!$J1250="Yes",'TSA Input'!$I1250,""))</f>
        <v/>
      </c>
      <c r="L1275" s="147" t="str">
        <f>IF('TSA Input'!$J1250="","",IF('TSA Input'!$J1250="Yes",'TSA Input'!$E1250,""))</f>
        <v/>
      </c>
      <c r="M1275" s="45" t="str">
        <f t="shared" si="3"/>
        <v/>
      </c>
      <c r="N1275" s="48"/>
      <c r="O1275" s="49"/>
      <c r="P1275" s="148" t="s">
        <v>31</v>
      </c>
      <c r="Q1275" s="149" t="s">
        <v>31</v>
      </c>
      <c r="R1275" s="1"/>
    </row>
    <row r="1276" spans="1:18" ht="15.75" hidden="1" customHeight="1">
      <c r="A1276" s="1" t="str">
        <f t="shared" si="1"/>
        <v/>
      </c>
      <c r="B1276" s="1"/>
      <c r="C1276" s="38" t="str">
        <f>IF('TSA Input'!J1251="","",IF('TSA Input'!J1251="Yes",'TSA Input'!B1251,"Ineligible"))</f>
        <v/>
      </c>
      <c r="D1276" s="39" t="str">
        <f>IF('TSA Input'!J1251="","",IF('TSA Input'!J1251="Yes",'TSA Input'!H1251,""))</f>
        <v/>
      </c>
      <c r="E1276" s="40" t="str">
        <f>IF('TSA Input'!J1251="","",IF('TSA Input'!J1251="Yes",'TSA Input'!G1251,""))</f>
        <v/>
      </c>
      <c r="F1276" s="42" t="str">
        <f>IF('TSA Input'!J1251="","",IF('TSA Input'!J1251="Yes",'TSA Input'!C1251,""))</f>
        <v/>
      </c>
      <c r="G1276" s="43" t="str">
        <f>IF('TSA Input'!J1251="","",IF('TSA Input'!J1251="Yes",'TSA Input'!I1251,""))</f>
        <v/>
      </c>
      <c r="H1276" s="43" t="str">
        <f>IF('TSA Input'!J1251="","",IF('TSA Input'!J1251="Yes",'TSA Input'!E1251,""))</f>
        <v/>
      </c>
      <c r="I1276" s="45" t="str">
        <f t="shared" si="2"/>
        <v/>
      </c>
      <c r="J1276" s="146" t="str">
        <f>IF('TSA Input'!$J1251="","",IF('TSA Input'!$J1251="Yes",'TSA Input'!$C1251,""))</f>
        <v/>
      </c>
      <c r="K1276" s="147" t="str">
        <f>IF('TSA Input'!$J1251="","",IF('TSA Input'!$J1251="Yes",'TSA Input'!$I1251,""))</f>
        <v/>
      </c>
      <c r="L1276" s="147" t="str">
        <f>IF('TSA Input'!$J1251="","",IF('TSA Input'!$J1251="Yes",'TSA Input'!$E1251,""))</f>
        <v/>
      </c>
      <c r="M1276" s="45" t="str">
        <f t="shared" si="3"/>
        <v/>
      </c>
      <c r="N1276" s="48"/>
      <c r="O1276" s="49"/>
      <c r="P1276" s="148" t="s">
        <v>31</v>
      </c>
      <c r="Q1276" s="149" t="s">
        <v>31</v>
      </c>
      <c r="R1276" s="1"/>
    </row>
    <row r="1277" spans="1:18" ht="15.75" hidden="1" customHeight="1">
      <c r="A1277" s="1" t="str">
        <f t="shared" si="1"/>
        <v/>
      </c>
      <c r="B1277" s="1"/>
      <c r="C1277" s="38" t="str">
        <f>IF('TSA Input'!J1252="","",IF('TSA Input'!J1252="Yes",'TSA Input'!B1252,"Ineligible"))</f>
        <v/>
      </c>
      <c r="D1277" s="39" t="str">
        <f>IF('TSA Input'!J1252="","",IF('TSA Input'!J1252="Yes",'TSA Input'!H1252,""))</f>
        <v/>
      </c>
      <c r="E1277" s="40" t="str">
        <f>IF('TSA Input'!J1252="","",IF('TSA Input'!J1252="Yes",'TSA Input'!G1252,""))</f>
        <v/>
      </c>
      <c r="F1277" s="42" t="str">
        <f>IF('TSA Input'!J1252="","",IF('TSA Input'!J1252="Yes",'TSA Input'!C1252,""))</f>
        <v/>
      </c>
      <c r="G1277" s="43" t="str">
        <f>IF('TSA Input'!J1252="","",IF('TSA Input'!J1252="Yes",'TSA Input'!I1252,""))</f>
        <v/>
      </c>
      <c r="H1277" s="43" t="str">
        <f>IF('TSA Input'!J1252="","",IF('TSA Input'!J1252="Yes",'TSA Input'!E1252,""))</f>
        <v/>
      </c>
      <c r="I1277" s="45" t="str">
        <f t="shared" si="2"/>
        <v/>
      </c>
      <c r="J1277" s="146" t="str">
        <f>IF('TSA Input'!$J1252="","",IF('TSA Input'!$J1252="Yes",'TSA Input'!$C1252,""))</f>
        <v/>
      </c>
      <c r="K1277" s="147" t="str">
        <f>IF('TSA Input'!$J1252="","",IF('TSA Input'!$J1252="Yes",'TSA Input'!$I1252,""))</f>
        <v/>
      </c>
      <c r="L1277" s="147" t="str">
        <f>IF('TSA Input'!$J1252="","",IF('TSA Input'!$J1252="Yes",'TSA Input'!$E1252,""))</f>
        <v/>
      </c>
      <c r="M1277" s="45" t="str">
        <f t="shared" si="3"/>
        <v/>
      </c>
      <c r="N1277" s="48"/>
      <c r="O1277" s="49"/>
      <c r="P1277" s="148" t="s">
        <v>31</v>
      </c>
      <c r="Q1277" s="149" t="s">
        <v>31</v>
      </c>
      <c r="R1277" s="1"/>
    </row>
    <row r="1278" spans="1:18" ht="15.75" hidden="1" customHeight="1">
      <c r="A1278" s="1" t="str">
        <f t="shared" si="1"/>
        <v/>
      </c>
      <c r="B1278" s="1"/>
      <c r="C1278" s="38" t="str">
        <f>IF('TSA Input'!J1253="","",IF('TSA Input'!J1253="Yes",'TSA Input'!B1253,"Ineligible"))</f>
        <v/>
      </c>
      <c r="D1278" s="39" t="str">
        <f>IF('TSA Input'!J1253="","",IF('TSA Input'!J1253="Yes",'TSA Input'!H1253,""))</f>
        <v/>
      </c>
      <c r="E1278" s="40" t="str">
        <f>IF('TSA Input'!J1253="","",IF('TSA Input'!J1253="Yes",'TSA Input'!G1253,""))</f>
        <v/>
      </c>
      <c r="F1278" s="42" t="str">
        <f>IF('TSA Input'!J1253="","",IF('TSA Input'!J1253="Yes",'TSA Input'!C1253,""))</f>
        <v/>
      </c>
      <c r="G1278" s="43" t="str">
        <f>IF('TSA Input'!J1253="","",IF('TSA Input'!J1253="Yes",'TSA Input'!I1253,""))</f>
        <v/>
      </c>
      <c r="H1278" s="43" t="str">
        <f>IF('TSA Input'!J1253="","",IF('TSA Input'!J1253="Yes",'TSA Input'!E1253,""))</f>
        <v/>
      </c>
      <c r="I1278" s="45" t="str">
        <f t="shared" si="2"/>
        <v/>
      </c>
      <c r="J1278" s="146" t="str">
        <f>IF('TSA Input'!$J1253="","",IF('TSA Input'!$J1253="Yes",'TSA Input'!$C1253,""))</f>
        <v/>
      </c>
      <c r="K1278" s="147" t="str">
        <f>IF('TSA Input'!$J1253="","",IF('TSA Input'!$J1253="Yes",'TSA Input'!$I1253,""))</f>
        <v/>
      </c>
      <c r="L1278" s="147" t="str">
        <f>IF('TSA Input'!$J1253="","",IF('TSA Input'!$J1253="Yes",'TSA Input'!$E1253,""))</f>
        <v/>
      </c>
      <c r="M1278" s="45" t="str">
        <f t="shared" si="3"/>
        <v/>
      </c>
      <c r="N1278" s="48"/>
      <c r="O1278" s="49"/>
      <c r="P1278" s="148" t="s">
        <v>31</v>
      </c>
      <c r="Q1278" s="149" t="s">
        <v>31</v>
      </c>
      <c r="R1278" s="1"/>
    </row>
    <row r="1279" spans="1:18" ht="15.75" hidden="1" customHeight="1">
      <c r="A1279" s="1" t="str">
        <f t="shared" si="1"/>
        <v/>
      </c>
      <c r="B1279" s="1"/>
      <c r="C1279" s="38" t="str">
        <f>IF('TSA Input'!J1254="","",IF('TSA Input'!J1254="Yes",'TSA Input'!B1254,"Ineligible"))</f>
        <v/>
      </c>
      <c r="D1279" s="39" t="str">
        <f>IF('TSA Input'!J1254="","",IF('TSA Input'!J1254="Yes",'TSA Input'!H1254,""))</f>
        <v/>
      </c>
      <c r="E1279" s="40" t="str">
        <f>IF('TSA Input'!J1254="","",IF('TSA Input'!J1254="Yes",'TSA Input'!G1254,""))</f>
        <v/>
      </c>
      <c r="F1279" s="42" t="str">
        <f>IF('TSA Input'!J1254="","",IF('TSA Input'!J1254="Yes",'TSA Input'!C1254,""))</f>
        <v/>
      </c>
      <c r="G1279" s="43" t="str">
        <f>IF('TSA Input'!J1254="","",IF('TSA Input'!J1254="Yes",'TSA Input'!I1254,""))</f>
        <v/>
      </c>
      <c r="H1279" s="43" t="str">
        <f>IF('TSA Input'!J1254="","",IF('TSA Input'!J1254="Yes",'TSA Input'!E1254,""))</f>
        <v/>
      </c>
      <c r="I1279" s="45" t="str">
        <f t="shared" si="2"/>
        <v/>
      </c>
      <c r="J1279" s="146" t="str">
        <f>IF('TSA Input'!$J1254="","",IF('TSA Input'!$J1254="Yes",'TSA Input'!$C1254,""))</f>
        <v/>
      </c>
      <c r="K1279" s="147" t="str">
        <f>IF('TSA Input'!$J1254="","",IF('TSA Input'!$J1254="Yes",'TSA Input'!$I1254,""))</f>
        <v/>
      </c>
      <c r="L1279" s="147" t="str">
        <f>IF('TSA Input'!$J1254="","",IF('TSA Input'!$J1254="Yes",'TSA Input'!$E1254,""))</f>
        <v/>
      </c>
      <c r="M1279" s="45" t="str">
        <f t="shared" si="3"/>
        <v/>
      </c>
      <c r="N1279" s="48"/>
      <c r="O1279" s="49"/>
      <c r="P1279" s="148" t="s">
        <v>31</v>
      </c>
      <c r="Q1279" s="149" t="s">
        <v>31</v>
      </c>
      <c r="R1279" s="1"/>
    </row>
    <row r="1280" spans="1:18" ht="15.75" hidden="1" customHeight="1">
      <c r="A1280" s="1" t="str">
        <f t="shared" si="1"/>
        <v/>
      </c>
      <c r="B1280" s="1"/>
      <c r="C1280" s="38" t="str">
        <f>IF('TSA Input'!J1255="","",IF('TSA Input'!J1255="Yes",'TSA Input'!B1255,"Ineligible"))</f>
        <v/>
      </c>
      <c r="D1280" s="39" t="str">
        <f>IF('TSA Input'!J1255="","",IF('TSA Input'!J1255="Yes",'TSA Input'!H1255,""))</f>
        <v/>
      </c>
      <c r="E1280" s="40" t="str">
        <f>IF('TSA Input'!J1255="","",IF('TSA Input'!J1255="Yes",'TSA Input'!G1255,""))</f>
        <v/>
      </c>
      <c r="F1280" s="42" t="str">
        <f>IF('TSA Input'!J1255="","",IF('TSA Input'!J1255="Yes",'TSA Input'!C1255,""))</f>
        <v/>
      </c>
      <c r="G1280" s="43" t="str">
        <f>IF('TSA Input'!J1255="","",IF('TSA Input'!J1255="Yes",'TSA Input'!I1255,""))</f>
        <v/>
      </c>
      <c r="H1280" s="43" t="str">
        <f>IF('TSA Input'!J1255="","",IF('TSA Input'!J1255="Yes",'TSA Input'!E1255,""))</f>
        <v/>
      </c>
      <c r="I1280" s="45" t="str">
        <f t="shared" si="2"/>
        <v/>
      </c>
      <c r="J1280" s="146" t="str">
        <f>IF('TSA Input'!$J1255="","",IF('TSA Input'!$J1255="Yes",'TSA Input'!$C1255,""))</f>
        <v/>
      </c>
      <c r="K1280" s="147" t="str">
        <f>IF('TSA Input'!$J1255="","",IF('TSA Input'!$J1255="Yes",'TSA Input'!$I1255,""))</f>
        <v/>
      </c>
      <c r="L1280" s="147" t="str">
        <f>IF('TSA Input'!$J1255="","",IF('TSA Input'!$J1255="Yes",'TSA Input'!$E1255,""))</f>
        <v/>
      </c>
      <c r="M1280" s="45" t="str">
        <f t="shared" si="3"/>
        <v/>
      </c>
      <c r="N1280" s="48"/>
      <c r="O1280" s="49"/>
      <c r="P1280" s="148" t="s">
        <v>31</v>
      </c>
      <c r="Q1280" s="149" t="s">
        <v>31</v>
      </c>
      <c r="R1280" s="1"/>
    </row>
    <row r="1281" spans="1:18" ht="15.75" hidden="1" customHeight="1">
      <c r="A1281" s="1" t="str">
        <f t="shared" si="1"/>
        <v/>
      </c>
      <c r="B1281" s="1"/>
      <c r="C1281" s="38" t="str">
        <f>IF('TSA Input'!J1256="","",IF('TSA Input'!J1256="Yes",'TSA Input'!B1256,"Ineligible"))</f>
        <v/>
      </c>
      <c r="D1281" s="39" t="str">
        <f>IF('TSA Input'!J1256="","",IF('TSA Input'!J1256="Yes",'TSA Input'!H1256,""))</f>
        <v/>
      </c>
      <c r="E1281" s="40" t="str">
        <f>IF('TSA Input'!J1256="","",IF('TSA Input'!J1256="Yes",'TSA Input'!G1256,""))</f>
        <v/>
      </c>
      <c r="F1281" s="42" t="str">
        <f>IF('TSA Input'!J1256="","",IF('TSA Input'!J1256="Yes",'TSA Input'!C1256,""))</f>
        <v/>
      </c>
      <c r="G1281" s="43" t="str">
        <f>IF('TSA Input'!J1256="","",IF('TSA Input'!J1256="Yes",'TSA Input'!I1256,""))</f>
        <v/>
      </c>
      <c r="H1281" s="43" t="str">
        <f>IF('TSA Input'!J1256="","",IF('TSA Input'!J1256="Yes",'TSA Input'!E1256,""))</f>
        <v/>
      </c>
      <c r="I1281" s="45" t="str">
        <f t="shared" si="2"/>
        <v/>
      </c>
      <c r="J1281" s="146" t="str">
        <f>IF('TSA Input'!$J1256="","",IF('TSA Input'!$J1256="Yes",'TSA Input'!$C1256,""))</f>
        <v/>
      </c>
      <c r="K1281" s="147" t="str">
        <f>IF('TSA Input'!$J1256="","",IF('TSA Input'!$J1256="Yes",'TSA Input'!$I1256,""))</f>
        <v/>
      </c>
      <c r="L1281" s="147" t="str">
        <f>IF('TSA Input'!$J1256="","",IF('TSA Input'!$J1256="Yes",'TSA Input'!$E1256,""))</f>
        <v/>
      </c>
      <c r="M1281" s="45" t="str">
        <f t="shared" si="3"/>
        <v/>
      </c>
      <c r="N1281" s="48"/>
      <c r="O1281" s="49"/>
      <c r="P1281" s="148" t="s">
        <v>31</v>
      </c>
      <c r="Q1281" s="149" t="s">
        <v>31</v>
      </c>
      <c r="R1281" s="1"/>
    </row>
    <row r="1282" spans="1:18" ht="15.75" hidden="1" customHeight="1">
      <c r="A1282" s="1" t="str">
        <f t="shared" si="1"/>
        <v/>
      </c>
      <c r="B1282" s="1"/>
      <c r="C1282" s="38" t="str">
        <f>IF('TSA Input'!J1257="","",IF('TSA Input'!J1257="Yes",'TSA Input'!B1257,"Ineligible"))</f>
        <v/>
      </c>
      <c r="D1282" s="39" t="str">
        <f>IF('TSA Input'!J1257="","",IF('TSA Input'!J1257="Yes",'TSA Input'!H1257,""))</f>
        <v/>
      </c>
      <c r="E1282" s="40" t="str">
        <f>IF('TSA Input'!J1257="","",IF('TSA Input'!J1257="Yes",'TSA Input'!G1257,""))</f>
        <v/>
      </c>
      <c r="F1282" s="42" t="str">
        <f>IF('TSA Input'!J1257="","",IF('TSA Input'!J1257="Yes",'TSA Input'!C1257,""))</f>
        <v/>
      </c>
      <c r="G1282" s="43" t="str">
        <f>IF('TSA Input'!J1257="","",IF('TSA Input'!J1257="Yes",'TSA Input'!I1257,""))</f>
        <v/>
      </c>
      <c r="H1282" s="43" t="str">
        <f>IF('TSA Input'!J1257="","",IF('TSA Input'!J1257="Yes",'TSA Input'!E1257,""))</f>
        <v/>
      </c>
      <c r="I1282" s="45" t="str">
        <f t="shared" si="2"/>
        <v/>
      </c>
      <c r="J1282" s="146" t="str">
        <f>IF('TSA Input'!$J1257="","",IF('TSA Input'!$J1257="Yes",'TSA Input'!$C1257,""))</f>
        <v/>
      </c>
      <c r="K1282" s="147" t="str">
        <f>IF('TSA Input'!$J1257="","",IF('TSA Input'!$J1257="Yes",'TSA Input'!$I1257,""))</f>
        <v/>
      </c>
      <c r="L1282" s="147" t="str">
        <f>IF('TSA Input'!$J1257="","",IF('TSA Input'!$J1257="Yes",'TSA Input'!$E1257,""))</f>
        <v/>
      </c>
      <c r="M1282" s="45" t="str">
        <f t="shared" si="3"/>
        <v/>
      </c>
      <c r="N1282" s="48"/>
      <c r="O1282" s="49"/>
      <c r="P1282" s="148" t="s">
        <v>31</v>
      </c>
      <c r="Q1282" s="149" t="s">
        <v>31</v>
      </c>
      <c r="R1282" s="1"/>
    </row>
    <row r="1283" spans="1:18" ht="15.75" hidden="1" customHeight="1">
      <c r="A1283" s="1" t="str">
        <f t="shared" si="1"/>
        <v/>
      </c>
      <c r="B1283" s="1"/>
      <c r="C1283" s="38" t="str">
        <f>IF('TSA Input'!J1258="","",IF('TSA Input'!J1258="Yes",'TSA Input'!B1258,"Ineligible"))</f>
        <v/>
      </c>
      <c r="D1283" s="39" t="str">
        <f>IF('TSA Input'!J1258="","",IF('TSA Input'!J1258="Yes",'TSA Input'!H1258,""))</f>
        <v/>
      </c>
      <c r="E1283" s="40" t="str">
        <f>IF('TSA Input'!J1258="","",IF('TSA Input'!J1258="Yes",'TSA Input'!G1258,""))</f>
        <v/>
      </c>
      <c r="F1283" s="42" t="str">
        <f>IF('TSA Input'!J1258="","",IF('TSA Input'!J1258="Yes",'TSA Input'!C1258,""))</f>
        <v/>
      </c>
      <c r="G1283" s="43" t="str">
        <f>IF('TSA Input'!J1258="","",IF('TSA Input'!J1258="Yes",'TSA Input'!I1258,""))</f>
        <v/>
      </c>
      <c r="H1283" s="43" t="str">
        <f>IF('TSA Input'!J1258="","",IF('TSA Input'!J1258="Yes",'TSA Input'!E1258,""))</f>
        <v/>
      </c>
      <c r="I1283" s="45" t="str">
        <f t="shared" si="2"/>
        <v/>
      </c>
      <c r="J1283" s="146" t="str">
        <f>IF('TSA Input'!$J1258="","",IF('TSA Input'!$J1258="Yes",'TSA Input'!$C1258,""))</f>
        <v/>
      </c>
      <c r="K1283" s="147" t="str">
        <f>IF('TSA Input'!$J1258="","",IF('TSA Input'!$J1258="Yes",'TSA Input'!$I1258,""))</f>
        <v/>
      </c>
      <c r="L1283" s="147" t="str">
        <f>IF('TSA Input'!$J1258="","",IF('TSA Input'!$J1258="Yes",'TSA Input'!$E1258,""))</f>
        <v/>
      </c>
      <c r="M1283" s="45" t="str">
        <f t="shared" si="3"/>
        <v/>
      </c>
      <c r="N1283" s="48"/>
      <c r="O1283" s="49"/>
      <c r="P1283" s="148" t="s">
        <v>31</v>
      </c>
      <c r="Q1283" s="149" t="s">
        <v>31</v>
      </c>
      <c r="R1283" s="1"/>
    </row>
    <row r="1284" spans="1:18" ht="15.75" hidden="1" customHeight="1">
      <c r="A1284" s="1" t="str">
        <f t="shared" si="1"/>
        <v/>
      </c>
      <c r="B1284" s="1"/>
      <c r="C1284" s="38" t="str">
        <f>IF('TSA Input'!J1259="","",IF('TSA Input'!J1259="Yes",'TSA Input'!B1259,"Ineligible"))</f>
        <v/>
      </c>
      <c r="D1284" s="39" t="str">
        <f>IF('TSA Input'!J1259="","",IF('TSA Input'!J1259="Yes",'TSA Input'!H1259,""))</f>
        <v/>
      </c>
      <c r="E1284" s="40" t="str">
        <f>IF('TSA Input'!J1259="","",IF('TSA Input'!J1259="Yes",'TSA Input'!G1259,""))</f>
        <v/>
      </c>
      <c r="F1284" s="42" t="str">
        <f>IF('TSA Input'!J1259="","",IF('TSA Input'!J1259="Yes",'TSA Input'!C1259,""))</f>
        <v/>
      </c>
      <c r="G1284" s="43" t="str">
        <f>IF('TSA Input'!J1259="","",IF('TSA Input'!J1259="Yes",'TSA Input'!I1259,""))</f>
        <v/>
      </c>
      <c r="H1284" s="43" t="str">
        <f>IF('TSA Input'!J1259="","",IF('TSA Input'!J1259="Yes",'TSA Input'!E1259,""))</f>
        <v/>
      </c>
      <c r="I1284" s="45" t="str">
        <f t="shared" si="2"/>
        <v/>
      </c>
      <c r="J1284" s="146" t="str">
        <f>IF('TSA Input'!$J1259="","",IF('TSA Input'!$J1259="Yes",'TSA Input'!$C1259,""))</f>
        <v/>
      </c>
      <c r="K1284" s="147" t="str">
        <f>IF('TSA Input'!$J1259="","",IF('TSA Input'!$J1259="Yes",'TSA Input'!$I1259,""))</f>
        <v/>
      </c>
      <c r="L1284" s="147" t="str">
        <f>IF('TSA Input'!$J1259="","",IF('TSA Input'!$J1259="Yes",'TSA Input'!$E1259,""))</f>
        <v/>
      </c>
      <c r="M1284" s="45" t="str">
        <f t="shared" si="3"/>
        <v/>
      </c>
      <c r="N1284" s="48"/>
      <c r="O1284" s="49"/>
      <c r="P1284" s="148" t="s">
        <v>31</v>
      </c>
      <c r="Q1284" s="149" t="s">
        <v>31</v>
      </c>
      <c r="R1284" s="1"/>
    </row>
    <row r="1285" spans="1:18" ht="15.75" hidden="1" customHeight="1">
      <c r="A1285" s="1" t="str">
        <f t="shared" si="1"/>
        <v/>
      </c>
      <c r="B1285" s="1"/>
      <c r="C1285" s="38" t="str">
        <f>IF('TSA Input'!J1260="","",IF('TSA Input'!J1260="Yes",'TSA Input'!B1260,"Ineligible"))</f>
        <v/>
      </c>
      <c r="D1285" s="39" t="str">
        <f>IF('TSA Input'!J1260="","",IF('TSA Input'!J1260="Yes",'TSA Input'!H1260,""))</f>
        <v/>
      </c>
      <c r="E1285" s="40" t="str">
        <f>IF('TSA Input'!J1260="","",IF('TSA Input'!J1260="Yes",'TSA Input'!G1260,""))</f>
        <v/>
      </c>
      <c r="F1285" s="42" t="str">
        <f>IF('TSA Input'!J1260="","",IF('TSA Input'!J1260="Yes",'TSA Input'!C1260,""))</f>
        <v/>
      </c>
      <c r="G1285" s="43" t="str">
        <f>IF('TSA Input'!J1260="","",IF('TSA Input'!J1260="Yes",'TSA Input'!I1260,""))</f>
        <v/>
      </c>
      <c r="H1285" s="43" t="str">
        <f>IF('TSA Input'!J1260="","",IF('TSA Input'!J1260="Yes",'TSA Input'!E1260,""))</f>
        <v/>
      </c>
      <c r="I1285" s="45" t="str">
        <f t="shared" si="2"/>
        <v/>
      </c>
      <c r="J1285" s="146" t="str">
        <f>IF('TSA Input'!$J1260="","",IF('TSA Input'!$J1260="Yes",'TSA Input'!$C1260,""))</f>
        <v/>
      </c>
      <c r="K1285" s="147" t="str">
        <f>IF('TSA Input'!$J1260="","",IF('TSA Input'!$J1260="Yes",'TSA Input'!$I1260,""))</f>
        <v/>
      </c>
      <c r="L1285" s="147" t="str">
        <f>IF('TSA Input'!$J1260="","",IF('TSA Input'!$J1260="Yes",'TSA Input'!$E1260,""))</f>
        <v/>
      </c>
      <c r="M1285" s="45" t="str">
        <f t="shared" si="3"/>
        <v/>
      </c>
      <c r="N1285" s="48"/>
      <c r="O1285" s="49"/>
      <c r="P1285" s="148" t="s">
        <v>31</v>
      </c>
      <c r="Q1285" s="149" t="s">
        <v>31</v>
      </c>
      <c r="R1285" s="1"/>
    </row>
    <row r="1286" spans="1:18" ht="15.75" hidden="1" customHeight="1">
      <c r="A1286" s="1" t="str">
        <f t="shared" si="1"/>
        <v/>
      </c>
      <c r="B1286" s="1"/>
      <c r="C1286" s="38" t="str">
        <f>IF('TSA Input'!J1261="","",IF('TSA Input'!J1261="Yes",'TSA Input'!B1261,"Ineligible"))</f>
        <v/>
      </c>
      <c r="D1286" s="39" t="str">
        <f>IF('TSA Input'!J1261="","",IF('TSA Input'!J1261="Yes",'TSA Input'!H1261,""))</f>
        <v/>
      </c>
      <c r="E1286" s="40" t="str">
        <f>IF('TSA Input'!J1261="","",IF('TSA Input'!J1261="Yes",'TSA Input'!G1261,""))</f>
        <v/>
      </c>
      <c r="F1286" s="42" t="str">
        <f>IF('TSA Input'!J1261="","",IF('TSA Input'!J1261="Yes",'TSA Input'!C1261,""))</f>
        <v/>
      </c>
      <c r="G1286" s="43" t="str">
        <f>IF('TSA Input'!J1261="","",IF('TSA Input'!J1261="Yes",'TSA Input'!I1261,""))</f>
        <v/>
      </c>
      <c r="H1286" s="43" t="str">
        <f>IF('TSA Input'!J1261="","",IF('TSA Input'!J1261="Yes",'TSA Input'!E1261,""))</f>
        <v/>
      </c>
      <c r="I1286" s="45" t="str">
        <f t="shared" si="2"/>
        <v/>
      </c>
      <c r="J1286" s="146" t="str">
        <f>IF('TSA Input'!$J1261="","",IF('TSA Input'!$J1261="Yes",'TSA Input'!$C1261,""))</f>
        <v/>
      </c>
      <c r="K1286" s="147" t="str">
        <f>IF('TSA Input'!$J1261="","",IF('TSA Input'!$J1261="Yes",'TSA Input'!$I1261,""))</f>
        <v/>
      </c>
      <c r="L1286" s="147" t="str">
        <f>IF('TSA Input'!$J1261="","",IF('TSA Input'!$J1261="Yes",'TSA Input'!$E1261,""))</f>
        <v/>
      </c>
      <c r="M1286" s="45" t="str">
        <f t="shared" si="3"/>
        <v/>
      </c>
      <c r="N1286" s="48"/>
      <c r="O1286" s="49"/>
      <c r="P1286" s="148" t="s">
        <v>31</v>
      </c>
      <c r="Q1286" s="149" t="s">
        <v>31</v>
      </c>
      <c r="R1286" s="1"/>
    </row>
    <row r="1287" spans="1:18" ht="15.75" hidden="1" customHeight="1">
      <c r="A1287" s="1" t="str">
        <f t="shared" si="1"/>
        <v/>
      </c>
      <c r="B1287" s="1"/>
      <c r="C1287" s="38" t="str">
        <f>IF('TSA Input'!J1262="","",IF('TSA Input'!J1262="Yes",'TSA Input'!B1262,"Ineligible"))</f>
        <v/>
      </c>
      <c r="D1287" s="39" t="str">
        <f>IF('TSA Input'!J1262="","",IF('TSA Input'!J1262="Yes",'TSA Input'!H1262,""))</f>
        <v/>
      </c>
      <c r="E1287" s="40" t="str">
        <f>IF('TSA Input'!J1262="","",IF('TSA Input'!J1262="Yes",'TSA Input'!G1262,""))</f>
        <v/>
      </c>
      <c r="F1287" s="42" t="str">
        <f>IF('TSA Input'!J1262="","",IF('TSA Input'!J1262="Yes",'TSA Input'!C1262,""))</f>
        <v/>
      </c>
      <c r="G1287" s="43" t="str">
        <f>IF('TSA Input'!J1262="","",IF('TSA Input'!J1262="Yes",'TSA Input'!I1262,""))</f>
        <v/>
      </c>
      <c r="H1287" s="43" t="str">
        <f>IF('TSA Input'!J1262="","",IF('TSA Input'!J1262="Yes",'TSA Input'!E1262,""))</f>
        <v/>
      </c>
      <c r="I1287" s="45" t="str">
        <f t="shared" si="2"/>
        <v/>
      </c>
      <c r="J1287" s="146" t="str">
        <f>IF('TSA Input'!$J1262="","",IF('TSA Input'!$J1262="Yes",'TSA Input'!$C1262,""))</f>
        <v/>
      </c>
      <c r="K1287" s="147" t="str">
        <f>IF('TSA Input'!$J1262="","",IF('TSA Input'!$J1262="Yes",'TSA Input'!$I1262,""))</f>
        <v/>
      </c>
      <c r="L1287" s="147" t="str">
        <f>IF('TSA Input'!$J1262="","",IF('TSA Input'!$J1262="Yes",'TSA Input'!$E1262,""))</f>
        <v/>
      </c>
      <c r="M1287" s="45" t="str">
        <f t="shared" si="3"/>
        <v/>
      </c>
      <c r="N1287" s="48"/>
      <c r="O1287" s="49"/>
      <c r="P1287" s="148" t="s">
        <v>31</v>
      </c>
      <c r="Q1287" s="149" t="s">
        <v>31</v>
      </c>
      <c r="R1287" s="1"/>
    </row>
    <row r="1288" spans="1:18" ht="15.75" hidden="1" customHeight="1">
      <c r="A1288" s="1" t="str">
        <f t="shared" si="1"/>
        <v/>
      </c>
      <c r="B1288" s="1"/>
      <c r="C1288" s="38" t="str">
        <f>IF('TSA Input'!J1263="","",IF('TSA Input'!J1263="Yes",'TSA Input'!B1263,"Ineligible"))</f>
        <v/>
      </c>
      <c r="D1288" s="39" t="str">
        <f>IF('TSA Input'!J1263="","",IF('TSA Input'!J1263="Yes",'TSA Input'!H1263,""))</f>
        <v/>
      </c>
      <c r="E1288" s="40" t="str">
        <f>IF('TSA Input'!J1263="","",IF('TSA Input'!J1263="Yes",'TSA Input'!G1263,""))</f>
        <v/>
      </c>
      <c r="F1288" s="42" t="str">
        <f>IF('TSA Input'!J1263="","",IF('TSA Input'!J1263="Yes",'TSA Input'!C1263,""))</f>
        <v/>
      </c>
      <c r="G1288" s="43" t="str">
        <f>IF('TSA Input'!J1263="","",IF('TSA Input'!J1263="Yes",'TSA Input'!I1263,""))</f>
        <v/>
      </c>
      <c r="H1288" s="43" t="str">
        <f>IF('TSA Input'!J1263="","",IF('TSA Input'!J1263="Yes",'TSA Input'!E1263,""))</f>
        <v/>
      </c>
      <c r="I1288" s="45" t="str">
        <f t="shared" si="2"/>
        <v/>
      </c>
      <c r="J1288" s="146" t="str">
        <f>IF('TSA Input'!$J1263="","",IF('TSA Input'!$J1263="Yes",'TSA Input'!$C1263,""))</f>
        <v/>
      </c>
      <c r="K1288" s="147" t="str">
        <f>IF('TSA Input'!$J1263="","",IF('TSA Input'!$J1263="Yes",'TSA Input'!$I1263,""))</f>
        <v/>
      </c>
      <c r="L1288" s="147" t="str">
        <f>IF('TSA Input'!$J1263="","",IF('TSA Input'!$J1263="Yes",'TSA Input'!$E1263,""))</f>
        <v/>
      </c>
      <c r="M1288" s="45" t="str">
        <f t="shared" si="3"/>
        <v/>
      </c>
      <c r="N1288" s="48"/>
      <c r="O1288" s="49"/>
      <c r="P1288" s="148" t="s">
        <v>31</v>
      </c>
      <c r="Q1288" s="149" t="s">
        <v>31</v>
      </c>
      <c r="R1288" s="1"/>
    </row>
    <row r="1289" spans="1:18" ht="15.75" hidden="1" customHeight="1">
      <c r="A1289" s="1" t="str">
        <f t="shared" si="1"/>
        <v/>
      </c>
      <c r="B1289" s="1"/>
      <c r="C1289" s="38" t="str">
        <f>IF('TSA Input'!J1264="","",IF('TSA Input'!J1264="Yes",'TSA Input'!B1264,"Ineligible"))</f>
        <v/>
      </c>
      <c r="D1289" s="39" t="str">
        <f>IF('TSA Input'!J1264="","",IF('TSA Input'!J1264="Yes",'TSA Input'!H1264,""))</f>
        <v/>
      </c>
      <c r="E1289" s="40" t="str">
        <f>IF('TSA Input'!J1264="","",IF('TSA Input'!J1264="Yes",'TSA Input'!G1264,""))</f>
        <v/>
      </c>
      <c r="F1289" s="42" t="str">
        <f>IF('TSA Input'!J1264="","",IF('TSA Input'!J1264="Yes",'TSA Input'!C1264,""))</f>
        <v/>
      </c>
      <c r="G1289" s="43" t="str">
        <f>IF('TSA Input'!J1264="","",IF('TSA Input'!J1264="Yes",'TSA Input'!I1264,""))</f>
        <v/>
      </c>
      <c r="H1289" s="43" t="str">
        <f>IF('TSA Input'!J1264="","",IF('TSA Input'!J1264="Yes",'TSA Input'!E1264,""))</f>
        <v/>
      </c>
      <c r="I1289" s="45" t="str">
        <f t="shared" si="2"/>
        <v/>
      </c>
      <c r="J1289" s="146" t="str">
        <f>IF('TSA Input'!$J1264="","",IF('TSA Input'!$J1264="Yes",'TSA Input'!$C1264,""))</f>
        <v/>
      </c>
      <c r="K1289" s="147" t="str">
        <f>IF('TSA Input'!$J1264="","",IF('TSA Input'!$J1264="Yes",'TSA Input'!$I1264,""))</f>
        <v/>
      </c>
      <c r="L1289" s="147" t="str">
        <f>IF('TSA Input'!$J1264="","",IF('TSA Input'!$J1264="Yes",'TSA Input'!$E1264,""))</f>
        <v/>
      </c>
      <c r="M1289" s="45" t="str">
        <f t="shared" si="3"/>
        <v/>
      </c>
      <c r="N1289" s="48"/>
      <c r="O1289" s="49"/>
      <c r="P1289" s="148" t="s">
        <v>31</v>
      </c>
      <c r="Q1289" s="149" t="s">
        <v>31</v>
      </c>
      <c r="R1289" s="1"/>
    </row>
    <row r="1290" spans="1:18" ht="15.75" hidden="1" customHeight="1">
      <c r="A1290" s="1" t="str">
        <f t="shared" si="1"/>
        <v/>
      </c>
      <c r="B1290" s="1"/>
      <c r="C1290" s="38" t="str">
        <f>IF('TSA Input'!J1265="","",IF('TSA Input'!J1265="Yes",'TSA Input'!B1265,"Ineligible"))</f>
        <v/>
      </c>
      <c r="D1290" s="39" t="str">
        <f>IF('TSA Input'!J1265="","",IF('TSA Input'!J1265="Yes",'TSA Input'!H1265,""))</f>
        <v/>
      </c>
      <c r="E1290" s="40" t="str">
        <f>IF('TSA Input'!J1265="","",IF('TSA Input'!J1265="Yes",'TSA Input'!G1265,""))</f>
        <v/>
      </c>
      <c r="F1290" s="42" t="str">
        <f>IF('TSA Input'!J1265="","",IF('TSA Input'!J1265="Yes",'TSA Input'!C1265,""))</f>
        <v/>
      </c>
      <c r="G1290" s="43" t="str">
        <f>IF('TSA Input'!J1265="","",IF('TSA Input'!J1265="Yes",'TSA Input'!I1265,""))</f>
        <v/>
      </c>
      <c r="H1290" s="43" t="str">
        <f>IF('TSA Input'!J1265="","",IF('TSA Input'!J1265="Yes",'TSA Input'!E1265,""))</f>
        <v/>
      </c>
      <c r="I1290" s="45" t="str">
        <f t="shared" si="2"/>
        <v/>
      </c>
      <c r="J1290" s="146" t="str">
        <f>IF('TSA Input'!$J1265="","",IF('TSA Input'!$J1265="Yes",'TSA Input'!$C1265,""))</f>
        <v/>
      </c>
      <c r="K1290" s="147" t="str">
        <f>IF('TSA Input'!$J1265="","",IF('TSA Input'!$J1265="Yes",'TSA Input'!$I1265,""))</f>
        <v/>
      </c>
      <c r="L1290" s="147" t="str">
        <f>IF('TSA Input'!$J1265="","",IF('TSA Input'!$J1265="Yes",'TSA Input'!$E1265,""))</f>
        <v/>
      </c>
      <c r="M1290" s="45" t="str">
        <f t="shared" si="3"/>
        <v/>
      </c>
      <c r="N1290" s="48"/>
      <c r="O1290" s="49"/>
      <c r="P1290" s="148" t="s">
        <v>31</v>
      </c>
      <c r="Q1290" s="149" t="s">
        <v>31</v>
      </c>
      <c r="R1290" s="1"/>
    </row>
    <row r="1291" spans="1:18" ht="15.75" hidden="1" customHeight="1">
      <c r="A1291" s="1" t="str">
        <f t="shared" si="1"/>
        <v/>
      </c>
      <c r="B1291" s="1"/>
      <c r="C1291" s="38" t="str">
        <f>IF('TSA Input'!J1266="","",IF('TSA Input'!J1266="Yes",'TSA Input'!B1266,"Ineligible"))</f>
        <v/>
      </c>
      <c r="D1291" s="39" t="str">
        <f>IF('TSA Input'!J1266="","",IF('TSA Input'!J1266="Yes",'TSA Input'!H1266,""))</f>
        <v/>
      </c>
      <c r="E1291" s="40" t="str">
        <f>IF('TSA Input'!J1266="","",IF('TSA Input'!J1266="Yes",'TSA Input'!G1266,""))</f>
        <v/>
      </c>
      <c r="F1291" s="42" t="str">
        <f>IF('TSA Input'!J1266="","",IF('TSA Input'!J1266="Yes",'TSA Input'!C1266,""))</f>
        <v/>
      </c>
      <c r="G1291" s="43" t="str">
        <f>IF('TSA Input'!J1266="","",IF('TSA Input'!J1266="Yes",'TSA Input'!I1266,""))</f>
        <v/>
      </c>
      <c r="H1291" s="43" t="str">
        <f>IF('TSA Input'!J1266="","",IF('TSA Input'!J1266="Yes",'TSA Input'!E1266,""))</f>
        <v/>
      </c>
      <c r="I1291" s="45" t="str">
        <f t="shared" si="2"/>
        <v/>
      </c>
      <c r="J1291" s="146" t="str">
        <f>IF('TSA Input'!$J1266="","",IF('TSA Input'!$J1266="Yes",'TSA Input'!$C1266,""))</f>
        <v/>
      </c>
      <c r="K1291" s="147" t="str">
        <f>IF('TSA Input'!$J1266="","",IF('TSA Input'!$J1266="Yes",'TSA Input'!$I1266,""))</f>
        <v/>
      </c>
      <c r="L1291" s="147" t="str">
        <f>IF('TSA Input'!$J1266="","",IF('TSA Input'!$J1266="Yes",'TSA Input'!$E1266,""))</f>
        <v/>
      </c>
      <c r="M1291" s="45" t="str">
        <f t="shared" si="3"/>
        <v/>
      </c>
      <c r="N1291" s="48"/>
      <c r="O1291" s="49"/>
      <c r="P1291" s="148" t="s">
        <v>31</v>
      </c>
      <c r="Q1291" s="149" t="s">
        <v>31</v>
      </c>
      <c r="R1291" s="1"/>
    </row>
    <row r="1292" spans="1:18" ht="15.75" hidden="1" customHeight="1">
      <c r="A1292" s="1" t="str">
        <f t="shared" si="1"/>
        <v/>
      </c>
      <c r="B1292" s="1"/>
      <c r="C1292" s="38" t="str">
        <f>IF('TSA Input'!J1267="","",IF('TSA Input'!J1267="Yes",'TSA Input'!B1267,"Ineligible"))</f>
        <v/>
      </c>
      <c r="D1292" s="39" t="str">
        <f>IF('TSA Input'!J1267="","",IF('TSA Input'!J1267="Yes",'TSA Input'!H1267,""))</f>
        <v/>
      </c>
      <c r="E1292" s="40" t="str">
        <f>IF('TSA Input'!J1267="","",IF('TSA Input'!J1267="Yes",'TSA Input'!G1267,""))</f>
        <v/>
      </c>
      <c r="F1292" s="42" t="str">
        <f>IF('TSA Input'!J1267="","",IF('TSA Input'!J1267="Yes",'TSA Input'!C1267,""))</f>
        <v/>
      </c>
      <c r="G1292" s="43" t="str">
        <f>IF('TSA Input'!J1267="","",IF('TSA Input'!J1267="Yes",'TSA Input'!I1267,""))</f>
        <v/>
      </c>
      <c r="H1292" s="43" t="str">
        <f>IF('TSA Input'!J1267="","",IF('TSA Input'!J1267="Yes",'TSA Input'!E1267,""))</f>
        <v/>
      </c>
      <c r="I1292" s="45" t="str">
        <f t="shared" si="2"/>
        <v/>
      </c>
      <c r="J1292" s="146" t="str">
        <f>IF('TSA Input'!$J1267="","",IF('TSA Input'!$J1267="Yes",'TSA Input'!$C1267,""))</f>
        <v/>
      </c>
      <c r="K1292" s="147" t="str">
        <f>IF('TSA Input'!$J1267="","",IF('TSA Input'!$J1267="Yes",'TSA Input'!$I1267,""))</f>
        <v/>
      </c>
      <c r="L1292" s="147" t="str">
        <f>IF('TSA Input'!$J1267="","",IF('TSA Input'!$J1267="Yes",'TSA Input'!$E1267,""))</f>
        <v/>
      </c>
      <c r="M1292" s="45" t="str">
        <f t="shared" si="3"/>
        <v/>
      </c>
      <c r="N1292" s="48"/>
      <c r="O1292" s="49"/>
      <c r="P1292" s="148" t="s">
        <v>31</v>
      </c>
      <c r="Q1292" s="149" t="s">
        <v>31</v>
      </c>
      <c r="R1292" s="1"/>
    </row>
    <row r="1293" spans="1:18" ht="15.75" hidden="1" customHeight="1">
      <c r="A1293" s="1" t="str">
        <f t="shared" si="1"/>
        <v/>
      </c>
      <c r="B1293" s="1"/>
      <c r="C1293" s="38" t="str">
        <f>IF('TSA Input'!J1268="","",IF('TSA Input'!J1268="Yes",'TSA Input'!B1268,"Ineligible"))</f>
        <v/>
      </c>
      <c r="D1293" s="39" t="str">
        <f>IF('TSA Input'!J1268="","",IF('TSA Input'!J1268="Yes",'TSA Input'!H1268,""))</f>
        <v/>
      </c>
      <c r="E1293" s="40" t="str">
        <f>IF('TSA Input'!J1268="","",IF('TSA Input'!J1268="Yes",'TSA Input'!G1268,""))</f>
        <v/>
      </c>
      <c r="F1293" s="42" t="str">
        <f>IF('TSA Input'!J1268="","",IF('TSA Input'!J1268="Yes",'TSA Input'!C1268,""))</f>
        <v/>
      </c>
      <c r="G1293" s="43" t="str">
        <f>IF('TSA Input'!J1268="","",IF('TSA Input'!J1268="Yes",'TSA Input'!I1268,""))</f>
        <v/>
      </c>
      <c r="H1293" s="43" t="str">
        <f>IF('TSA Input'!J1268="","",IF('TSA Input'!J1268="Yes",'TSA Input'!E1268,""))</f>
        <v/>
      </c>
      <c r="I1293" s="45" t="str">
        <f t="shared" si="2"/>
        <v/>
      </c>
      <c r="J1293" s="146" t="str">
        <f>IF('TSA Input'!$J1268="","",IF('TSA Input'!$J1268="Yes",'TSA Input'!$C1268,""))</f>
        <v/>
      </c>
      <c r="K1293" s="147" t="str">
        <f>IF('TSA Input'!$J1268="","",IF('TSA Input'!$J1268="Yes",'TSA Input'!$I1268,""))</f>
        <v/>
      </c>
      <c r="L1293" s="147" t="str">
        <f>IF('TSA Input'!$J1268="","",IF('TSA Input'!$J1268="Yes",'TSA Input'!$E1268,""))</f>
        <v/>
      </c>
      <c r="M1293" s="45" t="str">
        <f t="shared" si="3"/>
        <v/>
      </c>
      <c r="N1293" s="48"/>
      <c r="O1293" s="49"/>
      <c r="P1293" s="148" t="s">
        <v>31</v>
      </c>
      <c r="Q1293" s="149" t="s">
        <v>31</v>
      </c>
      <c r="R1293" s="1"/>
    </row>
    <row r="1294" spans="1:18" ht="15.75" hidden="1" customHeight="1">
      <c r="A1294" s="1" t="str">
        <f t="shared" si="1"/>
        <v/>
      </c>
      <c r="B1294" s="1"/>
      <c r="C1294" s="38" t="str">
        <f>IF('TSA Input'!J1269="","",IF('TSA Input'!J1269="Yes",'TSA Input'!B1269,"Ineligible"))</f>
        <v/>
      </c>
      <c r="D1294" s="39" t="str">
        <f>IF('TSA Input'!J1269="","",IF('TSA Input'!J1269="Yes",'TSA Input'!H1269,""))</f>
        <v/>
      </c>
      <c r="E1294" s="40" t="str">
        <f>IF('TSA Input'!J1269="","",IF('TSA Input'!J1269="Yes",'TSA Input'!G1269,""))</f>
        <v/>
      </c>
      <c r="F1294" s="42" t="str">
        <f>IF('TSA Input'!J1269="","",IF('TSA Input'!J1269="Yes",'TSA Input'!C1269,""))</f>
        <v/>
      </c>
      <c r="G1294" s="43" t="str">
        <f>IF('TSA Input'!J1269="","",IF('TSA Input'!J1269="Yes",'TSA Input'!I1269,""))</f>
        <v/>
      </c>
      <c r="H1294" s="43" t="str">
        <f>IF('TSA Input'!J1269="","",IF('TSA Input'!J1269="Yes",'TSA Input'!E1269,""))</f>
        <v/>
      </c>
      <c r="I1294" s="45" t="str">
        <f t="shared" si="2"/>
        <v/>
      </c>
      <c r="J1294" s="146" t="str">
        <f>IF('TSA Input'!$J1269="","",IF('TSA Input'!$J1269="Yes",'TSA Input'!$C1269,""))</f>
        <v/>
      </c>
      <c r="K1294" s="147" t="str">
        <f>IF('TSA Input'!$J1269="","",IF('TSA Input'!$J1269="Yes",'TSA Input'!$I1269,""))</f>
        <v/>
      </c>
      <c r="L1294" s="147" t="str">
        <f>IF('TSA Input'!$J1269="","",IF('TSA Input'!$J1269="Yes",'TSA Input'!$E1269,""))</f>
        <v/>
      </c>
      <c r="M1294" s="45" t="str">
        <f t="shared" si="3"/>
        <v/>
      </c>
      <c r="N1294" s="48"/>
      <c r="O1294" s="49"/>
      <c r="P1294" s="148" t="s">
        <v>31</v>
      </c>
      <c r="Q1294" s="149" t="s">
        <v>31</v>
      </c>
      <c r="R1294" s="1"/>
    </row>
    <row r="1295" spans="1:18" ht="15.75" hidden="1" customHeight="1">
      <c r="A1295" s="1" t="str">
        <f t="shared" si="1"/>
        <v/>
      </c>
      <c r="B1295" s="1"/>
      <c r="C1295" s="38" t="str">
        <f>IF('TSA Input'!J1270="","",IF('TSA Input'!J1270="Yes",'TSA Input'!B1270,"Ineligible"))</f>
        <v/>
      </c>
      <c r="D1295" s="39" t="str">
        <f>IF('TSA Input'!J1270="","",IF('TSA Input'!J1270="Yes",'TSA Input'!H1270,""))</f>
        <v/>
      </c>
      <c r="E1295" s="40" t="str">
        <f>IF('TSA Input'!J1270="","",IF('TSA Input'!J1270="Yes",'TSA Input'!G1270,""))</f>
        <v/>
      </c>
      <c r="F1295" s="42" t="str">
        <f>IF('TSA Input'!J1270="","",IF('TSA Input'!J1270="Yes",'TSA Input'!C1270,""))</f>
        <v/>
      </c>
      <c r="G1295" s="43" t="str">
        <f>IF('TSA Input'!J1270="","",IF('TSA Input'!J1270="Yes",'TSA Input'!I1270,""))</f>
        <v/>
      </c>
      <c r="H1295" s="43" t="str">
        <f>IF('TSA Input'!J1270="","",IF('TSA Input'!J1270="Yes",'TSA Input'!E1270,""))</f>
        <v/>
      </c>
      <c r="I1295" s="45" t="str">
        <f t="shared" si="2"/>
        <v/>
      </c>
      <c r="J1295" s="146" t="str">
        <f>IF('TSA Input'!$J1270="","",IF('TSA Input'!$J1270="Yes",'TSA Input'!$C1270,""))</f>
        <v/>
      </c>
      <c r="K1295" s="147" t="str">
        <f>IF('TSA Input'!$J1270="","",IF('TSA Input'!$J1270="Yes",'TSA Input'!$I1270,""))</f>
        <v/>
      </c>
      <c r="L1295" s="147" t="str">
        <f>IF('TSA Input'!$J1270="","",IF('TSA Input'!$J1270="Yes",'TSA Input'!$E1270,""))</f>
        <v/>
      </c>
      <c r="M1295" s="45" t="str">
        <f t="shared" si="3"/>
        <v/>
      </c>
      <c r="N1295" s="48"/>
      <c r="O1295" s="49"/>
      <c r="P1295" s="148" t="s">
        <v>31</v>
      </c>
      <c r="Q1295" s="149" t="s">
        <v>31</v>
      </c>
      <c r="R1295" s="1"/>
    </row>
    <row r="1296" spans="1:18" ht="15.75" hidden="1" customHeight="1">
      <c r="A1296" s="1" t="str">
        <f t="shared" si="1"/>
        <v/>
      </c>
      <c r="B1296" s="1"/>
      <c r="C1296" s="38" t="str">
        <f>IF('TSA Input'!J1271="","",IF('TSA Input'!J1271="Yes",'TSA Input'!B1271,"Ineligible"))</f>
        <v/>
      </c>
      <c r="D1296" s="39" t="str">
        <f>IF('TSA Input'!J1271="","",IF('TSA Input'!J1271="Yes",'TSA Input'!H1271,""))</f>
        <v/>
      </c>
      <c r="E1296" s="40" t="str">
        <f>IF('TSA Input'!J1271="","",IF('TSA Input'!J1271="Yes",'TSA Input'!G1271,""))</f>
        <v/>
      </c>
      <c r="F1296" s="42" t="str">
        <f>IF('TSA Input'!J1271="","",IF('TSA Input'!J1271="Yes",'TSA Input'!C1271,""))</f>
        <v/>
      </c>
      <c r="G1296" s="43" t="str">
        <f>IF('TSA Input'!J1271="","",IF('TSA Input'!J1271="Yes",'TSA Input'!I1271,""))</f>
        <v/>
      </c>
      <c r="H1296" s="43" t="str">
        <f>IF('TSA Input'!J1271="","",IF('TSA Input'!J1271="Yes",'TSA Input'!E1271,""))</f>
        <v/>
      </c>
      <c r="I1296" s="45" t="str">
        <f t="shared" si="2"/>
        <v/>
      </c>
      <c r="J1296" s="146" t="str">
        <f>IF('TSA Input'!$J1271="","",IF('TSA Input'!$J1271="Yes",'TSA Input'!$C1271,""))</f>
        <v/>
      </c>
      <c r="K1296" s="147" t="str">
        <f>IF('TSA Input'!$J1271="","",IF('TSA Input'!$J1271="Yes",'TSA Input'!$I1271,""))</f>
        <v/>
      </c>
      <c r="L1296" s="147" t="str">
        <f>IF('TSA Input'!$J1271="","",IF('TSA Input'!$J1271="Yes",'TSA Input'!$E1271,""))</f>
        <v/>
      </c>
      <c r="M1296" s="45" t="str">
        <f t="shared" si="3"/>
        <v/>
      </c>
      <c r="N1296" s="48"/>
      <c r="O1296" s="49"/>
      <c r="P1296" s="148" t="s">
        <v>31</v>
      </c>
      <c r="Q1296" s="149" t="s">
        <v>31</v>
      </c>
      <c r="R1296" s="1"/>
    </row>
    <row r="1297" spans="1:18" ht="15.75" hidden="1" customHeight="1">
      <c r="A1297" s="1" t="str">
        <f t="shared" si="1"/>
        <v/>
      </c>
      <c r="B1297" s="1"/>
      <c r="C1297" s="38" t="str">
        <f>IF('TSA Input'!J1272="","",IF('TSA Input'!J1272="Yes",'TSA Input'!B1272,"Ineligible"))</f>
        <v/>
      </c>
      <c r="D1297" s="39" t="str">
        <f>IF('TSA Input'!J1272="","",IF('TSA Input'!J1272="Yes",'TSA Input'!H1272,""))</f>
        <v/>
      </c>
      <c r="E1297" s="40" t="str">
        <f>IF('TSA Input'!J1272="","",IF('TSA Input'!J1272="Yes",'TSA Input'!G1272,""))</f>
        <v/>
      </c>
      <c r="F1297" s="42" t="str">
        <f>IF('TSA Input'!J1272="","",IF('TSA Input'!J1272="Yes",'TSA Input'!C1272,""))</f>
        <v/>
      </c>
      <c r="G1297" s="43" t="str">
        <f>IF('TSA Input'!J1272="","",IF('TSA Input'!J1272="Yes",'TSA Input'!I1272,""))</f>
        <v/>
      </c>
      <c r="H1297" s="43" t="str">
        <f>IF('TSA Input'!J1272="","",IF('TSA Input'!J1272="Yes",'TSA Input'!E1272,""))</f>
        <v/>
      </c>
      <c r="I1297" s="45" t="str">
        <f t="shared" si="2"/>
        <v/>
      </c>
      <c r="J1297" s="146" t="str">
        <f>IF('TSA Input'!$J1272="","",IF('TSA Input'!$J1272="Yes",'TSA Input'!$C1272,""))</f>
        <v/>
      </c>
      <c r="K1297" s="147" t="str">
        <f>IF('TSA Input'!$J1272="","",IF('TSA Input'!$J1272="Yes",'TSA Input'!$I1272,""))</f>
        <v/>
      </c>
      <c r="L1297" s="147" t="str">
        <f>IF('TSA Input'!$J1272="","",IF('TSA Input'!$J1272="Yes",'TSA Input'!$E1272,""))</f>
        <v/>
      </c>
      <c r="M1297" s="45" t="str">
        <f t="shared" si="3"/>
        <v/>
      </c>
      <c r="N1297" s="48"/>
      <c r="O1297" s="49"/>
      <c r="P1297" s="148" t="s">
        <v>31</v>
      </c>
      <c r="Q1297" s="149" t="s">
        <v>31</v>
      </c>
      <c r="R1297" s="1"/>
    </row>
    <row r="1298" spans="1:18" ht="15.75" hidden="1" customHeight="1">
      <c r="A1298" s="1" t="str">
        <f t="shared" si="1"/>
        <v/>
      </c>
      <c r="B1298" s="1"/>
      <c r="C1298" s="38" t="str">
        <f>IF('TSA Input'!J1273="","",IF('TSA Input'!J1273="Yes",'TSA Input'!B1273,"Ineligible"))</f>
        <v/>
      </c>
      <c r="D1298" s="39" t="str">
        <f>IF('TSA Input'!J1273="","",IF('TSA Input'!J1273="Yes",'TSA Input'!H1273,""))</f>
        <v/>
      </c>
      <c r="E1298" s="40" t="str">
        <f>IF('TSA Input'!J1273="","",IF('TSA Input'!J1273="Yes",'TSA Input'!G1273,""))</f>
        <v/>
      </c>
      <c r="F1298" s="42" t="str">
        <f>IF('TSA Input'!J1273="","",IF('TSA Input'!J1273="Yes",'TSA Input'!C1273,""))</f>
        <v/>
      </c>
      <c r="G1298" s="43" t="str">
        <f>IF('TSA Input'!J1273="","",IF('TSA Input'!J1273="Yes",'TSA Input'!I1273,""))</f>
        <v/>
      </c>
      <c r="H1298" s="43" t="str">
        <f>IF('TSA Input'!J1273="","",IF('TSA Input'!J1273="Yes",'TSA Input'!E1273,""))</f>
        <v/>
      </c>
      <c r="I1298" s="45" t="str">
        <f t="shared" si="2"/>
        <v/>
      </c>
      <c r="J1298" s="146" t="str">
        <f>IF('TSA Input'!$J1273="","",IF('TSA Input'!$J1273="Yes",'TSA Input'!$C1273,""))</f>
        <v/>
      </c>
      <c r="K1298" s="147" t="str">
        <f>IF('TSA Input'!$J1273="","",IF('TSA Input'!$J1273="Yes",'TSA Input'!$I1273,""))</f>
        <v/>
      </c>
      <c r="L1298" s="147" t="str">
        <f>IF('TSA Input'!$J1273="","",IF('TSA Input'!$J1273="Yes",'TSA Input'!$E1273,""))</f>
        <v/>
      </c>
      <c r="M1298" s="45" t="str">
        <f t="shared" si="3"/>
        <v/>
      </c>
      <c r="N1298" s="48"/>
      <c r="O1298" s="49"/>
      <c r="P1298" s="148" t="s">
        <v>31</v>
      </c>
      <c r="Q1298" s="149" t="s">
        <v>31</v>
      </c>
      <c r="R1298" s="1"/>
    </row>
    <row r="1299" spans="1:18" ht="15.75" hidden="1" customHeight="1">
      <c r="A1299" s="1" t="str">
        <f t="shared" si="1"/>
        <v/>
      </c>
      <c r="B1299" s="1"/>
      <c r="C1299" s="38" t="str">
        <f>IF('TSA Input'!J1274="","",IF('TSA Input'!J1274="Yes",'TSA Input'!B1274,"Ineligible"))</f>
        <v/>
      </c>
      <c r="D1299" s="39" t="str">
        <f>IF('TSA Input'!J1274="","",IF('TSA Input'!J1274="Yes",'TSA Input'!H1274,""))</f>
        <v/>
      </c>
      <c r="E1299" s="40" t="str">
        <f>IF('TSA Input'!J1274="","",IF('TSA Input'!J1274="Yes",'TSA Input'!G1274,""))</f>
        <v/>
      </c>
      <c r="F1299" s="42" t="str">
        <f>IF('TSA Input'!J1274="","",IF('TSA Input'!J1274="Yes",'TSA Input'!C1274,""))</f>
        <v/>
      </c>
      <c r="G1299" s="43" t="str">
        <f>IF('TSA Input'!J1274="","",IF('TSA Input'!J1274="Yes",'TSA Input'!I1274,""))</f>
        <v/>
      </c>
      <c r="H1299" s="43" t="str">
        <f>IF('TSA Input'!J1274="","",IF('TSA Input'!J1274="Yes",'TSA Input'!E1274,""))</f>
        <v/>
      </c>
      <c r="I1299" s="45" t="str">
        <f t="shared" si="2"/>
        <v/>
      </c>
      <c r="J1299" s="146" t="str">
        <f>IF('TSA Input'!$J1274="","",IF('TSA Input'!$J1274="Yes",'TSA Input'!$C1274,""))</f>
        <v/>
      </c>
      <c r="K1299" s="147" t="str">
        <f>IF('TSA Input'!$J1274="","",IF('TSA Input'!$J1274="Yes",'TSA Input'!$I1274,""))</f>
        <v/>
      </c>
      <c r="L1299" s="147" t="str">
        <f>IF('TSA Input'!$J1274="","",IF('TSA Input'!$J1274="Yes",'TSA Input'!$E1274,""))</f>
        <v/>
      </c>
      <c r="M1299" s="45" t="str">
        <f t="shared" si="3"/>
        <v/>
      </c>
      <c r="N1299" s="48"/>
      <c r="O1299" s="49"/>
      <c r="P1299" s="148" t="s">
        <v>31</v>
      </c>
      <c r="Q1299" s="149" t="s">
        <v>31</v>
      </c>
      <c r="R1299" s="1"/>
    </row>
    <row r="1300" spans="1:18" ht="15.75" hidden="1" customHeight="1">
      <c r="A1300" s="1" t="str">
        <f t="shared" si="1"/>
        <v/>
      </c>
      <c r="B1300" s="1"/>
      <c r="C1300" s="38" t="str">
        <f>IF('TSA Input'!J1275="","",IF('TSA Input'!J1275="Yes",'TSA Input'!B1275,"Ineligible"))</f>
        <v/>
      </c>
      <c r="D1300" s="39" t="str">
        <f>IF('TSA Input'!J1275="","",IF('TSA Input'!J1275="Yes",'TSA Input'!H1275,""))</f>
        <v/>
      </c>
      <c r="E1300" s="40" t="str">
        <f>IF('TSA Input'!J1275="","",IF('TSA Input'!J1275="Yes",'TSA Input'!G1275,""))</f>
        <v/>
      </c>
      <c r="F1300" s="42" t="str">
        <f>IF('TSA Input'!J1275="","",IF('TSA Input'!J1275="Yes",'TSA Input'!C1275,""))</f>
        <v/>
      </c>
      <c r="G1300" s="43" t="str">
        <f>IF('TSA Input'!J1275="","",IF('TSA Input'!J1275="Yes",'TSA Input'!I1275,""))</f>
        <v/>
      </c>
      <c r="H1300" s="43" t="str">
        <f>IF('TSA Input'!J1275="","",IF('TSA Input'!J1275="Yes",'TSA Input'!E1275,""))</f>
        <v/>
      </c>
      <c r="I1300" s="45" t="str">
        <f t="shared" si="2"/>
        <v/>
      </c>
      <c r="J1300" s="146" t="str">
        <f>IF('TSA Input'!$J1275="","",IF('TSA Input'!$J1275="Yes",'TSA Input'!$C1275,""))</f>
        <v/>
      </c>
      <c r="K1300" s="147" t="str">
        <f>IF('TSA Input'!$J1275="","",IF('TSA Input'!$J1275="Yes",'TSA Input'!$I1275,""))</f>
        <v/>
      </c>
      <c r="L1300" s="147" t="str">
        <f>IF('TSA Input'!$J1275="","",IF('TSA Input'!$J1275="Yes",'TSA Input'!$E1275,""))</f>
        <v/>
      </c>
      <c r="M1300" s="45" t="str">
        <f t="shared" si="3"/>
        <v/>
      </c>
      <c r="N1300" s="48"/>
      <c r="O1300" s="49"/>
      <c r="P1300" s="148" t="s">
        <v>31</v>
      </c>
      <c r="Q1300" s="149" t="s">
        <v>31</v>
      </c>
      <c r="R1300" s="1"/>
    </row>
    <row r="1301" spans="1:18" ht="15.75" hidden="1" customHeight="1">
      <c r="A1301" s="1" t="str">
        <f t="shared" si="1"/>
        <v/>
      </c>
      <c r="B1301" s="1"/>
      <c r="C1301" s="38" t="str">
        <f>IF('TSA Input'!J1276="","",IF('TSA Input'!J1276="Yes",'TSA Input'!B1276,"Ineligible"))</f>
        <v/>
      </c>
      <c r="D1301" s="39" t="str">
        <f>IF('TSA Input'!J1276="","",IF('TSA Input'!J1276="Yes",'TSA Input'!H1276,""))</f>
        <v/>
      </c>
      <c r="E1301" s="40" t="str">
        <f>IF('TSA Input'!J1276="","",IF('TSA Input'!J1276="Yes",'TSA Input'!G1276,""))</f>
        <v/>
      </c>
      <c r="F1301" s="42" t="str">
        <f>IF('TSA Input'!J1276="","",IF('TSA Input'!J1276="Yes",'TSA Input'!C1276,""))</f>
        <v/>
      </c>
      <c r="G1301" s="43" t="str">
        <f>IF('TSA Input'!J1276="","",IF('TSA Input'!J1276="Yes",'TSA Input'!I1276,""))</f>
        <v/>
      </c>
      <c r="H1301" s="43" t="str">
        <f>IF('TSA Input'!J1276="","",IF('TSA Input'!J1276="Yes",'TSA Input'!E1276,""))</f>
        <v/>
      </c>
      <c r="I1301" s="45" t="str">
        <f t="shared" si="2"/>
        <v/>
      </c>
      <c r="J1301" s="146" t="str">
        <f>IF('TSA Input'!$J1276="","",IF('TSA Input'!$J1276="Yes",'TSA Input'!$C1276,""))</f>
        <v/>
      </c>
      <c r="K1301" s="147" t="str">
        <f>IF('TSA Input'!$J1276="","",IF('TSA Input'!$J1276="Yes",'TSA Input'!$I1276,""))</f>
        <v/>
      </c>
      <c r="L1301" s="147" t="str">
        <f>IF('TSA Input'!$J1276="","",IF('TSA Input'!$J1276="Yes",'TSA Input'!$E1276,""))</f>
        <v/>
      </c>
      <c r="M1301" s="45" t="str">
        <f t="shared" si="3"/>
        <v/>
      </c>
      <c r="N1301" s="48"/>
      <c r="O1301" s="49"/>
      <c r="P1301" s="148" t="s">
        <v>31</v>
      </c>
      <c r="Q1301" s="149" t="s">
        <v>31</v>
      </c>
      <c r="R1301" s="1"/>
    </row>
    <row r="1302" spans="1:18" ht="15.75" hidden="1" customHeight="1">
      <c r="A1302" s="1" t="str">
        <f t="shared" si="1"/>
        <v/>
      </c>
      <c r="B1302" s="1"/>
      <c r="C1302" s="38" t="str">
        <f>IF('TSA Input'!J1277="","",IF('TSA Input'!J1277="Yes",'TSA Input'!B1277,"Ineligible"))</f>
        <v/>
      </c>
      <c r="D1302" s="39" t="str">
        <f>IF('TSA Input'!J1277="","",IF('TSA Input'!J1277="Yes",'TSA Input'!H1277,""))</f>
        <v/>
      </c>
      <c r="E1302" s="40" t="str">
        <f>IF('TSA Input'!J1277="","",IF('TSA Input'!J1277="Yes",'TSA Input'!G1277,""))</f>
        <v/>
      </c>
      <c r="F1302" s="42" t="str">
        <f>IF('TSA Input'!J1277="","",IF('TSA Input'!J1277="Yes",'TSA Input'!C1277,""))</f>
        <v/>
      </c>
      <c r="G1302" s="43" t="str">
        <f>IF('TSA Input'!J1277="","",IF('TSA Input'!J1277="Yes",'TSA Input'!I1277,""))</f>
        <v/>
      </c>
      <c r="H1302" s="43" t="str">
        <f>IF('TSA Input'!J1277="","",IF('TSA Input'!J1277="Yes",'TSA Input'!E1277,""))</f>
        <v/>
      </c>
      <c r="I1302" s="45" t="str">
        <f t="shared" si="2"/>
        <v/>
      </c>
      <c r="J1302" s="146" t="str">
        <f>IF('TSA Input'!$J1277="","",IF('TSA Input'!$J1277="Yes",'TSA Input'!$C1277,""))</f>
        <v/>
      </c>
      <c r="K1302" s="147" t="str">
        <f>IF('TSA Input'!$J1277="","",IF('TSA Input'!$J1277="Yes",'TSA Input'!$I1277,""))</f>
        <v/>
      </c>
      <c r="L1302" s="147" t="str">
        <f>IF('TSA Input'!$J1277="","",IF('TSA Input'!$J1277="Yes",'TSA Input'!$E1277,""))</f>
        <v/>
      </c>
      <c r="M1302" s="45" t="str">
        <f t="shared" si="3"/>
        <v/>
      </c>
      <c r="N1302" s="48"/>
      <c r="O1302" s="49"/>
      <c r="P1302" s="148" t="s">
        <v>31</v>
      </c>
      <c r="Q1302" s="149" t="s">
        <v>31</v>
      </c>
      <c r="R1302" s="1"/>
    </row>
    <row r="1303" spans="1:18" ht="15.75" hidden="1" customHeight="1">
      <c r="A1303" s="1" t="str">
        <f t="shared" si="1"/>
        <v/>
      </c>
      <c r="B1303" s="1"/>
      <c r="C1303" s="38" t="str">
        <f>IF('TSA Input'!J1278="","",IF('TSA Input'!J1278="Yes",'TSA Input'!B1278,"Ineligible"))</f>
        <v/>
      </c>
      <c r="D1303" s="39" t="str">
        <f>IF('TSA Input'!J1278="","",IF('TSA Input'!J1278="Yes",'TSA Input'!H1278,""))</f>
        <v/>
      </c>
      <c r="E1303" s="40" t="str">
        <f>IF('TSA Input'!J1278="","",IF('TSA Input'!J1278="Yes",'TSA Input'!G1278,""))</f>
        <v/>
      </c>
      <c r="F1303" s="42" t="str">
        <f>IF('TSA Input'!J1278="","",IF('TSA Input'!J1278="Yes",'TSA Input'!C1278,""))</f>
        <v/>
      </c>
      <c r="G1303" s="43" t="str">
        <f>IF('TSA Input'!J1278="","",IF('TSA Input'!J1278="Yes",'TSA Input'!I1278,""))</f>
        <v/>
      </c>
      <c r="H1303" s="43" t="str">
        <f>IF('TSA Input'!J1278="","",IF('TSA Input'!J1278="Yes",'TSA Input'!E1278,""))</f>
        <v/>
      </c>
      <c r="I1303" s="45" t="str">
        <f t="shared" si="2"/>
        <v/>
      </c>
      <c r="J1303" s="146" t="str">
        <f>IF('TSA Input'!$J1278="","",IF('TSA Input'!$J1278="Yes",'TSA Input'!$C1278,""))</f>
        <v/>
      </c>
      <c r="K1303" s="147" t="str">
        <f>IF('TSA Input'!$J1278="","",IF('TSA Input'!$J1278="Yes",'TSA Input'!$I1278,""))</f>
        <v/>
      </c>
      <c r="L1303" s="147" t="str">
        <f>IF('TSA Input'!$J1278="","",IF('TSA Input'!$J1278="Yes",'TSA Input'!$E1278,""))</f>
        <v/>
      </c>
      <c r="M1303" s="45" t="str">
        <f t="shared" si="3"/>
        <v/>
      </c>
      <c r="N1303" s="48"/>
      <c r="O1303" s="49"/>
      <c r="P1303" s="148" t="s">
        <v>31</v>
      </c>
      <c r="Q1303" s="149" t="s">
        <v>31</v>
      </c>
      <c r="R1303" s="1"/>
    </row>
    <row r="1304" spans="1:18" ht="15.75" hidden="1" customHeight="1">
      <c r="A1304" s="1" t="str">
        <f t="shared" si="1"/>
        <v/>
      </c>
      <c r="B1304" s="1"/>
      <c r="C1304" s="38" t="str">
        <f>IF('TSA Input'!J1279="","",IF('TSA Input'!J1279="Yes",'TSA Input'!B1279,"Ineligible"))</f>
        <v/>
      </c>
      <c r="D1304" s="39" t="str">
        <f>IF('TSA Input'!J1279="","",IF('TSA Input'!J1279="Yes",'TSA Input'!H1279,""))</f>
        <v/>
      </c>
      <c r="E1304" s="40" t="str">
        <f>IF('TSA Input'!J1279="","",IF('TSA Input'!J1279="Yes",'TSA Input'!G1279,""))</f>
        <v/>
      </c>
      <c r="F1304" s="42" t="str">
        <f>IF('TSA Input'!J1279="","",IF('TSA Input'!J1279="Yes",'TSA Input'!C1279,""))</f>
        <v/>
      </c>
      <c r="G1304" s="43" t="str">
        <f>IF('TSA Input'!J1279="","",IF('TSA Input'!J1279="Yes",'TSA Input'!I1279,""))</f>
        <v/>
      </c>
      <c r="H1304" s="43" t="str">
        <f>IF('TSA Input'!J1279="","",IF('TSA Input'!J1279="Yes",'TSA Input'!E1279,""))</f>
        <v/>
      </c>
      <c r="I1304" s="45" t="str">
        <f t="shared" si="2"/>
        <v/>
      </c>
      <c r="J1304" s="146" t="str">
        <f>IF('TSA Input'!$J1279="","",IF('TSA Input'!$J1279="Yes",'TSA Input'!$C1279,""))</f>
        <v/>
      </c>
      <c r="K1304" s="147" t="str">
        <f>IF('TSA Input'!$J1279="","",IF('TSA Input'!$J1279="Yes",'TSA Input'!$I1279,""))</f>
        <v/>
      </c>
      <c r="L1304" s="147" t="str">
        <f>IF('TSA Input'!$J1279="","",IF('TSA Input'!$J1279="Yes",'TSA Input'!$E1279,""))</f>
        <v/>
      </c>
      <c r="M1304" s="45" t="str">
        <f t="shared" si="3"/>
        <v/>
      </c>
      <c r="N1304" s="48"/>
      <c r="O1304" s="49"/>
      <c r="P1304" s="148" t="s">
        <v>31</v>
      </c>
      <c r="Q1304" s="149" t="s">
        <v>31</v>
      </c>
      <c r="R1304" s="1"/>
    </row>
    <row r="1305" spans="1:18" ht="15.75" hidden="1" customHeight="1">
      <c r="A1305" s="1" t="str">
        <f t="shared" si="1"/>
        <v/>
      </c>
      <c r="B1305" s="1"/>
      <c r="C1305" s="38" t="str">
        <f>IF('TSA Input'!J1280="","",IF('TSA Input'!J1280="Yes",'TSA Input'!B1280,"Ineligible"))</f>
        <v/>
      </c>
      <c r="D1305" s="39" t="str">
        <f>IF('TSA Input'!J1280="","",IF('TSA Input'!J1280="Yes",'TSA Input'!H1280,""))</f>
        <v/>
      </c>
      <c r="E1305" s="40" t="str">
        <f>IF('TSA Input'!J1280="","",IF('TSA Input'!J1280="Yes",'TSA Input'!G1280,""))</f>
        <v/>
      </c>
      <c r="F1305" s="42" t="str">
        <f>IF('TSA Input'!J1280="","",IF('TSA Input'!J1280="Yes",'TSA Input'!C1280,""))</f>
        <v/>
      </c>
      <c r="G1305" s="43" t="str">
        <f>IF('TSA Input'!J1280="","",IF('TSA Input'!J1280="Yes",'TSA Input'!I1280,""))</f>
        <v/>
      </c>
      <c r="H1305" s="43" t="str">
        <f>IF('TSA Input'!J1280="","",IF('TSA Input'!J1280="Yes",'TSA Input'!E1280,""))</f>
        <v/>
      </c>
      <c r="I1305" s="45" t="str">
        <f t="shared" si="2"/>
        <v/>
      </c>
      <c r="J1305" s="146" t="str">
        <f>IF('TSA Input'!$J1280="","",IF('TSA Input'!$J1280="Yes",'TSA Input'!$C1280,""))</f>
        <v/>
      </c>
      <c r="K1305" s="147" t="str">
        <f>IF('TSA Input'!$J1280="","",IF('TSA Input'!$J1280="Yes",'TSA Input'!$I1280,""))</f>
        <v/>
      </c>
      <c r="L1305" s="147" t="str">
        <f>IF('TSA Input'!$J1280="","",IF('TSA Input'!$J1280="Yes",'TSA Input'!$E1280,""))</f>
        <v/>
      </c>
      <c r="M1305" s="45" t="str">
        <f t="shared" si="3"/>
        <v/>
      </c>
      <c r="N1305" s="48"/>
      <c r="O1305" s="49"/>
      <c r="P1305" s="148" t="s">
        <v>31</v>
      </c>
      <c r="Q1305" s="149" t="s">
        <v>31</v>
      </c>
      <c r="R1305" s="1"/>
    </row>
    <row r="1306" spans="1:18" ht="15.75" hidden="1" customHeight="1">
      <c r="A1306" s="1" t="str">
        <f t="shared" si="1"/>
        <v/>
      </c>
      <c r="B1306" s="1"/>
      <c r="C1306" s="38" t="str">
        <f>IF('TSA Input'!J1281="","",IF('TSA Input'!J1281="Yes",'TSA Input'!B1281,"Ineligible"))</f>
        <v/>
      </c>
      <c r="D1306" s="39" t="str">
        <f>IF('TSA Input'!J1281="","",IF('TSA Input'!J1281="Yes",'TSA Input'!H1281,""))</f>
        <v/>
      </c>
      <c r="E1306" s="40" t="str">
        <f>IF('TSA Input'!J1281="","",IF('TSA Input'!J1281="Yes",'TSA Input'!G1281,""))</f>
        <v/>
      </c>
      <c r="F1306" s="42" t="str">
        <f>IF('TSA Input'!J1281="","",IF('TSA Input'!J1281="Yes",'TSA Input'!C1281,""))</f>
        <v/>
      </c>
      <c r="G1306" s="43" t="str">
        <f>IF('TSA Input'!J1281="","",IF('TSA Input'!J1281="Yes",'TSA Input'!I1281,""))</f>
        <v/>
      </c>
      <c r="H1306" s="43" t="str">
        <f>IF('TSA Input'!J1281="","",IF('TSA Input'!J1281="Yes",'TSA Input'!E1281,""))</f>
        <v/>
      </c>
      <c r="I1306" s="45" t="str">
        <f t="shared" si="2"/>
        <v/>
      </c>
      <c r="J1306" s="146" t="str">
        <f>IF('TSA Input'!$J1281="","",IF('TSA Input'!$J1281="Yes",'TSA Input'!$C1281,""))</f>
        <v/>
      </c>
      <c r="K1306" s="147" t="str">
        <f>IF('TSA Input'!$J1281="","",IF('TSA Input'!$J1281="Yes",'TSA Input'!$I1281,""))</f>
        <v/>
      </c>
      <c r="L1306" s="147" t="str">
        <f>IF('TSA Input'!$J1281="","",IF('TSA Input'!$J1281="Yes",'TSA Input'!$E1281,""))</f>
        <v/>
      </c>
      <c r="M1306" s="45" t="str">
        <f t="shared" si="3"/>
        <v/>
      </c>
      <c r="N1306" s="48"/>
      <c r="O1306" s="49"/>
      <c r="P1306" s="148" t="s">
        <v>31</v>
      </c>
      <c r="Q1306" s="149" t="s">
        <v>31</v>
      </c>
      <c r="R1306" s="1"/>
    </row>
    <row r="1307" spans="1:18" ht="15.75" hidden="1" customHeight="1">
      <c r="A1307" s="1" t="str">
        <f t="shared" si="1"/>
        <v/>
      </c>
      <c r="B1307" s="1"/>
      <c r="C1307" s="38" t="str">
        <f>IF('TSA Input'!J1282="","",IF('TSA Input'!J1282="Yes",'TSA Input'!B1282,"Ineligible"))</f>
        <v/>
      </c>
      <c r="D1307" s="39" t="str">
        <f>IF('TSA Input'!J1282="","",IF('TSA Input'!J1282="Yes",'TSA Input'!H1282,""))</f>
        <v/>
      </c>
      <c r="E1307" s="40" t="str">
        <f>IF('TSA Input'!J1282="","",IF('TSA Input'!J1282="Yes",'TSA Input'!G1282,""))</f>
        <v/>
      </c>
      <c r="F1307" s="42" t="str">
        <f>IF('TSA Input'!J1282="","",IF('TSA Input'!J1282="Yes",'TSA Input'!C1282,""))</f>
        <v/>
      </c>
      <c r="G1307" s="43" t="str">
        <f>IF('TSA Input'!J1282="","",IF('TSA Input'!J1282="Yes",'TSA Input'!I1282,""))</f>
        <v/>
      </c>
      <c r="H1307" s="43" t="str">
        <f>IF('TSA Input'!J1282="","",IF('TSA Input'!J1282="Yes",'TSA Input'!E1282,""))</f>
        <v/>
      </c>
      <c r="I1307" s="45" t="str">
        <f t="shared" si="2"/>
        <v/>
      </c>
      <c r="J1307" s="146" t="str">
        <f>IF('TSA Input'!$J1282="","",IF('TSA Input'!$J1282="Yes",'TSA Input'!$C1282,""))</f>
        <v/>
      </c>
      <c r="K1307" s="147" t="str">
        <f>IF('TSA Input'!$J1282="","",IF('TSA Input'!$J1282="Yes",'TSA Input'!$I1282,""))</f>
        <v/>
      </c>
      <c r="L1307" s="147" t="str">
        <f>IF('TSA Input'!$J1282="","",IF('TSA Input'!$J1282="Yes",'TSA Input'!$E1282,""))</f>
        <v/>
      </c>
      <c r="M1307" s="45" t="str">
        <f t="shared" si="3"/>
        <v/>
      </c>
      <c r="N1307" s="48"/>
      <c r="O1307" s="49"/>
      <c r="P1307" s="148" t="s">
        <v>31</v>
      </c>
      <c r="Q1307" s="149" t="s">
        <v>31</v>
      </c>
      <c r="R1307" s="1"/>
    </row>
    <row r="1308" spans="1:18" ht="15.75" hidden="1" customHeight="1">
      <c r="A1308" s="1" t="str">
        <f t="shared" si="1"/>
        <v/>
      </c>
      <c r="B1308" s="1"/>
      <c r="C1308" s="38" t="str">
        <f>IF('TSA Input'!J1283="","",IF('TSA Input'!J1283="Yes",'TSA Input'!B1283,"Ineligible"))</f>
        <v/>
      </c>
      <c r="D1308" s="39" t="str">
        <f>IF('TSA Input'!J1283="","",IF('TSA Input'!J1283="Yes",'TSA Input'!H1283,""))</f>
        <v/>
      </c>
      <c r="E1308" s="40" t="str">
        <f>IF('TSA Input'!J1283="","",IF('TSA Input'!J1283="Yes",'TSA Input'!G1283,""))</f>
        <v/>
      </c>
      <c r="F1308" s="42" t="str">
        <f>IF('TSA Input'!J1283="","",IF('TSA Input'!J1283="Yes",'TSA Input'!C1283,""))</f>
        <v/>
      </c>
      <c r="G1308" s="43" t="str">
        <f>IF('TSA Input'!J1283="","",IF('TSA Input'!J1283="Yes",'TSA Input'!I1283,""))</f>
        <v/>
      </c>
      <c r="H1308" s="43" t="str">
        <f>IF('TSA Input'!J1283="","",IF('TSA Input'!J1283="Yes",'TSA Input'!E1283,""))</f>
        <v/>
      </c>
      <c r="I1308" s="45" t="str">
        <f t="shared" si="2"/>
        <v/>
      </c>
      <c r="J1308" s="146" t="str">
        <f>IF('TSA Input'!$J1283="","",IF('TSA Input'!$J1283="Yes",'TSA Input'!$C1283,""))</f>
        <v/>
      </c>
      <c r="K1308" s="147" t="str">
        <f>IF('TSA Input'!$J1283="","",IF('TSA Input'!$J1283="Yes",'TSA Input'!$I1283,""))</f>
        <v/>
      </c>
      <c r="L1308" s="147" t="str">
        <f>IF('TSA Input'!$J1283="","",IF('TSA Input'!$J1283="Yes",'TSA Input'!$E1283,""))</f>
        <v/>
      </c>
      <c r="M1308" s="45" t="str">
        <f t="shared" si="3"/>
        <v/>
      </c>
      <c r="N1308" s="48"/>
      <c r="O1308" s="49"/>
      <c r="P1308" s="148" t="s">
        <v>31</v>
      </c>
      <c r="Q1308" s="149" t="s">
        <v>31</v>
      </c>
      <c r="R1308" s="1"/>
    </row>
    <row r="1309" spans="1:18" ht="15.75" hidden="1" customHeight="1">
      <c r="A1309" s="1" t="str">
        <f t="shared" si="1"/>
        <v/>
      </c>
      <c r="B1309" s="1"/>
      <c r="C1309" s="38" t="str">
        <f>IF('TSA Input'!J1284="","",IF('TSA Input'!J1284="Yes",'TSA Input'!B1284,"Ineligible"))</f>
        <v/>
      </c>
      <c r="D1309" s="39" t="str">
        <f>IF('TSA Input'!J1284="","",IF('TSA Input'!J1284="Yes",'TSA Input'!H1284,""))</f>
        <v/>
      </c>
      <c r="E1309" s="40" t="str">
        <f>IF('TSA Input'!J1284="","",IF('TSA Input'!J1284="Yes",'TSA Input'!G1284,""))</f>
        <v/>
      </c>
      <c r="F1309" s="42" t="str">
        <f>IF('TSA Input'!J1284="","",IF('TSA Input'!J1284="Yes",'TSA Input'!C1284,""))</f>
        <v/>
      </c>
      <c r="G1309" s="43" t="str">
        <f>IF('TSA Input'!J1284="","",IF('TSA Input'!J1284="Yes",'TSA Input'!I1284,""))</f>
        <v/>
      </c>
      <c r="H1309" s="43" t="str">
        <f>IF('TSA Input'!J1284="","",IF('TSA Input'!J1284="Yes",'TSA Input'!E1284,""))</f>
        <v/>
      </c>
      <c r="I1309" s="45" t="str">
        <f t="shared" si="2"/>
        <v/>
      </c>
      <c r="J1309" s="146" t="str">
        <f>IF('TSA Input'!$J1284="","",IF('TSA Input'!$J1284="Yes",'TSA Input'!$C1284,""))</f>
        <v/>
      </c>
      <c r="K1309" s="147" t="str">
        <f>IF('TSA Input'!$J1284="","",IF('TSA Input'!$J1284="Yes",'TSA Input'!$I1284,""))</f>
        <v/>
      </c>
      <c r="L1309" s="147" t="str">
        <f>IF('TSA Input'!$J1284="","",IF('TSA Input'!$J1284="Yes",'TSA Input'!$E1284,""))</f>
        <v/>
      </c>
      <c r="M1309" s="45" t="str">
        <f t="shared" si="3"/>
        <v/>
      </c>
      <c r="N1309" s="48"/>
      <c r="O1309" s="49"/>
      <c r="P1309" s="148" t="s">
        <v>31</v>
      </c>
      <c r="Q1309" s="149" t="s">
        <v>31</v>
      </c>
      <c r="R1309" s="1"/>
    </row>
    <row r="1310" spans="1:18" ht="15.75" hidden="1" customHeight="1">
      <c r="A1310" s="1" t="str">
        <f t="shared" si="1"/>
        <v/>
      </c>
      <c r="B1310" s="1"/>
      <c r="C1310" s="38" t="str">
        <f>IF('TSA Input'!J1285="","",IF('TSA Input'!J1285="Yes",'TSA Input'!B1285,"Ineligible"))</f>
        <v/>
      </c>
      <c r="D1310" s="39" t="str">
        <f>IF('TSA Input'!J1285="","",IF('TSA Input'!J1285="Yes",'TSA Input'!H1285,""))</f>
        <v/>
      </c>
      <c r="E1310" s="40" t="str">
        <f>IF('TSA Input'!J1285="","",IF('TSA Input'!J1285="Yes",'TSA Input'!G1285,""))</f>
        <v/>
      </c>
      <c r="F1310" s="42" t="str">
        <f>IF('TSA Input'!J1285="","",IF('TSA Input'!J1285="Yes",'TSA Input'!C1285,""))</f>
        <v/>
      </c>
      <c r="G1310" s="43" t="str">
        <f>IF('TSA Input'!J1285="","",IF('TSA Input'!J1285="Yes",'TSA Input'!I1285,""))</f>
        <v/>
      </c>
      <c r="H1310" s="43" t="str">
        <f>IF('TSA Input'!J1285="","",IF('TSA Input'!J1285="Yes",'TSA Input'!E1285,""))</f>
        <v/>
      </c>
      <c r="I1310" s="45" t="str">
        <f t="shared" si="2"/>
        <v/>
      </c>
      <c r="J1310" s="146" t="str">
        <f>IF('TSA Input'!$J1285="","",IF('TSA Input'!$J1285="Yes",'TSA Input'!$C1285,""))</f>
        <v/>
      </c>
      <c r="K1310" s="147" t="str">
        <f>IF('TSA Input'!$J1285="","",IF('TSA Input'!$J1285="Yes",'TSA Input'!$I1285,""))</f>
        <v/>
      </c>
      <c r="L1310" s="147" t="str">
        <f>IF('TSA Input'!$J1285="","",IF('TSA Input'!$J1285="Yes",'TSA Input'!$E1285,""))</f>
        <v/>
      </c>
      <c r="M1310" s="45" t="str">
        <f t="shared" si="3"/>
        <v/>
      </c>
      <c r="N1310" s="48"/>
      <c r="O1310" s="49"/>
      <c r="P1310" s="148" t="s">
        <v>31</v>
      </c>
      <c r="Q1310" s="149" t="s">
        <v>31</v>
      </c>
      <c r="R1310" s="1"/>
    </row>
    <row r="1311" spans="1:18" ht="15.75" hidden="1" customHeight="1">
      <c r="A1311" s="1" t="str">
        <f t="shared" si="1"/>
        <v/>
      </c>
      <c r="B1311" s="1"/>
      <c r="C1311" s="38" t="str">
        <f>IF('TSA Input'!J1286="","",IF('TSA Input'!J1286="Yes",'TSA Input'!B1286,"Ineligible"))</f>
        <v/>
      </c>
      <c r="D1311" s="39" t="str">
        <f>IF('TSA Input'!J1286="","",IF('TSA Input'!J1286="Yes",'TSA Input'!H1286,""))</f>
        <v/>
      </c>
      <c r="E1311" s="40" t="str">
        <f>IF('TSA Input'!J1286="","",IF('TSA Input'!J1286="Yes",'TSA Input'!G1286,""))</f>
        <v/>
      </c>
      <c r="F1311" s="42" t="str">
        <f>IF('TSA Input'!J1286="","",IF('TSA Input'!J1286="Yes",'TSA Input'!C1286,""))</f>
        <v/>
      </c>
      <c r="G1311" s="43" t="str">
        <f>IF('TSA Input'!J1286="","",IF('TSA Input'!J1286="Yes",'TSA Input'!I1286,""))</f>
        <v/>
      </c>
      <c r="H1311" s="43" t="str">
        <f>IF('TSA Input'!J1286="","",IF('TSA Input'!J1286="Yes",'TSA Input'!E1286,""))</f>
        <v/>
      </c>
      <c r="I1311" s="45" t="str">
        <f t="shared" si="2"/>
        <v/>
      </c>
      <c r="J1311" s="146" t="str">
        <f>IF('TSA Input'!$J1286="","",IF('TSA Input'!$J1286="Yes",'TSA Input'!$C1286,""))</f>
        <v/>
      </c>
      <c r="K1311" s="147" t="str">
        <f>IF('TSA Input'!$J1286="","",IF('TSA Input'!$J1286="Yes",'TSA Input'!$I1286,""))</f>
        <v/>
      </c>
      <c r="L1311" s="147" t="str">
        <f>IF('TSA Input'!$J1286="","",IF('TSA Input'!$J1286="Yes",'TSA Input'!$E1286,""))</f>
        <v/>
      </c>
      <c r="M1311" s="45" t="str">
        <f t="shared" si="3"/>
        <v/>
      </c>
      <c r="N1311" s="48"/>
      <c r="O1311" s="49"/>
      <c r="P1311" s="148" t="s">
        <v>31</v>
      </c>
      <c r="Q1311" s="149" t="s">
        <v>31</v>
      </c>
      <c r="R1311" s="1"/>
    </row>
    <row r="1312" spans="1:18" ht="15.75" hidden="1" customHeight="1">
      <c r="A1312" s="1" t="str">
        <f t="shared" si="1"/>
        <v/>
      </c>
      <c r="B1312" s="1"/>
      <c r="C1312" s="38" t="str">
        <f>IF('TSA Input'!J1287="","",IF('TSA Input'!J1287="Yes",'TSA Input'!B1287,"Ineligible"))</f>
        <v/>
      </c>
      <c r="D1312" s="39" t="str">
        <f>IF('TSA Input'!J1287="","",IF('TSA Input'!J1287="Yes",'TSA Input'!H1287,""))</f>
        <v/>
      </c>
      <c r="E1312" s="40" t="str">
        <f>IF('TSA Input'!J1287="","",IF('TSA Input'!J1287="Yes",'TSA Input'!G1287,""))</f>
        <v/>
      </c>
      <c r="F1312" s="42" t="str">
        <f>IF('TSA Input'!J1287="","",IF('TSA Input'!J1287="Yes",'TSA Input'!C1287,""))</f>
        <v/>
      </c>
      <c r="G1312" s="43" t="str">
        <f>IF('TSA Input'!J1287="","",IF('TSA Input'!J1287="Yes",'TSA Input'!I1287,""))</f>
        <v/>
      </c>
      <c r="H1312" s="43" t="str">
        <f>IF('TSA Input'!J1287="","",IF('TSA Input'!J1287="Yes",'TSA Input'!E1287,""))</f>
        <v/>
      </c>
      <c r="I1312" s="45" t="str">
        <f t="shared" si="2"/>
        <v/>
      </c>
      <c r="J1312" s="146" t="str">
        <f>IF('TSA Input'!$J1287="","",IF('TSA Input'!$J1287="Yes",'TSA Input'!$C1287,""))</f>
        <v/>
      </c>
      <c r="K1312" s="147" t="str">
        <f>IF('TSA Input'!$J1287="","",IF('TSA Input'!$J1287="Yes",'TSA Input'!$I1287,""))</f>
        <v/>
      </c>
      <c r="L1312" s="147" t="str">
        <f>IF('TSA Input'!$J1287="","",IF('TSA Input'!$J1287="Yes",'TSA Input'!$E1287,""))</f>
        <v/>
      </c>
      <c r="M1312" s="45" t="str">
        <f t="shared" si="3"/>
        <v/>
      </c>
      <c r="N1312" s="48"/>
      <c r="O1312" s="49"/>
      <c r="P1312" s="148" t="s">
        <v>31</v>
      </c>
      <c r="Q1312" s="149" t="s">
        <v>31</v>
      </c>
      <c r="R1312" s="1"/>
    </row>
    <row r="1313" spans="1:18" ht="15.75" hidden="1" customHeight="1">
      <c r="A1313" s="1" t="str">
        <f t="shared" si="1"/>
        <v/>
      </c>
      <c r="B1313" s="1"/>
      <c r="C1313" s="38" t="str">
        <f>IF('TSA Input'!J1288="","",IF('TSA Input'!J1288="Yes",'TSA Input'!B1288,"Ineligible"))</f>
        <v/>
      </c>
      <c r="D1313" s="39" t="str">
        <f>IF('TSA Input'!J1288="","",IF('TSA Input'!J1288="Yes",'TSA Input'!H1288,""))</f>
        <v/>
      </c>
      <c r="E1313" s="40" t="str">
        <f>IF('TSA Input'!J1288="","",IF('TSA Input'!J1288="Yes",'TSA Input'!G1288,""))</f>
        <v/>
      </c>
      <c r="F1313" s="42" t="str">
        <f>IF('TSA Input'!J1288="","",IF('TSA Input'!J1288="Yes",'TSA Input'!C1288,""))</f>
        <v/>
      </c>
      <c r="G1313" s="43" t="str">
        <f>IF('TSA Input'!J1288="","",IF('TSA Input'!J1288="Yes",'TSA Input'!I1288,""))</f>
        <v/>
      </c>
      <c r="H1313" s="43" t="str">
        <f>IF('TSA Input'!J1288="","",IF('TSA Input'!J1288="Yes",'TSA Input'!E1288,""))</f>
        <v/>
      </c>
      <c r="I1313" s="45" t="str">
        <f t="shared" si="2"/>
        <v/>
      </c>
      <c r="J1313" s="146" t="str">
        <f>IF('TSA Input'!$J1288="","",IF('TSA Input'!$J1288="Yes",'TSA Input'!$C1288,""))</f>
        <v/>
      </c>
      <c r="K1313" s="147" t="str">
        <f>IF('TSA Input'!$J1288="","",IF('TSA Input'!$J1288="Yes",'TSA Input'!$I1288,""))</f>
        <v/>
      </c>
      <c r="L1313" s="147" t="str">
        <f>IF('TSA Input'!$J1288="","",IF('TSA Input'!$J1288="Yes",'TSA Input'!$E1288,""))</f>
        <v/>
      </c>
      <c r="M1313" s="45" t="str">
        <f t="shared" si="3"/>
        <v/>
      </c>
      <c r="N1313" s="48"/>
      <c r="O1313" s="49"/>
      <c r="P1313" s="148" t="s">
        <v>31</v>
      </c>
      <c r="Q1313" s="149" t="s">
        <v>31</v>
      </c>
      <c r="R1313" s="1"/>
    </row>
    <row r="1314" spans="1:18" ht="15.75" hidden="1" customHeight="1">
      <c r="A1314" s="1" t="str">
        <f t="shared" si="1"/>
        <v/>
      </c>
      <c r="B1314" s="1"/>
      <c r="C1314" s="38" t="str">
        <f>IF('TSA Input'!J1289="","",IF('TSA Input'!J1289="Yes",'TSA Input'!B1289,"Ineligible"))</f>
        <v/>
      </c>
      <c r="D1314" s="39" t="str">
        <f>IF('TSA Input'!J1289="","",IF('TSA Input'!J1289="Yes",'TSA Input'!H1289,""))</f>
        <v/>
      </c>
      <c r="E1314" s="40" t="str">
        <f>IF('TSA Input'!J1289="","",IF('TSA Input'!J1289="Yes",'TSA Input'!G1289,""))</f>
        <v/>
      </c>
      <c r="F1314" s="42" t="str">
        <f>IF('TSA Input'!J1289="","",IF('TSA Input'!J1289="Yes",'TSA Input'!C1289,""))</f>
        <v/>
      </c>
      <c r="G1314" s="43" t="str">
        <f>IF('TSA Input'!J1289="","",IF('TSA Input'!J1289="Yes",'TSA Input'!I1289,""))</f>
        <v/>
      </c>
      <c r="H1314" s="43" t="str">
        <f>IF('TSA Input'!J1289="","",IF('TSA Input'!J1289="Yes",'TSA Input'!E1289,""))</f>
        <v/>
      </c>
      <c r="I1314" s="45" t="str">
        <f t="shared" si="2"/>
        <v/>
      </c>
      <c r="J1314" s="146" t="str">
        <f>IF('TSA Input'!$J1289="","",IF('TSA Input'!$J1289="Yes",'TSA Input'!$C1289,""))</f>
        <v/>
      </c>
      <c r="K1314" s="147" t="str">
        <f>IF('TSA Input'!$J1289="","",IF('TSA Input'!$J1289="Yes",'TSA Input'!$I1289,""))</f>
        <v/>
      </c>
      <c r="L1314" s="147" t="str">
        <f>IF('TSA Input'!$J1289="","",IF('TSA Input'!$J1289="Yes",'TSA Input'!$E1289,""))</f>
        <v/>
      </c>
      <c r="M1314" s="45" t="str">
        <f t="shared" si="3"/>
        <v/>
      </c>
      <c r="N1314" s="48"/>
      <c r="O1314" s="49"/>
      <c r="P1314" s="148" t="s">
        <v>31</v>
      </c>
      <c r="Q1314" s="149" t="s">
        <v>31</v>
      </c>
      <c r="R1314" s="1"/>
    </row>
    <row r="1315" spans="1:18" ht="15.75" hidden="1" customHeight="1">
      <c r="A1315" s="1" t="str">
        <f t="shared" si="1"/>
        <v/>
      </c>
      <c r="B1315" s="1"/>
      <c r="C1315" s="38" t="str">
        <f>IF('TSA Input'!J1290="","",IF('TSA Input'!J1290="Yes",'TSA Input'!B1290,"Ineligible"))</f>
        <v/>
      </c>
      <c r="D1315" s="39" t="str">
        <f>IF('TSA Input'!J1290="","",IF('TSA Input'!J1290="Yes",'TSA Input'!H1290,""))</f>
        <v/>
      </c>
      <c r="E1315" s="40" t="str">
        <f>IF('TSA Input'!J1290="","",IF('TSA Input'!J1290="Yes",'TSA Input'!G1290,""))</f>
        <v/>
      </c>
      <c r="F1315" s="42" t="str">
        <f>IF('TSA Input'!J1290="","",IF('TSA Input'!J1290="Yes",'TSA Input'!C1290,""))</f>
        <v/>
      </c>
      <c r="G1315" s="43" t="str">
        <f>IF('TSA Input'!J1290="","",IF('TSA Input'!J1290="Yes",'TSA Input'!I1290,""))</f>
        <v/>
      </c>
      <c r="H1315" s="43" t="str">
        <f>IF('TSA Input'!J1290="","",IF('TSA Input'!J1290="Yes",'TSA Input'!E1290,""))</f>
        <v/>
      </c>
      <c r="I1315" s="45" t="str">
        <f t="shared" si="2"/>
        <v/>
      </c>
      <c r="J1315" s="146" t="str">
        <f>IF('TSA Input'!$J1290="","",IF('TSA Input'!$J1290="Yes",'TSA Input'!$C1290,""))</f>
        <v/>
      </c>
      <c r="K1315" s="147" t="str">
        <f>IF('TSA Input'!$J1290="","",IF('TSA Input'!$J1290="Yes",'TSA Input'!$I1290,""))</f>
        <v/>
      </c>
      <c r="L1315" s="147" t="str">
        <f>IF('TSA Input'!$J1290="","",IF('TSA Input'!$J1290="Yes",'TSA Input'!$E1290,""))</f>
        <v/>
      </c>
      <c r="M1315" s="45" t="str">
        <f t="shared" si="3"/>
        <v/>
      </c>
      <c r="N1315" s="48"/>
      <c r="O1315" s="49"/>
      <c r="P1315" s="148" t="s">
        <v>31</v>
      </c>
      <c r="Q1315" s="149" t="s">
        <v>31</v>
      </c>
      <c r="R1315" s="1"/>
    </row>
    <row r="1316" spans="1:18" ht="15.75" hidden="1" customHeight="1">
      <c r="A1316" s="1" t="str">
        <f t="shared" si="1"/>
        <v/>
      </c>
      <c r="B1316" s="1"/>
      <c r="C1316" s="38" t="str">
        <f>IF('TSA Input'!J1291="","",IF('TSA Input'!J1291="Yes",'TSA Input'!B1291,"Ineligible"))</f>
        <v/>
      </c>
      <c r="D1316" s="39" t="str">
        <f>IF('TSA Input'!J1291="","",IF('TSA Input'!J1291="Yes",'TSA Input'!H1291,""))</f>
        <v/>
      </c>
      <c r="E1316" s="40" t="str">
        <f>IF('TSA Input'!J1291="","",IF('TSA Input'!J1291="Yes",'TSA Input'!G1291,""))</f>
        <v/>
      </c>
      <c r="F1316" s="42" t="str">
        <f>IF('TSA Input'!J1291="","",IF('TSA Input'!J1291="Yes",'TSA Input'!C1291,""))</f>
        <v/>
      </c>
      <c r="G1316" s="43" t="str">
        <f>IF('TSA Input'!J1291="","",IF('TSA Input'!J1291="Yes",'TSA Input'!I1291,""))</f>
        <v/>
      </c>
      <c r="H1316" s="43" t="str">
        <f>IF('TSA Input'!J1291="","",IF('TSA Input'!J1291="Yes",'TSA Input'!E1291,""))</f>
        <v/>
      </c>
      <c r="I1316" s="45" t="str">
        <f t="shared" si="2"/>
        <v/>
      </c>
      <c r="J1316" s="146" t="str">
        <f>IF('TSA Input'!$J1291="","",IF('TSA Input'!$J1291="Yes",'TSA Input'!$C1291,""))</f>
        <v/>
      </c>
      <c r="K1316" s="147" t="str">
        <f>IF('TSA Input'!$J1291="","",IF('TSA Input'!$J1291="Yes",'TSA Input'!$I1291,""))</f>
        <v/>
      </c>
      <c r="L1316" s="147" t="str">
        <f>IF('TSA Input'!$J1291="","",IF('TSA Input'!$J1291="Yes",'TSA Input'!$E1291,""))</f>
        <v/>
      </c>
      <c r="M1316" s="45" t="str">
        <f t="shared" si="3"/>
        <v/>
      </c>
      <c r="N1316" s="48"/>
      <c r="O1316" s="49"/>
      <c r="P1316" s="148" t="s">
        <v>31</v>
      </c>
      <c r="Q1316" s="149" t="s">
        <v>31</v>
      </c>
      <c r="R1316" s="1"/>
    </row>
    <row r="1317" spans="1:18" ht="15.75" hidden="1" customHeight="1">
      <c r="A1317" s="1" t="str">
        <f t="shared" si="1"/>
        <v/>
      </c>
      <c r="B1317" s="1"/>
      <c r="C1317" s="38" t="str">
        <f>IF('TSA Input'!J1292="","",IF('TSA Input'!J1292="Yes",'TSA Input'!B1292,"Ineligible"))</f>
        <v/>
      </c>
      <c r="D1317" s="39" t="str">
        <f>IF('TSA Input'!J1292="","",IF('TSA Input'!J1292="Yes",'TSA Input'!H1292,""))</f>
        <v/>
      </c>
      <c r="E1317" s="40" t="str">
        <f>IF('TSA Input'!J1292="","",IF('TSA Input'!J1292="Yes",'TSA Input'!G1292,""))</f>
        <v/>
      </c>
      <c r="F1317" s="42" t="str">
        <f>IF('TSA Input'!J1292="","",IF('TSA Input'!J1292="Yes",'TSA Input'!C1292,""))</f>
        <v/>
      </c>
      <c r="G1317" s="43" t="str">
        <f>IF('TSA Input'!J1292="","",IF('TSA Input'!J1292="Yes",'TSA Input'!I1292,""))</f>
        <v/>
      </c>
      <c r="H1317" s="43" t="str">
        <f>IF('TSA Input'!J1292="","",IF('TSA Input'!J1292="Yes",'TSA Input'!E1292,""))</f>
        <v/>
      </c>
      <c r="I1317" s="45" t="str">
        <f t="shared" si="2"/>
        <v/>
      </c>
      <c r="J1317" s="146" t="str">
        <f>IF('TSA Input'!$J1292="","",IF('TSA Input'!$J1292="Yes",'TSA Input'!$C1292,""))</f>
        <v/>
      </c>
      <c r="K1317" s="147" t="str">
        <f>IF('TSA Input'!$J1292="","",IF('TSA Input'!$J1292="Yes",'TSA Input'!$I1292,""))</f>
        <v/>
      </c>
      <c r="L1317" s="147" t="str">
        <f>IF('TSA Input'!$J1292="","",IF('TSA Input'!$J1292="Yes",'TSA Input'!$E1292,""))</f>
        <v/>
      </c>
      <c r="M1317" s="45" t="str">
        <f t="shared" si="3"/>
        <v/>
      </c>
      <c r="N1317" s="48"/>
      <c r="O1317" s="49"/>
      <c r="P1317" s="148" t="s">
        <v>31</v>
      </c>
      <c r="Q1317" s="149" t="s">
        <v>31</v>
      </c>
      <c r="R1317" s="1"/>
    </row>
    <row r="1318" spans="1:18" ht="15.75" hidden="1" customHeight="1">
      <c r="A1318" s="1" t="str">
        <f t="shared" si="1"/>
        <v/>
      </c>
      <c r="B1318" s="1"/>
      <c r="C1318" s="38" t="str">
        <f>IF('TSA Input'!J1293="","",IF('TSA Input'!J1293="Yes",'TSA Input'!B1293,"Ineligible"))</f>
        <v/>
      </c>
      <c r="D1318" s="39" t="str">
        <f>IF('TSA Input'!J1293="","",IF('TSA Input'!J1293="Yes",'TSA Input'!H1293,""))</f>
        <v/>
      </c>
      <c r="E1318" s="40" t="str">
        <f>IF('TSA Input'!J1293="","",IF('TSA Input'!J1293="Yes",'TSA Input'!G1293,""))</f>
        <v/>
      </c>
      <c r="F1318" s="42" t="str">
        <f>IF('TSA Input'!J1293="","",IF('TSA Input'!J1293="Yes",'TSA Input'!C1293,""))</f>
        <v/>
      </c>
      <c r="G1318" s="43" t="str">
        <f>IF('TSA Input'!J1293="","",IF('TSA Input'!J1293="Yes",'TSA Input'!I1293,""))</f>
        <v/>
      </c>
      <c r="H1318" s="43" t="str">
        <f>IF('TSA Input'!J1293="","",IF('TSA Input'!J1293="Yes",'TSA Input'!E1293,""))</f>
        <v/>
      </c>
      <c r="I1318" s="45" t="str">
        <f t="shared" si="2"/>
        <v/>
      </c>
      <c r="J1318" s="146" t="str">
        <f>IF('TSA Input'!$J1293="","",IF('TSA Input'!$J1293="Yes",'TSA Input'!$C1293,""))</f>
        <v/>
      </c>
      <c r="K1318" s="147" t="str">
        <f>IF('TSA Input'!$J1293="","",IF('TSA Input'!$J1293="Yes",'TSA Input'!$I1293,""))</f>
        <v/>
      </c>
      <c r="L1318" s="147" t="str">
        <f>IF('TSA Input'!$J1293="","",IF('TSA Input'!$J1293="Yes",'TSA Input'!$E1293,""))</f>
        <v/>
      </c>
      <c r="M1318" s="45" t="str">
        <f t="shared" si="3"/>
        <v/>
      </c>
      <c r="N1318" s="48"/>
      <c r="O1318" s="49"/>
      <c r="P1318" s="148" t="s">
        <v>31</v>
      </c>
      <c r="Q1318" s="149" t="s">
        <v>31</v>
      </c>
      <c r="R1318" s="1"/>
    </row>
    <row r="1319" spans="1:18" ht="15.75" hidden="1" customHeight="1">
      <c r="A1319" s="1" t="str">
        <f t="shared" si="1"/>
        <v/>
      </c>
      <c r="B1319" s="1"/>
      <c r="C1319" s="38" t="str">
        <f>IF('TSA Input'!J1294="","",IF('TSA Input'!J1294="Yes",'TSA Input'!B1294,"Ineligible"))</f>
        <v/>
      </c>
      <c r="D1319" s="39" t="str">
        <f>IF('TSA Input'!J1294="","",IF('TSA Input'!J1294="Yes",'TSA Input'!H1294,""))</f>
        <v/>
      </c>
      <c r="E1319" s="40" t="str">
        <f>IF('TSA Input'!J1294="","",IF('TSA Input'!J1294="Yes",'TSA Input'!G1294,""))</f>
        <v/>
      </c>
      <c r="F1319" s="42" t="str">
        <f>IF('TSA Input'!J1294="","",IF('TSA Input'!J1294="Yes",'TSA Input'!C1294,""))</f>
        <v/>
      </c>
      <c r="G1319" s="43" t="str">
        <f>IF('TSA Input'!J1294="","",IF('TSA Input'!J1294="Yes",'TSA Input'!I1294,""))</f>
        <v/>
      </c>
      <c r="H1319" s="43" t="str">
        <f>IF('TSA Input'!J1294="","",IF('TSA Input'!J1294="Yes",'TSA Input'!E1294,""))</f>
        <v/>
      </c>
      <c r="I1319" s="45" t="str">
        <f t="shared" si="2"/>
        <v/>
      </c>
      <c r="J1319" s="146" t="str">
        <f>IF('TSA Input'!$J1294="","",IF('TSA Input'!$J1294="Yes",'TSA Input'!$C1294,""))</f>
        <v/>
      </c>
      <c r="K1319" s="147" t="str">
        <f>IF('TSA Input'!$J1294="","",IF('TSA Input'!$J1294="Yes",'TSA Input'!$I1294,""))</f>
        <v/>
      </c>
      <c r="L1319" s="147" t="str">
        <f>IF('TSA Input'!$J1294="","",IF('TSA Input'!$J1294="Yes",'TSA Input'!$E1294,""))</f>
        <v/>
      </c>
      <c r="M1319" s="45" t="str">
        <f t="shared" si="3"/>
        <v/>
      </c>
      <c r="N1319" s="48"/>
      <c r="O1319" s="49"/>
      <c r="P1319" s="148" t="s">
        <v>31</v>
      </c>
      <c r="Q1319" s="149" t="s">
        <v>31</v>
      </c>
      <c r="R1319" s="1"/>
    </row>
    <row r="1320" spans="1:18" ht="15.75" hidden="1" customHeight="1">
      <c r="A1320" s="1" t="str">
        <f t="shared" si="1"/>
        <v/>
      </c>
      <c r="B1320" s="1"/>
      <c r="C1320" s="38" t="str">
        <f>IF('TSA Input'!J1295="","",IF('TSA Input'!J1295="Yes",'TSA Input'!B1295,"Ineligible"))</f>
        <v/>
      </c>
      <c r="D1320" s="39" t="str">
        <f>IF('TSA Input'!J1295="","",IF('TSA Input'!J1295="Yes",'TSA Input'!H1295,""))</f>
        <v/>
      </c>
      <c r="E1320" s="40" t="str">
        <f>IF('TSA Input'!J1295="","",IF('TSA Input'!J1295="Yes",'TSA Input'!G1295,""))</f>
        <v/>
      </c>
      <c r="F1320" s="42" t="str">
        <f>IF('TSA Input'!J1295="","",IF('TSA Input'!J1295="Yes",'TSA Input'!C1295,""))</f>
        <v/>
      </c>
      <c r="G1320" s="43" t="str">
        <f>IF('TSA Input'!J1295="","",IF('TSA Input'!J1295="Yes",'TSA Input'!I1295,""))</f>
        <v/>
      </c>
      <c r="H1320" s="43" t="str">
        <f>IF('TSA Input'!J1295="","",IF('TSA Input'!J1295="Yes",'TSA Input'!E1295,""))</f>
        <v/>
      </c>
      <c r="I1320" s="45" t="str">
        <f t="shared" si="2"/>
        <v/>
      </c>
      <c r="J1320" s="146" t="str">
        <f>IF('TSA Input'!$J1295="","",IF('TSA Input'!$J1295="Yes",'TSA Input'!$C1295,""))</f>
        <v/>
      </c>
      <c r="K1320" s="147" t="str">
        <f>IF('TSA Input'!$J1295="","",IF('TSA Input'!$J1295="Yes",'TSA Input'!$I1295,""))</f>
        <v/>
      </c>
      <c r="L1320" s="147" t="str">
        <f>IF('TSA Input'!$J1295="","",IF('TSA Input'!$J1295="Yes",'TSA Input'!$E1295,""))</f>
        <v/>
      </c>
      <c r="M1320" s="45" t="str">
        <f t="shared" si="3"/>
        <v/>
      </c>
      <c r="N1320" s="48"/>
      <c r="O1320" s="49"/>
      <c r="P1320" s="148" t="s">
        <v>31</v>
      </c>
      <c r="Q1320" s="149" t="s">
        <v>31</v>
      </c>
      <c r="R1320" s="1"/>
    </row>
    <row r="1321" spans="1:18" ht="15.75" hidden="1" customHeight="1">
      <c r="A1321" s="1" t="str">
        <f t="shared" si="1"/>
        <v/>
      </c>
      <c r="B1321" s="1"/>
      <c r="C1321" s="38" t="str">
        <f>IF('TSA Input'!J1296="","",IF('TSA Input'!J1296="Yes",'TSA Input'!B1296,"Ineligible"))</f>
        <v/>
      </c>
      <c r="D1321" s="39" t="str">
        <f>IF('TSA Input'!J1296="","",IF('TSA Input'!J1296="Yes",'TSA Input'!H1296,""))</f>
        <v/>
      </c>
      <c r="E1321" s="40" t="str">
        <f>IF('TSA Input'!J1296="","",IF('TSA Input'!J1296="Yes",'TSA Input'!G1296,""))</f>
        <v/>
      </c>
      <c r="F1321" s="42" t="str">
        <f>IF('TSA Input'!J1296="","",IF('TSA Input'!J1296="Yes",'TSA Input'!C1296,""))</f>
        <v/>
      </c>
      <c r="G1321" s="43" t="str">
        <f>IF('TSA Input'!J1296="","",IF('TSA Input'!J1296="Yes",'TSA Input'!I1296,""))</f>
        <v/>
      </c>
      <c r="H1321" s="43" t="str">
        <f>IF('TSA Input'!J1296="","",IF('TSA Input'!J1296="Yes",'TSA Input'!E1296,""))</f>
        <v/>
      </c>
      <c r="I1321" s="45" t="str">
        <f t="shared" si="2"/>
        <v/>
      </c>
      <c r="J1321" s="146" t="str">
        <f>IF('TSA Input'!$J1296="","",IF('TSA Input'!$J1296="Yes",'TSA Input'!$C1296,""))</f>
        <v/>
      </c>
      <c r="K1321" s="147" t="str">
        <f>IF('TSA Input'!$J1296="","",IF('TSA Input'!$J1296="Yes",'TSA Input'!$I1296,""))</f>
        <v/>
      </c>
      <c r="L1321" s="147" t="str">
        <f>IF('TSA Input'!$J1296="","",IF('TSA Input'!$J1296="Yes",'TSA Input'!$E1296,""))</f>
        <v/>
      </c>
      <c r="M1321" s="45" t="str">
        <f t="shared" si="3"/>
        <v/>
      </c>
      <c r="N1321" s="48"/>
      <c r="O1321" s="49"/>
      <c r="P1321" s="148" t="s">
        <v>31</v>
      </c>
      <c r="Q1321" s="149" t="s">
        <v>31</v>
      </c>
      <c r="R1321" s="1"/>
    </row>
    <row r="1322" spans="1:18" ht="15.75" hidden="1" customHeight="1">
      <c r="A1322" s="1" t="str">
        <f t="shared" si="1"/>
        <v/>
      </c>
      <c r="B1322" s="1"/>
      <c r="C1322" s="38" t="str">
        <f>IF('TSA Input'!J1297="","",IF('TSA Input'!J1297="Yes",'TSA Input'!B1297,"Ineligible"))</f>
        <v/>
      </c>
      <c r="D1322" s="39" t="str">
        <f>IF('TSA Input'!J1297="","",IF('TSA Input'!J1297="Yes",'TSA Input'!H1297,""))</f>
        <v/>
      </c>
      <c r="E1322" s="40" t="str">
        <f>IF('TSA Input'!J1297="","",IF('TSA Input'!J1297="Yes",'TSA Input'!G1297,""))</f>
        <v/>
      </c>
      <c r="F1322" s="42" t="str">
        <f>IF('TSA Input'!J1297="","",IF('TSA Input'!J1297="Yes",'TSA Input'!C1297,""))</f>
        <v/>
      </c>
      <c r="G1322" s="43" t="str">
        <f>IF('TSA Input'!J1297="","",IF('TSA Input'!J1297="Yes",'TSA Input'!I1297,""))</f>
        <v/>
      </c>
      <c r="H1322" s="43" t="str">
        <f>IF('TSA Input'!J1297="","",IF('TSA Input'!J1297="Yes",'TSA Input'!E1297,""))</f>
        <v/>
      </c>
      <c r="I1322" s="45" t="str">
        <f t="shared" si="2"/>
        <v/>
      </c>
      <c r="J1322" s="146" t="str">
        <f>IF('TSA Input'!$J1297="","",IF('TSA Input'!$J1297="Yes",'TSA Input'!$C1297,""))</f>
        <v/>
      </c>
      <c r="K1322" s="147" t="str">
        <f>IF('TSA Input'!$J1297="","",IF('TSA Input'!$J1297="Yes",'TSA Input'!$I1297,""))</f>
        <v/>
      </c>
      <c r="L1322" s="147" t="str">
        <f>IF('TSA Input'!$J1297="","",IF('TSA Input'!$J1297="Yes",'TSA Input'!$E1297,""))</f>
        <v/>
      </c>
      <c r="M1322" s="45" t="str">
        <f t="shared" si="3"/>
        <v/>
      </c>
      <c r="N1322" s="48"/>
      <c r="O1322" s="49"/>
      <c r="P1322" s="148" t="s">
        <v>31</v>
      </c>
      <c r="Q1322" s="149" t="s">
        <v>31</v>
      </c>
      <c r="R1322" s="1"/>
    </row>
    <row r="1323" spans="1:18" ht="15.75" hidden="1" customHeight="1">
      <c r="A1323" s="1" t="str">
        <f t="shared" si="1"/>
        <v/>
      </c>
      <c r="B1323" s="1"/>
      <c r="C1323" s="38" t="str">
        <f>IF('TSA Input'!J1298="","",IF('TSA Input'!J1298="Yes",'TSA Input'!B1298,"Ineligible"))</f>
        <v/>
      </c>
      <c r="D1323" s="39" t="str">
        <f>IF('TSA Input'!J1298="","",IF('TSA Input'!J1298="Yes",'TSA Input'!H1298,""))</f>
        <v/>
      </c>
      <c r="E1323" s="40" t="str">
        <f>IF('TSA Input'!J1298="","",IF('TSA Input'!J1298="Yes",'TSA Input'!G1298,""))</f>
        <v/>
      </c>
      <c r="F1323" s="42" t="str">
        <f>IF('TSA Input'!J1298="","",IF('TSA Input'!J1298="Yes",'TSA Input'!C1298,""))</f>
        <v/>
      </c>
      <c r="G1323" s="43" t="str">
        <f>IF('TSA Input'!J1298="","",IF('TSA Input'!J1298="Yes",'TSA Input'!I1298,""))</f>
        <v/>
      </c>
      <c r="H1323" s="43" t="str">
        <f>IF('TSA Input'!J1298="","",IF('TSA Input'!J1298="Yes",'TSA Input'!E1298,""))</f>
        <v/>
      </c>
      <c r="I1323" s="45" t="str">
        <f t="shared" si="2"/>
        <v/>
      </c>
      <c r="J1323" s="146" t="str">
        <f>IF('TSA Input'!$J1298="","",IF('TSA Input'!$J1298="Yes",'TSA Input'!$C1298,""))</f>
        <v/>
      </c>
      <c r="K1323" s="147" t="str">
        <f>IF('TSA Input'!$J1298="","",IF('TSA Input'!$J1298="Yes",'TSA Input'!$I1298,""))</f>
        <v/>
      </c>
      <c r="L1323" s="147" t="str">
        <f>IF('TSA Input'!$J1298="","",IF('TSA Input'!$J1298="Yes",'TSA Input'!$E1298,""))</f>
        <v/>
      </c>
      <c r="M1323" s="45" t="str">
        <f t="shared" si="3"/>
        <v/>
      </c>
      <c r="N1323" s="48"/>
      <c r="O1323" s="49"/>
      <c r="P1323" s="148" t="s">
        <v>31</v>
      </c>
      <c r="Q1323" s="149" t="s">
        <v>31</v>
      </c>
      <c r="R1323" s="1"/>
    </row>
    <row r="1324" spans="1:18" ht="15.75" hidden="1" customHeight="1">
      <c r="A1324" s="1" t="str">
        <f t="shared" si="1"/>
        <v/>
      </c>
      <c r="B1324" s="1"/>
      <c r="C1324" s="38" t="str">
        <f>IF('TSA Input'!J1299="","",IF('TSA Input'!J1299="Yes",'TSA Input'!B1299,"Ineligible"))</f>
        <v/>
      </c>
      <c r="D1324" s="39" t="str">
        <f>IF('TSA Input'!J1299="","",IF('TSA Input'!J1299="Yes",'TSA Input'!H1299,""))</f>
        <v/>
      </c>
      <c r="E1324" s="40" t="str">
        <f>IF('TSA Input'!J1299="","",IF('TSA Input'!J1299="Yes",'TSA Input'!G1299,""))</f>
        <v/>
      </c>
      <c r="F1324" s="42" t="str">
        <f>IF('TSA Input'!J1299="","",IF('TSA Input'!J1299="Yes",'TSA Input'!C1299,""))</f>
        <v/>
      </c>
      <c r="G1324" s="43" t="str">
        <f>IF('TSA Input'!J1299="","",IF('TSA Input'!J1299="Yes",'TSA Input'!I1299,""))</f>
        <v/>
      </c>
      <c r="H1324" s="43" t="str">
        <f>IF('TSA Input'!J1299="","",IF('TSA Input'!J1299="Yes",'TSA Input'!E1299,""))</f>
        <v/>
      </c>
      <c r="I1324" s="45" t="str">
        <f t="shared" si="2"/>
        <v/>
      </c>
      <c r="J1324" s="146" t="str">
        <f>IF('TSA Input'!$J1299="","",IF('TSA Input'!$J1299="Yes",'TSA Input'!$C1299,""))</f>
        <v/>
      </c>
      <c r="K1324" s="147" t="str">
        <f>IF('TSA Input'!$J1299="","",IF('TSA Input'!$J1299="Yes",'TSA Input'!$I1299,""))</f>
        <v/>
      </c>
      <c r="L1324" s="147" t="str">
        <f>IF('TSA Input'!$J1299="","",IF('TSA Input'!$J1299="Yes",'TSA Input'!$E1299,""))</f>
        <v/>
      </c>
      <c r="M1324" s="45" t="str">
        <f t="shared" si="3"/>
        <v/>
      </c>
      <c r="N1324" s="48"/>
      <c r="O1324" s="49"/>
      <c r="P1324" s="148" t="s">
        <v>31</v>
      </c>
      <c r="Q1324" s="149" t="s">
        <v>31</v>
      </c>
      <c r="R1324" s="1"/>
    </row>
    <row r="1325" spans="1:18" ht="15.75" hidden="1" customHeight="1">
      <c r="A1325" s="1" t="str">
        <f t="shared" si="1"/>
        <v/>
      </c>
      <c r="B1325" s="1"/>
      <c r="C1325" s="38" t="str">
        <f>IF('TSA Input'!J1300="","",IF('TSA Input'!J1300="Yes",'TSA Input'!B1300,"Ineligible"))</f>
        <v/>
      </c>
      <c r="D1325" s="39" t="str">
        <f>IF('TSA Input'!J1300="","",IF('TSA Input'!J1300="Yes",'TSA Input'!H1300,""))</f>
        <v/>
      </c>
      <c r="E1325" s="40" t="str">
        <f>IF('TSA Input'!J1300="","",IF('TSA Input'!J1300="Yes",'TSA Input'!G1300,""))</f>
        <v/>
      </c>
      <c r="F1325" s="42" t="str">
        <f>IF('TSA Input'!J1300="","",IF('TSA Input'!J1300="Yes",'TSA Input'!C1300,""))</f>
        <v/>
      </c>
      <c r="G1325" s="43" t="str">
        <f>IF('TSA Input'!J1300="","",IF('TSA Input'!J1300="Yes",'TSA Input'!I1300,""))</f>
        <v/>
      </c>
      <c r="H1325" s="43" t="str">
        <f>IF('TSA Input'!J1300="","",IF('TSA Input'!J1300="Yes",'TSA Input'!E1300,""))</f>
        <v/>
      </c>
      <c r="I1325" s="45" t="str">
        <f t="shared" si="2"/>
        <v/>
      </c>
      <c r="J1325" s="146" t="str">
        <f>IF('TSA Input'!$J1300="","",IF('TSA Input'!$J1300="Yes",'TSA Input'!$C1300,""))</f>
        <v/>
      </c>
      <c r="K1325" s="147" t="str">
        <f>IF('TSA Input'!$J1300="","",IF('TSA Input'!$J1300="Yes",'TSA Input'!$I1300,""))</f>
        <v/>
      </c>
      <c r="L1325" s="147" t="str">
        <f>IF('TSA Input'!$J1300="","",IF('TSA Input'!$J1300="Yes",'TSA Input'!$E1300,""))</f>
        <v/>
      </c>
      <c r="M1325" s="45" t="str">
        <f t="shared" si="3"/>
        <v/>
      </c>
      <c r="N1325" s="48"/>
      <c r="O1325" s="49"/>
      <c r="P1325" s="148" t="s">
        <v>31</v>
      </c>
      <c r="Q1325" s="149" t="s">
        <v>31</v>
      </c>
      <c r="R1325" s="1"/>
    </row>
    <row r="1326" spans="1:18" ht="15.75" hidden="1" customHeight="1">
      <c r="A1326" s="1" t="str">
        <f t="shared" si="1"/>
        <v/>
      </c>
      <c r="B1326" s="1"/>
      <c r="C1326" s="38" t="str">
        <f>IF('TSA Input'!J1301="","",IF('TSA Input'!J1301="Yes",'TSA Input'!B1301,"Ineligible"))</f>
        <v/>
      </c>
      <c r="D1326" s="39" t="str">
        <f>IF('TSA Input'!J1301="","",IF('TSA Input'!J1301="Yes",'TSA Input'!H1301,""))</f>
        <v/>
      </c>
      <c r="E1326" s="40" t="str">
        <f>IF('TSA Input'!J1301="","",IF('TSA Input'!J1301="Yes",'TSA Input'!G1301,""))</f>
        <v/>
      </c>
      <c r="F1326" s="42" t="str">
        <f>IF('TSA Input'!J1301="","",IF('TSA Input'!J1301="Yes",'TSA Input'!C1301,""))</f>
        <v/>
      </c>
      <c r="G1326" s="43" t="str">
        <f>IF('TSA Input'!J1301="","",IF('TSA Input'!J1301="Yes",'TSA Input'!I1301,""))</f>
        <v/>
      </c>
      <c r="H1326" s="43" t="str">
        <f>IF('TSA Input'!J1301="","",IF('TSA Input'!J1301="Yes",'TSA Input'!E1301,""))</f>
        <v/>
      </c>
      <c r="I1326" s="45" t="str">
        <f t="shared" si="2"/>
        <v/>
      </c>
      <c r="J1326" s="146" t="str">
        <f>IF('TSA Input'!$J1301="","",IF('TSA Input'!$J1301="Yes",'TSA Input'!$C1301,""))</f>
        <v/>
      </c>
      <c r="K1326" s="147" t="str">
        <f>IF('TSA Input'!$J1301="","",IF('TSA Input'!$J1301="Yes",'TSA Input'!$I1301,""))</f>
        <v/>
      </c>
      <c r="L1326" s="147" t="str">
        <f>IF('TSA Input'!$J1301="","",IF('TSA Input'!$J1301="Yes",'TSA Input'!$E1301,""))</f>
        <v/>
      </c>
      <c r="M1326" s="45" t="str">
        <f t="shared" si="3"/>
        <v/>
      </c>
      <c r="N1326" s="48"/>
      <c r="O1326" s="49"/>
      <c r="P1326" s="148" t="s">
        <v>31</v>
      </c>
      <c r="Q1326" s="149" t="s">
        <v>31</v>
      </c>
      <c r="R1326" s="1"/>
    </row>
    <row r="1327" spans="1:18" ht="15.75" hidden="1" customHeight="1">
      <c r="A1327" s="1" t="str">
        <f t="shared" si="1"/>
        <v/>
      </c>
      <c r="B1327" s="1"/>
      <c r="C1327" s="38" t="str">
        <f>IF('TSA Input'!J1302="","",IF('TSA Input'!J1302="Yes",'TSA Input'!B1302,"Ineligible"))</f>
        <v/>
      </c>
      <c r="D1327" s="39" t="str">
        <f>IF('TSA Input'!J1302="","",IF('TSA Input'!J1302="Yes",'TSA Input'!H1302,""))</f>
        <v/>
      </c>
      <c r="E1327" s="40" t="str">
        <f>IF('TSA Input'!J1302="","",IF('TSA Input'!J1302="Yes",'TSA Input'!G1302,""))</f>
        <v/>
      </c>
      <c r="F1327" s="42" t="str">
        <f>IF('TSA Input'!J1302="","",IF('TSA Input'!J1302="Yes",'TSA Input'!C1302,""))</f>
        <v/>
      </c>
      <c r="G1327" s="43" t="str">
        <f>IF('TSA Input'!J1302="","",IF('TSA Input'!J1302="Yes",'TSA Input'!I1302,""))</f>
        <v/>
      </c>
      <c r="H1327" s="43" t="str">
        <f>IF('TSA Input'!J1302="","",IF('TSA Input'!J1302="Yes",'TSA Input'!E1302,""))</f>
        <v/>
      </c>
      <c r="I1327" s="45" t="str">
        <f t="shared" si="2"/>
        <v/>
      </c>
      <c r="J1327" s="146" t="str">
        <f>IF('TSA Input'!$J1302="","",IF('TSA Input'!$J1302="Yes",'TSA Input'!$C1302,""))</f>
        <v/>
      </c>
      <c r="K1327" s="147" t="str">
        <f>IF('TSA Input'!$J1302="","",IF('TSA Input'!$J1302="Yes",'TSA Input'!$I1302,""))</f>
        <v/>
      </c>
      <c r="L1327" s="147" t="str">
        <f>IF('TSA Input'!$J1302="","",IF('TSA Input'!$J1302="Yes",'TSA Input'!$E1302,""))</f>
        <v/>
      </c>
      <c r="M1327" s="45" t="str">
        <f t="shared" si="3"/>
        <v/>
      </c>
      <c r="N1327" s="48"/>
      <c r="O1327" s="49"/>
      <c r="P1327" s="148" t="s">
        <v>31</v>
      </c>
      <c r="Q1327" s="149" t="s">
        <v>31</v>
      </c>
      <c r="R1327" s="1"/>
    </row>
    <row r="1328" spans="1:18" ht="15.75" hidden="1" customHeight="1">
      <c r="A1328" s="1" t="str">
        <f t="shared" si="1"/>
        <v/>
      </c>
      <c r="B1328" s="1"/>
      <c r="C1328" s="38" t="str">
        <f>IF('TSA Input'!J1303="","",IF('TSA Input'!J1303="Yes",'TSA Input'!B1303,"Ineligible"))</f>
        <v/>
      </c>
      <c r="D1328" s="39" t="str">
        <f>IF('TSA Input'!J1303="","",IF('TSA Input'!J1303="Yes",'TSA Input'!H1303,""))</f>
        <v/>
      </c>
      <c r="E1328" s="40" t="str">
        <f>IF('TSA Input'!J1303="","",IF('TSA Input'!J1303="Yes",'TSA Input'!G1303,""))</f>
        <v/>
      </c>
      <c r="F1328" s="42" t="str">
        <f>IF('TSA Input'!J1303="","",IF('TSA Input'!J1303="Yes",'TSA Input'!C1303,""))</f>
        <v/>
      </c>
      <c r="G1328" s="43" t="str">
        <f>IF('TSA Input'!J1303="","",IF('TSA Input'!J1303="Yes",'TSA Input'!I1303,""))</f>
        <v/>
      </c>
      <c r="H1328" s="43" t="str">
        <f>IF('TSA Input'!J1303="","",IF('TSA Input'!J1303="Yes",'TSA Input'!E1303,""))</f>
        <v/>
      </c>
      <c r="I1328" s="45" t="str">
        <f t="shared" si="2"/>
        <v/>
      </c>
      <c r="J1328" s="146" t="str">
        <f>IF('TSA Input'!$J1303="","",IF('TSA Input'!$J1303="Yes",'TSA Input'!$C1303,""))</f>
        <v/>
      </c>
      <c r="K1328" s="147" t="str">
        <f>IF('TSA Input'!$J1303="","",IF('TSA Input'!$J1303="Yes",'TSA Input'!$I1303,""))</f>
        <v/>
      </c>
      <c r="L1328" s="147" t="str">
        <f>IF('TSA Input'!$J1303="","",IF('TSA Input'!$J1303="Yes",'TSA Input'!$E1303,""))</f>
        <v/>
      </c>
      <c r="M1328" s="45" t="str">
        <f t="shared" si="3"/>
        <v/>
      </c>
      <c r="N1328" s="48"/>
      <c r="O1328" s="49"/>
      <c r="P1328" s="148" t="s">
        <v>31</v>
      </c>
      <c r="Q1328" s="149" t="s">
        <v>31</v>
      </c>
      <c r="R1328" s="1"/>
    </row>
    <row r="1329" spans="1:18" ht="15.75" hidden="1" customHeight="1">
      <c r="A1329" s="1" t="str">
        <f t="shared" si="1"/>
        <v/>
      </c>
      <c r="B1329" s="1"/>
      <c r="C1329" s="38" t="str">
        <f>IF('TSA Input'!J1304="","",IF('TSA Input'!J1304="Yes",'TSA Input'!B1304,"Ineligible"))</f>
        <v/>
      </c>
      <c r="D1329" s="39" t="str">
        <f>IF('TSA Input'!J1304="","",IF('TSA Input'!J1304="Yes",'TSA Input'!H1304,""))</f>
        <v/>
      </c>
      <c r="E1329" s="40" t="str">
        <f>IF('TSA Input'!J1304="","",IF('TSA Input'!J1304="Yes",'TSA Input'!G1304,""))</f>
        <v/>
      </c>
      <c r="F1329" s="42" t="str">
        <f>IF('TSA Input'!J1304="","",IF('TSA Input'!J1304="Yes",'TSA Input'!C1304,""))</f>
        <v/>
      </c>
      <c r="G1329" s="43" t="str">
        <f>IF('TSA Input'!J1304="","",IF('TSA Input'!J1304="Yes",'TSA Input'!I1304,""))</f>
        <v/>
      </c>
      <c r="H1329" s="43" t="str">
        <f>IF('TSA Input'!J1304="","",IF('TSA Input'!J1304="Yes",'TSA Input'!E1304,""))</f>
        <v/>
      </c>
      <c r="I1329" s="45" t="str">
        <f t="shared" si="2"/>
        <v/>
      </c>
      <c r="J1329" s="146" t="str">
        <f>IF('TSA Input'!$J1304="","",IF('TSA Input'!$J1304="Yes",'TSA Input'!$C1304,""))</f>
        <v/>
      </c>
      <c r="K1329" s="147" t="str">
        <f>IF('TSA Input'!$J1304="","",IF('TSA Input'!$J1304="Yes",'TSA Input'!$I1304,""))</f>
        <v/>
      </c>
      <c r="L1329" s="147" t="str">
        <f>IF('TSA Input'!$J1304="","",IF('TSA Input'!$J1304="Yes",'TSA Input'!$E1304,""))</f>
        <v/>
      </c>
      <c r="M1329" s="45" t="str">
        <f t="shared" si="3"/>
        <v/>
      </c>
      <c r="N1329" s="48"/>
      <c r="O1329" s="49"/>
      <c r="P1329" s="148" t="s">
        <v>31</v>
      </c>
      <c r="Q1329" s="149" t="s">
        <v>31</v>
      </c>
      <c r="R1329" s="1"/>
    </row>
    <row r="1330" spans="1:18" ht="15.75" hidden="1" customHeight="1">
      <c r="A1330" s="1" t="str">
        <f t="shared" si="1"/>
        <v/>
      </c>
      <c r="B1330" s="1"/>
      <c r="C1330" s="38" t="str">
        <f>IF('TSA Input'!J1305="","",IF('TSA Input'!J1305="Yes",'TSA Input'!B1305,"Ineligible"))</f>
        <v/>
      </c>
      <c r="D1330" s="39" t="str">
        <f>IF('TSA Input'!J1305="","",IF('TSA Input'!J1305="Yes",'TSA Input'!H1305,""))</f>
        <v/>
      </c>
      <c r="E1330" s="40" t="str">
        <f>IF('TSA Input'!J1305="","",IF('TSA Input'!J1305="Yes",'TSA Input'!G1305,""))</f>
        <v/>
      </c>
      <c r="F1330" s="42" t="str">
        <f>IF('TSA Input'!J1305="","",IF('TSA Input'!J1305="Yes",'TSA Input'!C1305,""))</f>
        <v/>
      </c>
      <c r="G1330" s="43" t="str">
        <f>IF('TSA Input'!J1305="","",IF('TSA Input'!J1305="Yes",'TSA Input'!I1305,""))</f>
        <v/>
      </c>
      <c r="H1330" s="43" t="str">
        <f>IF('TSA Input'!J1305="","",IF('TSA Input'!J1305="Yes",'TSA Input'!E1305,""))</f>
        <v/>
      </c>
      <c r="I1330" s="45" t="str">
        <f t="shared" si="2"/>
        <v/>
      </c>
      <c r="J1330" s="146" t="str">
        <f>IF('TSA Input'!$J1305="","",IF('TSA Input'!$J1305="Yes",'TSA Input'!$C1305,""))</f>
        <v/>
      </c>
      <c r="K1330" s="147" t="str">
        <f>IF('TSA Input'!$J1305="","",IF('TSA Input'!$J1305="Yes",'TSA Input'!$I1305,""))</f>
        <v/>
      </c>
      <c r="L1330" s="147" t="str">
        <f>IF('TSA Input'!$J1305="","",IF('TSA Input'!$J1305="Yes",'TSA Input'!$E1305,""))</f>
        <v/>
      </c>
      <c r="M1330" s="45" t="str">
        <f t="shared" si="3"/>
        <v/>
      </c>
      <c r="N1330" s="48"/>
      <c r="O1330" s="49"/>
      <c r="P1330" s="148" t="s">
        <v>31</v>
      </c>
      <c r="Q1330" s="149" t="s">
        <v>31</v>
      </c>
      <c r="R1330" s="1"/>
    </row>
    <row r="1331" spans="1:18" ht="15.75" hidden="1" customHeight="1">
      <c r="A1331" s="1" t="str">
        <f t="shared" si="1"/>
        <v/>
      </c>
      <c r="B1331" s="1"/>
      <c r="C1331" s="38" t="str">
        <f>IF('TSA Input'!J1306="","",IF('TSA Input'!J1306="Yes",'TSA Input'!B1306,"Ineligible"))</f>
        <v/>
      </c>
      <c r="D1331" s="39" t="str">
        <f>IF('TSA Input'!J1306="","",IF('TSA Input'!J1306="Yes",'TSA Input'!H1306,""))</f>
        <v/>
      </c>
      <c r="E1331" s="40" t="str">
        <f>IF('TSA Input'!J1306="","",IF('TSA Input'!J1306="Yes",'TSA Input'!G1306,""))</f>
        <v/>
      </c>
      <c r="F1331" s="42" t="str">
        <f>IF('TSA Input'!J1306="","",IF('TSA Input'!J1306="Yes",'TSA Input'!C1306,""))</f>
        <v/>
      </c>
      <c r="G1331" s="43" t="str">
        <f>IF('TSA Input'!J1306="","",IF('TSA Input'!J1306="Yes",'TSA Input'!I1306,""))</f>
        <v/>
      </c>
      <c r="H1331" s="43" t="str">
        <f>IF('TSA Input'!J1306="","",IF('TSA Input'!J1306="Yes",'TSA Input'!E1306,""))</f>
        <v/>
      </c>
      <c r="I1331" s="45" t="str">
        <f t="shared" si="2"/>
        <v/>
      </c>
      <c r="J1331" s="146" t="str">
        <f>IF('TSA Input'!$J1306="","",IF('TSA Input'!$J1306="Yes",'TSA Input'!$C1306,""))</f>
        <v/>
      </c>
      <c r="K1331" s="147" t="str">
        <f>IF('TSA Input'!$J1306="","",IF('TSA Input'!$J1306="Yes",'TSA Input'!$I1306,""))</f>
        <v/>
      </c>
      <c r="L1331" s="147" t="str">
        <f>IF('TSA Input'!$J1306="","",IF('TSA Input'!$J1306="Yes",'TSA Input'!$E1306,""))</f>
        <v/>
      </c>
      <c r="M1331" s="45" t="str">
        <f t="shared" si="3"/>
        <v/>
      </c>
      <c r="N1331" s="48"/>
      <c r="O1331" s="49"/>
      <c r="P1331" s="148" t="s">
        <v>31</v>
      </c>
      <c r="Q1331" s="149" t="s">
        <v>31</v>
      </c>
      <c r="R1331" s="1"/>
    </row>
    <row r="1332" spans="1:18" ht="15.75" hidden="1" customHeight="1">
      <c r="A1332" s="1" t="str">
        <f t="shared" si="1"/>
        <v/>
      </c>
      <c r="B1332" s="1"/>
      <c r="C1332" s="38" t="str">
        <f>IF('TSA Input'!J1307="","",IF('TSA Input'!J1307="Yes",'TSA Input'!B1307,"Ineligible"))</f>
        <v/>
      </c>
      <c r="D1332" s="39" t="str">
        <f>IF('TSA Input'!J1307="","",IF('TSA Input'!J1307="Yes",'TSA Input'!H1307,""))</f>
        <v/>
      </c>
      <c r="E1332" s="40" t="str">
        <f>IF('TSA Input'!J1307="","",IF('TSA Input'!J1307="Yes",'TSA Input'!G1307,""))</f>
        <v/>
      </c>
      <c r="F1332" s="42" t="str">
        <f>IF('TSA Input'!J1307="","",IF('TSA Input'!J1307="Yes",'TSA Input'!C1307,""))</f>
        <v/>
      </c>
      <c r="G1332" s="43" t="str">
        <f>IF('TSA Input'!J1307="","",IF('TSA Input'!J1307="Yes",'TSA Input'!I1307,""))</f>
        <v/>
      </c>
      <c r="H1332" s="43" t="str">
        <f>IF('TSA Input'!J1307="","",IF('TSA Input'!J1307="Yes",'TSA Input'!E1307,""))</f>
        <v/>
      </c>
      <c r="I1332" s="45" t="str">
        <f t="shared" si="2"/>
        <v/>
      </c>
      <c r="J1332" s="146" t="str">
        <f>IF('TSA Input'!$J1307="","",IF('TSA Input'!$J1307="Yes",'TSA Input'!$C1307,""))</f>
        <v/>
      </c>
      <c r="K1332" s="147" t="str">
        <f>IF('TSA Input'!$J1307="","",IF('TSA Input'!$J1307="Yes",'TSA Input'!$I1307,""))</f>
        <v/>
      </c>
      <c r="L1332" s="147" t="str">
        <f>IF('TSA Input'!$J1307="","",IF('TSA Input'!$J1307="Yes",'TSA Input'!$E1307,""))</f>
        <v/>
      </c>
      <c r="M1332" s="45" t="str">
        <f t="shared" si="3"/>
        <v/>
      </c>
      <c r="N1332" s="48"/>
      <c r="O1332" s="49"/>
      <c r="P1332" s="148" t="s">
        <v>31</v>
      </c>
      <c r="Q1332" s="149" t="s">
        <v>31</v>
      </c>
      <c r="R1332" s="1"/>
    </row>
    <row r="1333" spans="1:18" ht="15.75" hidden="1" customHeight="1">
      <c r="A1333" s="1" t="str">
        <f t="shared" si="1"/>
        <v/>
      </c>
      <c r="B1333" s="1"/>
      <c r="C1333" s="38" t="str">
        <f>IF('TSA Input'!J1308="","",IF('TSA Input'!J1308="Yes",'TSA Input'!B1308,"Ineligible"))</f>
        <v/>
      </c>
      <c r="D1333" s="39" t="str">
        <f>IF('TSA Input'!J1308="","",IF('TSA Input'!J1308="Yes",'TSA Input'!H1308,""))</f>
        <v/>
      </c>
      <c r="E1333" s="40" t="str">
        <f>IF('TSA Input'!J1308="","",IF('TSA Input'!J1308="Yes",'TSA Input'!G1308,""))</f>
        <v/>
      </c>
      <c r="F1333" s="42" t="str">
        <f>IF('TSA Input'!J1308="","",IF('TSA Input'!J1308="Yes",'TSA Input'!C1308,""))</f>
        <v/>
      </c>
      <c r="G1333" s="43" t="str">
        <f>IF('TSA Input'!J1308="","",IF('TSA Input'!J1308="Yes",'TSA Input'!I1308,""))</f>
        <v/>
      </c>
      <c r="H1333" s="43" t="str">
        <f>IF('TSA Input'!J1308="","",IF('TSA Input'!J1308="Yes",'TSA Input'!E1308,""))</f>
        <v/>
      </c>
      <c r="I1333" s="45" t="str">
        <f t="shared" si="2"/>
        <v/>
      </c>
      <c r="J1333" s="146" t="str">
        <f>IF('TSA Input'!$J1308="","",IF('TSA Input'!$J1308="Yes",'TSA Input'!$C1308,""))</f>
        <v/>
      </c>
      <c r="K1333" s="147" t="str">
        <f>IF('TSA Input'!$J1308="","",IF('TSA Input'!$J1308="Yes",'TSA Input'!$I1308,""))</f>
        <v/>
      </c>
      <c r="L1333" s="147" t="str">
        <f>IF('TSA Input'!$J1308="","",IF('TSA Input'!$J1308="Yes",'TSA Input'!$E1308,""))</f>
        <v/>
      </c>
      <c r="M1333" s="45" t="str">
        <f t="shared" si="3"/>
        <v/>
      </c>
      <c r="N1333" s="48"/>
      <c r="O1333" s="49"/>
      <c r="P1333" s="148" t="s">
        <v>31</v>
      </c>
      <c r="Q1333" s="149" t="s">
        <v>31</v>
      </c>
      <c r="R1333" s="1"/>
    </row>
    <row r="1334" spans="1:18" ht="15.75" hidden="1" customHeight="1">
      <c r="A1334" s="1" t="str">
        <f t="shared" si="1"/>
        <v/>
      </c>
      <c r="B1334" s="1"/>
      <c r="C1334" s="38" t="str">
        <f>IF('TSA Input'!J1309="","",IF('TSA Input'!J1309="Yes",'TSA Input'!B1309,"Ineligible"))</f>
        <v/>
      </c>
      <c r="D1334" s="39" t="str">
        <f>IF('TSA Input'!J1309="","",IF('TSA Input'!J1309="Yes",'TSA Input'!H1309,""))</f>
        <v/>
      </c>
      <c r="E1334" s="40" t="str">
        <f>IF('TSA Input'!J1309="","",IF('TSA Input'!J1309="Yes",'TSA Input'!G1309,""))</f>
        <v/>
      </c>
      <c r="F1334" s="42" t="str">
        <f>IF('TSA Input'!J1309="","",IF('TSA Input'!J1309="Yes",'TSA Input'!C1309,""))</f>
        <v/>
      </c>
      <c r="G1334" s="43" t="str">
        <f>IF('TSA Input'!J1309="","",IF('TSA Input'!J1309="Yes",'TSA Input'!I1309,""))</f>
        <v/>
      </c>
      <c r="H1334" s="43" t="str">
        <f>IF('TSA Input'!J1309="","",IF('TSA Input'!J1309="Yes",'TSA Input'!E1309,""))</f>
        <v/>
      </c>
      <c r="I1334" s="45" t="str">
        <f t="shared" si="2"/>
        <v/>
      </c>
      <c r="J1334" s="146" t="str">
        <f>IF('TSA Input'!$J1309="","",IF('TSA Input'!$J1309="Yes",'TSA Input'!$C1309,""))</f>
        <v/>
      </c>
      <c r="K1334" s="147" t="str">
        <f>IF('TSA Input'!$J1309="","",IF('TSA Input'!$J1309="Yes",'TSA Input'!$I1309,""))</f>
        <v/>
      </c>
      <c r="L1334" s="147" t="str">
        <f>IF('TSA Input'!$J1309="","",IF('TSA Input'!$J1309="Yes",'TSA Input'!$E1309,""))</f>
        <v/>
      </c>
      <c r="M1334" s="45" t="str">
        <f t="shared" si="3"/>
        <v/>
      </c>
      <c r="N1334" s="48"/>
      <c r="O1334" s="49"/>
      <c r="P1334" s="148" t="s">
        <v>31</v>
      </c>
      <c r="Q1334" s="149" t="s">
        <v>31</v>
      </c>
      <c r="R1334" s="1"/>
    </row>
    <row r="1335" spans="1:18" ht="15.75" hidden="1" customHeight="1">
      <c r="A1335" s="1" t="str">
        <f t="shared" si="1"/>
        <v/>
      </c>
      <c r="B1335" s="1"/>
      <c r="C1335" s="38" t="str">
        <f>IF('TSA Input'!J1310="","",IF('TSA Input'!J1310="Yes",'TSA Input'!B1310,"Ineligible"))</f>
        <v/>
      </c>
      <c r="D1335" s="39" t="str">
        <f>IF('TSA Input'!J1310="","",IF('TSA Input'!J1310="Yes",'TSA Input'!H1310,""))</f>
        <v/>
      </c>
      <c r="E1335" s="40" t="str">
        <f>IF('TSA Input'!J1310="","",IF('TSA Input'!J1310="Yes",'TSA Input'!G1310,""))</f>
        <v/>
      </c>
      <c r="F1335" s="42" t="str">
        <f>IF('TSA Input'!J1310="","",IF('TSA Input'!J1310="Yes",'TSA Input'!C1310,""))</f>
        <v/>
      </c>
      <c r="G1335" s="43" t="str">
        <f>IF('TSA Input'!J1310="","",IF('TSA Input'!J1310="Yes",'TSA Input'!I1310,""))</f>
        <v/>
      </c>
      <c r="H1335" s="43" t="str">
        <f>IF('TSA Input'!J1310="","",IF('TSA Input'!J1310="Yes",'TSA Input'!E1310,""))</f>
        <v/>
      </c>
      <c r="I1335" s="45" t="str">
        <f t="shared" si="2"/>
        <v/>
      </c>
      <c r="J1335" s="146" t="str">
        <f>IF('TSA Input'!$J1310="","",IF('TSA Input'!$J1310="Yes",'TSA Input'!$C1310,""))</f>
        <v/>
      </c>
      <c r="K1335" s="147" t="str">
        <f>IF('TSA Input'!$J1310="","",IF('TSA Input'!$J1310="Yes",'TSA Input'!$I1310,""))</f>
        <v/>
      </c>
      <c r="L1335" s="147" t="str">
        <f>IF('TSA Input'!$J1310="","",IF('TSA Input'!$J1310="Yes",'TSA Input'!$E1310,""))</f>
        <v/>
      </c>
      <c r="M1335" s="45" t="str">
        <f t="shared" si="3"/>
        <v/>
      </c>
      <c r="N1335" s="48"/>
      <c r="O1335" s="49"/>
      <c r="P1335" s="148" t="s">
        <v>31</v>
      </c>
      <c r="Q1335" s="149" t="s">
        <v>31</v>
      </c>
      <c r="R1335" s="1"/>
    </row>
    <row r="1336" spans="1:18" ht="15.75" hidden="1" customHeight="1">
      <c r="A1336" s="1" t="str">
        <f t="shared" si="1"/>
        <v/>
      </c>
      <c r="B1336" s="1"/>
      <c r="C1336" s="38" t="str">
        <f>IF('TSA Input'!J1311="","",IF('TSA Input'!J1311="Yes",'TSA Input'!B1311,"Ineligible"))</f>
        <v/>
      </c>
      <c r="D1336" s="39" t="str">
        <f>IF('TSA Input'!J1311="","",IF('TSA Input'!J1311="Yes",'TSA Input'!H1311,""))</f>
        <v/>
      </c>
      <c r="E1336" s="40" t="str">
        <f>IF('TSA Input'!J1311="","",IF('TSA Input'!J1311="Yes",'TSA Input'!G1311,""))</f>
        <v/>
      </c>
      <c r="F1336" s="42" t="str">
        <f>IF('TSA Input'!J1311="","",IF('TSA Input'!J1311="Yes",'TSA Input'!C1311,""))</f>
        <v/>
      </c>
      <c r="G1336" s="43" t="str">
        <f>IF('TSA Input'!J1311="","",IF('TSA Input'!J1311="Yes",'TSA Input'!I1311,""))</f>
        <v/>
      </c>
      <c r="H1336" s="43" t="str">
        <f>IF('TSA Input'!J1311="","",IF('TSA Input'!J1311="Yes",'TSA Input'!E1311,""))</f>
        <v/>
      </c>
      <c r="I1336" s="45" t="str">
        <f t="shared" si="2"/>
        <v/>
      </c>
      <c r="J1336" s="146" t="str">
        <f>IF('TSA Input'!$J1311="","",IF('TSA Input'!$J1311="Yes",'TSA Input'!$C1311,""))</f>
        <v/>
      </c>
      <c r="K1336" s="147" t="str">
        <f>IF('TSA Input'!$J1311="","",IF('TSA Input'!$J1311="Yes",'TSA Input'!$I1311,""))</f>
        <v/>
      </c>
      <c r="L1336" s="147" t="str">
        <f>IF('TSA Input'!$J1311="","",IF('TSA Input'!$J1311="Yes",'TSA Input'!$E1311,""))</f>
        <v/>
      </c>
      <c r="M1336" s="45" t="str">
        <f t="shared" si="3"/>
        <v/>
      </c>
      <c r="N1336" s="48"/>
      <c r="O1336" s="49"/>
      <c r="P1336" s="148" t="s">
        <v>31</v>
      </c>
      <c r="Q1336" s="149" t="s">
        <v>31</v>
      </c>
      <c r="R1336" s="1"/>
    </row>
    <row r="1337" spans="1:18" ht="15.75" hidden="1" customHeight="1">
      <c r="A1337" s="1" t="str">
        <f t="shared" si="1"/>
        <v/>
      </c>
      <c r="B1337" s="1"/>
      <c r="C1337" s="38" t="str">
        <f>IF('TSA Input'!J1312="","",IF('TSA Input'!J1312="Yes",'TSA Input'!B1312,"Ineligible"))</f>
        <v/>
      </c>
      <c r="D1337" s="39" t="str">
        <f>IF('TSA Input'!J1312="","",IF('TSA Input'!J1312="Yes",'TSA Input'!H1312,""))</f>
        <v/>
      </c>
      <c r="E1337" s="40" t="str">
        <f>IF('TSA Input'!J1312="","",IF('TSA Input'!J1312="Yes",'TSA Input'!G1312,""))</f>
        <v/>
      </c>
      <c r="F1337" s="42" t="str">
        <f>IF('TSA Input'!J1312="","",IF('TSA Input'!J1312="Yes",'TSA Input'!C1312,""))</f>
        <v/>
      </c>
      <c r="G1337" s="43" t="str">
        <f>IF('TSA Input'!J1312="","",IF('TSA Input'!J1312="Yes",'TSA Input'!I1312,""))</f>
        <v/>
      </c>
      <c r="H1337" s="43" t="str">
        <f>IF('TSA Input'!J1312="","",IF('TSA Input'!J1312="Yes",'TSA Input'!E1312,""))</f>
        <v/>
      </c>
      <c r="I1337" s="45" t="str">
        <f t="shared" si="2"/>
        <v/>
      </c>
      <c r="J1337" s="146" t="str">
        <f>IF('TSA Input'!$J1312="","",IF('TSA Input'!$J1312="Yes",'TSA Input'!$C1312,""))</f>
        <v/>
      </c>
      <c r="K1337" s="147" t="str">
        <f>IF('TSA Input'!$J1312="","",IF('TSA Input'!$J1312="Yes",'TSA Input'!$I1312,""))</f>
        <v/>
      </c>
      <c r="L1337" s="147" t="str">
        <f>IF('TSA Input'!$J1312="","",IF('TSA Input'!$J1312="Yes",'TSA Input'!$E1312,""))</f>
        <v/>
      </c>
      <c r="M1337" s="45" t="str">
        <f t="shared" si="3"/>
        <v/>
      </c>
      <c r="N1337" s="48"/>
      <c r="O1337" s="49"/>
      <c r="P1337" s="148" t="s">
        <v>31</v>
      </c>
      <c r="Q1337" s="149" t="s">
        <v>31</v>
      </c>
      <c r="R1337" s="1"/>
    </row>
    <row r="1338" spans="1:18" ht="15.75" hidden="1" customHeight="1">
      <c r="A1338" s="1" t="str">
        <f t="shared" si="1"/>
        <v/>
      </c>
      <c r="B1338" s="1"/>
      <c r="C1338" s="38" t="str">
        <f>IF('TSA Input'!J1313="","",IF('TSA Input'!J1313="Yes",'TSA Input'!B1313,"Ineligible"))</f>
        <v/>
      </c>
      <c r="D1338" s="39" t="str">
        <f>IF('TSA Input'!J1313="","",IF('TSA Input'!J1313="Yes",'TSA Input'!H1313,""))</f>
        <v/>
      </c>
      <c r="E1338" s="40" t="str">
        <f>IF('TSA Input'!J1313="","",IF('TSA Input'!J1313="Yes",'TSA Input'!G1313,""))</f>
        <v/>
      </c>
      <c r="F1338" s="42" t="str">
        <f>IF('TSA Input'!J1313="","",IF('TSA Input'!J1313="Yes",'TSA Input'!C1313,""))</f>
        <v/>
      </c>
      <c r="G1338" s="43" t="str">
        <f>IF('TSA Input'!J1313="","",IF('TSA Input'!J1313="Yes",'TSA Input'!I1313,""))</f>
        <v/>
      </c>
      <c r="H1338" s="43" t="str">
        <f>IF('TSA Input'!J1313="","",IF('TSA Input'!J1313="Yes",'TSA Input'!E1313,""))</f>
        <v/>
      </c>
      <c r="I1338" s="45" t="str">
        <f t="shared" si="2"/>
        <v/>
      </c>
      <c r="J1338" s="146" t="str">
        <f>IF('TSA Input'!$J1313="","",IF('TSA Input'!$J1313="Yes",'TSA Input'!$C1313,""))</f>
        <v/>
      </c>
      <c r="K1338" s="147" t="str">
        <f>IF('TSA Input'!$J1313="","",IF('TSA Input'!$J1313="Yes",'TSA Input'!$I1313,""))</f>
        <v/>
      </c>
      <c r="L1338" s="147" t="str">
        <f>IF('TSA Input'!$J1313="","",IF('TSA Input'!$J1313="Yes",'TSA Input'!$E1313,""))</f>
        <v/>
      </c>
      <c r="M1338" s="45" t="str">
        <f t="shared" si="3"/>
        <v/>
      </c>
      <c r="N1338" s="48"/>
      <c r="O1338" s="49"/>
      <c r="P1338" s="148" t="s">
        <v>31</v>
      </c>
      <c r="Q1338" s="149" t="s">
        <v>31</v>
      </c>
      <c r="R1338" s="1"/>
    </row>
    <row r="1339" spans="1:18" ht="15.75" hidden="1" customHeight="1">
      <c r="A1339" s="1" t="str">
        <f t="shared" si="1"/>
        <v/>
      </c>
      <c r="B1339" s="1"/>
      <c r="C1339" s="38" t="str">
        <f>IF('TSA Input'!J1314="","",IF('TSA Input'!J1314="Yes",'TSA Input'!B1314,"Ineligible"))</f>
        <v/>
      </c>
      <c r="D1339" s="39" t="str">
        <f>IF('TSA Input'!J1314="","",IF('TSA Input'!J1314="Yes",'TSA Input'!H1314,""))</f>
        <v/>
      </c>
      <c r="E1339" s="40" t="str">
        <f>IF('TSA Input'!J1314="","",IF('TSA Input'!J1314="Yes",'TSA Input'!G1314,""))</f>
        <v/>
      </c>
      <c r="F1339" s="42" t="str">
        <f>IF('TSA Input'!J1314="","",IF('TSA Input'!J1314="Yes",'TSA Input'!C1314,""))</f>
        <v/>
      </c>
      <c r="G1339" s="43" t="str">
        <f>IF('TSA Input'!J1314="","",IF('TSA Input'!J1314="Yes",'TSA Input'!I1314,""))</f>
        <v/>
      </c>
      <c r="H1339" s="43" t="str">
        <f>IF('TSA Input'!J1314="","",IF('TSA Input'!J1314="Yes",'TSA Input'!E1314,""))</f>
        <v/>
      </c>
      <c r="I1339" s="45" t="str">
        <f t="shared" si="2"/>
        <v/>
      </c>
      <c r="J1339" s="146" t="str">
        <f>IF('TSA Input'!$J1314="","",IF('TSA Input'!$J1314="Yes",'TSA Input'!$C1314,""))</f>
        <v/>
      </c>
      <c r="K1339" s="147" t="str">
        <f>IF('TSA Input'!$J1314="","",IF('TSA Input'!$J1314="Yes",'TSA Input'!$I1314,""))</f>
        <v/>
      </c>
      <c r="L1339" s="147" t="str">
        <f>IF('TSA Input'!$J1314="","",IF('TSA Input'!$J1314="Yes",'TSA Input'!$E1314,""))</f>
        <v/>
      </c>
      <c r="M1339" s="45" t="str">
        <f t="shared" si="3"/>
        <v/>
      </c>
      <c r="N1339" s="48"/>
      <c r="O1339" s="49"/>
      <c r="P1339" s="148" t="s">
        <v>31</v>
      </c>
      <c r="Q1339" s="149" t="s">
        <v>31</v>
      </c>
      <c r="R1339" s="1"/>
    </row>
    <row r="1340" spans="1:18" ht="15.75" hidden="1" customHeight="1">
      <c r="A1340" s="1" t="str">
        <f t="shared" si="1"/>
        <v/>
      </c>
      <c r="B1340" s="1"/>
      <c r="C1340" s="38" t="str">
        <f>IF('TSA Input'!J1315="","",IF('TSA Input'!J1315="Yes",'TSA Input'!B1315,"Ineligible"))</f>
        <v/>
      </c>
      <c r="D1340" s="39" t="str">
        <f>IF('TSA Input'!J1315="","",IF('TSA Input'!J1315="Yes",'TSA Input'!H1315,""))</f>
        <v/>
      </c>
      <c r="E1340" s="40" t="str">
        <f>IF('TSA Input'!J1315="","",IF('TSA Input'!J1315="Yes",'TSA Input'!G1315,""))</f>
        <v/>
      </c>
      <c r="F1340" s="42" t="str">
        <f>IF('TSA Input'!J1315="","",IF('TSA Input'!J1315="Yes",'TSA Input'!C1315,""))</f>
        <v/>
      </c>
      <c r="G1340" s="43" t="str">
        <f>IF('TSA Input'!J1315="","",IF('TSA Input'!J1315="Yes",'TSA Input'!I1315,""))</f>
        <v/>
      </c>
      <c r="H1340" s="43" t="str">
        <f>IF('TSA Input'!J1315="","",IF('TSA Input'!J1315="Yes",'TSA Input'!E1315,""))</f>
        <v/>
      </c>
      <c r="I1340" s="45" t="str">
        <f t="shared" si="2"/>
        <v/>
      </c>
      <c r="J1340" s="146" t="str">
        <f>IF('TSA Input'!$J1315="","",IF('TSA Input'!$J1315="Yes",'TSA Input'!$C1315,""))</f>
        <v/>
      </c>
      <c r="K1340" s="147" t="str">
        <f>IF('TSA Input'!$J1315="","",IF('TSA Input'!$J1315="Yes",'TSA Input'!$I1315,""))</f>
        <v/>
      </c>
      <c r="L1340" s="147" t="str">
        <f>IF('TSA Input'!$J1315="","",IF('TSA Input'!$J1315="Yes",'TSA Input'!$E1315,""))</f>
        <v/>
      </c>
      <c r="M1340" s="45" t="str">
        <f t="shared" si="3"/>
        <v/>
      </c>
      <c r="N1340" s="48"/>
      <c r="O1340" s="49"/>
      <c r="P1340" s="148" t="s">
        <v>31</v>
      </c>
      <c r="Q1340" s="149" t="s">
        <v>31</v>
      </c>
      <c r="R1340" s="1"/>
    </row>
    <row r="1341" spans="1:18" ht="15.75" hidden="1" customHeight="1">
      <c r="A1341" s="1" t="str">
        <f t="shared" si="1"/>
        <v/>
      </c>
      <c r="B1341" s="1"/>
      <c r="C1341" s="38" t="str">
        <f>IF('TSA Input'!J1316="","",IF('TSA Input'!J1316="Yes",'TSA Input'!B1316,"Ineligible"))</f>
        <v/>
      </c>
      <c r="D1341" s="39" t="str">
        <f>IF('TSA Input'!J1316="","",IF('TSA Input'!J1316="Yes",'TSA Input'!H1316,""))</f>
        <v/>
      </c>
      <c r="E1341" s="40" t="str">
        <f>IF('TSA Input'!J1316="","",IF('TSA Input'!J1316="Yes",'TSA Input'!G1316,""))</f>
        <v/>
      </c>
      <c r="F1341" s="42" t="str">
        <f>IF('TSA Input'!J1316="","",IF('TSA Input'!J1316="Yes",'TSA Input'!C1316,""))</f>
        <v/>
      </c>
      <c r="G1341" s="43" t="str">
        <f>IF('TSA Input'!J1316="","",IF('TSA Input'!J1316="Yes",'TSA Input'!I1316,""))</f>
        <v/>
      </c>
      <c r="H1341" s="43" t="str">
        <f>IF('TSA Input'!J1316="","",IF('TSA Input'!J1316="Yes",'TSA Input'!E1316,""))</f>
        <v/>
      </c>
      <c r="I1341" s="45" t="str">
        <f t="shared" si="2"/>
        <v/>
      </c>
      <c r="J1341" s="146" t="str">
        <f>IF('TSA Input'!$J1316="","",IF('TSA Input'!$J1316="Yes",'TSA Input'!$C1316,""))</f>
        <v/>
      </c>
      <c r="K1341" s="147" t="str">
        <f>IF('TSA Input'!$J1316="","",IF('TSA Input'!$J1316="Yes",'TSA Input'!$I1316,""))</f>
        <v/>
      </c>
      <c r="L1341" s="147" t="str">
        <f>IF('TSA Input'!$J1316="","",IF('TSA Input'!$J1316="Yes",'TSA Input'!$E1316,""))</f>
        <v/>
      </c>
      <c r="M1341" s="45" t="str">
        <f t="shared" si="3"/>
        <v/>
      </c>
      <c r="N1341" s="48"/>
      <c r="O1341" s="49"/>
      <c r="P1341" s="148" t="s">
        <v>31</v>
      </c>
      <c r="Q1341" s="149" t="s">
        <v>31</v>
      </c>
      <c r="R1341" s="1"/>
    </row>
    <row r="1342" spans="1:18" ht="15.75" hidden="1" customHeight="1">
      <c r="A1342" s="1" t="str">
        <f t="shared" si="1"/>
        <v/>
      </c>
      <c r="B1342" s="1"/>
      <c r="C1342" s="38" t="str">
        <f>IF('TSA Input'!J1317="","",IF('TSA Input'!J1317="Yes",'TSA Input'!B1317,"Ineligible"))</f>
        <v/>
      </c>
      <c r="D1342" s="39" t="str">
        <f>IF('TSA Input'!J1317="","",IF('TSA Input'!J1317="Yes",'TSA Input'!H1317,""))</f>
        <v/>
      </c>
      <c r="E1342" s="40" t="str">
        <f>IF('TSA Input'!J1317="","",IF('TSA Input'!J1317="Yes",'TSA Input'!G1317,""))</f>
        <v/>
      </c>
      <c r="F1342" s="42" t="str">
        <f>IF('TSA Input'!J1317="","",IF('TSA Input'!J1317="Yes",'TSA Input'!C1317,""))</f>
        <v/>
      </c>
      <c r="G1342" s="43" t="str">
        <f>IF('TSA Input'!J1317="","",IF('TSA Input'!J1317="Yes",'TSA Input'!I1317,""))</f>
        <v/>
      </c>
      <c r="H1342" s="43" t="str">
        <f>IF('TSA Input'!J1317="","",IF('TSA Input'!J1317="Yes",'TSA Input'!E1317,""))</f>
        <v/>
      </c>
      <c r="I1342" s="45" t="str">
        <f t="shared" si="2"/>
        <v/>
      </c>
      <c r="J1342" s="146" t="str">
        <f>IF('TSA Input'!$J1317="","",IF('TSA Input'!$J1317="Yes",'TSA Input'!$C1317,""))</f>
        <v/>
      </c>
      <c r="K1342" s="147" t="str">
        <f>IF('TSA Input'!$J1317="","",IF('TSA Input'!$J1317="Yes",'TSA Input'!$I1317,""))</f>
        <v/>
      </c>
      <c r="L1342" s="147" t="str">
        <f>IF('TSA Input'!$J1317="","",IF('TSA Input'!$J1317="Yes",'TSA Input'!$E1317,""))</f>
        <v/>
      </c>
      <c r="M1342" s="45" t="str">
        <f t="shared" si="3"/>
        <v/>
      </c>
      <c r="N1342" s="48"/>
      <c r="O1342" s="49"/>
      <c r="P1342" s="148" t="s">
        <v>31</v>
      </c>
      <c r="Q1342" s="149" t="s">
        <v>31</v>
      </c>
      <c r="R1342" s="1"/>
    </row>
    <row r="1343" spans="1:18" ht="15.75" hidden="1" customHeight="1">
      <c r="A1343" s="1" t="str">
        <f t="shared" si="1"/>
        <v/>
      </c>
      <c r="B1343" s="1"/>
      <c r="C1343" s="38" t="str">
        <f>IF('TSA Input'!J1318="","",IF('TSA Input'!J1318="Yes",'TSA Input'!B1318,"Ineligible"))</f>
        <v/>
      </c>
      <c r="D1343" s="39" t="str">
        <f>IF('TSA Input'!J1318="","",IF('TSA Input'!J1318="Yes",'TSA Input'!H1318,""))</f>
        <v/>
      </c>
      <c r="E1343" s="40" t="str">
        <f>IF('TSA Input'!J1318="","",IF('TSA Input'!J1318="Yes",'TSA Input'!G1318,""))</f>
        <v/>
      </c>
      <c r="F1343" s="42" t="str">
        <f>IF('TSA Input'!J1318="","",IF('TSA Input'!J1318="Yes",'TSA Input'!C1318,""))</f>
        <v/>
      </c>
      <c r="G1343" s="43" t="str">
        <f>IF('TSA Input'!J1318="","",IF('TSA Input'!J1318="Yes",'TSA Input'!I1318,""))</f>
        <v/>
      </c>
      <c r="H1343" s="43" t="str">
        <f>IF('TSA Input'!J1318="","",IF('TSA Input'!J1318="Yes",'TSA Input'!E1318,""))</f>
        <v/>
      </c>
      <c r="I1343" s="45" t="str">
        <f t="shared" si="2"/>
        <v/>
      </c>
      <c r="J1343" s="146" t="str">
        <f>IF('TSA Input'!$J1318="","",IF('TSA Input'!$J1318="Yes",'TSA Input'!$C1318,""))</f>
        <v/>
      </c>
      <c r="K1343" s="147" t="str">
        <f>IF('TSA Input'!$J1318="","",IF('TSA Input'!$J1318="Yes",'TSA Input'!$I1318,""))</f>
        <v/>
      </c>
      <c r="L1343" s="147" t="str">
        <f>IF('TSA Input'!$J1318="","",IF('TSA Input'!$J1318="Yes",'TSA Input'!$E1318,""))</f>
        <v/>
      </c>
      <c r="M1343" s="45" t="str">
        <f t="shared" si="3"/>
        <v/>
      </c>
      <c r="N1343" s="48"/>
      <c r="O1343" s="49"/>
      <c r="P1343" s="148" t="s">
        <v>31</v>
      </c>
      <c r="Q1343" s="149" t="s">
        <v>31</v>
      </c>
      <c r="R1343" s="1"/>
    </row>
    <row r="1344" spans="1:18" ht="15.75" hidden="1" customHeight="1">
      <c r="A1344" s="1" t="str">
        <f t="shared" si="1"/>
        <v/>
      </c>
      <c r="B1344" s="1"/>
      <c r="C1344" s="38" t="str">
        <f>IF('TSA Input'!J1319="","",IF('TSA Input'!J1319="Yes",'TSA Input'!B1319,"Ineligible"))</f>
        <v/>
      </c>
      <c r="D1344" s="39" t="str">
        <f>IF('TSA Input'!J1319="","",IF('TSA Input'!J1319="Yes",'TSA Input'!H1319,""))</f>
        <v/>
      </c>
      <c r="E1344" s="40" t="str">
        <f>IF('TSA Input'!J1319="","",IF('TSA Input'!J1319="Yes",'TSA Input'!G1319,""))</f>
        <v/>
      </c>
      <c r="F1344" s="42" t="str">
        <f>IF('TSA Input'!J1319="","",IF('TSA Input'!J1319="Yes",'TSA Input'!C1319,""))</f>
        <v/>
      </c>
      <c r="G1344" s="43" t="str">
        <f>IF('TSA Input'!J1319="","",IF('TSA Input'!J1319="Yes",'TSA Input'!I1319,""))</f>
        <v/>
      </c>
      <c r="H1344" s="43" t="str">
        <f>IF('TSA Input'!J1319="","",IF('TSA Input'!J1319="Yes",'TSA Input'!E1319,""))</f>
        <v/>
      </c>
      <c r="I1344" s="45" t="str">
        <f t="shared" si="2"/>
        <v/>
      </c>
      <c r="J1344" s="146" t="str">
        <f>IF('TSA Input'!$J1319="","",IF('TSA Input'!$J1319="Yes",'TSA Input'!$C1319,""))</f>
        <v/>
      </c>
      <c r="K1344" s="147" t="str">
        <f>IF('TSA Input'!$J1319="","",IF('TSA Input'!$J1319="Yes",'TSA Input'!$I1319,""))</f>
        <v/>
      </c>
      <c r="L1344" s="147" t="str">
        <f>IF('TSA Input'!$J1319="","",IF('TSA Input'!$J1319="Yes",'TSA Input'!$E1319,""))</f>
        <v/>
      </c>
      <c r="M1344" s="45" t="str">
        <f t="shared" si="3"/>
        <v/>
      </c>
      <c r="N1344" s="48"/>
      <c r="O1344" s="49"/>
      <c r="P1344" s="148" t="s">
        <v>31</v>
      </c>
      <c r="Q1344" s="149" t="s">
        <v>31</v>
      </c>
      <c r="R1344" s="1"/>
    </row>
    <row r="1345" spans="1:18" ht="15.75" hidden="1" customHeight="1">
      <c r="A1345" s="1" t="str">
        <f t="shared" si="1"/>
        <v/>
      </c>
      <c r="B1345" s="1"/>
      <c r="C1345" s="38" t="str">
        <f>IF('TSA Input'!J1320="","",IF('TSA Input'!J1320="Yes",'TSA Input'!B1320,"Ineligible"))</f>
        <v/>
      </c>
      <c r="D1345" s="39" t="str">
        <f>IF('TSA Input'!J1320="","",IF('TSA Input'!J1320="Yes",'TSA Input'!H1320,""))</f>
        <v/>
      </c>
      <c r="E1345" s="40" t="str">
        <f>IF('TSA Input'!J1320="","",IF('TSA Input'!J1320="Yes",'TSA Input'!G1320,""))</f>
        <v/>
      </c>
      <c r="F1345" s="42" t="str">
        <f>IF('TSA Input'!J1320="","",IF('TSA Input'!J1320="Yes",'TSA Input'!C1320,""))</f>
        <v/>
      </c>
      <c r="G1345" s="43" t="str">
        <f>IF('TSA Input'!J1320="","",IF('TSA Input'!J1320="Yes",'TSA Input'!I1320,""))</f>
        <v/>
      </c>
      <c r="H1345" s="43" t="str">
        <f>IF('TSA Input'!J1320="","",IF('TSA Input'!J1320="Yes",'TSA Input'!E1320,""))</f>
        <v/>
      </c>
      <c r="I1345" s="45" t="str">
        <f t="shared" si="2"/>
        <v/>
      </c>
      <c r="J1345" s="146" t="str">
        <f>IF('TSA Input'!$J1320="","",IF('TSA Input'!$J1320="Yes",'TSA Input'!$C1320,""))</f>
        <v/>
      </c>
      <c r="K1345" s="147" t="str">
        <f>IF('TSA Input'!$J1320="","",IF('TSA Input'!$J1320="Yes",'TSA Input'!$I1320,""))</f>
        <v/>
      </c>
      <c r="L1345" s="147" t="str">
        <f>IF('TSA Input'!$J1320="","",IF('TSA Input'!$J1320="Yes",'TSA Input'!$E1320,""))</f>
        <v/>
      </c>
      <c r="M1345" s="45" t="str">
        <f t="shared" si="3"/>
        <v/>
      </c>
      <c r="N1345" s="48"/>
      <c r="O1345" s="49"/>
      <c r="P1345" s="148" t="s">
        <v>31</v>
      </c>
      <c r="Q1345" s="149" t="s">
        <v>31</v>
      </c>
      <c r="R1345" s="1"/>
    </row>
    <row r="1346" spans="1:18" ht="15.75" hidden="1" customHeight="1">
      <c r="A1346" s="1" t="str">
        <f t="shared" si="1"/>
        <v/>
      </c>
      <c r="B1346" s="1"/>
      <c r="C1346" s="38" t="str">
        <f>IF('TSA Input'!J1321="","",IF('TSA Input'!J1321="Yes",'TSA Input'!B1321,"Ineligible"))</f>
        <v/>
      </c>
      <c r="D1346" s="39" t="str">
        <f>IF('TSA Input'!J1321="","",IF('TSA Input'!J1321="Yes",'TSA Input'!H1321,""))</f>
        <v/>
      </c>
      <c r="E1346" s="40" t="str">
        <f>IF('TSA Input'!J1321="","",IF('TSA Input'!J1321="Yes",'TSA Input'!G1321,""))</f>
        <v/>
      </c>
      <c r="F1346" s="42" t="str">
        <f>IF('TSA Input'!J1321="","",IF('TSA Input'!J1321="Yes",'TSA Input'!C1321,""))</f>
        <v/>
      </c>
      <c r="G1346" s="43" t="str">
        <f>IF('TSA Input'!J1321="","",IF('TSA Input'!J1321="Yes",'TSA Input'!I1321,""))</f>
        <v/>
      </c>
      <c r="H1346" s="43" t="str">
        <f>IF('TSA Input'!J1321="","",IF('TSA Input'!J1321="Yes",'TSA Input'!E1321,""))</f>
        <v/>
      </c>
      <c r="I1346" s="45" t="str">
        <f t="shared" si="2"/>
        <v/>
      </c>
      <c r="J1346" s="146" t="str">
        <f>IF('TSA Input'!$J1321="","",IF('TSA Input'!$J1321="Yes",'TSA Input'!$C1321,""))</f>
        <v/>
      </c>
      <c r="K1346" s="147" t="str">
        <f>IF('TSA Input'!$J1321="","",IF('TSA Input'!$J1321="Yes",'TSA Input'!$I1321,""))</f>
        <v/>
      </c>
      <c r="L1346" s="147" t="str">
        <f>IF('TSA Input'!$J1321="","",IF('TSA Input'!$J1321="Yes",'TSA Input'!$E1321,""))</f>
        <v/>
      </c>
      <c r="M1346" s="45" t="str">
        <f t="shared" si="3"/>
        <v/>
      </c>
      <c r="N1346" s="48"/>
      <c r="O1346" s="49"/>
      <c r="P1346" s="148" t="s">
        <v>31</v>
      </c>
      <c r="Q1346" s="149" t="s">
        <v>31</v>
      </c>
      <c r="R1346" s="1"/>
    </row>
    <row r="1347" spans="1:18" ht="15.75" hidden="1" customHeight="1">
      <c r="A1347" s="1" t="str">
        <f t="shared" si="1"/>
        <v/>
      </c>
      <c r="B1347" s="1"/>
      <c r="C1347" s="38" t="str">
        <f>IF('TSA Input'!J1322="","",IF('TSA Input'!J1322="Yes",'TSA Input'!B1322,"Ineligible"))</f>
        <v/>
      </c>
      <c r="D1347" s="39" t="str">
        <f>IF('TSA Input'!J1322="","",IF('TSA Input'!J1322="Yes",'TSA Input'!H1322,""))</f>
        <v/>
      </c>
      <c r="E1347" s="40" t="str">
        <f>IF('TSA Input'!J1322="","",IF('TSA Input'!J1322="Yes",'TSA Input'!G1322,""))</f>
        <v/>
      </c>
      <c r="F1347" s="42" t="str">
        <f>IF('TSA Input'!J1322="","",IF('TSA Input'!J1322="Yes",'TSA Input'!C1322,""))</f>
        <v/>
      </c>
      <c r="G1347" s="43" t="str">
        <f>IF('TSA Input'!J1322="","",IF('TSA Input'!J1322="Yes",'TSA Input'!I1322,""))</f>
        <v/>
      </c>
      <c r="H1347" s="43" t="str">
        <f>IF('TSA Input'!J1322="","",IF('TSA Input'!J1322="Yes",'TSA Input'!E1322,""))</f>
        <v/>
      </c>
      <c r="I1347" s="45" t="str">
        <f t="shared" si="2"/>
        <v/>
      </c>
      <c r="J1347" s="146" t="str">
        <f>IF('TSA Input'!$J1322="","",IF('TSA Input'!$J1322="Yes",'TSA Input'!$C1322,""))</f>
        <v/>
      </c>
      <c r="K1347" s="147" t="str">
        <f>IF('TSA Input'!$J1322="","",IF('TSA Input'!$J1322="Yes",'TSA Input'!$I1322,""))</f>
        <v/>
      </c>
      <c r="L1347" s="147" t="str">
        <f>IF('TSA Input'!$J1322="","",IF('TSA Input'!$J1322="Yes",'TSA Input'!$E1322,""))</f>
        <v/>
      </c>
      <c r="M1347" s="45" t="str">
        <f t="shared" si="3"/>
        <v/>
      </c>
      <c r="N1347" s="48"/>
      <c r="O1347" s="49"/>
      <c r="P1347" s="148" t="s">
        <v>31</v>
      </c>
      <c r="Q1347" s="149" t="s">
        <v>31</v>
      </c>
      <c r="R1347" s="1"/>
    </row>
    <row r="1348" spans="1:18" ht="15.75" hidden="1" customHeight="1">
      <c r="A1348" s="1" t="str">
        <f t="shared" si="1"/>
        <v/>
      </c>
      <c r="B1348" s="1"/>
      <c r="C1348" s="38" t="str">
        <f>IF('TSA Input'!J1323="","",IF('TSA Input'!J1323="Yes",'TSA Input'!B1323,"Ineligible"))</f>
        <v/>
      </c>
      <c r="D1348" s="39" t="str">
        <f>IF('TSA Input'!J1323="","",IF('TSA Input'!J1323="Yes",'TSA Input'!H1323,""))</f>
        <v/>
      </c>
      <c r="E1348" s="40" t="str">
        <f>IF('TSA Input'!J1323="","",IF('TSA Input'!J1323="Yes",'TSA Input'!G1323,""))</f>
        <v/>
      </c>
      <c r="F1348" s="42" t="str">
        <f>IF('TSA Input'!J1323="","",IF('TSA Input'!J1323="Yes",'TSA Input'!C1323,""))</f>
        <v/>
      </c>
      <c r="G1348" s="43" t="str">
        <f>IF('TSA Input'!J1323="","",IF('TSA Input'!J1323="Yes",'TSA Input'!I1323,""))</f>
        <v/>
      </c>
      <c r="H1348" s="43" t="str">
        <f>IF('TSA Input'!J1323="","",IF('TSA Input'!J1323="Yes",'TSA Input'!E1323,""))</f>
        <v/>
      </c>
      <c r="I1348" s="45" t="str">
        <f t="shared" si="2"/>
        <v/>
      </c>
      <c r="J1348" s="146" t="str">
        <f>IF('TSA Input'!$J1323="","",IF('TSA Input'!$J1323="Yes",'TSA Input'!$C1323,""))</f>
        <v/>
      </c>
      <c r="K1348" s="147" t="str">
        <f>IF('TSA Input'!$J1323="","",IF('TSA Input'!$J1323="Yes",'TSA Input'!$I1323,""))</f>
        <v/>
      </c>
      <c r="L1348" s="147" t="str">
        <f>IF('TSA Input'!$J1323="","",IF('TSA Input'!$J1323="Yes",'TSA Input'!$E1323,""))</f>
        <v/>
      </c>
      <c r="M1348" s="45" t="str">
        <f t="shared" si="3"/>
        <v/>
      </c>
      <c r="N1348" s="48"/>
      <c r="O1348" s="49"/>
      <c r="P1348" s="148" t="s">
        <v>31</v>
      </c>
      <c r="Q1348" s="149" t="s">
        <v>31</v>
      </c>
      <c r="R1348" s="1"/>
    </row>
    <row r="1349" spans="1:18" ht="15.75" hidden="1" customHeight="1">
      <c r="A1349" s="1" t="str">
        <f t="shared" si="1"/>
        <v/>
      </c>
      <c r="B1349" s="1"/>
      <c r="C1349" s="38" t="str">
        <f>IF('TSA Input'!J1324="","",IF('TSA Input'!J1324="Yes",'TSA Input'!B1324,"Ineligible"))</f>
        <v/>
      </c>
      <c r="D1349" s="39" t="str">
        <f>IF('TSA Input'!J1324="","",IF('TSA Input'!J1324="Yes",'TSA Input'!H1324,""))</f>
        <v/>
      </c>
      <c r="E1349" s="40" t="str">
        <f>IF('TSA Input'!J1324="","",IF('TSA Input'!J1324="Yes",'TSA Input'!G1324,""))</f>
        <v/>
      </c>
      <c r="F1349" s="42" t="str">
        <f>IF('TSA Input'!J1324="","",IF('TSA Input'!J1324="Yes",'TSA Input'!C1324,""))</f>
        <v/>
      </c>
      <c r="G1349" s="43" t="str">
        <f>IF('TSA Input'!J1324="","",IF('TSA Input'!J1324="Yes",'TSA Input'!I1324,""))</f>
        <v/>
      </c>
      <c r="H1349" s="43" t="str">
        <f>IF('TSA Input'!J1324="","",IF('TSA Input'!J1324="Yes",'TSA Input'!E1324,""))</f>
        <v/>
      </c>
      <c r="I1349" s="45" t="str">
        <f t="shared" si="2"/>
        <v/>
      </c>
      <c r="J1349" s="146" t="str">
        <f>IF('TSA Input'!$J1324="","",IF('TSA Input'!$J1324="Yes",'TSA Input'!$C1324,""))</f>
        <v/>
      </c>
      <c r="K1349" s="147" t="str">
        <f>IF('TSA Input'!$J1324="","",IF('TSA Input'!$J1324="Yes",'TSA Input'!$I1324,""))</f>
        <v/>
      </c>
      <c r="L1349" s="147" t="str">
        <f>IF('TSA Input'!$J1324="","",IF('TSA Input'!$J1324="Yes",'TSA Input'!$E1324,""))</f>
        <v/>
      </c>
      <c r="M1349" s="45" t="str">
        <f t="shared" si="3"/>
        <v/>
      </c>
      <c r="N1349" s="48"/>
      <c r="O1349" s="49"/>
      <c r="P1349" s="148" t="s">
        <v>31</v>
      </c>
      <c r="Q1349" s="149" t="s">
        <v>31</v>
      </c>
      <c r="R1349" s="1"/>
    </row>
    <row r="1350" spans="1:18" ht="15.75" hidden="1" customHeight="1">
      <c r="A1350" s="1" t="str">
        <f t="shared" si="1"/>
        <v/>
      </c>
      <c r="B1350" s="1"/>
      <c r="C1350" s="38" t="str">
        <f>IF('TSA Input'!J1325="","",IF('TSA Input'!J1325="Yes",'TSA Input'!B1325,"Ineligible"))</f>
        <v/>
      </c>
      <c r="D1350" s="39" t="str">
        <f>IF('TSA Input'!J1325="","",IF('TSA Input'!J1325="Yes",'TSA Input'!H1325,""))</f>
        <v/>
      </c>
      <c r="E1350" s="40" t="str">
        <f>IF('TSA Input'!J1325="","",IF('TSA Input'!J1325="Yes",'TSA Input'!G1325,""))</f>
        <v/>
      </c>
      <c r="F1350" s="42" t="str">
        <f>IF('TSA Input'!J1325="","",IF('TSA Input'!J1325="Yes",'TSA Input'!C1325,""))</f>
        <v/>
      </c>
      <c r="G1350" s="43" t="str">
        <f>IF('TSA Input'!J1325="","",IF('TSA Input'!J1325="Yes",'TSA Input'!I1325,""))</f>
        <v/>
      </c>
      <c r="H1350" s="43" t="str">
        <f>IF('TSA Input'!J1325="","",IF('TSA Input'!J1325="Yes",'TSA Input'!E1325,""))</f>
        <v/>
      </c>
      <c r="I1350" s="45" t="str">
        <f t="shared" si="2"/>
        <v/>
      </c>
      <c r="J1350" s="146" t="str">
        <f>IF('TSA Input'!$J1325="","",IF('TSA Input'!$J1325="Yes",'TSA Input'!$C1325,""))</f>
        <v/>
      </c>
      <c r="K1350" s="147" t="str">
        <f>IF('TSA Input'!$J1325="","",IF('TSA Input'!$J1325="Yes",'TSA Input'!$I1325,""))</f>
        <v/>
      </c>
      <c r="L1350" s="147" t="str">
        <f>IF('TSA Input'!$J1325="","",IF('TSA Input'!$J1325="Yes",'TSA Input'!$E1325,""))</f>
        <v/>
      </c>
      <c r="M1350" s="45" t="str">
        <f t="shared" si="3"/>
        <v/>
      </c>
      <c r="N1350" s="48"/>
      <c r="O1350" s="49"/>
      <c r="P1350" s="148" t="s">
        <v>31</v>
      </c>
      <c r="Q1350" s="149" t="s">
        <v>31</v>
      </c>
      <c r="R1350" s="1"/>
    </row>
    <row r="1351" spans="1:18" ht="15.75" hidden="1" customHeight="1">
      <c r="A1351" s="1" t="str">
        <f t="shared" si="1"/>
        <v/>
      </c>
      <c r="B1351" s="1"/>
      <c r="C1351" s="38" t="str">
        <f>IF('TSA Input'!J1326="","",IF('TSA Input'!J1326="Yes",'TSA Input'!B1326,"Ineligible"))</f>
        <v/>
      </c>
      <c r="D1351" s="39" t="str">
        <f>IF('TSA Input'!J1326="","",IF('TSA Input'!J1326="Yes",'TSA Input'!H1326,""))</f>
        <v/>
      </c>
      <c r="E1351" s="40" t="str">
        <f>IF('TSA Input'!J1326="","",IF('TSA Input'!J1326="Yes",'TSA Input'!G1326,""))</f>
        <v/>
      </c>
      <c r="F1351" s="42" t="str">
        <f>IF('TSA Input'!J1326="","",IF('TSA Input'!J1326="Yes",'TSA Input'!C1326,""))</f>
        <v/>
      </c>
      <c r="G1351" s="43" t="str">
        <f>IF('TSA Input'!J1326="","",IF('TSA Input'!J1326="Yes",'TSA Input'!I1326,""))</f>
        <v/>
      </c>
      <c r="H1351" s="43" t="str">
        <f>IF('TSA Input'!J1326="","",IF('TSA Input'!J1326="Yes",'TSA Input'!E1326,""))</f>
        <v/>
      </c>
      <c r="I1351" s="45" t="str">
        <f t="shared" si="2"/>
        <v/>
      </c>
      <c r="J1351" s="146" t="str">
        <f>IF('TSA Input'!$J1326="","",IF('TSA Input'!$J1326="Yes",'TSA Input'!$C1326,""))</f>
        <v/>
      </c>
      <c r="K1351" s="147" t="str">
        <f>IF('TSA Input'!$J1326="","",IF('TSA Input'!$J1326="Yes",'TSA Input'!$I1326,""))</f>
        <v/>
      </c>
      <c r="L1351" s="147" t="str">
        <f>IF('TSA Input'!$J1326="","",IF('TSA Input'!$J1326="Yes",'TSA Input'!$E1326,""))</f>
        <v/>
      </c>
      <c r="M1351" s="45" t="str">
        <f t="shared" si="3"/>
        <v/>
      </c>
      <c r="N1351" s="48"/>
      <c r="O1351" s="49"/>
      <c r="P1351" s="148" t="s">
        <v>31</v>
      </c>
      <c r="Q1351" s="149" t="s">
        <v>31</v>
      </c>
      <c r="R1351" s="1"/>
    </row>
    <row r="1352" spans="1:18" ht="15.75" hidden="1" customHeight="1">
      <c r="A1352" s="1" t="str">
        <f t="shared" si="1"/>
        <v/>
      </c>
      <c r="B1352" s="1"/>
      <c r="C1352" s="38" t="str">
        <f>IF('TSA Input'!J1327="","",IF('TSA Input'!J1327="Yes",'TSA Input'!B1327,"Ineligible"))</f>
        <v/>
      </c>
      <c r="D1352" s="39" t="str">
        <f>IF('TSA Input'!J1327="","",IF('TSA Input'!J1327="Yes",'TSA Input'!H1327,""))</f>
        <v/>
      </c>
      <c r="E1352" s="40" t="str">
        <f>IF('TSA Input'!J1327="","",IF('TSA Input'!J1327="Yes",'TSA Input'!G1327,""))</f>
        <v/>
      </c>
      <c r="F1352" s="42" t="str">
        <f>IF('TSA Input'!J1327="","",IF('TSA Input'!J1327="Yes",'TSA Input'!C1327,""))</f>
        <v/>
      </c>
      <c r="G1352" s="43" t="str">
        <f>IF('TSA Input'!J1327="","",IF('TSA Input'!J1327="Yes",'TSA Input'!I1327,""))</f>
        <v/>
      </c>
      <c r="H1352" s="43" t="str">
        <f>IF('TSA Input'!J1327="","",IF('TSA Input'!J1327="Yes",'TSA Input'!E1327,""))</f>
        <v/>
      </c>
      <c r="I1352" s="45" t="str">
        <f t="shared" si="2"/>
        <v/>
      </c>
      <c r="J1352" s="146" t="str">
        <f>IF('TSA Input'!$J1327="","",IF('TSA Input'!$J1327="Yes",'TSA Input'!$C1327,""))</f>
        <v/>
      </c>
      <c r="K1352" s="147" t="str">
        <f>IF('TSA Input'!$J1327="","",IF('TSA Input'!$J1327="Yes",'TSA Input'!$I1327,""))</f>
        <v/>
      </c>
      <c r="L1352" s="147" t="str">
        <f>IF('TSA Input'!$J1327="","",IF('TSA Input'!$J1327="Yes",'TSA Input'!$E1327,""))</f>
        <v/>
      </c>
      <c r="M1352" s="45" t="str">
        <f t="shared" si="3"/>
        <v/>
      </c>
      <c r="N1352" s="48"/>
      <c r="O1352" s="49"/>
      <c r="P1352" s="148" t="s">
        <v>31</v>
      </c>
      <c r="Q1352" s="149" t="s">
        <v>31</v>
      </c>
      <c r="R1352" s="1"/>
    </row>
    <row r="1353" spans="1:18" ht="15.75" hidden="1" customHeight="1">
      <c r="A1353" s="1" t="str">
        <f t="shared" si="1"/>
        <v/>
      </c>
      <c r="B1353" s="1"/>
      <c r="C1353" s="38" t="str">
        <f>IF('TSA Input'!J1328="","",IF('TSA Input'!J1328="Yes",'TSA Input'!B1328,"Ineligible"))</f>
        <v/>
      </c>
      <c r="D1353" s="39" t="str">
        <f>IF('TSA Input'!J1328="","",IF('TSA Input'!J1328="Yes",'TSA Input'!H1328,""))</f>
        <v/>
      </c>
      <c r="E1353" s="40" t="str">
        <f>IF('TSA Input'!J1328="","",IF('TSA Input'!J1328="Yes",'TSA Input'!G1328,""))</f>
        <v/>
      </c>
      <c r="F1353" s="42" t="str">
        <f>IF('TSA Input'!J1328="","",IF('TSA Input'!J1328="Yes",'TSA Input'!C1328,""))</f>
        <v/>
      </c>
      <c r="G1353" s="43" t="str">
        <f>IF('TSA Input'!J1328="","",IF('TSA Input'!J1328="Yes",'TSA Input'!I1328,""))</f>
        <v/>
      </c>
      <c r="H1353" s="43" t="str">
        <f>IF('TSA Input'!J1328="","",IF('TSA Input'!J1328="Yes",'TSA Input'!E1328,""))</f>
        <v/>
      </c>
      <c r="I1353" s="45" t="str">
        <f t="shared" si="2"/>
        <v/>
      </c>
      <c r="J1353" s="146" t="str">
        <f>IF('TSA Input'!$J1328="","",IF('TSA Input'!$J1328="Yes",'TSA Input'!$C1328,""))</f>
        <v/>
      </c>
      <c r="K1353" s="147" t="str">
        <f>IF('TSA Input'!$J1328="","",IF('TSA Input'!$J1328="Yes",'TSA Input'!$I1328,""))</f>
        <v/>
      </c>
      <c r="L1353" s="147" t="str">
        <f>IF('TSA Input'!$J1328="","",IF('TSA Input'!$J1328="Yes",'TSA Input'!$E1328,""))</f>
        <v/>
      </c>
      <c r="M1353" s="45" t="str">
        <f t="shared" si="3"/>
        <v/>
      </c>
      <c r="N1353" s="48"/>
      <c r="O1353" s="49"/>
      <c r="P1353" s="148" t="s">
        <v>31</v>
      </c>
      <c r="Q1353" s="149" t="s">
        <v>31</v>
      </c>
      <c r="R1353" s="1"/>
    </row>
    <row r="1354" spans="1:18" ht="15.75" hidden="1" customHeight="1">
      <c r="A1354" s="1" t="str">
        <f t="shared" si="1"/>
        <v/>
      </c>
      <c r="B1354" s="1"/>
      <c r="C1354" s="38" t="str">
        <f>IF('TSA Input'!J1329="","",IF('TSA Input'!J1329="Yes",'TSA Input'!B1329,"Ineligible"))</f>
        <v/>
      </c>
      <c r="D1354" s="39" t="str">
        <f>IF('TSA Input'!J1329="","",IF('TSA Input'!J1329="Yes",'TSA Input'!H1329,""))</f>
        <v/>
      </c>
      <c r="E1354" s="40" t="str">
        <f>IF('TSA Input'!J1329="","",IF('TSA Input'!J1329="Yes",'TSA Input'!G1329,""))</f>
        <v/>
      </c>
      <c r="F1354" s="42" t="str">
        <f>IF('TSA Input'!J1329="","",IF('TSA Input'!J1329="Yes",'TSA Input'!C1329,""))</f>
        <v/>
      </c>
      <c r="G1354" s="43" t="str">
        <f>IF('TSA Input'!J1329="","",IF('TSA Input'!J1329="Yes",'TSA Input'!I1329,""))</f>
        <v/>
      </c>
      <c r="H1354" s="43" t="str">
        <f>IF('TSA Input'!J1329="","",IF('TSA Input'!J1329="Yes",'TSA Input'!E1329,""))</f>
        <v/>
      </c>
      <c r="I1354" s="45" t="str">
        <f t="shared" si="2"/>
        <v/>
      </c>
      <c r="J1354" s="146" t="str">
        <f>IF('TSA Input'!$J1329="","",IF('TSA Input'!$J1329="Yes",'TSA Input'!$C1329,""))</f>
        <v/>
      </c>
      <c r="K1354" s="147" t="str">
        <f>IF('TSA Input'!$J1329="","",IF('TSA Input'!$J1329="Yes",'TSA Input'!$I1329,""))</f>
        <v/>
      </c>
      <c r="L1354" s="147" t="str">
        <f>IF('TSA Input'!$J1329="","",IF('TSA Input'!$J1329="Yes",'TSA Input'!$E1329,""))</f>
        <v/>
      </c>
      <c r="M1354" s="45" t="str">
        <f t="shared" si="3"/>
        <v/>
      </c>
      <c r="N1354" s="48"/>
      <c r="O1354" s="49"/>
      <c r="P1354" s="148" t="s">
        <v>31</v>
      </c>
      <c r="Q1354" s="149" t="s">
        <v>31</v>
      </c>
      <c r="R1354" s="1"/>
    </row>
    <row r="1355" spans="1:18" ht="15.75" hidden="1" customHeight="1">
      <c r="A1355" s="1" t="str">
        <f t="shared" si="1"/>
        <v/>
      </c>
      <c r="B1355" s="1"/>
      <c r="C1355" s="38" t="str">
        <f>IF('TSA Input'!J1330="","",IF('TSA Input'!J1330="Yes",'TSA Input'!B1330,"Ineligible"))</f>
        <v/>
      </c>
      <c r="D1355" s="39" t="str">
        <f>IF('TSA Input'!J1330="","",IF('TSA Input'!J1330="Yes",'TSA Input'!H1330,""))</f>
        <v/>
      </c>
      <c r="E1355" s="40" t="str">
        <f>IF('TSA Input'!J1330="","",IF('TSA Input'!J1330="Yes",'TSA Input'!G1330,""))</f>
        <v/>
      </c>
      <c r="F1355" s="42" t="str">
        <f>IF('TSA Input'!J1330="","",IF('TSA Input'!J1330="Yes",'TSA Input'!C1330,""))</f>
        <v/>
      </c>
      <c r="G1355" s="43" t="str">
        <f>IF('TSA Input'!J1330="","",IF('TSA Input'!J1330="Yes",'TSA Input'!I1330,""))</f>
        <v/>
      </c>
      <c r="H1355" s="43" t="str">
        <f>IF('TSA Input'!J1330="","",IF('TSA Input'!J1330="Yes",'TSA Input'!E1330,""))</f>
        <v/>
      </c>
      <c r="I1355" s="45" t="str">
        <f t="shared" si="2"/>
        <v/>
      </c>
      <c r="J1355" s="146" t="str">
        <f>IF('TSA Input'!$J1330="","",IF('TSA Input'!$J1330="Yes",'TSA Input'!$C1330,""))</f>
        <v/>
      </c>
      <c r="K1355" s="147" t="str">
        <f>IF('TSA Input'!$J1330="","",IF('TSA Input'!$J1330="Yes",'TSA Input'!$I1330,""))</f>
        <v/>
      </c>
      <c r="L1355" s="147" t="str">
        <f>IF('TSA Input'!$J1330="","",IF('TSA Input'!$J1330="Yes",'TSA Input'!$E1330,""))</f>
        <v/>
      </c>
      <c r="M1355" s="45" t="str">
        <f t="shared" si="3"/>
        <v/>
      </c>
      <c r="N1355" s="48"/>
      <c r="O1355" s="49"/>
      <c r="P1355" s="148" t="s">
        <v>31</v>
      </c>
      <c r="Q1355" s="149" t="s">
        <v>31</v>
      </c>
      <c r="R1355" s="1"/>
    </row>
    <row r="1356" spans="1:18" ht="15.75" hidden="1" customHeight="1">
      <c r="A1356" s="1" t="str">
        <f t="shared" si="1"/>
        <v/>
      </c>
      <c r="B1356" s="1"/>
      <c r="C1356" s="38" t="str">
        <f>IF('TSA Input'!J1331="","",IF('TSA Input'!J1331="Yes",'TSA Input'!B1331,"Ineligible"))</f>
        <v/>
      </c>
      <c r="D1356" s="39" t="str">
        <f>IF('TSA Input'!J1331="","",IF('TSA Input'!J1331="Yes",'TSA Input'!H1331,""))</f>
        <v/>
      </c>
      <c r="E1356" s="40" t="str">
        <f>IF('TSA Input'!J1331="","",IF('TSA Input'!J1331="Yes",'TSA Input'!G1331,""))</f>
        <v/>
      </c>
      <c r="F1356" s="42" t="str">
        <f>IF('TSA Input'!J1331="","",IF('TSA Input'!J1331="Yes",'TSA Input'!C1331,""))</f>
        <v/>
      </c>
      <c r="G1356" s="43" t="str">
        <f>IF('TSA Input'!J1331="","",IF('TSA Input'!J1331="Yes",'TSA Input'!I1331,""))</f>
        <v/>
      </c>
      <c r="H1356" s="43" t="str">
        <f>IF('TSA Input'!J1331="","",IF('TSA Input'!J1331="Yes",'TSA Input'!E1331,""))</f>
        <v/>
      </c>
      <c r="I1356" s="45" t="str">
        <f t="shared" si="2"/>
        <v/>
      </c>
      <c r="J1356" s="146" t="str">
        <f>IF('TSA Input'!$J1331="","",IF('TSA Input'!$J1331="Yes",'TSA Input'!$C1331,""))</f>
        <v/>
      </c>
      <c r="K1356" s="147" t="str">
        <f>IF('TSA Input'!$J1331="","",IF('TSA Input'!$J1331="Yes",'TSA Input'!$I1331,""))</f>
        <v/>
      </c>
      <c r="L1356" s="147" t="str">
        <f>IF('TSA Input'!$J1331="","",IF('TSA Input'!$J1331="Yes",'TSA Input'!$E1331,""))</f>
        <v/>
      </c>
      <c r="M1356" s="45" t="str">
        <f t="shared" si="3"/>
        <v/>
      </c>
      <c r="N1356" s="48"/>
      <c r="O1356" s="49"/>
      <c r="P1356" s="148" t="s">
        <v>31</v>
      </c>
      <c r="Q1356" s="149" t="s">
        <v>31</v>
      </c>
      <c r="R1356" s="1"/>
    </row>
    <row r="1357" spans="1:18" ht="15.75" hidden="1" customHeight="1">
      <c r="A1357" s="1" t="str">
        <f t="shared" si="1"/>
        <v/>
      </c>
      <c r="B1357" s="1"/>
      <c r="C1357" s="38" t="str">
        <f>IF('TSA Input'!J1332="","",IF('TSA Input'!J1332="Yes",'TSA Input'!B1332,"Ineligible"))</f>
        <v/>
      </c>
      <c r="D1357" s="39" t="str">
        <f>IF('TSA Input'!J1332="","",IF('TSA Input'!J1332="Yes",'TSA Input'!H1332,""))</f>
        <v/>
      </c>
      <c r="E1357" s="40" t="str">
        <f>IF('TSA Input'!J1332="","",IF('TSA Input'!J1332="Yes",'TSA Input'!G1332,""))</f>
        <v/>
      </c>
      <c r="F1357" s="42" t="str">
        <f>IF('TSA Input'!J1332="","",IF('TSA Input'!J1332="Yes",'TSA Input'!C1332,""))</f>
        <v/>
      </c>
      <c r="G1357" s="43" t="str">
        <f>IF('TSA Input'!J1332="","",IF('TSA Input'!J1332="Yes",'TSA Input'!I1332,""))</f>
        <v/>
      </c>
      <c r="H1357" s="43" t="str">
        <f>IF('TSA Input'!J1332="","",IF('TSA Input'!J1332="Yes",'TSA Input'!E1332,""))</f>
        <v/>
      </c>
      <c r="I1357" s="45" t="str">
        <f t="shared" si="2"/>
        <v/>
      </c>
      <c r="J1357" s="146" t="str">
        <f>IF('TSA Input'!$J1332="","",IF('TSA Input'!$J1332="Yes",'TSA Input'!$C1332,""))</f>
        <v/>
      </c>
      <c r="K1357" s="147" t="str">
        <f>IF('TSA Input'!$J1332="","",IF('TSA Input'!$J1332="Yes",'TSA Input'!$I1332,""))</f>
        <v/>
      </c>
      <c r="L1357" s="147" t="str">
        <f>IF('TSA Input'!$J1332="","",IF('TSA Input'!$J1332="Yes",'TSA Input'!$E1332,""))</f>
        <v/>
      </c>
      <c r="M1357" s="45" t="str">
        <f t="shared" si="3"/>
        <v/>
      </c>
      <c r="N1357" s="48"/>
      <c r="O1357" s="49"/>
      <c r="P1357" s="148" t="s">
        <v>31</v>
      </c>
      <c r="Q1357" s="149" t="s">
        <v>31</v>
      </c>
      <c r="R1357" s="1"/>
    </row>
    <row r="1358" spans="1:18" ht="15.75" hidden="1" customHeight="1">
      <c r="A1358" s="1" t="str">
        <f t="shared" si="1"/>
        <v/>
      </c>
      <c r="B1358" s="1"/>
      <c r="C1358" s="38" t="str">
        <f>IF('TSA Input'!J1333="","",IF('TSA Input'!J1333="Yes",'TSA Input'!B1333,"Ineligible"))</f>
        <v/>
      </c>
      <c r="D1358" s="39" t="str">
        <f>IF('TSA Input'!J1333="","",IF('TSA Input'!J1333="Yes",'TSA Input'!H1333,""))</f>
        <v/>
      </c>
      <c r="E1358" s="40" t="str">
        <f>IF('TSA Input'!J1333="","",IF('TSA Input'!J1333="Yes",'TSA Input'!G1333,""))</f>
        <v/>
      </c>
      <c r="F1358" s="42" t="str">
        <f>IF('TSA Input'!J1333="","",IF('TSA Input'!J1333="Yes",'TSA Input'!C1333,""))</f>
        <v/>
      </c>
      <c r="G1358" s="43" t="str">
        <f>IF('TSA Input'!J1333="","",IF('TSA Input'!J1333="Yes",'TSA Input'!I1333,""))</f>
        <v/>
      </c>
      <c r="H1358" s="43" t="str">
        <f>IF('TSA Input'!J1333="","",IF('TSA Input'!J1333="Yes",'TSA Input'!E1333,""))</f>
        <v/>
      </c>
      <c r="I1358" s="45" t="str">
        <f t="shared" si="2"/>
        <v/>
      </c>
      <c r="J1358" s="146" t="str">
        <f>IF('TSA Input'!$J1333="","",IF('TSA Input'!$J1333="Yes",'TSA Input'!$C1333,""))</f>
        <v/>
      </c>
      <c r="K1358" s="147" t="str">
        <f>IF('TSA Input'!$J1333="","",IF('TSA Input'!$J1333="Yes",'TSA Input'!$I1333,""))</f>
        <v/>
      </c>
      <c r="L1358" s="147" t="str">
        <f>IF('TSA Input'!$J1333="","",IF('TSA Input'!$J1333="Yes",'TSA Input'!$E1333,""))</f>
        <v/>
      </c>
      <c r="M1358" s="45" t="str">
        <f t="shared" si="3"/>
        <v/>
      </c>
      <c r="N1358" s="48"/>
      <c r="O1358" s="49"/>
      <c r="P1358" s="148" t="s">
        <v>31</v>
      </c>
      <c r="Q1358" s="149" t="s">
        <v>31</v>
      </c>
      <c r="R1358" s="1"/>
    </row>
    <row r="1359" spans="1:18" ht="15.75" hidden="1" customHeight="1">
      <c r="A1359" s="1" t="str">
        <f t="shared" si="1"/>
        <v/>
      </c>
      <c r="B1359" s="1"/>
      <c r="C1359" s="38" t="str">
        <f>IF('TSA Input'!J1334="","",IF('TSA Input'!J1334="Yes",'TSA Input'!B1334,"Ineligible"))</f>
        <v/>
      </c>
      <c r="D1359" s="39" t="str">
        <f>IF('TSA Input'!J1334="","",IF('TSA Input'!J1334="Yes",'TSA Input'!H1334,""))</f>
        <v/>
      </c>
      <c r="E1359" s="40" t="str">
        <f>IF('TSA Input'!J1334="","",IF('TSA Input'!J1334="Yes",'TSA Input'!G1334,""))</f>
        <v/>
      </c>
      <c r="F1359" s="42" t="str">
        <f>IF('TSA Input'!J1334="","",IF('TSA Input'!J1334="Yes",'TSA Input'!C1334,""))</f>
        <v/>
      </c>
      <c r="G1359" s="43" t="str">
        <f>IF('TSA Input'!J1334="","",IF('TSA Input'!J1334="Yes",'TSA Input'!I1334,""))</f>
        <v/>
      </c>
      <c r="H1359" s="43" t="str">
        <f>IF('TSA Input'!J1334="","",IF('TSA Input'!J1334="Yes",'TSA Input'!E1334,""))</f>
        <v/>
      </c>
      <c r="I1359" s="45" t="str">
        <f t="shared" si="2"/>
        <v/>
      </c>
      <c r="J1359" s="146" t="str">
        <f>IF('TSA Input'!$J1334="","",IF('TSA Input'!$J1334="Yes",'TSA Input'!$C1334,""))</f>
        <v/>
      </c>
      <c r="K1359" s="147" t="str">
        <f>IF('TSA Input'!$J1334="","",IF('TSA Input'!$J1334="Yes",'TSA Input'!$I1334,""))</f>
        <v/>
      </c>
      <c r="L1359" s="147" t="str">
        <f>IF('TSA Input'!$J1334="","",IF('TSA Input'!$J1334="Yes",'TSA Input'!$E1334,""))</f>
        <v/>
      </c>
      <c r="M1359" s="45" t="str">
        <f t="shared" si="3"/>
        <v/>
      </c>
      <c r="N1359" s="48"/>
      <c r="O1359" s="49"/>
      <c r="P1359" s="148" t="s">
        <v>31</v>
      </c>
      <c r="Q1359" s="149" t="s">
        <v>31</v>
      </c>
      <c r="R1359" s="1"/>
    </row>
    <row r="1360" spans="1:18" ht="15.75" hidden="1" customHeight="1">
      <c r="A1360" s="1" t="str">
        <f t="shared" si="1"/>
        <v/>
      </c>
      <c r="B1360" s="1"/>
      <c r="C1360" s="38" t="str">
        <f>IF('TSA Input'!J1335="","",IF('TSA Input'!J1335="Yes",'TSA Input'!B1335,"Ineligible"))</f>
        <v/>
      </c>
      <c r="D1360" s="39" t="str">
        <f>IF('TSA Input'!J1335="","",IF('TSA Input'!J1335="Yes",'TSA Input'!H1335,""))</f>
        <v/>
      </c>
      <c r="E1360" s="40" t="str">
        <f>IF('TSA Input'!J1335="","",IF('TSA Input'!J1335="Yes",'TSA Input'!G1335,""))</f>
        <v/>
      </c>
      <c r="F1360" s="42" t="str">
        <f>IF('TSA Input'!J1335="","",IF('TSA Input'!J1335="Yes",'TSA Input'!C1335,""))</f>
        <v/>
      </c>
      <c r="G1360" s="43" t="str">
        <f>IF('TSA Input'!J1335="","",IF('TSA Input'!J1335="Yes",'TSA Input'!I1335,""))</f>
        <v/>
      </c>
      <c r="H1360" s="43" t="str">
        <f>IF('TSA Input'!J1335="","",IF('TSA Input'!J1335="Yes",'TSA Input'!E1335,""))</f>
        <v/>
      </c>
      <c r="I1360" s="45" t="str">
        <f t="shared" si="2"/>
        <v/>
      </c>
      <c r="J1360" s="146" t="str">
        <f>IF('TSA Input'!$J1335="","",IF('TSA Input'!$J1335="Yes",'TSA Input'!$C1335,""))</f>
        <v/>
      </c>
      <c r="K1360" s="147" t="str">
        <f>IF('TSA Input'!$J1335="","",IF('TSA Input'!$J1335="Yes",'TSA Input'!$I1335,""))</f>
        <v/>
      </c>
      <c r="L1360" s="147" t="str">
        <f>IF('TSA Input'!$J1335="","",IF('TSA Input'!$J1335="Yes",'TSA Input'!$E1335,""))</f>
        <v/>
      </c>
      <c r="M1360" s="45" t="str">
        <f t="shared" si="3"/>
        <v/>
      </c>
      <c r="N1360" s="48"/>
      <c r="O1360" s="49"/>
      <c r="P1360" s="148" t="s">
        <v>31</v>
      </c>
      <c r="Q1360" s="149" t="s">
        <v>31</v>
      </c>
      <c r="R1360" s="1"/>
    </row>
    <row r="1361" spans="1:18" ht="15.75" hidden="1" customHeight="1">
      <c r="A1361" s="1" t="str">
        <f t="shared" si="1"/>
        <v/>
      </c>
      <c r="B1361" s="1"/>
      <c r="C1361" s="38" t="str">
        <f>IF('TSA Input'!J1336="","",IF('TSA Input'!J1336="Yes",'TSA Input'!B1336,"Ineligible"))</f>
        <v/>
      </c>
      <c r="D1361" s="39" t="str">
        <f>IF('TSA Input'!J1336="","",IF('TSA Input'!J1336="Yes",'TSA Input'!H1336,""))</f>
        <v/>
      </c>
      <c r="E1361" s="40" t="str">
        <f>IF('TSA Input'!J1336="","",IF('TSA Input'!J1336="Yes",'TSA Input'!G1336,""))</f>
        <v/>
      </c>
      <c r="F1361" s="42" t="str">
        <f>IF('TSA Input'!J1336="","",IF('TSA Input'!J1336="Yes",'TSA Input'!C1336,""))</f>
        <v/>
      </c>
      <c r="G1361" s="43" t="str">
        <f>IF('TSA Input'!J1336="","",IF('TSA Input'!J1336="Yes",'TSA Input'!I1336,""))</f>
        <v/>
      </c>
      <c r="H1361" s="43" t="str">
        <f>IF('TSA Input'!J1336="","",IF('TSA Input'!J1336="Yes",'TSA Input'!E1336,""))</f>
        <v/>
      </c>
      <c r="I1361" s="45" t="str">
        <f t="shared" si="2"/>
        <v/>
      </c>
      <c r="J1361" s="146" t="str">
        <f>IF('TSA Input'!$J1336="","",IF('TSA Input'!$J1336="Yes",'TSA Input'!$C1336,""))</f>
        <v/>
      </c>
      <c r="K1361" s="147" t="str">
        <f>IF('TSA Input'!$J1336="","",IF('TSA Input'!$J1336="Yes",'TSA Input'!$I1336,""))</f>
        <v/>
      </c>
      <c r="L1361" s="147" t="str">
        <f>IF('TSA Input'!$J1336="","",IF('TSA Input'!$J1336="Yes",'TSA Input'!$E1336,""))</f>
        <v/>
      </c>
      <c r="M1361" s="45" t="str">
        <f t="shared" si="3"/>
        <v/>
      </c>
      <c r="N1361" s="48"/>
      <c r="O1361" s="49"/>
      <c r="P1361" s="148" t="s">
        <v>31</v>
      </c>
      <c r="Q1361" s="149" t="s">
        <v>31</v>
      </c>
      <c r="R1361" s="1"/>
    </row>
    <row r="1362" spans="1:18" ht="15.75" hidden="1" customHeight="1">
      <c r="A1362" s="1" t="str">
        <f t="shared" si="1"/>
        <v/>
      </c>
      <c r="B1362" s="1"/>
      <c r="C1362" s="38" t="str">
        <f>IF('TSA Input'!J1337="","",IF('TSA Input'!J1337="Yes",'TSA Input'!B1337,"Ineligible"))</f>
        <v/>
      </c>
      <c r="D1362" s="39" t="str">
        <f>IF('TSA Input'!J1337="","",IF('TSA Input'!J1337="Yes",'TSA Input'!H1337,""))</f>
        <v/>
      </c>
      <c r="E1362" s="40" t="str">
        <f>IF('TSA Input'!J1337="","",IF('TSA Input'!J1337="Yes",'TSA Input'!G1337,""))</f>
        <v/>
      </c>
      <c r="F1362" s="42" t="str">
        <f>IF('TSA Input'!J1337="","",IF('TSA Input'!J1337="Yes",'TSA Input'!C1337,""))</f>
        <v/>
      </c>
      <c r="G1362" s="43" t="str">
        <f>IF('TSA Input'!J1337="","",IF('TSA Input'!J1337="Yes",'TSA Input'!I1337,""))</f>
        <v/>
      </c>
      <c r="H1362" s="43" t="str">
        <f>IF('TSA Input'!J1337="","",IF('TSA Input'!J1337="Yes",'TSA Input'!E1337,""))</f>
        <v/>
      </c>
      <c r="I1362" s="45" t="str">
        <f t="shared" si="2"/>
        <v/>
      </c>
      <c r="J1362" s="146" t="str">
        <f>IF('TSA Input'!$J1337="","",IF('TSA Input'!$J1337="Yes",'TSA Input'!$C1337,""))</f>
        <v/>
      </c>
      <c r="K1362" s="147" t="str">
        <f>IF('TSA Input'!$J1337="","",IF('TSA Input'!$J1337="Yes",'TSA Input'!$I1337,""))</f>
        <v/>
      </c>
      <c r="L1362" s="147" t="str">
        <f>IF('TSA Input'!$J1337="","",IF('TSA Input'!$J1337="Yes",'TSA Input'!$E1337,""))</f>
        <v/>
      </c>
      <c r="M1362" s="45" t="str">
        <f t="shared" si="3"/>
        <v/>
      </c>
      <c r="N1362" s="48"/>
      <c r="O1362" s="49"/>
      <c r="P1362" s="148" t="s">
        <v>31</v>
      </c>
      <c r="Q1362" s="149" t="s">
        <v>31</v>
      </c>
      <c r="R1362" s="1"/>
    </row>
    <row r="1363" spans="1:18" ht="15.75" hidden="1" customHeight="1">
      <c r="A1363" s="1" t="str">
        <f t="shared" si="1"/>
        <v/>
      </c>
      <c r="B1363" s="1"/>
      <c r="C1363" s="38" t="str">
        <f>IF('TSA Input'!J1338="","",IF('TSA Input'!J1338="Yes",'TSA Input'!B1338,"Ineligible"))</f>
        <v/>
      </c>
      <c r="D1363" s="39" t="str">
        <f>IF('TSA Input'!J1338="","",IF('TSA Input'!J1338="Yes",'TSA Input'!H1338,""))</f>
        <v/>
      </c>
      <c r="E1363" s="40" t="str">
        <f>IF('TSA Input'!J1338="","",IF('TSA Input'!J1338="Yes",'TSA Input'!G1338,""))</f>
        <v/>
      </c>
      <c r="F1363" s="42" t="str">
        <f>IF('TSA Input'!J1338="","",IF('TSA Input'!J1338="Yes",'TSA Input'!C1338,""))</f>
        <v/>
      </c>
      <c r="G1363" s="43" t="str">
        <f>IF('TSA Input'!J1338="","",IF('TSA Input'!J1338="Yes",'TSA Input'!I1338,""))</f>
        <v/>
      </c>
      <c r="H1363" s="43" t="str">
        <f>IF('TSA Input'!J1338="","",IF('TSA Input'!J1338="Yes",'TSA Input'!E1338,""))</f>
        <v/>
      </c>
      <c r="I1363" s="45" t="str">
        <f t="shared" si="2"/>
        <v/>
      </c>
      <c r="J1363" s="146" t="str">
        <f>IF('TSA Input'!$J1338="","",IF('TSA Input'!$J1338="Yes",'TSA Input'!$C1338,""))</f>
        <v/>
      </c>
      <c r="K1363" s="147" t="str">
        <f>IF('TSA Input'!$J1338="","",IF('TSA Input'!$J1338="Yes",'TSA Input'!$I1338,""))</f>
        <v/>
      </c>
      <c r="L1363" s="147" t="str">
        <f>IF('TSA Input'!$J1338="","",IF('TSA Input'!$J1338="Yes",'TSA Input'!$E1338,""))</f>
        <v/>
      </c>
      <c r="M1363" s="45" t="str">
        <f t="shared" si="3"/>
        <v/>
      </c>
      <c r="N1363" s="48"/>
      <c r="O1363" s="49"/>
      <c r="P1363" s="148" t="s">
        <v>31</v>
      </c>
      <c r="Q1363" s="149" t="s">
        <v>31</v>
      </c>
      <c r="R1363" s="1"/>
    </row>
    <row r="1364" spans="1:18" ht="15.75" hidden="1" customHeight="1">
      <c r="A1364" s="1" t="str">
        <f t="shared" si="1"/>
        <v/>
      </c>
      <c r="B1364" s="1"/>
      <c r="C1364" s="38" t="str">
        <f>IF('TSA Input'!J1339="","",IF('TSA Input'!J1339="Yes",'TSA Input'!B1339,"Ineligible"))</f>
        <v/>
      </c>
      <c r="D1364" s="39" t="str">
        <f>IF('TSA Input'!J1339="","",IF('TSA Input'!J1339="Yes",'TSA Input'!H1339,""))</f>
        <v/>
      </c>
      <c r="E1364" s="40" t="str">
        <f>IF('TSA Input'!J1339="","",IF('TSA Input'!J1339="Yes",'TSA Input'!G1339,""))</f>
        <v/>
      </c>
      <c r="F1364" s="42" t="str">
        <f>IF('TSA Input'!J1339="","",IF('TSA Input'!J1339="Yes",'TSA Input'!C1339,""))</f>
        <v/>
      </c>
      <c r="G1364" s="43" t="str">
        <f>IF('TSA Input'!J1339="","",IF('TSA Input'!J1339="Yes",'TSA Input'!I1339,""))</f>
        <v/>
      </c>
      <c r="H1364" s="43" t="str">
        <f>IF('TSA Input'!J1339="","",IF('TSA Input'!J1339="Yes",'TSA Input'!E1339,""))</f>
        <v/>
      </c>
      <c r="I1364" s="45" t="str">
        <f t="shared" si="2"/>
        <v/>
      </c>
      <c r="J1364" s="146" t="str">
        <f>IF('TSA Input'!$J1339="","",IF('TSA Input'!$J1339="Yes",'TSA Input'!$C1339,""))</f>
        <v/>
      </c>
      <c r="K1364" s="147" t="str">
        <f>IF('TSA Input'!$J1339="","",IF('TSA Input'!$J1339="Yes",'TSA Input'!$I1339,""))</f>
        <v/>
      </c>
      <c r="L1364" s="147" t="str">
        <f>IF('TSA Input'!$J1339="","",IF('TSA Input'!$J1339="Yes",'TSA Input'!$E1339,""))</f>
        <v/>
      </c>
      <c r="M1364" s="45" t="str">
        <f t="shared" si="3"/>
        <v/>
      </c>
      <c r="N1364" s="48"/>
      <c r="O1364" s="49"/>
      <c r="P1364" s="148" t="s">
        <v>31</v>
      </c>
      <c r="Q1364" s="149" t="s">
        <v>31</v>
      </c>
      <c r="R1364" s="1"/>
    </row>
    <row r="1365" spans="1:18" ht="15.75" hidden="1" customHeight="1">
      <c r="A1365" s="1" t="str">
        <f t="shared" si="1"/>
        <v/>
      </c>
      <c r="B1365" s="1"/>
      <c r="C1365" s="38" t="str">
        <f>IF('TSA Input'!J1340="","",IF('TSA Input'!J1340="Yes",'TSA Input'!B1340,"Ineligible"))</f>
        <v/>
      </c>
      <c r="D1365" s="39" t="str">
        <f>IF('TSA Input'!J1340="","",IF('TSA Input'!J1340="Yes",'TSA Input'!H1340,""))</f>
        <v/>
      </c>
      <c r="E1365" s="40" t="str">
        <f>IF('TSA Input'!J1340="","",IF('TSA Input'!J1340="Yes",'TSA Input'!G1340,""))</f>
        <v/>
      </c>
      <c r="F1365" s="42" t="str">
        <f>IF('TSA Input'!J1340="","",IF('TSA Input'!J1340="Yes",'TSA Input'!C1340,""))</f>
        <v/>
      </c>
      <c r="G1365" s="43" t="str">
        <f>IF('TSA Input'!J1340="","",IF('TSA Input'!J1340="Yes",'TSA Input'!I1340,""))</f>
        <v/>
      </c>
      <c r="H1365" s="43" t="str">
        <f>IF('TSA Input'!J1340="","",IF('TSA Input'!J1340="Yes",'TSA Input'!E1340,""))</f>
        <v/>
      </c>
      <c r="I1365" s="45" t="str">
        <f t="shared" si="2"/>
        <v/>
      </c>
      <c r="J1365" s="146" t="str">
        <f>IF('TSA Input'!$J1340="","",IF('TSA Input'!$J1340="Yes",'TSA Input'!$C1340,""))</f>
        <v/>
      </c>
      <c r="K1365" s="147" t="str">
        <f>IF('TSA Input'!$J1340="","",IF('TSA Input'!$J1340="Yes",'TSA Input'!$I1340,""))</f>
        <v/>
      </c>
      <c r="L1365" s="147" t="str">
        <f>IF('TSA Input'!$J1340="","",IF('TSA Input'!$J1340="Yes",'TSA Input'!$E1340,""))</f>
        <v/>
      </c>
      <c r="M1365" s="45" t="str">
        <f t="shared" si="3"/>
        <v/>
      </c>
      <c r="N1365" s="48"/>
      <c r="O1365" s="49"/>
      <c r="P1365" s="148" t="s">
        <v>31</v>
      </c>
      <c r="Q1365" s="149" t="s">
        <v>31</v>
      </c>
      <c r="R1365" s="1"/>
    </row>
    <row r="1366" spans="1:18" ht="15.75" hidden="1" customHeight="1">
      <c r="A1366" s="1" t="str">
        <f t="shared" si="1"/>
        <v/>
      </c>
      <c r="B1366" s="1"/>
      <c r="C1366" s="38" t="str">
        <f>IF('TSA Input'!J1341="","",IF('TSA Input'!J1341="Yes",'TSA Input'!B1341,"Ineligible"))</f>
        <v/>
      </c>
      <c r="D1366" s="39" t="str">
        <f>IF('TSA Input'!J1341="","",IF('TSA Input'!J1341="Yes",'TSA Input'!H1341,""))</f>
        <v/>
      </c>
      <c r="E1366" s="40" t="str">
        <f>IF('TSA Input'!J1341="","",IF('TSA Input'!J1341="Yes",'TSA Input'!G1341,""))</f>
        <v/>
      </c>
      <c r="F1366" s="42" t="str">
        <f>IF('TSA Input'!J1341="","",IF('TSA Input'!J1341="Yes",'TSA Input'!C1341,""))</f>
        <v/>
      </c>
      <c r="G1366" s="43" t="str">
        <f>IF('TSA Input'!J1341="","",IF('TSA Input'!J1341="Yes",'TSA Input'!I1341,""))</f>
        <v/>
      </c>
      <c r="H1366" s="43" t="str">
        <f>IF('TSA Input'!J1341="","",IF('TSA Input'!J1341="Yes",'TSA Input'!E1341,""))</f>
        <v/>
      </c>
      <c r="I1366" s="45" t="str">
        <f t="shared" si="2"/>
        <v/>
      </c>
      <c r="J1366" s="146" t="str">
        <f>IF('TSA Input'!$J1341="","",IF('TSA Input'!$J1341="Yes",'TSA Input'!$C1341,""))</f>
        <v/>
      </c>
      <c r="K1366" s="147" t="str">
        <f>IF('TSA Input'!$J1341="","",IF('TSA Input'!$J1341="Yes",'TSA Input'!$I1341,""))</f>
        <v/>
      </c>
      <c r="L1366" s="147" t="str">
        <f>IF('TSA Input'!$J1341="","",IF('TSA Input'!$J1341="Yes",'TSA Input'!$E1341,""))</f>
        <v/>
      </c>
      <c r="M1366" s="45" t="str">
        <f t="shared" si="3"/>
        <v/>
      </c>
      <c r="N1366" s="48"/>
      <c r="O1366" s="49"/>
      <c r="P1366" s="148" t="s">
        <v>31</v>
      </c>
      <c r="Q1366" s="149" t="s">
        <v>31</v>
      </c>
      <c r="R1366" s="1"/>
    </row>
    <row r="1367" spans="1:18" ht="15.75" hidden="1" customHeight="1">
      <c r="A1367" s="1" t="str">
        <f t="shared" si="1"/>
        <v/>
      </c>
      <c r="B1367" s="1"/>
      <c r="C1367" s="38" t="str">
        <f>IF('TSA Input'!J1342="","",IF('TSA Input'!J1342="Yes",'TSA Input'!B1342,"Ineligible"))</f>
        <v/>
      </c>
      <c r="D1367" s="39" t="str">
        <f>IF('TSA Input'!J1342="","",IF('TSA Input'!J1342="Yes",'TSA Input'!H1342,""))</f>
        <v/>
      </c>
      <c r="E1367" s="40" t="str">
        <f>IF('TSA Input'!J1342="","",IF('TSA Input'!J1342="Yes",'TSA Input'!G1342,""))</f>
        <v/>
      </c>
      <c r="F1367" s="42" t="str">
        <f>IF('TSA Input'!J1342="","",IF('TSA Input'!J1342="Yes",'TSA Input'!C1342,""))</f>
        <v/>
      </c>
      <c r="G1367" s="43" t="str">
        <f>IF('TSA Input'!J1342="","",IF('TSA Input'!J1342="Yes",'TSA Input'!I1342,""))</f>
        <v/>
      </c>
      <c r="H1367" s="43" t="str">
        <f>IF('TSA Input'!J1342="","",IF('TSA Input'!J1342="Yes",'TSA Input'!E1342,""))</f>
        <v/>
      </c>
      <c r="I1367" s="45" t="str">
        <f t="shared" si="2"/>
        <v/>
      </c>
      <c r="J1367" s="146" t="str">
        <f>IF('TSA Input'!$J1342="","",IF('TSA Input'!$J1342="Yes",'TSA Input'!$C1342,""))</f>
        <v/>
      </c>
      <c r="K1367" s="147" t="str">
        <f>IF('TSA Input'!$J1342="","",IF('TSA Input'!$J1342="Yes",'TSA Input'!$I1342,""))</f>
        <v/>
      </c>
      <c r="L1367" s="147" t="str">
        <f>IF('TSA Input'!$J1342="","",IF('TSA Input'!$J1342="Yes",'TSA Input'!$E1342,""))</f>
        <v/>
      </c>
      <c r="M1367" s="45" t="str">
        <f t="shared" si="3"/>
        <v/>
      </c>
      <c r="N1367" s="48"/>
      <c r="O1367" s="49"/>
      <c r="P1367" s="148" t="s">
        <v>31</v>
      </c>
      <c r="Q1367" s="149" t="s">
        <v>31</v>
      </c>
      <c r="R1367" s="1"/>
    </row>
    <row r="1368" spans="1:18" ht="15.75" hidden="1" customHeight="1">
      <c r="A1368" s="1" t="str">
        <f t="shared" si="1"/>
        <v/>
      </c>
      <c r="B1368" s="1"/>
      <c r="C1368" s="38" t="str">
        <f>IF('TSA Input'!J1343="","",IF('TSA Input'!J1343="Yes",'TSA Input'!B1343,"Ineligible"))</f>
        <v/>
      </c>
      <c r="D1368" s="39" t="str">
        <f>IF('TSA Input'!J1343="","",IF('TSA Input'!J1343="Yes",'TSA Input'!H1343,""))</f>
        <v/>
      </c>
      <c r="E1368" s="40" t="str">
        <f>IF('TSA Input'!J1343="","",IF('TSA Input'!J1343="Yes",'TSA Input'!G1343,""))</f>
        <v/>
      </c>
      <c r="F1368" s="42" t="str">
        <f>IF('TSA Input'!J1343="","",IF('TSA Input'!J1343="Yes",'TSA Input'!C1343,""))</f>
        <v/>
      </c>
      <c r="G1368" s="43" t="str">
        <f>IF('TSA Input'!J1343="","",IF('TSA Input'!J1343="Yes",'TSA Input'!I1343,""))</f>
        <v/>
      </c>
      <c r="H1368" s="43" t="str">
        <f>IF('TSA Input'!J1343="","",IF('TSA Input'!J1343="Yes",'TSA Input'!E1343,""))</f>
        <v/>
      </c>
      <c r="I1368" s="45" t="str">
        <f t="shared" si="2"/>
        <v/>
      </c>
      <c r="J1368" s="146" t="str">
        <f>IF('TSA Input'!$J1343="","",IF('TSA Input'!$J1343="Yes",'TSA Input'!$C1343,""))</f>
        <v/>
      </c>
      <c r="K1368" s="147" t="str">
        <f>IF('TSA Input'!$J1343="","",IF('TSA Input'!$J1343="Yes",'TSA Input'!$I1343,""))</f>
        <v/>
      </c>
      <c r="L1368" s="147" t="str">
        <f>IF('TSA Input'!$J1343="","",IF('TSA Input'!$J1343="Yes",'TSA Input'!$E1343,""))</f>
        <v/>
      </c>
      <c r="M1368" s="45" t="str">
        <f t="shared" si="3"/>
        <v/>
      </c>
      <c r="N1368" s="48"/>
      <c r="O1368" s="49"/>
      <c r="P1368" s="148" t="s">
        <v>31</v>
      </c>
      <c r="Q1368" s="149" t="s">
        <v>31</v>
      </c>
      <c r="R1368" s="1"/>
    </row>
    <row r="1369" spans="1:18" ht="15.75" hidden="1" customHeight="1">
      <c r="A1369" s="1" t="str">
        <f t="shared" si="1"/>
        <v/>
      </c>
      <c r="B1369" s="1"/>
      <c r="C1369" s="38" t="str">
        <f>IF('TSA Input'!J1344="","",IF('TSA Input'!J1344="Yes",'TSA Input'!B1344,"Ineligible"))</f>
        <v/>
      </c>
      <c r="D1369" s="39" t="str">
        <f>IF('TSA Input'!J1344="","",IF('TSA Input'!J1344="Yes",'TSA Input'!H1344,""))</f>
        <v/>
      </c>
      <c r="E1369" s="40" t="str">
        <f>IF('TSA Input'!J1344="","",IF('TSA Input'!J1344="Yes",'TSA Input'!G1344,""))</f>
        <v/>
      </c>
      <c r="F1369" s="42" t="str">
        <f>IF('TSA Input'!J1344="","",IF('TSA Input'!J1344="Yes",'TSA Input'!C1344,""))</f>
        <v/>
      </c>
      <c r="G1369" s="43" t="str">
        <f>IF('TSA Input'!J1344="","",IF('TSA Input'!J1344="Yes",'TSA Input'!I1344,""))</f>
        <v/>
      </c>
      <c r="H1369" s="43" t="str">
        <f>IF('TSA Input'!J1344="","",IF('TSA Input'!J1344="Yes",'TSA Input'!E1344,""))</f>
        <v/>
      </c>
      <c r="I1369" s="45" t="str">
        <f t="shared" si="2"/>
        <v/>
      </c>
      <c r="J1369" s="146" t="str">
        <f>IF('TSA Input'!$J1344="","",IF('TSA Input'!$J1344="Yes",'TSA Input'!$C1344,""))</f>
        <v/>
      </c>
      <c r="K1369" s="147" t="str">
        <f>IF('TSA Input'!$J1344="","",IF('TSA Input'!$J1344="Yes",'TSA Input'!$I1344,""))</f>
        <v/>
      </c>
      <c r="L1369" s="147" t="str">
        <f>IF('TSA Input'!$J1344="","",IF('TSA Input'!$J1344="Yes",'TSA Input'!$E1344,""))</f>
        <v/>
      </c>
      <c r="M1369" s="45" t="str">
        <f t="shared" si="3"/>
        <v/>
      </c>
      <c r="N1369" s="48"/>
      <c r="O1369" s="49"/>
      <c r="P1369" s="148" t="s">
        <v>31</v>
      </c>
      <c r="Q1369" s="149" t="s">
        <v>31</v>
      </c>
      <c r="R1369" s="1"/>
    </row>
    <row r="1370" spans="1:18" ht="15.75" hidden="1" customHeight="1">
      <c r="A1370" s="1" t="str">
        <f t="shared" si="1"/>
        <v/>
      </c>
      <c r="B1370" s="1"/>
      <c r="C1370" s="38" t="str">
        <f>IF('TSA Input'!J1345="","",IF('TSA Input'!J1345="Yes",'TSA Input'!B1345,"Ineligible"))</f>
        <v/>
      </c>
      <c r="D1370" s="39" t="str">
        <f>IF('TSA Input'!J1345="","",IF('TSA Input'!J1345="Yes",'TSA Input'!H1345,""))</f>
        <v/>
      </c>
      <c r="E1370" s="40" t="str">
        <f>IF('TSA Input'!J1345="","",IF('TSA Input'!J1345="Yes",'TSA Input'!G1345,""))</f>
        <v/>
      </c>
      <c r="F1370" s="42" t="str">
        <f>IF('TSA Input'!J1345="","",IF('TSA Input'!J1345="Yes",'TSA Input'!C1345,""))</f>
        <v/>
      </c>
      <c r="G1370" s="43" t="str">
        <f>IF('TSA Input'!J1345="","",IF('TSA Input'!J1345="Yes",'TSA Input'!I1345,""))</f>
        <v/>
      </c>
      <c r="H1370" s="43" t="str">
        <f>IF('TSA Input'!J1345="","",IF('TSA Input'!J1345="Yes",'TSA Input'!E1345,""))</f>
        <v/>
      </c>
      <c r="I1370" s="45" t="str">
        <f t="shared" si="2"/>
        <v/>
      </c>
      <c r="J1370" s="146" t="str">
        <f>IF('TSA Input'!$J1345="","",IF('TSA Input'!$J1345="Yes",'TSA Input'!$C1345,""))</f>
        <v/>
      </c>
      <c r="K1370" s="147" t="str">
        <f>IF('TSA Input'!$J1345="","",IF('TSA Input'!$J1345="Yes",'TSA Input'!$I1345,""))</f>
        <v/>
      </c>
      <c r="L1370" s="147" t="str">
        <f>IF('TSA Input'!$J1345="","",IF('TSA Input'!$J1345="Yes",'TSA Input'!$E1345,""))</f>
        <v/>
      </c>
      <c r="M1370" s="45" t="str">
        <f t="shared" si="3"/>
        <v/>
      </c>
      <c r="N1370" s="48"/>
      <c r="O1370" s="49"/>
      <c r="P1370" s="148" t="s">
        <v>31</v>
      </c>
      <c r="Q1370" s="149" t="s">
        <v>31</v>
      </c>
      <c r="R1370" s="1"/>
    </row>
    <row r="1371" spans="1:18" ht="15.75" hidden="1" customHeight="1">
      <c r="A1371" s="1" t="str">
        <f t="shared" si="1"/>
        <v/>
      </c>
      <c r="B1371" s="1"/>
      <c r="C1371" s="38" t="str">
        <f>IF('TSA Input'!J1346="","",IF('TSA Input'!J1346="Yes",'TSA Input'!B1346,"Ineligible"))</f>
        <v/>
      </c>
      <c r="D1371" s="39" t="str">
        <f>IF('TSA Input'!J1346="","",IF('TSA Input'!J1346="Yes",'TSA Input'!H1346,""))</f>
        <v/>
      </c>
      <c r="E1371" s="40" t="str">
        <f>IF('TSA Input'!J1346="","",IF('TSA Input'!J1346="Yes",'TSA Input'!G1346,""))</f>
        <v/>
      </c>
      <c r="F1371" s="42" t="str">
        <f>IF('TSA Input'!J1346="","",IF('TSA Input'!J1346="Yes",'TSA Input'!C1346,""))</f>
        <v/>
      </c>
      <c r="G1371" s="43" t="str">
        <f>IF('TSA Input'!J1346="","",IF('TSA Input'!J1346="Yes",'TSA Input'!I1346,""))</f>
        <v/>
      </c>
      <c r="H1371" s="43" t="str">
        <f>IF('TSA Input'!J1346="","",IF('TSA Input'!J1346="Yes",'TSA Input'!E1346,""))</f>
        <v/>
      </c>
      <c r="I1371" s="45" t="str">
        <f t="shared" si="2"/>
        <v/>
      </c>
      <c r="J1371" s="146" t="str">
        <f>IF('TSA Input'!$J1346="","",IF('TSA Input'!$J1346="Yes",'TSA Input'!$C1346,""))</f>
        <v/>
      </c>
      <c r="K1371" s="147" t="str">
        <f>IF('TSA Input'!$J1346="","",IF('TSA Input'!$J1346="Yes",'TSA Input'!$I1346,""))</f>
        <v/>
      </c>
      <c r="L1371" s="147" t="str">
        <f>IF('TSA Input'!$J1346="","",IF('TSA Input'!$J1346="Yes",'TSA Input'!$E1346,""))</f>
        <v/>
      </c>
      <c r="M1371" s="45" t="str">
        <f t="shared" si="3"/>
        <v/>
      </c>
      <c r="N1371" s="48"/>
      <c r="O1371" s="49"/>
      <c r="P1371" s="148" t="s">
        <v>31</v>
      </c>
      <c r="Q1371" s="149" t="s">
        <v>31</v>
      </c>
      <c r="R1371" s="1"/>
    </row>
    <row r="1372" spans="1:18" ht="15.75" hidden="1" customHeight="1">
      <c r="A1372" s="1" t="str">
        <f t="shared" si="1"/>
        <v/>
      </c>
      <c r="B1372" s="1"/>
      <c r="C1372" s="38" t="str">
        <f>IF('TSA Input'!J1347="","",IF('TSA Input'!J1347="Yes",'TSA Input'!B1347,"Ineligible"))</f>
        <v/>
      </c>
      <c r="D1372" s="39" t="str">
        <f>IF('TSA Input'!J1347="","",IF('TSA Input'!J1347="Yes",'TSA Input'!H1347,""))</f>
        <v/>
      </c>
      <c r="E1372" s="40" t="str">
        <f>IF('TSA Input'!J1347="","",IF('TSA Input'!J1347="Yes",'TSA Input'!G1347,""))</f>
        <v/>
      </c>
      <c r="F1372" s="42" t="str">
        <f>IF('TSA Input'!J1347="","",IF('TSA Input'!J1347="Yes",'TSA Input'!C1347,""))</f>
        <v/>
      </c>
      <c r="G1372" s="43" t="str">
        <f>IF('TSA Input'!J1347="","",IF('TSA Input'!J1347="Yes",'TSA Input'!I1347,""))</f>
        <v/>
      </c>
      <c r="H1372" s="43" t="str">
        <f>IF('TSA Input'!J1347="","",IF('TSA Input'!J1347="Yes",'TSA Input'!E1347,""))</f>
        <v/>
      </c>
      <c r="I1372" s="45" t="str">
        <f t="shared" si="2"/>
        <v/>
      </c>
      <c r="J1372" s="146" t="str">
        <f>IF('TSA Input'!$J1347="","",IF('TSA Input'!$J1347="Yes",'TSA Input'!$C1347,""))</f>
        <v/>
      </c>
      <c r="K1372" s="147" t="str">
        <f>IF('TSA Input'!$J1347="","",IF('TSA Input'!$J1347="Yes",'TSA Input'!$I1347,""))</f>
        <v/>
      </c>
      <c r="L1372" s="147" t="str">
        <f>IF('TSA Input'!$J1347="","",IF('TSA Input'!$J1347="Yes",'TSA Input'!$E1347,""))</f>
        <v/>
      </c>
      <c r="M1372" s="45" t="str">
        <f t="shared" si="3"/>
        <v/>
      </c>
      <c r="N1372" s="48"/>
      <c r="O1372" s="49"/>
      <c r="P1372" s="148" t="s">
        <v>31</v>
      </c>
      <c r="Q1372" s="149" t="s">
        <v>31</v>
      </c>
      <c r="R1372" s="1"/>
    </row>
    <row r="1373" spans="1:18" ht="15.75" hidden="1" customHeight="1">
      <c r="A1373" s="1" t="str">
        <f t="shared" si="1"/>
        <v/>
      </c>
      <c r="B1373" s="1"/>
      <c r="C1373" s="38" t="str">
        <f>IF('TSA Input'!J1348="","",IF('TSA Input'!J1348="Yes",'TSA Input'!B1348,"Ineligible"))</f>
        <v/>
      </c>
      <c r="D1373" s="39" t="str">
        <f>IF('TSA Input'!J1348="","",IF('TSA Input'!J1348="Yes",'TSA Input'!H1348,""))</f>
        <v/>
      </c>
      <c r="E1373" s="40" t="str">
        <f>IF('TSA Input'!J1348="","",IF('TSA Input'!J1348="Yes",'TSA Input'!G1348,""))</f>
        <v/>
      </c>
      <c r="F1373" s="42" t="str">
        <f>IF('TSA Input'!J1348="","",IF('TSA Input'!J1348="Yes",'TSA Input'!C1348,""))</f>
        <v/>
      </c>
      <c r="G1373" s="43" t="str">
        <f>IF('TSA Input'!J1348="","",IF('TSA Input'!J1348="Yes",'TSA Input'!I1348,""))</f>
        <v/>
      </c>
      <c r="H1373" s="43" t="str">
        <f>IF('TSA Input'!J1348="","",IF('TSA Input'!J1348="Yes",'TSA Input'!E1348,""))</f>
        <v/>
      </c>
      <c r="I1373" s="45" t="str">
        <f t="shared" si="2"/>
        <v/>
      </c>
      <c r="J1373" s="146" t="str">
        <f>IF('TSA Input'!$J1348="","",IF('TSA Input'!$J1348="Yes",'TSA Input'!$C1348,""))</f>
        <v/>
      </c>
      <c r="K1373" s="147" t="str">
        <f>IF('TSA Input'!$J1348="","",IF('TSA Input'!$J1348="Yes",'TSA Input'!$I1348,""))</f>
        <v/>
      </c>
      <c r="L1373" s="147" t="str">
        <f>IF('TSA Input'!$J1348="","",IF('TSA Input'!$J1348="Yes",'TSA Input'!$E1348,""))</f>
        <v/>
      </c>
      <c r="M1373" s="45" t="str">
        <f t="shared" si="3"/>
        <v/>
      </c>
      <c r="N1373" s="48"/>
      <c r="O1373" s="49"/>
      <c r="P1373" s="148" t="s">
        <v>31</v>
      </c>
      <c r="Q1373" s="149" t="s">
        <v>31</v>
      </c>
      <c r="R1373" s="1"/>
    </row>
    <row r="1374" spans="1:18" ht="15.75" hidden="1" customHeight="1">
      <c r="A1374" s="1" t="str">
        <f t="shared" si="1"/>
        <v/>
      </c>
      <c r="B1374" s="1"/>
      <c r="C1374" s="38" t="str">
        <f>IF('TSA Input'!J1349="","",IF('TSA Input'!J1349="Yes",'TSA Input'!B1349,"Ineligible"))</f>
        <v/>
      </c>
      <c r="D1374" s="39" t="str">
        <f>IF('TSA Input'!J1349="","",IF('TSA Input'!J1349="Yes",'TSA Input'!H1349,""))</f>
        <v/>
      </c>
      <c r="E1374" s="40" t="str">
        <f>IF('TSA Input'!J1349="","",IF('TSA Input'!J1349="Yes",'TSA Input'!G1349,""))</f>
        <v/>
      </c>
      <c r="F1374" s="42" t="str">
        <f>IF('TSA Input'!J1349="","",IF('TSA Input'!J1349="Yes",'TSA Input'!C1349,""))</f>
        <v/>
      </c>
      <c r="G1374" s="43" t="str">
        <f>IF('TSA Input'!J1349="","",IF('TSA Input'!J1349="Yes",'TSA Input'!I1349,""))</f>
        <v/>
      </c>
      <c r="H1374" s="43" t="str">
        <f>IF('TSA Input'!J1349="","",IF('TSA Input'!J1349="Yes",'TSA Input'!E1349,""))</f>
        <v/>
      </c>
      <c r="I1374" s="45" t="str">
        <f t="shared" si="2"/>
        <v/>
      </c>
      <c r="J1374" s="146" t="str">
        <f>IF('TSA Input'!$J1349="","",IF('TSA Input'!$J1349="Yes",'TSA Input'!$C1349,""))</f>
        <v/>
      </c>
      <c r="K1374" s="147" t="str">
        <f>IF('TSA Input'!$J1349="","",IF('TSA Input'!$J1349="Yes",'TSA Input'!$I1349,""))</f>
        <v/>
      </c>
      <c r="L1374" s="147" t="str">
        <f>IF('TSA Input'!$J1349="","",IF('TSA Input'!$J1349="Yes",'TSA Input'!$E1349,""))</f>
        <v/>
      </c>
      <c r="M1374" s="45" t="str">
        <f t="shared" si="3"/>
        <v/>
      </c>
      <c r="N1374" s="48"/>
      <c r="O1374" s="49"/>
      <c r="P1374" s="148" t="s">
        <v>31</v>
      </c>
      <c r="Q1374" s="149" t="s">
        <v>31</v>
      </c>
      <c r="R1374" s="1"/>
    </row>
    <row r="1375" spans="1:18" ht="15.75" hidden="1" customHeight="1">
      <c r="A1375" s="1" t="str">
        <f t="shared" si="1"/>
        <v/>
      </c>
      <c r="B1375" s="1"/>
      <c r="C1375" s="38" t="str">
        <f>IF('TSA Input'!J1350="","",IF('TSA Input'!J1350="Yes",'TSA Input'!B1350,"Ineligible"))</f>
        <v/>
      </c>
      <c r="D1375" s="39" t="str">
        <f>IF('TSA Input'!J1350="","",IF('TSA Input'!J1350="Yes",'TSA Input'!H1350,""))</f>
        <v/>
      </c>
      <c r="E1375" s="40" t="str">
        <f>IF('TSA Input'!J1350="","",IF('TSA Input'!J1350="Yes",'TSA Input'!G1350,""))</f>
        <v/>
      </c>
      <c r="F1375" s="42" t="str">
        <f>IF('TSA Input'!J1350="","",IF('TSA Input'!J1350="Yes",'TSA Input'!C1350,""))</f>
        <v/>
      </c>
      <c r="G1375" s="43" t="str">
        <f>IF('TSA Input'!J1350="","",IF('TSA Input'!J1350="Yes",'TSA Input'!I1350,""))</f>
        <v/>
      </c>
      <c r="H1375" s="43" t="str">
        <f>IF('TSA Input'!J1350="","",IF('TSA Input'!J1350="Yes",'TSA Input'!E1350,""))</f>
        <v/>
      </c>
      <c r="I1375" s="45" t="str">
        <f t="shared" si="2"/>
        <v/>
      </c>
      <c r="J1375" s="146" t="str">
        <f>IF('TSA Input'!$J1350="","",IF('TSA Input'!$J1350="Yes",'TSA Input'!$C1350,""))</f>
        <v/>
      </c>
      <c r="K1375" s="147" t="str">
        <f>IF('TSA Input'!$J1350="","",IF('TSA Input'!$J1350="Yes",'TSA Input'!$I1350,""))</f>
        <v/>
      </c>
      <c r="L1375" s="147" t="str">
        <f>IF('TSA Input'!$J1350="","",IF('TSA Input'!$J1350="Yes",'TSA Input'!$E1350,""))</f>
        <v/>
      </c>
      <c r="M1375" s="45" t="str">
        <f t="shared" si="3"/>
        <v/>
      </c>
      <c r="N1375" s="48"/>
      <c r="O1375" s="49"/>
      <c r="P1375" s="148" t="s">
        <v>31</v>
      </c>
      <c r="Q1375" s="149" t="s">
        <v>31</v>
      </c>
      <c r="R1375" s="1"/>
    </row>
    <row r="1376" spans="1:18" ht="15.75" hidden="1" customHeight="1">
      <c r="A1376" s="1" t="str">
        <f t="shared" si="1"/>
        <v/>
      </c>
      <c r="B1376" s="1"/>
      <c r="C1376" s="38" t="str">
        <f>IF('TSA Input'!J1351="","",IF('TSA Input'!J1351="Yes",'TSA Input'!B1351,"Ineligible"))</f>
        <v/>
      </c>
      <c r="D1376" s="39" t="str">
        <f>IF('TSA Input'!J1351="","",IF('TSA Input'!J1351="Yes",'TSA Input'!H1351,""))</f>
        <v/>
      </c>
      <c r="E1376" s="40" t="str">
        <f>IF('TSA Input'!J1351="","",IF('TSA Input'!J1351="Yes",'TSA Input'!G1351,""))</f>
        <v/>
      </c>
      <c r="F1376" s="42" t="str">
        <f>IF('TSA Input'!J1351="","",IF('TSA Input'!J1351="Yes",'TSA Input'!C1351,""))</f>
        <v/>
      </c>
      <c r="G1376" s="43" t="str">
        <f>IF('TSA Input'!J1351="","",IF('TSA Input'!J1351="Yes",'TSA Input'!I1351,""))</f>
        <v/>
      </c>
      <c r="H1376" s="43" t="str">
        <f>IF('TSA Input'!J1351="","",IF('TSA Input'!J1351="Yes",'TSA Input'!E1351,""))</f>
        <v/>
      </c>
      <c r="I1376" s="45" t="str">
        <f t="shared" si="2"/>
        <v/>
      </c>
      <c r="J1376" s="146" t="str">
        <f>IF('TSA Input'!$J1351="","",IF('TSA Input'!$J1351="Yes",'TSA Input'!$C1351,""))</f>
        <v/>
      </c>
      <c r="K1376" s="147" t="str">
        <f>IF('TSA Input'!$J1351="","",IF('TSA Input'!$J1351="Yes",'TSA Input'!$I1351,""))</f>
        <v/>
      </c>
      <c r="L1376" s="147" t="str">
        <f>IF('TSA Input'!$J1351="","",IF('TSA Input'!$J1351="Yes",'TSA Input'!$E1351,""))</f>
        <v/>
      </c>
      <c r="M1376" s="45" t="str">
        <f t="shared" si="3"/>
        <v/>
      </c>
      <c r="N1376" s="48"/>
      <c r="O1376" s="49"/>
      <c r="P1376" s="148" t="s">
        <v>31</v>
      </c>
      <c r="Q1376" s="149" t="s">
        <v>31</v>
      </c>
      <c r="R1376" s="1"/>
    </row>
    <row r="1377" spans="1:18" ht="15.75" hidden="1" customHeight="1">
      <c r="A1377" s="1" t="str">
        <f t="shared" si="1"/>
        <v/>
      </c>
      <c r="B1377" s="1"/>
      <c r="C1377" s="38" t="str">
        <f>IF('TSA Input'!J1352="","",IF('TSA Input'!J1352="Yes",'TSA Input'!B1352,"Ineligible"))</f>
        <v/>
      </c>
      <c r="D1377" s="39" t="str">
        <f>IF('TSA Input'!J1352="","",IF('TSA Input'!J1352="Yes",'TSA Input'!H1352,""))</f>
        <v/>
      </c>
      <c r="E1377" s="40" t="str">
        <f>IF('TSA Input'!J1352="","",IF('TSA Input'!J1352="Yes",'TSA Input'!G1352,""))</f>
        <v/>
      </c>
      <c r="F1377" s="42" t="str">
        <f>IF('TSA Input'!J1352="","",IF('TSA Input'!J1352="Yes",'TSA Input'!C1352,""))</f>
        <v/>
      </c>
      <c r="G1377" s="43" t="str">
        <f>IF('TSA Input'!J1352="","",IF('TSA Input'!J1352="Yes",'TSA Input'!I1352,""))</f>
        <v/>
      </c>
      <c r="H1377" s="43" t="str">
        <f>IF('TSA Input'!J1352="","",IF('TSA Input'!J1352="Yes",'TSA Input'!E1352,""))</f>
        <v/>
      </c>
      <c r="I1377" s="45" t="str">
        <f t="shared" si="2"/>
        <v/>
      </c>
      <c r="J1377" s="146" t="str">
        <f>IF('TSA Input'!$J1352="","",IF('TSA Input'!$J1352="Yes",'TSA Input'!$C1352,""))</f>
        <v/>
      </c>
      <c r="K1377" s="147" t="str">
        <f>IF('TSA Input'!$J1352="","",IF('TSA Input'!$J1352="Yes",'TSA Input'!$I1352,""))</f>
        <v/>
      </c>
      <c r="L1377" s="147" t="str">
        <f>IF('TSA Input'!$J1352="","",IF('TSA Input'!$J1352="Yes",'TSA Input'!$E1352,""))</f>
        <v/>
      </c>
      <c r="M1377" s="45" t="str">
        <f t="shared" si="3"/>
        <v/>
      </c>
      <c r="N1377" s="48"/>
      <c r="O1377" s="49"/>
      <c r="P1377" s="148" t="s">
        <v>31</v>
      </c>
      <c r="Q1377" s="149" t="s">
        <v>31</v>
      </c>
      <c r="R1377" s="1"/>
    </row>
    <row r="1378" spans="1:18" ht="15.75" hidden="1" customHeight="1">
      <c r="A1378" s="1" t="str">
        <f t="shared" si="1"/>
        <v/>
      </c>
      <c r="B1378" s="1"/>
      <c r="C1378" s="38" t="str">
        <f>IF('TSA Input'!J1353="","",IF('TSA Input'!J1353="Yes",'TSA Input'!B1353,"Ineligible"))</f>
        <v/>
      </c>
      <c r="D1378" s="39" t="str">
        <f>IF('TSA Input'!J1353="","",IF('TSA Input'!J1353="Yes",'TSA Input'!H1353,""))</f>
        <v/>
      </c>
      <c r="E1378" s="40" t="str">
        <f>IF('TSA Input'!J1353="","",IF('TSA Input'!J1353="Yes",'TSA Input'!G1353,""))</f>
        <v/>
      </c>
      <c r="F1378" s="42" t="str">
        <f>IF('TSA Input'!J1353="","",IF('TSA Input'!J1353="Yes",'TSA Input'!C1353,""))</f>
        <v/>
      </c>
      <c r="G1378" s="43" t="str">
        <f>IF('TSA Input'!J1353="","",IF('TSA Input'!J1353="Yes",'TSA Input'!I1353,""))</f>
        <v/>
      </c>
      <c r="H1378" s="43" t="str">
        <f>IF('TSA Input'!J1353="","",IF('TSA Input'!J1353="Yes",'TSA Input'!E1353,""))</f>
        <v/>
      </c>
      <c r="I1378" s="45" t="str">
        <f t="shared" si="2"/>
        <v/>
      </c>
      <c r="J1378" s="146" t="str">
        <f>IF('TSA Input'!$J1353="","",IF('TSA Input'!$J1353="Yes",'TSA Input'!$C1353,""))</f>
        <v/>
      </c>
      <c r="K1378" s="147" t="str">
        <f>IF('TSA Input'!$J1353="","",IF('TSA Input'!$J1353="Yes",'TSA Input'!$I1353,""))</f>
        <v/>
      </c>
      <c r="L1378" s="147" t="str">
        <f>IF('TSA Input'!$J1353="","",IF('TSA Input'!$J1353="Yes",'TSA Input'!$E1353,""))</f>
        <v/>
      </c>
      <c r="M1378" s="45" t="str">
        <f t="shared" si="3"/>
        <v/>
      </c>
      <c r="N1378" s="48"/>
      <c r="O1378" s="49"/>
      <c r="P1378" s="148" t="s">
        <v>31</v>
      </c>
      <c r="Q1378" s="149" t="s">
        <v>31</v>
      </c>
      <c r="R1378" s="1"/>
    </row>
    <row r="1379" spans="1:18" ht="15.75" hidden="1" customHeight="1">
      <c r="A1379" s="1" t="str">
        <f t="shared" si="1"/>
        <v/>
      </c>
      <c r="B1379" s="1"/>
      <c r="C1379" s="38" t="str">
        <f>IF('TSA Input'!J1354="","",IF('TSA Input'!J1354="Yes",'TSA Input'!B1354,"Ineligible"))</f>
        <v/>
      </c>
      <c r="D1379" s="39" t="str">
        <f>IF('TSA Input'!J1354="","",IF('TSA Input'!J1354="Yes",'TSA Input'!H1354,""))</f>
        <v/>
      </c>
      <c r="E1379" s="40" t="str">
        <f>IF('TSA Input'!J1354="","",IF('TSA Input'!J1354="Yes",'TSA Input'!G1354,""))</f>
        <v/>
      </c>
      <c r="F1379" s="42" t="str">
        <f>IF('TSA Input'!J1354="","",IF('TSA Input'!J1354="Yes",'TSA Input'!C1354,""))</f>
        <v/>
      </c>
      <c r="G1379" s="43" t="str">
        <f>IF('TSA Input'!J1354="","",IF('TSA Input'!J1354="Yes",'TSA Input'!I1354,""))</f>
        <v/>
      </c>
      <c r="H1379" s="43" t="str">
        <f>IF('TSA Input'!J1354="","",IF('TSA Input'!J1354="Yes",'TSA Input'!E1354,""))</f>
        <v/>
      </c>
      <c r="I1379" s="45" t="str">
        <f t="shared" si="2"/>
        <v/>
      </c>
      <c r="J1379" s="146" t="str">
        <f>IF('TSA Input'!$J1354="","",IF('TSA Input'!$J1354="Yes",'TSA Input'!$C1354,""))</f>
        <v/>
      </c>
      <c r="K1379" s="147" t="str">
        <f>IF('TSA Input'!$J1354="","",IF('TSA Input'!$J1354="Yes",'TSA Input'!$I1354,""))</f>
        <v/>
      </c>
      <c r="L1379" s="147" t="str">
        <f>IF('TSA Input'!$J1354="","",IF('TSA Input'!$J1354="Yes",'TSA Input'!$E1354,""))</f>
        <v/>
      </c>
      <c r="M1379" s="45" t="str">
        <f t="shared" si="3"/>
        <v/>
      </c>
      <c r="N1379" s="48"/>
      <c r="O1379" s="49"/>
      <c r="P1379" s="148" t="s">
        <v>31</v>
      </c>
      <c r="Q1379" s="149" t="s">
        <v>31</v>
      </c>
      <c r="R1379" s="1"/>
    </row>
    <row r="1380" spans="1:18" ht="15.75" hidden="1" customHeight="1">
      <c r="A1380" s="1" t="str">
        <f t="shared" si="1"/>
        <v/>
      </c>
      <c r="B1380" s="1"/>
      <c r="C1380" s="38" t="str">
        <f>IF('TSA Input'!J1355="","",IF('TSA Input'!J1355="Yes",'TSA Input'!B1355,"Ineligible"))</f>
        <v/>
      </c>
      <c r="D1380" s="39" t="str">
        <f>IF('TSA Input'!J1355="","",IF('TSA Input'!J1355="Yes",'TSA Input'!H1355,""))</f>
        <v/>
      </c>
      <c r="E1380" s="40" t="str">
        <f>IF('TSA Input'!J1355="","",IF('TSA Input'!J1355="Yes",'TSA Input'!G1355,""))</f>
        <v/>
      </c>
      <c r="F1380" s="42" t="str">
        <f>IF('TSA Input'!J1355="","",IF('TSA Input'!J1355="Yes",'TSA Input'!C1355,""))</f>
        <v/>
      </c>
      <c r="G1380" s="43" t="str">
        <f>IF('TSA Input'!J1355="","",IF('TSA Input'!J1355="Yes",'TSA Input'!I1355,""))</f>
        <v/>
      </c>
      <c r="H1380" s="43" t="str">
        <f>IF('TSA Input'!J1355="","",IF('TSA Input'!J1355="Yes",'TSA Input'!E1355,""))</f>
        <v/>
      </c>
      <c r="I1380" s="45" t="str">
        <f t="shared" si="2"/>
        <v/>
      </c>
      <c r="J1380" s="146" t="str">
        <f>IF('TSA Input'!$J1355="","",IF('TSA Input'!$J1355="Yes",'TSA Input'!$C1355,""))</f>
        <v/>
      </c>
      <c r="K1380" s="147" t="str">
        <f>IF('TSA Input'!$J1355="","",IF('TSA Input'!$J1355="Yes",'TSA Input'!$I1355,""))</f>
        <v/>
      </c>
      <c r="L1380" s="147" t="str">
        <f>IF('TSA Input'!$J1355="","",IF('TSA Input'!$J1355="Yes",'TSA Input'!$E1355,""))</f>
        <v/>
      </c>
      <c r="M1380" s="45" t="str">
        <f t="shared" si="3"/>
        <v/>
      </c>
      <c r="N1380" s="48"/>
      <c r="O1380" s="49"/>
      <c r="P1380" s="148" t="s">
        <v>31</v>
      </c>
      <c r="Q1380" s="149" t="s">
        <v>31</v>
      </c>
      <c r="R1380" s="1"/>
    </row>
    <row r="1381" spans="1:18" ht="15.75" hidden="1" customHeight="1">
      <c r="A1381" s="1" t="str">
        <f t="shared" si="1"/>
        <v/>
      </c>
      <c r="B1381" s="1"/>
      <c r="C1381" s="38" t="str">
        <f>IF('TSA Input'!J1356="","",IF('TSA Input'!J1356="Yes",'TSA Input'!B1356,"Ineligible"))</f>
        <v/>
      </c>
      <c r="D1381" s="39" t="str">
        <f>IF('TSA Input'!J1356="","",IF('TSA Input'!J1356="Yes",'TSA Input'!H1356,""))</f>
        <v/>
      </c>
      <c r="E1381" s="40" t="str">
        <f>IF('TSA Input'!J1356="","",IF('TSA Input'!J1356="Yes",'TSA Input'!G1356,""))</f>
        <v/>
      </c>
      <c r="F1381" s="42" t="str">
        <f>IF('TSA Input'!J1356="","",IF('TSA Input'!J1356="Yes",'TSA Input'!C1356,""))</f>
        <v/>
      </c>
      <c r="G1381" s="43" t="str">
        <f>IF('TSA Input'!J1356="","",IF('TSA Input'!J1356="Yes",'TSA Input'!I1356,""))</f>
        <v/>
      </c>
      <c r="H1381" s="43" t="str">
        <f>IF('TSA Input'!J1356="","",IF('TSA Input'!J1356="Yes",'TSA Input'!E1356,""))</f>
        <v/>
      </c>
      <c r="I1381" s="45" t="str">
        <f t="shared" si="2"/>
        <v/>
      </c>
      <c r="J1381" s="146" t="str">
        <f>IF('TSA Input'!$J1356="","",IF('TSA Input'!$J1356="Yes",'TSA Input'!$C1356,""))</f>
        <v/>
      </c>
      <c r="K1381" s="147" t="str">
        <f>IF('TSA Input'!$J1356="","",IF('TSA Input'!$J1356="Yes",'TSA Input'!$I1356,""))</f>
        <v/>
      </c>
      <c r="L1381" s="147" t="str">
        <f>IF('TSA Input'!$J1356="","",IF('TSA Input'!$J1356="Yes",'TSA Input'!$E1356,""))</f>
        <v/>
      </c>
      <c r="M1381" s="45" t="str">
        <f t="shared" si="3"/>
        <v/>
      </c>
      <c r="N1381" s="48"/>
      <c r="O1381" s="49"/>
      <c r="P1381" s="148" t="s">
        <v>31</v>
      </c>
      <c r="Q1381" s="149" t="s">
        <v>31</v>
      </c>
      <c r="R1381" s="1"/>
    </row>
    <row r="1382" spans="1:18" ht="15.75" hidden="1" customHeight="1">
      <c r="A1382" s="1" t="str">
        <f t="shared" si="1"/>
        <v/>
      </c>
      <c r="B1382" s="1"/>
      <c r="C1382" s="38" t="str">
        <f>IF('TSA Input'!J1357="","",IF('TSA Input'!J1357="Yes",'TSA Input'!B1357,"Ineligible"))</f>
        <v/>
      </c>
      <c r="D1382" s="39" t="str">
        <f>IF('TSA Input'!J1357="","",IF('TSA Input'!J1357="Yes",'TSA Input'!H1357,""))</f>
        <v/>
      </c>
      <c r="E1382" s="40" t="str">
        <f>IF('TSA Input'!J1357="","",IF('TSA Input'!J1357="Yes",'TSA Input'!G1357,""))</f>
        <v/>
      </c>
      <c r="F1382" s="42" t="str">
        <f>IF('TSA Input'!J1357="","",IF('TSA Input'!J1357="Yes",'TSA Input'!C1357,""))</f>
        <v/>
      </c>
      <c r="G1382" s="43" t="str">
        <f>IF('TSA Input'!J1357="","",IF('TSA Input'!J1357="Yes",'TSA Input'!I1357,""))</f>
        <v/>
      </c>
      <c r="H1382" s="43" t="str">
        <f>IF('TSA Input'!J1357="","",IF('TSA Input'!J1357="Yes",'TSA Input'!E1357,""))</f>
        <v/>
      </c>
      <c r="I1382" s="45" t="str">
        <f t="shared" si="2"/>
        <v/>
      </c>
      <c r="J1382" s="146" t="str">
        <f>IF('TSA Input'!$J1357="","",IF('TSA Input'!$J1357="Yes",'TSA Input'!$C1357,""))</f>
        <v/>
      </c>
      <c r="K1382" s="147" t="str">
        <f>IF('TSA Input'!$J1357="","",IF('TSA Input'!$J1357="Yes",'TSA Input'!$I1357,""))</f>
        <v/>
      </c>
      <c r="L1382" s="147" t="str">
        <f>IF('TSA Input'!$J1357="","",IF('TSA Input'!$J1357="Yes",'TSA Input'!$E1357,""))</f>
        <v/>
      </c>
      <c r="M1382" s="45" t="str">
        <f t="shared" si="3"/>
        <v/>
      </c>
      <c r="N1382" s="48"/>
      <c r="O1382" s="49"/>
      <c r="P1382" s="148" t="s">
        <v>31</v>
      </c>
      <c r="Q1382" s="149" t="s">
        <v>31</v>
      </c>
      <c r="R1382" s="1"/>
    </row>
    <row r="1383" spans="1:18" ht="15.75" hidden="1" customHeight="1">
      <c r="A1383" s="1" t="str">
        <f t="shared" si="1"/>
        <v/>
      </c>
      <c r="B1383" s="1"/>
      <c r="C1383" s="38" t="str">
        <f>IF('TSA Input'!J1358="","",IF('TSA Input'!J1358="Yes",'TSA Input'!B1358,"Ineligible"))</f>
        <v/>
      </c>
      <c r="D1383" s="39" t="str">
        <f>IF('TSA Input'!J1358="","",IF('TSA Input'!J1358="Yes",'TSA Input'!H1358,""))</f>
        <v/>
      </c>
      <c r="E1383" s="40" t="str">
        <f>IF('TSA Input'!J1358="","",IF('TSA Input'!J1358="Yes",'TSA Input'!G1358,""))</f>
        <v/>
      </c>
      <c r="F1383" s="42" t="str">
        <f>IF('TSA Input'!J1358="","",IF('TSA Input'!J1358="Yes",'TSA Input'!C1358,""))</f>
        <v/>
      </c>
      <c r="G1383" s="43" t="str">
        <f>IF('TSA Input'!J1358="","",IF('TSA Input'!J1358="Yes",'TSA Input'!I1358,""))</f>
        <v/>
      </c>
      <c r="H1383" s="43" t="str">
        <f>IF('TSA Input'!J1358="","",IF('TSA Input'!J1358="Yes",'TSA Input'!E1358,""))</f>
        <v/>
      </c>
      <c r="I1383" s="45" t="str">
        <f t="shared" si="2"/>
        <v/>
      </c>
      <c r="J1383" s="146" t="str">
        <f>IF('TSA Input'!$J1358="","",IF('TSA Input'!$J1358="Yes",'TSA Input'!$C1358,""))</f>
        <v/>
      </c>
      <c r="K1383" s="147" t="str">
        <f>IF('TSA Input'!$J1358="","",IF('TSA Input'!$J1358="Yes",'TSA Input'!$I1358,""))</f>
        <v/>
      </c>
      <c r="L1383" s="147" t="str">
        <f>IF('TSA Input'!$J1358="","",IF('TSA Input'!$J1358="Yes",'TSA Input'!$E1358,""))</f>
        <v/>
      </c>
      <c r="M1383" s="45" t="str">
        <f t="shared" si="3"/>
        <v/>
      </c>
      <c r="N1383" s="48"/>
      <c r="O1383" s="49"/>
      <c r="P1383" s="148" t="s">
        <v>31</v>
      </c>
      <c r="Q1383" s="149" t="s">
        <v>31</v>
      </c>
      <c r="R1383" s="1"/>
    </row>
    <row r="1384" spans="1:18" ht="15.75" hidden="1" customHeight="1">
      <c r="A1384" s="1" t="str">
        <f t="shared" si="1"/>
        <v/>
      </c>
      <c r="B1384" s="1"/>
      <c r="C1384" s="38" t="str">
        <f>IF('TSA Input'!J1359="","",IF('TSA Input'!J1359="Yes",'TSA Input'!B1359,"Ineligible"))</f>
        <v/>
      </c>
      <c r="D1384" s="39" t="str">
        <f>IF('TSA Input'!J1359="","",IF('TSA Input'!J1359="Yes",'TSA Input'!H1359,""))</f>
        <v/>
      </c>
      <c r="E1384" s="40" t="str">
        <f>IF('TSA Input'!J1359="","",IF('TSA Input'!J1359="Yes",'TSA Input'!G1359,""))</f>
        <v/>
      </c>
      <c r="F1384" s="42" t="str">
        <f>IF('TSA Input'!J1359="","",IF('TSA Input'!J1359="Yes",'TSA Input'!C1359,""))</f>
        <v/>
      </c>
      <c r="G1384" s="43" t="str">
        <f>IF('TSA Input'!J1359="","",IF('TSA Input'!J1359="Yes",'TSA Input'!I1359,""))</f>
        <v/>
      </c>
      <c r="H1384" s="43" t="str">
        <f>IF('TSA Input'!J1359="","",IF('TSA Input'!J1359="Yes",'TSA Input'!E1359,""))</f>
        <v/>
      </c>
      <c r="I1384" s="45" t="str">
        <f t="shared" si="2"/>
        <v/>
      </c>
      <c r="J1384" s="146" t="str">
        <f>IF('TSA Input'!$J1359="","",IF('TSA Input'!$J1359="Yes",'TSA Input'!$C1359,""))</f>
        <v/>
      </c>
      <c r="K1384" s="147" t="str">
        <f>IF('TSA Input'!$J1359="","",IF('TSA Input'!$J1359="Yes",'TSA Input'!$I1359,""))</f>
        <v/>
      </c>
      <c r="L1384" s="147" t="str">
        <f>IF('TSA Input'!$J1359="","",IF('TSA Input'!$J1359="Yes",'TSA Input'!$E1359,""))</f>
        <v/>
      </c>
      <c r="M1384" s="45" t="str">
        <f t="shared" si="3"/>
        <v/>
      </c>
      <c r="N1384" s="48"/>
      <c r="O1384" s="49"/>
      <c r="P1384" s="148" t="s">
        <v>31</v>
      </c>
      <c r="Q1384" s="149" t="s">
        <v>31</v>
      </c>
      <c r="R1384" s="1"/>
    </row>
    <row r="1385" spans="1:18" ht="15.75" hidden="1" customHeight="1">
      <c r="A1385" s="1" t="str">
        <f t="shared" si="1"/>
        <v/>
      </c>
      <c r="B1385" s="1"/>
      <c r="C1385" s="38" t="str">
        <f>IF('TSA Input'!J1360="","",IF('TSA Input'!J1360="Yes",'TSA Input'!B1360,"Ineligible"))</f>
        <v/>
      </c>
      <c r="D1385" s="39" t="str">
        <f>IF('TSA Input'!J1360="","",IF('TSA Input'!J1360="Yes",'TSA Input'!H1360,""))</f>
        <v/>
      </c>
      <c r="E1385" s="40" t="str">
        <f>IF('TSA Input'!J1360="","",IF('TSA Input'!J1360="Yes",'TSA Input'!G1360,""))</f>
        <v/>
      </c>
      <c r="F1385" s="42" t="str">
        <f>IF('TSA Input'!J1360="","",IF('TSA Input'!J1360="Yes",'TSA Input'!C1360,""))</f>
        <v/>
      </c>
      <c r="G1385" s="43" t="str">
        <f>IF('TSA Input'!J1360="","",IF('TSA Input'!J1360="Yes",'TSA Input'!I1360,""))</f>
        <v/>
      </c>
      <c r="H1385" s="43" t="str">
        <f>IF('TSA Input'!J1360="","",IF('TSA Input'!J1360="Yes",'TSA Input'!E1360,""))</f>
        <v/>
      </c>
      <c r="I1385" s="45" t="str">
        <f t="shared" si="2"/>
        <v/>
      </c>
      <c r="J1385" s="146" t="str">
        <f>IF('TSA Input'!$J1360="","",IF('TSA Input'!$J1360="Yes",'TSA Input'!$C1360,""))</f>
        <v/>
      </c>
      <c r="K1385" s="147" t="str">
        <f>IF('TSA Input'!$J1360="","",IF('TSA Input'!$J1360="Yes",'TSA Input'!$I1360,""))</f>
        <v/>
      </c>
      <c r="L1385" s="147" t="str">
        <f>IF('TSA Input'!$J1360="","",IF('TSA Input'!$J1360="Yes",'TSA Input'!$E1360,""))</f>
        <v/>
      </c>
      <c r="M1385" s="45" t="str">
        <f t="shared" si="3"/>
        <v/>
      </c>
      <c r="N1385" s="48"/>
      <c r="O1385" s="49"/>
      <c r="P1385" s="148" t="s">
        <v>31</v>
      </c>
      <c r="Q1385" s="149" t="s">
        <v>31</v>
      </c>
      <c r="R1385" s="1"/>
    </row>
    <row r="1386" spans="1:18" ht="15.75" hidden="1" customHeight="1">
      <c r="A1386" s="1" t="str">
        <f t="shared" si="1"/>
        <v/>
      </c>
      <c r="B1386" s="1"/>
      <c r="C1386" s="38" t="str">
        <f>IF('TSA Input'!J1361="","",IF('TSA Input'!J1361="Yes",'TSA Input'!B1361,"Ineligible"))</f>
        <v/>
      </c>
      <c r="D1386" s="39" t="str">
        <f>IF('TSA Input'!J1361="","",IF('TSA Input'!J1361="Yes",'TSA Input'!H1361,""))</f>
        <v/>
      </c>
      <c r="E1386" s="40" t="str">
        <f>IF('TSA Input'!J1361="","",IF('TSA Input'!J1361="Yes",'TSA Input'!G1361,""))</f>
        <v/>
      </c>
      <c r="F1386" s="42" t="str">
        <f>IF('TSA Input'!J1361="","",IF('TSA Input'!J1361="Yes",'TSA Input'!C1361,""))</f>
        <v/>
      </c>
      <c r="G1386" s="43" t="str">
        <f>IF('TSA Input'!J1361="","",IF('TSA Input'!J1361="Yes",'TSA Input'!I1361,""))</f>
        <v/>
      </c>
      <c r="H1386" s="43" t="str">
        <f>IF('TSA Input'!J1361="","",IF('TSA Input'!J1361="Yes",'TSA Input'!E1361,""))</f>
        <v/>
      </c>
      <c r="I1386" s="45" t="str">
        <f t="shared" si="2"/>
        <v/>
      </c>
      <c r="J1386" s="146" t="str">
        <f>IF('TSA Input'!$J1361="","",IF('TSA Input'!$J1361="Yes",'TSA Input'!$C1361,""))</f>
        <v/>
      </c>
      <c r="K1386" s="147" t="str">
        <f>IF('TSA Input'!$J1361="","",IF('TSA Input'!$J1361="Yes",'TSA Input'!$I1361,""))</f>
        <v/>
      </c>
      <c r="L1386" s="147" t="str">
        <f>IF('TSA Input'!$J1361="","",IF('TSA Input'!$J1361="Yes",'TSA Input'!$E1361,""))</f>
        <v/>
      </c>
      <c r="M1386" s="45" t="str">
        <f t="shared" si="3"/>
        <v/>
      </c>
      <c r="N1386" s="48"/>
      <c r="O1386" s="49"/>
      <c r="P1386" s="148" t="s">
        <v>31</v>
      </c>
      <c r="Q1386" s="149" t="s">
        <v>31</v>
      </c>
      <c r="R1386" s="1"/>
    </row>
    <row r="1387" spans="1:18" ht="15.75" hidden="1" customHeight="1">
      <c r="A1387" s="1" t="str">
        <f t="shared" si="1"/>
        <v/>
      </c>
      <c r="B1387" s="1"/>
      <c r="C1387" s="38" t="str">
        <f>IF('TSA Input'!J1362="","",IF('TSA Input'!J1362="Yes",'TSA Input'!B1362,"Ineligible"))</f>
        <v/>
      </c>
      <c r="D1387" s="39" t="str">
        <f>IF('TSA Input'!J1362="","",IF('TSA Input'!J1362="Yes",'TSA Input'!H1362,""))</f>
        <v/>
      </c>
      <c r="E1387" s="40" t="str">
        <f>IF('TSA Input'!J1362="","",IF('TSA Input'!J1362="Yes",'TSA Input'!G1362,""))</f>
        <v/>
      </c>
      <c r="F1387" s="42" t="str">
        <f>IF('TSA Input'!J1362="","",IF('TSA Input'!J1362="Yes",'TSA Input'!C1362,""))</f>
        <v/>
      </c>
      <c r="G1387" s="43" t="str">
        <f>IF('TSA Input'!J1362="","",IF('TSA Input'!J1362="Yes",'TSA Input'!I1362,""))</f>
        <v/>
      </c>
      <c r="H1387" s="43" t="str">
        <f>IF('TSA Input'!J1362="","",IF('TSA Input'!J1362="Yes",'TSA Input'!E1362,""))</f>
        <v/>
      </c>
      <c r="I1387" s="45" t="str">
        <f t="shared" si="2"/>
        <v/>
      </c>
      <c r="J1387" s="146" t="str">
        <f>IF('TSA Input'!$J1362="","",IF('TSA Input'!$J1362="Yes",'TSA Input'!$C1362,""))</f>
        <v/>
      </c>
      <c r="K1387" s="147" t="str">
        <f>IF('TSA Input'!$J1362="","",IF('TSA Input'!$J1362="Yes",'TSA Input'!$I1362,""))</f>
        <v/>
      </c>
      <c r="L1387" s="147" t="str">
        <f>IF('TSA Input'!$J1362="","",IF('TSA Input'!$J1362="Yes",'TSA Input'!$E1362,""))</f>
        <v/>
      </c>
      <c r="M1387" s="45" t="str">
        <f t="shared" si="3"/>
        <v/>
      </c>
      <c r="N1387" s="48"/>
      <c r="O1387" s="49"/>
      <c r="P1387" s="148" t="s">
        <v>31</v>
      </c>
      <c r="Q1387" s="149" t="s">
        <v>31</v>
      </c>
      <c r="R1387" s="1"/>
    </row>
    <row r="1388" spans="1:18" ht="15.75" hidden="1" customHeight="1">
      <c r="A1388" s="1" t="str">
        <f t="shared" si="1"/>
        <v/>
      </c>
      <c r="B1388" s="1"/>
      <c r="C1388" s="38" t="str">
        <f>IF('TSA Input'!J1363="","",IF('TSA Input'!J1363="Yes",'TSA Input'!B1363,"Ineligible"))</f>
        <v/>
      </c>
      <c r="D1388" s="39" t="str">
        <f>IF('TSA Input'!J1363="","",IF('TSA Input'!J1363="Yes",'TSA Input'!H1363,""))</f>
        <v/>
      </c>
      <c r="E1388" s="40" t="str">
        <f>IF('TSA Input'!J1363="","",IF('TSA Input'!J1363="Yes",'TSA Input'!G1363,""))</f>
        <v/>
      </c>
      <c r="F1388" s="42" t="str">
        <f>IF('TSA Input'!J1363="","",IF('TSA Input'!J1363="Yes",'TSA Input'!C1363,""))</f>
        <v/>
      </c>
      <c r="G1388" s="43" t="str">
        <f>IF('TSA Input'!J1363="","",IF('TSA Input'!J1363="Yes",'TSA Input'!I1363,""))</f>
        <v/>
      </c>
      <c r="H1388" s="43" t="str">
        <f>IF('TSA Input'!J1363="","",IF('TSA Input'!J1363="Yes",'TSA Input'!E1363,""))</f>
        <v/>
      </c>
      <c r="I1388" s="45" t="str">
        <f t="shared" si="2"/>
        <v/>
      </c>
      <c r="J1388" s="146" t="str">
        <f>IF('TSA Input'!$J1363="","",IF('TSA Input'!$J1363="Yes",'TSA Input'!$C1363,""))</f>
        <v/>
      </c>
      <c r="K1388" s="147" t="str">
        <f>IF('TSA Input'!$J1363="","",IF('TSA Input'!$J1363="Yes",'TSA Input'!$I1363,""))</f>
        <v/>
      </c>
      <c r="L1388" s="147" t="str">
        <f>IF('TSA Input'!$J1363="","",IF('TSA Input'!$J1363="Yes",'TSA Input'!$E1363,""))</f>
        <v/>
      </c>
      <c r="M1388" s="45" t="str">
        <f t="shared" si="3"/>
        <v/>
      </c>
      <c r="N1388" s="48"/>
      <c r="O1388" s="49"/>
      <c r="P1388" s="148" t="s">
        <v>31</v>
      </c>
      <c r="Q1388" s="149" t="s">
        <v>31</v>
      </c>
      <c r="R1388" s="1"/>
    </row>
    <row r="1389" spans="1:18" ht="15.75" hidden="1" customHeight="1">
      <c r="A1389" s="1" t="str">
        <f t="shared" si="1"/>
        <v/>
      </c>
      <c r="B1389" s="1"/>
      <c r="C1389" s="38" t="str">
        <f>IF('TSA Input'!J1364="","",IF('TSA Input'!J1364="Yes",'TSA Input'!B1364,"Ineligible"))</f>
        <v/>
      </c>
      <c r="D1389" s="39" t="str">
        <f>IF('TSA Input'!J1364="","",IF('TSA Input'!J1364="Yes",'TSA Input'!H1364,""))</f>
        <v/>
      </c>
      <c r="E1389" s="40" t="str">
        <f>IF('TSA Input'!J1364="","",IF('TSA Input'!J1364="Yes",'TSA Input'!G1364,""))</f>
        <v/>
      </c>
      <c r="F1389" s="42" t="str">
        <f>IF('TSA Input'!J1364="","",IF('TSA Input'!J1364="Yes",'TSA Input'!C1364,""))</f>
        <v/>
      </c>
      <c r="G1389" s="43" t="str">
        <f>IF('TSA Input'!J1364="","",IF('TSA Input'!J1364="Yes",'TSA Input'!I1364,""))</f>
        <v/>
      </c>
      <c r="H1389" s="43" t="str">
        <f>IF('TSA Input'!J1364="","",IF('TSA Input'!J1364="Yes",'TSA Input'!E1364,""))</f>
        <v/>
      </c>
      <c r="I1389" s="45" t="str">
        <f t="shared" si="2"/>
        <v/>
      </c>
      <c r="J1389" s="146" t="str">
        <f>IF('TSA Input'!$J1364="","",IF('TSA Input'!$J1364="Yes",'TSA Input'!$C1364,""))</f>
        <v/>
      </c>
      <c r="K1389" s="147" t="str">
        <f>IF('TSA Input'!$J1364="","",IF('TSA Input'!$J1364="Yes",'TSA Input'!$I1364,""))</f>
        <v/>
      </c>
      <c r="L1389" s="147" t="str">
        <f>IF('TSA Input'!$J1364="","",IF('TSA Input'!$J1364="Yes",'TSA Input'!$E1364,""))</f>
        <v/>
      </c>
      <c r="M1389" s="45" t="str">
        <f t="shared" si="3"/>
        <v/>
      </c>
      <c r="N1389" s="48"/>
      <c r="O1389" s="49"/>
      <c r="P1389" s="148" t="s">
        <v>31</v>
      </c>
      <c r="Q1389" s="149" t="s">
        <v>31</v>
      </c>
      <c r="R1389" s="1"/>
    </row>
    <row r="1390" spans="1:18" ht="15.75" hidden="1" customHeight="1">
      <c r="A1390" s="1" t="str">
        <f t="shared" si="1"/>
        <v/>
      </c>
      <c r="B1390" s="1"/>
      <c r="C1390" s="38" t="str">
        <f>IF('TSA Input'!J1365="","",IF('TSA Input'!J1365="Yes",'TSA Input'!B1365,"Ineligible"))</f>
        <v/>
      </c>
      <c r="D1390" s="39" t="str">
        <f>IF('TSA Input'!J1365="","",IF('TSA Input'!J1365="Yes",'TSA Input'!H1365,""))</f>
        <v/>
      </c>
      <c r="E1390" s="40" t="str">
        <f>IF('TSA Input'!J1365="","",IF('TSA Input'!J1365="Yes",'TSA Input'!G1365,""))</f>
        <v/>
      </c>
      <c r="F1390" s="42" t="str">
        <f>IF('TSA Input'!J1365="","",IF('TSA Input'!J1365="Yes",'TSA Input'!C1365,""))</f>
        <v/>
      </c>
      <c r="G1390" s="43" t="str">
        <f>IF('TSA Input'!J1365="","",IF('TSA Input'!J1365="Yes",'TSA Input'!I1365,""))</f>
        <v/>
      </c>
      <c r="H1390" s="43" t="str">
        <f>IF('TSA Input'!J1365="","",IF('TSA Input'!J1365="Yes",'TSA Input'!E1365,""))</f>
        <v/>
      </c>
      <c r="I1390" s="45" t="str">
        <f t="shared" si="2"/>
        <v/>
      </c>
      <c r="J1390" s="146" t="str">
        <f>IF('TSA Input'!$J1365="","",IF('TSA Input'!$J1365="Yes",'TSA Input'!$C1365,""))</f>
        <v/>
      </c>
      <c r="K1390" s="147" t="str">
        <f>IF('TSA Input'!$J1365="","",IF('TSA Input'!$J1365="Yes",'TSA Input'!$I1365,""))</f>
        <v/>
      </c>
      <c r="L1390" s="147" t="str">
        <f>IF('TSA Input'!$J1365="","",IF('TSA Input'!$J1365="Yes",'TSA Input'!$E1365,""))</f>
        <v/>
      </c>
      <c r="M1390" s="45" t="str">
        <f t="shared" si="3"/>
        <v/>
      </c>
      <c r="N1390" s="48"/>
      <c r="O1390" s="49"/>
      <c r="P1390" s="148" t="s">
        <v>31</v>
      </c>
      <c r="Q1390" s="149" t="s">
        <v>31</v>
      </c>
      <c r="R1390" s="1"/>
    </row>
    <row r="1391" spans="1:18" ht="15.75" hidden="1" customHeight="1">
      <c r="A1391" s="1" t="str">
        <f t="shared" si="1"/>
        <v/>
      </c>
      <c r="B1391" s="1"/>
      <c r="C1391" s="38" t="str">
        <f>IF('TSA Input'!J1366="","",IF('TSA Input'!J1366="Yes",'TSA Input'!B1366,"Ineligible"))</f>
        <v/>
      </c>
      <c r="D1391" s="39" t="str">
        <f>IF('TSA Input'!J1366="","",IF('TSA Input'!J1366="Yes",'TSA Input'!H1366,""))</f>
        <v/>
      </c>
      <c r="E1391" s="40" t="str">
        <f>IF('TSA Input'!J1366="","",IF('TSA Input'!J1366="Yes",'TSA Input'!G1366,""))</f>
        <v/>
      </c>
      <c r="F1391" s="42" t="str">
        <f>IF('TSA Input'!J1366="","",IF('TSA Input'!J1366="Yes",'TSA Input'!C1366,""))</f>
        <v/>
      </c>
      <c r="G1391" s="43" t="str">
        <f>IF('TSA Input'!J1366="","",IF('TSA Input'!J1366="Yes",'TSA Input'!I1366,""))</f>
        <v/>
      </c>
      <c r="H1391" s="43" t="str">
        <f>IF('TSA Input'!J1366="","",IF('TSA Input'!J1366="Yes",'TSA Input'!E1366,""))</f>
        <v/>
      </c>
      <c r="I1391" s="45" t="str">
        <f t="shared" si="2"/>
        <v/>
      </c>
      <c r="J1391" s="146" t="str">
        <f>IF('TSA Input'!$J1366="","",IF('TSA Input'!$J1366="Yes",'TSA Input'!$C1366,""))</f>
        <v/>
      </c>
      <c r="K1391" s="147" t="str">
        <f>IF('TSA Input'!$J1366="","",IF('TSA Input'!$J1366="Yes",'TSA Input'!$I1366,""))</f>
        <v/>
      </c>
      <c r="L1391" s="147" t="str">
        <f>IF('TSA Input'!$J1366="","",IF('TSA Input'!$J1366="Yes",'TSA Input'!$E1366,""))</f>
        <v/>
      </c>
      <c r="M1391" s="45" t="str">
        <f t="shared" si="3"/>
        <v/>
      </c>
      <c r="N1391" s="48"/>
      <c r="O1391" s="49"/>
      <c r="P1391" s="148" t="s">
        <v>31</v>
      </c>
      <c r="Q1391" s="149" t="s">
        <v>31</v>
      </c>
      <c r="R1391" s="1"/>
    </row>
    <row r="1392" spans="1:18" ht="15.75" hidden="1" customHeight="1">
      <c r="A1392" s="1" t="str">
        <f t="shared" si="1"/>
        <v/>
      </c>
      <c r="B1392" s="1"/>
      <c r="C1392" s="38" t="str">
        <f>IF('TSA Input'!J1367="","",IF('TSA Input'!J1367="Yes",'TSA Input'!B1367,"Ineligible"))</f>
        <v/>
      </c>
      <c r="D1392" s="39" t="str">
        <f>IF('TSA Input'!J1367="","",IF('TSA Input'!J1367="Yes",'TSA Input'!H1367,""))</f>
        <v/>
      </c>
      <c r="E1392" s="40" t="str">
        <f>IF('TSA Input'!J1367="","",IF('TSA Input'!J1367="Yes",'TSA Input'!G1367,""))</f>
        <v/>
      </c>
      <c r="F1392" s="42" t="str">
        <f>IF('TSA Input'!J1367="","",IF('TSA Input'!J1367="Yes",'TSA Input'!C1367,""))</f>
        <v/>
      </c>
      <c r="G1392" s="43" t="str">
        <f>IF('TSA Input'!J1367="","",IF('TSA Input'!J1367="Yes",'TSA Input'!I1367,""))</f>
        <v/>
      </c>
      <c r="H1392" s="43" t="str">
        <f>IF('TSA Input'!J1367="","",IF('TSA Input'!J1367="Yes",'TSA Input'!E1367,""))</f>
        <v/>
      </c>
      <c r="I1392" s="45" t="str">
        <f t="shared" si="2"/>
        <v/>
      </c>
      <c r="J1392" s="146" t="str">
        <f>IF('TSA Input'!$J1367="","",IF('TSA Input'!$J1367="Yes",'TSA Input'!$C1367,""))</f>
        <v/>
      </c>
      <c r="K1392" s="147" t="str">
        <f>IF('TSA Input'!$J1367="","",IF('TSA Input'!$J1367="Yes",'TSA Input'!$I1367,""))</f>
        <v/>
      </c>
      <c r="L1392" s="147" t="str">
        <f>IF('TSA Input'!$J1367="","",IF('TSA Input'!$J1367="Yes",'TSA Input'!$E1367,""))</f>
        <v/>
      </c>
      <c r="M1392" s="45" t="str">
        <f t="shared" si="3"/>
        <v/>
      </c>
      <c r="N1392" s="48"/>
      <c r="O1392" s="49"/>
      <c r="P1392" s="148" t="s">
        <v>31</v>
      </c>
      <c r="Q1392" s="149" t="s">
        <v>31</v>
      </c>
      <c r="R1392" s="1"/>
    </row>
    <row r="1393" spans="1:18" ht="15.75" hidden="1" customHeight="1">
      <c r="A1393" s="1" t="str">
        <f t="shared" si="1"/>
        <v/>
      </c>
      <c r="B1393" s="1"/>
      <c r="C1393" s="38" t="str">
        <f>IF('TSA Input'!J1368="","",IF('TSA Input'!J1368="Yes",'TSA Input'!B1368,"Ineligible"))</f>
        <v/>
      </c>
      <c r="D1393" s="39" t="str">
        <f>IF('TSA Input'!J1368="","",IF('TSA Input'!J1368="Yes",'TSA Input'!H1368,""))</f>
        <v/>
      </c>
      <c r="E1393" s="40" t="str">
        <f>IF('TSA Input'!J1368="","",IF('TSA Input'!J1368="Yes",'TSA Input'!G1368,""))</f>
        <v/>
      </c>
      <c r="F1393" s="42" t="str">
        <f>IF('TSA Input'!J1368="","",IF('TSA Input'!J1368="Yes",'TSA Input'!C1368,""))</f>
        <v/>
      </c>
      <c r="G1393" s="43" t="str">
        <f>IF('TSA Input'!J1368="","",IF('TSA Input'!J1368="Yes",'TSA Input'!I1368,""))</f>
        <v/>
      </c>
      <c r="H1393" s="43" t="str">
        <f>IF('TSA Input'!J1368="","",IF('TSA Input'!J1368="Yes",'TSA Input'!E1368,""))</f>
        <v/>
      </c>
      <c r="I1393" s="45" t="str">
        <f t="shared" si="2"/>
        <v/>
      </c>
      <c r="J1393" s="146" t="str">
        <f>IF('TSA Input'!$J1368="","",IF('TSA Input'!$J1368="Yes",'TSA Input'!$C1368,""))</f>
        <v/>
      </c>
      <c r="K1393" s="147" t="str">
        <f>IF('TSA Input'!$J1368="","",IF('TSA Input'!$J1368="Yes",'TSA Input'!$I1368,""))</f>
        <v/>
      </c>
      <c r="L1393" s="147" t="str">
        <f>IF('TSA Input'!$J1368="","",IF('TSA Input'!$J1368="Yes",'TSA Input'!$E1368,""))</f>
        <v/>
      </c>
      <c r="M1393" s="45" t="str">
        <f t="shared" si="3"/>
        <v/>
      </c>
      <c r="N1393" s="48"/>
      <c r="O1393" s="49"/>
      <c r="P1393" s="148" t="s">
        <v>31</v>
      </c>
      <c r="Q1393" s="149" t="s">
        <v>31</v>
      </c>
      <c r="R1393" s="1"/>
    </row>
    <row r="1394" spans="1:18" ht="15.75" hidden="1" customHeight="1">
      <c r="A1394" s="1" t="str">
        <f t="shared" si="1"/>
        <v/>
      </c>
      <c r="B1394" s="1"/>
      <c r="C1394" s="38" t="str">
        <f>IF('TSA Input'!J1369="","",IF('TSA Input'!J1369="Yes",'TSA Input'!B1369,"Ineligible"))</f>
        <v/>
      </c>
      <c r="D1394" s="39" t="str">
        <f>IF('TSA Input'!J1369="","",IF('TSA Input'!J1369="Yes",'TSA Input'!H1369,""))</f>
        <v/>
      </c>
      <c r="E1394" s="40" t="str">
        <f>IF('TSA Input'!J1369="","",IF('TSA Input'!J1369="Yes",'TSA Input'!G1369,""))</f>
        <v/>
      </c>
      <c r="F1394" s="42" t="str">
        <f>IF('TSA Input'!J1369="","",IF('TSA Input'!J1369="Yes",'TSA Input'!C1369,""))</f>
        <v/>
      </c>
      <c r="G1394" s="43" t="str">
        <f>IF('TSA Input'!J1369="","",IF('TSA Input'!J1369="Yes",'TSA Input'!I1369,""))</f>
        <v/>
      </c>
      <c r="H1394" s="43" t="str">
        <f>IF('TSA Input'!J1369="","",IF('TSA Input'!J1369="Yes",'TSA Input'!E1369,""))</f>
        <v/>
      </c>
      <c r="I1394" s="45" t="str">
        <f t="shared" si="2"/>
        <v/>
      </c>
      <c r="J1394" s="146" t="str">
        <f>IF('TSA Input'!$J1369="","",IF('TSA Input'!$J1369="Yes",'TSA Input'!$C1369,""))</f>
        <v/>
      </c>
      <c r="K1394" s="147" t="str">
        <f>IF('TSA Input'!$J1369="","",IF('TSA Input'!$J1369="Yes",'TSA Input'!$I1369,""))</f>
        <v/>
      </c>
      <c r="L1394" s="147" t="str">
        <f>IF('TSA Input'!$J1369="","",IF('TSA Input'!$J1369="Yes",'TSA Input'!$E1369,""))</f>
        <v/>
      </c>
      <c r="M1394" s="45" t="str">
        <f t="shared" si="3"/>
        <v/>
      </c>
      <c r="N1394" s="48"/>
      <c r="O1394" s="49"/>
      <c r="P1394" s="148" t="s">
        <v>31</v>
      </c>
      <c r="Q1394" s="149" t="s">
        <v>31</v>
      </c>
      <c r="R1394" s="1"/>
    </row>
    <row r="1395" spans="1:18" ht="15.75" hidden="1" customHeight="1">
      <c r="A1395" s="1" t="str">
        <f t="shared" si="1"/>
        <v/>
      </c>
      <c r="B1395" s="1"/>
      <c r="C1395" s="38" t="str">
        <f>IF('TSA Input'!J1370="","",IF('TSA Input'!J1370="Yes",'TSA Input'!B1370,"Ineligible"))</f>
        <v/>
      </c>
      <c r="D1395" s="39" t="str">
        <f>IF('TSA Input'!J1370="","",IF('TSA Input'!J1370="Yes",'TSA Input'!H1370,""))</f>
        <v/>
      </c>
      <c r="E1395" s="40" t="str">
        <f>IF('TSA Input'!J1370="","",IF('TSA Input'!J1370="Yes",'TSA Input'!G1370,""))</f>
        <v/>
      </c>
      <c r="F1395" s="42" t="str">
        <f>IF('TSA Input'!J1370="","",IF('TSA Input'!J1370="Yes",'TSA Input'!C1370,""))</f>
        <v/>
      </c>
      <c r="G1395" s="43" t="str">
        <f>IF('TSA Input'!J1370="","",IF('TSA Input'!J1370="Yes",'TSA Input'!I1370,""))</f>
        <v/>
      </c>
      <c r="H1395" s="43" t="str">
        <f>IF('TSA Input'!J1370="","",IF('TSA Input'!J1370="Yes",'TSA Input'!E1370,""))</f>
        <v/>
      </c>
      <c r="I1395" s="45" t="str">
        <f t="shared" si="2"/>
        <v/>
      </c>
      <c r="J1395" s="146" t="str">
        <f>IF('TSA Input'!$J1370="","",IF('TSA Input'!$J1370="Yes",'TSA Input'!$C1370,""))</f>
        <v/>
      </c>
      <c r="K1395" s="147" t="str">
        <f>IF('TSA Input'!$J1370="","",IF('TSA Input'!$J1370="Yes",'TSA Input'!$I1370,""))</f>
        <v/>
      </c>
      <c r="L1395" s="147" t="str">
        <f>IF('TSA Input'!$J1370="","",IF('TSA Input'!$J1370="Yes",'TSA Input'!$E1370,""))</f>
        <v/>
      </c>
      <c r="M1395" s="45" t="str">
        <f t="shared" si="3"/>
        <v/>
      </c>
      <c r="N1395" s="48"/>
      <c r="O1395" s="49"/>
      <c r="P1395" s="148" t="s">
        <v>31</v>
      </c>
      <c r="Q1395" s="149" t="s">
        <v>31</v>
      </c>
      <c r="R1395" s="1"/>
    </row>
    <row r="1396" spans="1:18" ht="15.75" hidden="1" customHeight="1">
      <c r="A1396" s="1" t="str">
        <f t="shared" si="1"/>
        <v/>
      </c>
      <c r="B1396" s="1"/>
      <c r="C1396" s="38" t="str">
        <f>IF('TSA Input'!J1371="","",IF('TSA Input'!J1371="Yes",'TSA Input'!B1371,"Ineligible"))</f>
        <v/>
      </c>
      <c r="D1396" s="39" t="str">
        <f>IF('TSA Input'!J1371="","",IF('TSA Input'!J1371="Yes",'TSA Input'!H1371,""))</f>
        <v/>
      </c>
      <c r="E1396" s="40" t="str">
        <f>IF('TSA Input'!J1371="","",IF('TSA Input'!J1371="Yes",'TSA Input'!G1371,""))</f>
        <v/>
      </c>
      <c r="F1396" s="42" t="str">
        <f>IF('TSA Input'!J1371="","",IF('TSA Input'!J1371="Yes",'TSA Input'!C1371,""))</f>
        <v/>
      </c>
      <c r="G1396" s="43" t="str">
        <f>IF('TSA Input'!J1371="","",IF('TSA Input'!J1371="Yes",'TSA Input'!I1371,""))</f>
        <v/>
      </c>
      <c r="H1396" s="43" t="str">
        <f>IF('TSA Input'!J1371="","",IF('TSA Input'!J1371="Yes",'TSA Input'!E1371,""))</f>
        <v/>
      </c>
      <c r="I1396" s="45" t="str">
        <f t="shared" si="2"/>
        <v/>
      </c>
      <c r="J1396" s="146" t="str">
        <f>IF('TSA Input'!$J1371="","",IF('TSA Input'!$J1371="Yes",'TSA Input'!$C1371,""))</f>
        <v/>
      </c>
      <c r="K1396" s="147" t="str">
        <f>IF('TSA Input'!$J1371="","",IF('TSA Input'!$J1371="Yes",'TSA Input'!$I1371,""))</f>
        <v/>
      </c>
      <c r="L1396" s="147" t="str">
        <f>IF('TSA Input'!$J1371="","",IF('TSA Input'!$J1371="Yes",'TSA Input'!$E1371,""))</f>
        <v/>
      </c>
      <c r="M1396" s="45" t="str">
        <f t="shared" si="3"/>
        <v/>
      </c>
      <c r="N1396" s="48"/>
      <c r="O1396" s="49"/>
      <c r="P1396" s="148" t="s">
        <v>31</v>
      </c>
      <c r="Q1396" s="149" t="s">
        <v>31</v>
      </c>
      <c r="R1396" s="1"/>
    </row>
    <row r="1397" spans="1:18" ht="15.75" hidden="1" customHeight="1">
      <c r="A1397" s="1" t="str">
        <f t="shared" si="1"/>
        <v/>
      </c>
      <c r="B1397" s="1"/>
      <c r="C1397" s="38" t="str">
        <f>IF('TSA Input'!J1372="","",IF('TSA Input'!J1372="Yes",'TSA Input'!B1372,"Ineligible"))</f>
        <v/>
      </c>
      <c r="D1397" s="39" t="str">
        <f>IF('TSA Input'!J1372="","",IF('TSA Input'!J1372="Yes",'TSA Input'!H1372,""))</f>
        <v/>
      </c>
      <c r="E1397" s="40" t="str">
        <f>IF('TSA Input'!J1372="","",IF('TSA Input'!J1372="Yes",'TSA Input'!G1372,""))</f>
        <v/>
      </c>
      <c r="F1397" s="42" t="str">
        <f>IF('TSA Input'!J1372="","",IF('TSA Input'!J1372="Yes",'TSA Input'!C1372,""))</f>
        <v/>
      </c>
      <c r="G1397" s="43" t="str">
        <f>IF('TSA Input'!J1372="","",IF('TSA Input'!J1372="Yes",'TSA Input'!I1372,""))</f>
        <v/>
      </c>
      <c r="H1397" s="43" t="str">
        <f>IF('TSA Input'!J1372="","",IF('TSA Input'!J1372="Yes",'TSA Input'!E1372,""))</f>
        <v/>
      </c>
      <c r="I1397" s="45" t="str">
        <f t="shared" si="2"/>
        <v/>
      </c>
      <c r="J1397" s="146" t="str">
        <f>IF('TSA Input'!$J1372="","",IF('TSA Input'!$J1372="Yes",'TSA Input'!$C1372,""))</f>
        <v/>
      </c>
      <c r="K1397" s="147" t="str">
        <f>IF('TSA Input'!$J1372="","",IF('TSA Input'!$J1372="Yes",'TSA Input'!$I1372,""))</f>
        <v/>
      </c>
      <c r="L1397" s="147" t="str">
        <f>IF('TSA Input'!$J1372="","",IF('TSA Input'!$J1372="Yes",'TSA Input'!$E1372,""))</f>
        <v/>
      </c>
      <c r="M1397" s="45" t="str">
        <f t="shared" si="3"/>
        <v/>
      </c>
      <c r="N1397" s="48"/>
      <c r="O1397" s="49"/>
      <c r="P1397" s="148" t="s">
        <v>31</v>
      </c>
      <c r="Q1397" s="149" t="s">
        <v>31</v>
      </c>
      <c r="R1397" s="1"/>
    </row>
    <row r="1398" spans="1:18" ht="15.75" hidden="1" customHeight="1">
      <c r="A1398" s="1" t="str">
        <f t="shared" si="1"/>
        <v/>
      </c>
      <c r="B1398" s="1"/>
      <c r="C1398" s="38" t="str">
        <f>IF('TSA Input'!J1373="","",IF('TSA Input'!J1373="Yes",'TSA Input'!B1373,"Ineligible"))</f>
        <v/>
      </c>
      <c r="D1398" s="39" t="str">
        <f>IF('TSA Input'!J1373="","",IF('TSA Input'!J1373="Yes",'TSA Input'!H1373,""))</f>
        <v/>
      </c>
      <c r="E1398" s="40" t="str">
        <f>IF('TSA Input'!J1373="","",IF('TSA Input'!J1373="Yes",'TSA Input'!G1373,""))</f>
        <v/>
      </c>
      <c r="F1398" s="42" t="str">
        <f>IF('TSA Input'!J1373="","",IF('TSA Input'!J1373="Yes",'TSA Input'!C1373,""))</f>
        <v/>
      </c>
      <c r="G1398" s="43" t="str">
        <f>IF('TSA Input'!J1373="","",IF('TSA Input'!J1373="Yes",'TSA Input'!I1373,""))</f>
        <v/>
      </c>
      <c r="H1398" s="43" t="str">
        <f>IF('TSA Input'!J1373="","",IF('TSA Input'!J1373="Yes",'TSA Input'!E1373,""))</f>
        <v/>
      </c>
      <c r="I1398" s="45" t="str">
        <f t="shared" si="2"/>
        <v/>
      </c>
      <c r="J1398" s="146" t="str">
        <f>IF('TSA Input'!$J1373="","",IF('TSA Input'!$J1373="Yes",'TSA Input'!$C1373,""))</f>
        <v/>
      </c>
      <c r="K1398" s="147" t="str">
        <f>IF('TSA Input'!$J1373="","",IF('TSA Input'!$J1373="Yes",'TSA Input'!$I1373,""))</f>
        <v/>
      </c>
      <c r="L1398" s="147" t="str">
        <f>IF('TSA Input'!$J1373="","",IF('TSA Input'!$J1373="Yes",'TSA Input'!$E1373,""))</f>
        <v/>
      </c>
      <c r="M1398" s="45" t="str">
        <f t="shared" si="3"/>
        <v/>
      </c>
      <c r="N1398" s="48"/>
      <c r="O1398" s="49"/>
      <c r="P1398" s="148" t="s">
        <v>31</v>
      </c>
      <c r="Q1398" s="149" t="s">
        <v>31</v>
      </c>
      <c r="R1398" s="1"/>
    </row>
    <row r="1399" spans="1:18" ht="15.75" hidden="1" customHeight="1">
      <c r="A1399" s="1" t="str">
        <f t="shared" si="1"/>
        <v/>
      </c>
      <c r="B1399" s="1"/>
      <c r="C1399" s="38" t="str">
        <f>IF('TSA Input'!J1374="","",IF('TSA Input'!J1374="Yes",'TSA Input'!B1374,"Ineligible"))</f>
        <v/>
      </c>
      <c r="D1399" s="39" t="str">
        <f>IF('TSA Input'!J1374="","",IF('TSA Input'!J1374="Yes",'TSA Input'!H1374,""))</f>
        <v/>
      </c>
      <c r="E1399" s="40" t="str">
        <f>IF('TSA Input'!J1374="","",IF('TSA Input'!J1374="Yes",'TSA Input'!G1374,""))</f>
        <v/>
      </c>
      <c r="F1399" s="42" t="str">
        <f>IF('TSA Input'!J1374="","",IF('TSA Input'!J1374="Yes",'TSA Input'!C1374,""))</f>
        <v/>
      </c>
      <c r="G1399" s="43" t="str">
        <f>IF('TSA Input'!J1374="","",IF('TSA Input'!J1374="Yes",'TSA Input'!I1374,""))</f>
        <v/>
      </c>
      <c r="H1399" s="43" t="str">
        <f>IF('TSA Input'!J1374="","",IF('TSA Input'!J1374="Yes",'TSA Input'!E1374,""))</f>
        <v/>
      </c>
      <c r="I1399" s="45" t="str">
        <f t="shared" si="2"/>
        <v/>
      </c>
      <c r="J1399" s="146" t="str">
        <f>IF('TSA Input'!$J1374="","",IF('TSA Input'!$J1374="Yes",'TSA Input'!$C1374,""))</f>
        <v/>
      </c>
      <c r="K1399" s="147" t="str">
        <f>IF('TSA Input'!$J1374="","",IF('TSA Input'!$J1374="Yes",'TSA Input'!$I1374,""))</f>
        <v/>
      </c>
      <c r="L1399" s="147" t="str">
        <f>IF('TSA Input'!$J1374="","",IF('TSA Input'!$J1374="Yes",'TSA Input'!$E1374,""))</f>
        <v/>
      </c>
      <c r="M1399" s="45" t="str">
        <f t="shared" si="3"/>
        <v/>
      </c>
      <c r="N1399" s="48"/>
      <c r="O1399" s="49"/>
      <c r="P1399" s="148" t="s">
        <v>31</v>
      </c>
      <c r="Q1399" s="149" t="s">
        <v>31</v>
      </c>
      <c r="R1399" s="1"/>
    </row>
    <row r="1400" spans="1:18" ht="15.75" hidden="1" customHeight="1">
      <c r="A1400" s="1" t="str">
        <f t="shared" si="1"/>
        <v/>
      </c>
      <c r="B1400" s="1"/>
      <c r="C1400" s="38" t="str">
        <f>IF('TSA Input'!J1375="","",IF('TSA Input'!J1375="Yes",'TSA Input'!B1375,"Ineligible"))</f>
        <v/>
      </c>
      <c r="D1400" s="39" t="str">
        <f>IF('TSA Input'!J1375="","",IF('TSA Input'!J1375="Yes",'TSA Input'!H1375,""))</f>
        <v/>
      </c>
      <c r="E1400" s="40" t="str">
        <f>IF('TSA Input'!J1375="","",IF('TSA Input'!J1375="Yes",'TSA Input'!G1375,""))</f>
        <v/>
      </c>
      <c r="F1400" s="42" t="str">
        <f>IF('TSA Input'!J1375="","",IF('TSA Input'!J1375="Yes",'TSA Input'!C1375,""))</f>
        <v/>
      </c>
      <c r="G1400" s="43" t="str">
        <f>IF('TSA Input'!J1375="","",IF('TSA Input'!J1375="Yes",'TSA Input'!I1375,""))</f>
        <v/>
      </c>
      <c r="H1400" s="43" t="str">
        <f>IF('TSA Input'!J1375="","",IF('TSA Input'!J1375="Yes",'TSA Input'!E1375,""))</f>
        <v/>
      </c>
      <c r="I1400" s="45" t="str">
        <f t="shared" si="2"/>
        <v/>
      </c>
      <c r="J1400" s="146" t="str">
        <f>IF('TSA Input'!$J1375="","",IF('TSA Input'!$J1375="Yes",'TSA Input'!$C1375,""))</f>
        <v/>
      </c>
      <c r="K1400" s="147" t="str">
        <f>IF('TSA Input'!$J1375="","",IF('TSA Input'!$J1375="Yes",'TSA Input'!$I1375,""))</f>
        <v/>
      </c>
      <c r="L1400" s="147" t="str">
        <f>IF('TSA Input'!$J1375="","",IF('TSA Input'!$J1375="Yes",'TSA Input'!$E1375,""))</f>
        <v/>
      </c>
      <c r="M1400" s="45" t="str">
        <f t="shared" si="3"/>
        <v/>
      </c>
      <c r="N1400" s="48"/>
      <c r="O1400" s="49"/>
      <c r="P1400" s="148" t="s">
        <v>31</v>
      </c>
      <c r="Q1400" s="149" t="s">
        <v>31</v>
      </c>
      <c r="R1400" s="1"/>
    </row>
    <row r="1401" spans="1:18" ht="15.75" hidden="1" customHeight="1">
      <c r="A1401" s="1" t="str">
        <f t="shared" si="1"/>
        <v/>
      </c>
      <c r="B1401" s="1"/>
      <c r="C1401" s="38" t="str">
        <f>IF('TSA Input'!J1376="","",IF('TSA Input'!J1376="Yes",'TSA Input'!B1376,"Ineligible"))</f>
        <v/>
      </c>
      <c r="D1401" s="39" t="str">
        <f>IF('TSA Input'!J1376="","",IF('TSA Input'!J1376="Yes",'TSA Input'!H1376,""))</f>
        <v/>
      </c>
      <c r="E1401" s="40" t="str">
        <f>IF('TSA Input'!J1376="","",IF('TSA Input'!J1376="Yes",'TSA Input'!G1376,""))</f>
        <v/>
      </c>
      <c r="F1401" s="42" t="str">
        <f>IF('TSA Input'!J1376="","",IF('TSA Input'!J1376="Yes",'TSA Input'!C1376,""))</f>
        <v/>
      </c>
      <c r="G1401" s="43" t="str">
        <f>IF('TSA Input'!J1376="","",IF('TSA Input'!J1376="Yes",'TSA Input'!I1376,""))</f>
        <v/>
      </c>
      <c r="H1401" s="43" t="str">
        <f>IF('TSA Input'!J1376="","",IF('TSA Input'!J1376="Yes",'TSA Input'!E1376,""))</f>
        <v/>
      </c>
      <c r="I1401" s="45" t="str">
        <f t="shared" si="2"/>
        <v/>
      </c>
      <c r="J1401" s="146" t="str">
        <f>IF('TSA Input'!$J1376="","",IF('TSA Input'!$J1376="Yes",'TSA Input'!$C1376,""))</f>
        <v/>
      </c>
      <c r="K1401" s="147" t="str">
        <f>IF('TSA Input'!$J1376="","",IF('TSA Input'!$J1376="Yes",'TSA Input'!$I1376,""))</f>
        <v/>
      </c>
      <c r="L1401" s="147" t="str">
        <f>IF('TSA Input'!$J1376="","",IF('TSA Input'!$J1376="Yes",'TSA Input'!$E1376,""))</f>
        <v/>
      </c>
      <c r="M1401" s="45" t="str">
        <f t="shared" si="3"/>
        <v/>
      </c>
      <c r="N1401" s="48"/>
      <c r="O1401" s="49"/>
      <c r="P1401" s="148" t="s">
        <v>31</v>
      </c>
      <c r="Q1401" s="149" t="s">
        <v>31</v>
      </c>
      <c r="R1401" s="1"/>
    </row>
    <row r="1402" spans="1:18" ht="15.75" hidden="1" customHeight="1">
      <c r="A1402" s="1" t="str">
        <f t="shared" si="1"/>
        <v/>
      </c>
      <c r="B1402" s="1"/>
      <c r="C1402" s="38" t="str">
        <f>IF('TSA Input'!J1377="","",IF('TSA Input'!J1377="Yes",'TSA Input'!B1377,"Ineligible"))</f>
        <v/>
      </c>
      <c r="D1402" s="39" t="str">
        <f>IF('TSA Input'!J1377="","",IF('TSA Input'!J1377="Yes",'TSA Input'!H1377,""))</f>
        <v/>
      </c>
      <c r="E1402" s="40" t="str">
        <f>IF('TSA Input'!J1377="","",IF('TSA Input'!J1377="Yes",'TSA Input'!G1377,""))</f>
        <v/>
      </c>
      <c r="F1402" s="42" t="str">
        <f>IF('TSA Input'!J1377="","",IF('TSA Input'!J1377="Yes",'TSA Input'!C1377,""))</f>
        <v/>
      </c>
      <c r="G1402" s="43" t="str">
        <f>IF('TSA Input'!J1377="","",IF('TSA Input'!J1377="Yes",'TSA Input'!I1377,""))</f>
        <v/>
      </c>
      <c r="H1402" s="43" t="str">
        <f>IF('TSA Input'!J1377="","",IF('TSA Input'!J1377="Yes",'TSA Input'!E1377,""))</f>
        <v/>
      </c>
      <c r="I1402" s="45" t="str">
        <f t="shared" si="2"/>
        <v/>
      </c>
      <c r="J1402" s="146" t="str">
        <f>IF('TSA Input'!$J1377="","",IF('TSA Input'!$J1377="Yes",'TSA Input'!$C1377,""))</f>
        <v/>
      </c>
      <c r="K1402" s="147" t="str">
        <f>IF('TSA Input'!$J1377="","",IF('TSA Input'!$J1377="Yes",'TSA Input'!$I1377,""))</f>
        <v/>
      </c>
      <c r="L1402" s="147" t="str">
        <f>IF('TSA Input'!$J1377="","",IF('TSA Input'!$J1377="Yes",'TSA Input'!$E1377,""))</f>
        <v/>
      </c>
      <c r="M1402" s="45" t="str">
        <f t="shared" si="3"/>
        <v/>
      </c>
      <c r="N1402" s="48"/>
      <c r="O1402" s="49"/>
      <c r="P1402" s="148" t="s">
        <v>31</v>
      </c>
      <c r="Q1402" s="149" t="s">
        <v>31</v>
      </c>
      <c r="R1402" s="1"/>
    </row>
    <row r="1403" spans="1:18" ht="15.75" hidden="1" customHeight="1">
      <c r="A1403" s="1" t="str">
        <f t="shared" si="1"/>
        <v/>
      </c>
      <c r="B1403" s="1"/>
      <c r="C1403" s="38" t="str">
        <f>IF('TSA Input'!J1378="","",IF('TSA Input'!J1378="Yes",'TSA Input'!B1378,"Ineligible"))</f>
        <v/>
      </c>
      <c r="D1403" s="39" t="str">
        <f>IF('TSA Input'!J1378="","",IF('TSA Input'!J1378="Yes",'TSA Input'!H1378,""))</f>
        <v/>
      </c>
      <c r="E1403" s="40" t="str">
        <f>IF('TSA Input'!J1378="","",IF('TSA Input'!J1378="Yes",'TSA Input'!G1378,""))</f>
        <v/>
      </c>
      <c r="F1403" s="42" t="str">
        <f>IF('TSA Input'!J1378="","",IF('TSA Input'!J1378="Yes",'TSA Input'!C1378,""))</f>
        <v/>
      </c>
      <c r="G1403" s="43" t="str">
        <f>IF('TSA Input'!J1378="","",IF('TSA Input'!J1378="Yes",'TSA Input'!I1378,""))</f>
        <v/>
      </c>
      <c r="H1403" s="43" t="str">
        <f>IF('TSA Input'!J1378="","",IF('TSA Input'!J1378="Yes",'TSA Input'!E1378,""))</f>
        <v/>
      </c>
      <c r="I1403" s="45" t="str">
        <f t="shared" si="2"/>
        <v/>
      </c>
      <c r="J1403" s="146" t="str">
        <f>IF('TSA Input'!$J1378="","",IF('TSA Input'!$J1378="Yes",'TSA Input'!$C1378,""))</f>
        <v/>
      </c>
      <c r="K1403" s="147" t="str">
        <f>IF('TSA Input'!$J1378="","",IF('TSA Input'!$J1378="Yes",'TSA Input'!$I1378,""))</f>
        <v/>
      </c>
      <c r="L1403" s="147" t="str">
        <f>IF('TSA Input'!$J1378="","",IF('TSA Input'!$J1378="Yes",'TSA Input'!$E1378,""))</f>
        <v/>
      </c>
      <c r="M1403" s="45" t="str">
        <f t="shared" si="3"/>
        <v/>
      </c>
      <c r="N1403" s="48"/>
      <c r="O1403" s="49"/>
      <c r="P1403" s="148" t="s">
        <v>31</v>
      </c>
      <c r="Q1403" s="149" t="s">
        <v>31</v>
      </c>
      <c r="R1403" s="1"/>
    </row>
    <row r="1404" spans="1:18" ht="15.75" hidden="1" customHeight="1">
      <c r="A1404" s="1" t="str">
        <f t="shared" si="1"/>
        <v/>
      </c>
      <c r="B1404" s="1"/>
      <c r="C1404" s="38" t="str">
        <f>IF('TSA Input'!J1379="","",IF('TSA Input'!J1379="Yes",'TSA Input'!B1379,"Ineligible"))</f>
        <v/>
      </c>
      <c r="D1404" s="39" t="str">
        <f>IF('TSA Input'!J1379="","",IF('TSA Input'!J1379="Yes",'TSA Input'!H1379,""))</f>
        <v/>
      </c>
      <c r="E1404" s="40" t="str">
        <f>IF('TSA Input'!J1379="","",IF('TSA Input'!J1379="Yes",'TSA Input'!G1379,""))</f>
        <v/>
      </c>
      <c r="F1404" s="42" t="str">
        <f>IF('TSA Input'!J1379="","",IF('TSA Input'!J1379="Yes",'TSA Input'!C1379,""))</f>
        <v/>
      </c>
      <c r="G1404" s="43" t="str">
        <f>IF('TSA Input'!J1379="","",IF('TSA Input'!J1379="Yes",'TSA Input'!I1379,""))</f>
        <v/>
      </c>
      <c r="H1404" s="43" t="str">
        <f>IF('TSA Input'!J1379="","",IF('TSA Input'!J1379="Yes",'TSA Input'!E1379,""))</f>
        <v/>
      </c>
      <c r="I1404" s="45" t="str">
        <f t="shared" si="2"/>
        <v/>
      </c>
      <c r="J1404" s="146" t="str">
        <f>IF('TSA Input'!$J1379="","",IF('TSA Input'!$J1379="Yes",'TSA Input'!$C1379,""))</f>
        <v/>
      </c>
      <c r="K1404" s="147" t="str">
        <f>IF('TSA Input'!$J1379="","",IF('TSA Input'!$J1379="Yes",'TSA Input'!$I1379,""))</f>
        <v/>
      </c>
      <c r="L1404" s="147" t="str">
        <f>IF('TSA Input'!$J1379="","",IF('TSA Input'!$J1379="Yes",'TSA Input'!$E1379,""))</f>
        <v/>
      </c>
      <c r="M1404" s="45" t="str">
        <f t="shared" si="3"/>
        <v/>
      </c>
      <c r="N1404" s="48"/>
      <c r="O1404" s="49"/>
      <c r="P1404" s="148" t="s">
        <v>31</v>
      </c>
      <c r="Q1404" s="149" t="s">
        <v>31</v>
      </c>
      <c r="R1404" s="1"/>
    </row>
    <row r="1405" spans="1:18" ht="15.75" hidden="1" customHeight="1">
      <c r="A1405" s="1" t="str">
        <f t="shared" si="1"/>
        <v/>
      </c>
      <c r="B1405" s="1"/>
      <c r="C1405" s="38" t="str">
        <f>IF('TSA Input'!J1380="","",IF('TSA Input'!J1380="Yes",'TSA Input'!B1380,"Ineligible"))</f>
        <v/>
      </c>
      <c r="D1405" s="39" t="str">
        <f>IF('TSA Input'!J1380="","",IF('TSA Input'!J1380="Yes",'TSA Input'!H1380,""))</f>
        <v/>
      </c>
      <c r="E1405" s="40" t="str">
        <f>IF('TSA Input'!J1380="","",IF('TSA Input'!J1380="Yes",'TSA Input'!G1380,""))</f>
        <v/>
      </c>
      <c r="F1405" s="42" t="str">
        <f>IF('TSA Input'!J1380="","",IF('TSA Input'!J1380="Yes",'TSA Input'!C1380,""))</f>
        <v/>
      </c>
      <c r="G1405" s="43" t="str">
        <f>IF('TSA Input'!J1380="","",IF('TSA Input'!J1380="Yes",'TSA Input'!I1380,""))</f>
        <v/>
      </c>
      <c r="H1405" s="43" t="str">
        <f>IF('TSA Input'!J1380="","",IF('TSA Input'!J1380="Yes",'TSA Input'!E1380,""))</f>
        <v/>
      </c>
      <c r="I1405" s="45" t="str">
        <f t="shared" si="2"/>
        <v/>
      </c>
      <c r="J1405" s="146" t="str">
        <f>IF('TSA Input'!$J1380="","",IF('TSA Input'!$J1380="Yes",'TSA Input'!$C1380,""))</f>
        <v/>
      </c>
      <c r="K1405" s="147" t="str">
        <f>IF('TSA Input'!$J1380="","",IF('TSA Input'!$J1380="Yes",'TSA Input'!$I1380,""))</f>
        <v/>
      </c>
      <c r="L1405" s="147" t="str">
        <f>IF('TSA Input'!$J1380="","",IF('TSA Input'!$J1380="Yes",'TSA Input'!$E1380,""))</f>
        <v/>
      </c>
      <c r="M1405" s="45" t="str">
        <f t="shared" si="3"/>
        <v/>
      </c>
      <c r="N1405" s="48"/>
      <c r="O1405" s="49"/>
      <c r="P1405" s="148" t="s">
        <v>31</v>
      </c>
      <c r="Q1405" s="149" t="s">
        <v>31</v>
      </c>
      <c r="R1405" s="1"/>
    </row>
    <row r="1406" spans="1:18" ht="15.75" hidden="1" customHeight="1">
      <c r="A1406" s="1" t="str">
        <f t="shared" si="1"/>
        <v/>
      </c>
      <c r="B1406" s="1"/>
      <c r="C1406" s="38" t="str">
        <f>IF('TSA Input'!J1381="","",IF('TSA Input'!J1381="Yes",'TSA Input'!B1381,"Ineligible"))</f>
        <v/>
      </c>
      <c r="D1406" s="39" t="str">
        <f>IF('TSA Input'!J1381="","",IF('TSA Input'!J1381="Yes",'TSA Input'!H1381,""))</f>
        <v/>
      </c>
      <c r="E1406" s="40" t="str">
        <f>IF('TSA Input'!J1381="","",IF('TSA Input'!J1381="Yes",'TSA Input'!G1381,""))</f>
        <v/>
      </c>
      <c r="F1406" s="42" t="str">
        <f>IF('TSA Input'!J1381="","",IF('TSA Input'!J1381="Yes",'TSA Input'!C1381,""))</f>
        <v/>
      </c>
      <c r="G1406" s="43" t="str">
        <f>IF('TSA Input'!J1381="","",IF('TSA Input'!J1381="Yes",'TSA Input'!I1381,""))</f>
        <v/>
      </c>
      <c r="H1406" s="43" t="str">
        <f>IF('TSA Input'!J1381="","",IF('TSA Input'!J1381="Yes",'TSA Input'!E1381,""))</f>
        <v/>
      </c>
      <c r="I1406" s="45" t="str">
        <f t="shared" si="2"/>
        <v/>
      </c>
      <c r="J1406" s="146" t="str">
        <f>IF('TSA Input'!$J1381="","",IF('TSA Input'!$J1381="Yes",'TSA Input'!$C1381,""))</f>
        <v/>
      </c>
      <c r="K1406" s="147" t="str">
        <f>IF('TSA Input'!$J1381="","",IF('TSA Input'!$J1381="Yes",'TSA Input'!$I1381,""))</f>
        <v/>
      </c>
      <c r="L1406" s="147" t="str">
        <f>IF('TSA Input'!$J1381="","",IF('TSA Input'!$J1381="Yes",'TSA Input'!$E1381,""))</f>
        <v/>
      </c>
      <c r="M1406" s="45" t="str">
        <f t="shared" si="3"/>
        <v/>
      </c>
      <c r="N1406" s="48"/>
      <c r="O1406" s="49"/>
      <c r="P1406" s="148" t="s">
        <v>31</v>
      </c>
      <c r="Q1406" s="149" t="s">
        <v>31</v>
      </c>
      <c r="R1406" s="1"/>
    </row>
    <row r="1407" spans="1:18" ht="15.75" hidden="1" customHeight="1">
      <c r="A1407" s="1" t="str">
        <f t="shared" si="1"/>
        <v/>
      </c>
      <c r="B1407" s="1"/>
      <c r="C1407" s="38" t="str">
        <f>IF('TSA Input'!J1382="","",IF('TSA Input'!J1382="Yes",'TSA Input'!B1382,"Ineligible"))</f>
        <v/>
      </c>
      <c r="D1407" s="39" t="str">
        <f>IF('TSA Input'!J1382="","",IF('TSA Input'!J1382="Yes",'TSA Input'!H1382,""))</f>
        <v/>
      </c>
      <c r="E1407" s="40" t="str">
        <f>IF('TSA Input'!J1382="","",IF('TSA Input'!J1382="Yes",'TSA Input'!G1382,""))</f>
        <v/>
      </c>
      <c r="F1407" s="42" t="str">
        <f>IF('TSA Input'!J1382="","",IF('TSA Input'!J1382="Yes",'TSA Input'!C1382,""))</f>
        <v/>
      </c>
      <c r="G1407" s="43" t="str">
        <f>IF('TSA Input'!J1382="","",IF('TSA Input'!J1382="Yes",'TSA Input'!I1382,""))</f>
        <v/>
      </c>
      <c r="H1407" s="43" t="str">
        <f>IF('TSA Input'!J1382="","",IF('TSA Input'!J1382="Yes",'TSA Input'!E1382,""))</f>
        <v/>
      </c>
      <c r="I1407" s="45" t="str">
        <f t="shared" si="2"/>
        <v/>
      </c>
      <c r="J1407" s="146" t="str">
        <f>IF('TSA Input'!$J1382="","",IF('TSA Input'!$J1382="Yes",'TSA Input'!$C1382,""))</f>
        <v/>
      </c>
      <c r="K1407" s="147" t="str">
        <f>IF('TSA Input'!$J1382="","",IF('TSA Input'!$J1382="Yes",'TSA Input'!$I1382,""))</f>
        <v/>
      </c>
      <c r="L1407" s="147" t="str">
        <f>IF('TSA Input'!$J1382="","",IF('TSA Input'!$J1382="Yes",'TSA Input'!$E1382,""))</f>
        <v/>
      </c>
      <c r="M1407" s="45" t="str">
        <f t="shared" si="3"/>
        <v/>
      </c>
      <c r="N1407" s="48"/>
      <c r="O1407" s="49"/>
      <c r="P1407" s="148" t="s">
        <v>31</v>
      </c>
      <c r="Q1407" s="149" t="s">
        <v>31</v>
      </c>
      <c r="R1407" s="1"/>
    </row>
    <row r="1408" spans="1:18" ht="15.75" hidden="1" customHeight="1">
      <c r="A1408" s="1" t="str">
        <f t="shared" si="1"/>
        <v/>
      </c>
      <c r="B1408" s="1"/>
      <c r="C1408" s="38" t="str">
        <f>IF('TSA Input'!J1383="","",IF('TSA Input'!J1383="Yes",'TSA Input'!B1383,"Ineligible"))</f>
        <v/>
      </c>
      <c r="D1408" s="39" t="str">
        <f>IF('TSA Input'!J1383="","",IF('TSA Input'!J1383="Yes",'TSA Input'!H1383,""))</f>
        <v/>
      </c>
      <c r="E1408" s="40" t="str">
        <f>IF('TSA Input'!J1383="","",IF('TSA Input'!J1383="Yes",'TSA Input'!G1383,""))</f>
        <v/>
      </c>
      <c r="F1408" s="42" t="str">
        <f>IF('TSA Input'!J1383="","",IF('TSA Input'!J1383="Yes",'TSA Input'!C1383,""))</f>
        <v/>
      </c>
      <c r="G1408" s="43" t="str">
        <f>IF('TSA Input'!J1383="","",IF('TSA Input'!J1383="Yes",'TSA Input'!I1383,""))</f>
        <v/>
      </c>
      <c r="H1408" s="43" t="str">
        <f>IF('TSA Input'!J1383="","",IF('TSA Input'!J1383="Yes",'TSA Input'!E1383,""))</f>
        <v/>
      </c>
      <c r="I1408" s="45" t="str">
        <f t="shared" si="2"/>
        <v/>
      </c>
      <c r="J1408" s="146" t="str">
        <f>IF('TSA Input'!$J1383="","",IF('TSA Input'!$J1383="Yes",'TSA Input'!$C1383,""))</f>
        <v/>
      </c>
      <c r="K1408" s="147" t="str">
        <f>IF('TSA Input'!$J1383="","",IF('TSA Input'!$J1383="Yes",'TSA Input'!$I1383,""))</f>
        <v/>
      </c>
      <c r="L1408" s="147" t="str">
        <f>IF('TSA Input'!$J1383="","",IF('TSA Input'!$J1383="Yes",'TSA Input'!$E1383,""))</f>
        <v/>
      </c>
      <c r="M1408" s="45" t="str">
        <f t="shared" si="3"/>
        <v/>
      </c>
      <c r="N1408" s="48"/>
      <c r="O1408" s="49"/>
      <c r="P1408" s="148" t="s">
        <v>31</v>
      </c>
      <c r="Q1408" s="149" t="s">
        <v>31</v>
      </c>
      <c r="R1408" s="1"/>
    </row>
    <row r="1409" spans="1:18" ht="15.75" hidden="1" customHeight="1">
      <c r="A1409" s="1" t="str">
        <f t="shared" si="1"/>
        <v/>
      </c>
      <c r="B1409" s="1"/>
      <c r="C1409" s="38" t="str">
        <f>IF('TSA Input'!J1384="","",IF('TSA Input'!J1384="Yes",'TSA Input'!B1384,"Ineligible"))</f>
        <v/>
      </c>
      <c r="D1409" s="39" t="str">
        <f>IF('TSA Input'!J1384="","",IF('TSA Input'!J1384="Yes",'TSA Input'!H1384,""))</f>
        <v/>
      </c>
      <c r="E1409" s="40" t="str">
        <f>IF('TSA Input'!J1384="","",IF('TSA Input'!J1384="Yes",'TSA Input'!G1384,""))</f>
        <v/>
      </c>
      <c r="F1409" s="42" t="str">
        <f>IF('TSA Input'!J1384="","",IF('TSA Input'!J1384="Yes",'TSA Input'!C1384,""))</f>
        <v/>
      </c>
      <c r="G1409" s="43" t="str">
        <f>IF('TSA Input'!J1384="","",IF('TSA Input'!J1384="Yes",'TSA Input'!I1384,""))</f>
        <v/>
      </c>
      <c r="H1409" s="43" t="str">
        <f>IF('TSA Input'!J1384="","",IF('TSA Input'!J1384="Yes",'TSA Input'!E1384,""))</f>
        <v/>
      </c>
      <c r="I1409" s="45" t="str">
        <f t="shared" si="2"/>
        <v/>
      </c>
      <c r="J1409" s="146" t="str">
        <f>IF('TSA Input'!$J1384="","",IF('TSA Input'!$J1384="Yes",'TSA Input'!$C1384,""))</f>
        <v/>
      </c>
      <c r="K1409" s="147" t="str">
        <f>IF('TSA Input'!$J1384="","",IF('TSA Input'!$J1384="Yes",'TSA Input'!$I1384,""))</f>
        <v/>
      </c>
      <c r="L1409" s="147" t="str">
        <f>IF('TSA Input'!$J1384="","",IF('TSA Input'!$J1384="Yes",'TSA Input'!$E1384,""))</f>
        <v/>
      </c>
      <c r="M1409" s="45" t="str">
        <f t="shared" si="3"/>
        <v/>
      </c>
      <c r="N1409" s="48"/>
      <c r="O1409" s="49"/>
      <c r="P1409" s="148" t="s">
        <v>31</v>
      </c>
      <c r="Q1409" s="149" t="s">
        <v>31</v>
      </c>
      <c r="R1409" s="1"/>
    </row>
    <row r="1410" spans="1:18" ht="15.75" hidden="1" customHeight="1">
      <c r="A1410" s="1" t="str">
        <f t="shared" si="1"/>
        <v/>
      </c>
      <c r="B1410" s="1"/>
      <c r="C1410" s="38" t="str">
        <f>IF('TSA Input'!J1385="","",IF('TSA Input'!J1385="Yes",'TSA Input'!B1385,"Ineligible"))</f>
        <v/>
      </c>
      <c r="D1410" s="39" t="str">
        <f>IF('TSA Input'!J1385="","",IF('TSA Input'!J1385="Yes",'TSA Input'!H1385,""))</f>
        <v/>
      </c>
      <c r="E1410" s="40" t="str">
        <f>IF('TSA Input'!J1385="","",IF('TSA Input'!J1385="Yes",'TSA Input'!G1385,""))</f>
        <v/>
      </c>
      <c r="F1410" s="42" t="str">
        <f>IF('TSA Input'!J1385="","",IF('TSA Input'!J1385="Yes",'TSA Input'!C1385,""))</f>
        <v/>
      </c>
      <c r="G1410" s="43" t="str">
        <f>IF('TSA Input'!J1385="","",IF('TSA Input'!J1385="Yes",'TSA Input'!I1385,""))</f>
        <v/>
      </c>
      <c r="H1410" s="43" t="str">
        <f>IF('TSA Input'!J1385="","",IF('TSA Input'!J1385="Yes",'TSA Input'!E1385,""))</f>
        <v/>
      </c>
      <c r="I1410" s="45" t="str">
        <f t="shared" si="2"/>
        <v/>
      </c>
      <c r="J1410" s="146" t="str">
        <f>IF('TSA Input'!$J1385="","",IF('TSA Input'!$J1385="Yes",'TSA Input'!$C1385,""))</f>
        <v/>
      </c>
      <c r="K1410" s="147" t="str">
        <f>IF('TSA Input'!$J1385="","",IF('TSA Input'!$J1385="Yes",'TSA Input'!$I1385,""))</f>
        <v/>
      </c>
      <c r="L1410" s="147" t="str">
        <f>IF('TSA Input'!$J1385="","",IF('TSA Input'!$J1385="Yes",'TSA Input'!$E1385,""))</f>
        <v/>
      </c>
      <c r="M1410" s="45" t="str">
        <f t="shared" si="3"/>
        <v/>
      </c>
      <c r="N1410" s="48"/>
      <c r="O1410" s="49"/>
      <c r="P1410" s="148" t="s">
        <v>31</v>
      </c>
      <c r="Q1410" s="149" t="s">
        <v>31</v>
      </c>
      <c r="R1410" s="1"/>
    </row>
    <row r="1411" spans="1:18" ht="15.75" hidden="1" customHeight="1">
      <c r="A1411" s="1" t="str">
        <f t="shared" si="1"/>
        <v/>
      </c>
      <c r="B1411" s="1"/>
      <c r="C1411" s="38" t="str">
        <f>IF('TSA Input'!J1386="","",IF('TSA Input'!J1386="Yes",'TSA Input'!B1386,"Ineligible"))</f>
        <v/>
      </c>
      <c r="D1411" s="39" t="str">
        <f>IF('TSA Input'!J1386="","",IF('TSA Input'!J1386="Yes",'TSA Input'!H1386,""))</f>
        <v/>
      </c>
      <c r="E1411" s="40" t="str">
        <f>IF('TSA Input'!J1386="","",IF('TSA Input'!J1386="Yes",'TSA Input'!G1386,""))</f>
        <v/>
      </c>
      <c r="F1411" s="42" t="str">
        <f>IF('TSA Input'!J1386="","",IF('TSA Input'!J1386="Yes",'TSA Input'!C1386,""))</f>
        <v/>
      </c>
      <c r="G1411" s="43" t="str">
        <f>IF('TSA Input'!J1386="","",IF('TSA Input'!J1386="Yes",'TSA Input'!I1386,""))</f>
        <v/>
      </c>
      <c r="H1411" s="43" t="str">
        <f>IF('TSA Input'!J1386="","",IF('TSA Input'!J1386="Yes",'TSA Input'!E1386,""))</f>
        <v/>
      </c>
      <c r="I1411" s="45" t="str">
        <f t="shared" si="2"/>
        <v/>
      </c>
      <c r="J1411" s="146" t="str">
        <f>IF('TSA Input'!$J1386="","",IF('TSA Input'!$J1386="Yes",'TSA Input'!$C1386,""))</f>
        <v/>
      </c>
      <c r="K1411" s="147" t="str">
        <f>IF('TSA Input'!$J1386="","",IF('TSA Input'!$J1386="Yes",'TSA Input'!$I1386,""))</f>
        <v/>
      </c>
      <c r="L1411" s="147" t="str">
        <f>IF('TSA Input'!$J1386="","",IF('TSA Input'!$J1386="Yes",'TSA Input'!$E1386,""))</f>
        <v/>
      </c>
      <c r="M1411" s="45" t="str">
        <f t="shared" si="3"/>
        <v/>
      </c>
      <c r="N1411" s="48"/>
      <c r="O1411" s="49"/>
      <c r="P1411" s="148" t="s">
        <v>31</v>
      </c>
      <c r="Q1411" s="149" t="s">
        <v>31</v>
      </c>
      <c r="R1411" s="1"/>
    </row>
    <row r="1412" spans="1:18" ht="15.75" hidden="1" customHeight="1">
      <c r="A1412" s="1" t="str">
        <f t="shared" si="1"/>
        <v/>
      </c>
      <c r="B1412" s="1"/>
      <c r="C1412" s="38" t="str">
        <f>IF('TSA Input'!J1387="","",IF('TSA Input'!J1387="Yes",'TSA Input'!B1387,"Ineligible"))</f>
        <v/>
      </c>
      <c r="D1412" s="39" t="str">
        <f>IF('TSA Input'!J1387="","",IF('TSA Input'!J1387="Yes",'TSA Input'!H1387,""))</f>
        <v/>
      </c>
      <c r="E1412" s="40" t="str">
        <f>IF('TSA Input'!J1387="","",IF('TSA Input'!J1387="Yes",'TSA Input'!G1387,""))</f>
        <v/>
      </c>
      <c r="F1412" s="42" t="str">
        <f>IF('TSA Input'!J1387="","",IF('TSA Input'!J1387="Yes",'TSA Input'!C1387,""))</f>
        <v/>
      </c>
      <c r="G1412" s="43" t="str">
        <f>IF('TSA Input'!J1387="","",IF('TSA Input'!J1387="Yes",'TSA Input'!I1387,""))</f>
        <v/>
      </c>
      <c r="H1412" s="43" t="str">
        <f>IF('TSA Input'!J1387="","",IF('TSA Input'!J1387="Yes",'TSA Input'!E1387,""))</f>
        <v/>
      </c>
      <c r="I1412" s="45" t="str">
        <f t="shared" si="2"/>
        <v/>
      </c>
      <c r="J1412" s="146" t="str">
        <f>IF('TSA Input'!$J1387="","",IF('TSA Input'!$J1387="Yes",'TSA Input'!$C1387,""))</f>
        <v/>
      </c>
      <c r="K1412" s="147" t="str">
        <f>IF('TSA Input'!$J1387="","",IF('TSA Input'!$J1387="Yes",'TSA Input'!$I1387,""))</f>
        <v/>
      </c>
      <c r="L1412" s="147" t="str">
        <f>IF('TSA Input'!$J1387="","",IF('TSA Input'!$J1387="Yes",'TSA Input'!$E1387,""))</f>
        <v/>
      </c>
      <c r="M1412" s="45" t="str">
        <f t="shared" si="3"/>
        <v/>
      </c>
      <c r="N1412" s="48"/>
      <c r="O1412" s="49"/>
      <c r="P1412" s="148" t="s">
        <v>31</v>
      </c>
      <c r="Q1412" s="149" t="s">
        <v>31</v>
      </c>
      <c r="R1412" s="1"/>
    </row>
    <row r="1413" spans="1:18" ht="15.75" hidden="1" customHeight="1">
      <c r="A1413" s="1" t="str">
        <f t="shared" si="1"/>
        <v/>
      </c>
      <c r="B1413" s="1"/>
      <c r="C1413" s="38" t="str">
        <f>IF('TSA Input'!J1388="","",IF('TSA Input'!J1388="Yes",'TSA Input'!B1388,"Ineligible"))</f>
        <v/>
      </c>
      <c r="D1413" s="39" t="str">
        <f>IF('TSA Input'!J1388="","",IF('TSA Input'!J1388="Yes",'TSA Input'!H1388,""))</f>
        <v/>
      </c>
      <c r="E1413" s="40" t="str">
        <f>IF('TSA Input'!J1388="","",IF('TSA Input'!J1388="Yes",'TSA Input'!G1388,""))</f>
        <v/>
      </c>
      <c r="F1413" s="42" t="str">
        <f>IF('TSA Input'!J1388="","",IF('TSA Input'!J1388="Yes",'TSA Input'!C1388,""))</f>
        <v/>
      </c>
      <c r="G1413" s="43" t="str">
        <f>IF('TSA Input'!J1388="","",IF('TSA Input'!J1388="Yes",'TSA Input'!I1388,""))</f>
        <v/>
      </c>
      <c r="H1413" s="43" t="str">
        <f>IF('TSA Input'!J1388="","",IF('TSA Input'!J1388="Yes",'TSA Input'!E1388,""))</f>
        <v/>
      </c>
      <c r="I1413" s="45" t="str">
        <f t="shared" si="2"/>
        <v/>
      </c>
      <c r="J1413" s="146" t="str">
        <f>IF('TSA Input'!$J1388="","",IF('TSA Input'!$J1388="Yes",'TSA Input'!$C1388,""))</f>
        <v/>
      </c>
      <c r="K1413" s="147" t="str">
        <f>IF('TSA Input'!$J1388="","",IF('TSA Input'!$J1388="Yes",'TSA Input'!$I1388,""))</f>
        <v/>
      </c>
      <c r="L1413" s="147" t="str">
        <f>IF('TSA Input'!$J1388="","",IF('TSA Input'!$J1388="Yes",'TSA Input'!$E1388,""))</f>
        <v/>
      </c>
      <c r="M1413" s="45" t="str">
        <f t="shared" si="3"/>
        <v/>
      </c>
      <c r="N1413" s="48"/>
      <c r="O1413" s="49"/>
      <c r="P1413" s="148" t="s">
        <v>31</v>
      </c>
      <c r="Q1413" s="149" t="s">
        <v>31</v>
      </c>
      <c r="R1413" s="1"/>
    </row>
    <row r="1414" spans="1:18" ht="15.75" hidden="1" customHeight="1">
      <c r="A1414" s="1" t="str">
        <f t="shared" si="1"/>
        <v/>
      </c>
      <c r="B1414" s="1"/>
      <c r="C1414" s="38" t="str">
        <f>IF('TSA Input'!J1389="","",IF('TSA Input'!J1389="Yes",'TSA Input'!B1389,"Ineligible"))</f>
        <v/>
      </c>
      <c r="D1414" s="39" t="str">
        <f>IF('TSA Input'!J1389="","",IF('TSA Input'!J1389="Yes",'TSA Input'!H1389,""))</f>
        <v/>
      </c>
      <c r="E1414" s="40" t="str">
        <f>IF('TSA Input'!J1389="","",IF('TSA Input'!J1389="Yes",'TSA Input'!G1389,""))</f>
        <v/>
      </c>
      <c r="F1414" s="42" t="str">
        <f>IF('TSA Input'!J1389="","",IF('TSA Input'!J1389="Yes",'TSA Input'!C1389,""))</f>
        <v/>
      </c>
      <c r="G1414" s="43" t="str">
        <f>IF('TSA Input'!J1389="","",IF('TSA Input'!J1389="Yes",'TSA Input'!I1389,""))</f>
        <v/>
      </c>
      <c r="H1414" s="43" t="str">
        <f>IF('TSA Input'!J1389="","",IF('TSA Input'!J1389="Yes",'TSA Input'!E1389,""))</f>
        <v/>
      </c>
      <c r="I1414" s="45" t="str">
        <f t="shared" si="2"/>
        <v/>
      </c>
      <c r="J1414" s="146" t="str">
        <f>IF('TSA Input'!$J1389="","",IF('TSA Input'!$J1389="Yes",'TSA Input'!$C1389,""))</f>
        <v/>
      </c>
      <c r="K1414" s="147" t="str">
        <f>IF('TSA Input'!$J1389="","",IF('TSA Input'!$J1389="Yes",'TSA Input'!$I1389,""))</f>
        <v/>
      </c>
      <c r="L1414" s="147" t="str">
        <f>IF('TSA Input'!$J1389="","",IF('TSA Input'!$J1389="Yes",'TSA Input'!$E1389,""))</f>
        <v/>
      </c>
      <c r="M1414" s="45" t="str">
        <f t="shared" si="3"/>
        <v/>
      </c>
      <c r="N1414" s="48"/>
      <c r="O1414" s="49"/>
      <c r="P1414" s="148" t="s">
        <v>31</v>
      </c>
      <c r="Q1414" s="149" t="s">
        <v>31</v>
      </c>
      <c r="R1414" s="1"/>
    </row>
    <row r="1415" spans="1:18" ht="15.75" hidden="1" customHeight="1">
      <c r="A1415" s="1" t="str">
        <f t="shared" si="1"/>
        <v/>
      </c>
      <c r="B1415" s="1"/>
      <c r="C1415" s="38" t="str">
        <f>IF('TSA Input'!J1390="","",IF('TSA Input'!J1390="Yes",'TSA Input'!B1390,"Ineligible"))</f>
        <v/>
      </c>
      <c r="D1415" s="39" t="str">
        <f>IF('TSA Input'!J1390="","",IF('TSA Input'!J1390="Yes",'TSA Input'!H1390,""))</f>
        <v/>
      </c>
      <c r="E1415" s="40" t="str">
        <f>IF('TSA Input'!J1390="","",IF('TSA Input'!J1390="Yes",'TSA Input'!G1390,""))</f>
        <v/>
      </c>
      <c r="F1415" s="42" t="str">
        <f>IF('TSA Input'!J1390="","",IF('TSA Input'!J1390="Yes",'TSA Input'!C1390,""))</f>
        <v/>
      </c>
      <c r="G1415" s="43" t="str">
        <f>IF('TSA Input'!J1390="","",IF('TSA Input'!J1390="Yes",'TSA Input'!I1390,""))</f>
        <v/>
      </c>
      <c r="H1415" s="43" t="str">
        <f>IF('TSA Input'!J1390="","",IF('TSA Input'!J1390="Yes",'TSA Input'!E1390,""))</f>
        <v/>
      </c>
      <c r="I1415" s="45" t="str">
        <f t="shared" si="2"/>
        <v/>
      </c>
      <c r="J1415" s="146" t="str">
        <f>IF('TSA Input'!$J1390="","",IF('TSA Input'!$J1390="Yes",'TSA Input'!$C1390,""))</f>
        <v/>
      </c>
      <c r="K1415" s="147" t="str">
        <f>IF('TSA Input'!$J1390="","",IF('TSA Input'!$J1390="Yes",'TSA Input'!$I1390,""))</f>
        <v/>
      </c>
      <c r="L1415" s="147" t="str">
        <f>IF('TSA Input'!$J1390="","",IF('TSA Input'!$J1390="Yes",'TSA Input'!$E1390,""))</f>
        <v/>
      </c>
      <c r="M1415" s="45" t="str">
        <f t="shared" si="3"/>
        <v/>
      </c>
      <c r="N1415" s="48"/>
      <c r="O1415" s="49"/>
      <c r="P1415" s="148" t="s">
        <v>31</v>
      </c>
      <c r="Q1415" s="149" t="s">
        <v>31</v>
      </c>
      <c r="R1415" s="1"/>
    </row>
    <row r="1416" spans="1:18" ht="15.75" hidden="1" customHeight="1">
      <c r="A1416" s="1" t="str">
        <f t="shared" si="1"/>
        <v/>
      </c>
      <c r="B1416" s="1"/>
      <c r="C1416" s="38" t="str">
        <f>IF('TSA Input'!J1391="","",IF('TSA Input'!J1391="Yes",'TSA Input'!B1391,"Ineligible"))</f>
        <v/>
      </c>
      <c r="D1416" s="39" t="str">
        <f>IF('TSA Input'!J1391="","",IF('TSA Input'!J1391="Yes",'TSA Input'!H1391,""))</f>
        <v/>
      </c>
      <c r="E1416" s="40" t="str">
        <f>IF('TSA Input'!J1391="","",IF('TSA Input'!J1391="Yes",'TSA Input'!G1391,""))</f>
        <v/>
      </c>
      <c r="F1416" s="42" t="str">
        <f>IF('TSA Input'!J1391="","",IF('TSA Input'!J1391="Yes",'TSA Input'!C1391,""))</f>
        <v/>
      </c>
      <c r="G1416" s="43" t="str">
        <f>IF('TSA Input'!J1391="","",IF('TSA Input'!J1391="Yes",'TSA Input'!I1391,""))</f>
        <v/>
      </c>
      <c r="H1416" s="43" t="str">
        <f>IF('TSA Input'!J1391="","",IF('TSA Input'!J1391="Yes",'TSA Input'!E1391,""))</f>
        <v/>
      </c>
      <c r="I1416" s="45" t="str">
        <f t="shared" si="2"/>
        <v/>
      </c>
      <c r="J1416" s="146" t="str">
        <f>IF('TSA Input'!$J1391="","",IF('TSA Input'!$J1391="Yes",'TSA Input'!$C1391,""))</f>
        <v/>
      </c>
      <c r="K1416" s="147" t="str">
        <f>IF('TSA Input'!$J1391="","",IF('TSA Input'!$J1391="Yes",'TSA Input'!$I1391,""))</f>
        <v/>
      </c>
      <c r="L1416" s="147" t="str">
        <f>IF('TSA Input'!$J1391="","",IF('TSA Input'!$J1391="Yes",'TSA Input'!$E1391,""))</f>
        <v/>
      </c>
      <c r="M1416" s="45" t="str">
        <f t="shared" si="3"/>
        <v/>
      </c>
      <c r="N1416" s="48"/>
      <c r="O1416" s="49"/>
      <c r="P1416" s="148" t="s">
        <v>31</v>
      </c>
      <c r="Q1416" s="149" t="s">
        <v>31</v>
      </c>
      <c r="R1416" s="1"/>
    </row>
    <row r="1417" spans="1:18" ht="15.75" hidden="1" customHeight="1">
      <c r="A1417" s="1" t="str">
        <f t="shared" si="1"/>
        <v/>
      </c>
      <c r="B1417" s="1"/>
      <c r="C1417" s="38" t="str">
        <f>IF('TSA Input'!J1392="","",IF('TSA Input'!J1392="Yes",'TSA Input'!B1392,"Ineligible"))</f>
        <v/>
      </c>
      <c r="D1417" s="39" t="str">
        <f>IF('TSA Input'!J1392="","",IF('TSA Input'!J1392="Yes",'TSA Input'!H1392,""))</f>
        <v/>
      </c>
      <c r="E1417" s="40" t="str">
        <f>IF('TSA Input'!J1392="","",IF('TSA Input'!J1392="Yes",'TSA Input'!G1392,""))</f>
        <v/>
      </c>
      <c r="F1417" s="42" t="str">
        <f>IF('TSA Input'!J1392="","",IF('TSA Input'!J1392="Yes",'TSA Input'!C1392,""))</f>
        <v/>
      </c>
      <c r="G1417" s="43" t="str">
        <f>IF('TSA Input'!J1392="","",IF('TSA Input'!J1392="Yes",'TSA Input'!I1392,""))</f>
        <v/>
      </c>
      <c r="H1417" s="43" t="str">
        <f>IF('TSA Input'!J1392="","",IF('TSA Input'!J1392="Yes",'TSA Input'!E1392,""))</f>
        <v/>
      </c>
      <c r="I1417" s="45" t="str">
        <f t="shared" si="2"/>
        <v/>
      </c>
      <c r="J1417" s="146" t="str">
        <f>IF('TSA Input'!$J1392="","",IF('TSA Input'!$J1392="Yes",'TSA Input'!$C1392,""))</f>
        <v/>
      </c>
      <c r="K1417" s="147" t="str">
        <f>IF('TSA Input'!$J1392="","",IF('TSA Input'!$J1392="Yes",'TSA Input'!$I1392,""))</f>
        <v/>
      </c>
      <c r="L1417" s="147" t="str">
        <f>IF('TSA Input'!$J1392="","",IF('TSA Input'!$J1392="Yes",'TSA Input'!$E1392,""))</f>
        <v/>
      </c>
      <c r="M1417" s="45" t="str">
        <f t="shared" si="3"/>
        <v/>
      </c>
      <c r="N1417" s="48"/>
      <c r="O1417" s="49"/>
      <c r="P1417" s="148" t="s">
        <v>31</v>
      </c>
      <c r="Q1417" s="149" t="s">
        <v>31</v>
      </c>
      <c r="R1417" s="1"/>
    </row>
    <row r="1418" spans="1:18" ht="15.75" hidden="1" customHeight="1">
      <c r="A1418" s="1" t="str">
        <f t="shared" si="1"/>
        <v/>
      </c>
      <c r="B1418" s="1"/>
      <c r="C1418" s="38" t="str">
        <f>IF('TSA Input'!J1393="","",IF('TSA Input'!J1393="Yes",'TSA Input'!B1393,"Ineligible"))</f>
        <v/>
      </c>
      <c r="D1418" s="39" t="str">
        <f>IF('TSA Input'!J1393="","",IF('TSA Input'!J1393="Yes",'TSA Input'!H1393,""))</f>
        <v/>
      </c>
      <c r="E1418" s="40" t="str">
        <f>IF('TSA Input'!J1393="","",IF('TSA Input'!J1393="Yes",'TSA Input'!G1393,""))</f>
        <v/>
      </c>
      <c r="F1418" s="42" t="str">
        <f>IF('TSA Input'!J1393="","",IF('TSA Input'!J1393="Yes",'TSA Input'!C1393,""))</f>
        <v/>
      </c>
      <c r="G1418" s="43" t="str">
        <f>IF('TSA Input'!J1393="","",IF('TSA Input'!J1393="Yes",'TSA Input'!I1393,""))</f>
        <v/>
      </c>
      <c r="H1418" s="43" t="str">
        <f>IF('TSA Input'!J1393="","",IF('TSA Input'!J1393="Yes",'TSA Input'!E1393,""))</f>
        <v/>
      </c>
      <c r="I1418" s="45" t="str">
        <f t="shared" si="2"/>
        <v/>
      </c>
      <c r="J1418" s="146" t="str">
        <f>IF('TSA Input'!$J1393="","",IF('TSA Input'!$J1393="Yes",'TSA Input'!$C1393,""))</f>
        <v/>
      </c>
      <c r="K1418" s="147" t="str">
        <f>IF('TSA Input'!$J1393="","",IF('TSA Input'!$J1393="Yes",'TSA Input'!$I1393,""))</f>
        <v/>
      </c>
      <c r="L1418" s="147" t="str">
        <f>IF('TSA Input'!$J1393="","",IF('TSA Input'!$J1393="Yes",'TSA Input'!$E1393,""))</f>
        <v/>
      </c>
      <c r="M1418" s="45" t="str">
        <f t="shared" si="3"/>
        <v/>
      </c>
      <c r="N1418" s="48"/>
      <c r="O1418" s="49"/>
      <c r="P1418" s="148" t="s">
        <v>31</v>
      </c>
      <c r="Q1418" s="149" t="s">
        <v>31</v>
      </c>
      <c r="R1418" s="1"/>
    </row>
    <row r="1419" spans="1:18" ht="15.75" hidden="1" customHeight="1">
      <c r="A1419" s="1" t="str">
        <f t="shared" si="1"/>
        <v/>
      </c>
      <c r="B1419" s="1"/>
      <c r="C1419" s="38" t="str">
        <f>IF('TSA Input'!J1394="","",IF('TSA Input'!J1394="Yes",'TSA Input'!B1394,"Ineligible"))</f>
        <v/>
      </c>
      <c r="D1419" s="39" t="str">
        <f>IF('TSA Input'!J1394="","",IF('TSA Input'!J1394="Yes",'TSA Input'!H1394,""))</f>
        <v/>
      </c>
      <c r="E1419" s="40" t="str">
        <f>IF('TSA Input'!J1394="","",IF('TSA Input'!J1394="Yes",'TSA Input'!G1394,""))</f>
        <v/>
      </c>
      <c r="F1419" s="42" t="str">
        <f>IF('TSA Input'!J1394="","",IF('TSA Input'!J1394="Yes",'TSA Input'!C1394,""))</f>
        <v/>
      </c>
      <c r="G1419" s="43" t="str">
        <f>IF('TSA Input'!J1394="","",IF('TSA Input'!J1394="Yes",'TSA Input'!I1394,""))</f>
        <v/>
      </c>
      <c r="H1419" s="43" t="str">
        <f>IF('TSA Input'!J1394="","",IF('TSA Input'!J1394="Yes",'TSA Input'!E1394,""))</f>
        <v/>
      </c>
      <c r="I1419" s="45" t="str">
        <f t="shared" si="2"/>
        <v/>
      </c>
      <c r="J1419" s="146" t="str">
        <f>IF('TSA Input'!$J1394="","",IF('TSA Input'!$J1394="Yes",'TSA Input'!$C1394,""))</f>
        <v/>
      </c>
      <c r="K1419" s="147" t="str">
        <f>IF('TSA Input'!$J1394="","",IF('TSA Input'!$J1394="Yes",'TSA Input'!$I1394,""))</f>
        <v/>
      </c>
      <c r="L1419" s="147" t="str">
        <f>IF('TSA Input'!$J1394="","",IF('TSA Input'!$J1394="Yes",'TSA Input'!$E1394,""))</f>
        <v/>
      </c>
      <c r="M1419" s="45" t="str">
        <f t="shared" si="3"/>
        <v/>
      </c>
      <c r="N1419" s="48"/>
      <c r="O1419" s="49"/>
      <c r="P1419" s="148" t="s">
        <v>31</v>
      </c>
      <c r="Q1419" s="149" t="s">
        <v>31</v>
      </c>
      <c r="R1419" s="1"/>
    </row>
    <row r="1420" spans="1:18" ht="15.75" hidden="1" customHeight="1">
      <c r="A1420" s="1" t="str">
        <f t="shared" si="1"/>
        <v/>
      </c>
      <c r="B1420" s="1"/>
      <c r="C1420" s="38" t="str">
        <f>IF('TSA Input'!J1395="","",IF('TSA Input'!J1395="Yes",'TSA Input'!B1395,"Ineligible"))</f>
        <v/>
      </c>
      <c r="D1420" s="39" t="str">
        <f>IF('TSA Input'!J1395="","",IF('TSA Input'!J1395="Yes",'TSA Input'!H1395,""))</f>
        <v/>
      </c>
      <c r="E1420" s="40" t="str">
        <f>IF('TSA Input'!J1395="","",IF('TSA Input'!J1395="Yes",'TSA Input'!G1395,""))</f>
        <v/>
      </c>
      <c r="F1420" s="42" t="str">
        <f>IF('TSA Input'!J1395="","",IF('TSA Input'!J1395="Yes",'TSA Input'!C1395,""))</f>
        <v/>
      </c>
      <c r="G1420" s="43" t="str">
        <f>IF('TSA Input'!J1395="","",IF('TSA Input'!J1395="Yes",'TSA Input'!I1395,""))</f>
        <v/>
      </c>
      <c r="H1420" s="43" t="str">
        <f>IF('TSA Input'!J1395="","",IF('TSA Input'!J1395="Yes",'TSA Input'!E1395,""))</f>
        <v/>
      </c>
      <c r="I1420" s="45" t="str">
        <f t="shared" si="2"/>
        <v/>
      </c>
      <c r="J1420" s="146" t="str">
        <f>IF('TSA Input'!$J1395="","",IF('TSA Input'!$J1395="Yes",'TSA Input'!$C1395,""))</f>
        <v/>
      </c>
      <c r="K1420" s="147" t="str">
        <f>IF('TSA Input'!$J1395="","",IF('TSA Input'!$J1395="Yes",'TSA Input'!$I1395,""))</f>
        <v/>
      </c>
      <c r="L1420" s="147" t="str">
        <f>IF('TSA Input'!$J1395="","",IF('TSA Input'!$J1395="Yes",'TSA Input'!$E1395,""))</f>
        <v/>
      </c>
      <c r="M1420" s="45" t="str">
        <f t="shared" si="3"/>
        <v/>
      </c>
      <c r="N1420" s="48"/>
      <c r="O1420" s="49"/>
      <c r="P1420" s="148" t="s">
        <v>31</v>
      </c>
      <c r="Q1420" s="149" t="s">
        <v>31</v>
      </c>
      <c r="R1420" s="1"/>
    </row>
    <row r="1421" spans="1:18" ht="15.75" hidden="1" customHeight="1">
      <c r="A1421" s="1" t="str">
        <f t="shared" si="1"/>
        <v/>
      </c>
      <c r="B1421" s="1"/>
      <c r="C1421" s="38" t="str">
        <f>IF('TSA Input'!J1396="","",IF('TSA Input'!J1396="Yes",'TSA Input'!B1396,"Ineligible"))</f>
        <v/>
      </c>
      <c r="D1421" s="39" t="str">
        <f>IF('TSA Input'!J1396="","",IF('TSA Input'!J1396="Yes",'TSA Input'!H1396,""))</f>
        <v/>
      </c>
      <c r="E1421" s="40" t="str">
        <f>IF('TSA Input'!J1396="","",IF('TSA Input'!J1396="Yes",'TSA Input'!G1396,""))</f>
        <v/>
      </c>
      <c r="F1421" s="42" t="str">
        <f>IF('TSA Input'!J1396="","",IF('TSA Input'!J1396="Yes",'TSA Input'!C1396,""))</f>
        <v/>
      </c>
      <c r="G1421" s="43" t="str">
        <f>IF('TSA Input'!J1396="","",IF('TSA Input'!J1396="Yes",'TSA Input'!I1396,""))</f>
        <v/>
      </c>
      <c r="H1421" s="43" t="str">
        <f>IF('TSA Input'!J1396="","",IF('TSA Input'!J1396="Yes",'TSA Input'!E1396,""))</f>
        <v/>
      </c>
      <c r="I1421" s="45" t="str">
        <f t="shared" si="2"/>
        <v/>
      </c>
      <c r="J1421" s="146" t="str">
        <f>IF('TSA Input'!$J1396="","",IF('TSA Input'!$J1396="Yes",'TSA Input'!$C1396,""))</f>
        <v/>
      </c>
      <c r="K1421" s="147" t="str">
        <f>IF('TSA Input'!$J1396="","",IF('TSA Input'!$J1396="Yes",'TSA Input'!$I1396,""))</f>
        <v/>
      </c>
      <c r="L1421" s="147" t="str">
        <f>IF('TSA Input'!$J1396="","",IF('TSA Input'!$J1396="Yes",'TSA Input'!$E1396,""))</f>
        <v/>
      </c>
      <c r="M1421" s="45" t="str">
        <f t="shared" si="3"/>
        <v/>
      </c>
      <c r="N1421" s="48"/>
      <c r="O1421" s="49"/>
      <c r="P1421" s="148" t="s">
        <v>31</v>
      </c>
      <c r="Q1421" s="149" t="s">
        <v>31</v>
      </c>
      <c r="R1421" s="1"/>
    </row>
    <row r="1422" spans="1:18" ht="15.75" hidden="1" customHeight="1">
      <c r="A1422" s="1" t="str">
        <f t="shared" si="1"/>
        <v/>
      </c>
      <c r="B1422" s="1"/>
      <c r="C1422" s="38" t="str">
        <f>IF('TSA Input'!J1397="","",IF('TSA Input'!J1397="Yes",'TSA Input'!B1397,"Ineligible"))</f>
        <v/>
      </c>
      <c r="D1422" s="39" t="str">
        <f>IF('TSA Input'!J1397="","",IF('TSA Input'!J1397="Yes",'TSA Input'!H1397,""))</f>
        <v/>
      </c>
      <c r="E1422" s="40" t="str">
        <f>IF('TSA Input'!J1397="","",IF('TSA Input'!J1397="Yes",'TSA Input'!G1397,""))</f>
        <v/>
      </c>
      <c r="F1422" s="42" t="str">
        <f>IF('TSA Input'!J1397="","",IF('TSA Input'!J1397="Yes",'TSA Input'!C1397,""))</f>
        <v/>
      </c>
      <c r="G1422" s="43" t="str">
        <f>IF('TSA Input'!J1397="","",IF('TSA Input'!J1397="Yes",'TSA Input'!I1397,""))</f>
        <v/>
      </c>
      <c r="H1422" s="43" t="str">
        <f>IF('TSA Input'!J1397="","",IF('TSA Input'!J1397="Yes",'TSA Input'!E1397,""))</f>
        <v/>
      </c>
      <c r="I1422" s="45" t="str">
        <f t="shared" si="2"/>
        <v/>
      </c>
      <c r="J1422" s="146" t="str">
        <f>IF('TSA Input'!$J1397="","",IF('TSA Input'!$J1397="Yes",'TSA Input'!$C1397,""))</f>
        <v/>
      </c>
      <c r="K1422" s="147" t="str">
        <f>IF('TSA Input'!$J1397="","",IF('TSA Input'!$J1397="Yes",'TSA Input'!$I1397,""))</f>
        <v/>
      </c>
      <c r="L1422" s="147" t="str">
        <f>IF('TSA Input'!$J1397="","",IF('TSA Input'!$J1397="Yes",'TSA Input'!$E1397,""))</f>
        <v/>
      </c>
      <c r="M1422" s="45" t="str">
        <f t="shared" si="3"/>
        <v/>
      </c>
      <c r="N1422" s="48"/>
      <c r="O1422" s="49"/>
      <c r="P1422" s="148" t="s">
        <v>31</v>
      </c>
      <c r="Q1422" s="149" t="s">
        <v>31</v>
      </c>
      <c r="R1422" s="1"/>
    </row>
    <row r="1423" spans="1:18" ht="15.75" hidden="1" customHeight="1">
      <c r="A1423" s="1" t="str">
        <f t="shared" si="1"/>
        <v/>
      </c>
      <c r="B1423" s="1"/>
      <c r="C1423" s="38" t="str">
        <f>IF('TSA Input'!J1398="","",IF('TSA Input'!J1398="Yes",'TSA Input'!B1398,"Ineligible"))</f>
        <v/>
      </c>
      <c r="D1423" s="39" t="str">
        <f>IF('TSA Input'!J1398="","",IF('TSA Input'!J1398="Yes",'TSA Input'!H1398,""))</f>
        <v/>
      </c>
      <c r="E1423" s="40" t="str">
        <f>IF('TSA Input'!J1398="","",IF('TSA Input'!J1398="Yes",'TSA Input'!G1398,""))</f>
        <v/>
      </c>
      <c r="F1423" s="42" t="str">
        <f>IF('TSA Input'!J1398="","",IF('TSA Input'!J1398="Yes",'TSA Input'!C1398,""))</f>
        <v/>
      </c>
      <c r="G1423" s="43" t="str">
        <f>IF('TSA Input'!J1398="","",IF('TSA Input'!J1398="Yes",'TSA Input'!I1398,""))</f>
        <v/>
      </c>
      <c r="H1423" s="43" t="str">
        <f>IF('TSA Input'!J1398="","",IF('TSA Input'!J1398="Yes",'TSA Input'!E1398,""))</f>
        <v/>
      </c>
      <c r="I1423" s="45" t="str">
        <f t="shared" si="2"/>
        <v/>
      </c>
      <c r="J1423" s="146" t="str">
        <f>IF('TSA Input'!$J1398="","",IF('TSA Input'!$J1398="Yes",'TSA Input'!$C1398,""))</f>
        <v/>
      </c>
      <c r="K1423" s="147" t="str">
        <f>IF('TSA Input'!$J1398="","",IF('TSA Input'!$J1398="Yes",'TSA Input'!$I1398,""))</f>
        <v/>
      </c>
      <c r="L1423" s="147" t="str">
        <f>IF('TSA Input'!$J1398="","",IF('TSA Input'!$J1398="Yes",'TSA Input'!$E1398,""))</f>
        <v/>
      </c>
      <c r="M1423" s="45" t="str">
        <f t="shared" si="3"/>
        <v/>
      </c>
      <c r="N1423" s="48"/>
      <c r="O1423" s="49"/>
      <c r="P1423" s="148" t="s">
        <v>31</v>
      </c>
      <c r="Q1423" s="149" t="s">
        <v>31</v>
      </c>
      <c r="R1423" s="1"/>
    </row>
    <row r="1424" spans="1:18" ht="15.75" hidden="1" customHeight="1">
      <c r="A1424" s="1" t="str">
        <f t="shared" si="1"/>
        <v/>
      </c>
      <c r="B1424" s="1"/>
      <c r="C1424" s="38" t="str">
        <f>IF('TSA Input'!J1399="","",IF('TSA Input'!J1399="Yes",'TSA Input'!B1399,"Ineligible"))</f>
        <v/>
      </c>
      <c r="D1424" s="39" t="str">
        <f>IF('TSA Input'!J1399="","",IF('TSA Input'!J1399="Yes",'TSA Input'!H1399,""))</f>
        <v/>
      </c>
      <c r="E1424" s="40" t="str">
        <f>IF('TSA Input'!J1399="","",IF('TSA Input'!J1399="Yes",'TSA Input'!G1399,""))</f>
        <v/>
      </c>
      <c r="F1424" s="42" t="str">
        <f>IF('TSA Input'!J1399="","",IF('TSA Input'!J1399="Yes",'TSA Input'!C1399,""))</f>
        <v/>
      </c>
      <c r="G1424" s="43" t="str">
        <f>IF('TSA Input'!J1399="","",IF('TSA Input'!J1399="Yes",'TSA Input'!I1399,""))</f>
        <v/>
      </c>
      <c r="H1424" s="43" t="str">
        <f>IF('TSA Input'!J1399="","",IF('TSA Input'!J1399="Yes",'TSA Input'!E1399,""))</f>
        <v/>
      </c>
      <c r="I1424" s="45" t="str">
        <f t="shared" si="2"/>
        <v/>
      </c>
      <c r="J1424" s="146" t="str">
        <f>IF('TSA Input'!$J1399="","",IF('TSA Input'!$J1399="Yes",'TSA Input'!$C1399,""))</f>
        <v/>
      </c>
      <c r="K1424" s="147" t="str">
        <f>IF('TSA Input'!$J1399="","",IF('TSA Input'!$J1399="Yes",'TSA Input'!$I1399,""))</f>
        <v/>
      </c>
      <c r="L1424" s="147" t="str">
        <f>IF('TSA Input'!$J1399="","",IF('TSA Input'!$J1399="Yes",'TSA Input'!$E1399,""))</f>
        <v/>
      </c>
      <c r="M1424" s="45" t="str">
        <f t="shared" si="3"/>
        <v/>
      </c>
      <c r="N1424" s="48"/>
      <c r="O1424" s="49"/>
      <c r="P1424" s="148" t="s">
        <v>31</v>
      </c>
      <c r="Q1424" s="149" t="s">
        <v>31</v>
      </c>
      <c r="R1424" s="1"/>
    </row>
    <row r="1425" spans="1:18" ht="15.75" hidden="1" customHeight="1">
      <c r="A1425" s="1" t="str">
        <f t="shared" si="1"/>
        <v/>
      </c>
      <c r="B1425" s="1"/>
      <c r="C1425" s="38" t="str">
        <f>IF('TSA Input'!J1400="","",IF('TSA Input'!J1400="Yes",'TSA Input'!B1400,"Ineligible"))</f>
        <v/>
      </c>
      <c r="D1425" s="39" t="str">
        <f>IF('TSA Input'!J1400="","",IF('TSA Input'!J1400="Yes",'TSA Input'!H1400,""))</f>
        <v/>
      </c>
      <c r="E1425" s="40" t="str">
        <f>IF('TSA Input'!J1400="","",IF('TSA Input'!J1400="Yes",'TSA Input'!G1400,""))</f>
        <v/>
      </c>
      <c r="F1425" s="42" t="str">
        <f>IF('TSA Input'!J1400="","",IF('TSA Input'!J1400="Yes",'TSA Input'!C1400,""))</f>
        <v/>
      </c>
      <c r="G1425" s="43" t="str">
        <f>IF('TSA Input'!J1400="","",IF('TSA Input'!J1400="Yes",'TSA Input'!I1400,""))</f>
        <v/>
      </c>
      <c r="H1425" s="43" t="str">
        <f>IF('TSA Input'!J1400="","",IF('TSA Input'!J1400="Yes",'TSA Input'!E1400,""))</f>
        <v/>
      </c>
      <c r="I1425" s="45" t="str">
        <f t="shared" si="2"/>
        <v/>
      </c>
      <c r="J1425" s="146" t="str">
        <f>IF('TSA Input'!$J1400="","",IF('TSA Input'!$J1400="Yes",'TSA Input'!$C1400,""))</f>
        <v/>
      </c>
      <c r="K1425" s="147" t="str">
        <f>IF('TSA Input'!$J1400="","",IF('TSA Input'!$J1400="Yes",'TSA Input'!$I1400,""))</f>
        <v/>
      </c>
      <c r="L1425" s="147" t="str">
        <f>IF('TSA Input'!$J1400="","",IF('TSA Input'!$J1400="Yes",'TSA Input'!$E1400,""))</f>
        <v/>
      </c>
      <c r="M1425" s="45" t="str">
        <f t="shared" si="3"/>
        <v/>
      </c>
      <c r="N1425" s="48"/>
      <c r="O1425" s="49"/>
      <c r="P1425" s="148" t="s">
        <v>31</v>
      </c>
      <c r="Q1425" s="149" t="s">
        <v>31</v>
      </c>
      <c r="R1425" s="1"/>
    </row>
    <row r="1426" spans="1:18" ht="15.75" hidden="1" customHeight="1">
      <c r="A1426" s="1" t="str">
        <f t="shared" si="1"/>
        <v/>
      </c>
      <c r="B1426" s="1"/>
      <c r="C1426" s="38" t="str">
        <f>IF('TSA Input'!J1401="","",IF('TSA Input'!J1401="Yes",'TSA Input'!B1401,"Ineligible"))</f>
        <v/>
      </c>
      <c r="D1426" s="39" t="str">
        <f>IF('TSA Input'!J1401="","",IF('TSA Input'!J1401="Yes",'TSA Input'!H1401,""))</f>
        <v/>
      </c>
      <c r="E1426" s="40" t="str">
        <f>IF('TSA Input'!J1401="","",IF('TSA Input'!J1401="Yes",'TSA Input'!G1401,""))</f>
        <v/>
      </c>
      <c r="F1426" s="42" t="str">
        <f>IF('TSA Input'!J1401="","",IF('TSA Input'!J1401="Yes",'TSA Input'!C1401,""))</f>
        <v/>
      </c>
      <c r="G1426" s="43" t="str">
        <f>IF('TSA Input'!J1401="","",IF('TSA Input'!J1401="Yes",'TSA Input'!I1401,""))</f>
        <v/>
      </c>
      <c r="H1426" s="43" t="str">
        <f>IF('TSA Input'!J1401="","",IF('TSA Input'!J1401="Yes",'TSA Input'!E1401,""))</f>
        <v/>
      </c>
      <c r="I1426" s="45" t="str">
        <f t="shared" si="2"/>
        <v/>
      </c>
      <c r="J1426" s="146" t="str">
        <f>IF('TSA Input'!$J1401="","",IF('TSA Input'!$J1401="Yes",'TSA Input'!$C1401,""))</f>
        <v/>
      </c>
      <c r="K1426" s="147" t="str">
        <f>IF('TSA Input'!$J1401="","",IF('TSA Input'!$J1401="Yes",'TSA Input'!$I1401,""))</f>
        <v/>
      </c>
      <c r="L1426" s="147" t="str">
        <f>IF('TSA Input'!$J1401="","",IF('TSA Input'!$J1401="Yes",'TSA Input'!$E1401,""))</f>
        <v/>
      </c>
      <c r="M1426" s="45" t="str">
        <f t="shared" si="3"/>
        <v/>
      </c>
      <c r="N1426" s="48"/>
      <c r="O1426" s="49"/>
      <c r="P1426" s="148" t="s">
        <v>31</v>
      </c>
      <c r="Q1426" s="149" t="s">
        <v>31</v>
      </c>
      <c r="R1426" s="1"/>
    </row>
    <row r="1427" spans="1:18" ht="15.75" hidden="1" customHeight="1">
      <c r="A1427" s="1" t="str">
        <f t="shared" si="1"/>
        <v/>
      </c>
      <c r="B1427" s="1"/>
      <c r="C1427" s="38" t="str">
        <f>IF('TSA Input'!J1402="","",IF('TSA Input'!J1402="Yes",'TSA Input'!B1402,"Ineligible"))</f>
        <v/>
      </c>
      <c r="D1427" s="39" t="str">
        <f>IF('TSA Input'!J1402="","",IF('TSA Input'!J1402="Yes",'TSA Input'!H1402,""))</f>
        <v/>
      </c>
      <c r="E1427" s="40" t="str">
        <f>IF('TSA Input'!J1402="","",IF('TSA Input'!J1402="Yes",'TSA Input'!G1402,""))</f>
        <v/>
      </c>
      <c r="F1427" s="42" t="str">
        <f>IF('TSA Input'!J1402="","",IF('TSA Input'!J1402="Yes",'TSA Input'!C1402,""))</f>
        <v/>
      </c>
      <c r="G1427" s="43" t="str">
        <f>IF('TSA Input'!J1402="","",IF('TSA Input'!J1402="Yes",'TSA Input'!I1402,""))</f>
        <v/>
      </c>
      <c r="H1427" s="43" t="str">
        <f>IF('TSA Input'!J1402="","",IF('TSA Input'!J1402="Yes",'TSA Input'!E1402,""))</f>
        <v/>
      </c>
      <c r="I1427" s="45" t="str">
        <f t="shared" si="2"/>
        <v/>
      </c>
      <c r="J1427" s="146" t="str">
        <f>IF('TSA Input'!$J1402="","",IF('TSA Input'!$J1402="Yes",'TSA Input'!$C1402,""))</f>
        <v/>
      </c>
      <c r="K1427" s="147" t="str">
        <f>IF('TSA Input'!$J1402="","",IF('TSA Input'!$J1402="Yes",'TSA Input'!$I1402,""))</f>
        <v/>
      </c>
      <c r="L1427" s="147" t="str">
        <f>IF('TSA Input'!$J1402="","",IF('TSA Input'!$J1402="Yes",'TSA Input'!$E1402,""))</f>
        <v/>
      </c>
      <c r="M1427" s="45" t="str">
        <f t="shared" si="3"/>
        <v/>
      </c>
      <c r="N1427" s="48"/>
      <c r="O1427" s="49"/>
      <c r="P1427" s="148" t="s">
        <v>31</v>
      </c>
      <c r="Q1427" s="149" t="s">
        <v>31</v>
      </c>
      <c r="R1427" s="1"/>
    </row>
    <row r="1428" spans="1:18" ht="15.75" hidden="1" customHeight="1">
      <c r="A1428" s="1" t="str">
        <f t="shared" si="1"/>
        <v/>
      </c>
      <c r="B1428" s="1"/>
      <c r="C1428" s="38" t="str">
        <f>IF('TSA Input'!J1403="","",IF('TSA Input'!J1403="Yes",'TSA Input'!B1403,"Ineligible"))</f>
        <v/>
      </c>
      <c r="D1428" s="39" t="str">
        <f>IF('TSA Input'!J1403="","",IF('TSA Input'!J1403="Yes",'TSA Input'!H1403,""))</f>
        <v/>
      </c>
      <c r="E1428" s="40" t="str">
        <f>IF('TSA Input'!J1403="","",IF('TSA Input'!J1403="Yes",'TSA Input'!G1403,""))</f>
        <v/>
      </c>
      <c r="F1428" s="42" t="str">
        <f>IF('TSA Input'!J1403="","",IF('TSA Input'!J1403="Yes",'TSA Input'!C1403,""))</f>
        <v/>
      </c>
      <c r="G1428" s="43" t="str">
        <f>IF('TSA Input'!J1403="","",IF('TSA Input'!J1403="Yes",'TSA Input'!I1403,""))</f>
        <v/>
      </c>
      <c r="H1428" s="43" t="str">
        <f>IF('TSA Input'!J1403="","",IF('TSA Input'!J1403="Yes",'TSA Input'!E1403,""))</f>
        <v/>
      </c>
      <c r="I1428" s="45" t="str">
        <f t="shared" si="2"/>
        <v/>
      </c>
      <c r="J1428" s="146" t="str">
        <f>IF('TSA Input'!$J1403="","",IF('TSA Input'!$J1403="Yes",'TSA Input'!$C1403,""))</f>
        <v/>
      </c>
      <c r="K1428" s="147" t="str">
        <f>IF('TSA Input'!$J1403="","",IF('TSA Input'!$J1403="Yes",'TSA Input'!$I1403,""))</f>
        <v/>
      </c>
      <c r="L1428" s="147" t="str">
        <f>IF('TSA Input'!$J1403="","",IF('TSA Input'!$J1403="Yes",'TSA Input'!$E1403,""))</f>
        <v/>
      </c>
      <c r="M1428" s="45" t="str">
        <f t="shared" si="3"/>
        <v/>
      </c>
      <c r="N1428" s="48"/>
      <c r="O1428" s="49"/>
      <c r="P1428" s="148" t="s">
        <v>31</v>
      </c>
      <c r="Q1428" s="149" t="s">
        <v>31</v>
      </c>
      <c r="R1428" s="1"/>
    </row>
    <row r="1429" spans="1:18" ht="15.75" hidden="1" customHeight="1">
      <c r="A1429" s="1" t="str">
        <f t="shared" si="1"/>
        <v/>
      </c>
      <c r="B1429" s="1"/>
      <c r="C1429" s="38" t="str">
        <f>IF('TSA Input'!J1404="","",IF('TSA Input'!J1404="Yes",'TSA Input'!B1404,"Ineligible"))</f>
        <v/>
      </c>
      <c r="D1429" s="39" t="str">
        <f>IF('TSA Input'!J1404="","",IF('TSA Input'!J1404="Yes",'TSA Input'!H1404,""))</f>
        <v/>
      </c>
      <c r="E1429" s="40" t="str">
        <f>IF('TSA Input'!J1404="","",IF('TSA Input'!J1404="Yes",'TSA Input'!G1404,""))</f>
        <v/>
      </c>
      <c r="F1429" s="42" t="str">
        <f>IF('TSA Input'!J1404="","",IF('TSA Input'!J1404="Yes",'TSA Input'!C1404,""))</f>
        <v/>
      </c>
      <c r="G1429" s="43" t="str">
        <f>IF('TSA Input'!J1404="","",IF('TSA Input'!J1404="Yes",'TSA Input'!I1404,""))</f>
        <v/>
      </c>
      <c r="H1429" s="43" t="str">
        <f>IF('TSA Input'!J1404="","",IF('TSA Input'!J1404="Yes",'TSA Input'!E1404,""))</f>
        <v/>
      </c>
      <c r="I1429" s="45" t="str">
        <f t="shared" si="2"/>
        <v/>
      </c>
      <c r="J1429" s="146" t="str">
        <f>IF('TSA Input'!$J1404="","",IF('TSA Input'!$J1404="Yes",'TSA Input'!$C1404,""))</f>
        <v/>
      </c>
      <c r="K1429" s="147" t="str">
        <f>IF('TSA Input'!$J1404="","",IF('TSA Input'!$J1404="Yes",'TSA Input'!$I1404,""))</f>
        <v/>
      </c>
      <c r="L1429" s="147" t="str">
        <f>IF('TSA Input'!$J1404="","",IF('TSA Input'!$J1404="Yes",'TSA Input'!$E1404,""))</f>
        <v/>
      </c>
      <c r="M1429" s="45" t="str">
        <f t="shared" si="3"/>
        <v/>
      </c>
      <c r="N1429" s="48"/>
      <c r="O1429" s="49"/>
      <c r="P1429" s="148" t="s">
        <v>31</v>
      </c>
      <c r="Q1429" s="149" t="s">
        <v>31</v>
      </c>
      <c r="R1429" s="1"/>
    </row>
    <row r="1430" spans="1:18" ht="15.75" hidden="1" customHeight="1">
      <c r="A1430" s="1" t="str">
        <f t="shared" si="1"/>
        <v/>
      </c>
      <c r="B1430" s="1"/>
      <c r="C1430" s="38" t="str">
        <f>IF('TSA Input'!J1405="","",IF('TSA Input'!J1405="Yes",'TSA Input'!B1405,"Ineligible"))</f>
        <v/>
      </c>
      <c r="D1430" s="39" t="str">
        <f>IF('TSA Input'!J1405="","",IF('TSA Input'!J1405="Yes",'TSA Input'!H1405,""))</f>
        <v/>
      </c>
      <c r="E1430" s="40" t="str">
        <f>IF('TSA Input'!J1405="","",IF('TSA Input'!J1405="Yes",'TSA Input'!G1405,""))</f>
        <v/>
      </c>
      <c r="F1430" s="42" t="str">
        <f>IF('TSA Input'!J1405="","",IF('TSA Input'!J1405="Yes",'TSA Input'!C1405,""))</f>
        <v/>
      </c>
      <c r="G1430" s="43" t="str">
        <f>IF('TSA Input'!J1405="","",IF('TSA Input'!J1405="Yes",'TSA Input'!I1405,""))</f>
        <v/>
      </c>
      <c r="H1430" s="43" t="str">
        <f>IF('TSA Input'!J1405="","",IF('TSA Input'!J1405="Yes",'TSA Input'!E1405,""))</f>
        <v/>
      </c>
      <c r="I1430" s="45" t="str">
        <f t="shared" si="2"/>
        <v/>
      </c>
      <c r="J1430" s="146" t="str">
        <f>IF('TSA Input'!$J1405="","",IF('TSA Input'!$J1405="Yes",'TSA Input'!$C1405,""))</f>
        <v/>
      </c>
      <c r="K1430" s="147" t="str">
        <f>IF('TSA Input'!$J1405="","",IF('TSA Input'!$J1405="Yes",'TSA Input'!$I1405,""))</f>
        <v/>
      </c>
      <c r="L1430" s="147" t="str">
        <f>IF('TSA Input'!$J1405="","",IF('TSA Input'!$J1405="Yes",'TSA Input'!$E1405,""))</f>
        <v/>
      </c>
      <c r="M1430" s="45" t="str">
        <f t="shared" si="3"/>
        <v/>
      </c>
      <c r="N1430" s="48"/>
      <c r="O1430" s="49"/>
      <c r="P1430" s="148" t="s">
        <v>31</v>
      </c>
      <c r="Q1430" s="149" t="s">
        <v>31</v>
      </c>
      <c r="R1430" s="1"/>
    </row>
    <row r="1431" spans="1:18" ht="15.75" hidden="1" customHeight="1">
      <c r="A1431" s="1" t="str">
        <f t="shared" si="1"/>
        <v/>
      </c>
      <c r="B1431" s="1"/>
      <c r="C1431" s="38" t="str">
        <f>IF('TSA Input'!J1406="","",IF('TSA Input'!J1406="Yes",'TSA Input'!B1406,"Ineligible"))</f>
        <v/>
      </c>
      <c r="D1431" s="39" t="str">
        <f>IF('TSA Input'!J1406="","",IF('TSA Input'!J1406="Yes",'TSA Input'!H1406,""))</f>
        <v/>
      </c>
      <c r="E1431" s="40" t="str">
        <f>IF('TSA Input'!J1406="","",IF('TSA Input'!J1406="Yes",'TSA Input'!G1406,""))</f>
        <v/>
      </c>
      <c r="F1431" s="42" t="str">
        <f>IF('TSA Input'!J1406="","",IF('TSA Input'!J1406="Yes",'TSA Input'!C1406,""))</f>
        <v/>
      </c>
      <c r="G1431" s="43" t="str">
        <f>IF('TSA Input'!J1406="","",IF('TSA Input'!J1406="Yes",'TSA Input'!I1406,""))</f>
        <v/>
      </c>
      <c r="H1431" s="43" t="str">
        <f>IF('TSA Input'!J1406="","",IF('TSA Input'!J1406="Yes",'TSA Input'!E1406,""))</f>
        <v/>
      </c>
      <c r="I1431" s="45" t="str">
        <f t="shared" si="2"/>
        <v/>
      </c>
      <c r="J1431" s="146" t="str">
        <f>IF('TSA Input'!$J1406="","",IF('TSA Input'!$J1406="Yes",'TSA Input'!$C1406,""))</f>
        <v/>
      </c>
      <c r="K1431" s="147" t="str">
        <f>IF('TSA Input'!$J1406="","",IF('TSA Input'!$J1406="Yes",'TSA Input'!$I1406,""))</f>
        <v/>
      </c>
      <c r="L1431" s="147" t="str">
        <f>IF('TSA Input'!$J1406="","",IF('TSA Input'!$J1406="Yes",'TSA Input'!$E1406,""))</f>
        <v/>
      </c>
      <c r="M1431" s="45" t="str">
        <f t="shared" si="3"/>
        <v/>
      </c>
      <c r="N1431" s="48"/>
      <c r="O1431" s="49"/>
      <c r="P1431" s="148" t="s">
        <v>31</v>
      </c>
      <c r="Q1431" s="149" t="s">
        <v>31</v>
      </c>
      <c r="R1431" s="1"/>
    </row>
    <row r="1432" spans="1:18" ht="15.75" hidden="1" customHeight="1">
      <c r="A1432" s="1" t="str">
        <f t="shared" si="1"/>
        <v/>
      </c>
      <c r="B1432" s="1"/>
      <c r="C1432" s="38" t="str">
        <f>IF('TSA Input'!J1407="","",IF('TSA Input'!J1407="Yes",'TSA Input'!B1407,"Ineligible"))</f>
        <v/>
      </c>
      <c r="D1432" s="39" t="str">
        <f>IF('TSA Input'!J1407="","",IF('TSA Input'!J1407="Yes",'TSA Input'!H1407,""))</f>
        <v/>
      </c>
      <c r="E1432" s="40" t="str">
        <f>IF('TSA Input'!J1407="","",IF('TSA Input'!J1407="Yes",'TSA Input'!G1407,""))</f>
        <v/>
      </c>
      <c r="F1432" s="42" t="str">
        <f>IF('TSA Input'!J1407="","",IF('TSA Input'!J1407="Yes",'TSA Input'!C1407,""))</f>
        <v/>
      </c>
      <c r="G1432" s="43" t="str">
        <f>IF('TSA Input'!J1407="","",IF('TSA Input'!J1407="Yes",'TSA Input'!I1407,""))</f>
        <v/>
      </c>
      <c r="H1432" s="43" t="str">
        <f>IF('TSA Input'!J1407="","",IF('TSA Input'!J1407="Yes",'TSA Input'!E1407,""))</f>
        <v/>
      </c>
      <c r="I1432" s="45" t="str">
        <f t="shared" si="2"/>
        <v/>
      </c>
      <c r="J1432" s="146" t="str">
        <f>IF('TSA Input'!$J1407="","",IF('TSA Input'!$J1407="Yes",'TSA Input'!$C1407,""))</f>
        <v/>
      </c>
      <c r="K1432" s="147" t="str">
        <f>IF('TSA Input'!$J1407="","",IF('TSA Input'!$J1407="Yes",'TSA Input'!$I1407,""))</f>
        <v/>
      </c>
      <c r="L1432" s="147" t="str">
        <f>IF('TSA Input'!$J1407="","",IF('TSA Input'!$J1407="Yes",'TSA Input'!$E1407,""))</f>
        <v/>
      </c>
      <c r="M1432" s="45" t="str">
        <f t="shared" si="3"/>
        <v/>
      </c>
      <c r="N1432" s="48"/>
      <c r="O1432" s="49"/>
      <c r="P1432" s="148" t="s">
        <v>31</v>
      </c>
      <c r="Q1432" s="149" t="s">
        <v>31</v>
      </c>
      <c r="R1432" s="1"/>
    </row>
    <row r="1433" spans="1:18" ht="15.75" hidden="1" customHeight="1">
      <c r="A1433" s="1" t="str">
        <f t="shared" si="1"/>
        <v/>
      </c>
      <c r="B1433" s="1"/>
      <c r="C1433" s="38" t="str">
        <f>IF('TSA Input'!J1408="","",IF('TSA Input'!J1408="Yes",'TSA Input'!B1408,"Ineligible"))</f>
        <v/>
      </c>
      <c r="D1433" s="39" t="str">
        <f>IF('TSA Input'!J1408="","",IF('TSA Input'!J1408="Yes",'TSA Input'!H1408,""))</f>
        <v/>
      </c>
      <c r="E1433" s="40" t="str">
        <f>IF('TSA Input'!J1408="","",IF('TSA Input'!J1408="Yes",'TSA Input'!G1408,""))</f>
        <v/>
      </c>
      <c r="F1433" s="42" t="str">
        <f>IF('TSA Input'!J1408="","",IF('TSA Input'!J1408="Yes",'TSA Input'!C1408,""))</f>
        <v/>
      </c>
      <c r="G1433" s="43" t="str">
        <f>IF('TSA Input'!J1408="","",IF('TSA Input'!J1408="Yes",'TSA Input'!I1408,""))</f>
        <v/>
      </c>
      <c r="H1433" s="43" t="str">
        <f>IF('TSA Input'!J1408="","",IF('TSA Input'!J1408="Yes",'TSA Input'!E1408,""))</f>
        <v/>
      </c>
      <c r="I1433" s="45" t="str">
        <f t="shared" si="2"/>
        <v/>
      </c>
      <c r="J1433" s="146" t="str">
        <f>IF('TSA Input'!$J1408="","",IF('TSA Input'!$J1408="Yes",'TSA Input'!$C1408,""))</f>
        <v/>
      </c>
      <c r="K1433" s="147" t="str">
        <f>IF('TSA Input'!$J1408="","",IF('TSA Input'!$J1408="Yes",'TSA Input'!$I1408,""))</f>
        <v/>
      </c>
      <c r="L1433" s="147" t="str">
        <f>IF('TSA Input'!$J1408="","",IF('TSA Input'!$J1408="Yes",'TSA Input'!$E1408,""))</f>
        <v/>
      </c>
      <c r="M1433" s="45" t="str">
        <f t="shared" si="3"/>
        <v/>
      </c>
      <c r="N1433" s="48"/>
      <c r="O1433" s="49"/>
      <c r="P1433" s="148" t="s">
        <v>31</v>
      </c>
      <c r="Q1433" s="149" t="s">
        <v>31</v>
      </c>
      <c r="R1433" s="1"/>
    </row>
    <row r="1434" spans="1:18" ht="15.75" hidden="1" customHeight="1">
      <c r="A1434" s="1" t="str">
        <f t="shared" si="1"/>
        <v/>
      </c>
      <c r="B1434" s="1"/>
      <c r="C1434" s="38" t="str">
        <f>IF('TSA Input'!J1409="","",IF('TSA Input'!J1409="Yes",'TSA Input'!B1409,"Ineligible"))</f>
        <v/>
      </c>
      <c r="D1434" s="39" t="str">
        <f>IF('TSA Input'!J1409="","",IF('TSA Input'!J1409="Yes",'TSA Input'!H1409,""))</f>
        <v/>
      </c>
      <c r="E1434" s="40" t="str">
        <f>IF('TSA Input'!J1409="","",IF('TSA Input'!J1409="Yes",'TSA Input'!G1409,""))</f>
        <v/>
      </c>
      <c r="F1434" s="42" t="str">
        <f>IF('TSA Input'!J1409="","",IF('TSA Input'!J1409="Yes",'TSA Input'!C1409,""))</f>
        <v/>
      </c>
      <c r="G1434" s="43" t="str">
        <f>IF('TSA Input'!J1409="","",IF('TSA Input'!J1409="Yes",'TSA Input'!I1409,""))</f>
        <v/>
      </c>
      <c r="H1434" s="43" t="str">
        <f>IF('TSA Input'!J1409="","",IF('TSA Input'!J1409="Yes",'TSA Input'!E1409,""))</f>
        <v/>
      </c>
      <c r="I1434" s="45" t="str">
        <f t="shared" si="2"/>
        <v/>
      </c>
      <c r="J1434" s="146" t="str">
        <f>IF('TSA Input'!$J1409="","",IF('TSA Input'!$J1409="Yes",'TSA Input'!$C1409,""))</f>
        <v/>
      </c>
      <c r="K1434" s="147" t="str">
        <f>IF('TSA Input'!$J1409="","",IF('TSA Input'!$J1409="Yes",'TSA Input'!$I1409,""))</f>
        <v/>
      </c>
      <c r="L1434" s="147" t="str">
        <f>IF('TSA Input'!$J1409="","",IF('TSA Input'!$J1409="Yes",'TSA Input'!$E1409,""))</f>
        <v/>
      </c>
      <c r="M1434" s="45" t="str">
        <f t="shared" si="3"/>
        <v/>
      </c>
      <c r="N1434" s="48"/>
      <c r="O1434" s="49"/>
      <c r="P1434" s="148" t="s">
        <v>31</v>
      </c>
      <c r="Q1434" s="149" t="s">
        <v>31</v>
      </c>
      <c r="R1434" s="1"/>
    </row>
    <row r="1435" spans="1:18" ht="15.75" hidden="1" customHeight="1">
      <c r="A1435" s="1" t="str">
        <f t="shared" si="1"/>
        <v/>
      </c>
      <c r="B1435" s="1"/>
      <c r="C1435" s="38" t="str">
        <f>IF('TSA Input'!J1410="","",IF('TSA Input'!J1410="Yes",'TSA Input'!B1410,"Ineligible"))</f>
        <v/>
      </c>
      <c r="D1435" s="39" t="str">
        <f>IF('TSA Input'!J1410="","",IF('TSA Input'!J1410="Yes",'TSA Input'!H1410,""))</f>
        <v/>
      </c>
      <c r="E1435" s="40" t="str">
        <f>IF('TSA Input'!J1410="","",IF('TSA Input'!J1410="Yes",'TSA Input'!G1410,""))</f>
        <v/>
      </c>
      <c r="F1435" s="42" t="str">
        <f>IF('TSA Input'!J1410="","",IF('TSA Input'!J1410="Yes",'TSA Input'!C1410,""))</f>
        <v/>
      </c>
      <c r="G1435" s="43" t="str">
        <f>IF('TSA Input'!J1410="","",IF('TSA Input'!J1410="Yes",'TSA Input'!I1410,""))</f>
        <v/>
      </c>
      <c r="H1435" s="43" t="str">
        <f>IF('TSA Input'!J1410="","",IF('TSA Input'!J1410="Yes",'TSA Input'!E1410,""))</f>
        <v/>
      </c>
      <c r="I1435" s="45" t="str">
        <f t="shared" si="2"/>
        <v/>
      </c>
      <c r="J1435" s="146" t="str">
        <f>IF('TSA Input'!$J1410="","",IF('TSA Input'!$J1410="Yes",'TSA Input'!$C1410,""))</f>
        <v/>
      </c>
      <c r="K1435" s="147" t="str">
        <f>IF('TSA Input'!$J1410="","",IF('TSA Input'!$J1410="Yes",'TSA Input'!$I1410,""))</f>
        <v/>
      </c>
      <c r="L1435" s="147" t="str">
        <f>IF('TSA Input'!$J1410="","",IF('TSA Input'!$J1410="Yes",'TSA Input'!$E1410,""))</f>
        <v/>
      </c>
      <c r="M1435" s="45" t="str">
        <f t="shared" si="3"/>
        <v/>
      </c>
      <c r="N1435" s="48"/>
      <c r="O1435" s="49"/>
      <c r="P1435" s="148" t="s">
        <v>31</v>
      </c>
      <c r="Q1435" s="149" t="s">
        <v>31</v>
      </c>
      <c r="R1435" s="1"/>
    </row>
    <row r="1436" spans="1:18" ht="15.75" hidden="1" customHeight="1">
      <c r="A1436" s="1" t="str">
        <f t="shared" si="1"/>
        <v/>
      </c>
      <c r="B1436" s="1"/>
      <c r="C1436" s="38" t="str">
        <f>IF('TSA Input'!J1411="","",IF('TSA Input'!J1411="Yes",'TSA Input'!B1411,"Ineligible"))</f>
        <v/>
      </c>
      <c r="D1436" s="39" t="str">
        <f>IF('TSA Input'!J1411="","",IF('TSA Input'!J1411="Yes",'TSA Input'!H1411,""))</f>
        <v/>
      </c>
      <c r="E1436" s="40" t="str">
        <f>IF('TSA Input'!J1411="","",IF('TSA Input'!J1411="Yes",'TSA Input'!G1411,""))</f>
        <v/>
      </c>
      <c r="F1436" s="42" t="str">
        <f>IF('TSA Input'!J1411="","",IF('TSA Input'!J1411="Yes",'TSA Input'!C1411,""))</f>
        <v/>
      </c>
      <c r="G1436" s="43" t="str">
        <f>IF('TSA Input'!J1411="","",IF('TSA Input'!J1411="Yes",'TSA Input'!I1411,""))</f>
        <v/>
      </c>
      <c r="H1436" s="43" t="str">
        <f>IF('TSA Input'!J1411="","",IF('TSA Input'!J1411="Yes",'TSA Input'!E1411,""))</f>
        <v/>
      </c>
      <c r="I1436" s="45" t="str">
        <f t="shared" si="2"/>
        <v/>
      </c>
      <c r="J1436" s="146" t="str">
        <f>IF('TSA Input'!$J1411="","",IF('TSA Input'!$J1411="Yes",'TSA Input'!$C1411,""))</f>
        <v/>
      </c>
      <c r="K1436" s="147" t="str">
        <f>IF('TSA Input'!$J1411="","",IF('TSA Input'!$J1411="Yes",'TSA Input'!$I1411,""))</f>
        <v/>
      </c>
      <c r="L1436" s="147" t="str">
        <f>IF('TSA Input'!$J1411="","",IF('TSA Input'!$J1411="Yes",'TSA Input'!$E1411,""))</f>
        <v/>
      </c>
      <c r="M1436" s="45" t="str">
        <f t="shared" si="3"/>
        <v/>
      </c>
      <c r="N1436" s="48"/>
      <c r="O1436" s="49"/>
      <c r="P1436" s="148" t="s">
        <v>31</v>
      </c>
      <c r="Q1436" s="149" t="s">
        <v>31</v>
      </c>
      <c r="R1436" s="1"/>
    </row>
    <row r="1437" spans="1:18" ht="15.75" hidden="1" customHeight="1">
      <c r="A1437" s="1" t="str">
        <f t="shared" si="1"/>
        <v/>
      </c>
      <c r="B1437" s="1"/>
      <c r="C1437" s="38" t="str">
        <f>IF('TSA Input'!J1412="","",IF('TSA Input'!J1412="Yes",'TSA Input'!B1412,"Ineligible"))</f>
        <v/>
      </c>
      <c r="D1437" s="39" t="str">
        <f>IF('TSA Input'!J1412="","",IF('TSA Input'!J1412="Yes",'TSA Input'!H1412,""))</f>
        <v/>
      </c>
      <c r="E1437" s="40" t="str">
        <f>IF('TSA Input'!J1412="","",IF('TSA Input'!J1412="Yes",'TSA Input'!G1412,""))</f>
        <v/>
      </c>
      <c r="F1437" s="42" t="str">
        <f>IF('TSA Input'!J1412="","",IF('TSA Input'!J1412="Yes",'TSA Input'!C1412,""))</f>
        <v/>
      </c>
      <c r="G1437" s="43" t="str">
        <f>IF('TSA Input'!J1412="","",IF('TSA Input'!J1412="Yes",'TSA Input'!I1412,""))</f>
        <v/>
      </c>
      <c r="H1437" s="43" t="str">
        <f>IF('TSA Input'!J1412="","",IF('TSA Input'!J1412="Yes",'TSA Input'!E1412,""))</f>
        <v/>
      </c>
      <c r="I1437" s="45" t="str">
        <f t="shared" si="2"/>
        <v/>
      </c>
      <c r="J1437" s="146" t="str">
        <f>IF('TSA Input'!$J1412="","",IF('TSA Input'!$J1412="Yes",'TSA Input'!$C1412,""))</f>
        <v/>
      </c>
      <c r="K1437" s="147" t="str">
        <f>IF('TSA Input'!$J1412="","",IF('TSA Input'!$J1412="Yes",'TSA Input'!$I1412,""))</f>
        <v/>
      </c>
      <c r="L1437" s="147" t="str">
        <f>IF('TSA Input'!$J1412="","",IF('TSA Input'!$J1412="Yes",'TSA Input'!$E1412,""))</f>
        <v/>
      </c>
      <c r="M1437" s="45" t="str">
        <f t="shared" si="3"/>
        <v/>
      </c>
      <c r="N1437" s="48"/>
      <c r="O1437" s="49"/>
      <c r="P1437" s="148" t="s">
        <v>31</v>
      </c>
      <c r="Q1437" s="149" t="s">
        <v>31</v>
      </c>
      <c r="R1437" s="1"/>
    </row>
    <row r="1438" spans="1:18" ht="15.75" hidden="1" customHeight="1">
      <c r="A1438" s="1" t="str">
        <f t="shared" si="1"/>
        <v/>
      </c>
      <c r="B1438" s="1"/>
      <c r="C1438" s="38" t="str">
        <f>IF('TSA Input'!J1413="","",IF('TSA Input'!J1413="Yes",'TSA Input'!B1413,"Ineligible"))</f>
        <v/>
      </c>
      <c r="D1438" s="39" t="str">
        <f>IF('TSA Input'!J1413="","",IF('TSA Input'!J1413="Yes",'TSA Input'!H1413,""))</f>
        <v/>
      </c>
      <c r="E1438" s="40" t="str">
        <f>IF('TSA Input'!J1413="","",IF('TSA Input'!J1413="Yes",'TSA Input'!G1413,""))</f>
        <v/>
      </c>
      <c r="F1438" s="42" t="str">
        <f>IF('TSA Input'!J1413="","",IF('TSA Input'!J1413="Yes",'TSA Input'!C1413,""))</f>
        <v/>
      </c>
      <c r="G1438" s="43" t="str">
        <f>IF('TSA Input'!J1413="","",IF('TSA Input'!J1413="Yes",'TSA Input'!I1413,""))</f>
        <v/>
      </c>
      <c r="H1438" s="43" t="str">
        <f>IF('TSA Input'!J1413="","",IF('TSA Input'!J1413="Yes",'TSA Input'!E1413,""))</f>
        <v/>
      </c>
      <c r="I1438" s="45" t="str">
        <f t="shared" si="2"/>
        <v/>
      </c>
      <c r="J1438" s="146" t="str">
        <f>IF('TSA Input'!$J1413="","",IF('TSA Input'!$J1413="Yes",'TSA Input'!$C1413,""))</f>
        <v/>
      </c>
      <c r="K1438" s="147" t="str">
        <f>IF('TSA Input'!$J1413="","",IF('TSA Input'!$J1413="Yes",'TSA Input'!$I1413,""))</f>
        <v/>
      </c>
      <c r="L1438" s="147" t="str">
        <f>IF('TSA Input'!$J1413="","",IF('TSA Input'!$J1413="Yes",'TSA Input'!$E1413,""))</f>
        <v/>
      </c>
      <c r="M1438" s="45" t="str">
        <f t="shared" si="3"/>
        <v/>
      </c>
      <c r="N1438" s="48"/>
      <c r="O1438" s="49"/>
      <c r="P1438" s="148" t="s">
        <v>31</v>
      </c>
      <c r="Q1438" s="149" t="s">
        <v>31</v>
      </c>
      <c r="R1438" s="1"/>
    </row>
    <row r="1439" spans="1:18" ht="15.75" hidden="1" customHeight="1">
      <c r="A1439" s="1" t="str">
        <f t="shared" si="1"/>
        <v/>
      </c>
      <c r="B1439" s="1"/>
      <c r="C1439" s="38" t="str">
        <f>IF('TSA Input'!J1414="","",IF('TSA Input'!J1414="Yes",'TSA Input'!B1414,"Ineligible"))</f>
        <v/>
      </c>
      <c r="D1439" s="39" t="str">
        <f>IF('TSA Input'!J1414="","",IF('TSA Input'!J1414="Yes",'TSA Input'!H1414,""))</f>
        <v/>
      </c>
      <c r="E1439" s="40" t="str">
        <f>IF('TSA Input'!J1414="","",IF('TSA Input'!J1414="Yes",'TSA Input'!G1414,""))</f>
        <v/>
      </c>
      <c r="F1439" s="42" t="str">
        <f>IF('TSA Input'!J1414="","",IF('TSA Input'!J1414="Yes",'TSA Input'!C1414,""))</f>
        <v/>
      </c>
      <c r="G1439" s="43" t="str">
        <f>IF('TSA Input'!J1414="","",IF('TSA Input'!J1414="Yes",'TSA Input'!I1414,""))</f>
        <v/>
      </c>
      <c r="H1439" s="43" t="str">
        <f>IF('TSA Input'!J1414="","",IF('TSA Input'!J1414="Yes",'TSA Input'!E1414,""))</f>
        <v/>
      </c>
      <c r="I1439" s="45" t="str">
        <f t="shared" si="2"/>
        <v/>
      </c>
      <c r="J1439" s="146" t="str">
        <f>IF('TSA Input'!$J1414="","",IF('TSA Input'!$J1414="Yes",'TSA Input'!$C1414,""))</f>
        <v/>
      </c>
      <c r="K1439" s="147" t="str">
        <f>IF('TSA Input'!$J1414="","",IF('TSA Input'!$J1414="Yes",'TSA Input'!$I1414,""))</f>
        <v/>
      </c>
      <c r="L1439" s="147" t="str">
        <f>IF('TSA Input'!$J1414="","",IF('TSA Input'!$J1414="Yes",'TSA Input'!$E1414,""))</f>
        <v/>
      </c>
      <c r="M1439" s="45" t="str">
        <f t="shared" si="3"/>
        <v/>
      </c>
      <c r="N1439" s="48"/>
      <c r="O1439" s="49"/>
      <c r="P1439" s="148" t="s">
        <v>31</v>
      </c>
      <c r="Q1439" s="149" t="s">
        <v>31</v>
      </c>
      <c r="R1439" s="1"/>
    </row>
    <row r="1440" spans="1:18" ht="15.75" hidden="1" customHeight="1">
      <c r="A1440" s="1" t="str">
        <f t="shared" si="1"/>
        <v/>
      </c>
      <c r="B1440" s="1"/>
      <c r="C1440" s="38" t="str">
        <f>IF('TSA Input'!J1415="","",IF('TSA Input'!J1415="Yes",'TSA Input'!B1415,"Ineligible"))</f>
        <v/>
      </c>
      <c r="D1440" s="39" t="str">
        <f>IF('TSA Input'!J1415="","",IF('TSA Input'!J1415="Yes",'TSA Input'!H1415,""))</f>
        <v/>
      </c>
      <c r="E1440" s="40" t="str">
        <f>IF('TSA Input'!J1415="","",IF('TSA Input'!J1415="Yes",'TSA Input'!G1415,""))</f>
        <v/>
      </c>
      <c r="F1440" s="42" t="str">
        <f>IF('TSA Input'!J1415="","",IF('TSA Input'!J1415="Yes",'TSA Input'!C1415,""))</f>
        <v/>
      </c>
      <c r="G1440" s="43" t="str">
        <f>IF('TSA Input'!J1415="","",IF('TSA Input'!J1415="Yes",'TSA Input'!I1415,""))</f>
        <v/>
      </c>
      <c r="H1440" s="43" t="str">
        <f>IF('TSA Input'!J1415="","",IF('TSA Input'!J1415="Yes",'TSA Input'!E1415,""))</f>
        <v/>
      </c>
      <c r="I1440" s="45" t="str">
        <f t="shared" si="2"/>
        <v/>
      </c>
      <c r="J1440" s="146" t="str">
        <f>IF('TSA Input'!$J1415="","",IF('TSA Input'!$J1415="Yes",'TSA Input'!$C1415,""))</f>
        <v/>
      </c>
      <c r="K1440" s="147" t="str">
        <f>IF('TSA Input'!$J1415="","",IF('TSA Input'!$J1415="Yes",'TSA Input'!$I1415,""))</f>
        <v/>
      </c>
      <c r="L1440" s="147" t="str">
        <f>IF('TSA Input'!$J1415="","",IF('TSA Input'!$J1415="Yes",'TSA Input'!$E1415,""))</f>
        <v/>
      </c>
      <c r="M1440" s="45" t="str">
        <f t="shared" si="3"/>
        <v/>
      </c>
      <c r="N1440" s="48"/>
      <c r="O1440" s="49"/>
      <c r="P1440" s="148" t="s">
        <v>31</v>
      </c>
      <c r="Q1440" s="149" t="s">
        <v>31</v>
      </c>
      <c r="R1440" s="1"/>
    </row>
    <row r="1441" spans="1:18" ht="15.75" hidden="1" customHeight="1">
      <c r="A1441" s="1" t="str">
        <f t="shared" si="1"/>
        <v/>
      </c>
      <c r="B1441" s="1"/>
      <c r="C1441" s="38" t="str">
        <f>IF('TSA Input'!J1416="","",IF('TSA Input'!J1416="Yes",'TSA Input'!B1416,"Ineligible"))</f>
        <v/>
      </c>
      <c r="D1441" s="39" t="str">
        <f>IF('TSA Input'!J1416="","",IF('TSA Input'!J1416="Yes",'TSA Input'!H1416,""))</f>
        <v/>
      </c>
      <c r="E1441" s="40" t="str">
        <f>IF('TSA Input'!J1416="","",IF('TSA Input'!J1416="Yes",'TSA Input'!G1416,""))</f>
        <v/>
      </c>
      <c r="F1441" s="42" t="str">
        <f>IF('TSA Input'!J1416="","",IF('TSA Input'!J1416="Yes",'TSA Input'!C1416,""))</f>
        <v/>
      </c>
      <c r="G1441" s="43" t="str">
        <f>IF('TSA Input'!J1416="","",IF('TSA Input'!J1416="Yes",'TSA Input'!I1416,""))</f>
        <v/>
      </c>
      <c r="H1441" s="43" t="str">
        <f>IF('TSA Input'!J1416="","",IF('TSA Input'!J1416="Yes",'TSA Input'!E1416,""))</f>
        <v/>
      </c>
      <c r="I1441" s="45" t="str">
        <f t="shared" si="2"/>
        <v/>
      </c>
      <c r="J1441" s="146" t="str">
        <f>IF('TSA Input'!$J1416="","",IF('TSA Input'!$J1416="Yes",'TSA Input'!$C1416,""))</f>
        <v/>
      </c>
      <c r="K1441" s="147" t="str">
        <f>IF('TSA Input'!$J1416="","",IF('TSA Input'!$J1416="Yes",'TSA Input'!$I1416,""))</f>
        <v/>
      </c>
      <c r="L1441" s="147" t="str">
        <f>IF('TSA Input'!$J1416="","",IF('TSA Input'!$J1416="Yes",'TSA Input'!$E1416,""))</f>
        <v/>
      </c>
      <c r="M1441" s="45" t="str">
        <f t="shared" si="3"/>
        <v/>
      </c>
      <c r="N1441" s="48"/>
      <c r="O1441" s="49"/>
      <c r="P1441" s="148" t="s">
        <v>31</v>
      </c>
      <c r="Q1441" s="149" t="s">
        <v>31</v>
      </c>
      <c r="R1441" s="1"/>
    </row>
    <row r="1442" spans="1:18" ht="15.75" hidden="1" customHeight="1">
      <c r="A1442" s="1" t="str">
        <f t="shared" si="1"/>
        <v/>
      </c>
      <c r="B1442" s="1"/>
      <c r="C1442" s="38" t="str">
        <f>IF('TSA Input'!J1417="","",IF('TSA Input'!J1417="Yes",'TSA Input'!B1417,"Ineligible"))</f>
        <v/>
      </c>
      <c r="D1442" s="39" t="str">
        <f>IF('TSA Input'!J1417="","",IF('TSA Input'!J1417="Yes",'TSA Input'!H1417,""))</f>
        <v/>
      </c>
      <c r="E1442" s="40" t="str">
        <f>IF('TSA Input'!J1417="","",IF('TSA Input'!J1417="Yes",'TSA Input'!G1417,""))</f>
        <v/>
      </c>
      <c r="F1442" s="42" t="str">
        <f>IF('TSA Input'!J1417="","",IF('TSA Input'!J1417="Yes",'TSA Input'!C1417,""))</f>
        <v/>
      </c>
      <c r="G1442" s="43" t="str">
        <f>IF('TSA Input'!J1417="","",IF('TSA Input'!J1417="Yes",'TSA Input'!I1417,""))</f>
        <v/>
      </c>
      <c r="H1442" s="43" t="str">
        <f>IF('TSA Input'!J1417="","",IF('TSA Input'!J1417="Yes",'TSA Input'!E1417,""))</f>
        <v/>
      </c>
      <c r="I1442" s="45" t="str">
        <f t="shared" si="2"/>
        <v/>
      </c>
      <c r="J1442" s="146" t="str">
        <f>IF('TSA Input'!$J1417="","",IF('TSA Input'!$J1417="Yes",'TSA Input'!$C1417,""))</f>
        <v/>
      </c>
      <c r="K1442" s="147" t="str">
        <f>IF('TSA Input'!$J1417="","",IF('TSA Input'!$J1417="Yes",'TSA Input'!$I1417,""))</f>
        <v/>
      </c>
      <c r="L1442" s="147" t="str">
        <f>IF('TSA Input'!$J1417="","",IF('TSA Input'!$J1417="Yes",'TSA Input'!$E1417,""))</f>
        <v/>
      </c>
      <c r="M1442" s="45" t="str">
        <f t="shared" si="3"/>
        <v/>
      </c>
      <c r="N1442" s="48"/>
      <c r="O1442" s="49"/>
      <c r="P1442" s="148" t="s">
        <v>31</v>
      </c>
      <c r="Q1442" s="149" t="s">
        <v>31</v>
      </c>
      <c r="R1442" s="1"/>
    </row>
    <row r="1443" spans="1:18" ht="15.75" hidden="1" customHeight="1">
      <c r="A1443" s="1" t="str">
        <f t="shared" si="1"/>
        <v/>
      </c>
      <c r="B1443" s="1"/>
      <c r="C1443" s="38" t="str">
        <f>IF('TSA Input'!J1418="","",IF('TSA Input'!J1418="Yes",'TSA Input'!B1418,"Ineligible"))</f>
        <v/>
      </c>
      <c r="D1443" s="39" t="str">
        <f>IF('TSA Input'!J1418="","",IF('TSA Input'!J1418="Yes",'TSA Input'!H1418,""))</f>
        <v/>
      </c>
      <c r="E1443" s="40" t="str">
        <f>IF('TSA Input'!J1418="","",IF('TSA Input'!J1418="Yes",'TSA Input'!G1418,""))</f>
        <v/>
      </c>
      <c r="F1443" s="42" t="str">
        <f>IF('TSA Input'!J1418="","",IF('TSA Input'!J1418="Yes",'TSA Input'!C1418,""))</f>
        <v/>
      </c>
      <c r="G1443" s="43" t="str">
        <f>IF('TSA Input'!J1418="","",IF('TSA Input'!J1418="Yes",'TSA Input'!I1418,""))</f>
        <v/>
      </c>
      <c r="H1443" s="43" t="str">
        <f>IF('TSA Input'!J1418="","",IF('TSA Input'!J1418="Yes",'TSA Input'!E1418,""))</f>
        <v/>
      </c>
      <c r="I1443" s="45" t="str">
        <f t="shared" si="2"/>
        <v/>
      </c>
      <c r="J1443" s="146" t="str">
        <f>IF('TSA Input'!$J1418="","",IF('TSA Input'!$J1418="Yes",'TSA Input'!$C1418,""))</f>
        <v/>
      </c>
      <c r="K1443" s="147" t="str">
        <f>IF('TSA Input'!$J1418="","",IF('TSA Input'!$J1418="Yes",'TSA Input'!$I1418,""))</f>
        <v/>
      </c>
      <c r="L1443" s="147" t="str">
        <f>IF('TSA Input'!$J1418="","",IF('TSA Input'!$J1418="Yes",'TSA Input'!$E1418,""))</f>
        <v/>
      </c>
      <c r="M1443" s="45" t="str">
        <f t="shared" si="3"/>
        <v/>
      </c>
      <c r="N1443" s="48"/>
      <c r="O1443" s="49"/>
      <c r="P1443" s="148" t="s">
        <v>31</v>
      </c>
      <c r="Q1443" s="149" t="s">
        <v>31</v>
      </c>
      <c r="R1443" s="1"/>
    </row>
    <row r="1444" spans="1:18" ht="15.75" hidden="1" customHeight="1">
      <c r="A1444" s="1" t="str">
        <f t="shared" si="1"/>
        <v/>
      </c>
      <c r="B1444" s="1"/>
      <c r="C1444" s="38" t="str">
        <f>IF('TSA Input'!J1419="","",IF('TSA Input'!J1419="Yes",'TSA Input'!B1419,"Ineligible"))</f>
        <v/>
      </c>
      <c r="D1444" s="39" t="str">
        <f>IF('TSA Input'!J1419="","",IF('TSA Input'!J1419="Yes",'TSA Input'!H1419,""))</f>
        <v/>
      </c>
      <c r="E1444" s="40" t="str">
        <f>IF('TSA Input'!J1419="","",IF('TSA Input'!J1419="Yes",'TSA Input'!G1419,""))</f>
        <v/>
      </c>
      <c r="F1444" s="42" t="str">
        <f>IF('TSA Input'!J1419="","",IF('TSA Input'!J1419="Yes",'TSA Input'!C1419,""))</f>
        <v/>
      </c>
      <c r="G1444" s="43" t="str">
        <f>IF('TSA Input'!J1419="","",IF('TSA Input'!J1419="Yes",'TSA Input'!I1419,""))</f>
        <v/>
      </c>
      <c r="H1444" s="43" t="str">
        <f>IF('TSA Input'!J1419="","",IF('TSA Input'!J1419="Yes",'TSA Input'!E1419,""))</f>
        <v/>
      </c>
      <c r="I1444" s="45" t="str">
        <f t="shared" si="2"/>
        <v/>
      </c>
      <c r="J1444" s="146" t="str">
        <f>IF('TSA Input'!$J1419="","",IF('TSA Input'!$J1419="Yes",'TSA Input'!$C1419,""))</f>
        <v/>
      </c>
      <c r="K1444" s="147" t="str">
        <f>IF('TSA Input'!$J1419="","",IF('TSA Input'!$J1419="Yes",'TSA Input'!$I1419,""))</f>
        <v/>
      </c>
      <c r="L1444" s="147" t="str">
        <f>IF('TSA Input'!$J1419="","",IF('TSA Input'!$J1419="Yes",'TSA Input'!$E1419,""))</f>
        <v/>
      </c>
      <c r="M1444" s="45" t="str">
        <f t="shared" si="3"/>
        <v/>
      </c>
      <c r="N1444" s="48"/>
      <c r="O1444" s="49"/>
      <c r="P1444" s="148" t="s">
        <v>31</v>
      </c>
      <c r="Q1444" s="149" t="s">
        <v>31</v>
      </c>
      <c r="R1444" s="1"/>
    </row>
    <row r="1445" spans="1:18" ht="15.75" hidden="1" customHeight="1">
      <c r="A1445" s="1" t="str">
        <f t="shared" si="1"/>
        <v/>
      </c>
      <c r="B1445" s="1"/>
      <c r="C1445" s="38" t="str">
        <f>IF('TSA Input'!J1420="","",IF('TSA Input'!J1420="Yes",'TSA Input'!B1420,"Ineligible"))</f>
        <v/>
      </c>
      <c r="D1445" s="39" t="str">
        <f>IF('TSA Input'!J1420="","",IF('TSA Input'!J1420="Yes",'TSA Input'!H1420,""))</f>
        <v/>
      </c>
      <c r="E1445" s="40" t="str">
        <f>IF('TSA Input'!J1420="","",IF('TSA Input'!J1420="Yes",'TSA Input'!G1420,""))</f>
        <v/>
      </c>
      <c r="F1445" s="42" t="str">
        <f>IF('TSA Input'!J1420="","",IF('TSA Input'!J1420="Yes",'TSA Input'!C1420,""))</f>
        <v/>
      </c>
      <c r="G1445" s="43" t="str">
        <f>IF('TSA Input'!J1420="","",IF('TSA Input'!J1420="Yes",'TSA Input'!I1420,""))</f>
        <v/>
      </c>
      <c r="H1445" s="43" t="str">
        <f>IF('TSA Input'!J1420="","",IF('TSA Input'!J1420="Yes",'TSA Input'!E1420,""))</f>
        <v/>
      </c>
      <c r="I1445" s="45" t="str">
        <f t="shared" si="2"/>
        <v/>
      </c>
      <c r="J1445" s="146" t="str">
        <f>IF('TSA Input'!$J1420="","",IF('TSA Input'!$J1420="Yes",'TSA Input'!$C1420,""))</f>
        <v/>
      </c>
      <c r="K1445" s="147" t="str">
        <f>IF('TSA Input'!$J1420="","",IF('TSA Input'!$J1420="Yes",'TSA Input'!$I1420,""))</f>
        <v/>
      </c>
      <c r="L1445" s="147" t="str">
        <f>IF('TSA Input'!$J1420="","",IF('TSA Input'!$J1420="Yes",'TSA Input'!$E1420,""))</f>
        <v/>
      </c>
      <c r="M1445" s="45" t="str">
        <f t="shared" si="3"/>
        <v/>
      </c>
      <c r="N1445" s="48"/>
      <c r="O1445" s="49"/>
      <c r="P1445" s="148" t="s">
        <v>31</v>
      </c>
      <c r="Q1445" s="149" t="s">
        <v>31</v>
      </c>
      <c r="R1445" s="1"/>
    </row>
    <row r="1446" spans="1:18" ht="15.75" hidden="1" customHeight="1">
      <c r="A1446" s="1" t="str">
        <f t="shared" si="1"/>
        <v/>
      </c>
      <c r="B1446" s="1"/>
      <c r="C1446" s="38" t="str">
        <f>IF('TSA Input'!J1421="","",IF('TSA Input'!J1421="Yes",'TSA Input'!B1421,"Ineligible"))</f>
        <v/>
      </c>
      <c r="D1446" s="39" t="str">
        <f>IF('TSA Input'!J1421="","",IF('TSA Input'!J1421="Yes",'TSA Input'!H1421,""))</f>
        <v/>
      </c>
      <c r="E1446" s="40" t="str">
        <f>IF('TSA Input'!J1421="","",IF('TSA Input'!J1421="Yes",'TSA Input'!G1421,""))</f>
        <v/>
      </c>
      <c r="F1446" s="42" t="str">
        <f>IF('TSA Input'!J1421="","",IF('TSA Input'!J1421="Yes",'TSA Input'!C1421,""))</f>
        <v/>
      </c>
      <c r="G1446" s="43" t="str">
        <f>IF('TSA Input'!J1421="","",IF('TSA Input'!J1421="Yes",'TSA Input'!I1421,""))</f>
        <v/>
      </c>
      <c r="H1446" s="43" t="str">
        <f>IF('TSA Input'!J1421="","",IF('TSA Input'!J1421="Yes",'TSA Input'!E1421,""))</f>
        <v/>
      </c>
      <c r="I1446" s="45" t="str">
        <f t="shared" si="2"/>
        <v/>
      </c>
      <c r="J1446" s="146" t="str">
        <f>IF('TSA Input'!$J1421="","",IF('TSA Input'!$J1421="Yes",'TSA Input'!$C1421,""))</f>
        <v/>
      </c>
      <c r="K1446" s="147" t="str">
        <f>IF('TSA Input'!$J1421="","",IF('TSA Input'!$J1421="Yes",'TSA Input'!$I1421,""))</f>
        <v/>
      </c>
      <c r="L1446" s="147" t="str">
        <f>IF('TSA Input'!$J1421="","",IF('TSA Input'!$J1421="Yes",'TSA Input'!$E1421,""))</f>
        <v/>
      </c>
      <c r="M1446" s="45" t="str">
        <f t="shared" si="3"/>
        <v/>
      </c>
      <c r="N1446" s="48"/>
      <c r="O1446" s="49"/>
      <c r="P1446" s="148" t="s">
        <v>31</v>
      </c>
      <c r="Q1446" s="149" t="s">
        <v>31</v>
      </c>
      <c r="R1446" s="1"/>
    </row>
    <row r="1447" spans="1:18" ht="15.75" hidden="1" customHeight="1">
      <c r="A1447" s="1" t="str">
        <f t="shared" si="1"/>
        <v/>
      </c>
      <c r="B1447" s="1"/>
      <c r="C1447" s="38" t="str">
        <f>IF('TSA Input'!J1422="","",IF('TSA Input'!J1422="Yes",'TSA Input'!B1422,"Ineligible"))</f>
        <v/>
      </c>
      <c r="D1447" s="39" t="str">
        <f>IF('TSA Input'!J1422="","",IF('TSA Input'!J1422="Yes",'TSA Input'!H1422,""))</f>
        <v/>
      </c>
      <c r="E1447" s="40" t="str">
        <f>IF('TSA Input'!J1422="","",IF('TSA Input'!J1422="Yes",'TSA Input'!G1422,""))</f>
        <v/>
      </c>
      <c r="F1447" s="42" t="str">
        <f>IF('TSA Input'!J1422="","",IF('TSA Input'!J1422="Yes",'TSA Input'!C1422,""))</f>
        <v/>
      </c>
      <c r="G1447" s="43" t="str">
        <f>IF('TSA Input'!J1422="","",IF('TSA Input'!J1422="Yes",'TSA Input'!I1422,""))</f>
        <v/>
      </c>
      <c r="H1447" s="43" t="str">
        <f>IF('TSA Input'!J1422="","",IF('TSA Input'!J1422="Yes",'TSA Input'!E1422,""))</f>
        <v/>
      </c>
      <c r="I1447" s="45" t="str">
        <f t="shared" si="2"/>
        <v/>
      </c>
      <c r="J1447" s="146" t="str">
        <f>IF('TSA Input'!$J1422="","",IF('TSA Input'!$J1422="Yes",'TSA Input'!$C1422,""))</f>
        <v/>
      </c>
      <c r="K1447" s="147" t="str">
        <f>IF('TSA Input'!$J1422="","",IF('TSA Input'!$J1422="Yes",'TSA Input'!$I1422,""))</f>
        <v/>
      </c>
      <c r="L1447" s="147" t="str">
        <f>IF('TSA Input'!$J1422="","",IF('TSA Input'!$J1422="Yes",'TSA Input'!$E1422,""))</f>
        <v/>
      </c>
      <c r="M1447" s="45" t="str">
        <f t="shared" si="3"/>
        <v/>
      </c>
      <c r="N1447" s="48"/>
      <c r="O1447" s="49"/>
      <c r="P1447" s="148" t="s">
        <v>31</v>
      </c>
      <c r="Q1447" s="149" t="s">
        <v>31</v>
      </c>
      <c r="R1447" s="1"/>
    </row>
    <row r="1448" spans="1:18" ht="15.75" hidden="1" customHeight="1">
      <c r="A1448" s="1" t="str">
        <f t="shared" si="1"/>
        <v/>
      </c>
      <c r="B1448" s="1"/>
      <c r="C1448" s="38" t="str">
        <f>IF('TSA Input'!J1423="","",IF('TSA Input'!J1423="Yes",'TSA Input'!B1423,"Ineligible"))</f>
        <v/>
      </c>
      <c r="D1448" s="39" t="str">
        <f>IF('TSA Input'!J1423="","",IF('TSA Input'!J1423="Yes",'TSA Input'!H1423,""))</f>
        <v/>
      </c>
      <c r="E1448" s="40" t="str">
        <f>IF('TSA Input'!J1423="","",IF('TSA Input'!J1423="Yes",'TSA Input'!G1423,""))</f>
        <v/>
      </c>
      <c r="F1448" s="42" t="str">
        <f>IF('TSA Input'!J1423="","",IF('TSA Input'!J1423="Yes",'TSA Input'!C1423,""))</f>
        <v/>
      </c>
      <c r="G1448" s="43" t="str">
        <f>IF('TSA Input'!J1423="","",IF('TSA Input'!J1423="Yes",'TSA Input'!I1423,""))</f>
        <v/>
      </c>
      <c r="H1448" s="43" t="str">
        <f>IF('TSA Input'!J1423="","",IF('TSA Input'!J1423="Yes",'TSA Input'!E1423,""))</f>
        <v/>
      </c>
      <c r="I1448" s="45" t="str">
        <f t="shared" si="2"/>
        <v/>
      </c>
      <c r="J1448" s="146" t="str">
        <f>IF('TSA Input'!$J1423="","",IF('TSA Input'!$J1423="Yes",'TSA Input'!$C1423,""))</f>
        <v/>
      </c>
      <c r="K1448" s="147" t="str">
        <f>IF('TSA Input'!$J1423="","",IF('TSA Input'!$J1423="Yes",'TSA Input'!$I1423,""))</f>
        <v/>
      </c>
      <c r="L1448" s="147" t="str">
        <f>IF('TSA Input'!$J1423="","",IF('TSA Input'!$J1423="Yes",'TSA Input'!$E1423,""))</f>
        <v/>
      </c>
      <c r="M1448" s="45" t="str">
        <f t="shared" si="3"/>
        <v/>
      </c>
      <c r="N1448" s="48"/>
      <c r="O1448" s="49"/>
      <c r="P1448" s="148" t="s">
        <v>31</v>
      </c>
      <c r="Q1448" s="149" t="s">
        <v>31</v>
      </c>
      <c r="R1448" s="1"/>
    </row>
    <row r="1449" spans="1:18" ht="15.75" hidden="1" customHeight="1">
      <c r="A1449" s="1" t="str">
        <f t="shared" si="1"/>
        <v/>
      </c>
      <c r="B1449" s="1"/>
      <c r="C1449" s="38" t="str">
        <f>IF('TSA Input'!J1424="","",IF('TSA Input'!J1424="Yes",'TSA Input'!B1424,"Ineligible"))</f>
        <v/>
      </c>
      <c r="D1449" s="39" t="str">
        <f>IF('TSA Input'!J1424="","",IF('TSA Input'!J1424="Yes",'TSA Input'!H1424,""))</f>
        <v/>
      </c>
      <c r="E1449" s="40" t="str">
        <f>IF('TSA Input'!J1424="","",IF('TSA Input'!J1424="Yes",'TSA Input'!G1424,""))</f>
        <v/>
      </c>
      <c r="F1449" s="42" t="str">
        <f>IF('TSA Input'!J1424="","",IF('TSA Input'!J1424="Yes",'TSA Input'!C1424,""))</f>
        <v/>
      </c>
      <c r="G1449" s="43" t="str">
        <f>IF('TSA Input'!J1424="","",IF('TSA Input'!J1424="Yes",'TSA Input'!I1424,""))</f>
        <v/>
      </c>
      <c r="H1449" s="43" t="str">
        <f>IF('TSA Input'!J1424="","",IF('TSA Input'!J1424="Yes",'TSA Input'!E1424,""))</f>
        <v/>
      </c>
      <c r="I1449" s="45" t="str">
        <f t="shared" si="2"/>
        <v/>
      </c>
      <c r="J1449" s="146" t="str">
        <f>IF('TSA Input'!$J1424="","",IF('TSA Input'!$J1424="Yes",'TSA Input'!$C1424,""))</f>
        <v/>
      </c>
      <c r="K1449" s="147" t="str">
        <f>IF('TSA Input'!$J1424="","",IF('TSA Input'!$J1424="Yes",'TSA Input'!$I1424,""))</f>
        <v/>
      </c>
      <c r="L1449" s="147" t="str">
        <f>IF('TSA Input'!$J1424="","",IF('TSA Input'!$J1424="Yes",'TSA Input'!$E1424,""))</f>
        <v/>
      </c>
      <c r="M1449" s="45" t="str">
        <f t="shared" si="3"/>
        <v/>
      </c>
      <c r="N1449" s="48"/>
      <c r="O1449" s="49"/>
      <c r="P1449" s="148" t="s">
        <v>31</v>
      </c>
      <c r="Q1449" s="149" t="s">
        <v>31</v>
      </c>
      <c r="R1449" s="1"/>
    </row>
    <row r="1450" spans="1:18" ht="15.75" hidden="1" customHeight="1">
      <c r="A1450" s="1" t="str">
        <f t="shared" si="1"/>
        <v/>
      </c>
      <c r="B1450" s="1"/>
      <c r="C1450" s="38" t="str">
        <f>IF('TSA Input'!J1425="","",IF('TSA Input'!J1425="Yes",'TSA Input'!B1425,"Ineligible"))</f>
        <v/>
      </c>
      <c r="D1450" s="39" t="str">
        <f>IF('TSA Input'!J1425="","",IF('TSA Input'!J1425="Yes",'TSA Input'!H1425,""))</f>
        <v/>
      </c>
      <c r="E1450" s="40" t="str">
        <f>IF('TSA Input'!J1425="","",IF('TSA Input'!J1425="Yes",'TSA Input'!G1425,""))</f>
        <v/>
      </c>
      <c r="F1450" s="42" t="str">
        <f>IF('TSA Input'!J1425="","",IF('TSA Input'!J1425="Yes",'TSA Input'!C1425,""))</f>
        <v/>
      </c>
      <c r="G1450" s="43" t="str">
        <f>IF('TSA Input'!J1425="","",IF('TSA Input'!J1425="Yes",'TSA Input'!I1425,""))</f>
        <v/>
      </c>
      <c r="H1450" s="43" t="str">
        <f>IF('TSA Input'!J1425="","",IF('TSA Input'!J1425="Yes",'TSA Input'!E1425,""))</f>
        <v/>
      </c>
      <c r="I1450" s="45" t="str">
        <f t="shared" si="2"/>
        <v/>
      </c>
      <c r="J1450" s="146" t="str">
        <f>IF('TSA Input'!$J1425="","",IF('TSA Input'!$J1425="Yes",'TSA Input'!$C1425,""))</f>
        <v/>
      </c>
      <c r="K1450" s="147" t="str">
        <f>IF('TSA Input'!$J1425="","",IF('TSA Input'!$J1425="Yes",'TSA Input'!$I1425,""))</f>
        <v/>
      </c>
      <c r="L1450" s="147" t="str">
        <f>IF('TSA Input'!$J1425="","",IF('TSA Input'!$J1425="Yes",'TSA Input'!$E1425,""))</f>
        <v/>
      </c>
      <c r="M1450" s="45" t="str">
        <f t="shared" si="3"/>
        <v/>
      </c>
      <c r="N1450" s="48"/>
      <c r="O1450" s="49"/>
      <c r="P1450" s="148" t="s">
        <v>31</v>
      </c>
      <c r="Q1450" s="149" t="s">
        <v>31</v>
      </c>
      <c r="R1450" s="1"/>
    </row>
    <row r="1451" spans="1:18" ht="15.75" hidden="1" customHeight="1">
      <c r="A1451" s="1" t="str">
        <f t="shared" si="1"/>
        <v/>
      </c>
      <c r="B1451" s="1"/>
      <c r="C1451" s="38" t="str">
        <f>IF('TSA Input'!J1426="","",IF('TSA Input'!J1426="Yes",'TSA Input'!B1426,"Ineligible"))</f>
        <v/>
      </c>
      <c r="D1451" s="39" t="str">
        <f>IF('TSA Input'!J1426="","",IF('TSA Input'!J1426="Yes",'TSA Input'!H1426,""))</f>
        <v/>
      </c>
      <c r="E1451" s="40" t="str">
        <f>IF('TSA Input'!J1426="","",IF('TSA Input'!J1426="Yes",'TSA Input'!G1426,""))</f>
        <v/>
      </c>
      <c r="F1451" s="42" t="str">
        <f>IF('TSA Input'!J1426="","",IF('TSA Input'!J1426="Yes",'TSA Input'!C1426,""))</f>
        <v/>
      </c>
      <c r="G1451" s="43" t="str">
        <f>IF('TSA Input'!J1426="","",IF('TSA Input'!J1426="Yes",'TSA Input'!I1426,""))</f>
        <v/>
      </c>
      <c r="H1451" s="43" t="str">
        <f>IF('TSA Input'!J1426="","",IF('TSA Input'!J1426="Yes",'TSA Input'!E1426,""))</f>
        <v/>
      </c>
      <c r="I1451" s="45" t="str">
        <f t="shared" si="2"/>
        <v/>
      </c>
      <c r="J1451" s="146" t="str">
        <f>IF('TSA Input'!$J1426="","",IF('TSA Input'!$J1426="Yes",'TSA Input'!$C1426,""))</f>
        <v/>
      </c>
      <c r="K1451" s="147" t="str">
        <f>IF('TSA Input'!$J1426="","",IF('TSA Input'!$J1426="Yes",'TSA Input'!$I1426,""))</f>
        <v/>
      </c>
      <c r="L1451" s="147" t="str">
        <f>IF('TSA Input'!$J1426="","",IF('TSA Input'!$J1426="Yes",'TSA Input'!$E1426,""))</f>
        <v/>
      </c>
      <c r="M1451" s="45" t="str">
        <f t="shared" si="3"/>
        <v/>
      </c>
      <c r="N1451" s="48"/>
      <c r="O1451" s="49"/>
      <c r="P1451" s="148" t="s">
        <v>31</v>
      </c>
      <c r="Q1451" s="149" t="s">
        <v>31</v>
      </c>
      <c r="R1451" s="1"/>
    </row>
    <row r="1452" spans="1:18" ht="15.75" hidden="1" customHeight="1">
      <c r="A1452" s="1" t="str">
        <f t="shared" si="1"/>
        <v/>
      </c>
      <c r="B1452" s="1"/>
      <c r="C1452" s="38" t="str">
        <f>IF('TSA Input'!J1427="","",IF('TSA Input'!J1427="Yes",'TSA Input'!B1427,"Ineligible"))</f>
        <v/>
      </c>
      <c r="D1452" s="39" t="str">
        <f>IF('TSA Input'!J1427="","",IF('TSA Input'!J1427="Yes",'TSA Input'!H1427,""))</f>
        <v/>
      </c>
      <c r="E1452" s="40" t="str">
        <f>IF('TSA Input'!J1427="","",IF('TSA Input'!J1427="Yes",'TSA Input'!G1427,""))</f>
        <v/>
      </c>
      <c r="F1452" s="42" t="str">
        <f>IF('TSA Input'!J1427="","",IF('TSA Input'!J1427="Yes",'TSA Input'!C1427,""))</f>
        <v/>
      </c>
      <c r="G1452" s="43" t="str">
        <f>IF('TSA Input'!J1427="","",IF('TSA Input'!J1427="Yes",'TSA Input'!I1427,""))</f>
        <v/>
      </c>
      <c r="H1452" s="43" t="str">
        <f>IF('TSA Input'!J1427="","",IF('TSA Input'!J1427="Yes",'TSA Input'!E1427,""))</f>
        <v/>
      </c>
      <c r="I1452" s="45" t="str">
        <f t="shared" si="2"/>
        <v/>
      </c>
      <c r="J1452" s="146" t="str">
        <f>IF('TSA Input'!$J1427="","",IF('TSA Input'!$J1427="Yes",'TSA Input'!$C1427,""))</f>
        <v/>
      </c>
      <c r="K1452" s="147" t="str">
        <f>IF('TSA Input'!$J1427="","",IF('TSA Input'!$J1427="Yes",'TSA Input'!$I1427,""))</f>
        <v/>
      </c>
      <c r="L1452" s="147" t="str">
        <f>IF('TSA Input'!$J1427="","",IF('TSA Input'!$J1427="Yes",'TSA Input'!$E1427,""))</f>
        <v/>
      </c>
      <c r="M1452" s="45" t="str">
        <f t="shared" si="3"/>
        <v/>
      </c>
      <c r="N1452" s="48"/>
      <c r="O1452" s="49"/>
      <c r="P1452" s="148" t="s">
        <v>31</v>
      </c>
      <c r="Q1452" s="149" t="s">
        <v>31</v>
      </c>
      <c r="R1452" s="1"/>
    </row>
    <row r="1453" spans="1:18" ht="15.75" hidden="1" customHeight="1">
      <c r="A1453" s="1" t="str">
        <f t="shared" si="1"/>
        <v/>
      </c>
      <c r="B1453" s="1"/>
      <c r="C1453" s="38" t="str">
        <f>IF('TSA Input'!J1428="","",IF('TSA Input'!J1428="Yes",'TSA Input'!B1428,"Ineligible"))</f>
        <v/>
      </c>
      <c r="D1453" s="39" t="str">
        <f>IF('TSA Input'!J1428="","",IF('TSA Input'!J1428="Yes",'TSA Input'!H1428,""))</f>
        <v/>
      </c>
      <c r="E1453" s="40" t="str">
        <f>IF('TSA Input'!J1428="","",IF('TSA Input'!J1428="Yes",'TSA Input'!G1428,""))</f>
        <v/>
      </c>
      <c r="F1453" s="42" t="str">
        <f>IF('TSA Input'!J1428="","",IF('TSA Input'!J1428="Yes",'TSA Input'!C1428,""))</f>
        <v/>
      </c>
      <c r="G1453" s="43" t="str">
        <f>IF('TSA Input'!J1428="","",IF('TSA Input'!J1428="Yes",'TSA Input'!I1428,""))</f>
        <v/>
      </c>
      <c r="H1453" s="43" t="str">
        <f>IF('TSA Input'!J1428="","",IF('TSA Input'!J1428="Yes",'TSA Input'!E1428,""))</f>
        <v/>
      </c>
      <c r="I1453" s="45" t="str">
        <f t="shared" si="2"/>
        <v/>
      </c>
      <c r="J1453" s="146" t="str">
        <f>IF('TSA Input'!$J1428="","",IF('TSA Input'!$J1428="Yes",'TSA Input'!$C1428,""))</f>
        <v/>
      </c>
      <c r="K1453" s="147" t="str">
        <f>IF('TSA Input'!$J1428="","",IF('TSA Input'!$J1428="Yes",'TSA Input'!$I1428,""))</f>
        <v/>
      </c>
      <c r="L1453" s="147" t="str">
        <f>IF('TSA Input'!$J1428="","",IF('TSA Input'!$J1428="Yes",'TSA Input'!$E1428,""))</f>
        <v/>
      </c>
      <c r="M1453" s="45" t="str">
        <f t="shared" si="3"/>
        <v/>
      </c>
      <c r="N1453" s="48"/>
      <c r="O1453" s="49"/>
      <c r="P1453" s="148" t="s">
        <v>31</v>
      </c>
      <c r="Q1453" s="149" t="s">
        <v>31</v>
      </c>
      <c r="R1453" s="1"/>
    </row>
    <row r="1454" spans="1:18" ht="15.75" hidden="1" customHeight="1">
      <c r="A1454" s="1" t="str">
        <f t="shared" si="1"/>
        <v/>
      </c>
      <c r="B1454" s="1"/>
      <c r="C1454" s="38" t="str">
        <f>IF('TSA Input'!J1429="","",IF('TSA Input'!J1429="Yes",'TSA Input'!B1429,"Ineligible"))</f>
        <v/>
      </c>
      <c r="D1454" s="39" t="str">
        <f>IF('TSA Input'!J1429="","",IF('TSA Input'!J1429="Yes",'TSA Input'!H1429,""))</f>
        <v/>
      </c>
      <c r="E1454" s="40" t="str">
        <f>IF('TSA Input'!J1429="","",IF('TSA Input'!J1429="Yes",'TSA Input'!G1429,""))</f>
        <v/>
      </c>
      <c r="F1454" s="42" t="str">
        <f>IF('TSA Input'!J1429="","",IF('TSA Input'!J1429="Yes",'TSA Input'!C1429,""))</f>
        <v/>
      </c>
      <c r="G1454" s="43" t="str">
        <f>IF('TSA Input'!J1429="","",IF('TSA Input'!J1429="Yes",'TSA Input'!I1429,""))</f>
        <v/>
      </c>
      <c r="H1454" s="43" t="str">
        <f>IF('TSA Input'!J1429="","",IF('TSA Input'!J1429="Yes",'TSA Input'!E1429,""))</f>
        <v/>
      </c>
      <c r="I1454" s="45" t="str">
        <f t="shared" si="2"/>
        <v/>
      </c>
      <c r="J1454" s="146" t="str">
        <f>IF('TSA Input'!$J1429="","",IF('TSA Input'!$J1429="Yes",'TSA Input'!$C1429,""))</f>
        <v/>
      </c>
      <c r="K1454" s="147" t="str">
        <f>IF('TSA Input'!$J1429="","",IF('TSA Input'!$J1429="Yes",'TSA Input'!$I1429,""))</f>
        <v/>
      </c>
      <c r="L1454" s="147" t="str">
        <f>IF('TSA Input'!$J1429="","",IF('TSA Input'!$J1429="Yes",'TSA Input'!$E1429,""))</f>
        <v/>
      </c>
      <c r="M1454" s="45" t="str">
        <f t="shared" si="3"/>
        <v/>
      </c>
      <c r="N1454" s="48"/>
      <c r="O1454" s="49"/>
      <c r="P1454" s="148" t="s">
        <v>31</v>
      </c>
      <c r="Q1454" s="149" t="s">
        <v>31</v>
      </c>
      <c r="R1454" s="1"/>
    </row>
    <row r="1455" spans="1:18" ht="15.75" hidden="1" customHeight="1">
      <c r="A1455" s="1" t="str">
        <f t="shared" si="1"/>
        <v/>
      </c>
      <c r="B1455" s="1"/>
      <c r="C1455" s="38" t="str">
        <f>IF('TSA Input'!J1430="","",IF('TSA Input'!J1430="Yes",'TSA Input'!B1430,"Ineligible"))</f>
        <v/>
      </c>
      <c r="D1455" s="39" t="str">
        <f>IF('TSA Input'!J1430="","",IF('TSA Input'!J1430="Yes",'TSA Input'!H1430,""))</f>
        <v/>
      </c>
      <c r="E1455" s="40" t="str">
        <f>IF('TSA Input'!J1430="","",IF('TSA Input'!J1430="Yes",'TSA Input'!G1430,""))</f>
        <v/>
      </c>
      <c r="F1455" s="42" t="str">
        <f>IF('TSA Input'!J1430="","",IF('TSA Input'!J1430="Yes",'TSA Input'!C1430,""))</f>
        <v/>
      </c>
      <c r="G1455" s="43" t="str">
        <f>IF('TSA Input'!J1430="","",IF('TSA Input'!J1430="Yes",'TSA Input'!I1430,""))</f>
        <v/>
      </c>
      <c r="H1455" s="43" t="str">
        <f>IF('TSA Input'!J1430="","",IF('TSA Input'!J1430="Yes",'TSA Input'!E1430,""))</f>
        <v/>
      </c>
      <c r="I1455" s="45" t="str">
        <f t="shared" si="2"/>
        <v/>
      </c>
      <c r="J1455" s="146" t="str">
        <f>IF('TSA Input'!$J1430="","",IF('TSA Input'!$J1430="Yes",'TSA Input'!$C1430,""))</f>
        <v/>
      </c>
      <c r="K1455" s="147" t="str">
        <f>IF('TSA Input'!$J1430="","",IF('TSA Input'!$J1430="Yes",'TSA Input'!$I1430,""))</f>
        <v/>
      </c>
      <c r="L1455" s="147" t="str">
        <f>IF('TSA Input'!$J1430="","",IF('TSA Input'!$J1430="Yes",'TSA Input'!$E1430,""))</f>
        <v/>
      </c>
      <c r="M1455" s="45" t="str">
        <f t="shared" si="3"/>
        <v/>
      </c>
      <c r="N1455" s="48"/>
      <c r="O1455" s="49"/>
      <c r="P1455" s="148" t="s">
        <v>31</v>
      </c>
      <c r="Q1455" s="149" t="s">
        <v>31</v>
      </c>
      <c r="R1455" s="1"/>
    </row>
    <row r="1456" spans="1:18" ht="15.75" hidden="1" customHeight="1">
      <c r="A1456" s="1" t="str">
        <f t="shared" si="1"/>
        <v/>
      </c>
      <c r="B1456" s="1"/>
      <c r="C1456" s="38" t="str">
        <f>IF('TSA Input'!J1431="","",IF('TSA Input'!J1431="Yes",'TSA Input'!B1431,"Ineligible"))</f>
        <v/>
      </c>
      <c r="D1456" s="39" t="str">
        <f>IF('TSA Input'!J1431="","",IF('TSA Input'!J1431="Yes",'TSA Input'!H1431,""))</f>
        <v/>
      </c>
      <c r="E1456" s="40" t="str">
        <f>IF('TSA Input'!J1431="","",IF('TSA Input'!J1431="Yes",'TSA Input'!G1431,""))</f>
        <v/>
      </c>
      <c r="F1456" s="42" t="str">
        <f>IF('TSA Input'!J1431="","",IF('TSA Input'!J1431="Yes",'TSA Input'!C1431,""))</f>
        <v/>
      </c>
      <c r="G1456" s="43" t="str">
        <f>IF('TSA Input'!J1431="","",IF('TSA Input'!J1431="Yes",'TSA Input'!I1431,""))</f>
        <v/>
      </c>
      <c r="H1456" s="43" t="str">
        <f>IF('TSA Input'!J1431="","",IF('TSA Input'!J1431="Yes",'TSA Input'!E1431,""))</f>
        <v/>
      </c>
      <c r="I1456" s="45" t="str">
        <f t="shared" si="2"/>
        <v/>
      </c>
      <c r="J1456" s="146" t="str">
        <f>IF('TSA Input'!$J1431="","",IF('TSA Input'!$J1431="Yes",'TSA Input'!$C1431,""))</f>
        <v/>
      </c>
      <c r="K1456" s="147" t="str">
        <f>IF('TSA Input'!$J1431="","",IF('TSA Input'!$J1431="Yes",'TSA Input'!$I1431,""))</f>
        <v/>
      </c>
      <c r="L1456" s="147" t="str">
        <f>IF('TSA Input'!$J1431="","",IF('TSA Input'!$J1431="Yes",'TSA Input'!$E1431,""))</f>
        <v/>
      </c>
      <c r="M1456" s="45" t="str">
        <f t="shared" si="3"/>
        <v/>
      </c>
      <c r="N1456" s="48"/>
      <c r="O1456" s="49"/>
      <c r="P1456" s="148" t="s">
        <v>31</v>
      </c>
      <c r="Q1456" s="149" t="s">
        <v>31</v>
      </c>
      <c r="R1456" s="1"/>
    </row>
    <row r="1457" spans="1:18" ht="15.75" hidden="1" customHeight="1">
      <c r="A1457" s="1" t="str">
        <f t="shared" si="1"/>
        <v/>
      </c>
      <c r="B1457" s="1"/>
      <c r="C1457" s="38" t="str">
        <f>IF('TSA Input'!J1432="","",IF('TSA Input'!J1432="Yes",'TSA Input'!B1432,"Ineligible"))</f>
        <v/>
      </c>
      <c r="D1457" s="39" t="str">
        <f>IF('TSA Input'!J1432="","",IF('TSA Input'!J1432="Yes",'TSA Input'!H1432,""))</f>
        <v/>
      </c>
      <c r="E1457" s="40" t="str">
        <f>IF('TSA Input'!J1432="","",IF('TSA Input'!J1432="Yes",'TSA Input'!G1432,""))</f>
        <v/>
      </c>
      <c r="F1457" s="42" t="str">
        <f>IF('TSA Input'!J1432="","",IF('TSA Input'!J1432="Yes",'TSA Input'!C1432,""))</f>
        <v/>
      </c>
      <c r="G1457" s="43" t="str">
        <f>IF('TSA Input'!J1432="","",IF('TSA Input'!J1432="Yes",'TSA Input'!I1432,""))</f>
        <v/>
      </c>
      <c r="H1457" s="43" t="str">
        <f>IF('TSA Input'!J1432="","",IF('TSA Input'!J1432="Yes",'TSA Input'!E1432,""))</f>
        <v/>
      </c>
      <c r="I1457" s="45" t="str">
        <f t="shared" si="2"/>
        <v/>
      </c>
      <c r="J1457" s="146" t="str">
        <f>IF('TSA Input'!$J1432="","",IF('TSA Input'!$J1432="Yes",'TSA Input'!$C1432,""))</f>
        <v/>
      </c>
      <c r="K1457" s="147" t="str">
        <f>IF('TSA Input'!$J1432="","",IF('TSA Input'!$J1432="Yes",'TSA Input'!$I1432,""))</f>
        <v/>
      </c>
      <c r="L1457" s="147" t="str">
        <f>IF('TSA Input'!$J1432="","",IF('TSA Input'!$J1432="Yes",'TSA Input'!$E1432,""))</f>
        <v/>
      </c>
      <c r="M1457" s="45" t="str">
        <f t="shared" si="3"/>
        <v/>
      </c>
      <c r="N1457" s="48"/>
      <c r="O1457" s="49"/>
      <c r="P1457" s="148" t="s">
        <v>31</v>
      </c>
      <c r="Q1457" s="149" t="s">
        <v>31</v>
      </c>
      <c r="R1457" s="1"/>
    </row>
    <row r="1458" spans="1:18" ht="15.75" hidden="1" customHeight="1">
      <c r="A1458" s="1" t="str">
        <f t="shared" si="1"/>
        <v/>
      </c>
      <c r="B1458" s="1"/>
      <c r="C1458" s="38" t="str">
        <f>IF('TSA Input'!J1433="","",IF('TSA Input'!J1433="Yes",'TSA Input'!B1433,"Ineligible"))</f>
        <v/>
      </c>
      <c r="D1458" s="39" t="str">
        <f>IF('TSA Input'!J1433="","",IF('TSA Input'!J1433="Yes",'TSA Input'!H1433,""))</f>
        <v/>
      </c>
      <c r="E1458" s="40" t="str">
        <f>IF('TSA Input'!J1433="","",IF('TSA Input'!J1433="Yes",'TSA Input'!G1433,""))</f>
        <v/>
      </c>
      <c r="F1458" s="42" t="str">
        <f>IF('TSA Input'!J1433="","",IF('TSA Input'!J1433="Yes",'TSA Input'!C1433,""))</f>
        <v/>
      </c>
      <c r="G1458" s="43" t="str">
        <f>IF('TSA Input'!J1433="","",IF('TSA Input'!J1433="Yes",'TSA Input'!I1433,""))</f>
        <v/>
      </c>
      <c r="H1458" s="43" t="str">
        <f>IF('TSA Input'!J1433="","",IF('TSA Input'!J1433="Yes",'TSA Input'!E1433,""))</f>
        <v/>
      </c>
      <c r="I1458" s="45" t="str">
        <f t="shared" si="2"/>
        <v/>
      </c>
      <c r="J1458" s="146" t="str">
        <f>IF('TSA Input'!$J1433="","",IF('TSA Input'!$J1433="Yes",'TSA Input'!$C1433,""))</f>
        <v/>
      </c>
      <c r="K1458" s="147" t="str">
        <f>IF('TSA Input'!$J1433="","",IF('TSA Input'!$J1433="Yes",'TSA Input'!$I1433,""))</f>
        <v/>
      </c>
      <c r="L1458" s="147" t="str">
        <f>IF('TSA Input'!$J1433="","",IF('TSA Input'!$J1433="Yes",'TSA Input'!$E1433,""))</f>
        <v/>
      </c>
      <c r="M1458" s="45" t="str">
        <f t="shared" si="3"/>
        <v/>
      </c>
      <c r="N1458" s="48"/>
      <c r="O1458" s="49"/>
      <c r="P1458" s="148" t="s">
        <v>31</v>
      </c>
      <c r="Q1458" s="149" t="s">
        <v>31</v>
      </c>
      <c r="R1458" s="1"/>
    </row>
    <row r="1459" spans="1:18" ht="15.75" hidden="1" customHeight="1">
      <c r="A1459" s="1" t="str">
        <f t="shared" si="1"/>
        <v/>
      </c>
      <c r="B1459" s="1"/>
      <c r="C1459" s="38" t="str">
        <f>IF('TSA Input'!J1434="","",IF('TSA Input'!J1434="Yes",'TSA Input'!B1434,"Ineligible"))</f>
        <v/>
      </c>
      <c r="D1459" s="39" t="str">
        <f>IF('TSA Input'!J1434="","",IF('TSA Input'!J1434="Yes",'TSA Input'!H1434,""))</f>
        <v/>
      </c>
      <c r="E1459" s="40" t="str">
        <f>IF('TSA Input'!J1434="","",IF('TSA Input'!J1434="Yes",'TSA Input'!G1434,""))</f>
        <v/>
      </c>
      <c r="F1459" s="42" t="str">
        <f>IF('TSA Input'!J1434="","",IF('TSA Input'!J1434="Yes",'TSA Input'!C1434,""))</f>
        <v/>
      </c>
      <c r="G1459" s="43" t="str">
        <f>IF('TSA Input'!J1434="","",IF('TSA Input'!J1434="Yes",'TSA Input'!I1434,""))</f>
        <v/>
      </c>
      <c r="H1459" s="43" t="str">
        <f>IF('TSA Input'!J1434="","",IF('TSA Input'!J1434="Yes",'TSA Input'!E1434,""))</f>
        <v/>
      </c>
      <c r="I1459" s="45" t="str">
        <f t="shared" si="2"/>
        <v/>
      </c>
      <c r="J1459" s="146" t="str">
        <f>IF('TSA Input'!$J1434="","",IF('TSA Input'!$J1434="Yes",'TSA Input'!$C1434,""))</f>
        <v/>
      </c>
      <c r="K1459" s="147" t="str">
        <f>IF('TSA Input'!$J1434="","",IF('TSA Input'!$J1434="Yes",'TSA Input'!$I1434,""))</f>
        <v/>
      </c>
      <c r="L1459" s="147" t="str">
        <f>IF('TSA Input'!$J1434="","",IF('TSA Input'!$J1434="Yes",'TSA Input'!$E1434,""))</f>
        <v/>
      </c>
      <c r="M1459" s="45" t="str">
        <f t="shared" si="3"/>
        <v/>
      </c>
      <c r="N1459" s="48"/>
      <c r="O1459" s="49"/>
      <c r="P1459" s="148" t="s">
        <v>31</v>
      </c>
      <c r="Q1459" s="149" t="s">
        <v>31</v>
      </c>
      <c r="R1459" s="1"/>
    </row>
    <row r="1460" spans="1:18" ht="15.75" hidden="1" customHeight="1">
      <c r="A1460" s="1" t="str">
        <f t="shared" si="1"/>
        <v/>
      </c>
      <c r="B1460" s="1"/>
      <c r="C1460" s="38" t="str">
        <f>IF('TSA Input'!J1435="","",IF('TSA Input'!J1435="Yes",'TSA Input'!B1435,"Ineligible"))</f>
        <v/>
      </c>
      <c r="D1460" s="39" t="str">
        <f>IF('TSA Input'!J1435="","",IF('TSA Input'!J1435="Yes",'TSA Input'!H1435,""))</f>
        <v/>
      </c>
      <c r="E1460" s="40" t="str">
        <f>IF('TSA Input'!J1435="","",IF('TSA Input'!J1435="Yes",'TSA Input'!G1435,""))</f>
        <v/>
      </c>
      <c r="F1460" s="42" t="str">
        <f>IF('TSA Input'!J1435="","",IF('TSA Input'!J1435="Yes",'TSA Input'!C1435,""))</f>
        <v/>
      </c>
      <c r="G1460" s="43" t="str">
        <f>IF('TSA Input'!J1435="","",IF('TSA Input'!J1435="Yes",'TSA Input'!I1435,""))</f>
        <v/>
      </c>
      <c r="H1460" s="43" t="str">
        <f>IF('TSA Input'!J1435="","",IF('TSA Input'!J1435="Yes",'TSA Input'!E1435,""))</f>
        <v/>
      </c>
      <c r="I1460" s="45" t="str">
        <f t="shared" si="2"/>
        <v/>
      </c>
      <c r="J1460" s="146" t="str">
        <f>IF('TSA Input'!$J1435="","",IF('TSA Input'!$J1435="Yes",'TSA Input'!$C1435,""))</f>
        <v/>
      </c>
      <c r="K1460" s="147" t="str">
        <f>IF('TSA Input'!$J1435="","",IF('TSA Input'!$J1435="Yes",'TSA Input'!$I1435,""))</f>
        <v/>
      </c>
      <c r="L1460" s="147" t="str">
        <f>IF('TSA Input'!$J1435="","",IF('TSA Input'!$J1435="Yes",'TSA Input'!$E1435,""))</f>
        <v/>
      </c>
      <c r="M1460" s="45" t="str">
        <f t="shared" si="3"/>
        <v/>
      </c>
      <c r="N1460" s="48"/>
      <c r="O1460" s="49"/>
      <c r="P1460" s="148" t="s">
        <v>31</v>
      </c>
      <c r="Q1460" s="149" t="s">
        <v>31</v>
      </c>
      <c r="R1460" s="1"/>
    </row>
    <row r="1461" spans="1:18" ht="15.75" hidden="1" customHeight="1">
      <c r="A1461" s="1" t="str">
        <f t="shared" si="1"/>
        <v/>
      </c>
      <c r="B1461" s="1"/>
      <c r="C1461" s="38" t="str">
        <f>IF('TSA Input'!J1436="","",IF('TSA Input'!J1436="Yes",'TSA Input'!B1436,"Ineligible"))</f>
        <v/>
      </c>
      <c r="D1461" s="39" t="str">
        <f>IF('TSA Input'!J1436="","",IF('TSA Input'!J1436="Yes",'TSA Input'!H1436,""))</f>
        <v/>
      </c>
      <c r="E1461" s="40" t="str">
        <f>IF('TSA Input'!J1436="","",IF('TSA Input'!J1436="Yes",'TSA Input'!G1436,""))</f>
        <v/>
      </c>
      <c r="F1461" s="42" t="str">
        <f>IF('TSA Input'!J1436="","",IF('TSA Input'!J1436="Yes",'TSA Input'!C1436,""))</f>
        <v/>
      </c>
      <c r="G1461" s="43" t="str">
        <f>IF('TSA Input'!J1436="","",IF('TSA Input'!J1436="Yes",'TSA Input'!I1436,""))</f>
        <v/>
      </c>
      <c r="H1461" s="43" t="str">
        <f>IF('TSA Input'!J1436="","",IF('TSA Input'!J1436="Yes",'TSA Input'!E1436,""))</f>
        <v/>
      </c>
      <c r="I1461" s="45" t="str">
        <f t="shared" si="2"/>
        <v/>
      </c>
      <c r="J1461" s="146" t="str">
        <f>IF('TSA Input'!$J1436="","",IF('TSA Input'!$J1436="Yes",'TSA Input'!$C1436,""))</f>
        <v/>
      </c>
      <c r="K1461" s="147" t="str">
        <f>IF('TSA Input'!$J1436="","",IF('TSA Input'!$J1436="Yes",'TSA Input'!$I1436,""))</f>
        <v/>
      </c>
      <c r="L1461" s="147" t="str">
        <f>IF('TSA Input'!$J1436="","",IF('TSA Input'!$J1436="Yes",'TSA Input'!$E1436,""))</f>
        <v/>
      </c>
      <c r="M1461" s="45" t="str">
        <f t="shared" si="3"/>
        <v/>
      </c>
      <c r="N1461" s="48"/>
      <c r="O1461" s="49"/>
      <c r="P1461" s="148" t="s">
        <v>31</v>
      </c>
      <c r="Q1461" s="149" t="s">
        <v>31</v>
      </c>
      <c r="R1461" s="1"/>
    </row>
    <row r="1462" spans="1:18" ht="15.75" hidden="1" customHeight="1">
      <c r="A1462" s="1" t="str">
        <f t="shared" si="1"/>
        <v/>
      </c>
      <c r="B1462" s="1"/>
      <c r="C1462" s="38" t="str">
        <f>IF('TSA Input'!J1437="","",IF('TSA Input'!J1437="Yes",'TSA Input'!B1437,"Ineligible"))</f>
        <v/>
      </c>
      <c r="D1462" s="39" t="str">
        <f>IF('TSA Input'!J1437="","",IF('TSA Input'!J1437="Yes",'TSA Input'!H1437,""))</f>
        <v/>
      </c>
      <c r="E1462" s="40" t="str">
        <f>IF('TSA Input'!J1437="","",IF('TSA Input'!J1437="Yes",'TSA Input'!G1437,""))</f>
        <v/>
      </c>
      <c r="F1462" s="42" t="str">
        <f>IF('TSA Input'!J1437="","",IF('TSA Input'!J1437="Yes",'TSA Input'!C1437,""))</f>
        <v/>
      </c>
      <c r="G1462" s="43" t="str">
        <f>IF('TSA Input'!J1437="","",IF('TSA Input'!J1437="Yes",'TSA Input'!I1437,""))</f>
        <v/>
      </c>
      <c r="H1462" s="43" t="str">
        <f>IF('TSA Input'!J1437="","",IF('TSA Input'!J1437="Yes",'TSA Input'!E1437,""))</f>
        <v/>
      </c>
      <c r="I1462" s="45" t="str">
        <f t="shared" si="2"/>
        <v/>
      </c>
      <c r="J1462" s="146" t="str">
        <f>IF('TSA Input'!$J1437="","",IF('TSA Input'!$J1437="Yes",'TSA Input'!$C1437,""))</f>
        <v/>
      </c>
      <c r="K1462" s="147" t="str">
        <f>IF('TSA Input'!$J1437="","",IF('TSA Input'!$J1437="Yes",'TSA Input'!$I1437,""))</f>
        <v/>
      </c>
      <c r="L1462" s="147" t="str">
        <f>IF('TSA Input'!$J1437="","",IF('TSA Input'!$J1437="Yes",'TSA Input'!$E1437,""))</f>
        <v/>
      </c>
      <c r="M1462" s="45" t="str">
        <f t="shared" si="3"/>
        <v/>
      </c>
      <c r="N1462" s="48"/>
      <c r="O1462" s="49"/>
      <c r="P1462" s="148" t="s">
        <v>31</v>
      </c>
      <c r="Q1462" s="149" t="s">
        <v>31</v>
      </c>
      <c r="R1462" s="1"/>
    </row>
    <row r="1463" spans="1:18" ht="15.75" hidden="1" customHeight="1">
      <c r="A1463" s="1" t="str">
        <f t="shared" si="1"/>
        <v/>
      </c>
      <c r="B1463" s="1"/>
      <c r="C1463" s="38" t="str">
        <f>IF('TSA Input'!J1438="","",IF('TSA Input'!J1438="Yes",'TSA Input'!B1438,"Ineligible"))</f>
        <v/>
      </c>
      <c r="D1463" s="39" t="str">
        <f>IF('TSA Input'!J1438="","",IF('TSA Input'!J1438="Yes",'TSA Input'!H1438,""))</f>
        <v/>
      </c>
      <c r="E1463" s="40" t="str">
        <f>IF('TSA Input'!J1438="","",IF('TSA Input'!J1438="Yes",'TSA Input'!G1438,""))</f>
        <v/>
      </c>
      <c r="F1463" s="42" t="str">
        <f>IF('TSA Input'!J1438="","",IF('TSA Input'!J1438="Yes",'TSA Input'!C1438,""))</f>
        <v/>
      </c>
      <c r="G1463" s="43" t="str">
        <f>IF('TSA Input'!J1438="","",IF('TSA Input'!J1438="Yes",'TSA Input'!I1438,""))</f>
        <v/>
      </c>
      <c r="H1463" s="43" t="str">
        <f>IF('TSA Input'!J1438="","",IF('TSA Input'!J1438="Yes",'TSA Input'!E1438,""))</f>
        <v/>
      </c>
      <c r="I1463" s="45" t="str">
        <f t="shared" si="2"/>
        <v/>
      </c>
      <c r="J1463" s="146" t="str">
        <f>IF('TSA Input'!$J1438="","",IF('TSA Input'!$J1438="Yes",'TSA Input'!$C1438,""))</f>
        <v/>
      </c>
      <c r="K1463" s="147" t="str">
        <f>IF('TSA Input'!$J1438="","",IF('TSA Input'!$J1438="Yes",'TSA Input'!$I1438,""))</f>
        <v/>
      </c>
      <c r="L1463" s="147" t="str">
        <f>IF('TSA Input'!$J1438="","",IF('TSA Input'!$J1438="Yes",'TSA Input'!$E1438,""))</f>
        <v/>
      </c>
      <c r="M1463" s="45" t="str">
        <f t="shared" si="3"/>
        <v/>
      </c>
      <c r="N1463" s="48"/>
      <c r="O1463" s="49"/>
      <c r="P1463" s="148" t="s">
        <v>31</v>
      </c>
      <c r="Q1463" s="149" t="s">
        <v>31</v>
      </c>
      <c r="R1463" s="1"/>
    </row>
    <row r="1464" spans="1:18" ht="15.75" hidden="1" customHeight="1">
      <c r="A1464" s="1" t="str">
        <f t="shared" si="1"/>
        <v/>
      </c>
      <c r="B1464" s="1"/>
      <c r="C1464" s="38" t="str">
        <f>IF('TSA Input'!J1439="","",IF('TSA Input'!J1439="Yes",'TSA Input'!B1439,"Ineligible"))</f>
        <v/>
      </c>
      <c r="D1464" s="39" t="str">
        <f>IF('TSA Input'!J1439="","",IF('TSA Input'!J1439="Yes",'TSA Input'!H1439,""))</f>
        <v/>
      </c>
      <c r="E1464" s="40" t="str">
        <f>IF('TSA Input'!J1439="","",IF('TSA Input'!J1439="Yes",'TSA Input'!G1439,""))</f>
        <v/>
      </c>
      <c r="F1464" s="42" t="str">
        <f>IF('TSA Input'!J1439="","",IF('TSA Input'!J1439="Yes",'TSA Input'!C1439,""))</f>
        <v/>
      </c>
      <c r="G1464" s="43" t="str">
        <f>IF('TSA Input'!J1439="","",IF('TSA Input'!J1439="Yes",'TSA Input'!I1439,""))</f>
        <v/>
      </c>
      <c r="H1464" s="43" t="str">
        <f>IF('TSA Input'!J1439="","",IF('TSA Input'!J1439="Yes",'TSA Input'!E1439,""))</f>
        <v/>
      </c>
      <c r="I1464" s="45" t="str">
        <f t="shared" si="2"/>
        <v/>
      </c>
      <c r="J1464" s="146" t="str">
        <f>IF('TSA Input'!$J1439="","",IF('TSA Input'!$J1439="Yes",'TSA Input'!$C1439,""))</f>
        <v/>
      </c>
      <c r="K1464" s="147" t="str">
        <f>IF('TSA Input'!$J1439="","",IF('TSA Input'!$J1439="Yes",'TSA Input'!$I1439,""))</f>
        <v/>
      </c>
      <c r="L1464" s="147" t="str">
        <f>IF('TSA Input'!$J1439="","",IF('TSA Input'!$J1439="Yes",'TSA Input'!$E1439,""))</f>
        <v/>
      </c>
      <c r="M1464" s="45" t="str">
        <f t="shared" si="3"/>
        <v/>
      </c>
      <c r="N1464" s="48"/>
      <c r="O1464" s="49"/>
      <c r="P1464" s="148" t="s">
        <v>31</v>
      </c>
      <c r="Q1464" s="149" t="s">
        <v>31</v>
      </c>
      <c r="R1464" s="1"/>
    </row>
    <row r="1465" spans="1:18" ht="15.75" hidden="1" customHeight="1">
      <c r="A1465" s="1" t="str">
        <f t="shared" si="1"/>
        <v/>
      </c>
      <c r="B1465" s="1"/>
      <c r="C1465" s="38" t="str">
        <f>IF('TSA Input'!J1440="","",IF('TSA Input'!J1440="Yes",'TSA Input'!B1440,"Ineligible"))</f>
        <v/>
      </c>
      <c r="D1465" s="39" t="str">
        <f>IF('TSA Input'!J1440="","",IF('TSA Input'!J1440="Yes",'TSA Input'!H1440,""))</f>
        <v/>
      </c>
      <c r="E1465" s="40" t="str">
        <f>IF('TSA Input'!J1440="","",IF('TSA Input'!J1440="Yes",'TSA Input'!G1440,""))</f>
        <v/>
      </c>
      <c r="F1465" s="42" t="str">
        <f>IF('TSA Input'!J1440="","",IF('TSA Input'!J1440="Yes",'TSA Input'!C1440,""))</f>
        <v/>
      </c>
      <c r="G1465" s="43" t="str">
        <f>IF('TSA Input'!J1440="","",IF('TSA Input'!J1440="Yes",'TSA Input'!I1440,""))</f>
        <v/>
      </c>
      <c r="H1465" s="43" t="str">
        <f>IF('TSA Input'!J1440="","",IF('TSA Input'!J1440="Yes",'TSA Input'!E1440,""))</f>
        <v/>
      </c>
      <c r="I1465" s="45" t="str">
        <f t="shared" si="2"/>
        <v/>
      </c>
      <c r="J1465" s="146" t="str">
        <f>IF('TSA Input'!$J1440="","",IF('TSA Input'!$J1440="Yes",'TSA Input'!$C1440,""))</f>
        <v/>
      </c>
      <c r="K1465" s="147" t="str">
        <f>IF('TSA Input'!$J1440="","",IF('TSA Input'!$J1440="Yes",'TSA Input'!$I1440,""))</f>
        <v/>
      </c>
      <c r="L1465" s="147" t="str">
        <f>IF('TSA Input'!$J1440="","",IF('TSA Input'!$J1440="Yes",'TSA Input'!$E1440,""))</f>
        <v/>
      </c>
      <c r="M1465" s="45" t="str">
        <f t="shared" si="3"/>
        <v/>
      </c>
      <c r="N1465" s="48"/>
      <c r="O1465" s="49"/>
      <c r="P1465" s="148" t="s">
        <v>31</v>
      </c>
      <c r="Q1465" s="149" t="s">
        <v>31</v>
      </c>
      <c r="R1465" s="1"/>
    </row>
    <row r="1466" spans="1:18" ht="15.75" hidden="1" customHeight="1">
      <c r="A1466" s="1" t="str">
        <f t="shared" si="1"/>
        <v/>
      </c>
      <c r="B1466" s="1"/>
      <c r="C1466" s="38" t="str">
        <f>IF('TSA Input'!J1441="","",IF('TSA Input'!J1441="Yes",'TSA Input'!B1441,"Ineligible"))</f>
        <v/>
      </c>
      <c r="D1466" s="39" t="str">
        <f>IF('TSA Input'!J1441="","",IF('TSA Input'!J1441="Yes",'TSA Input'!H1441,""))</f>
        <v/>
      </c>
      <c r="E1466" s="40" t="str">
        <f>IF('TSA Input'!J1441="","",IF('TSA Input'!J1441="Yes",'TSA Input'!G1441,""))</f>
        <v/>
      </c>
      <c r="F1466" s="42" t="str">
        <f>IF('TSA Input'!J1441="","",IF('TSA Input'!J1441="Yes",'TSA Input'!C1441,""))</f>
        <v/>
      </c>
      <c r="G1466" s="43" t="str">
        <f>IF('TSA Input'!J1441="","",IF('TSA Input'!J1441="Yes",'TSA Input'!I1441,""))</f>
        <v/>
      </c>
      <c r="H1466" s="43" t="str">
        <f>IF('TSA Input'!J1441="","",IF('TSA Input'!J1441="Yes",'TSA Input'!E1441,""))</f>
        <v/>
      </c>
      <c r="I1466" s="45" t="str">
        <f t="shared" si="2"/>
        <v/>
      </c>
      <c r="J1466" s="146" t="str">
        <f>IF('TSA Input'!$J1441="","",IF('TSA Input'!$J1441="Yes",'TSA Input'!$C1441,""))</f>
        <v/>
      </c>
      <c r="K1466" s="147" t="str">
        <f>IF('TSA Input'!$J1441="","",IF('TSA Input'!$J1441="Yes",'TSA Input'!$I1441,""))</f>
        <v/>
      </c>
      <c r="L1466" s="147" t="str">
        <f>IF('TSA Input'!$J1441="","",IF('TSA Input'!$J1441="Yes",'TSA Input'!$E1441,""))</f>
        <v/>
      </c>
      <c r="M1466" s="45" t="str">
        <f t="shared" si="3"/>
        <v/>
      </c>
      <c r="N1466" s="48"/>
      <c r="O1466" s="49"/>
      <c r="P1466" s="148" t="s">
        <v>31</v>
      </c>
      <c r="Q1466" s="149" t="s">
        <v>31</v>
      </c>
      <c r="R1466" s="1"/>
    </row>
    <row r="1467" spans="1:18" ht="15.75" hidden="1" customHeight="1">
      <c r="A1467" s="1" t="str">
        <f t="shared" si="1"/>
        <v/>
      </c>
      <c r="B1467" s="1"/>
      <c r="C1467" s="38" t="str">
        <f>IF('TSA Input'!J1442="","",IF('TSA Input'!J1442="Yes",'TSA Input'!B1442,"Ineligible"))</f>
        <v/>
      </c>
      <c r="D1467" s="39" t="str">
        <f>IF('TSA Input'!J1442="","",IF('TSA Input'!J1442="Yes",'TSA Input'!H1442,""))</f>
        <v/>
      </c>
      <c r="E1467" s="40" t="str">
        <f>IF('TSA Input'!J1442="","",IF('TSA Input'!J1442="Yes",'TSA Input'!G1442,""))</f>
        <v/>
      </c>
      <c r="F1467" s="42" t="str">
        <f>IF('TSA Input'!J1442="","",IF('TSA Input'!J1442="Yes",'TSA Input'!C1442,""))</f>
        <v/>
      </c>
      <c r="G1467" s="43" t="str">
        <f>IF('TSA Input'!J1442="","",IF('TSA Input'!J1442="Yes",'TSA Input'!I1442,""))</f>
        <v/>
      </c>
      <c r="H1467" s="43" t="str">
        <f>IF('TSA Input'!J1442="","",IF('TSA Input'!J1442="Yes",'TSA Input'!E1442,""))</f>
        <v/>
      </c>
      <c r="I1467" s="45" t="str">
        <f t="shared" si="2"/>
        <v/>
      </c>
      <c r="J1467" s="146" t="str">
        <f>IF('TSA Input'!$J1442="","",IF('TSA Input'!$J1442="Yes",'TSA Input'!$C1442,""))</f>
        <v/>
      </c>
      <c r="K1467" s="147" t="str">
        <f>IF('TSA Input'!$J1442="","",IF('TSA Input'!$J1442="Yes",'TSA Input'!$I1442,""))</f>
        <v/>
      </c>
      <c r="L1467" s="147" t="str">
        <f>IF('TSA Input'!$J1442="","",IF('TSA Input'!$J1442="Yes",'TSA Input'!$E1442,""))</f>
        <v/>
      </c>
      <c r="M1467" s="45" t="str">
        <f t="shared" si="3"/>
        <v/>
      </c>
      <c r="N1467" s="48"/>
      <c r="O1467" s="49"/>
      <c r="P1467" s="148" t="s">
        <v>31</v>
      </c>
      <c r="Q1467" s="149" t="s">
        <v>31</v>
      </c>
      <c r="R1467" s="1"/>
    </row>
    <row r="1468" spans="1:18" ht="15.75" hidden="1" customHeight="1">
      <c r="A1468" s="1" t="str">
        <f t="shared" si="1"/>
        <v/>
      </c>
      <c r="B1468" s="1"/>
      <c r="C1468" s="38" t="str">
        <f>IF('TSA Input'!J1443="","",IF('TSA Input'!J1443="Yes",'TSA Input'!B1443,"Ineligible"))</f>
        <v/>
      </c>
      <c r="D1468" s="39" t="str">
        <f>IF('TSA Input'!J1443="","",IF('TSA Input'!J1443="Yes",'TSA Input'!H1443,""))</f>
        <v/>
      </c>
      <c r="E1468" s="40" t="str">
        <f>IF('TSA Input'!J1443="","",IF('TSA Input'!J1443="Yes",'TSA Input'!G1443,""))</f>
        <v/>
      </c>
      <c r="F1468" s="42" t="str">
        <f>IF('TSA Input'!J1443="","",IF('TSA Input'!J1443="Yes",'TSA Input'!C1443,""))</f>
        <v/>
      </c>
      <c r="G1468" s="43" t="str">
        <f>IF('TSA Input'!J1443="","",IF('TSA Input'!J1443="Yes",'TSA Input'!I1443,""))</f>
        <v/>
      </c>
      <c r="H1468" s="43" t="str">
        <f>IF('TSA Input'!J1443="","",IF('TSA Input'!J1443="Yes",'TSA Input'!E1443,""))</f>
        <v/>
      </c>
      <c r="I1468" s="45" t="str">
        <f t="shared" si="2"/>
        <v/>
      </c>
      <c r="J1468" s="146" t="str">
        <f>IF('TSA Input'!$J1443="","",IF('TSA Input'!$J1443="Yes",'TSA Input'!$C1443,""))</f>
        <v/>
      </c>
      <c r="K1468" s="147" t="str">
        <f>IF('TSA Input'!$J1443="","",IF('TSA Input'!$J1443="Yes",'TSA Input'!$I1443,""))</f>
        <v/>
      </c>
      <c r="L1468" s="147" t="str">
        <f>IF('TSA Input'!$J1443="","",IF('TSA Input'!$J1443="Yes",'TSA Input'!$E1443,""))</f>
        <v/>
      </c>
      <c r="M1468" s="45" t="str">
        <f t="shared" si="3"/>
        <v/>
      </c>
      <c r="N1468" s="48"/>
      <c r="O1468" s="49"/>
      <c r="P1468" s="148" t="s">
        <v>31</v>
      </c>
      <c r="Q1468" s="149" t="s">
        <v>31</v>
      </c>
      <c r="R1468" s="1"/>
    </row>
    <row r="1469" spans="1:18" ht="15.75" hidden="1" customHeight="1">
      <c r="A1469" s="1" t="str">
        <f t="shared" si="1"/>
        <v/>
      </c>
      <c r="B1469" s="1"/>
      <c r="C1469" s="38" t="str">
        <f>IF('TSA Input'!J1444="","",IF('TSA Input'!J1444="Yes",'TSA Input'!B1444,"Ineligible"))</f>
        <v/>
      </c>
      <c r="D1469" s="39" t="str">
        <f>IF('TSA Input'!J1444="","",IF('TSA Input'!J1444="Yes",'TSA Input'!H1444,""))</f>
        <v/>
      </c>
      <c r="E1469" s="40" t="str">
        <f>IF('TSA Input'!J1444="","",IF('TSA Input'!J1444="Yes",'TSA Input'!G1444,""))</f>
        <v/>
      </c>
      <c r="F1469" s="42" t="str">
        <f>IF('TSA Input'!J1444="","",IF('TSA Input'!J1444="Yes",'TSA Input'!C1444,""))</f>
        <v/>
      </c>
      <c r="G1469" s="43" t="str">
        <f>IF('TSA Input'!J1444="","",IF('TSA Input'!J1444="Yes",'TSA Input'!I1444,""))</f>
        <v/>
      </c>
      <c r="H1469" s="43" t="str">
        <f>IF('TSA Input'!J1444="","",IF('TSA Input'!J1444="Yes",'TSA Input'!E1444,""))</f>
        <v/>
      </c>
      <c r="I1469" s="45" t="str">
        <f t="shared" si="2"/>
        <v/>
      </c>
      <c r="J1469" s="146" t="str">
        <f>IF('TSA Input'!$J1444="","",IF('TSA Input'!$J1444="Yes",'TSA Input'!$C1444,""))</f>
        <v/>
      </c>
      <c r="K1469" s="147" t="str">
        <f>IF('TSA Input'!$J1444="","",IF('TSA Input'!$J1444="Yes",'TSA Input'!$I1444,""))</f>
        <v/>
      </c>
      <c r="L1469" s="147" t="str">
        <f>IF('TSA Input'!$J1444="","",IF('TSA Input'!$J1444="Yes",'TSA Input'!$E1444,""))</f>
        <v/>
      </c>
      <c r="M1469" s="45" t="str">
        <f t="shared" si="3"/>
        <v/>
      </c>
      <c r="N1469" s="48"/>
      <c r="O1469" s="49"/>
      <c r="P1469" s="148" t="s">
        <v>31</v>
      </c>
      <c r="Q1469" s="149" t="s">
        <v>31</v>
      </c>
      <c r="R1469" s="1"/>
    </row>
    <row r="1470" spans="1:18" ht="15.75" hidden="1" customHeight="1">
      <c r="A1470" s="1" t="str">
        <f t="shared" si="1"/>
        <v/>
      </c>
      <c r="B1470" s="1"/>
      <c r="C1470" s="38" t="str">
        <f>IF('TSA Input'!J1445="","",IF('TSA Input'!J1445="Yes",'TSA Input'!B1445,"Ineligible"))</f>
        <v/>
      </c>
      <c r="D1470" s="39" t="str">
        <f>IF('TSA Input'!J1445="","",IF('TSA Input'!J1445="Yes",'TSA Input'!H1445,""))</f>
        <v/>
      </c>
      <c r="E1470" s="40" t="str">
        <f>IF('TSA Input'!J1445="","",IF('TSA Input'!J1445="Yes",'TSA Input'!G1445,""))</f>
        <v/>
      </c>
      <c r="F1470" s="42" t="str">
        <f>IF('TSA Input'!J1445="","",IF('TSA Input'!J1445="Yes",'TSA Input'!C1445,""))</f>
        <v/>
      </c>
      <c r="G1470" s="43" t="str">
        <f>IF('TSA Input'!J1445="","",IF('TSA Input'!J1445="Yes",'TSA Input'!I1445,""))</f>
        <v/>
      </c>
      <c r="H1470" s="43" t="str">
        <f>IF('TSA Input'!J1445="","",IF('TSA Input'!J1445="Yes",'TSA Input'!E1445,""))</f>
        <v/>
      </c>
      <c r="I1470" s="45" t="str">
        <f t="shared" si="2"/>
        <v/>
      </c>
      <c r="J1470" s="146" t="str">
        <f>IF('TSA Input'!$J1445="","",IF('TSA Input'!$J1445="Yes",'TSA Input'!$C1445,""))</f>
        <v/>
      </c>
      <c r="K1470" s="147" t="str">
        <f>IF('TSA Input'!$J1445="","",IF('TSA Input'!$J1445="Yes",'TSA Input'!$I1445,""))</f>
        <v/>
      </c>
      <c r="L1470" s="147" t="str">
        <f>IF('TSA Input'!$J1445="","",IF('TSA Input'!$J1445="Yes",'TSA Input'!$E1445,""))</f>
        <v/>
      </c>
      <c r="M1470" s="45" t="str">
        <f t="shared" si="3"/>
        <v/>
      </c>
      <c r="N1470" s="48"/>
      <c r="O1470" s="49"/>
      <c r="P1470" s="148" t="s">
        <v>31</v>
      </c>
      <c r="Q1470" s="149" t="s">
        <v>31</v>
      </c>
      <c r="R1470" s="1"/>
    </row>
    <row r="1471" spans="1:18" ht="15.75" hidden="1" customHeight="1">
      <c r="A1471" s="1" t="str">
        <f t="shared" si="1"/>
        <v/>
      </c>
      <c r="B1471" s="1"/>
      <c r="C1471" s="38" t="str">
        <f>IF('TSA Input'!J1446="","",IF('TSA Input'!J1446="Yes",'TSA Input'!B1446,"Ineligible"))</f>
        <v/>
      </c>
      <c r="D1471" s="39" t="str">
        <f>IF('TSA Input'!J1446="","",IF('TSA Input'!J1446="Yes",'TSA Input'!H1446,""))</f>
        <v/>
      </c>
      <c r="E1471" s="40" t="str">
        <f>IF('TSA Input'!J1446="","",IF('TSA Input'!J1446="Yes",'TSA Input'!G1446,""))</f>
        <v/>
      </c>
      <c r="F1471" s="42" t="str">
        <f>IF('TSA Input'!J1446="","",IF('TSA Input'!J1446="Yes",'TSA Input'!C1446,""))</f>
        <v/>
      </c>
      <c r="G1471" s="43" t="str">
        <f>IF('TSA Input'!J1446="","",IF('TSA Input'!J1446="Yes",'TSA Input'!I1446,""))</f>
        <v/>
      </c>
      <c r="H1471" s="43" t="str">
        <f>IF('TSA Input'!J1446="","",IF('TSA Input'!J1446="Yes",'TSA Input'!E1446,""))</f>
        <v/>
      </c>
      <c r="I1471" s="45" t="str">
        <f t="shared" si="2"/>
        <v/>
      </c>
      <c r="J1471" s="146" t="str">
        <f>IF('TSA Input'!$J1446="","",IF('TSA Input'!$J1446="Yes",'TSA Input'!$C1446,""))</f>
        <v/>
      </c>
      <c r="K1471" s="147" t="str">
        <f>IF('TSA Input'!$J1446="","",IF('TSA Input'!$J1446="Yes",'TSA Input'!$I1446,""))</f>
        <v/>
      </c>
      <c r="L1471" s="147" t="str">
        <f>IF('TSA Input'!$J1446="","",IF('TSA Input'!$J1446="Yes",'TSA Input'!$E1446,""))</f>
        <v/>
      </c>
      <c r="M1471" s="45" t="str">
        <f t="shared" si="3"/>
        <v/>
      </c>
      <c r="N1471" s="48"/>
      <c r="O1471" s="49"/>
      <c r="P1471" s="148" t="s">
        <v>31</v>
      </c>
      <c r="Q1471" s="149" t="s">
        <v>31</v>
      </c>
      <c r="R1471" s="1"/>
    </row>
    <row r="1472" spans="1:18" ht="15.75" hidden="1" customHeight="1">
      <c r="A1472" s="1" t="str">
        <f t="shared" si="1"/>
        <v/>
      </c>
      <c r="B1472" s="1"/>
      <c r="C1472" s="38" t="str">
        <f>IF('TSA Input'!J1447="","",IF('TSA Input'!J1447="Yes",'TSA Input'!B1447,"Ineligible"))</f>
        <v/>
      </c>
      <c r="D1472" s="39" t="str">
        <f>IF('TSA Input'!J1447="","",IF('TSA Input'!J1447="Yes",'TSA Input'!H1447,""))</f>
        <v/>
      </c>
      <c r="E1472" s="40" t="str">
        <f>IF('TSA Input'!J1447="","",IF('TSA Input'!J1447="Yes",'TSA Input'!G1447,""))</f>
        <v/>
      </c>
      <c r="F1472" s="42" t="str">
        <f>IF('TSA Input'!J1447="","",IF('TSA Input'!J1447="Yes",'TSA Input'!C1447,""))</f>
        <v/>
      </c>
      <c r="G1472" s="43" t="str">
        <f>IF('TSA Input'!J1447="","",IF('TSA Input'!J1447="Yes",'TSA Input'!I1447,""))</f>
        <v/>
      </c>
      <c r="H1472" s="43" t="str">
        <f>IF('TSA Input'!J1447="","",IF('TSA Input'!J1447="Yes",'TSA Input'!E1447,""))</f>
        <v/>
      </c>
      <c r="I1472" s="45" t="str">
        <f t="shared" si="2"/>
        <v/>
      </c>
      <c r="J1472" s="146" t="str">
        <f>IF('TSA Input'!$J1447="","",IF('TSA Input'!$J1447="Yes",'TSA Input'!$C1447,""))</f>
        <v/>
      </c>
      <c r="K1472" s="147" t="str">
        <f>IF('TSA Input'!$J1447="","",IF('TSA Input'!$J1447="Yes",'TSA Input'!$I1447,""))</f>
        <v/>
      </c>
      <c r="L1472" s="147" t="str">
        <f>IF('TSA Input'!$J1447="","",IF('TSA Input'!$J1447="Yes",'TSA Input'!$E1447,""))</f>
        <v/>
      </c>
      <c r="M1472" s="45" t="str">
        <f t="shared" si="3"/>
        <v/>
      </c>
      <c r="N1472" s="48"/>
      <c r="O1472" s="49"/>
      <c r="P1472" s="148" t="s">
        <v>31</v>
      </c>
      <c r="Q1472" s="149" t="s">
        <v>31</v>
      </c>
      <c r="R1472" s="1"/>
    </row>
    <row r="1473" spans="1:18" ht="15.75" hidden="1" customHeight="1">
      <c r="A1473" s="1" t="str">
        <f t="shared" si="1"/>
        <v/>
      </c>
      <c r="B1473" s="1"/>
      <c r="C1473" s="38" t="str">
        <f>IF('TSA Input'!J1448="","",IF('TSA Input'!J1448="Yes",'TSA Input'!B1448,"Ineligible"))</f>
        <v/>
      </c>
      <c r="D1473" s="39" t="str">
        <f>IF('TSA Input'!J1448="","",IF('TSA Input'!J1448="Yes",'TSA Input'!H1448,""))</f>
        <v/>
      </c>
      <c r="E1473" s="40" t="str">
        <f>IF('TSA Input'!J1448="","",IF('TSA Input'!J1448="Yes",'TSA Input'!G1448,""))</f>
        <v/>
      </c>
      <c r="F1473" s="42" t="str">
        <f>IF('TSA Input'!J1448="","",IF('TSA Input'!J1448="Yes",'TSA Input'!C1448,""))</f>
        <v/>
      </c>
      <c r="G1473" s="43" t="str">
        <f>IF('TSA Input'!J1448="","",IF('TSA Input'!J1448="Yes",'TSA Input'!I1448,""))</f>
        <v/>
      </c>
      <c r="H1473" s="43" t="str">
        <f>IF('TSA Input'!J1448="","",IF('TSA Input'!J1448="Yes",'TSA Input'!E1448,""))</f>
        <v/>
      </c>
      <c r="I1473" s="45" t="str">
        <f t="shared" si="2"/>
        <v/>
      </c>
      <c r="J1473" s="146" t="str">
        <f>IF('TSA Input'!$J1448="","",IF('TSA Input'!$J1448="Yes",'TSA Input'!$C1448,""))</f>
        <v/>
      </c>
      <c r="K1473" s="147" t="str">
        <f>IF('TSA Input'!$J1448="","",IF('TSA Input'!$J1448="Yes",'TSA Input'!$I1448,""))</f>
        <v/>
      </c>
      <c r="L1473" s="147" t="str">
        <f>IF('TSA Input'!$J1448="","",IF('TSA Input'!$J1448="Yes",'TSA Input'!$E1448,""))</f>
        <v/>
      </c>
      <c r="M1473" s="45" t="str">
        <f t="shared" si="3"/>
        <v/>
      </c>
      <c r="N1473" s="48"/>
      <c r="O1473" s="49"/>
      <c r="P1473" s="148" t="s">
        <v>31</v>
      </c>
      <c r="Q1473" s="149" t="s">
        <v>31</v>
      </c>
      <c r="R1473" s="1"/>
    </row>
    <row r="1474" spans="1:18" ht="15.75" hidden="1" customHeight="1">
      <c r="A1474" s="1" t="str">
        <f t="shared" si="1"/>
        <v/>
      </c>
      <c r="B1474" s="1"/>
      <c r="C1474" s="38" t="str">
        <f>IF('TSA Input'!J1449="","",IF('TSA Input'!J1449="Yes",'TSA Input'!B1449,"Ineligible"))</f>
        <v/>
      </c>
      <c r="D1474" s="39" t="str">
        <f>IF('TSA Input'!J1449="","",IF('TSA Input'!J1449="Yes",'TSA Input'!H1449,""))</f>
        <v/>
      </c>
      <c r="E1474" s="40" t="str">
        <f>IF('TSA Input'!J1449="","",IF('TSA Input'!J1449="Yes",'TSA Input'!G1449,""))</f>
        <v/>
      </c>
      <c r="F1474" s="42" t="str">
        <f>IF('TSA Input'!J1449="","",IF('TSA Input'!J1449="Yes",'TSA Input'!C1449,""))</f>
        <v/>
      </c>
      <c r="G1474" s="43" t="str">
        <f>IF('TSA Input'!J1449="","",IF('TSA Input'!J1449="Yes",'TSA Input'!I1449,""))</f>
        <v/>
      </c>
      <c r="H1474" s="43" t="str">
        <f>IF('TSA Input'!J1449="","",IF('TSA Input'!J1449="Yes",'TSA Input'!E1449,""))</f>
        <v/>
      </c>
      <c r="I1474" s="45" t="str">
        <f t="shared" si="2"/>
        <v/>
      </c>
      <c r="J1474" s="146" t="str">
        <f>IF('TSA Input'!$J1449="","",IF('TSA Input'!$J1449="Yes",'TSA Input'!$C1449,""))</f>
        <v/>
      </c>
      <c r="K1474" s="147" t="str">
        <f>IF('TSA Input'!$J1449="","",IF('TSA Input'!$J1449="Yes",'TSA Input'!$I1449,""))</f>
        <v/>
      </c>
      <c r="L1474" s="147" t="str">
        <f>IF('TSA Input'!$J1449="","",IF('TSA Input'!$J1449="Yes",'TSA Input'!$E1449,""))</f>
        <v/>
      </c>
      <c r="M1474" s="45" t="str">
        <f t="shared" si="3"/>
        <v/>
      </c>
      <c r="N1474" s="48"/>
      <c r="O1474" s="49"/>
      <c r="P1474" s="148" t="s">
        <v>31</v>
      </c>
      <c r="Q1474" s="149" t="s">
        <v>31</v>
      </c>
      <c r="R1474" s="1"/>
    </row>
    <row r="1475" spans="1:18" ht="15.75" hidden="1" customHeight="1">
      <c r="A1475" s="1" t="str">
        <f t="shared" si="1"/>
        <v/>
      </c>
      <c r="B1475" s="1"/>
      <c r="C1475" s="38" t="str">
        <f>IF('TSA Input'!J1450="","",IF('TSA Input'!J1450="Yes",'TSA Input'!B1450,"Ineligible"))</f>
        <v/>
      </c>
      <c r="D1475" s="39" t="str">
        <f>IF('TSA Input'!J1450="","",IF('TSA Input'!J1450="Yes",'TSA Input'!H1450,""))</f>
        <v/>
      </c>
      <c r="E1475" s="40" t="str">
        <f>IF('TSA Input'!J1450="","",IF('TSA Input'!J1450="Yes",'TSA Input'!G1450,""))</f>
        <v/>
      </c>
      <c r="F1475" s="42" t="str">
        <f>IF('TSA Input'!J1450="","",IF('TSA Input'!J1450="Yes",'TSA Input'!C1450,""))</f>
        <v/>
      </c>
      <c r="G1475" s="43" t="str">
        <f>IF('TSA Input'!J1450="","",IF('TSA Input'!J1450="Yes",'TSA Input'!I1450,""))</f>
        <v/>
      </c>
      <c r="H1475" s="43" t="str">
        <f>IF('TSA Input'!J1450="","",IF('TSA Input'!J1450="Yes",'TSA Input'!E1450,""))</f>
        <v/>
      </c>
      <c r="I1475" s="45" t="str">
        <f t="shared" si="2"/>
        <v/>
      </c>
      <c r="J1475" s="146" t="str">
        <f>IF('TSA Input'!$J1450="","",IF('TSA Input'!$J1450="Yes",'TSA Input'!$C1450,""))</f>
        <v/>
      </c>
      <c r="K1475" s="147" t="str">
        <f>IF('TSA Input'!$J1450="","",IF('TSA Input'!$J1450="Yes",'TSA Input'!$I1450,""))</f>
        <v/>
      </c>
      <c r="L1475" s="147" t="str">
        <f>IF('TSA Input'!$J1450="","",IF('TSA Input'!$J1450="Yes",'TSA Input'!$E1450,""))</f>
        <v/>
      </c>
      <c r="M1475" s="45" t="str">
        <f t="shared" si="3"/>
        <v/>
      </c>
      <c r="N1475" s="48"/>
      <c r="O1475" s="49"/>
      <c r="P1475" s="148" t="s">
        <v>31</v>
      </c>
      <c r="Q1475" s="149" t="s">
        <v>31</v>
      </c>
      <c r="R1475" s="1"/>
    </row>
    <row r="1476" spans="1:18" ht="15.75" hidden="1" customHeight="1">
      <c r="A1476" s="1" t="str">
        <f t="shared" si="1"/>
        <v/>
      </c>
      <c r="B1476" s="1"/>
      <c r="C1476" s="38" t="str">
        <f>IF('TSA Input'!J1451="","",IF('TSA Input'!J1451="Yes",'TSA Input'!B1451,"Ineligible"))</f>
        <v/>
      </c>
      <c r="D1476" s="39" t="str">
        <f>IF('TSA Input'!J1451="","",IF('TSA Input'!J1451="Yes",'TSA Input'!H1451,""))</f>
        <v/>
      </c>
      <c r="E1476" s="40" t="str">
        <f>IF('TSA Input'!J1451="","",IF('TSA Input'!J1451="Yes",'TSA Input'!G1451,""))</f>
        <v/>
      </c>
      <c r="F1476" s="42" t="str">
        <f>IF('TSA Input'!J1451="","",IF('TSA Input'!J1451="Yes",'TSA Input'!C1451,""))</f>
        <v/>
      </c>
      <c r="G1476" s="43" t="str">
        <f>IF('TSA Input'!J1451="","",IF('TSA Input'!J1451="Yes",'TSA Input'!I1451,""))</f>
        <v/>
      </c>
      <c r="H1476" s="43" t="str">
        <f>IF('TSA Input'!J1451="","",IF('TSA Input'!J1451="Yes",'TSA Input'!E1451,""))</f>
        <v/>
      </c>
      <c r="I1476" s="45" t="str">
        <f t="shared" si="2"/>
        <v/>
      </c>
      <c r="J1476" s="146" t="str">
        <f>IF('TSA Input'!$J1451="","",IF('TSA Input'!$J1451="Yes",'TSA Input'!$C1451,""))</f>
        <v/>
      </c>
      <c r="K1476" s="147" t="str">
        <f>IF('TSA Input'!$J1451="","",IF('TSA Input'!$J1451="Yes",'TSA Input'!$I1451,""))</f>
        <v/>
      </c>
      <c r="L1476" s="147" t="str">
        <f>IF('TSA Input'!$J1451="","",IF('TSA Input'!$J1451="Yes",'TSA Input'!$E1451,""))</f>
        <v/>
      </c>
      <c r="M1476" s="45" t="str">
        <f t="shared" si="3"/>
        <v/>
      </c>
      <c r="N1476" s="48"/>
      <c r="O1476" s="49"/>
      <c r="P1476" s="148" t="s">
        <v>31</v>
      </c>
      <c r="Q1476" s="149" t="s">
        <v>31</v>
      </c>
      <c r="R1476" s="1"/>
    </row>
    <row r="1477" spans="1:18" ht="15.75" hidden="1" customHeight="1">
      <c r="A1477" s="1" t="str">
        <f t="shared" si="1"/>
        <v/>
      </c>
      <c r="B1477" s="1"/>
      <c r="C1477" s="38" t="str">
        <f>IF('TSA Input'!J1452="","",IF('TSA Input'!J1452="Yes",'TSA Input'!B1452,"Ineligible"))</f>
        <v/>
      </c>
      <c r="D1477" s="39" t="str">
        <f>IF('TSA Input'!J1452="","",IF('TSA Input'!J1452="Yes",'TSA Input'!H1452,""))</f>
        <v/>
      </c>
      <c r="E1477" s="40" t="str">
        <f>IF('TSA Input'!J1452="","",IF('TSA Input'!J1452="Yes",'TSA Input'!G1452,""))</f>
        <v/>
      </c>
      <c r="F1477" s="42" t="str">
        <f>IF('TSA Input'!J1452="","",IF('TSA Input'!J1452="Yes",'TSA Input'!C1452,""))</f>
        <v/>
      </c>
      <c r="G1477" s="43" t="str">
        <f>IF('TSA Input'!J1452="","",IF('TSA Input'!J1452="Yes",'TSA Input'!I1452,""))</f>
        <v/>
      </c>
      <c r="H1477" s="43" t="str">
        <f>IF('TSA Input'!J1452="","",IF('TSA Input'!J1452="Yes",'TSA Input'!E1452,""))</f>
        <v/>
      </c>
      <c r="I1477" s="45" t="str">
        <f t="shared" si="2"/>
        <v/>
      </c>
      <c r="J1477" s="146" t="str">
        <f>IF('TSA Input'!$J1452="","",IF('TSA Input'!$J1452="Yes",'TSA Input'!$C1452,""))</f>
        <v/>
      </c>
      <c r="K1477" s="147" t="str">
        <f>IF('TSA Input'!$J1452="","",IF('TSA Input'!$J1452="Yes",'TSA Input'!$I1452,""))</f>
        <v/>
      </c>
      <c r="L1477" s="147" t="str">
        <f>IF('TSA Input'!$J1452="","",IF('TSA Input'!$J1452="Yes",'TSA Input'!$E1452,""))</f>
        <v/>
      </c>
      <c r="M1477" s="45" t="str">
        <f t="shared" si="3"/>
        <v/>
      </c>
      <c r="N1477" s="48"/>
      <c r="O1477" s="49"/>
      <c r="P1477" s="148" t="s">
        <v>31</v>
      </c>
      <c r="Q1477" s="149" t="s">
        <v>31</v>
      </c>
      <c r="R1477" s="1"/>
    </row>
    <row r="1478" spans="1:18" ht="15.75" hidden="1" customHeight="1">
      <c r="A1478" s="1" t="str">
        <f t="shared" si="1"/>
        <v/>
      </c>
      <c r="B1478" s="1"/>
      <c r="C1478" s="38" t="str">
        <f>IF('TSA Input'!J1453="","",IF('TSA Input'!J1453="Yes",'TSA Input'!B1453,"Ineligible"))</f>
        <v/>
      </c>
      <c r="D1478" s="39" t="str">
        <f>IF('TSA Input'!J1453="","",IF('TSA Input'!J1453="Yes",'TSA Input'!H1453,""))</f>
        <v/>
      </c>
      <c r="E1478" s="40" t="str">
        <f>IF('TSA Input'!J1453="","",IF('TSA Input'!J1453="Yes",'TSA Input'!G1453,""))</f>
        <v/>
      </c>
      <c r="F1478" s="42" t="str">
        <f>IF('TSA Input'!J1453="","",IF('TSA Input'!J1453="Yes",'TSA Input'!C1453,""))</f>
        <v/>
      </c>
      <c r="G1478" s="43" t="str">
        <f>IF('TSA Input'!J1453="","",IF('TSA Input'!J1453="Yes",'TSA Input'!I1453,""))</f>
        <v/>
      </c>
      <c r="H1478" s="43" t="str">
        <f>IF('TSA Input'!J1453="","",IF('TSA Input'!J1453="Yes",'TSA Input'!E1453,""))</f>
        <v/>
      </c>
      <c r="I1478" s="45" t="str">
        <f t="shared" si="2"/>
        <v/>
      </c>
      <c r="J1478" s="146" t="str">
        <f>IF('TSA Input'!$J1453="","",IF('TSA Input'!$J1453="Yes",'TSA Input'!$C1453,""))</f>
        <v/>
      </c>
      <c r="K1478" s="147" t="str">
        <f>IF('TSA Input'!$J1453="","",IF('TSA Input'!$J1453="Yes",'TSA Input'!$I1453,""))</f>
        <v/>
      </c>
      <c r="L1478" s="147" t="str">
        <f>IF('TSA Input'!$J1453="","",IF('TSA Input'!$J1453="Yes",'TSA Input'!$E1453,""))</f>
        <v/>
      </c>
      <c r="M1478" s="45" t="str">
        <f t="shared" si="3"/>
        <v/>
      </c>
      <c r="N1478" s="48"/>
      <c r="O1478" s="49"/>
      <c r="P1478" s="148" t="s">
        <v>31</v>
      </c>
      <c r="Q1478" s="149" t="s">
        <v>31</v>
      </c>
      <c r="R1478" s="1"/>
    </row>
    <row r="1479" spans="1:18" ht="15.75" hidden="1" customHeight="1">
      <c r="A1479" s="1" t="str">
        <f t="shared" si="1"/>
        <v/>
      </c>
      <c r="B1479" s="1"/>
      <c r="C1479" s="38" t="str">
        <f>IF('TSA Input'!J1454="","",IF('TSA Input'!J1454="Yes",'TSA Input'!B1454,"Ineligible"))</f>
        <v/>
      </c>
      <c r="D1479" s="39" t="str">
        <f>IF('TSA Input'!J1454="","",IF('TSA Input'!J1454="Yes",'TSA Input'!H1454,""))</f>
        <v/>
      </c>
      <c r="E1479" s="40" t="str">
        <f>IF('TSA Input'!J1454="","",IF('TSA Input'!J1454="Yes",'TSA Input'!G1454,""))</f>
        <v/>
      </c>
      <c r="F1479" s="42" t="str">
        <f>IF('TSA Input'!J1454="","",IF('TSA Input'!J1454="Yes",'TSA Input'!C1454,""))</f>
        <v/>
      </c>
      <c r="G1479" s="43" t="str">
        <f>IF('TSA Input'!J1454="","",IF('TSA Input'!J1454="Yes",'TSA Input'!I1454,""))</f>
        <v/>
      </c>
      <c r="H1479" s="43" t="str">
        <f>IF('TSA Input'!J1454="","",IF('TSA Input'!J1454="Yes",'TSA Input'!E1454,""))</f>
        <v/>
      </c>
      <c r="I1479" s="45" t="str">
        <f t="shared" si="2"/>
        <v/>
      </c>
      <c r="J1479" s="146" t="str">
        <f>IF('TSA Input'!$J1454="","",IF('TSA Input'!$J1454="Yes",'TSA Input'!$C1454,""))</f>
        <v/>
      </c>
      <c r="K1479" s="147" t="str">
        <f>IF('TSA Input'!$J1454="","",IF('TSA Input'!$J1454="Yes",'TSA Input'!$I1454,""))</f>
        <v/>
      </c>
      <c r="L1479" s="147" t="str">
        <f>IF('TSA Input'!$J1454="","",IF('TSA Input'!$J1454="Yes",'TSA Input'!$E1454,""))</f>
        <v/>
      </c>
      <c r="M1479" s="45" t="str">
        <f t="shared" si="3"/>
        <v/>
      </c>
      <c r="N1479" s="48"/>
      <c r="O1479" s="49"/>
      <c r="P1479" s="148" t="s">
        <v>31</v>
      </c>
      <c r="Q1479" s="149" t="s">
        <v>31</v>
      </c>
      <c r="R1479" s="1"/>
    </row>
    <row r="1480" spans="1:18" ht="15.75" hidden="1" customHeight="1">
      <c r="A1480" s="1" t="str">
        <f t="shared" si="1"/>
        <v/>
      </c>
      <c r="B1480" s="1"/>
      <c r="C1480" s="38" t="str">
        <f>IF('TSA Input'!J1455="","",IF('TSA Input'!J1455="Yes",'TSA Input'!B1455,"Ineligible"))</f>
        <v/>
      </c>
      <c r="D1480" s="39" t="str">
        <f>IF('TSA Input'!J1455="","",IF('TSA Input'!J1455="Yes",'TSA Input'!H1455,""))</f>
        <v/>
      </c>
      <c r="E1480" s="40" t="str">
        <f>IF('TSA Input'!J1455="","",IF('TSA Input'!J1455="Yes",'TSA Input'!G1455,""))</f>
        <v/>
      </c>
      <c r="F1480" s="42" t="str">
        <f>IF('TSA Input'!J1455="","",IF('TSA Input'!J1455="Yes",'TSA Input'!C1455,""))</f>
        <v/>
      </c>
      <c r="G1480" s="43" t="str">
        <f>IF('TSA Input'!J1455="","",IF('TSA Input'!J1455="Yes",'TSA Input'!I1455,""))</f>
        <v/>
      </c>
      <c r="H1480" s="43" t="str">
        <f>IF('TSA Input'!J1455="","",IF('TSA Input'!J1455="Yes",'TSA Input'!E1455,""))</f>
        <v/>
      </c>
      <c r="I1480" s="45" t="str">
        <f t="shared" si="2"/>
        <v/>
      </c>
      <c r="J1480" s="146" t="str">
        <f>IF('TSA Input'!$J1455="","",IF('TSA Input'!$J1455="Yes",'TSA Input'!$C1455,""))</f>
        <v/>
      </c>
      <c r="K1480" s="147" t="str">
        <f>IF('TSA Input'!$J1455="","",IF('TSA Input'!$J1455="Yes",'TSA Input'!$I1455,""))</f>
        <v/>
      </c>
      <c r="L1480" s="147" t="str">
        <f>IF('TSA Input'!$J1455="","",IF('TSA Input'!$J1455="Yes",'TSA Input'!$E1455,""))</f>
        <v/>
      </c>
      <c r="M1480" s="45" t="str">
        <f t="shared" si="3"/>
        <v/>
      </c>
      <c r="N1480" s="48"/>
      <c r="O1480" s="49"/>
      <c r="P1480" s="148" t="s">
        <v>31</v>
      </c>
      <c r="Q1480" s="149" t="s">
        <v>31</v>
      </c>
      <c r="R1480" s="1"/>
    </row>
    <row r="1481" spans="1:18" ht="15.75" hidden="1" customHeight="1">
      <c r="A1481" s="1" t="str">
        <f t="shared" si="1"/>
        <v/>
      </c>
      <c r="B1481" s="1"/>
      <c r="C1481" s="38" t="str">
        <f>IF('TSA Input'!J1456="","",IF('TSA Input'!J1456="Yes",'TSA Input'!B1456,"Ineligible"))</f>
        <v/>
      </c>
      <c r="D1481" s="39" t="str">
        <f>IF('TSA Input'!J1456="","",IF('TSA Input'!J1456="Yes",'TSA Input'!H1456,""))</f>
        <v/>
      </c>
      <c r="E1481" s="40" t="str">
        <f>IF('TSA Input'!J1456="","",IF('TSA Input'!J1456="Yes",'TSA Input'!G1456,""))</f>
        <v/>
      </c>
      <c r="F1481" s="42" t="str">
        <f>IF('TSA Input'!J1456="","",IF('TSA Input'!J1456="Yes",'TSA Input'!C1456,""))</f>
        <v/>
      </c>
      <c r="G1481" s="43" t="str">
        <f>IF('TSA Input'!J1456="","",IF('TSA Input'!J1456="Yes",'TSA Input'!I1456,""))</f>
        <v/>
      </c>
      <c r="H1481" s="43" t="str">
        <f>IF('TSA Input'!J1456="","",IF('TSA Input'!J1456="Yes",'TSA Input'!E1456,""))</f>
        <v/>
      </c>
      <c r="I1481" s="45" t="str">
        <f t="shared" si="2"/>
        <v/>
      </c>
      <c r="J1481" s="146" t="str">
        <f>IF('TSA Input'!$J1456="","",IF('TSA Input'!$J1456="Yes",'TSA Input'!$C1456,""))</f>
        <v/>
      </c>
      <c r="K1481" s="147" t="str">
        <f>IF('TSA Input'!$J1456="","",IF('TSA Input'!$J1456="Yes",'TSA Input'!$I1456,""))</f>
        <v/>
      </c>
      <c r="L1481" s="147" t="str">
        <f>IF('TSA Input'!$J1456="","",IF('TSA Input'!$J1456="Yes",'TSA Input'!$E1456,""))</f>
        <v/>
      </c>
      <c r="M1481" s="45" t="str">
        <f t="shared" si="3"/>
        <v/>
      </c>
      <c r="N1481" s="48"/>
      <c r="O1481" s="49"/>
      <c r="P1481" s="148" t="s">
        <v>31</v>
      </c>
      <c r="Q1481" s="149" t="s">
        <v>31</v>
      </c>
      <c r="R1481" s="1"/>
    </row>
    <row r="1482" spans="1:18" ht="15.75" hidden="1" customHeight="1">
      <c r="A1482" s="1" t="str">
        <f t="shared" si="1"/>
        <v/>
      </c>
      <c r="B1482" s="1"/>
      <c r="C1482" s="38" t="str">
        <f>IF('TSA Input'!J1457="","",IF('TSA Input'!J1457="Yes",'TSA Input'!B1457,"Ineligible"))</f>
        <v/>
      </c>
      <c r="D1482" s="39" t="str">
        <f>IF('TSA Input'!J1457="","",IF('TSA Input'!J1457="Yes",'TSA Input'!H1457,""))</f>
        <v/>
      </c>
      <c r="E1482" s="40" t="str">
        <f>IF('TSA Input'!J1457="","",IF('TSA Input'!J1457="Yes",'TSA Input'!G1457,""))</f>
        <v/>
      </c>
      <c r="F1482" s="42" t="str">
        <f>IF('TSA Input'!J1457="","",IF('TSA Input'!J1457="Yes",'TSA Input'!C1457,""))</f>
        <v/>
      </c>
      <c r="G1482" s="43" t="str">
        <f>IF('TSA Input'!J1457="","",IF('TSA Input'!J1457="Yes",'TSA Input'!I1457,""))</f>
        <v/>
      </c>
      <c r="H1482" s="43" t="str">
        <f>IF('TSA Input'!J1457="","",IF('TSA Input'!J1457="Yes",'TSA Input'!E1457,""))</f>
        <v/>
      </c>
      <c r="I1482" s="45" t="str">
        <f t="shared" si="2"/>
        <v/>
      </c>
      <c r="J1482" s="146" t="str">
        <f>IF('TSA Input'!$J1457="","",IF('TSA Input'!$J1457="Yes",'TSA Input'!$C1457,""))</f>
        <v/>
      </c>
      <c r="K1482" s="147" t="str">
        <f>IF('TSA Input'!$J1457="","",IF('TSA Input'!$J1457="Yes",'TSA Input'!$I1457,""))</f>
        <v/>
      </c>
      <c r="L1482" s="147" t="str">
        <f>IF('TSA Input'!$J1457="","",IF('TSA Input'!$J1457="Yes",'TSA Input'!$E1457,""))</f>
        <v/>
      </c>
      <c r="M1482" s="45" t="str">
        <f t="shared" si="3"/>
        <v/>
      </c>
      <c r="N1482" s="48"/>
      <c r="O1482" s="49"/>
      <c r="P1482" s="148" t="s">
        <v>31</v>
      </c>
      <c r="Q1482" s="149" t="s">
        <v>31</v>
      </c>
      <c r="R1482" s="1"/>
    </row>
    <row r="1483" spans="1:18" ht="15.75" hidden="1" customHeight="1">
      <c r="A1483" s="1" t="str">
        <f t="shared" si="1"/>
        <v/>
      </c>
      <c r="B1483" s="1"/>
      <c r="C1483" s="38" t="str">
        <f>IF('TSA Input'!J1458="","",IF('TSA Input'!J1458="Yes",'TSA Input'!B1458,"Ineligible"))</f>
        <v/>
      </c>
      <c r="D1483" s="39" t="str">
        <f>IF('TSA Input'!J1458="","",IF('TSA Input'!J1458="Yes",'TSA Input'!H1458,""))</f>
        <v/>
      </c>
      <c r="E1483" s="40" t="str">
        <f>IF('TSA Input'!J1458="","",IF('TSA Input'!J1458="Yes",'TSA Input'!G1458,""))</f>
        <v/>
      </c>
      <c r="F1483" s="42" t="str">
        <f>IF('TSA Input'!J1458="","",IF('TSA Input'!J1458="Yes",'TSA Input'!C1458,""))</f>
        <v/>
      </c>
      <c r="G1483" s="43" t="str">
        <f>IF('TSA Input'!J1458="","",IF('TSA Input'!J1458="Yes",'TSA Input'!I1458,""))</f>
        <v/>
      </c>
      <c r="H1483" s="43" t="str">
        <f>IF('TSA Input'!J1458="","",IF('TSA Input'!J1458="Yes",'TSA Input'!E1458,""))</f>
        <v/>
      </c>
      <c r="I1483" s="45" t="str">
        <f t="shared" si="2"/>
        <v/>
      </c>
      <c r="J1483" s="146" t="str">
        <f>IF('TSA Input'!$J1458="","",IF('TSA Input'!$J1458="Yes",'TSA Input'!$C1458,""))</f>
        <v/>
      </c>
      <c r="K1483" s="147" t="str">
        <f>IF('TSA Input'!$J1458="","",IF('TSA Input'!$J1458="Yes",'TSA Input'!$I1458,""))</f>
        <v/>
      </c>
      <c r="L1483" s="147" t="str">
        <f>IF('TSA Input'!$J1458="","",IF('TSA Input'!$J1458="Yes",'TSA Input'!$E1458,""))</f>
        <v/>
      </c>
      <c r="M1483" s="45" t="str">
        <f t="shared" si="3"/>
        <v/>
      </c>
      <c r="N1483" s="48"/>
      <c r="O1483" s="49"/>
      <c r="P1483" s="148" t="s">
        <v>31</v>
      </c>
      <c r="Q1483" s="149" t="s">
        <v>31</v>
      </c>
      <c r="R1483" s="1"/>
    </row>
    <row r="1484" spans="1:18" ht="15.75" hidden="1" customHeight="1">
      <c r="A1484" s="1" t="str">
        <f t="shared" si="1"/>
        <v/>
      </c>
      <c r="B1484" s="1"/>
      <c r="C1484" s="38" t="str">
        <f>IF('TSA Input'!J1459="","",IF('TSA Input'!J1459="Yes",'TSA Input'!B1459,"Ineligible"))</f>
        <v/>
      </c>
      <c r="D1484" s="39" t="str">
        <f>IF('TSA Input'!J1459="","",IF('TSA Input'!J1459="Yes",'TSA Input'!H1459,""))</f>
        <v/>
      </c>
      <c r="E1484" s="40" t="str">
        <f>IF('TSA Input'!J1459="","",IF('TSA Input'!J1459="Yes",'TSA Input'!G1459,""))</f>
        <v/>
      </c>
      <c r="F1484" s="42" t="str">
        <f>IF('TSA Input'!J1459="","",IF('TSA Input'!J1459="Yes",'TSA Input'!C1459,""))</f>
        <v/>
      </c>
      <c r="G1484" s="43" t="str">
        <f>IF('TSA Input'!J1459="","",IF('TSA Input'!J1459="Yes",'TSA Input'!I1459,""))</f>
        <v/>
      </c>
      <c r="H1484" s="43" t="str">
        <f>IF('TSA Input'!J1459="","",IF('TSA Input'!J1459="Yes",'TSA Input'!E1459,""))</f>
        <v/>
      </c>
      <c r="I1484" s="45" t="str">
        <f t="shared" si="2"/>
        <v/>
      </c>
      <c r="J1484" s="146" t="str">
        <f>IF('TSA Input'!$J1459="","",IF('TSA Input'!$J1459="Yes",'TSA Input'!$C1459,""))</f>
        <v/>
      </c>
      <c r="K1484" s="147" t="str">
        <f>IF('TSA Input'!$J1459="","",IF('TSA Input'!$J1459="Yes",'TSA Input'!$I1459,""))</f>
        <v/>
      </c>
      <c r="L1484" s="147" t="str">
        <f>IF('TSA Input'!$J1459="","",IF('TSA Input'!$J1459="Yes",'TSA Input'!$E1459,""))</f>
        <v/>
      </c>
      <c r="M1484" s="45" t="str">
        <f t="shared" si="3"/>
        <v/>
      </c>
      <c r="N1484" s="48"/>
      <c r="O1484" s="49"/>
      <c r="P1484" s="148" t="s">
        <v>31</v>
      </c>
      <c r="Q1484" s="149" t="s">
        <v>31</v>
      </c>
      <c r="R1484" s="1"/>
    </row>
    <row r="1485" spans="1:18" ht="15.75" hidden="1" customHeight="1">
      <c r="A1485" s="1" t="str">
        <f t="shared" si="1"/>
        <v/>
      </c>
      <c r="B1485" s="1"/>
      <c r="C1485" s="38" t="str">
        <f>IF('TSA Input'!J1460="","",IF('TSA Input'!J1460="Yes",'TSA Input'!B1460,"Ineligible"))</f>
        <v/>
      </c>
      <c r="D1485" s="39" t="str">
        <f>IF('TSA Input'!J1460="","",IF('TSA Input'!J1460="Yes",'TSA Input'!H1460,""))</f>
        <v/>
      </c>
      <c r="E1485" s="40" t="str">
        <f>IF('TSA Input'!J1460="","",IF('TSA Input'!J1460="Yes",'TSA Input'!G1460,""))</f>
        <v/>
      </c>
      <c r="F1485" s="42" t="str">
        <f>IF('TSA Input'!J1460="","",IF('TSA Input'!J1460="Yes",'TSA Input'!C1460,""))</f>
        <v/>
      </c>
      <c r="G1485" s="43" t="str">
        <f>IF('TSA Input'!J1460="","",IF('TSA Input'!J1460="Yes",'TSA Input'!I1460,""))</f>
        <v/>
      </c>
      <c r="H1485" s="43" t="str">
        <f>IF('TSA Input'!J1460="","",IF('TSA Input'!J1460="Yes",'TSA Input'!E1460,""))</f>
        <v/>
      </c>
      <c r="I1485" s="45" t="str">
        <f t="shared" si="2"/>
        <v/>
      </c>
      <c r="J1485" s="146" t="str">
        <f>IF('TSA Input'!$J1460="","",IF('TSA Input'!$J1460="Yes",'TSA Input'!$C1460,""))</f>
        <v/>
      </c>
      <c r="K1485" s="147" t="str">
        <f>IF('TSA Input'!$J1460="","",IF('TSA Input'!$J1460="Yes",'TSA Input'!$I1460,""))</f>
        <v/>
      </c>
      <c r="L1485" s="147" t="str">
        <f>IF('TSA Input'!$J1460="","",IF('TSA Input'!$J1460="Yes",'TSA Input'!$E1460,""))</f>
        <v/>
      </c>
      <c r="M1485" s="45" t="str">
        <f t="shared" si="3"/>
        <v/>
      </c>
      <c r="N1485" s="48"/>
      <c r="O1485" s="49"/>
      <c r="P1485" s="148" t="s">
        <v>31</v>
      </c>
      <c r="Q1485" s="149" t="s">
        <v>31</v>
      </c>
      <c r="R1485" s="1"/>
    </row>
    <row r="1486" spans="1:18" ht="15.75" hidden="1" customHeight="1">
      <c r="A1486" s="1" t="str">
        <f t="shared" si="1"/>
        <v/>
      </c>
      <c r="B1486" s="1"/>
      <c r="C1486" s="38" t="str">
        <f>IF('TSA Input'!J1461="","",IF('TSA Input'!J1461="Yes",'TSA Input'!B1461,"Ineligible"))</f>
        <v/>
      </c>
      <c r="D1486" s="39" t="str">
        <f>IF('TSA Input'!J1461="","",IF('TSA Input'!J1461="Yes",'TSA Input'!H1461,""))</f>
        <v/>
      </c>
      <c r="E1486" s="40" t="str">
        <f>IF('TSA Input'!J1461="","",IF('TSA Input'!J1461="Yes",'TSA Input'!G1461,""))</f>
        <v/>
      </c>
      <c r="F1486" s="42" t="str">
        <f>IF('TSA Input'!J1461="","",IF('TSA Input'!J1461="Yes",'TSA Input'!C1461,""))</f>
        <v/>
      </c>
      <c r="G1486" s="43" t="str">
        <f>IF('TSA Input'!J1461="","",IF('TSA Input'!J1461="Yes",'TSA Input'!I1461,""))</f>
        <v/>
      </c>
      <c r="H1486" s="43" t="str">
        <f>IF('TSA Input'!J1461="","",IF('TSA Input'!J1461="Yes",'TSA Input'!E1461,""))</f>
        <v/>
      </c>
      <c r="I1486" s="45" t="str">
        <f t="shared" si="2"/>
        <v/>
      </c>
      <c r="J1486" s="146" t="str">
        <f>IF('TSA Input'!$J1461="","",IF('TSA Input'!$J1461="Yes",'TSA Input'!$C1461,""))</f>
        <v/>
      </c>
      <c r="K1486" s="147" t="str">
        <f>IF('TSA Input'!$J1461="","",IF('TSA Input'!$J1461="Yes",'TSA Input'!$I1461,""))</f>
        <v/>
      </c>
      <c r="L1486" s="147" t="str">
        <f>IF('TSA Input'!$J1461="","",IF('TSA Input'!$J1461="Yes",'TSA Input'!$E1461,""))</f>
        <v/>
      </c>
      <c r="M1486" s="45" t="str">
        <f t="shared" si="3"/>
        <v/>
      </c>
      <c r="N1486" s="48"/>
      <c r="O1486" s="49"/>
      <c r="P1486" s="148" t="s">
        <v>31</v>
      </c>
      <c r="Q1486" s="149" t="s">
        <v>31</v>
      </c>
      <c r="R1486" s="1"/>
    </row>
    <row r="1487" spans="1:18" ht="15.75" hidden="1" customHeight="1">
      <c r="A1487" s="1" t="str">
        <f t="shared" si="1"/>
        <v/>
      </c>
      <c r="B1487" s="1"/>
      <c r="C1487" s="38" t="str">
        <f>IF('TSA Input'!J1462="","",IF('TSA Input'!J1462="Yes",'TSA Input'!B1462,"Ineligible"))</f>
        <v/>
      </c>
      <c r="D1487" s="39" t="str">
        <f>IF('TSA Input'!J1462="","",IF('TSA Input'!J1462="Yes",'TSA Input'!H1462,""))</f>
        <v/>
      </c>
      <c r="E1487" s="40" t="str">
        <f>IF('TSA Input'!J1462="","",IF('TSA Input'!J1462="Yes",'TSA Input'!G1462,""))</f>
        <v/>
      </c>
      <c r="F1487" s="42" t="str">
        <f>IF('TSA Input'!J1462="","",IF('TSA Input'!J1462="Yes",'TSA Input'!C1462,""))</f>
        <v/>
      </c>
      <c r="G1487" s="43" t="str">
        <f>IF('TSA Input'!J1462="","",IF('TSA Input'!J1462="Yes",'TSA Input'!I1462,""))</f>
        <v/>
      </c>
      <c r="H1487" s="43" t="str">
        <f>IF('TSA Input'!J1462="","",IF('TSA Input'!J1462="Yes",'TSA Input'!E1462,""))</f>
        <v/>
      </c>
      <c r="I1487" s="45" t="str">
        <f t="shared" si="2"/>
        <v/>
      </c>
      <c r="J1487" s="146" t="str">
        <f>IF('TSA Input'!$J1462="","",IF('TSA Input'!$J1462="Yes",'TSA Input'!$C1462,""))</f>
        <v/>
      </c>
      <c r="K1487" s="147" t="str">
        <f>IF('TSA Input'!$J1462="","",IF('TSA Input'!$J1462="Yes",'TSA Input'!$I1462,""))</f>
        <v/>
      </c>
      <c r="L1487" s="147" t="str">
        <f>IF('TSA Input'!$J1462="","",IF('TSA Input'!$J1462="Yes",'TSA Input'!$E1462,""))</f>
        <v/>
      </c>
      <c r="M1487" s="45" t="str">
        <f t="shared" si="3"/>
        <v/>
      </c>
      <c r="N1487" s="48"/>
      <c r="O1487" s="49"/>
      <c r="P1487" s="148" t="s">
        <v>31</v>
      </c>
      <c r="Q1487" s="149" t="s">
        <v>31</v>
      </c>
      <c r="R1487" s="1"/>
    </row>
    <row r="1488" spans="1:18" ht="15.75" hidden="1" customHeight="1">
      <c r="A1488" s="1" t="str">
        <f t="shared" si="1"/>
        <v/>
      </c>
      <c r="B1488" s="1"/>
      <c r="C1488" s="38" t="str">
        <f>IF('TSA Input'!J1463="","",IF('TSA Input'!J1463="Yes",'TSA Input'!B1463,"Ineligible"))</f>
        <v/>
      </c>
      <c r="D1488" s="39" t="str">
        <f>IF('TSA Input'!J1463="","",IF('TSA Input'!J1463="Yes",'TSA Input'!H1463,""))</f>
        <v/>
      </c>
      <c r="E1488" s="40" t="str">
        <f>IF('TSA Input'!J1463="","",IF('TSA Input'!J1463="Yes",'TSA Input'!G1463,""))</f>
        <v/>
      </c>
      <c r="F1488" s="42" t="str">
        <f>IF('TSA Input'!J1463="","",IF('TSA Input'!J1463="Yes",'TSA Input'!C1463,""))</f>
        <v/>
      </c>
      <c r="G1488" s="43" t="str">
        <f>IF('TSA Input'!J1463="","",IF('TSA Input'!J1463="Yes",'TSA Input'!I1463,""))</f>
        <v/>
      </c>
      <c r="H1488" s="43" t="str">
        <f>IF('TSA Input'!J1463="","",IF('TSA Input'!J1463="Yes",'TSA Input'!E1463,""))</f>
        <v/>
      </c>
      <c r="I1488" s="45" t="str">
        <f t="shared" si="2"/>
        <v/>
      </c>
      <c r="J1488" s="146" t="str">
        <f>IF('TSA Input'!$J1463="","",IF('TSA Input'!$J1463="Yes",'TSA Input'!$C1463,""))</f>
        <v/>
      </c>
      <c r="K1488" s="147" t="str">
        <f>IF('TSA Input'!$J1463="","",IF('TSA Input'!$J1463="Yes",'TSA Input'!$I1463,""))</f>
        <v/>
      </c>
      <c r="L1488" s="147" t="str">
        <f>IF('TSA Input'!$J1463="","",IF('TSA Input'!$J1463="Yes",'TSA Input'!$E1463,""))</f>
        <v/>
      </c>
      <c r="M1488" s="45" t="str">
        <f t="shared" si="3"/>
        <v/>
      </c>
      <c r="N1488" s="48"/>
      <c r="O1488" s="49"/>
      <c r="P1488" s="148" t="s">
        <v>31</v>
      </c>
      <c r="Q1488" s="149" t="s">
        <v>31</v>
      </c>
      <c r="R1488" s="1"/>
    </row>
    <row r="1489" spans="1:18" ht="15.75" hidden="1" customHeight="1">
      <c r="A1489" s="1" t="str">
        <f t="shared" si="1"/>
        <v/>
      </c>
      <c r="B1489" s="1"/>
      <c r="C1489" s="38" t="str">
        <f>IF('TSA Input'!J1464="","",IF('TSA Input'!J1464="Yes",'TSA Input'!B1464,"Ineligible"))</f>
        <v/>
      </c>
      <c r="D1489" s="39" t="str">
        <f>IF('TSA Input'!J1464="","",IF('TSA Input'!J1464="Yes",'TSA Input'!H1464,""))</f>
        <v/>
      </c>
      <c r="E1489" s="40" t="str">
        <f>IF('TSA Input'!J1464="","",IF('TSA Input'!J1464="Yes",'TSA Input'!G1464,""))</f>
        <v/>
      </c>
      <c r="F1489" s="42" t="str">
        <f>IF('TSA Input'!J1464="","",IF('TSA Input'!J1464="Yes",'TSA Input'!C1464,""))</f>
        <v/>
      </c>
      <c r="G1489" s="43" t="str">
        <f>IF('TSA Input'!J1464="","",IF('TSA Input'!J1464="Yes",'TSA Input'!I1464,""))</f>
        <v/>
      </c>
      <c r="H1489" s="43" t="str">
        <f>IF('TSA Input'!J1464="","",IF('TSA Input'!J1464="Yes",'TSA Input'!E1464,""))</f>
        <v/>
      </c>
      <c r="I1489" s="45" t="str">
        <f t="shared" si="2"/>
        <v/>
      </c>
      <c r="J1489" s="146" t="str">
        <f>IF('TSA Input'!$J1464="","",IF('TSA Input'!$J1464="Yes",'TSA Input'!$C1464,""))</f>
        <v/>
      </c>
      <c r="K1489" s="147" t="str">
        <f>IF('TSA Input'!$J1464="","",IF('TSA Input'!$J1464="Yes",'TSA Input'!$I1464,""))</f>
        <v/>
      </c>
      <c r="L1489" s="147" t="str">
        <f>IF('TSA Input'!$J1464="","",IF('TSA Input'!$J1464="Yes",'TSA Input'!$E1464,""))</f>
        <v/>
      </c>
      <c r="M1489" s="45" t="str">
        <f t="shared" si="3"/>
        <v/>
      </c>
      <c r="N1489" s="48"/>
      <c r="O1489" s="49"/>
      <c r="P1489" s="148" t="s">
        <v>31</v>
      </c>
      <c r="Q1489" s="149" t="s">
        <v>31</v>
      </c>
      <c r="R1489" s="1"/>
    </row>
    <row r="1490" spans="1:18" ht="15.75" hidden="1" customHeight="1">
      <c r="A1490" s="1" t="str">
        <f t="shared" si="1"/>
        <v/>
      </c>
      <c r="B1490" s="1"/>
      <c r="C1490" s="38" t="str">
        <f>IF('TSA Input'!J1465="","",IF('TSA Input'!J1465="Yes",'TSA Input'!B1465,"Ineligible"))</f>
        <v/>
      </c>
      <c r="D1490" s="39" t="str">
        <f>IF('TSA Input'!J1465="","",IF('TSA Input'!J1465="Yes",'TSA Input'!H1465,""))</f>
        <v/>
      </c>
      <c r="E1490" s="40" t="str">
        <f>IF('TSA Input'!J1465="","",IF('TSA Input'!J1465="Yes",'TSA Input'!G1465,""))</f>
        <v/>
      </c>
      <c r="F1490" s="42" t="str">
        <f>IF('TSA Input'!J1465="","",IF('TSA Input'!J1465="Yes",'TSA Input'!C1465,""))</f>
        <v/>
      </c>
      <c r="G1490" s="43" t="str">
        <f>IF('TSA Input'!J1465="","",IF('TSA Input'!J1465="Yes",'TSA Input'!I1465,""))</f>
        <v/>
      </c>
      <c r="H1490" s="43" t="str">
        <f>IF('TSA Input'!J1465="","",IF('TSA Input'!J1465="Yes",'TSA Input'!E1465,""))</f>
        <v/>
      </c>
      <c r="I1490" s="45" t="str">
        <f t="shared" si="2"/>
        <v/>
      </c>
      <c r="J1490" s="146" t="str">
        <f>IF('TSA Input'!$J1465="","",IF('TSA Input'!$J1465="Yes",'TSA Input'!$C1465,""))</f>
        <v/>
      </c>
      <c r="K1490" s="147" t="str">
        <f>IF('TSA Input'!$J1465="","",IF('TSA Input'!$J1465="Yes",'TSA Input'!$I1465,""))</f>
        <v/>
      </c>
      <c r="L1490" s="147" t="str">
        <f>IF('TSA Input'!$J1465="","",IF('TSA Input'!$J1465="Yes",'TSA Input'!$E1465,""))</f>
        <v/>
      </c>
      <c r="M1490" s="45" t="str">
        <f t="shared" si="3"/>
        <v/>
      </c>
      <c r="N1490" s="48"/>
      <c r="O1490" s="49"/>
      <c r="P1490" s="148" t="s">
        <v>31</v>
      </c>
      <c r="Q1490" s="149" t="s">
        <v>31</v>
      </c>
      <c r="R1490" s="1"/>
    </row>
    <row r="1491" spans="1:18" ht="15.75" hidden="1" customHeight="1">
      <c r="A1491" s="1" t="str">
        <f t="shared" si="1"/>
        <v/>
      </c>
      <c r="B1491" s="1"/>
      <c r="C1491" s="38" t="str">
        <f>IF('TSA Input'!J1466="","",IF('TSA Input'!J1466="Yes",'TSA Input'!B1466,"Ineligible"))</f>
        <v/>
      </c>
      <c r="D1491" s="39" t="str">
        <f>IF('TSA Input'!J1466="","",IF('TSA Input'!J1466="Yes",'TSA Input'!H1466,""))</f>
        <v/>
      </c>
      <c r="E1491" s="40" t="str">
        <f>IF('TSA Input'!J1466="","",IF('TSA Input'!J1466="Yes",'TSA Input'!G1466,""))</f>
        <v/>
      </c>
      <c r="F1491" s="42" t="str">
        <f>IF('TSA Input'!J1466="","",IF('TSA Input'!J1466="Yes",'TSA Input'!C1466,""))</f>
        <v/>
      </c>
      <c r="G1491" s="43" t="str">
        <f>IF('TSA Input'!J1466="","",IF('TSA Input'!J1466="Yes",'TSA Input'!I1466,""))</f>
        <v/>
      </c>
      <c r="H1491" s="43" t="str">
        <f>IF('TSA Input'!J1466="","",IF('TSA Input'!J1466="Yes",'TSA Input'!E1466,""))</f>
        <v/>
      </c>
      <c r="I1491" s="45" t="str">
        <f t="shared" si="2"/>
        <v/>
      </c>
      <c r="J1491" s="146" t="str">
        <f>IF('TSA Input'!$J1466="","",IF('TSA Input'!$J1466="Yes",'TSA Input'!$C1466,""))</f>
        <v/>
      </c>
      <c r="K1491" s="147" t="str">
        <f>IF('TSA Input'!$J1466="","",IF('TSA Input'!$J1466="Yes",'TSA Input'!$I1466,""))</f>
        <v/>
      </c>
      <c r="L1491" s="147" t="str">
        <f>IF('TSA Input'!$J1466="","",IF('TSA Input'!$J1466="Yes",'TSA Input'!$E1466,""))</f>
        <v/>
      </c>
      <c r="M1491" s="45" t="str">
        <f t="shared" si="3"/>
        <v/>
      </c>
      <c r="N1491" s="48"/>
      <c r="O1491" s="49"/>
      <c r="P1491" s="148" t="s">
        <v>31</v>
      </c>
      <c r="Q1491" s="149" t="s">
        <v>31</v>
      </c>
      <c r="R1491" s="1"/>
    </row>
    <row r="1492" spans="1:18" ht="15.75" hidden="1" customHeight="1">
      <c r="A1492" s="1" t="str">
        <f t="shared" si="1"/>
        <v/>
      </c>
      <c r="B1492" s="1"/>
      <c r="C1492" s="38" t="str">
        <f>IF('TSA Input'!J1467="","",IF('TSA Input'!J1467="Yes",'TSA Input'!B1467,"Ineligible"))</f>
        <v/>
      </c>
      <c r="D1492" s="39" t="str">
        <f>IF('TSA Input'!J1467="","",IF('TSA Input'!J1467="Yes",'TSA Input'!H1467,""))</f>
        <v/>
      </c>
      <c r="E1492" s="40" t="str">
        <f>IF('TSA Input'!J1467="","",IF('TSA Input'!J1467="Yes",'TSA Input'!G1467,""))</f>
        <v/>
      </c>
      <c r="F1492" s="42" t="str">
        <f>IF('TSA Input'!J1467="","",IF('TSA Input'!J1467="Yes",'TSA Input'!C1467,""))</f>
        <v/>
      </c>
      <c r="G1492" s="43" t="str">
        <f>IF('TSA Input'!J1467="","",IF('TSA Input'!J1467="Yes",'TSA Input'!I1467,""))</f>
        <v/>
      </c>
      <c r="H1492" s="43" t="str">
        <f>IF('TSA Input'!J1467="","",IF('TSA Input'!J1467="Yes",'TSA Input'!E1467,""))</f>
        <v/>
      </c>
      <c r="I1492" s="45" t="str">
        <f t="shared" si="2"/>
        <v/>
      </c>
      <c r="J1492" s="146" t="str">
        <f>IF('TSA Input'!$J1467="","",IF('TSA Input'!$J1467="Yes",'TSA Input'!$C1467,""))</f>
        <v/>
      </c>
      <c r="K1492" s="147" t="str">
        <f>IF('TSA Input'!$J1467="","",IF('TSA Input'!$J1467="Yes",'TSA Input'!$I1467,""))</f>
        <v/>
      </c>
      <c r="L1492" s="147" t="str">
        <f>IF('TSA Input'!$J1467="","",IF('TSA Input'!$J1467="Yes",'TSA Input'!$E1467,""))</f>
        <v/>
      </c>
      <c r="M1492" s="45" t="str">
        <f t="shared" si="3"/>
        <v/>
      </c>
      <c r="N1492" s="48"/>
      <c r="O1492" s="49"/>
      <c r="P1492" s="148" t="s">
        <v>31</v>
      </c>
      <c r="Q1492" s="149" t="s">
        <v>31</v>
      </c>
      <c r="R1492" s="1"/>
    </row>
    <row r="1493" spans="1:18" ht="15.75" hidden="1" customHeight="1">
      <c r="A1493" s="1" t="str">
        <f t="shared" si="1"/>
        <v/>
      </c>
      <c r="B1493" s="1"/>
      <c r="C1493" s="38" t="str">
        <f>IF('TSA Input'!J1468="","",IF('TSA Input'!J1468="Yes",'TSA Input'!B1468,"Ineligible"))</f>
        <v/>
      </c>
      <c r="D1493" s="39" t="str">
        <f>IF('TSA Input'!J1468="","",IF('TSA Input'!J1468="Yes",'TSA Input'!H1468,""))</f>
        <v/>
      </c>
      <c r="E1493" s="40" t="str">
        <f>IF('TSA Input'!J1468="","",IF('TSA Input'!J1468="Yes",'TSA Input'!G1468,""))</f>
        <v/>
      </c>
      <c r="F1493" s="42" t="str">
        <f>IF('TSA Input'!J1468="","",IF('TSA Input'!J1468="Yes",'TSA Input'!C1468,""))</f>
        <v/>
      </c>
      <c r="G1493" s="43" t="str">
        <f>IF('TSA Input'!J1468="","",IF('TSA Input'!J1468="Yes",'TSA Input'!I1468,""))</f>
        <v/>
      </c>
      <c r="H1493" s="43" t="str">
        <f>IF('TSA Input'!J1468="","",IF('TSA Input'!J1468="Yes",'TSA Input'!E1468,""))</f>
        <v/>
      </c>
      <c r="I1493" s="45" t="str">
        <f t="shared" si="2"/>
        <v/>
      </c>
      <c r="J1493" s="146" t="str">
        <f>IF('TSA Input'!$J1468="","",IF('TSA Input'!$J1468="Yes",'TSA Input'!$C1468,""))</f>
        <v/>
      </c>
      <c r="K1493" s="147" t="str">
        <f>IF('TSA Input'!$J1468="","",IF('TSA Input'!$J1468="Yes",'TSA Input'!$I1468,""))</f>
        <v/>
      </c>
      <c r="L1493" s="147" t="str">
        <f>IF('TSA Input'!$J1468="","",IF('TSA Input'!$J1468="Yes",'TSA Input'!$E1468,""))</f>
        <v/>
      </c>
      <c r="M1493" s="45" t="str">
        <f t="shared" si="3"/>
        <v/>
      </c>
      <c r="N1493" s="48"/>
      <c r="O1493" s="49"/>
      <c r="P1493" s="148" t="s">
        <v>31</v>
      </c>
      <c r="Q1493" s="149" t="s">
        <v>31</v>
      </c>
      <c r="R1493" s="1"/>
    </row>
    <row r="1494" spans="1:18" ht="15.75" hidden="1" customHeight="1">
      <c r="A1494" s="1" t="str">
        <f t="shared" si="1"/>
        <v/>
      </c>
      <c r="B1494" s="1"/>
      <c r="C1494" s="38" t="str">
        <f>IF('TSA Input'!J1469="","",IF('TSA Input'!J1469="Yes",'TSA Input'!B1469,"Ineligible"))</f>
        <v/>
      </c>
      <c r="D1494" s="39" t="str">
        <f>IF('TSA Input'!J1469="","",IF('TSA Input'!J1469="Yes",'TSA Input'!H1469,""))</f>
        <v/>
      </c>
      <c r="E1494" s="40" t="str">
        <f>IF('TSA Input'!J1469="","",IF('TSA Input'!J1469="Yes",'TSA Input'!G1469,""))</f>
        <v/>
      </c>
      <c r="F1494" s="42" t="str">
        <f>IF('TSA Input'!J1469="","",IF('TSA Input'!J1469="Yes",'TSA Input'!C1469,""))</f>
        <v/>
      </c>
      <c r="G1494" s="43" t="str">
        <f>IF('TSA Input'!J1469="","",IF('TSA Input'!J1469="Yes",'TSA Input'!I1469,""))</f>
        <v/>
      </c>
      <c r="H1494" s="43" t="str">
        <f>IF('TSA Input'!J1469="","",IF('TSA Input'!J1469="Yes",'TSA Input'!E1469,""))</f>
        <v/>
      </c>
      <c r="I1494" s="45" t="str">
        <f t="shared" si="2"/>
        <v/>
      </c>
      <c r="J1494" s="146" t="str">
        <f>IF('TSA Input'!$J1469="","",IF('TSA Input'!$J1469="Yes",'TSA Input'!$C1469,""))</f>
        <v/>
      </c>
      <c r="K1494" s="147" t="str">
        <f>IF('TSA Input'!$J1469="","",IF('TSA Input'!$J1469="Yes",'TSA Input'!$I1469,""))</f>
        <v/>
      </c>
      <c r="L1494" s="147" t="str">
        <f>IF('TSA Input'!$J1469="","",IF('TSA Input'!$J1469="Yes",'TSA Input'!$E1469,""))</f>
        <v/>
      </c>
      <c r="M1494" s="45" t="str">
        <f t="shared" si="3"/>
        <v/>
      </c>
      <c r="N1494" s="48"/>
      <c r="O1494" s="49"/>
      <c r="P1494" s="148" t="s">
        <v>31</v>
      </c>
      <c r="Q1494" s="149" t="s">
        <v>31</v>
      </c>
      <c r="R1494" s="1"/>
    </row>
    <row r="1495" spans="1:18" ht="15.75" hidden="1" customHeight="1">
      <c r="A1495" s="1" t="str">
        <f t="shared" si="1"/>
        <v/>
      </c>
      <c r="B1495" s="1"/>
      <c r="C1495" s="38" t="str">
        <f>IF('TSA Input'!J1470="","",IF('TSA Input'!J1470="Yes",'TSA Input'!B1470,"Ineligible"))</f>
        <v/>
      </c>
      <c r="D1495" s="39" t="str">
        <f>IF('TSA Input'!J1470="","",IF('TSA Input'!J1470="Yes",'TSA Input'!H1470,""))</f>
        <v/>
      </c>
      <c r="E1495" s="40" t="str">
        <f>IF('TSA Input'!J1470="","",IF('TSA Input'!J1470="Yes",'TSA Input'!G1470,""))</f>
        <v/>
      </c>
      <c r="F1495" s="42" t="str">
        <f>IF('TSA Input'!J1470="","",IF('TSA Input'!J1470="Yes",'TSA Input'!C1470,""))</f>
        <v/>
      </c>
      <c r="G1495" s="43" t="str">
        <f>IF('TSA Input'!J1470="","",IF('TSA Input'!J1470="Yes",'TSA Input'!I1470,""))</f>
        <v/>
      </c>
      <c r="H1495" s="43" t="str">
        <f>IF('TSA Input'!J1470="","",IF('TSA Input'!J1470="Yes",'TSA Input'!E1470,""))</f>
        <v/>
      </c>
      <c r="I1495" s="45" t="str">
        <f t="shared" si="2"/>
        <v/>
      </c>
      <c r="J1495" s="146" t="str">
        <f>IF('TSA Input'!$J1470="","",IF('TSA Input'!$J1470="Yes",'TSA Input'!$C1470,""))</f>
        <v/>
      </c>
      <c r="K1495" s="147" t="str">
        <f>IF('TSA Input'!$J1470="","",IF('TSA Input'!$J1470="Yes",'TSA Input'!$I1470,""))</f>
        <v/>
      </c>
      <c r="L1495" s="147" t="str">
        <f>IF('TSA Input'!$J1470="","",IF('TSA Input'!$J1470="Yes",'TSA Input'!$E1470,""))</f>
        <v/>
      </c>
      <c r="M1495" s="45" t="str">
        <f t="shared" si="3"/>
        <v/>
      </c>
      <c r="N1495" s="48"/>
      <c r="O1495" s="49"/>
      <c r="P1495" s="148" t="s">
        <v>31</v>
      </c>
      <c r="Q1495" s="149" t="s">
        <v>31</v>
      </c>
      <c r="R1495" s="1"/>
    </row>
    <row r="1496" spans="1:18" ht="15.75" hidden="1" customHeight="1">
      <c r="A1496" s="1" t="str">
        <f t="shared" si="1"/>
        <v/>
      </c>
      <c r="B1496" s="1"/>
      <c r="C1496" s="38" t="str">
        <f>IF('TSA Input'!J1471="","",IF('TSA Input'!J1471="Yes",'TSA Input'!B1471,"Ineligible"))</f>
        <v/>
      </c>
      <c r="D1496" s="39" t="str">
        <f>IF('TSA Input'!J1471="","",IF('TSA Input'!J1471="Yes",'TSA Input'!H1471,""))</f>
        <v/>
      </c>
      <c r="E1496" s="40" t="str">
        <f>IF('TSA Input'!J1471="","",IF('TSA Input'!J1471="Yes",'TSA Input'!G1471,""))</f>
        <v/>
      </c>
      <c r="F1496" s="42" t="str">
        <f>IF('TSA Input'!J1471="","",IF('TSA Input'!J1471="Yes",'TSA Input'!C1471,""))</f>
        <v/>
      </c>
      <c r="G1496" s="43" t="str">
        <f>IF('TSA Input'!J1471="","",IF('TSA Input'!J1471="Yes",'TSA Input'!I1471,""))</f>
        <v/>
      </c>
      <c r="H1496" s="43" t="str">
        <f>IF('TSA Input'!J1471="","",IF('TSA Input'!J1471="Yes",'TSA Input'!E1471,""))</f>
        <v/>
      </c>
      <c r="I1496" s="45" t="str">
        <f t="shared" si="2"/>
        <v/>
      </c>
      <c r="J1496" s="146" t="str">
        <f>IF('TSA Input'!$J1471="","",IF('TSA Input'!$J1471="Yes",'TSA Input'!$C1471,""))</f>
        <v/>
      </c>
      <c r="K1496" s="147" t="str">
        <f>IF('TSA Input'!$J1471="","",IF('TSA Input'!$J1471="Yes",'TSA Input'!$I1471,""))</f>
        <v/>
      </c>
      <c r="L1496" s="147" t="str">
        <f>IF('TSA Input'!$J1471="","",IF('TSA Input'!$J1471="Yes",'TSA Input'!$E1471,""))</f>
        <v/>
      </c>
      <c r="M1496" s="45" t="str">
        <f t="shared" si="3"/>
        <v/>
      </c>
      <c r="N1496" s="48"/>
      <c r="O1496" s="49"/>
      <c r="P1496" s="148" t="s">
        <v>31</v>
      </c>
      <c r="Q1496" s="149" t="s">
        <v>31</v>
      </c>
      <c r="R1496" s="1"/>
    </row>
    <row r="1497" spans="1:18" ht="15.75" hidden="1" customHeight="1">
      <c r="A1497" s="1" t="str">
        <f t="shared" si="1"/>
        <v/>
      </c>
      <c r="B1497" s="1"/>
      <c r="C1497" s="38" t="str">
        <f>IF('TSA Input'!J1472="","",IF('TSA Input'!J1472="Yes",'TSA Input'!B1472,"Ineligible"))</f>
        <v/>
      </c>
      <c r="D1497" s="39" t="str">
        <f>IF('TSA Input'!J1472="","",IF('TSA Input'!J1472="Yes",'TSA Input'!H1472,""))</f>
        <v/>
      </c>
      <c r="E1497" s="40" t="str">
        <f>IF('TSA Input'!J1472="","",IF('TSA Input'!J1472="Yes",'TSA Input'!G1472,""))</f>
        <v/>
      </c>
      <c r="F1497" s="42" t="str">
        <f>IF('TSA Input'!J1472="","",IF('TSA Input'!J1472="Yes",'TSA Input'!C1472,""))</f>
        <v/>
      </c>
      <c r="G1497" s="43" t="str">
        <f>IF('TSA Input'!J1472="","",IF('TSA Input'!J1472="Yes",'TSA Input'!I1472,""))</f>
        <v/>
      </c>
      <c r="H1497" s="43" t="str">
        <f>IF('TSA Input'!J1472="","",IF('TSA Input'!J1472="Yes",'TSA Input'!E1472,""))</f>
        <v/>
      </c>
      <c r="I1497" s="45" t="str">
        <f t="shared" si="2"/>
        <v/>
      </c>
      <c r="J1497" s="146" t="str">
        <f>IF('TSA Input'!$J1472="","",IF('TSA Input'!$J1472="Yes",'TSA Input'!$C1472,""))</f>
        <v/>
      </c>
      <c r="K1497" s="147" t="str">
        <f>IF('TSA Input'!$J1472="","",IF('TSA Input'!$J1472="Yes",'TSA Input'!$I1472,""))</f>
        <v/>
      </c>
      <c r="L1497" s="147" t="str">
        <f>IF('TSA Input'!$J1472="","",IF('TSA Input'!$J1472="Yes",'TSA Input'!$E1472,""))</f>
        <v/>
      </c>
      <c r="M1497" s="45" t="str">
        <f t="shared" si="3"/>
        <v/>
      </c>
      <c r="N1497" s="48"/>
      <c r="O1497" s="49"/>
      <c r="P1497" s="148" t="s">
        <v>31</v>
      </c>
      <c r="Q1497" s="149" t="s">
        <v>31</v>
      </c>
      <c r="R1497" s="1"/>
    </row>
    <row r="1498" spans="1:18" ht="15.75" hidden="1" customHeight="1">
      <c r="A1498" s="1" t="str">
        <f t="shared" si="1"/>
        <v/>
      </c>
      <c r="B1498" s="1"/>
      <c r="C1498" s="38" t="str">
        <f>IF('TSA Input'!J1473="","",IF('TSA Input'!J1473="Yes",'TSA Input'!B1473,"Ineligible"))</f>
        <v/>
      </c>
      <c r="D1498" s="39" t="str">
        <f>IF('TSA Input'!J1473="","",IF('TSA Input'!J1473="Yes",'TSA Input'!H1473,""))</f>
        <v/>
      </c>
      <c r="E1498" s="40" t="str">
        <f>IF('TSA Input'!J1473="","",IF('TSA Input'!J1473="Yes",'TSA Input'!G1473,""))</f>
        <v/>
      </c>
      <c r="F1498" s="42" t="str">
        <f>IF('TSA Input'!J1473="","",IF('TSA Input'!J1473="Yes",'TSA Input'!C1473,""))</f>
        <v/>
      </c>
      <c r="G1498" s="43" t="str">
        <f>IF('TSA Input'!J1473="","",IF('TSA Input'!J1473="Yes",'TSA Input'!I1473,""))</f>
        <v/>
      </c>
      <c r="H1498" s="43" t="str">
        <f>IF('TSA Input'!J1473="","",IF('TSA Input'!J1473="Yes",'TSA Input'!E1473,""))</f>
        <v/>
      </c>
      <c r="I1498" s="45" t="str">
        <f t="shared" si="2"/>
        <v/>
      </c>
      <c r="J1498" s="146" t="str">
        <f>IF('TSA Input'!$J1473="","",IF('TSA Input'!$J1473="Yes",'TSA Input'!$C1473,""))</f>
        <v/>
      </c>
      <c r="K1498" s="147" t="str">
        <f>IF('TSA Input'!$J1473="","",IF('TSA Input'!$J1473="Yes",'TSA Input'!$I1473,""))</f>
        <v/>
      </c>
      <c r="L1498" s="147" t="str">
        <f>IF('TSA Input'!$J1473="","",IF('TSA Input'!$J1473="Yes",'TSA Input'!$E1473,""))</f>
        <v/>
      </c>
      <c r="M1498" s="45" t="str">
        <f t="shared" si="3"/>
        <v/>
      </c>
      <c r="N1498" s="48"/>
      <c r="O1498" s="49"/>
      <c r="P1498" s="148" t="s">
        <v>31</v>
      </c>
      <c r="Q1498" s="149" t="s">
        <v>31</v>
      </c>
      <c r="R1498" s="1"/>
    </row>
    <row r="1499" spans="1:18" ht="15.75" hidden="1" customHeight="1">
      <c r="A1499" s="1" t="str">
        <f t="shared" si="1"/>
        <v/>
      </c>
      <c r="B1499" s="1"/>
      <c r="C1499" s="38" t="str">
        <f>IF('TSA Input'!J1474="","",IF('TSA Input'!J1474="Yes",'TSA Input'!B1474,"Ineligible"))</f>
        <v/>
      </c>
      <c r="D1499" s="39" t="str">
        <f>IF('TSA Input'!J1474="","",IF('TSA Input'!J1474="Yes",'TSA Input'!H1474,""))</f>
        <v/>
      </c>
      <c r="E1499" s="40" t="str">
        <f>IF('TSA Input'!J1474="","",IF('TSA Input'!J1474="Yes",'TSA Input'!G1474,""))</f>
        <v/>
      </c>
      <c r="F1499" s="42" t="str">
        <f>IF('TSA Input'!J1474="","",IF('TSA Input'!J1474="Yes",'TSA Input'!C1474,""))</f>
        <v/>
      </c>
      <c r="G1499" s="43" t="str">
        <f>IF('TSA Input'!J1474="","",IF('TSA Input'!J1474="Yes",'TSA Input'!I1474,""))</f>
        <v/>
      </c>
      <c r="H1499" s="43" t="str">
        <f>IF('TSA Input'!J1474="","",IF('TSA Input'!J1474="Yes",'TSA Input'!E1474,""))</f>
        <v/>
      </c>
      <c r="I1499" s="45" t="str">
        <f t="shared" si="2"/>
        <v/>
      </c>
      <c r="J1499" s="146" t="str">
        <f>IF('TSA Input'!$J1474="","",IF('TSA Input'!$J1474="Yes",'TSA Input'!$C1474,""))</f>
        <v/>
      </c>
      <c r="K1499" s="147" t="str">
        <f>IF('TSA Input'!$J1474="","",IF('TSA Input'!$J1474="Yes",'TSA Input'!$I1474,""))</f>
        <v/>
      </c>
      <c r="L1499" s="147" t="str">
        <f>IF('TSA Input'!$J1474="","",IF('TSA Input'!$J1474="Yes",'TSA Input'!$E1474,""))</f>
        <v/>
      </c>
      <c r="M1499" s="45" t="str">
        <f t="shared" si="3"/>
        <v/>
      </c>
      <c r="N1499" s="48"/>
      <c r="O1499" s="49"/>
      <c r="P1499" s="148" t="s">
        <v>31</v>
      </c>
      <c r="Q1499" s="149" t="s">
        <v>31</v>
      </c>
      <c r="R1499" s="1"/>
    </row>
    <row r="1500" spans="1:18" ht="15.75" hidden="1" customHeight="1">
      <c r="A1500" s="1" t="str">
        <f t="shared" si="1"/>
        <v/>
      </c>
      <c r="B1500" s="1"/>
      <c r="C1500" s="38" t="str">
        <f>IF('TSA Input'!J1475="","",IF('TSA Input'!J1475="Yes",'TSA Input'!B1475,"Ineligible"))</f>
        <v/>
      </c>
      <c r="D1500" s="39" t="str">
        <f>IF('TSA Input'!J1475="","",IF('TSA Input'!J1475="Yes",'TSA Input'!H1475,""))</f>
        <v/>
      </c>
      <c r="E1500" s="40" t="str">
        <f>IF('TSA Input'!J1475="","",IF('TSA Input'!J1475="Yes",'TSA Input'!G1475,""))</f>
        <v/>
      </c>
      <c r="F1500" s="42" t="str">
        <f>IF('TSA Input'!J1475="","",IF('TSA Input'!J1475="Yes",'TSA Input'!C1475,""))</f>
        <v/>
      </c>
      <c r="G1500" s="43" t="str">
        <f>IF('TSA Input'!J1475="","",IF('TSA Input'!J1475="Yes",'TSA Input'!I1475,""))</f>
        <v/>
      </c>
      <c r="H1500" s="43" t="str">
        <f>IF('TSA Input'!J1475="","",IF('TSA Input'!J1475="Yes",'TSA Input'!E1475,""))</f>
        <v/>
      </c>
      <c r="I1500" s="45" t="str">
        <f t="shared" si="2"/>
        <v/>
      </c>
      <c r="J1500" s="146" t="str">
        <f>IF('TSA Input'!$J1475="","",IF('TSA Input'!$J1475="Yes",'TSA Input'!$C1475,""))</f>
        <v/>
      </c>
      <c r="K1500" s="147" t="str">
        <f>IF('TSA Input'!$J1475="","",IF('TSA Input'!$J1475="Yes",'TSA Input'!$I1475,""))</f>
        <v/>
      </c>
      <c r="L1500" s="147" t="str">
        <f>IF('TSA Input'!$J1475="","",IF('TSA Input'!$J1475="Yes",'TSA Input'!$E1475,""))</f>
        <v/>
      </c>
      <c r="M1500" s="45" t="str">
        <f t="shared" si="3"/>
        <v/>
      </c>
      <c r="N1500" s="48"/>
      <c r="O1500" s="49"/>
      <c r="P1500" s="148" t="s">
        <v>31</v>
      </c>
      <c r="Q1500" s="149" t="s">
        <v>31</v>
      </c>
      <c r="R1500" s="1"/>
    </row>
    <row r="1501" spans="1:18" ht="15.75" hidden="1" customHeight="1">
      <c r="A1501" s="1" t="str">
        <f t="shared" si="1"/>
        <v/>
      </c>
      <c r="B1501" s="1"/>
      <c r="C1501" s="38" t="str">
        <f>IF('TSA Input'!J1476="","",IF('TSA Input'!J1476="Yes",'TSA Input'!B1476,"Ineligible"))</f>
        <v/>
      </c>
      <c r="D1501" s="39" t="str">
        <f>IF('TSA Input'!J1476="","",IF('TSA Input'!J1476="Yes",'TSA Input'!H1476,""))</f>
        <v/>
      </c>
      <c r="E1501" s="40" t="str">
        <f>IF('TSA Input'!J1476="","",IF('TSA Input'!J1476="Yes",'TSA Input'!G1476,""))</f>
        <v/>
      </c>
      <c r="F1501" s="42" t="str">
        <f>IF('TSA Input'!J1476="","",IF('TSA Input'!J1476="Yes",'TSA Input'!C1476,""))</f>
        <v/>
      </c>
      <c r="G1501" s="43" t="str">
        <f>IF('TSA Input'!J1476="","",IF('TSA Input'!J1476="Yes",'TSA Input'!I1476,""))</f>
        <v/>
      </c>
      <c r="H1501" s="43" t="str">
        <f>IF('TSA Input'!J1476="","",IF('TSA Input'!J1476="Yes",'TSA Input'!E1476,""))</f>
        <v/>
      </c>
      <c r="I1501" s="45" t="str">
        <f t="shared" si="2"/>
        <v/>
      </c>
      <c r="J1501" s="146" t="str">
        <f>IF('TSA Input'!$J1476="","",IF('TSA Input'!$J1476="Yes",'TSA Input'!$C1476,""))</f>
        <v/>
      </c>
      <c r="K1501" s="147" t="str">
        <f>IF('TSA Input'!$J1476="","",IF('TSA Input'!$J1476="Yes",'TSA Input'!$I1476,""))</f>
        <v/>
      </c>
      <c r="L1501" s="147" t="str">
        <f>IF('TSA Input'!$J1476="","",IF('TSA Input'!$J1476="Yes",'TSA Input'!$E1476,""))</f>
        <v/>
      </c>
      <c r="M1501" s="45" t="str">
        <f t="shared" si="3"/>
        <v/>
      </c>
      <c r="N1501" s="48"/>
      <c r="O1501" s="49"/>
      <c r="P1501" s="148" t="s">
        <v>31</v>
      </c>
      <c r="Q1501" s="149" t="s">
        <v>31</v>
      </c>
      <c r="R1501" s="1"/>
    </row>
    <row r="1502" spans="1:18" ht="15.75" hidden="1" customHeight="1">
      <c r="A1502" s="1" t="str">
        <f t="shared" si="1"/>
        <v/>
      </c>
      <c r="B1502" s="1"/>
      <c r="C1502" s="38" t="str">
        <f>IF('TSA Input'!J1477="","",IF('TSA Input'!J1477="Yes",'TSA Input'!B1477,"Ineligible"))</f>
        <v/>
      </c>
      <c r="D1502" s="39" t="str">
        <f>IF('TSA Input'!J1477="","",IF('TSA Input'!J1477="Yes",'TSA Input'!H1477,""))</f>
        <v/>
      </c>
      <c r="E1502" s="40" t="str">
        <f>IF('TSA Input'!J1477="","",IF('TSA Input'!J1477="Yes",'TSA Input'!G1477,""))</f>
        <v/>
      </c>
      <c r="F1502" s="42" t="str">
        <f>IF('TSA Input'!J1477="","",IF('TSA Input'!J1477="Yes",'TSA Input'!C1477,""))</f>
        <v/>
      </c>
      <c r="G1502" s="43" t="str">
        <f>IF('TSA Input'!J1477="","",IF('TSA Input'!J1477="Yes",'TSA Input'!I1477,""))</f>
        <v/>
      </c>
      <c r="H1502" s="43" t="str">
        <f>IF('TSA Input'!J1477="","",IF('TSA Input'!J1477="Yes",'TSA Input'!E1477,""))</f>
        <v/>
      </c>
      <c r="I1502" s="45" t="str">
        <f t="shared" si="2"/>
        <v/>
      </c>
      <c r="J1502" s="146" t="str">
        <f>IF('TSA Input'!$J1477="","",IF('TSA Input'!$J1477="Yes",'TSA Input'!$C1477,""))</f>
        <v/>
      </c>
      <c r="K1502" s="147" t="str">
        <f>IF('TSA Input'!$J1477="","",IF('TSA Input'!$J1477="Yes",'TSA Input'!$I1477,""))</f>
        <v/>
      </c>
      <c r="L1502" s="147" t="str">
        <f>IF('TSA Input'!$J1477="","",IF('TSA Input'!$J1477="Yes",'TSA Input'!$E1477,""))</f>
        <v/>
      </c>
      <c r="M1502" s="45" t="str">
        <f t="shared" si="3"/>
        <v/>
      </c>
      <c r="N1502" s="48"/>
      <c r="O1502" s="49"/>
      <c r="P1502" s="148" t="s">
        <v>31</v>
      </c>
      <c r="Q1502" s="149" t="s">
        <v>31</v>
      </c>
      <c r="R1502" s="1"/>
    </row>
    <row r="1503" spans="1:18" ht="15.75" hidden="1" customHeight="1">
      <c r="A1503" s="1" t="str">
        <f t="shared" si="1"/>
        <v/>
      </c>
      <c r="B1503" s="1"/>
      <c r="C1503" s="38" t="str">
        <f>IF('TSA Input'!J1478="","",IF('TSA Input'!J1478="Yes",'TSA Input'!B1478,"Ineligible"))</f>
        <v/>
      </c>
      <c r="D1503" s="39" t="str">
        <f>IF('TSA Input'!J1478="","",IF('TSA Input'!J1478="Yes",'TSA Input'!H1478,""))</f>
        <v/>
      </c>
      <c r="E1503" s="40" t="str">
        <f>IF('TSA Input'!J1478="","",IF('TSA Input'!J1478="Yes",'TSA Input'!G1478,""))</f>
        <v/>
      </c>
      <c r="F1503" s="42" t="str">
        <f>IF('TSA Input'!J1478="","",IF('TSA Input'!J1478="Yes",'TSA Input'!C1478,""))</f>
        <v/>
      </c>
      <c r="G1503" s="43" t="str">
        <f>IF('TSA Input'!J1478="","",IF('TSA Input'!J1478="Yes",'TSA Input'!I1478,""))</f>
        <v/>
      </c>
      <c r="H1503" s="43" t="str">
        <f>IF('TSA Input'!J1478="","",IF('TSA Input'!J1478="Yes",'TSA Input'!E1478,""))</f>
        <v/>
      </c>
      <c r="I1503" s="45" t="str">
        <f t="shared" si="2"/>
        <v/>
      </c>
      <c r="J1503" s="146" t="str">
        <f>IF('TSA Input'!$J1478="","",IF('TSA Input'!$J1478="Yes",'TSA Input'!$C1478,""))</f>
        <v/>
      </c>
      <c r="K1503" s="147" t="str">
        <f>IF('TSA Input'!$J1478="","",IF('TSA Input'!$J1478="Yes",'TSA Input'!$I1478,""))</f>
        <v/>
      </c>
      <c r="L1503" s="147" t="str">
        <f>IF('TSA Input'!$J1478="","",IF('TSA Input'!$J1478="Yes",'TSA Input'!$E1478,""))</f>
        <v/>
      </c>
      <c r="M1503" s="45" t="str">
        <f t="shared" si="3"/>
        <v/>
      </c>
      <c r="N1503" s="48"/>
      <c r="O1503" s="49"/>
      <c r="P1503" s="148" t="s">
        <v>31</v>
      </c>
      <c r="Q1503" s="149" t="s">
        <v>31</v>
      </c>
      <c r="R1503" s="1"/>
    </row>
    <row r="1504" spans="1:18" ht="15.75" hidden="1" customHeight="1">
      <c r="A1504" s="1" t="str">
        <f t="shared" si="1"/>
        <v/>
      </c>
      <c r="B1504" s="1"/>
      <c r="C1504" s="38" t="str">
        <f>IF('TSA Input'!J1479="","",IF('TSA Input'!J1479="Yes",'TSA Input'!B1479,"Ineligible"))</f>
        <v/>
      </c>
      <c r="D1504" s="39" t="str">
        <f>IF('TSA Input'!J1479="","",IF('TSA Input'!J1479="Yes",'TSA Input'!H1479,""))</f>
        <v/>
      </c>
      <c r="E1504" s="40" t="str">
        <f>IF('TSA Input'!J1479="","",IF('TSA Input'!J1479="Yes",'TSA Input'!G1479,""))</f>
        <v/>
      </c>
      <c r="F1504" s="42" t="str">
        <f>IF('TSA Input'!J1479="","",IF('TSA Input'!J1479="Yes",'TSA Input'!C1479,""))</f>
        <v/>
      </c>
      <c r="G1504" s="43" t="str">
        <f>IF('TSA Input'!J1479="","",IF('TSA Input'!J1479="Yes",'TSA Input'!I1479,""))</f>
        <v/>
      </c>
      <c r="H1504" s="43" t="str">
        <f>IF('TSA Input'!J1479="","",IF('TSA Input'!J1479="Yes",'TSA Input'!E1479,""))</f>
        <v/>
      </c>
      <c r="I1504" s="45" t="str">
        <f t="shared" si="2"/>
        <v/>
      </c>
      <c r="J1504" s="146" t="str">
        <f>IF('TSA Input'!$J1479="","",IF('TSA Input'!$J1479="Yes",'TSA Input'!$C1479,""))</f>
        <v/>
      </c>
      <c r="K1504" s="147" t="str">
        <f>IF('TSA Input'!$J1479="","",IF('TSA Input'!$J1479="Yes",'TSA Input'!$I1479,""))</f>
        <v/>
      </c>
      <c r="L1504" s="147" t="str">
        <f>IF('TSA Input'!$J1479="","",IF('TSA Input'!$J1479="Yes",'TSA Input'!$E1479,""))</f>
        <v/>
      </c>
      <c r="M1504" s="45" t="str">
        <f t="shared" si="3"/>
        <v/>
      </c>
      <c r="N1504" s="48"/>
      <c r="O1504" s="49"/>
      <c r="P1504" s="148" t="s">
        <v>31</v>
      </c>
      <c r="Q1504" s="149" t="s">
        <v>31</v>
      </c>
      <c r="R1504" s="1"/>
    </row>
    <row r="1505" spans="1:18" ht="15.75" hidden="1" customHeight="1">
      <c r="A1505" s="1" t="str">
        <f t="shared" si="1"/>
        <v/>
      </c>
      <c r="B1505" s="1"/>
      <c r="C1505" s="38" t="str">
        <f>IF('TSA Input'!J1480="","",IF('TSA Input'!J1480="Yes",'TSA Input'!B1480,"Ineligible"))</f>
        <v/>
      </c>
      <c r="D1505" s="39" t="str">
        <f>IF('TSA Input'!J1480="","",IF('TSA Input'!J1480="Yes",'TSA Input'!H1480,""))</f>
        <v/>
      </c>
      <c r="E1505" s="40" t="str">
        <f>IF('TSA Input'!J1480="","",IF('TSA Input'!J1480="Yes",'TSA Input'!G1480,""))</f>
        <v/>
      </c>
      <c r="F1505" s="42" t="str">
        <f>IF('TSA Input'!J1480="","",IF('TSA Input'!J1480="Yes",'TSA Input'!C1480,""))</f>
        <v/>
      </c>
      <c r="G1505" s="43" t="str">
        <f>IF('TSA Input'!J1480="","",IF('TSA Input'!J1480="Yes",'TSA Input'!I1480,""))</f>
        <v/>
      </c>
      <c r="H1505" s="43" t="str">
        <f>IF('TSA Input'!J1480="","",IF('TSA Input'!J1480="Yes",'TSA Input'!E1480,""))</f>
        <v/>
      </c>
      <c r="I1505" s="45" t="str">
        <f t="shared" si="2"/>
        <v/>
      </c>
      <c r="J1505" s="146" t="str">
        <f>IF('TSA Input'!$J1480="","",IF('TSA Input'!$J1480="Yes",'TSA Input'!$C1480,""))</f>
        <v/>
      </c>
      <c r="K1505" s="147" t="str">
        <f>IF('TSA Input'!$J1480="","",IF('TSA Input'!$J1480="Yes",'TSA Input'!$I1480,""))</f>
        <v/>
      </c>
      <c r="L1505" s="147" t="str">
        <f>IF('TSA Input'!$J1480="","",IF('TSA Input'!$J1480="Yes",'TSA Input'!$E1480,""))</f>
        <v/>
      </c>
      <c r="M1505" s="45" t="str">
        <f t="shared" si="3"/>
        <v/>
      </c>
      <c r="N1505" s="48"/>
      <c r="O1505" s="49"/>
      <c r="P1505" s="148" t="s">
        <v>31</v>
      </c>
      <c r="Q1505" s="149" t="s">
        <v>31</v>
      </c>
      <c r="R1505" s="1"/>
    </row>
    <row r="1506" spans="1:18" ht="15.75" hidden="1" customHeight="1">
      <c r="A1506" s="1" t="str">
        <f t="shared" si="1"/>
        <v/>
      </c>
      <c r="B1506" s="1"/>
      <c r="C1506" s="38" t="str">
        <f>IF('TSA Input'!J1481="","",IF('TSA Input'!J1481="Yes",'TSA Input'!B1481,"Ineligible"))</f>
        <v/>
      </c>
      <c r="D1506" s="39" t="str">
        <f>IF('TSA Input'!J1481="","",IF('TSA Input'!J1481="Yes",'TSA Input'!H1481,""))</f>
        <v/>
      </c>
      <c r="E1506" s="40" t="str">
        <f>IF('TSA Input'!J1481="","",IF('TSA Input'!J1481="Yes",'TSA Input'!G1481,""))</f>
        <v/>
      </c>
      <c r="F1506" s="42" t="str">
        <f>IF('TSA Input'!J1481="","",IF('TSA Input'!J1481="Yes",'TSA Input'!C1481,""))</f>
        <v/>
      </c>
      <c r="G1506" s="43" t="str">
        <f>IF('TSA Input'!J1481="","",IF('TSA Input'!J1481="Yes",'TSA Input'!I1481,""))</f>
        <v/>
      </c>
      <c r="H1506" s="43" t="str">
        <f>IF('TSA Input'!J1481="","",IF('TSA Input'!J1481="Yes",'TSA Input'!E1481,""))</f>
        <v/>
      </c>
      <c r="I1506" s="45" t="str">
        <f t="shared" si="2"/>
        <v/>
      </c>
      <c r="J1506" s="146" t="str">
        <f>IF('TSA Input'!$J1481="","",IF('TSA Input'!$J1481="Yes",'TSA Input'!$C1481,""))</f>
        <v/>
      </c>
      <c r="K1506" s="147" t="str">
        <f>IF('TSA Input'!$J1481="","",IF('TSA Input'!$J1481="Yes",'TSA Input'!$I1481,""))</f>
        <v/>
      </c>
      <c r="L1506" s="147" t="str">
        <f>IF('TSA Input'!$J1481="","",IF('TSA Input'!$J1481="Yes",'TSA Input'!$E1481,""))</f>
        <v/>
      </c>
      <c r="M1506" s="45" t="str">
        <f t="shared" si="3"/>
        <v/>
      </c>
      <c r="N1506" s="48"/>
      <c r="O1506" s="49"/>
      <c r="P1506" s="148" t="s">
        <v>31</v>
      </c>
      <c r="Q1506" s="149" t="s">
        <v>31</v>
      </c>
      <c r="R1506" s="1"/>
    </row>
    <row r="1507" spans="1:18" ht="15.75" hidden="1" customHeight="1">
      <c r="A1507" s="1" t="str">
        <f t="shared" si="1"/>
        <v/>
      </c>
      <c r="B1507" s="1"/>
      <c r="C1507" s="38" t="str">
        <f>IF('TSA Input'!J1482="","",IF('TSA Input'!J1482="Yes",'TSA Input'!B1482,"Ineligible"))</f>
        <v/>
      </c>
      <c r="D1507" s="39" t="str">
        <f>IF('TSA Input'!J1482="","",IF('TSA Input'!J1482="Yes",'TSA Input'!H1482,""))</f>
        <v/>
      </c>
      <c r="E1507" s="40" t="str">
        <f>IF('TSA Input'!J1482="","",IF('TSA Input'!J1482="Yes",'TSA Input'!G1482,""))</f>
        <v/>
      </c>
      <c r="F1507" s="42" t="str">
        <f>IF('TSA Input'!J1482="","",IF('TSA Input'!J1482="Yes",'TSA Input'!C1482,""))</f>
        <v/>
      </c>
      <c r="G1507" s="43" t="str">
        <f>IF('TSA Input'!J1482="","",IF('TSA Input'!J1482="Yes",'TSA Input'!I1482,""))</f>
        <v/>
      </c>
      <c r="H1507" s="43" t="str">
        <f>IF('TSA Input'!J1482="","",IF('TSA Input'!J1482="Yes",'TSA Input'!E1482,""))</f>
        <v/>
      </c>
      <c r="I1507" s="45" t="str">
        <f t="shared" si="2"/>
        <v/>
      </c>
      <c r="J1507" s="146" t="str">
        <f>IF('TSA Input'!$J1482="","",IF('TSA Input'!$J1482="Yes",'TSA Input'!$C1482,""))</f>
        <v/>
      </c>
      <c r="K1507" s="147" t="str">
        <f>IF('TSA Input'!$J1482="","",IF('TSA Input'!$J1482="Yes",'TSA Input'!$I1482,""))</f>
        <v/>
      </c>
      <c r="L1507" s="147" t="str">
        <f>IF('TSA Input'!$J1482="","",IF('TSA Input'!$J1482="Yes",'TSA Input'!$E1482,""))</f>
        <v/>
      </c>
      <c r="M1507" s="45" t="str">
        <f t="shared" si="3"/>
        <v/>
      </c>
      <c r="N1507" s="48"/>
      <c r="O1507" s="49"/>
      <c r="P1507" s="148" t="s">
        <v>31</v>
      </c>
      <c r="Q1507" s="149" t="s">
        <v>31</v>
      </c>
      <c r="R1507" s="1"/>
    </row>
    <row r="1508" spans="1:18" ht="15.75" hidden="1" customHeight="1">
      <c r="A1508" s="1" t="str">
        <f t="shared" si="1"/>
        <v/>
      </c>
      <c r="B1508" s="1"/>
      <c r="C1508" s="38" t="str">
        <f>IF('TSA Input'!J1483="","",IF('TSA Input'!J1483="Yes",'TSA Input'!B1483,"Ineligible"))</f>
        <v/>
      </c>
      <c r="D1508" s="39" t="str">
        <f>IF('TSA Input'!J1483="","",IF('TSA Input'!J1483="Yes",'TSA Input'!H1483,""))</f>
        <v/>
      </c>
      <c r="E1508" s="40" t="str">
        <f>IF('TSA Input'!J1483="","",IF('TSA Input'!J1483="Yes",'TSA Input'!G1483,""))</f>
        <v/>
      </c>
      <c r="F1508" s="42" t="str">
        <f>IF('TSA Input'!J1483="","",IF('TSA Input'!J1483="Yes",'TSA Input'!C1483,""))</f>
        <v/>
      </c>
      <c r="G1508" s="43" t="str">
        <f>IF('TSA Input'!J1483="","",IF('TSA Input'!J1483="Yes",'TSA Input'!I1483,""))</f>
        <v/>
      </c>
      <c r="H1508" s="43" t="str">
        <f>IF('TSA Input'!J1483="","",IF('TSA Input'!J1483="Yes",'TSA Input'!E1483,""))</f>
        <v/>
      </c>
      <c r="I1508" s="45" t="str">
        <f t="shared" si="2"/>
        <v/>
      </c>
      <c r="J1508" s="146" t="str">
        <f>IF('TSA Input'!$J1483="","",IF('TSA Input'!$J1483="Yes",'TSA Input'!$C1483,""))</f>
        <v/>
      </c>
      <c r="K1508" s="147" t="str">
        <f>IF('TSA Input'!$J1483="","",IF('TSA Input'!$J1483="Yes",'TSA Input'!$I1483,""))</f>
        <v/>
      </c>
      <c r="L1508" s="147" t="str">
        <f>IF('TSA Input'!$J1483="","",IF('TSA Input'!$J1483="Yes",'TSA Input'!$E1483,""))</f>
        <v/>
      </c>
      <c r="M1508" s="45" t="str">
        <f t="shared" si="3"/>
        <v/>
      </c>
      <c r="N1508" s="48"/>
      <c r="O1508" s="49"/>
      <c r="P1508" s="148" t="s">
        <v>31</v>
      </c>
      <c r="Q1508" s="149" t="s">
        <v>31</v>
      </c>
      <c r="R1508" s="1"/>
    </row>
    <row r="1509" spans="1:18" ht="15.75" hidden="1" customHeight="1">
      <c r="A1509" s="1" t="str">
        <f t="shared" si="1"/>
        <v/>
      </c>
      <c r="B1509" s="1"/>
      <c r="C1509" s="38" t="str">
        <f>IF('TSA Input'!J1484="","",IF('TSA Input'!J1484="Yes",'TSA Input'!B1484,"Ineligible"))</f>
        <v/>
      </c>
      <c r="D1509" s="39" t="str">
        <f>IF('TSA Input'!J1484="","",IF('TSA Input'!J1484="Yes",'TSA Input'!H1484,""))</f>
        <v/>
      </c>
      <c r="E1509" s="40" t="str">
        <f>IF('TSA Input'!J1484="","",IF('TSA Input'!J1484="Yes",'TSA Input'!G1484,""))</f>
        <v/>
      </c>
      <c r="F1509" s="42" t="str">
        <f>IF('TSA Input'!J1484="","",IF('TSA Input'!J1484="Yes",'TSA Input'!C1484,""))</f>
        <v/>
      </c>
      <c r="G1509" s="43" t="str">
        <f>IF('TSA Input'!J1484="","",IF('TSA Input'!J1484="Yes",'TSA Input'!I1484,""))</f>
        <v/>
      </c>
      <c r="H1509" s="43" t="str">
        <f>IF('TSA Input'!J1484="","",IF('TSA Input'!J1484="Yes",'TSA Input'!E1484,""))</f>
        <v/>
      </c>
      <c r="I1509" s="45" t="str">
        <f t="shared" si="2"/>
        <v/>
      </c>
      <c r="J1509" s="146" t="str">
        <f>IF('TSA Input'!$J1484="","",IF('TSA Input'!$J1484="Yes",'TSA Input'!$C1484,""))</f>
        <v/>
      </c>
      <c r="K1509" s="147" t="str">
        <f>IF('TSA Input'!$J1484="","",IF('TSA Input'!$J1484="Yes",'TSA Input'!$I1484,""))</f>
        <v/>
      </c>
      <c r="L1509" s="147" t="str">
        <f>IF('TSA Input'!$J1484="","",IF('TSA Input'!$J1484="Yes",'TSA Input'!$E1484,""))</f>
        <v/>
      </c>
      <c r="M1509" s="45" t="str">
        <f t="shared" si="3"/>
        <v/>
      </c>
      <c r="N1509" s="48"/>
      <c r="O1509" s="49"/>
      <c r="P1509" s="148" t="s">
        <v>31</v>
      </c>
      <c r="Q1509" s="149" t="s">
        <v>31</v>
      </c>
      <c r="R1509" s="1"/>
    </row>
    <row r="1510" spans="1:18" ht="15.75" hidden="1" customHeight="1">
      <c r="A1510" s="1" t="str">
        <f t="shared" si="1"/>
        <v/>
      </c>
      <c r="B1510" s="1"/>
      <c r="C1510" s="38" t="str">
        <f>IF('TSA Input'!J1485="","",IF('TSA Input'!J1485="Yes",'TSA Input'!B1485,"Ineligible"))</f>
        <v/>
      </c>
      <c r="D1510" s="39" t="str">
        <f>IF('TSA Input'!J1485="","",IF('TSA Input'!J1485="Yes",'TSA Input'!H1485,""))</f>
        <v/>
      </c>
      <c r="E1510" s="40" t="str">
        <f>IF('TSA Input'!J1485="","",IF('TSA Input'!J1485="Yes",'TSA Input'!G1485,""))</f>
        <v/>
      </c>
      <c r="F1510" s="42" t="str">
        <f>IF('TSA Input'!J1485="","",IF('TSA Input'!J1485="Yes",'TSA Input'!C1485,""))</f>
        <v/>
      </c>
      <c r="G1510" s="43" t="str">
        <f>IF('TSA Input'!J1485="","",IF('TSA Input'!J1485="Yes",'TSA Input'!I1485,""))</f>
        <v/>
      </c>
      <c r="H1510" s="43" t="str">
        <f>IF('TSA Input'!J1485="","",IF('TSA Input'!J1485="Yes",'TSA Input'!E1485,""))</f>
        <v/>
      </c>
      <c r="I1510" s="45" t="str">
        <f t="shared" si="2"/>
        <v/>
      </c>
      <c r="J1510" s="146" t="str">
        <f>IF('TSA Input'!$J1485="","",IF('TSA Input'!$J1485="Yes",'TSA Input'!$C1485,""))</f>
        <v/>
      </c>
      <c r="K1510" s="147" t="str">
        <f>IF('TSA Input'!$J1485="","",IF('TSA Input'!$J1485="Yes",'TSA Input'!$I1485,""))</f>
        <v/>
      </c>
      <c r="L1510" s="147" t="str">
        <f>IF('TSA Input'!$J1485="","",IF('TSA Input'!$J1485="Yes",'TSA Input'!$E1485,""))</f>
        <v/>
      </c>
      <c r="M1510" s="45" t="str">
        <f t="shared" si="3"/>
        <v/>
      </c>
      <c r="N1510" s="48"/>
      <c r="O1510" s="49"/>
      <c r="P1510" s="148" t="s">
        <v>31</v>
      </c>
      <c r="Q1510" s="149" t="s">
        <v>31</v>
      </c>
      <c r="R1510" s="1"/>
    </row>
    <row r="1511" spans="1:18" ht="15.75" hidden="1" customHeight="1">
      <c r="A1511" s="1" t="str">
        <f t="shared" si="1"/>
        <v/>
      </c>
      <c r="B1511" s="1"/>
      <c r="C1511" s="38" t="str">
        <f>IF('TSA Input'!J1486="","",IF('TSA Input'!J1486="Yes",'TSA Input'!B1486,"Ineligible"))</f>
        <v/>
      </c>
      <c r="D1511" s="39" t="str">
        <f>IF('TSA Input'!J1486="","",IF('TSA Input'!J1486="Yes",'TSA Input'!H1486,""))</f>
        <v/>
      </c>
      <c r="E1511" s="40" t="str">
        <f>IF('TSA Input'!J1486="","",IF('TSA Input'!J1486="Yes",'TSA Input'!G1486,""))</f>
        <v/>
      </c>
      <c r="F1511" s="42" t="str">
        <f>IF('TSA Input'!J1486="","",IF('TSA Input'!J1486="Yes",'TSA Input'!C1486,""))</f>
        <v/>
      </c>
      <c r="G1511" s="43" t="str">
        <f>IF('TSA Input'!J1486="","",IF('TSA Input'!J1486="Yes",'TSA Input'!I1486,""))</f>
        <v/>
      </c>
      <c r="H1511" s="43" t="str">
        <f>IF('TSA Input'!J1486="","",IF('TSA Input'!J1486="Yes",'TSA Input'!E1486,""))</f>
        <v/>
      </c>
      <c r="I1511" s="45" t="str">
        <f t="shared" si="2"/>
        <v/>
      </c>
      <c r="J1511" s="146" t="str">
        <f>IF('TSA Input'!$J1486="","",IF('TSA Input'!$J1486="Yes",'TSA Input'!$C1486,""))</f>
        <v/>
      </c>
      <c r="K1511" s="147" t="str">
        <f>IF('TSA Input'!$J1486="","",IF('TSA Input'!$J1486="Yes",'TSA Input'!$I1486,""))</f>
        <v/>
      </c>
      <c r="L1511" s="147" t="str">
        <f>IF('TSA Input'!$J1486="","",IF('TSA Input'!$J1486="Yes",'TSA Input'!$E1486,""))</f>
        <v/>
      </c>
      <c r="M1511" s="45" t="str">
        <f t="shared" si="3"/>
        <v/>
      </c>
      <c r="N1511" s="48"/>
      <c r="O1511" s="49"/>
      <c r="P1511" s="148" t="s">
        <v>31</v>
      </c>
      <c r="Q1511" s="149" t="s">
        <v>31</v>
      </c>
      <c r="R1511" s="1"/>
    </row>
    <row r="1512" spans="1:18" ht="15.75" hidden="1" customHeight="1">
      <c r="A1512" s="1" t="str">
        <f t="shared" si="1"/>
        <v/>
      </c>
      <c r="B1512" s="1"/>
      <c r="C1512" s="38" t="str">
        <f>IF('TSA Input'!J1487="","",IF('TSA Input'!J1487="Yes",'TSA Input'!B1487,"Ineligible"))</f>
        <v/>
      </c>
      <c r="D1512" s="39" t="str">
        <f>IF('TSA Input'!J1487="","",IF('TSA Input'!J1487="Yes",'TSA Input'!H1487,""))</f>
        <v/>
      </c>
      <c r="E1512" s="40" t="str">
        <f>IF('TSA Input'!J1487="","",IF('TSA Input'!J1487="Yes",'TSA Input'!G1487,""))</f>
        <v/>
      </c>
      <c r="F1512" s="42" t="str">
        <f>IF('TSA Input'!J1487="","",IF('TSA Input'!J1487="Yes",'TSA Input'!C1487,""))</f>
        <v/>
      </c>
      <c r="G1512" s="43" t="str">
        <f>IF('TSA Input'!J1487="","",IF('TSA Input'!J1487="Yes",'TSA Input'!I1487,""))</f>
        <v/>
      </c>
      <c r="H1512" s="43" t="str">
        <f>IF('TSA Input'!J1487="","",IF('TSA Input'!J1487="Yes",'TSA Input'!E1487,""))</f>
        <v/>
      </c>
      <c r="I1512" s="45" t="str">
        <f t="shared" si="2"/>
        <v/>
      </c>
      <c r="J1512" s="146" t="str">
        <f>IF('TSA Input'!$J1487="","",IF('TSA Input'!$J1487="Yes",'TSA Input'!$C1487,""))</f>
        <v/>
      </c>
      <c r="K1512" s="147" t="str">
        <f>IF('TSA Input'!$J1487="","",IF('TSA Input'!$J1487="Yes",'TSA Input'!$I1487,""))</f>
        <v/>
      </c>
      <c r="L1512" s="147" t="str">
        <f>IF('TSA Input'!$J1487="","",IF('TSA Input'!$J1487="Yes",'TSA Input'!$E1487,""))</f>
        <v/>
      </c>
      <c r="M1512" s="45" t="str">
        <f t="shared" si="3"/>
        <v/>
      </c>
      <c r="N1512" s="48"/>
      <c r="O1512" s="49"/>
      <c r="P1512" s="148" t="s">
        <v>31</v>
      </c>
      <c r="Q1512" s="149" t="s">
        <v>31</v>
      </c>
      <c r="R1512" s="1"/>
    </row>
    <row r="1513" spans="1:18" ht="15.75" hidden="1" customHeight="1">
      <c r="A1513" s="1" t="str">
        <f t="shared" si="1"/>
        <v/>
      </c>
      <c r="B1513" s="1"/>
      <c r="C1513" s="38" t="str">
        <f>IF('TSA Input'!J1488="","",IF('TSA Input'!J1488="Yes",'TSA Input'!B1488,"Ineligible"))</f>
        <v/>
      </c>
      <c r="D1513" s="39" t="str">
        <f>IF('TSA Input'!J1488="","",IF('TSA Input'!J1488="Yes",'TSA Input'!H1488,""))</f>
        <v/>
      </c>
      <c r="E1513" s="40" t="str">
        <f>IF('TSA Input'!J1488="","",IF('TSA Input'!J1488="Yes",'TSA Input'!G1488,""))</f>
        <v/>
      </c>
      <c r="F1513" s="42" t="str">
        <f>IF('TSA Input'!J1488="","",IF('TSA Input'!J1488="Yes",'TSA Input'!C1488,""))</f>
        <v/>
      </c>
      <c r="G1513" s="43" t="str">
        <f>IF('TSA Input'!J1488="","",IF('TSA Input'!J1488="Yes",'TSA Input'!I1488,""))</f>
        <v/>
      </c>
      <c r="H1513" s="43" t="str">
        <f>IF('TSA Input'!J1488="","",IF('TSA Input'!J1488="Yes",'TSA Input'!E1488,""))</f>
        <v/>
      </c>
      <c r="I1513" s="45" t="str">
        <f t="shared" si="2"/>
        <v/>
      </c>
      <c r="J1513" s="146" t="str">
        <f>IF('TSA Input'!$J1488="","",IF('TSA Input'!$J1488="Yes",'TSA Input'!$C1488,""))</f>
        <v/>
      </c>
      <c r="K1513" s="147" t="str">
        <f>IF('TSA Input'!$J1488="","",IF('TSA Input'!$J1488="Yes",'TSA Input'!$I1488,""))</f>
        <v/>
      </c>
      <c r="L1513" s="147" t="str">
        <f>IF('TSA Input'!$J1488="","",IF('TSA Input'!$J1488="Yes",'TSA Input'!$E1488,""))</f>
        <v/>
      </c>
      <c r="M1513" s="45" t="str">
        <f t="shared" si="3"/>
        <v/>
      </c>
      <c r="N1513" s="48"/>
      <c r="O1513" s="49"/>
      <c r="P1513" s="148" t="s">
        <v>31</v>
      </c>
      <c r="Q1513" s="149" t="s">
        <v>31</v>
      </c>
      <c r="R1513" s="1"/>
    </row>
    <row r="1514" spans="1:18" ht="15.75" hidden="1" customHeight="1">
      <c r="A1514" s="1" t="str">
        <f t="shared" si="1"/>
        <v/>
      </c>
      <c r="B1514" s="1"/>
      <c r="C1514" s="38" t="str">
        <f>IF('TSA Input'!J1489="","",IF('TSA Input'!J1489="Yes",'TSA Input'!B1489,"Ineligible"))</f>
        <v/>
      </c>
      <c r="D1514" s="39" t="str">
        <f>IF('TSA Input'!J1489="","",IF('TSA Input'!J1489="Yes",'TSA Input'!H1489,""))</f>
        <v/>
      </c>
      <c r="E1514" s="40" t="str">
        <f>IF('TSA Input'!J1489="","",IF('TSA Input'!J1489="Yes",'TSA Input'!G1489,""))</f>
        <v/>
      </c>
      <c r="F1514" s="42" t="str">
        <f>IF('TSA Input'!J1489="","",IF('TSA Input'!J1489="Yes",'TSA Input'!C1489,""))</f>
        <v/>
      </c>
      <c r="G1514" s="43" t="str">
        <f>IF('TSA Input'!J1489="","",IF('TSA Input'!J1489="Yes",'TSA Input'!I1489,""))</f>
        <v/>
      </c>
      <c r="H1514" s="43" t="str">
        <f>IF('TSA Input'!J1489="","",IF('TSA Input'!J1489="Yes",'TSA Input'!E1489,""))</f>
        <v/>
      </c>
      <c r="I1514" s="45" t="str">
        <f t="shared" si="2"/>
        <v/>
      </c>
      <c r="J1514" s="146" t="str">
        <f>IF('TSA Input'!$J1489="","",IF('TSA Input'!$J1489="Yes",'TSA Input'!$C1489,""))</f>
        <v/>
      </c>
      <c r="K1514" s="147" t="str">
        <f>IF('TSA Input'!$J1489="","",IF('TSA Input'!$J1489="Yes",'TSA Input'!$I1489,""))</f>
        <v/>
      </c>
      <c r="L1514" s="147" t="str">
        <f>IF('TSA Input'!$J1489="","",IF('TSA Input'!$J1489="Yes",'TSA Input'!$E1489,""))</f>
        <v/>
      </c>
      <c r="M1514" s="45" t="str">
        <f t="shared" si="3"/>
        <v/>
      </c>
      <c r="N1514" s="48"/>
      <c r="O1514" s="49"/>
      <c r="P1514" s="148" t="s">
        <v>31</v>
      </c>
      <c r="Q1514" s="149" t="s">
        <v>31</v>
      </c>
      <c r="R1514" s="1"/>
    </row>
    <row r="1515" spans="1:18" ht="15.75" hidden="1" customHeight="1">
      <c r="A1515" s="1" t="str">
        <f t="shared" si="1"/>
        <v/>
      </c>
      <c r="B1515" s="1"/>
      <c r="C1515" s="38" t="str">
        <f>IF('TSA Input'!J1490="","",IF('TSA Input'!J1490="Yes",'TSA Input'!B1490,"Ineligible"))</f>
        <v/>
      </c>
      <c r="D1515" s="39" t="str">
        <f>IF('TSA Input'!J1490="","",IF('TSA Input'!J1490="Yes",'TSA Input'!H1490,""))</f>
        <v/>
      </c>
      <c r="E1515" s="40" t="str">
        <f>IF('TSA Input'!J1490="","",IF('TSA Input'!J1490="Yes",'TSA Input'!G1490,""))</f>
        <v/>
      </c>
      <c r="F1515" s="42" t="str">
        <f>IF('TSA Input'!J1490="","",IF('TSA Input'!J1490="Yes",'TSA Input'!C1490,""))</f>
        <v/>
      </c>
      <c r="G1515" s="43" t="str">
        <f>IF('TSA Input'!J1490="","",IF('TSA Input'!J1490="Yes",'TSA Input'!I1490,""))</f>
        <v/>
      </c>
      <c r="H1515" s="43" t="str">
        <f>IF('TSA Input'!J1490="","",IF('TSA Input'!J1490="Yes",'TSA Input'!E1490,""))</f>
        <v/>
      </c>
      <c r="I1515" s="45" t="str">
        <f t="shared" si="2"/>
        <v/>
      </c>
      <c r="J1515" s="146" t="str">
        <f>IF('TSA Input'!$J1490="","",IF('TSA Input'!$J1490="Yes",'TSA Input'!$C1490,""))</f>
        <v/>
      </c>
      <c r="K1515" s="147" t="str">
        <f>IF('TSA Input'!$J1490="","",IF('TSA Input'!$J1490="Yes",'TSA Input'!$I1490,""))</f>
        <v/>
      </c>
      <c r="L1515" s="147" t="str">
        <f>IF('TSA Input'!$J1490="","",IF('TSA Input'!$J1490="Yes",'TSA Input'!$E1490,""))</f>
        <v/>
      </c>
      <c r="M1515" s="45" t="str">
        <f t="shared" si="3"/>
        <v/>
      </c>
      <c r="N1515" s="48"/>
      <c r="O1515" s="49"/>
      <c r="P1515" s="148" t="s">
        <v>31</v>
      </c>
      <c r="Q1515" s="149" t="s">
        <v>31</v>
      </c>
      <c r="R1515" s="1"/>
    </row>
    <row r="1516" spans="1:18" ht="15.75" hidden="1" customHeight="1">
      <c r="A1516" s="1" t="str">
        <f t="shared" si="1"/>
        <v/>
      </c>
      <c r="B1516" s="1"/>
      <c r="C1516" s="38" t="str">
        <f>IF('TSA Input'!J1491="","",IF('TSA Input'!J1491="Yes",'TSA Input'!B1491,"Ineligible"))</f>
        <v/>
      </c>
      <c r="D1516" s="39" t="str">
        <f>IF('TSA Input'!J1491="","",IF('TSA Input'!J1491="Yes",'TSA Input'!H1491,""))</f>
        <v/>
      </c>
      <c r="E1516" s="40" t="str">
        <f>IF('TSA Input'!J1491="","",IF('TSA Input'!J1491="Yes",'TSA Input'!G1491,""))</f>
        <v/>
      </c>
      <c r="F1516" s="42" t="str">
        <f>IF('TSA Input'!J1491="","",IF('TSA Input'!J1491="Yes",'TSA Input'!C1491,""))</f>
        <v/>
      </c>
      <c r="G1516" s="43" t="str">
        <f>IF('TSA Input'!J1491="","",IF('TSA Input'!J1491="Yes",'TSA Input'!I1491,""))</f>
        <v/>
      </c>
      <c r="H1516" s="43" t="str">
        <f>IF('TSA Input'!J1491="","",IF('TSA Input'!J1491="Yes",'TSA Input'!E1491,""))</f>
        <v/>
      </c>
      <c r="I1516" s="45" t="str">
        <f t="shared" si="2"/>
        <v/>
      </c>
      <c r="J1516" s="146" t="str">
        <f>IF('TSA Input'!$J1491="","",IF('TSA Input'!$J1491="Yes",'TSA Input'!$C1491,""))</f>
        <v/>
      </c>
      <c r="K1516" s="147" t="str">
        <f>IF('TSA Input'!$J1491="","",IF('TSA Input'!$J1491="Yes",'TSA Input'!$I1491,""))</f>
        <v/>
      </c>
      <c r="L1516" s="147" t="str">
        <f>IF('TSA Input'!$J1491="","",IF('TSA Input'!$J1491="Yes",'TSA Input'!$E1491,""))</f>
        <v/>
      </c>
      <c r="M1516" s="45" t="str">
        <f t="shared" si="3"/>
        <v/>
      </c>
      <c r="N1516" s="48"/>
      <c r="O1516" s="49"/>
      <c r="P1516" s="148" t="s">
        <v>31</v>
      </c>
      <c r="Q1516" s="149" t="s">
        <v>31</v>
      </c>
      <c r="R1516" s="1"/>
    </row>
    <row r="1517" spans="1:18" ht="15.75" hidden="1" customHeight="1">
      <c r="A1517" s="1" t="str">
        <f t="shared" si="1"/>
        <v/>
      </c>
      <c r="B1517" s="1"/>
      <c r="C1517" s="38" t="str">
        <f>IF('TSA Input'!J1492="","",IF('TSA Input'!J1492="Yes",'TSA Input'!B1492,"Ineligible"))</f>
        <v/>
      </c>
      <c r="D1517" s="39" t="str">
        <f>IF('TSA Input'!J1492="","",IF('TSA Input'!J1492="Yes",'TSA Input'!H1492,""))</f>
        <v/>
      </c>
      <c r="E1517" s="40" t="str">
        <f>IF('TSA Input'!J1492="","",IF('TSA Input'!J1492="Yes",'TSA Input'!G1492,""))</f>
        <v/>
      </c>
      <c r="F1517" s="42" t="str">
        <f>IF('TSA Input'!J1492="","",IF('TSA Input'!J1492="Yes",'TSA Input'!C1492,""))</f>
        <v/>
      </c>
      <c r="G1517" s="43" t="str">
        <f>IF('TSA Input'!J1492="","",IF('TSA Input'!J1492="Yes",'TSA Input'!I1492,""))</f>
        <v/>
      </c>
      <c r="H1517" s="43" t="str">
        <f>IF('TSA Input'!J1492="","",IF('TSA Input'!J1492="Yes",'TSA Input'!E1492,""))</f>
        <v/>
      </c>
      <c r="I1517" s="45" t="str">
        <f t="shared" si="2"/>
        <v/>
      </c>
      <c r="J1517" s="146" t="str">
        <f>IF('TSA Input'!$J1492="","",IF('TSA Input'!$J1492="Yes",'TSA Input'!$C1492,""))</f>
        <v/>
      </c>
      <c r="K1517" s="147" t="str">
        <f>IF('TSA Input'!$J1492="","",IF('TSA Input'!$J1492="Yes",'TSA Input'!$I1492,""))</f>
        <v/>
      </c>
      <c r="L1517" s="147" t="str">
        <f>IF('TSA Input'!$J1492="","",IF('TSA Input'!$J1492="Yes",'TSA Input'!$E1492,""))</f>
        <v/>
      </c>
      <c r="M1517" s="45" t="str">
        <f t="shared" si="3"/>
        <v/>
      </c>
      <c r="N1517" s="48"/>
      <c r="O1517" s="49"/>
      <c r="P1517" s="148" t="s">
        <v>31</v>
      </c>
      <c r="Q1517" s="149" t="s">
        <v>31</v>
      </c>
      <c r="R1517" s="1"/>
    </row>
    <row r="1518" spans="1:18" ht="15.75" hidden="1" customHeight="1">
      <c r="A1518" s="1" t="str">
        <f t="shared" si="1"/>
        <v/>
      </c>
      <c r="B1518" s="1"/>
      <c r="C1518" s="38" t="str">
        <f>IF('TSA Input'!J1493="","",IF('TSA Input'!J1493="Yes",'TSA Input'!B1493,"Ineligible"))</f>
        <v/>
      </c>
      <c r="D1518" s="39" t="str">
        <f>IF('TSA Input'!J1493="","",IF('TSA Input'!J1493="Yes",'TSA Input'!H1493,""))</f>
        <v/>
      </c>
      <c r="E1518" s="40" t="str">
        <f>IF('TSA Input'!J1493="","",IF('TSA Input'!J1493="Yes",'TSA Input'!G1493,""))</f>
        <v/>
      </c>
      <c r="F1518" s="42" t="str">
        <f>IF('TSA Input'!J1493="","",IF('TSA Input'!J1493="Yes",'TSA Input'!C1493,""))</f>
        <v/>
      </c>
      <c r="G1518" s="43" t="str">
        <f>IF('TSA Input'!J1493="","",IF('TSA Input'!J1493="Yes",'TSA Input'!I1493,""))</f>
        <v/>
      </c>
      <c r="H1518" s="43" t="str">
        <f>IF('TSA Input'!J1493="","",IF('TSA Input'!J1493="Yes",'TSA Input'!E1493,""))</f>
        <v/>
      </c>
      <c r="I1518" s="45" t="str">
        <f t="shared" si="2"/>
        <v/>
      </c>
      <c r="J1518" s="146" t="str">
        <f>IF('TSA Input'!$J1493="","",IF('TSA Input'!$J1493="Yes",'TSA Input'!$C1493,""))</f>
        <v/>
      </c>
      <c r="K1518" s="147" t="str">
        <f>IF('TSA Input'!$J1493="","",IF('TSA Input'!$J1493="Yes",'TSA Input'!$I1493,""))</f>
        <v/>
      </c>
      <c r="L1518" s="147" t="str">
        <f>IF('TSA Input'!$J1493="","",IF('TSA Input'!$J1493="Yes",'TSA Input'!$E1493,""))</f>
        <v/>
      </c>
      <c r="M1518" s="45" t="str">
        <f t="shared" si="3"/>
        <v/>
      </c>
      <c r="N1518" s="48"/>
      <c r="O1518" s="49"/>
      <c r="P1518" s="148" t="s">
        <v>31</v>
      </c>
      <c r="Q1518" s="149" t="s">
        <v>31</v>
      </c>
      <c r="R1518" s="1"/>
    </row>
    <row r="1519" spans="1:18" ht="15.75" hidden="1" customHeight="1">
      <c r="A1519" s="1" t="str">
        <f t="shared" si="1"/>
        <v/>
      </c>
      <c r="B1519" s="1"/>
      <c r="C1519" s="38" t="str">
        <f>IF('TSA Input'!J1494="","",IF('TSA Input'!J1494="Yes",'TSA Input'!B1494,"Ineligible"))</f>
        <v/>
      </c>
      <c r="D1519" s="39" t="str">
        <f>IF('TSA Input'!J1494="","",IF('TSA Input'!J1494="Yes",'TSA Input'!H1494,""))</f>
        <v/>
      </c>
      <c r="E1519" s="40" t="str">
        <f>IF('TSA Input'!J1494="","",IF('TSA Input'!J1494="Yes",'TSA Input'!G1494,""))</f>
        <v/>
      </c>
      <c r="F1519" s="42" t="str">
        <f>IF('TSA Input'!J1494="","",IF('TSA Input'!J1494="Yes",'TSA Input'!C1494,""))</f>
        <v/>
      </c>
      <c r="G1519" s="43" t="str">
        <f>IF('TSA Input'!J1494="","",IF('TSA Input'!J1494="Yes",'TSA Input'!I1494,""))</f>
        <v/>
      </c>
      <c r="H1519" s="43" t="str">
        <f>IF('TSA Input'!J1494="","",IF('TSA Input'!J1494="Yes",'TSA Input'!E1494,""))</f>
        <v/>
      </c>
      <c r="I1519" s="45" t="str">
        <f t="shared" si="2"/>
        <v/>
      </c>
      <c r="J1519" s="146" t="str">
        <f>IF('TSA Input'!$J1494="","",IF('TSA Input'!$J1494="Yes",'TSA Input'!$C1494,""))</f>
        <v/>
      </c>
      <c r="K1519" s="147" t="str">
        <f>IF('TSA Input'!$J1494="","",IF('TSA Input'!$J1494="Yes",'TSA Input'!$I1494,""))</f>
        <v/>
      </c>
      <c r="L1519" s="147" t="str">
        <f>IF('TSA Input'!$J1494="","",IF('TSA Input'!$J1494="Yes",'TSA Input'!$E1494,""))</f>
        <v/>
      </c>
      <c r="M1519" s="45" t="str">
        <f t="shared" si="3"/>
        <v/>
      </c>
      <c r="N1519" s="48"/>
      <c r="O1519" s="49"/>
      <c r="P1519" s="148" t="s">
        <v>31</v>
      </c>
      <c r="Q1519" s="149" t="s">
        <v>31</v>
      </c>
      <c r="R1519" s="1"/>
    </row>
    <row r="1520" spans="1:18" ht="15.75" hidden="1" customHeight="1">
      <c r="A1520" s="1" t="str">
        <f t="shared" si="1"/>
        <v/>
      </c>
      <c r="B1520" s="1"/>
      <c r="C1520" s="38" t="str">
        <f>IF('TSA Input'!J1495="","",IF('TSA Input'!J1495="Yes",'TSA Input'!B1495,"Ineligible"))</f>
        <v/>
      </c>
      <c r="D1520" s="39" t="str">
        <f>IF('TSA Input'!J1495="","",IF('TSA Input'!J1495="Yes",'TSA Input'!H1495,""))</f>
        <v/>
      </c>
      <c r="E1520" s="40" t="str">
        <f>IF('TSA Input'!J1495="","",IF('TSA Input'!J1495="Yes",'TSA Input'!G1495,""))</f>
        <v/>
      </c>
      <c r="F1520" s="42" t="str">
        <f>IF('TSA Input'!J1495="","",IF('TSA Input'!J1495="Yes",'TSA Input'!C1495,""))</f>
        <v/>
      </c>
      <c r="G1520" s="43" t="str">
        <f>IF('TSA Input'!J1495="","",IF('TSA Input'!J1495="Yes",'TSA Input'!I1495,""))</f>
        <v/>
      </c>
      <c r="H1520" s="43" t="str">
        <f>IF('TSA Input'!J1495="","",IF('TSA Input'!J1495="Yes",'TSA Input'!E1495,""))</f>
        <v/>
      </c>
      <c r="I1520" s="45" t="str">
        <f t="shared" si="2"/>
        <v/>
      </c>
      <c r="J1520" s="146" t="str">
        <f>IF('TSA Input'!$J1495="","",IF('TSA Input'!$J1495="Yes",'TSA Input'!$C1495,""))</f>
        <v/>
      </c>
      <c r="K1520" s="147" t="str">
        <f>IF('TSA Input'!$J1495="","",IF('TSA Input'!$J1495="Yes",'TSA Input'!$I1495,""))</f>
        <v/>
      </c>
      <c r="L1520" s="147" t="str">
        <f>IF('TSA Input'!$J1495="","",IF('TSA Input'!$J1495="Yes",'TSA Input'!$E1495,""))</f>
        <v/>
      </c>
      <c r="M1520" s="45" t="str">
        <f t="shared" si="3"/>
        <v/>
      </c>
      <c r="N1520" s="48"/>
      <c r="O1520" s="49"/>
      <c r="P1520" s="148" t="s">
        <v>31</v>
      </c>
      <c r="Q1520" s="149" t="s">
        <v>31</v>
      </c>
      <c r="R1520" s="1"/>
    </row>
    <row r="1521" spans="1:18" ht="15.75" hidden="1" customHeight="1">
      <c r="A1521" s="1" t="str">
        <f t="shared" si="1"/>
        <v/>
      </c>
      <c r="B1521" s="1"/>
      <c r="C1521" s="38" t="str">
        <f>IF('TSA Input'!J1496="","",IF('TSA Input'!J1496="Yes",'TSA Input'!B1496,"Ineligible"))</f>
        <v/>
      </c>
      <c r="D1521" s="39" t="str">
        <f>IF('TSA Input'!J1496="","",IF('TSA Input'!J1496="Yes",'TSA Input'!H1496,""))</f>
        <v/>
      </c>
      <c r="E1521" s="40" t="str">
        <f>IF('TSA Input'!J1496="","",IF('TSA Input'!J1496="Yes",'TSA Input'!G1496,""))</f>
        <v/>
      </c>
      <c r="F1521" s="42" t="str">
        <f>IF('TSA Input'!J1496="","",IF('TSA Input'!J1496="Yes",'TSA Input'!C1496,""))</f>
        <v/>
      </c>
      <c r="G1521" s="43" t="str">
        <f>IF('TSA Input'!J1496="","",IF('TSA Input'!J1496="Yes",'TSA Input'!I1496,""))</f>
        <v/>
      </c>
      <c r="H1521" s="43" t="str">
        <f>IF('TSA Input'!J1496="","",IF('TSA Input'!J1496="Yes",'TSA Input'!E1496,""))</f>
        <v/>
      </c>
      <c r="I1521" s="45" t="str">
        <f t="shared" si="2"/>
        <v/>
      </c>
      <c r="J1521" s="146" t="str">
        <f>IF('TSA Input'!$J1496="","",IF('TSA Input'!$J1496="Yes",'TSA Input'!$C1496,""))</f>
        <v/>
      </c>
      <c r="K1521" s="147" t="str">
        <f>IF('TSA Input'!$J1496="","",IF('TSA Input'!$J1496="Yes",'TSA Input'!$I1496,""))</f>
        <v/>
      </c>
      <c r="L1521" s="147" t="str">
        <f>IF('TSA Input'!$J1496="","",IF('TSA Input'!$J1496="Yes",'TSA Input'!$E1496,""))</f>
        <v/>
      </c>
      <c r="M1521" s="45" t="str">
        <f t="shared" si="3"/>
        <v/>
      </c>
      <c r="N1521" s="48"/>
      <c r="O1521" s="49"/>
      <c r="P1521" s="148" t="s">
        <v>31</v>
      </c>
      <c r="Q1521" s="149" t="s">
        <v>31</v>
      </c>
      <c r="R1521" s="1"/>
    </row>
    <row r="1522" spans="1:18" ht="15.75" hidden="1" customHeight="1">
      <c r="A1522" s="1" t="str">
        <f t="shared" si="1"/>
        <v/>
      </c>
      <c r="B1522" s="1"/>
      <c r="C1522" s="38" t="str">
        <f>IF('TSA Input'!J1497="","",IF('TSA Input'!J1497="Yes",'TSA Input'!B1497,"Ineligible"))</f>
        <v/>
      </c>
      <c r="D1522" s="39" t="str">
        <f>IF('TSA Input'!J1497="","",IF('TSA Input'!J1497="Yes",'TSA Input'!H1497,""))</f>
        <v/>
      </c>
      <c r="E1522" s="40" t="str">
        <f>IF('TSA Input'!J1497="","",IF('TSA Input'!J1497="Yes",'TSA Input'!G1497,""))</f>
        <v/>
      </c>
      <c r="F1522" s="42" t="str">
        <f>IF('TSA Input'!J1497="","",IF('TSA Input'!J1497="Yes",'TSA Input'!C1497,""))</f>
        <v/>
      </c>
      <c r="G1522" s="43" t="str">
        <f>IF('TSA Input'!J1497="","",IF('TSA Input'!J1497="Yes",'TSA Input'!I1497,""))</f>
        <v/>
      </c>
      <c r="H1522" s="43" t="str">
        <f>IF('TSA Input'!J1497="","",IF('TSA Input'!J1497="Yes",'TSA Input'!E1497,""))</f>
        <v/>
      </c>
      <c r="I1522" s="45" t="str">
        <f t="shared" si="2"/>
        <v/>
      </c>
      <c r="J1522" s="146" t="str">
        <f>IF('TSA Input'!$J1497="","",IF('TSA Input'!$J1497="Yes",'TSA Input'!$C1497,""))</f>
        <v/>
      </c>
      <c r="K1522" s="147" t="str">
        <f>IF('TSA Input'!$J1497="","",IF('TSA Input'!$J1497="Yes",'TSA Input'!$I1497,""))</f>
        <v/>
      </c>
      <c r="L1522" s="147" t="str">
        <f>IF('TSA Input'!$J1497="","",IF('TSA Input'!$J1497="Yes",'TSA Input'!$E1497,""))</f>
        <v/>
      </c>
      <c r="M1522" s="45" t="str">
        <f t="shared" si="3"/>
        <v/>
      </c>
      <c r="N1522" s="48"/>
      <c r="O1522" s="49"/>
      <c r="P1522" s="148" t="s">
        <v>31</v>
      </c>
      <c r="Q1522" s="149" t="s">
        <v>31</v>
      </c>
      <c r="R1522" s="1"/>
    </row>
    <row r="1523" spans="1:18" ht="15.75" hidden="1" customHeight="1">
      <c r="A1523" s="1" t="str">
        <f t="shared" si="1"/>
        <v/>
      </c>
      <c r="B1523" s="1"/>
      <c r="C1523" s="38" t="str">
        <f>IF('TSA Input'!J1498="","",IF('TSA Input'!J1498="Yes",'TSA Input'!B1498,"Ineligible"))</f>
        <v/>
      </c>
      <c r="D1523" s="39" t="str">
        <f>IF('TSA Input'!J1498="","",IF('TSA Input'!J1498="Yes",'TSA Input'!H1498,""))</f>
        <v/>
      </c>
      <c r="E1523" s="40" t="str">
        <f>IF('TSA Input'!J1498="","",IF('TSA Input'!J1498="Yes",'TSA Input'!G1498,""))</f>
        <v/>
      </c>
      <c r="F1523" s="42" t="str">
        <f>IF('TSA Input'!J1498="","",IF('TSA Input'!J1498="Yes",'TSA Input'!C1498,""))</f>
        <v/>
      </c>
      <c r="G1523" s="43" t="str">
        <f>IF('TSA Input'!J1498="","",IF('TSA Input'!J1498="Yes",'TSA Input'!I1498,""))</f>
        <v/>
      </c>
      <c r="H1523" s="43" t="str">
        <f>IF('TSA Input'!J1498="","",IF('TSA Input'!J1498="Yes",'TSA Input'!E1498,""))</f>
        <v/>
      </c>
      <c r="I1523" s="45" t="str">
        <f t="shared" si="2"/>
        <v/>
      </c>
      <c r="J1523" s="146" t="str">
        <f>IF('TSA Input'!$J1498="","",IF('TSA Input'!$J1498="Yes",'TSA Input'!$C1498,""))</f>
        <v/>
      </c>
      <c r="K1523" s="147" t="str">
        <f>IF('TSA Input'!$J1498="","",IF('TSA Input'!$J1498="Yes",'TSA Input'!$I1498,""))</f>
        <v/>
      </c>
      <c r="L1523" s="147" t="str">
        <f>IF('TSA Input'!$J1498="","",IF('TSA Input'!$J1498="Yes",'TSA Input'!$E1498,""))</f>
        <v/>
      </c>
      <c r="M1523" s="45" t="str">
        <f t="shared" si="3"/>
        <v/>
      </c>
      <c r="N1523" s="48"/>
      <c r="O1523" s="49"/>
      <c r="P1523" s="148" t="s">
        <v>31</v>
      </c>
      <c r="Q1523" s="149" t="s">
        <v>31</v>
      </c>
      <c r="R1523" s="1"/>
    </row>
    <row r="1524" spans="1:18" ht="15.75" hidden="1" customHeight="1">
      <c r="A1524" s="1" t="str">
        <f t="shared" si="1"/>
        <v/>
      </c>
      <c r="B1524" s="1"/>
      <c r="C1524" s="38" t="str">
        <f>IF('TSA Input'!J1499="","",IF('TSA Input'!J1499="Yes",'TSA Input'!B1499,"Ineligible"))</f>
        <v/>
      </c>
      <c r="D1524" s="39" t="str">
        <f>IF('TSA Input'!J1499="","",IF('TSA Input'!J1499="Yes",'TSA Input'!H1499,""))</f>
        <v/>
      </c>
      <c r="E1524" s="40" t="str">
        <f>IF('TSA Input'!J1499="","",IF('TSA Input'!J1499="Yes",'TSA Input'!G1499,""))</f>
        <v/>
      </c>
      <c r="F1524" s="42" t="str">
        <f>IF('TSA Input'!J1499="","",IF('TSA Input'!J1499="Yes",'TSA Input'!C1499,""))</f>
        <v/>
      </c>
      <c r="G1524" s="43" t="str">
        <f>IF('TSA Input'!J1499="","",IF('TSA Input'!J1499="Yes",'TSA Input'!I1499,""))</f>
        <v/>
      </c>
      <c r="H1524" s="43" t="str">
        <f>IF('TSA Input'!J1499="","",IF('TSA Input'!J1499="Yes",'TSA Input'!E1499,""))</f>
        <v/>
      </c>
      <c r="I1524" s="45" t="str">
        <f t="shared" si="2"/>
        <v/>
      </c>
      <c r="J1524" s="146" t="str">
        <f>IF('TSA Input'!$J1499="","",IF('TSA Input'!$J1499="Yes",'TSA Input'!$C1499,""))</f>
        <v/>
      </c>
      <c r="K1524" s="147" t="str">
        <f>IF('TSA Input'!$J1499="","",IF('TSA Input'!$J1499="Yes",'TSA Input'!$I1499,""))</f>
        <v/>
      </c>
      <c r="L1524" s="147" t="str">
        <f>IF('TSA Input'!$J1499="","",IF('TSA Input'!$J1499="Yes",'TSA Input'!$E1499,""))</f>
        <v/>
      </c>
      <c r="M1524" s="45" t="str">
        <f t="shared" si="3"/>
        <v/>
      </c>
      <c r="N1524" s="48"/>
      <c r="O1524" s="49"/>
      <c r="P1524" s="148" t="s">
        <v>31</v>
      </c>
      <c r="Q1524" s="149" t="s">
        <v>31</v>
      </c>
      <c r="R1524" s="1"/>
    </row>
    <row r="1525" spans="1:18" ht="15.75" hidden="1" customHeight="1">
      <c r="A1525" s="1" t="str">
        <f t="shared" si="1"/>
        <v/>
      </c>
      <c r="B1525" s="1"/>
      <c r="C1525" s="38" t="str">
        <f>IF('TSA Input'!J1500="","",IF('TSA Input'!J1500="Yes",'TSA Input'!B1500,"Ineligible"))</f>
        <v/>
      </c>
      <c r="D1525" s="39" t="str">
        <f>IF('TSA Input'!J1500="","",IF('TSA Input'!J1500="Yes",'TSA Input'!H1500,""))</f>
        <v/>
      </c>
      <c r="E1525" s="40" t="str">
        <f>IF('TSA Input'!J1500="","",IF('TSA Input'!J1500="Yes",'TSA Input'!G1500,""))</f>
        <v/>
      </c>
      <c r="F1525" s="42" t="str">
        <f>IF('TSA Input'!J1500="","",IF('TSA Input'!J1500="Yes",'TSA Input'!C1500,""))</f>
        <v/>
      </c>
      <c r="G1525" s="43" t="str">
        <f>IF('TSA Input'!J1500="","",IF('TSA Input'!J1500="Yes",'TSA Input'!I1500,""))</f>
        <v/>
      </c>
      <c r="H1525" s="43" t="str">
        <f>IF('TSA Input'!J1500="","",IF('TSA Input'!J1500="Yes",'TSA Input'!E1500,""))</f>
        <v/>
      </c>
      <c r="I1525" s="45" t="str">
        <f t="shared" si="2"/>
        <v/>
      </c>
      <c r="J1525" s="146" t="str">
        <f>IF('TSA Input'!$J1500="","",IF('TSA Input'!$J1500="Yes",'TSA Input'!$C1500,""))</f>
        <v/>
      </c>
      <c r="K1525" s="147" t="str">
        <f>IF('TSA Input'!$J1500="","",IF('TSA Input'!$J1500="Yes",'TSA Input'!$I1500,""))</f>
        <v/>
      </c>
      <c r="L1525" s="147" t="str">
        <f>IF('TSA Input'!$J1500="","",IF('TSA Input'!$J1500="Yes",'TSA Input'!$E1500,""))</f>
        <v/>
      </c>
      <c r="M1525" s="45" t="str">
        <f t="shared" si="3"/>
        <v/>
      </c>
      <c r="N1525" s="48"/>
      <c r="O1525" s="49"/>
      <c r="P1525" s="148" t="s">
        <v>31</v>
      </c>
      <c r="Q1525" s="149" t="s">
        <v>31</v>
      </c>
      <c r="R1525" s="1"/>
    </row>
    <row r="1526" spans="1:18" ht="15.75" hidden="1" customHeight="1">
      <c r="A1526" s="1" t="str">
        <f t="shared" si="1"/>
        <v/>
      </c>
      <c r="B1526" s="1"/>
      <c r="C1526" s="38" t="str">
        <f>IF('TSA Input'!J1501="","",IF('TSA Input'!J1501="Yes",'TSA Input'!B1501,"Ineligible"))</f>
        <v/>
      </c>
      <c r="D1526" s="39" t="str">
        <f>IF('TSA Input'!J1501="","",IF('TSA Input'!J1501="Yes",'TSA Input'!H1501,""))</f>
        <v/>
      </c>
      <c r="E1526" s="40" t="str">
        <f>IF('TSA Input'!J1501="","",IF('TSA Input'!J1501="Yes",'TSA Input'!G1501,""))</f>
        <v/>
      </c>
      <c r="F1526" s="42" t="str">
        <f>IF('TSA Input'!J1501="","",IF('TSA Input'!J1501="Yes",'TSA Input'!C1501,""))</f>
        <v/>
      </c>
      <c r="G1526" s="43" t="str">
        <f>IF('TSA Input'!J1501="","",IF('TSA Input'!J1501="Yes",'TSA Input'!I1501,""))</f>
        <v/>
      </c>
      <c r="H1526" s="43" t="str">
        <f>IF('TSA Input'!J1501="","",IF('TSA Input'!J1501="Yes",'TSA Input'!E1501,""))</f>
        <v/>
      </c>
      <c r="I1526" s="45" t="str">
        <f t="shared" si="2"/>
        <v/>
      </c>
      <c r="J1526" s="146" t="str">
        <f>IF('TSA Input'!$J1501="","",IF('TSA Input'!$J1501="Yes",'TSA Input'!$C1501,""))</f>
        <v/>
      </c>
      <c r="K1526" s="147" t="str">
        <f>IF('TSA Input'!$J1501="","",IF('TSA Input'!$J1501="Yes",'TSA Input'!$I1501,""))</f>
        <v/>
      </c>
      <c r="L1526" s="147" t="str">
        <f>IF('TSA Input'!$J1501="","",IF('TSA Input'!$J1501="Yes",'TSA Input'!$E1501,""))</f>
        <v/>
      </c>
      <c r="M1526" s="45" t="str">
        <f t="shared" si="3"/>
        <v/>
      </c>
      <c r="N1526" s="48"/>
      <c r="O1526" s="49"/>
      <c r="P1526" s="148" t="s">
        <v>31</v>
      </c>
      <c r="Q1526" s="149" t="s">
        <v>31</v>
      </c>
      <c r="R1526" s="1"/>
    </row>
    <row r="1527" spans="1:18" ht="15.75" hidden="1" customHeight="1">
      <c r="A1527" s="1" t="str">
        <f t="shared" si="1"/>
        <v/>
      </c>
      <c r="B1527" s="1"/>
      <c r="C1527" s="38" t="str">
        <f>IF('TSA Input'!J1502="","",IF('TSA Input'!J1502="Yes",'TSA Input'!B1502,"Ineligible"))</f>
        <v/>
      </c>
      <c r="D1527" s="39" t="str">
        <f>IF('TSA Input'!J1502="","",IF('TSA Input'!J1502="Yes",'TSA Input'!H1502,""))</f>
        <v/>
      </c>
      <c r="E1527" s="40" t="str">
        <f>IF('TSA Input'!J1502="","",IF('TSA Input'!J1502="Yes",'TSA Input'!G1502,""))</f>
        <v/>
      </c>
      <c r="F1527" s="42" t="str">
        <f>IF('TSA Input'!J1502="","",IF('TSA Input'!J1502="Yes",'TSA Input'!C1502,""))</f>
        <v/>
      </c>
      <c r="G1527" s="43" t="str">
        <f>IF('TSA Input'!J1502="","",IF('TSA Input'!J1502="Yes",'TSA Input'!I1502,""))</f>
        <v/>
      </c>
      <c r="H1527" s="43" t="str">
        <f>IF('TSA Input'!J1502="","",IF('TSA Input'!J1502="Yes",'TSA Input'!E1502,""))</f>
        <v/>
      </c>
      <c r="I1527" s="45" t="str">
        <f t="shared" si="2"/>
        <v/>
      </c>
      <c r="J1527" s="146" t="str">
        <f>IF('TSA Input'!$J1502="","",IF('TSA Input'!$J1502="Yes",'TSA Input'!$C1502,""))</f>
        <v/>
      </c>
      <c r="K1527" s="147" t="str">
        <f>IF('TSA Input'!$J1502="","",IF('TSA Input'!$J1502="Yes",'TSA Input'!$I1502,""))</f>
        <v/>
      </c>
      <c r="L1527" s="147" t="str">
        <f>IF('TSA Input'!$J1502="","",IF('TSA Input'!$J1502="Yes",'TSA Input'!$E1502,""))</f>
        <v/>
      </c>
      <c r="M1527" s="45" t="str">
        <f t="shared" si="3"/>
        <v/>
      </c>
      <c r="N1527" s="48"/>
      <c r="O1527" s="49"/>
      <c r="P1527" s="148" t="s">
        <v>31</v>
      </c>
      <c r="Q1527" s="149" t="s">
        <v>31</v>
      </c>
      <c r="R1527" s="1"/>
    </row>
    <row r="1528" spans="1:18" ht="15.75" hidden="1" customHeight="1">
      <c r="A1528" s="1" t="str">
        <f t="shared" si="1"/>
        <v/>
      </c>
      <c r="B1528" s="1"/>
      <c r="C1528" s="38" t="str">
        <f>IF('TSA Input'!J1503="","",IF('TSA Input'!J1503="Yes",'TSA Input'!B1503,"Ineligible"))</f>
        <v/>
      </c>
      <c r="D1528" s="39" t="str">
        <f>IF('TSA Input'!J1503="","",IF('TSA Input'!J1503="Yes",'TSA Input'!H1503,""))</f>
        <v/>
      </c>
      <c r="E1528" s="40" t="str">
        <f>IF('TSA Input'!J1503="","",IF('TSA Input'!J1503="Yes",'TSA Input'!G1503,""))</f>
        <v/>
      </c>
      <c r="F1528" s="42" t="str">
        <f>IF('TSA Input'!J1503="","",IF('TSA Input'!J1503="Yes",'TSA Input'!C1503,""))</f>
        <v/>
      </c>
      <c r="G1528" s="43" t="str">
        <f>IF('TSA Input'!J1503="","",IF('TSA Input'!J1503="Yes",'TSA Input'!I1503,""))</f>
        <v/>
      </c>
      <c r="H1528" s="43" t="str">
        <f>IF('TSA Input'!J1503="","",IF('TSA Input'!J1503="Yes",'TSA Input'!E1503,""))</f>
        <v/>
      </c>
      <c r="I1528" s="45" t="str">
        <f t="shared" si="2"/>
        <v/>
      </c>
      <c r="J1528" s="146" t="str">
        <f>IF('TSA Input'!$J1503="","",IF('TSA Input'!$J1503="Yes",'TSA Input'!$C1503,""))</f>
        <v/>
      </c>
      <c r="K1528" s="147" t="str">
        <f>IF('TSA Input'!$J1503="","",IF('TSA Input'!$J1503="Yes",'TSA Input'!$I1503,""))</f>
        <v/>
      </c>
      <c r="L1528" s="147" t="str">
        <f>IF('TSA Input'!$J1503="","",IF('TSA Input'!$J1503="Yes",'TSA Input'!$E1503,""))</f>
        <v/>
      </c>
      <c r="M1528" s="45" t="str">
        <f t="shared" si="3"/>
        <v/>
      </c>
      <c r="N1528" s="48"/>
      <c r="O1528" s="49"/>
      <c r="P1528" s="148" t="s">
        <v>31</v>
      </c>
      <c r="Q1528" s="149" t="s">
        <v>31</v>
      </c>
      <c r="R1528" s="1"/>
    </row>
    <row r="1529" spans="1:18" ht="15.75" hidden="1" customHeight="1">
      <c r="A1529" s="1" t="str">
        <f t="shared" si="1"/>
        <v/>
      </c>
      <c r="B1529" s="1"/>
      <c r="C1529" s="38" t="str">
        <f>IF('TSA Input'!J1504="","",IF('TSA Input'!J1504="Yes",'TSA Input'!B1504,"Ineligible"))</f>
        <v/>
      </c>
      <c r="D1529" s="39" t="str">
        <f>IF('TSA Input'!J1504="","",IF('TSA Input'!J1504="Yes",'TSA Input'!H1504,""))</f>
        <v/>
      </c>
      <c r="E1529" s="40" t="str">
        <f>IF('TSA Input'!J1504="","",IF('TSA Input'!J1504="Yes",'TSA Input'!G1504,""))</f>
        <v/>
      </c>
      <c r="F1529" s="42" t="str">
        <f>IF('TSA Input'!J1504="","",IF('TSA Input'!J1504="Yes",'TSA Input'!C1504,""))</f>
        <v/>
      </c>
      <c r="G1529" s="43" t="str">
        <f>IF('TSA Input'!J1504="","",IF('TSA Input'!J1504="Yes",'TSA Input'!I1504,""))</f>
        <v/>
      </c>
      <c r="H1529" s="43" t="str">
        <f>IF('TSA Input'!J1504="","",IF('TSA Input'!J1504="Yes",'TSA Input'!E1504,""))</f>
        <v/>
      </c>
      <c r="I1529" s="45" t="str">
        <f t="shared" si="2"/>
        <v/>
      </c>
      <c r="J1529" s="146" t="str">
        <f>IF('TSA Input'!$J1504="","",IF('TSA Input'!$J1504="Yes",'TSA Input'!$C1504,""))</f>
        <v/>
      </c>
      <c r="K1529" s="147" t="str">
        <f>IF('TSA Input'!$J1504="","",IF('TSA Input'!$J1504="Yes",'TSA Input'!$I1504,""))</f>
        <v/>
      </c>
      <c r="L1529" s="147" t="str">
        <f>IF('TSA Input'!$J1504="","",IF('TSA Input'!$J1504="Yes",'TSA Input'!$E1504,""))</f>
        <v/>
      </c>
      <c r="M1529" s="45" t="str">
        <f t="shared" si="3"/>
        <v/>
      </c>
      <c r="N1529" s="48"/>
      <c r="O1529" s="49"/>
      <c r="P1529" s="148" t="s">
        <v>31</v>
      </c>
      <c r="Q1529" s="149" t="s">
        <v>31</v>
      </c>
      <c r="R1529" s="1"/>
    </row>
    <row r="1530" spans="1:18" ht="15.75" hidden="1" customHeight="1">
      <c r="A1530" s="1" t="str">
        <f t="shared" si="1"/>
        <v/>
      </c>
      <c r="B1530" s="1"/>
      <c r="C1530" s="38" t="str">
        <f>IF('TSA Input'!J1505="","",IF('TSA Input'!J1505="Yes",'TSA Input'!B1505,"Ineligible"))</f>
        <v/>
      </c>
      <c r="D1530" s="39" t="str">
        <f>IF('TSA Input'!J1505="","",IF('TSA Input'!J1505="Yes",'TSA Input'!H1505,""))</f>
        <v/>
      </c>
      <c r="E1530" s="40" t="str">
        <f>IF('TSA Input'!J1505="","",IF('TSA Input'!J1505="Yes",'TSA Input'!G1505,""))</f>
        <v/>
      </c>
      <c r="F1530" s="42" t="str">
        <f>IF('TSA Input'!J1505="","",IF('TSA Input'!J1505="Yes",'TSA Input'!C1505,""))</f>
        <v/>
      </c>
      <c r="G1530" s="43" t="str">
        <f>IF('TSA Input'!J1505="","",IF('TSA Input'!J1505="Yes",'TSA Input'!I1505,""))</f>
        <v/>
      </c>
      <c r="H1530" s="43" t="str">
        <f>IF('TSA Input'!J1505="","",IF('TSA Input'!J1505="Yes",'TSA Input'!E1505,""))</f>
        <v/>
      </c>
      <c r="I1530" s="45" t="str">
        <f t="shared" si="2"/>
        <v/>
      </c>
      <c r="J1530" s="146" t="str">
        <f>IF('TSA Input'!$J1505="","",IF('TSA Input'!$J1505="Yes",'TSA Input'!$C1505,""))</f>
        <v/>
      </c>
      <c r="K1530" s="147" t="str">
        <f>IF('TSA Input'!$J1505="","",IF('TSA Input'!$J1505="Yes",'TSA Input'!$I1505,""))</f>
        <v/>
      </c>
      <c r="L1530" s="147" t="str">
        <f>IF('TSA Input'!$J1505="","",IF('TSA Input'!$J1505="Yes",'TSA Input'!$E1505,""))</f>
        <v/>
      </c>
      <c r="M1530" s="45" t="str">
        <f t="shared" si="3"/>
        <v/>
      </c>
      <c r="N1530" s="48"/>
      <c r="O1530" s="49"/>
      <c r="P1530" s="148" t="s">
        <v>31</v>
      </c>
      <c r="Q1530" s="149" t="s">
        <v>31</v>
      </c>
      <c r="R1530" s="1"/>
    </row>
    <row r="1531" spans="1:18" ht="15.75" hidden="1" customHeight="1">
      <c r="A1531" s="1" t="str">
        <f t="shared" si="1"/>
        <v/>
      </c>
      <c r="B1531" s="1"/>
      <c r="C1531" s="38" t="str">
        <f>IF('TSA Input'!J1506="","",IF('TSA Input'!J1506="Yes",'TSA Input'!B1506,"Ineligible"))</f>
        <v/>
      </c>
      <c r="D1531" s="39" t="str">
        <f>IF('TSA Input'!J1506="","",IF('TSA Input'!J1506="Yes",'TSA Input'!H1506,""))</f>
        <v/>
      </c>
      <c r="E1531" s="40" t="str">
        <f>IF('TSA Input'!J1506="","",IF('TSA Input'!J1506="Yes",'TSA Input'!G1506,""))</f>
        <v/>
      </c>
      <c r="F1531" s="42" t="str">
        <f>IF('TSA Input'!J1506="","",IF('TSA Input'!J1506="Yes",'TSA Input'!C1506,""))</f>
        <v/>
      </c>
      <c r="G1531" s="43" t="str">
        <f>IF('TSA Input'!J1506="","",IF('TSA Input'!J1506="Yes",'TSA Input'!I1506,""))</f>
        <v/>
      </c>
      <c r="H1531" s="43" t="str">
        <f>IF('TSA Input'!J1506="","",IF('TSA Input'!J1506="Yes",'TSA Input'!E1506,""))</f>
        <v/>
      </c>
      <c r="I1531" s="45" t="str">
        <f t="shared" si="2"/>
        <v/>
      </c>
      <c r="J1531" s="146" t="str">
        <f>IF('TSA Input'!$J1506="","",IF('TSA Input'!$J1506="Yes",'TSA Input'!$C1506,""))</f>
        <v/>
      </c>
      <c r="K1531" s="147" t="str">
        <f>IF('TSA Input'!$J1506="","",IF('TSA Input'!$J1506="Yes",'TSA Input'!$I1506,""))</f>
        <v/>
      </c>
      <c r="L1531" s="147" t="str">
        <f>IF('TSA Input'!$J1506="","",IF('TSA Input'!$J1506="Yes",'TSA Input'!$E1506,""))</f>
        <v/>
      </c>
      <c r="M1531" s="45" t="str">
        <f t="shared" si="3"/>
        <v/>
      </c>
      <c r="N1531" s="48"/>
      <c r="O1531" s="49"/>
      <c r="P1531" s="148" t="s">
        <v>31</v>
      </c>
      <c r="Q1531" s="149" t="s">
        <v>31</v>
      </c>
      <c r="R1531" s="1"/>
    </row>
    <row r="1532" spans="1:18" ht="15.75" hidden="1" customHeight="1">
      <c r="A1532" s="1" t="str">
        <f t="shared" si="1"/>
        <v/>
      </c>
      <c r="B1532" s="1"/>
      <c r="C1532" s="38" t="str">
        <f>IF('TSA Input'!J1507="","",IF('TSA Input'!J1507="Yes",'TSA Input'!B1507,"Ineligible"))</f>
        <v/>
      </c>
      <c r="D1532" s="39" t="str">
        <f>IF('TSA Input'!J1507="","",IF('TSA Input'!J1507="Yes",'TSA Input'!H1507,""))</f>
        <v/>
      </c>
      <c r="E1532" s="40" t="str">
        <f>IF('TSA Input'!J1507="","",IF('TSA Input'!J1507="Yes",'TSA Input'!G1507,""))</f>
        <v/>
      </c>
      <c r="F1532" s="42" t="str">
        <f>IF('TSA Input'!J1507="","",IF('TSA Input'!J1507="Yes",'TSA Input'!C1507,""))</f>
        <v/>
      </c>
      <c r="G1532" s="43" t="str">
        <f>IF('TSA Input'!J1507="","",IF('TSA Input'!J1507="Yes",'TSA Input'!I1507,""))</f>
        <v/>
      </c>
      <c r="H1532" s="43" t="str">
        <f>IF('TSA Input'!J1507="","",IF('TSA Input'!J1507="Yes",'TSA Input'!E1507,""))</f>
        <v/>
      </c>
      <c r="I1532" s="45" t="str">
        <f t="shared" si="2"/>
        <v/>
      </c>
      <c r="J1532" s="146" t="str">
        <f>IF('TSA Input'!$J1507="","",IF('TSA Input'!$J1507="Yes",'TSA Input'!$C1507,""))</f>
        <v/>
      </c>
      <c r="K1532" s="147" t="str">
        <f>IF('TSA Input'!$J1507="","",IF('TSA Input'!$J1507="Yes",'TSA Input'!$I1507,""))</f>
        <v/>
      </c>
      <c r="L1532" s="147" t="str">
        <f>IF('TSA Input'!$J1507="","",IF('TSA Input'!$J1507="Yes",'TSA Input'!$E1507,""))</f>
        <v/>
      </c>
      <c r="M1532" s="45" t="str">
        <f t="shared" si="3"/>
        <v/>
      </c>
      <c r="N1532" s="48"/>
      <c r="O1532" s="49"/>
      <c r="P1532" s="148" t="s">
        <v>31</v>
      </c>
      <c r="Q1532" s="149" t="s">
        <v>31</v>
      </c>
      <c r="R1532" s="1"/>
    </row>
    <row r="1533" spans="1:18" ht="15.75" hidden="1" customHeight="1">
      <c r="A1533" s="1" t="str">
        <f t="shared" si="1"/>
        <v/>
      </c>
      <c r="B1533" s="1"/>
      <c r="C1533" s="38" t="str">
        <f>IF('TSA Input'!J1508="","",IF('TSA Input'!J1508="Yes",'TSA Input'!B1508,"Ineligible"))</f>
        <v/>
      </c>
      <c r="D1533" s="39" t="str">
        <f>IF('TSA Input'!J1508="","",IF('TSA Input'!J1508="Yes",'TSA Input'!H1508,""))</f>
        <v/>
      </c>
      <c r="E1533" s="40" t="str">
        <f>IF('TSA Input'!J1508="","",IF('TSA Input'!J1508="Yes",'TSA Input'!G1508,""))</f>
        <v/>
      </c>
      <c r="F1533" s="42" t="str">
        <f>IF('TSA Input'!J1508="","",IF('TSA Input'!J1508="Yes",'TSA Input'!C1508,""))</f>
        <v/>
      </c>
      <c r="G1533" s="43" t="str">
        <f>IF('TSA Input'!J1508="","",IF('TSA Input'!J1508="Yes",'TSA Input'!I1508,""))</f>
        <v/>
      </c>
      <c r="H1533" s="43" t="str">
        <f>IF('TSA Input'!J1508="","",IF('TSA Input'!J1508="Yes",'TSA Input'!E1508,""))</f>
        <v/>
      </c>
      <c r="I1533" s="45" t="str">
        <f t="shared" si="2"/>
        <v/>
      </c>
      <c r="J1533" s="146" t="str">
        <f>IF('TSA Input'!$J1508="","",IF('TSA Input'!$J1508="Yes",'TSA Input'!$C1508,""))</f>
        <v/>
      </c>
      <c r="K1533" s="147" t="str">
        <f>IF('TSA Input'!$J1508="","",IF('TSA Input'!$J1508="Yes",'TSA Input'!$I1508,""))</f>
        <v/>
      </c>
      <c r="L1533" s="147" t="str">
        <f>IF('TSA Input'!$J1508="","",IF('TSA Input'!$J1508="Yes",'TSA Input'!$E1508,""))</f>
        <v/>
      </c>
      <c r="M1533" s="45" t="str">
        <f t="shared" si="3"/>
        <v/>
      </c>
      <c r="N1533" s="48"/>
      <c r="O1533" s="49"/>
      <c r="P1533" s="148" t="s">
        <v>31</v>
      </c>
      <c r="Q1533" s="149" t="s">
        <v>31</v>
      </c>
      <c r="R1533" s="1"/>
    </row>
    <row r="1534" spans="1:18" ht="15.75" hidden="1" customHeight="1">
      <c r="A1534" s="1" t="str">
        <f t="shared" si="1"/>
        <v/>
      </c>
      <c r="B1534" s="1"/>
      <c r="C1534" s="38" t="str">
        <f>IF('TSA Input'!J1509="","",IF('TSA Input'!J1509="Yes",'TSA Input'!B1509,"Ineligible"))</f>
        <v/>
      </c>
      <c r="D1534" s="39" t="str">
        <f>IF('TSA Input'!J1509="","",IF('TSA Input'!J1509="Yes",'TSA Input'!H1509,""))</f>
        <v/>
      </c>
      <c r="E1534" s="40" t="str">
        <f>IF('TSA Input'!J1509="","",IF('TSA Input'!J1509="Yes",'TSA Input'!G1509,""))</f>
        <v/>
      </c>
      <c r="F1534" s="42" t="str">
        <f>IF('TSA Input'!J1509="","",IF('TSA Input'!J1509="Yes",'TSA Input'!C1509,""))</f>
        <v/>
      </c>
      <c r="G1534" s="43" t="str">
        <f>IF('TSA Input'!J1509="","",IF('TSA Input'!J1509="Yes",'TSA Input'!I1509,""))</f>
        <v/>
      </c>
      <c r="H1534" s="43" t="str">
        <f>IF('TSA Input'!J1509="","",IF('TSA Input'!J1509="Yes",'TSA Input'!E1509,""))</f>
        <v/>
      </c>
      <c r="I1534" s="45" t="str">
        <f t="shared" si="2"/>
        <v/>
      </c>
      <c r="J1534" s="146" t="str">
        <f>IF('TSA Input'!$J1509="","",IF('TSA Input'!$J1509="Yes",'TSA Input'!$C1509,""))</f>
        <v/>
      </c>
      <c r="K1534" s="147" t="str">
        <f>IF('TSA Input'!$J1509="","",IF('TSA Input'!$J1509="Yes",'TSA Input'!$I1509,""))</f>
        <v/>
      </c>
      <c r="L1534" s="147" t="str">
        <f>IF('TSA Input'!$J1509="","",IF('TSA Input'!$J1509="Yes",'TSA Input'!$E1509,""))</f>
        <v/>
      </c>
      <c r="M1534" s="45" t="str">
        <f t="shared" si="3"/>
        <v/>
      </c>
      <c r="N1534" s="48"/>
      <c r="O1534" s="49"/>
      <c r="P1534" s="148" t="s">
        <v>31</v>
      </c>
      <c r="Q1534" s="149" t="s">
        <v>31</v>
      </c>
      <c r="R1534" s="1"/>
    </row>
    <row r="1535" spans="1:18" ht="15.75" hidden="1" customHeight="1">
      <c r="A1535" s="1" t="str">
        <f t="shared" si="1"/>
        <v/>
      </c>
      <c r="B1535" s="1"/>
      <c r="C1535" s="38" t="str">
        <f>IF('TSA Input'!J1510="","",IF('TSA Input'!J1510="Yes",'TSA Input'!B1510,"Ineligible"))</f>
        <v/>
      </c>
      <c r="D1535" s="39" t="str">
        <f>IF('TSA Input'!J1510="","",IF('TSA Input'!J1510="Yes",'TSA Input'!H1510,""))</f>
        <v/>
      </c>
      <c r="E1535" s="40" t="str">
        <f>IF('TSA Input'!J1510="","",IF('TSA Input'!J1510="Yes",'TSA Input'!G1510,""))</f>
        <v/>
      </c>
      <c r="F1535" s="42" t="str">
        <f>IF('TSA Input'!J1510="","",IF('TSA Input'!J1510="Yes",'TSA Input'!C1510,""))</f>
        <v/>
      </c>
      <c r="G1535" s="43" t="str">
        <f>IF('TSA Input'!J1510="","",IF('TSA Input'!J1510="Yes",'TSA Input'!I1510,""))</f>
        <v/>
      </c>
      <c r="H1535" s="43" t="str">
        <f>IF('TSA Input'!J1510="","",IF('TSA Input'!J1510="Yes",'TSA Input'!E1510,""))</f>
        <v/>
      </c>
      <c r="I1535" s="45" t="str">
        <f t="shared" si="2"/>
        <v/>
      </c>
      <c r="J1535" s="146" t="str">
        <f>IF('TSA Input'!$J1510="","",IF('TSA Input'!$J1510="Yes",'TSA Input'!$C1510,""))</f>
        <v/>
      </c>
      <c r="K1535" s="147" t="str">
        <f>IF('TSA Input'!$J1510="","",IF('TSA Input'!$J1510="Yes",'TSA Input'!$I1510,""))</f>
        <v/>
      </c>
      <c r="L1535" s="147" t="str">
        <f>IF('TSA Input'!$J1510="","",IF('TSA Input'!$J1510="Yes",'TSA Input'!$E1510,""))</f>
        <v/>
      </c>
      <c r="M1535" s="45" t="str">
        <f t="shared" si="3"/>
        <v/>
      </c>
      <c r="N1535" s="48"/>
      <c r="O1535" s="49"/>
      <c r="P1535" s="148" t="s">
        <v>31</v>
      </c>
      <c r="Q1535" s="149" t="s">
        <v>31</v>
      </c>
      <c r="R1535" s="1"/>
    </row>
    <row r="1536" spans="1:18" ht="15.75" hidden="1" customHeight="1">
      <c r="A1536" s="1" t="str">
        <f t="shared" si="1"/>
        <v/>
      </c>
      <c r="B1536" s="1"/>
      <c r="C1536" s="38" t="str">
        <f>IF('TSA Input'!J1511="","",IF('TSA Input'!J1511="Yes",'TSA Input'!B1511,"Ineligible"))</f>
        <v/>
      </c>
      <c r="D1536" s="39" t="str">
        <f>IF('TSA Input'!J1511="","",IF('TSA Input'!J1511="Yes",'TSA Input'!H1511,""))</f>
        <v/>
      </c>
      <c r="E1536" s="40" t="str">
        <f>IF('TSA Input'!J1511="","",IF('TSA Input'!J1511="Yes",'TSA Input'!G1511,""))</f>
        <v/>
      </c>
      <c r="F1536" s="42" t="str">
        <f>IF('TSA Input'!J1511="","",IF('TSA Input'!J1511="Yes",'TSA Input'!C1511,""))</f>
        <v/>
      </c>
      <c r="G1536" s="43" t="str">
        <f>IF('TSA Input'!J1511="","",IF('TSA Input'!J1511="Yes",'TSA Input'!I1511,""))</f>
        <v/>
      </c>
      <c r="H1536" s="43" t="str">
        <f>IF('TSA Input'!J1511="","",IF('TSA Input'!J1511="Yes",'TSA Input'!E1511,""))</f>
        <v/>
      </c>
      <c r="I1536" s="45" t="str">
        <f t="shared" si="2"/>
        <v/>
      </c>
      <c r="J1536" s="146" t="str">
        <f>IF('TSA Input'!$J1511="","",IF('TSA Input'!$J1511="Yes",'TSA Input'!$C1511,""))</f>
        <v/>
      </c>
      <c r="K1536" s="147" t="str">
        <f>IF('TSA Input'!$J1511="","",IF('TSA Input'!$J1511="Yes",'TSA Input'!$I1511,""))</f>
        <v/>
      </c>
      <c r="L1536" s="147" t="str">
        <f>IF('TSA Input'!$J1511="","",IF('TSA Input'!$J1511="Yes",'TSA Input'!$E1511,""))</f>
        <v/>
      </c>
      <c r="M1536" s="45" t="str">
        <f t="shared" si="3"/>
        <v/>
      </c>
      <c r="N1536" s="48"/>
      <c r="O1536" s="49"/>
      <c r="P1536" s="148" t="s">
        <v>31</v>
      </c>
      <c r="Q1536" s="149" t="s">
        <v>31</v>
      </c>
      <c r="R1536" s="1"/>
    </row>
    <row r="1537" spans="1:18" ht="15.75" hidden="1" customHeight="1">
      <c r="A1537" s="1" t="str">
        <f t="shared" si="1"/>
        <v/>
      </c>
      <c r="B1537" s="1"/>
      <c r="C1537" s="38" t="str">
        <f>IF('TSA Input'!J1512="","",IF('TSA Input'!J1512="Yes",'TSA Input'!B1512,"Ineligible"))</f>
        <v/>
      </c>
      <c r="D1537" s="39" t="str">
        <f>IF('TSA Input'!J1512="","",IF('TSA Input'!J1512="Yes",'TSA Input'!H1512,""))</f>
        <v/>
      </c>
      <c r="E1537" s="40" t="str">
        <f>IF('TSA Input'!J1512="","",IF('TSA Input'!J1512="Yes",'TSA Input'!G1512,""))</f>
        <v/>
      </c>
      <c r="F1537" s="42" t="str">
        <f>IF('TSA Input'!J1512="","",IF('TSA Input'!J1512="Yes",'TSA Input'!C1512,""))</f>
        <v/>
      </c>
      <c r="G1537" s="43" t="str">
        <f>IF('TSA Input'!J1512="","",IF('TSA Input'!J1512="Yes",'TSA Input'!I1512,""))</f>
        <v/>
      </c>
      <c r="H1537" s="43" t="str">
        <f>IF('TSA Input'!J1512="","",IF('TSA Input'!J1512="Yes",'TSA Input'!E1512,""))</f>
        <v/>
      </c>
      <c r="I1537" s="45" t="str">
        <f t="shared" si="2"/>
        <v/>
      </c>
      <c r="J1537" s="146" t="str">
        <f>IF('TSA Input'!$J1512="","",IF('TSA Input'!$J1512="Yes",'TSA Input'!$C1512,""))</f>
        <v/>
      </c>
      <c r="K1537" s="147" t="str">
        <f>IF('TSA Input'!$J1512="","",IF('TSA Input'!$J1512="Yes",'TSA Input'!$I1512,""))</f>
        <v/>
      </c>
      <c r="L1537" s="147" t="str">
        <f>IF('TSA Input'!$J1512="","",IF('TSA Input'!$J1512="Yes",'TSA Input'!$E1512,""))</f>
        <v/>
      </c>
      <c r="M1537" s="45" t="str">
        <f t="shared" si="3"/>
        <v/>
      </c>
      <c r="N1537" s="48"/>
      <c r="O1537" s="49"/>
      <c r="P1537" s="148" t="s">
        <v>31</v>
      </c>
      <c r="Q1537" s="149" t="s">
        <v>31</v>
      </c>
      <c r="R1537" s="1"/>
    </row>
    <row r="1538" spans="1:18" ht="15.75" hidden="1" customHeight="1">
      <c r="A1538" s="1" t="str">
        <f t="shared" si="1"/>
        <v/>
      </c>
      <c r="B1538" s="1"/>
      <c r="C1538" s="38" t="str">
        <f>IF('TSA Input'!J1513="","",IF('TSA Input'!J1513="Yes",'TSA Input'!B1513,"Ineligible"))</f>
        <v/>
      </c>
      <c r="D1538" s="39" t="str">
        <f>IF('TSA Input'!J1513="","",IF('TSA Input'!J1513="Yes",'TSA Input'!H1513,""))</f>
        <v/>
      </c>
      <c r="E1538" s="40" t="str">
        <f>IF('TSA Input'!J1513="","",IF('TSA Input'!J1513="Yes",'TSA Input'!G1513,""))</f>
        <v/>
      </c>
      <c r="F1538" s="42" t="str">
        <f>IF('TSA Input'!J1513="","",IF('TSA Input'!J1513="Yes",'TSA Input'!C1513,""))</f>
        <v/>
      </c>
      <c r="G1538" s="43" t="str">
        <f>IF('TSA Input'!J1513="","",IF('TSA Input'!J1513="Yes",'TSA Input'!I1513,""))</f>
        <v/>
      </c>
      <c r="H1538" s="43" t="str">
        <f>IF('TSA Input'!J1513="","",IF('TSA Input'!J1513="Yes",'TSA Input'!E1513,""))</f>
        <v/>
      </c>
      <c r="I1538" s="45" t="str">
        <f t="shared" si="2"/>
        <v/>
      </c>
      <c r="J1538" s="146" t="str">
        <f>IF('TSA Input'!$J1513="","",IF('TSA Input'!$J1513="Yes",'TSA Input'!$C1513,""))</f>
        <v/>
      </c>
      <c r="K1538" s="147" t="str">
        <f>IF('TSA Input'!$J1513="","",IF('TSA Input'!$J1513="Yes",'TSA Input'!$I1513,""))</f>
        <v/>
      </c>
      <c r="L1538" s="147" t="str">
        <f>IF('TSA Input'!$J1513="","",IF('TSA Input'!$J1513="Yes",'TSA Input'!$E1513,""))</f>
        <v/>
      </c>
      <c r="M1538" s="45" t="str">
        <f t="shared" si="3"/>
        <v/>
      </c>
      <c r="N1538" s="48"/>
      <c r="O1538" s="49"/>
      <c r="P1538" s="148" t="s">
        <v>31</v>
      </c>
      <c r="Q1538" s="149" t="s">
        <v>31</v>
      </c>
      <c r="R1538" s="1"/>
    </row>
    <row r="1539" spans="1:18" ht="15.75" hidden="1" customHeight="1">
      <c r="A1539" s="1" t="str">
        <f t="shared" si="1"/>
        <v/>
      </c>
      <c r="B1539" s="1"/>
      <c r="C1539" s="38" t="str">
        <f>IF('TSA Input'!J1514="","",IF('TSA Input'!J1514="Yes",'TSA Input'!B1514,"Ineligible"))</f>
        <v/>
      </c>
      <c r="D1539" s="39" t="str">
        <f>IF('TSA Input'!J1514="","",IF('TSA Input'!J1514="Yes",'TSA Input'!H1514,""))</f>
        <v/>
      </c>
      <c r="E1539" s="40" t="str">
        <f>IF('TSA Input'!J1514="","",IF('TSA Input'!J1514="Yes",'TSA Input'!G1514,""))</f>
        <v/>
      </c>
      <c r="F1539" s="42" t="str">
        <f>IF('TSA Input'!J1514="","",IF('TSA Input'!J1514="Yes",'TSA Input'!C1514,""))</f>
        <v/>
      </c>
      <c r="G1539" s="43" t="str">
        <f>IF('TSA Input'!J1514="","",IF('TSA Input'!J1514="Yes",'TSA Input'!I1514,""))</f>
        <v/>
      </c>
      <c r="H1539" s="43" t="str">
        <f>IF('TSA Input'!J1514="","",IF('TSA Input'!J1514="Yes",'TSA Input'!E1514,""))</f>
        <v/>
      </c>
      <c r="I1539" s="45" t="str">
        <f t="shared" si="2"/>
        <v/>
      </c>
      <c r="J1539" s="146" t="str">
        <f>IF('TSA Input'!$J1514="","",IF('TSA Input'!$J1514="Yes",'TSA Input'!$C1514,""))</f>
        <v/>
      </c>
      <c r="K1539" s="147" t="str">
        <f>IF('TSA Input'!$J1514="","",IF('TSA Input'!$J1514="Yes",'TSA Input'!$I1514,""))</f>
        <v/>
      </c>
      <c r="L1539" s="147" t="str">
        <f>IF('TSA Input'!$J1514="","",IF('TSA Input'!$J1514="Yes",'TSA Input'!$E1514,""))</f>
        <v/>
      </c>
      <c r="M1539" s="45" t="str">
        <f t="shared" si="3"/>
        <v/>
      </c>
      <c r="N1539" s="48"/>
      <c r="O1539" s="49"/>
      <c r="P1539" s="148" t="s">
        <v>31</v>
      </c>
      <c r="Q1539" s="149" t="s">
        <v>31</v>
      </c>
      <c r="R1539" s="1"/>
    </row>
    <row r="1540" spans="1:18" ht="15.75" hidden="1" customHeight="1">
      <c r="A1540" s="1" t="str">
        <f t="shared" si="1"/>
        <v/>
      </c>
      <c r="B1540" s="1"/>
      <c r="C1540" s="38" t="str">
        <f>IF('TSA Input'!J1515="","",IF('TSA Input'!J1515="Yes",'TSA Input'!B1515,"Ineligible"))</f>
        <v/>
      </c>
      <c r="D1540" s="39" t="str">
        <f>IF('TSA Input'!J1515="","",IF('TSA Input'!J1515="Yes",'TSA Input'!H1515,""))</f>
        <v/>
      </c>
      <c r="E1540" s="40" t="str">
        <f>IF('TSA Input'!J1515="","",IF('TSA Input'!J1515="Yes",'TSA Input'!G1515,""))</f>
        <v/>
      </c>
      <c r="F1540" s="42" t="str">
        <f>IF('TSA Input'!J1515="","",IF('TSA Input'!J1515="Yes",'TSA Input'!C1515,""))</f>
        <v/>
      </c>
      <c r="G1540" s="43" t="str">
        <f>IF('TSA Input'!J1515="","",IF('TSA Input'!J1515="Yes",'TSA Input'!I1515,""))</f>
        <v/>
      </c>
      <c r="H1540" s="43" t="str">
        <f>IF('TSA Input'!J1515="","",IF('TSA Input'!J1515="Yes",'TSA Input'!E1515,""))</f>
        <v/>
      </c>
      <c r="I1540" s="45" t="str">
        <f t="shared" si="2"/>
        <v/>
      </c>
      <c r="J1540" s="146" t="str">
        <f>IF('TSA Input'!$J1515="","",IF('TSA Input'!$J1515="Yes",'TSA Input'!$C1515,""))</f>
        <v/>
      </c>
      <c r="K1540" s="147" t="str">
        <f>IF('TSA Input'!$J1515="","",IF('TSA Input'!$J1515="Yes",'TSA Input'!$I1515,""))</f>
        <v/>
      </c>
      <c r="L1540" s="147" t="str">
        <f>IF('TSA Input'!$J1515="","",IF('TSA Input'!$J1515="Yes",'TSA Input'!$E1515,""))</f>
        <v/>
      </c>
      <c r="M1540" s="45" t="str">
        <f t="shared" si="3"/>
        <v/>
      </c>
      <c r="N1540" s="48"/>
      <c r="O1540" s="49"/>
      <c r="P1540" s="148" t="s">
        <v>31</v>
      </c>
      <c r="Q1540" s="149" t="s">
        <v>31</v>
      </c>
      <c r="R1540" s="1"/>
    </row>
    <row r="1541" spans="1:18" ht="15.75" hidden="1" customHeight="1">
      <c r="A1541" s="1" t="str">
        <f t="shared" si="1"/>
        <v/>
      </c>
      <c r="B1541" s="1"/>
      <c r="C1541" s="38" t="str">
        <f>IF('TSA Input'!J1516="","",IF('TSA Input'!J1516="Yes",'TSA Input'!B1516,"Ineligible"))</f>
        <v/>
      </c>
      <c r="D1541" s="39" t="str">
        <f>IF('TSA Input'!J1516="","",IF('TSA Input'!J1516="Yes",'TSA Input'!H1516,""))</f>
        <v/>
      </c>
      <c r="E1541" s="40" t="str">
        <f>IF('TSA Input'!J1516="","",IF('TSA Input'!J1516="Yes",'TSA Input'!G1516,""))</f>
        <v/>
      </c>
      <c r="F1541" s="42" t="str">
        <f>IF('TSA Input'!J1516="","",IF('TSA Input'!J1516="Yes",'TSA Input'!C1516,""))</f>
        <v/>
      </c>
      <c r="G1541" s="43" t="str">
        <f>IF('TSA Input'!J1516="","",IF('TSA Input'!J1516="Yes",'TSA Input'!I1516,""))</f>
        <v/>
      </c>
      <c r="H1541" s="43" t="str">
        <f>IF('TSA Input'!J1516="","",IF('TSA Input'!J1516="Yes",'TSA Input'!E1516,""))</f>
        <v/>
      </c>
      <c r="I1541" s="45" t="str">
        <f t="shared" si="2"/>
        <v/>
      </c>
      <c r="J1541" s="146" t="str">
        <f>IF('TSA Input'!$J1516="","",IF('TSA Input'!$J1516="Yes",'TSA Input'!$C1516,""))</f>
        <v/>
      </c>
      <c r="K1541" s="147" t="str">
        <f>IF('TSA Input'!$J1516="","",IF('TSA Input'!$J1516="Yes",'TSA Input'!$I1516,""))</f>
        <v/>
      </c>
      <c r="L1541" s="147" t="str">
        <f>IF('TSA Input'!$J1516="","",IF('TSA Input'!$J1516="Yes",'TSA Input'!$E1516,""))</f>
        <v/>
      </c>
      <c r="M1541" s="45" t="str">
        <f t="shared" si="3"/>
        <v/>
      </c>
      <c r="N1541" s="48"/>
      <c r="O1541" s="49"/>
      <c r="P1541" s="148" t="s">
        <v>31</v>
      </c>
      <c r="Q1541" s="149" t="s">
        <v>31</v>
      </c>
      <c r="R1541" s="1"/>
    </row>
    <row r="1542" spans="1:18" ht="15.75" hidden="1" customHeight="1">
      <c r="A1542" s="1" t="str">
        <f t="shared" si="1"/>
        <v/>
      </c>
      <c r="B1542" s="1"/>
      <c r="C1542" s="38" t="str">
        <f>IF('TSA Input'!J1517="","",IF('TSA Input'!J1517="Yes",'TSA Input'!B1517,"Ineligible"))</f>
        <v/>
      </c>
      <c r="D1542" s="39" t="str">
        <f>IF('TSA Input'!J1517="","",IF('TSA Input'!J1517="Yes",'TSA Input'!H1517,""))</f>
        <v/>
      </c>
      <c r="E1542" s="40" t="str">
        <f>IF('TSA Input'!J1517="","",IF('TSA Input'!J1517="Yes",'TSA Input'!G1517,""))</f>
        <v/>
      </c>
      <c r="F1542" s="42" t="str">
        <f>IF('TSA Input'!J1517="","",IF('TSA Input'!J1517="Yes",'TSA Input'!C1517,""))</f>
        <v/>
      </c>
      <c r="G1542" s="43" t="str">
        <f>IF('TSA Input'!J1517="","",IF('TSA Input'!J1517="Yes",'TSA Input'!I1517,""))</f>
        <v/>
      </c>
      <c r="H1542" s="43" t="str">
        <f>IF('TSA Input'!J1517="","",IF('TSA Input'!J1517="Yes",'TSA Input'!E1517,""))</f>
        <v/>
      </c>
      <c r="I1542" s="45" t="str">
        <f t="shared" si="2"/>
        <v/>
      </c>
      <c r="J1542" s="146" t="str">
        <f>IF('TSA Input'!$J1517="","",IF('TSA Input'!$J1517="Yes",'TSA Input'!$C1517,""))</f>
        <v/>
      </c>
      <c r="K1542" s="147" t="str">
        <f>IF('TSA Input'!$J1517="","",IF('TSA Input'!$J1517="Yes",'TSA Input'!$I1517,""))</f>
        <v/>
      </c>
      <c r="L1542" s="147" t="str">
        <f>IF('TSA Input'!$J1517="","",IF('TSA Input'!$J1517="Yes",'TSA Input'!$E1517,""))</f>
        <v/>
      </c>
      <c r="M1542" s="45" t="str">
        <f t="shared" si="3"/>
        <v/>
      </c>
      <c r="N1542" s="48"/>
      <c r="O1542" s="49"/>
      <c r="P1542" s="148" t="s">
        <v>31</v>
      </c>
      <c r="Q1542" s="149" t="s">
        <v>31</v>
      </c>
      <c r="R1542" s="1"/>
    </row>
    <row r="1543" spans="1:18" ht="15.75" hidden="1" customHeight="1">
      <c r="A1543" s="1" t="str">
        <f t="shared" si="1"/>
        <v/>
      </c>
      <c r="B1543" s="1"/>
      <c r="C1543" s="38" t="str">
        <f>IF('TSA Input'!J1518="","",IF('TSA Input'!J1518="Yes",'TSA Input'!B1518,"Ineligible"))</f>
        <v/>
      </c>
      <c r="D1543" s="39" t="str">
        <f>IF('TSA Input'!J1518="","",IF('TSA Input'!J1518="Yes",'TSA Input'!H1518,""))</f>
        <v/>
      </c>
      <c r="E1543" s="40" t="str">
        <f>IF('TSA Input'!J1518="","",IF('TSA Input'!J1518="Yes",'TSA Input'!G1518,""))</f>
        <v/>
      </c>
      <c r="F1543" s="42" t="str">
        <f>IF('TSA Input'!J1518="","",IF('TSA Input'!J1518="Yes",'TSA Input'!C1518,""))</f>
        <v/>
      </c>
      <c r="G1543" s="43" t="str">
        <f>IF('TSA Input'!J1518="","",IF('TSA Input'!J1518="Yes",'TSA Input'!I1518,""))</f>
        <v/>
      </c>
      <c r="H1543" s="43" t="str">
        <f>IF('TSA Input'!J1518="","",IF('TSA Input'!J1518="Yes",'TSA Input'!E1518,""))</f>
        <v/>
      </c>
      <c r="I1543" s="45" t="str">
        <f t="shared" si="2"/>
        <v/>
      </c>
      <c r="J1543" s="146" t="str">
        <f>IF('TSA Input'!$J1518="","",IF('TSA Input'!$J1518="Yes",'TSA Input'!$C1518,""))</f>
        <v/>
      </c>
      <c r="K1543" s="147" t="str">
        <f>IF('TSA Input'!$J1518="","",IF('TSA Input'!$J1518="Yes",'TSA Input'!$I1518,""))</f>
        <v/>
      </c>
      <c r="L1543" s="147" t="str">
        <f>IF('TSA Input'!$J1518="","",IF('TSA Input'!$J1518="Yes",'TSA Input'!$E1518,""))</f>
        <v/>
      </c>
      <c r="M1543" s="45" t="str">
        <f t="shared" si="3"/>
        <v/>
      </c>
      <c r="N1543" s="48"/>
      <c r="O1543" s="49"/>
      <c r="P1543" s="148" t="s">
        <v>31</v>
      </c>
      <c r="Q1543" s="149" t="s">
        <v>31</v>
      </c>
      <c r="R1543" s="1"/>
    </row>
    <row r="1544" spans="1:18" ht="15.75" hidden="1" customHeight="1">
      <c r="A1544" s="1" t="str">
        <f t="shared" si="1"/>
        <v/>
      </c>
      <c r="B1544" s="1"/>
      <c r="C1544" s="38" t="str">
        <f>IF('TSA Input'!J1519="","",IF('TSA Input'!J1519="Yes",'TSA Input'!B1519,"Ineligible"))</f>
        <v/>
      </c>
      <c r="D1544" s="39" t="str">
        <f>IF('TSA Input'!J1519="","",IF('TSA Input'!J1519="Yes",'TSA Input'!H1519,""))</f>
        <v/>
      </c>
      <c r="E1544" s="40" t="str">
        <f>IF('TSA Input'!J1519="","",IF('TSA Input'!J1519="Yes",'TSA Input'!G1519,""))</f>
        <v/>
      </c>
      <c r="F1544" s="42" t="str">
        <f>IF('TSA Input'!J1519="","",IF('TSA Input'!J1519="Yes",'TSA Input'!C1519,""))</f>
        <v/>
      </c>
      <c r="G1544" s="43" t="str">
        <f>IF('TSA Input'!J1519="","",IF('TSA Input'!J1519="Yes",'TSA Input'!I1519,""))</f>
        <v/>
      </c>
      <c r="H1544" s="43" t="str">
        <f>IF('TSA Input'!J1519="","",IF('TSA Input'!J1519="Yes",'TSA Input'!E1519,""))</f>
        <v/>
      </c>
      <c r="I1544" s="45" t="str">
        <f t="shared" si="2"/>
        <v/>
      </c>
      <c r="J1544" s="146" t="str">
        <f>IF('TSA Input'!$J1519="","",IF('TSA Input'!$J1519="Yes",'TSA Input'!$C1519,""))</f>
        <v/>
      </c>
      <c r="K1544" s="147" t="str">
        <f>IF('TSA Input'!$J1519="","",IF('TSA Input'!$J1519="Yes",'TSA Input'!$I1519,""))</f>
        <v/>
      </c>
      <c r="L1544" s="147" t="str">
        <f>IF('TSA Input'!$J1519="","",IF('TSA Input'!$J1519="Yes",'TSA Input'!$E1519,""))</f>
        <v/>
      </c>
      <c r="M1544" s="45" t="str">
        <f t="shared" si="3"/>
        <v/>
      </c>
      <c r="N1544" s="48"/>
      <c r="O1544" s="49"/>
      <c r="P1544" s="148" t="s">
        <v>31</v>
      </c>
      <c r="Q1544" s="149" t="s">
        <v>31</v>
      </c>
      <c r="R1544" s="1"/>
    </row>
    <row r="1545" spans="1:18" ht="15.75" hidden="1" customHeight="1">
      <c r="A1545" s="1" t="str">
        <f t="shared" si="1"/>
        <v/>
      </c>
      <c r="B1545" s="1"/>
      <c r="C1545" s="38" t="str">
        <f>IF('TSA Input'!J1520="","",IF('TSA Input'!J1520="Yes",'TSA Input'!B1520,"Ineligible"))</f>
        <v/>
      </c>
      <c r="D1545" s="39" t="str">
        <f>IF('TSA Input'!J1520="","",IF('TSA Input'!J1520="Yes",'TSA Input'!H1520,""))</f>
        <v/>
      </c>
      <c r="E1545" s="40" t="str">
        <f>IF('TSA Input'!J1520="","",IF('TSA Input'!J1520="Yes",'TSA Input'!G1520,""))</f>
        <v/>
      </c>
      <c r="F1545" s="42" t="str">
        <f>IF('TSA Input'!J1520="","",IF('TSA Input'!J1520="Yes",'TSA Input'!C1520,""))</f>
        <v/>
      </c>
      <c r="G1545" s="43" t="str">
        <f>IF('TSA Input'!J1520="","",IF('TSA Input'!J1520="Yes",'TSA Input'!I1520,""))</f>
        <v/>
      </c>
      <c r="H1545" s="43" t="str">
        <f>IF('TSA Input'!J1520="","",IF('TSA Input'!J1520="Yes",'TSA Input'!E1520,""))</f>
        <v/>
      </c>
      <c r="I1545" s="45" t="str">
        <f t="shared" si="2"/>
        <v/>
      </c>
      <c r="J1545" s="146" t="str">
        <f>IF('TSA Input'!$J1520="","",IF('TSA Input'!$J1520="Yes",'TSA Input'!$C1520,""))</f>
        <v/>
      </c>
      <c r="K1545" s="147" t="str">
        <f>IF('TSA Input'!$J1520="","",IF('TSA Input'!$J1520="Yes",'TSA Input'!$I1520,""))</f>
        <v/>
      </c>
      <c r="L1545" s="147" t="str">
        <f>IF('TSA Input'!$J1520="","",IF('TSA Input'!$J1520="Yes",'TSA Input'!$E1520,""))</f>
        <v/>
      </c>
      <c r="M1545" s="45" t="str">
        <f t="shared" si="3"/>
        <v/>
      </c>
      <c r="N1545" s="48"/>
      <c r="O1545" s="49"/>
      <c r="P1545" s="148" t="s">
        <v>31</v>
      </c>
      <c r="Q1545" s="149" t="s">
        <v>31</v>
      </c>
      <c r="R1545" s="1"/>
    </row>
    <row r="1546" spans="1:18" ht="15.75" hidden="1" customHeight="1">
      <c r="A1546" s="1" t="str">
        <f t="shared" si="1"/>
        <v/>
      </c>
      <c r="B1546" s="1"/>
      <c r="C1546" s="38" t="str">
        <f>IF('TSA Input'!J1521="","",IF('TSA Input'!J1521="Yes",'TSA Input'!B1521,"Ineligible"))</f>
        <v/>
      </c>
      <c r="D1546" s="39" t="str">
        <f>IF('TSA Input'!J1521="","",IF('TSA Input'!J1521="Yes",'TSA Input'!H1521,""))</f>
        <v/>
      </c>
      <c r="E1546" s="40" t="str">
        <f>IF('TSA Input'!J1521="","",IF('TSA Input'!J1521="Yes",'TSA Input'!G1521,""))</f>
        <v/>
      </c>
      <c r="F1546" s="42" t="str">
        <f>IF('TSA Input'!J1521="","",IF('TSA Input'!J1521="Yes",'TSA Input'!C1521,""))</f>
        <v/>
      </c>
      <c r="G1546" s="43" t="str">
        <f>IF('TSA Input'!J1521="","",IF('TSA Input'!J1521="Yes",'TSA Input'!I1521,""))</f>
        <v/>
      </c>
      <c r="H1546" s="43" t="str">
        <f>IF('TSA Input'!J1521="","",IF('TSA Input'!J1521="Yes",'TSA Input'!E1521,""))</f>
        <v/>
      </c>
      <c r="I1546" s="45" t="str">
        <f t="shared" si="2"/>
        <v/>
      </c>
      <c r="J1546" s="146" t="str">
        <f>IF('TSA Input'!$J1521="","",IF('TSA Input'!$J1521="Yes",'TSA Input'!$C1521,""))</f>
        <v/>
      </c>
      <c r="K1546" s="147" t="str">
        <f>IF('TSA Input'!$J1521="","",IF('TSA Input'!$J1521="Yes",'TSA Input'!$I1521,""))</f>
        <v/>
      </c>
      <c r="L1546" s="147" t="str">
        <f>IF('TSA Input'!$J1521="","",IF('TSA Input'!$J1521="Yes",'TSA Input'!$E1521,""))</f>
        <v/>
      </c>
      <c r="M1546" s="45" t="str">
        <f t="shared" si="3"/>
        <v/>
      </c>
      <c r="N1546" s="48"/>
      <c r="O1546" s="49"/>
      <c r="P1546" s="148" t="s">
        <v>31</v>
      </c>
      <c r="Q1546" s="149" t="s">
        <v>31</v>
      </c>
      <c r="R1546" s="1"/>
    </row>
    <row r="1547" spans="1:18" ht="15.75" hidden="1" customHeight="1">
      <c r="A1547" s="1" t="str">
        <f t="shared" si="1"/>
        <v/>
      </c>
      <c r="B1547" s="1"/>
      <c r="C1547" s="38" t="str">
        <f>IF('TSA Input'!J1522="","",IF('TSA Input'!J1522="Yes",'TSA Input'!B1522,"Ineligible"))</f>
        <v/>
      </c>
      <c r="D1547" s="39" t="str">
        <f>IF('TSA Input'!J1522="","",IF('TSA Input'!J1522="Yes",'TSA Input'!H1522,""))</f>
        <v/>
      </c>
      <c r="E1547" s="40" t="str">
        <f>IF('TSA Input'!J1522="","",IF('TSA Input'!J1522="Yes",'TSA Input'!G1522,""))</f>
        <v/>
      </c>
      <c r="F1547" s="42" t="str">
        <f>IF('TSA Input'!J1522="","",IF('TSA Input'!J1522="Yes",'TSA Input'!C1522,""))</f>
        <v/>
      </c>
      <c r="G1547" s="43" t="str">
        <f>IF('TSA Input'!J1522="","",IF('TSA Input'!J1522="Yes",'TSA Input'!I1522,""))</f>
        <v/>
      </c>
      <c r="H1547" s="43" t="str">
        <f>IF('TSA Input'!J1522="","",IF('TSA Input'!J1522="Yes",'TSA Input'!E1522,""))</f>
        <v/>
      </c>
      <c r="I1547" s="45" t="str">
        <f t="shared" si="2"/>
        <v/>
      </c>
      <c r="J1547" s="146" t="str">
        <f>IF('TSA Input'!$J1522="","",IF('TSA Input'!$J1522="Yes",'TSA Input'!$C1522,""))</f>
        <v/>
      </c>
      <c r="K1547" s="147" t="str">
        <f>IF('TSA Input'!$J1522="","",IF('TSA Input'!$J1522="Yes",'TSA Input'!$I1522,""))</f>
        <v/>
      </c>
      <c r="L1547" s="147" t="str">
        <f>IF('TSA Input'!$J1522="","",IF('TSA Input'!$J1522="Yes",'TSA Input'!$E1522,""))</f>
        <v/>
      </c>
      <c r="M1547" s="45" t="str">
        <f t="shared" si="3"/>
        <v/>
      </c>
      <c r="N1547" s="48"/>
      <c r="O1547" s="49"/>
      <c r="P1547" s="148" t="s">
        <v>31</v>
      </c>
      <c r="Q1547" s="149" t="s">
        <v>31</v>
      </c>
      <c r="R1547" s="1"/>
    </row>
    <row r="1548" spans="1:18" ht="15.75" hidden="1" customHeight="1">
      <c r="A1548" s="1" t="str">
        <f t="shared" si="1"/>
        <v/>
      </c>
      <c r="B1548" s="1"/>
      <c r="C1548" s="38" t="str">
        <f>IF('TSA Input'!J1523="","",IF('TSA Input'!J1523="Yes",'TSA Input'!B1523,"Ineligible"))</f>
        <v/>
      </c>
      <c r="D1548" s="39" t="str">
        <f>IF('TSA Input'!J1523="","",IF('TSA Input'!J1523="Yes",'TSA Input'!H1523,""))</f>
        <v/>
      </c>
      <c r="E1548" s="40" t="str">
        <f>IF('TSA Input'!J1523="","",IF('TSA Input'!J1523="Yes",'TSA Input'!G1523,""))</f>
        <v/>
      </c>
      <c r="F1548" s="42" t="str">
        <f>IF('TSA Input'!J1523="","",IF('TSA Input'!J1523="Yes",'TSA Input'!C1523,""))</f>
        <v/>
      </c>
      <c r="G1548" s="43" t="str">
        <f>IF('TSA Input'!J1523="","",IF('TSA Input'!J1523="Yes",'TSA Input'!I1523,""))</f>
        <v/>
      </c>
      <c r="H1548" s="43" t="str">
        <f>IF('TSA Input'!J1523="","",IF('TSA Input'!J1523="Yes",'TSA Input'!E1523,""))</f>
        <v/>
      </c>
      <c r="I1548" s="45" t="str">
        <f t="shared" si="2"/>
        <v/>
      </c>
      <c r="J1548" s="146" t="str">
        <f>IF('TSA Input'!$J1523="","",IF('TSA Input'!$J1523="Yes",'TSA Input'!$C1523,""))</f>
        <v/>
      </c>
      <c r="K1548" s="147" t="str">
        <f>IF('TSA Input'!$J1523="","",IF('TSA Input'!$J1523="Yes",'TSA Input'!$I1523,""))</f>
        <v/>
      </c>
      <c r="L1548" s="147" t="str">
        <f>IF('TSA Input'!$J1523="","",IF('TSA Input'!$J1523="Yes",'TSA Input'!$E1523,""))</f>
        <v/>
      </c>
      <c r="M1548" s="45" t="str">
        <f t="shared" si="3"/>
        <v/>
      </c>
      <c r="N1548" s="48"/>
      <c r="O1548" s="49"/>
      <c r="P1548" s="148" t="s">
        <v>31</v>
      </c>
      <c r="Q1548" s="149" t="s">
        <v>31</v>
      </c>
      <c r="R1548" s="1"/>
    </row>
    <row r="1549" spans="1:18" ht="15.75" hidden="1" customHeight="1">
      <c r="A1549" s="1" t="str">
        <f t="shared" si="1"/>
        <v/>
      </c>
      <c r="B1549" s="1"/>
      <c r="C1549" s="38" t="str">
        <f>IF('TSA Input'!J1524="","",IF('TSA Input'!J1524="Yes",'TSA Input'!B1524,"Ineligible"))</f>
        <v/>
      </c>
      <c r="D1549" s="39" t="str">
        <f>IF('TSA Input'!J1524="","",IF('TSA Input'!J1524="Yes",'TSA Input'!H1524,""))</f>
        <v/>
      </c>
      <c r="E1549" s="40" t="str">
        <f>IF('TSA Input'!J1524="","",IF('TSA Input'!J1524="Yes",'TSA Input'!G1524,""))</f>
        <v/>
      </c>
      <c r="F1549" s="42" t="str">
        <f>IF('TSA Input'!J1524="","",IF('TSA Input'!J1524="Yes",'TSA Input'!C1524,""))</f>
        <v/>
      </c>
      <c r="G1549" s="43" t="str">
        <f>IF('TSA Input'!J1524="","",IF('TSA Input'!J1524="Yes",'TSA Input'!I1524,""))</f>
        <v/>
      </c>
      <c r="H1549" s="43" t="str">
        <f>IF('TSA Input'!J1524="","",IF('TSA Input'!J1524="Yes",'TSA Input'!E1524,""))</f>
        <v/>
      </c>
      <c r="I1549" s="45" t="str">
        <f t="shared" si="2"/>
        <v/>
      </c>
      <c r="J1549" s="146" t="str">
        <f>IF('TSA Input'!$J1524="","",IF('TSA Input'!$J1524="Yes",'TSA Input'!$C1524,""))</f>
        <v/>
      </c>
      <c r="K1549" s="147" t="str">
        <f>IF('TSA Input'!$J1524="","",IF('TSA Input'!$J1524="Yes",'TSA Input'!$I1524,""))</f>
        <v/>
      </c>
      <c r="L1549" s="147" t="str">
        <f>IF('TSA Input'!$J1524="","",IF('TSA Input'!$J1524="Yes",'TSA Input'!$E1524,""))</f>
        <v/>
      </c>
      <c r="M1549" s="45" t="str">
        <f t="shared" si="3"/>
        <v/>
      </c>
      <c r="N1549" s="48"/>
      <c r="O1549" s="49"/>
      <c r="P1549" s="148" t="s">
        <v>31</v>
      </c>
      <c r="Q1549" s="149" t="s">
        <v>31</v>
      </c>
      <c r="R1549" s="1"/>
    </row>
    <row r="1550" spans="1:18" ht="15.75" hidden="1" customHeight="1">
      <c r="A1550" s="1" t="str">
        <f t="shared" si="1"/>
        <v/>
      </c>
      <c r="B1550" s="1"/>
      <c r="C1550" s="38" t="str">
        <f>IF('TSA Input'!J1525="","",IF('TSA Input'!J1525="Yes",'TSA Input'!B1525,"Ineligible"))</f>
        <v/>
      </c>
      <c r="D1550" s="39" t="str">
        <f>IF('TSA Input'!J1525="","",IF('TSA Input'!J1525="Yes",'TSA Input'!H1525,""))</f>
        <v/>
      </c>
      <c r="E1550" s="40" t="str">
        <f>IF('TSA Input'!J1525="","",IF('TSA Input'!J1525="Yes",'TSA Input'!G1525,""))</f>
        <v/>
      </c>
      <c r="F1550" s="42" t="str">
        <f>IF('TSA Input'!J1525="","",IF('TSA Input'!J1525="Yes",'TSA Input'!C1525,""))</f>
        <v/>
      </c>
      <c r="G1550" s="43" t="str">
        <f>IF('TSA Input'!J1525="","",IF('TSA Input'!J1525="Yes",'TSA Input'!I1525,""))</f>
        <v/>
      </c>
      <c r="H1550" s="43" t="str">
        <f>IF('TSA Input'!J1525="","",IF('TSA Input'!J1525="Yes",'TSA Input'!E1525,""))</f>
        <v/>
      </c>
      <c r="I1550" s="45" t="str">
        <f t="shared" si="2"/>
        <v/>
      </c>
      <c r="J1550" s="146" t="str">
        <f>IF('TSA Input'!$J1525="","",IF('TSA Input'!$J1525="Yes",'TSA Input'!$C1525,""))</f>
        <v/>
      </c>
      <c r="K1550" s="147" t="str">
        <f>IF('TSA Input'!$J1525="","",IF('TSA Input'!$J1525="Yes",'TSA Input'!$I1525,""))</f>
        <v/>
      </c>
      <c r="L1550" s="147" t="str">
        <f>IF('TSA Input'!$J1525="","",IF('TSA Input'!$J1525="Yes",'TSA Input'!$E1525,""))</f>
        <v/>
      </c>
      <c r="M1550" s="45" t="str">
        <f t="shared" si="3"/>
        <v/>
      </c>
      <c r="N1550" s="48"/>
      <c r="O1550" s="49"/>
      <c r="P1550" s="148" t="s">
        <v>31</v>
      </c>
      <c r="Q1550" s="149" t="s">
        <v>31</v>
      </c>
      <c r="R1550" s="1"/>
    </row>
    <row r="1551" spans="1:18" ht="15.75" hidden="1" customHeight="1">
      <c r="A1551" s="1" t="str">
        <f t="shared" si="1"/>
        <v/>
      </c>
      <c r="B1551" s="1"/>
      <c r="C1551" s="38" t="str">
        <f>IF('TSA Input'!J1526="","",IF('TSA Input'!J1526="Yes",'TSA Input'!B1526,"Ineligible"))</f>
        <v/>
      </c>
      <c r="D1551" s="39" t="str">
        <f>IF('TSA Input'!J1526="","",IF('TSA Input'!J1526="Yes",'TSA Input'!H1526,""))</f>
        <v/>
      </c>
      <c r="E1551" s="40" t="str">
        <f>IF('TSA Input'!J1526="","",IF('TSA Input'!J1526="Yes",'TSA Input'!G1526,""))</f>
        <v/>
      </c>
      <c r="F1551" s="42" t="str">
        <f>IF('TSA Input'!J1526="","",IF('TSA Input'!J1526="Yes",'TSA Input'!C1526,""))</f>
        <v/>
      </c>
      <c r="G1551" s="43" t="str">
        <f>IF('TSA Input'!J1526="","",IF('TSA Input'!J1526="Yes",'TSA Input'!I1526,""))</f>
        <v/>
      </c>
      <c r="H1551" s="43" t="str">
        <f>IF('TSA Input'!J1526="","",IF('TSA Input'!J1526="Yes",'TSA Input'!E1526,""))</f>
        <v/>
      </c>
      <c r="I1551" s="45" t="str">
        <f t="shared" si="2"/>
        <v/>
      </c>
      <c r="J1551" s="146" t="str">
        <f>IF('TSA Input'!$J1526="","",IF('TSA Input'!$J1526="Yes",'TSA Input'!$C1526,""))</f>
        <v/>
      </c>
      <c r="K1551" s="147" t="str">
        <f>IF('TSA Input'!$J1526="","",IF('TSA Input'!$J1526="Yes",'TSA Input'!$I1526,""))</f>
        <v/>
      </c>
      <c r="L1551" s="147" t="str">
        <f>IF('TSA Input'!$J1526="","",IF('TSA Input'!$J1526="Yes",'TSA Input'!$E1526,""))</f>
        <v/>
      </c>
      <c r="M1551" s="45" t="str">
        <f t="shared" si="3"/>
        <v/>
      </c>
      <c r="N1551" s="48"/>
      <c r="O1551" s="49"/>
      <c r="P1551" s="148" t="s">
        <v>31</v>
      </c>
      <c r="Q1551" s="149" t="s">
        <v>31</v>
      </c>
      <c r="R1551" s="1"/>
    </row>
    <row r="1552" spans="1:18" ht="15.75" hidden="1" customHeight="1">
      <c r="A1552" s="1" t="str">
        <f t="shared" si="1"/>
        <v/>
      </c>
      <c r="B1552" s="1"/>
      <c r="C1552" s="38" t="str">
        <f>IF('TSA Input'!J1527="","",IF('TSA Input'!J1527="Yes",'TSA Input'!B1527,"Ineligible"))</f>
        <v/>
      </c>
      <c r="D1552" s="39" t="str">
        <f>IF('TSA Input'!J1527="","",IF('TSA Input'!J1527="Yes",'TSA Input'!H1527,""))</f>
        <v/>
      </c>
      <c r="E1552" s="40" t="str">
        <f>IF('TSA Input'!J1527="","",IF('TSA Input'!J1527="Yes",'TSA Input'!G1527,""))</f>
        <v/>
      </c>
      <c r="F1552" s="42" t="str">
        <f>IF('TSA Input'!J1527="","",IF('TSA Input'!J1527="Yes",'TSA Input'!C1527,""))</f>
        <v/>
      </c>
      <c r="G1552" s="43" t="str">
        <f>IF('TSA Input'!J1527="","",IF('TSA Input'!J1527="Yes",'TSA Input'!I1527,""))</f>
        <v/>
      </c>
      <c r="H1552" s="43" t="str">
        <f>IF('TSA Input'!J1527="","",IF('TSA Input'!J1527="Yes",'TSA Input'!E1527,""))</f>
        <v/>
      </c>
      <c r="I1552" s="45" t="str">
        <f t="shared" si="2"/>
        <v/>
      </c>
      <c r="J1552" s="146" t="str">
        <f>IF('TSA Input'!$J1527="","",IF('TSA Input'!$J1527="Yes",'TSA Input'!$C1527,""))</f>
        <v/>
      </c>
      <c r="K1552" s="147" t="str">
        <f>IF('TSA Input'!$J1527="","",IF('TSA Input'!$J1527="Yes",'TSA Input'!$I1527,""))</f>
        <v/>
      </c>
      <c r="L1552" s="147" t="str">
        <f>IF('TSA Input'!$J1527="","",IF('TSA Input'!$J1527="Yes",'TSA Input'!$E1527,""))</f>
        <v/>
      </c>
      <c r="M1552" s="45" t="str">
        <f t="shared" si="3"/>
        <v/>
      </c>
      <c r="N1552" s="48"/>
      <c r="O1552" s="49"/>
      <c r="P1552" s="148" t="s">
        <v>31</v>
      </c>
      <c r="Q1552" s="149" t="s">
        <v>31</v>
      </c>
      <c r="R1552" s="1"/>
    </row>
    <row r="1553" spans="1:18" ht="15.75" hidden="1" customHeight="1">
      <c r="A1553" s="1" t="str">
        <f t="shared" si="1"/>
        <v/>
      </c>
      <c r="B1553" s="1"/>
      <c r="C1553" s="38" t="str">
        <f>IF('TSA Input'!J1528="","",IF('TSA Input'!J1528="Yes",'TSA Input'!B1528,"Ineligible"))</f>
        <v/>
      </c>
      <c r="D1553" s="39" t="str">
        <f>IF('TSA Input'!J1528="","",IF('TSA Input'!J1528="Yes",'TSA Input'!H1528,""))</f>
        <v/>
      </c>
      <c r="E1553" s="40" t="str">
        <f>IF('TSA Input'!J1528="","",IF('TSA Input'!J1528="Yes",'TSA Input'!G1528,""))</f>
        <v/>
      </c>
      <c r="F1553" s="42" t="str">
        <f>IF('TSA Input'!J1528="","",IF('TSA Input'!J1528="Yes",'TSA Input'!C1528,""))</f>
        <v/>
      </c>
      <c r="G1553" s="43" t="str">
        <f>IF('TSA Input'!J1528="","",IF('TSA Input'!J1528="Yes",'TSA Input'!I1528,""))</f>
        <v/>
      </c>
      <c r="H1553" s="43" t="str">
        <f>IF('TSA Input'!J1528="","",IF('TSA Input'!J1528="Yes",'TSA Input'!E1528,""))</f>
        <v/>
      </c>
      <c r="I1553" s="45" t="str">
        <f t="shared" si="2"/>
        <v/>
      </c>
      <c r="J1553" s="146" t="str">
        <f>IF('TSA Input'!$J1528="","",IF('TSA Input'!$J1528="Yes",'TSA Input'!$C1528,""))</f>
        <v/>
      </c>
      <c r="K1553" s="147" t="str">
        <f>IF('TSA Input'!$J1528="","",IF('TSA Input'!$J1528="Yes",'TSA Input'!$I1528,""))</f>
        <v/>
      </c>
      <c r="L1553" s="147" t="str">
        <f>IF('TSA Input'!$J1528="","",IF('TSA Input'!$J1528="Yes",'TSA Input'!$E1528,""))</f>
        <v/>
      </c>
      <c r="M1553" s="45" t="str">
        <f t="shared" si="3"/>
        <v/>
      </c>
      <c r="N1553" s="48"/>
      <c r="O1553" s="49"/>
      <c r="P1553" s="148" t="s">
        <v>31</v>
      </c>
      <c r="Q1553" s="149" t="s">
        <v>31</v>
      </c>
      <c r="R1553" s="1"/>
    </row>
    <row r="1554" spans="1:18" ht="15.75" hidden="1" customHeight="1">
      <c r="A1554" s="1" t="str">
        <f t="shared" si="1"/>
        <v/>
      </c>
      <c r="B1554" s="1"/>
      <c r="C1554" s="38" t="str">
        <f>IF('TSA Input'!J1529="","",IF('TSA Input'!J1529="Yes",'TSA Input'!B1529,"Ineligible"))</f>
        <v/>
      </c>
      <c r="D1554" s="39" t="str">
        <f>IF('TSA Input'!J1529="","",IF('TSA Input'!J1529="Yes",'TSA Input'!H1529,""))</f>
        <v/>
      </c>
      <c r="E1554" s="40" t="str">
        <f>IF('TSA Input'!J1529="","",IF('TSA Input'!J1529="Yes",'TSA Input'!G1529,""))</f>
        <v/>
      </c>
      <c r="F1554" s="42" t="str">
        <f>IF('TSA Input'!J1529="","",IF('TSA Input'!J1529="Yes",'TSA Input'!C1529,""))</f>
        <v/>
      </c>
      <c r="G1554" s="43" t="str">
        <f>IF('TSA Input'!J1529="","",IF('TSA Input'!J1529="Yes",'TSA Input'!I1529,""))</f>
        <v/>
      </c>
      <c r="H1554" s="43" t="str">
        <f>IF('TSA Input'!J1529="","",IF('TSA Input'!J1529="Yes",'TSA Input'!E1529,""))</f>
        <v/>
      </c>
      <c r="I1554" s="45" t="str">
        <f t="shared" si="2"/>
        <v/>
      </c>
      <c r="J1554" s="146" t="str">
        <f>IF('TSA Input'!$J1529="","",IF('TSA Input'!$J1529="Yes",'TSA Input'!$C1529,""))</f>
        <v/>
      </c>
      <c r="K1554" s="147" t="str">
        <f>IF('TSA Input'!$J1529="","",IF('TSA Input'!$J1529="Yes",'TSA Input'!$I1529,""))</f>
        <v/>
      </c>
      <c r="L1554" s="147" t="str">
        <f>IF('TSA Input'!$J1529="","",IF('TSA Input'!$J1529="Yes",'TSA Input'!$E1529,""))</f>
        <v/>
      </c>
      <c r="M1554" s="45" t="str">
        <f t="shared" si="3"/>
        <v/>
      </c>
      <c r="N1554" s="48"/>
      <c r="O1554" s="49"/>
      <c r="P1554" s="148" t="s">
        <v>31</v>
      </c>
      <c r="Q1554" s="149" t="s">
        <v>31</v>
      </c>
      <c r="R1554" s="1"/>
    </row>
    <row r="1555" spans="1:18" ht="15.75" hidden="1" customHeight="1">
      <c r="A1555" s="1" t="str">
        <f t="shared" si="1"/>
        <v/>
      </c>
      <c r="B1555" s="1"/>
      <c r="C1555" s="38" t="str">
        <f>IF('TSA Input'!J1530="","",IF('TSA Input'!J1530="Yes",'TSA Input'!B1530,"Ineligible"))</f>
        <v/>
      </c>
      <c r="D1555" s="39" t="str">
        <f>IF('TSA Input'!J1530="","",IF('TSA Input'!J1530="Yes",'TSA Input'!H1530,""))</f>
        <v/>
      </c>
      <c r="E1555" s="40" t="str">
        <f>IF('TSA Input'!J1530="","",IF('TSA Input'!J1530="Yes",'TSA Input'!G1530,""))</f>
        <v/>
      </c>
      <c r="F1555" s="42" t="str">
        <f>IF('TSA Input'!J1530="","",IF('TSA Input'!J1530="Yes",'TSA Input'!C1530,""))</f>
        <v/>
      </c>
      <c r="G1555" s="43" t="str">
        <f>IF('TSA Input'!J1530="","",IF('TSA Input'!J1530="Yes",'TSA Input'!I1530,""))</f>
        <v/>
      </c>
      <c r="H1555" s="43" t="str">
        <f>IF('TSA Input'!J1530="","",IF('TSA Input'!J1530="Yes",'TSA Input'!E1530,""))</f>
        <v/>
      </c>
      <c r="I1555" s="45" t="str">
        <f t="shared" si="2"/>
        <v/>
      </c>
      <c r="J1555" s="146" t="str">
        <f>IF('TSA Input'!$J1530="","",IF('TSA Input'!$J1530="Yes",'TSA Input'!$C1530,""))</f>
        <v/>
      </c>
      <c r="K1555" s="147" t="str">
        <f>IF('TSA Input'!$J1530="","",IF('TSA Input'!$J1530="Yes",'TSA Input'!$I1530,""))</f>
        <v/>
      </c>
      <c r="L1555" s="147" t="str">
        <f>IF('TSA Input'!$J1530="","",IF('TSA Input'!$J1530="Yes",'TSA Input'!$E1530,""))</f>
        <v/>
      </c>
      <c r="M1555" s="45" t="str">
        <f t="shared" si="3"/>
        <v/>
      </c>
      <c r="N1555" s="48"/>
      <c r="O1555" s="49"/>
      <c r="P1555" s="148" t="s">
        <v>31</v>
      </c>
      <c r="Q1555" s="149" t="s">
        <v>31</v>
      </c>
      <c r="R1555" s="1"/>
    </row>
    <row r="1556" spans="1:18" ht="15.75" hidden="1" customHeight="1">
      <c r="A1556" s="1" t="str">
        <f t="shared" si="1"/>
        <v/>
      </c>
      <c r="B1556" s="1"/>
      <c r="C1556" s="38" t="str">
        <f>IF('TSA Input'!J1531="","",IF('TSA Input'!J1531="Yes",'TSA Input'!B1531,"Ineligible"))</f>
        <v/>
      </c>
      <c r="D1556" s="39" t="str">
        <f>IF('TSA Input'!J1531="","",IF('TSA Input'!J1531="Yes",'TSA Input'!H1531,""))</f>
        <v/>
      </c>
      <c r="E1556" s="40" t="str">
        <f>IF('TSA Input'!J1531="","",IF('TSA Input'!J1531="Yes",'TSA Input'!G1531,""))</f>
        <v/>
      </c>
      <c r="F1556" s="42" t="str">
        <f>IF('TSA Input'!J1531="","",IF('TSA Input'!J1531="Yes",'TSA Input'!C1531,""))</f>
        <v/>
      </c>
      <c r="G1556" s="43" t="str">
        <f>IF('TSA Input'!J1531="","",IF('TSA Input'!J1531="Yes",'TSA Input'!I1531,""))</f>
        <v/>
      </c>
      <c r="H1556" s="43" t="str">
        <f>IF('TSA Input'!J1531="","",IF('TSA Input'!J1531="Yes",'TSA Input'!E1531,""))</f>
        <v/>
      </c>
      <c r="I1556" s="45" t="str">
        <f t="shared" si="2"/>
        <v/>
      </c>
      <c r="J1556" s="146" t="str">
        <f>IF('TSA Input'!$J1531="","",IF('TSA Input'!$J1531="Yes",'TSA Input'!$C1531,""))</f>
        <v/>
      </c>
      <c r="K1556" s="147" t="str">
        <f>IF('TSA Input'!$J1531="","",IF('TSA Input'!$J1531="Yes",'TSA Input'!$I1531,""))</f>
        <v/>
      </c>
      <c r="L1556" s="147" t="str">
        <f>IF('TSA Input'!$J1531="","",IF('TSA Input'!$J1531="Yes",'TSA Input'!$E1531,""))</f>
        <v/>
      </c>
      <c r="M1556" s="45" t="str">
        <f t="shared" si="3"/>
        <v/>
      </c>
      <c r="N1556" s="48"/>
      <c r="O1556" s="49"/>
      <c r="P1556" s="148" t="s">
        <v>31</v>
      </c>
      <c r="Q1556" s="149" t="s">
        <v>31</v>
      </c>
      <c r="R1556" s="1"/>
    </row>
    <row r="1557" spans="1:18" ht="15.75" hidden="1" customHeight="1">
      <c r="A1557" s="1" t="str">
        <f t="shared" si="1"/>
        <v/>
      </c>
      <c r="B1557" s="1"/>
      <c r="C1557" s="38" t="str">
        <f>IF('TSA Input'!J1532="","",IF('TSA Input'!J1532="Yes",'TSA Input'!B1532,"Ineligible"))</f>
        <v/>
      </c>
      <c r="D1557" s="39" t="str">
        <f>IF('TSA Input'!J1532="","",IF('TSA Input'!J1532="Yes",'TSA Input'!H1532,""))</f>
        <v/>
      </c>
      <c r="E1557" s="40" t="str">
        <f>IF('TSA Input'!J1532="","",IF('TSA Input'!J1532="Yes",'TSA Input'!G1532,""))</f>
        <v/>
      </c>
      <c r="F1557" s="42" t="str">
        <f>IF('TSA Input'!J1532="","",IF('TSA Input'!J1532="Yes",'TSA Input'!C1532,""))</f>
        <v/>
      </c>
      <c r="G1557" s="43" t="str">
        <f>IF('TSA Input'!J1532="","",IF('TSA Input'!J1532="Yes",'TSA Input'!I1532,""))</f>
        <v/>
      </c>
      <c r="H1557" s="43" t="str">
        <f>IF('TSA Input'!J1532="","",IF('TSA Input'!J1532="Yes",'TSA Input'!E1532,""))</f>
        <v/>
      </c>
      <c r="I1557" s="45" t="str">
        <f t="shared" si="2"/>
        <v/>
      </c>
      <c r="J1557" s="146" t="str">
        <f>IF('TSA Input'!$J1532="","",IF('TSA Input'!$J1532="Yes",'TSA Input'!$C1532,""))</f>
        <v/>
      </c>
      <c r="K1557" s="147" t="str">
        <f>IF('TSA Input'!$J1532="","",IF('TSA Input'!$J1532="Yes",'TSA Input'!$I1532,""))</f>
        <v/>
      </c>
      <c r="L1557" s="147" t="str">
        <f>IF('TSA Input'!$J1532="","",IF('TSA Input'!$J1532="Yes",'TSA Input'!$E1532,""))</f>
        <v/>
      </c>
      <c r="M1557" s="45" t="str">
        <f t="shared" si="3"/>
        <v/>
      </c>
      <c r="N1557" s="48"/>
      <c r="O1557" s="49"/>
      <c r="P1557" s="148" t="s">
        <v>31</v>
      </c>
      <c r="Q1557" s="149" t="s">
        <v>31</v>
      </c>
      <c r="R1557" s="1"/>
    </row>
    <row r="1558" spans="1:18" ht="15.75" hidden="1" customHeight="1">
      <c r="A1558" s="1" t="str">
        <f t="shared" si="1"/>
        <v/>
      </c>
      <c r="B1558" s="1"/>
      <c r="C1558" s="38" t="str">
        <f>IF('TSA Input'!J1533="","",IF('TSA Input'!J1533="Yes",'TSA Input'!B1533,"Ineligible"))</f>
        <v/>
      </c>
      <c r="D1558" s="39" t="str">
        <f>IF('TSA Input'!J1533="","",IF('TSA Input'!J1533="Yes",'TSA Input'!H1533,""))</f>
        <v/>
      </c>
      <c r="E1558" s="40" t="str">
        <f>IF('TSA Input'!J1533="","",IF('TSA Input'!J1533="Yes",'TSA Input'!G1533,""))</f>
        <v/>
      </c>
      <c r="F1558" s="42" t="str">
        <f>IF('TSA Input'!J1533="","",IF('TSA Input'!J1533="Yes",'TSA Input'!C1533,""))</f>
        <v/>
      </c>
      <c r="G1558" s="43" t="str">
        <f>IF('TSA Input'!J1533="","",IF('TSA Input'!J1533="Yes",'TSA Input'!I1533,""))</f>
        <v/>
      </c>
      <c r="H1558" s="43" t="str">
        <f>IF('TSA Input'!J1533="","",IF('TSA Input'!J1533="Yes",'TSA Input'!E1533,""))</f>
        <v/>
      </c>
      <c r="I1558" s="45" t="str">
        <f t="shared" si="2"/>
        <v/>
      </c>
      <c r="J1558" s="146" t="str">
        <f>IF('TSA Input'!$J1533="","",IF('TSA Input'!$J1533="Yes",'TSA Input'!$C1533,""))</f>
        <v/>
      </c>
      <c r="K1558" s="147" t="str">
        <f>IF('TSA Input'!$J1533="","",IF('TSA Input'!$J1533="Yes",'TSA Input'!$I1533,""))</f>
        <v/>
      </c>
      <c r="L1558" s="147" t="str">
        <f>IF('TSA Input'!$J1533="","",IF('TSA Input'!$J1533="Yes",'TSA Input'!$E1533,""))</f>
        <v/>
      </c>
      <c r="M1558" s="45" t="str">
        <f t="shared" si="3"/>
        <v/>
      </c>
      <c r="N1558" s="48"/>
      <c r="O1558" s="49"/>
      <c r="P1558" s="148" t="s">
        <v>31</v>
      </c>
      <c r="Q1558" s="149" t="s">
        <v>31</v>
      </c>
      <c r="R1558" s="1"/>
    </row>
    <row r="1559" spans="1:18" ht="15.75" hidden="1" customHeight="1">
      <c r="A1559" s="1" t="str">
        <f t="shared" si="1"/>
        <v/>
      </c>
      <c r="B1559" s="1"/>
      <c r="C1559" s="38" t="str">
        <f>IF('TSA Input'!J1534="","",IF('TSA Input'!J1534="Yes",'TSA Input'!B1534,"Ineligible"))</f>
        <v/>
      </c>
      <c r="D1559" s="39" t="str">
        <f>IF('TSA Input'!J1534="","",IF('TSA Input'!J1534="Yes",'TSA Input'!H1534,""))</f>
        <v/>
      </c>
      <c r="E1559" s="40" t="str">
        <f>IF('TSA Input'!J1534="","",IF('TSA Input'!J1534="Yes",'TSA Input'!G1534,""))</f>
        <v/>
      </c>
      <c r="F1559" s="42" t="str">
        <f>IF('TSA Input'!J1534="","",IF('TSA Input'!J1534="Yes",'TSA Input'!C1534,""))</f>
        <v/>
      </c>
      <c r="G1559" s="43" t="str">
        <f>IF('TSA Input'!J1534="","",IF('TSA Input'!J1534="Yes",'TSA Input'!I1534,""))</f>
        <v/>
      </c>
      <c r="H1559" s="43" t="str">
        <f>IF('TSA Input'!J1534="","",IF('TSA Input'!J1534="Yes",'TSA Input'!E1534,""))</f>
        <v/>
      </c>
      <c r="I1559" s="45" t="str">
        <f t="shared" si="2"/>
        <v/>
      </c>
      <c r="J1559" s="146" t="str">
        <f>IF('TSA Input'!$J1534="","",IF('TSA Input'!$J1534="Yes",'TSA Input'!$C1534,""))</f>
        <v/>
      </c>
      <c r="K1559" s="147" t="str">
        <f>IF('TSA Input'!$J1534="","",IF('TSA Input'!$J1534="Yes",'TSA Input'!$I1534,""))</f>
        <v/>
      </c>
      <c r="L1559" s="147" t="str">
        <f>IF('TSA Input'!$J1534="","",IF('TSA Input'!$J1534="Yes",'TSA Input'!$E1534,""))</f>
        <v/>
      </c>
      <c r="M1559" s="45" t="str">
        <f t="shared" si="3"/>
        <v/>
      </c>
      <c r="N1559" s="48"/>
      <c r="O1559" s="49"/>
      <c r="P1559" s="148" t="s">
        <v>31</v>
      </c>
      <c r="Q1559" s="149" t="s">
        <v>31</v>
      </c>
      <c r="R1559" s="1"/>
    </row>
    <row r="1560" spans="1:18" ht="15.75" hidden="1" customHeight="1">
      <c r="A1560" s="1" t="str">
        <f t="shared" si="1"/>
        <v/>
      </c>
      <c r="B1560" s="1"/>
      <c r="C1560" s="38" t="str">
        <f>IF('TSA Input'!J1535="","",IF('TSA Input'!J1535="Yes",'TSA Input'!B1535,"Ineligible"))</f>
        <v/>
      </c>
      <c r="D1560" s="39" t="str">
        <f>IF('TSA Input'!J1535="","",IF('TSA Input'!J1535="Yes",'TSA Input'!H1535,""))</f>
        <v/>
      </c>
      <c r="E1560" s="40" t="str">
        <f>IF('TSA Input'!J1535="","",IF('TSA Input'!J1535="Yes",'TSA Input'!G1535,""))</f>
        <v/>
      </c>
      <c r="F1560" s="42" t="str">
        <f>IF('TSA Input'!J1535="","",IF('TSA Input'!J1535="Yes",'TSA Input'!C1535,""))</f>
        <v/>
      </c>
      <c r="G1560" s="43" t="str">
        <f>IF('TSA Input'!J1535="","",IF('TSA Input'!J1535="Yes",'TSA Input'!I1535,""))</f>
        <v/>
      </c>
      <c r="H1560" s="43" t="str">
        <f>IF('TSA Input'!J1535="","",IF('TSA Input'!J1535="Yes",'TSA Input'!E1535,""))</f>
        <v/>
      </c>
      <c r="I1560" s="45" t="str">
        <f t="shared" si="2"/>
        <v/>
      </c>
      <c r="J1560" s="146" t="str">
        <f>IF('TSA Input'!$J1535="","",IF('TSA Input'!$J1535="Yes",'TSA Input'!$C1535,""))</f>
        <v/>
      </c>
      <c r="K1560" s="147" t="str">
        <f>IF('TSA Input'!$J1535="","",IF('TSA Input'!$J1535="Yes",'TSA Input'!$I1535,""))</f>
        <v/>
      </c>
      <c r="L1560" s="147" t="str">
        <f>IF('TSA Input'!$J1535="","",IF('TSA Input'!$J1535="Yes",'TSA Input'!$E1535,""))</f>
        <v/>
      </c>
      <c r="M1560" s="45" t="str">
        <f t="shared" si="3"/>
        <v/>
      </c>
      <c r="N1560" s="48"/>
      <c r="O1560" s="49"/>
      <c r="P1560" s="148" t="s">
        <v>31</v>
      </c>
      <c r="Q1560" s="149" t="s">
        <v>31</v>
      </c>
      <c r="R1560" s="1"/>
    </row>
    <row r="1561" spans="1:18" ht="15.75" hidden="1" customHeight="1">
      <c r="A1561" s="1" t="str">
        <f t="shared" si="1"/>
        <v/>
      </c>
      <c r="B1561" s="1"/>
      <c r="C1561" s="38" t="str">
        <f>IF('TSA Input'!J1536="","",IF('TSA Input'!J1536="Yes",'TSA Input'!B1536,"Ineligible"))</f>
        <v/>
      </c>
      <c r="D1561" s="39" t="str">
        <f>IF('TSA Input'!J1536="","",IF('TSA Input'!J1536="Yes",'TSA Input'!H1536,""))</f>
        <v/>
      </c>
      <c r="E1561" s="40" t="str">
        <f>IF('TSA Input'!J1536="","",IF('TSA Input'!J1536="Yes",'TSA Input'!G1536,""))</f>
        <v/>
      </c>
      <c r="F1561" s="42" t="str">
        <f>IF('TSA Input'!J1536="","",IF('TSA Input'!J1536="Yes",'TSA Input'!C1536,""))</f>
        <v/>
      </c>
      <c r="G1561" s="43" t="str">
        <f>IF('TSA Input'!J1536="","",IF('TSA Input'!J1536="Yes",'TSA Input'!I1536,""))</f>
        <v/>
      </c>
      <c r="H1561" s="43" t="str">
        <f>IF('TSA Input'!J1536="","",IF('TSA Input'!J1536="Yes",'TSA Input'!E1536,""))</f>
        <v/>
      </c>
      <c r="I1561" s="45" t="str">
        <f t="shared" si="2"/>
        <v/>
      </c>
      <c r="J1561" s="146" t="str">
        <f>IF('TSA Input'!$J1536="","",IF('TSA Input'!$J1536="Yes",'TSA Input'!$C1536,""))</f>
        <v/>
      </c>
      <c r="K1561" s="147" t="str">
        <f>IF('TSA Input'!$J1536="","",IF('TSA Input'!$J1536="Yes",'TSA Input'!$I1536,""))</f>
        <v/>
      </c>
      <c r="L1561" s="147" t="str">
        <f>IF('TSA Input'!$J1536="","",IF('TSA Input'!$J1536="Yes",'TSA Input'!$E1536,""))</f>
        <v/>
      </c>
      <c r="M1561" s="45" t="str">
        <f t="shared" si="3"/>
        <v/>
      </c>
      <c r="N1561" s="48"/>
      <c r="O1561" s="49"/>
      <c r="P1561" s="148" t="s">
        <v>31</v>
      </c>
      <c r="Q1561" s="149" t="s">
        <v>31</v>
      </c>
      <c r="R1561" s="1"/>
    </row>
    <row r="1562" spans="1:18" ht="15.75" hidden="1" customHeight="1">
      <c r="A1562" s="1" t="str">
        <f t="shared" si="1"/>
        <v/>
      </c>
      <c r="B1562" s="1"/>
      <c r="C1562" s="38" t="str">
        <f>IF('TSA Input'!J1537="","",IF('TSA Input'!J1537="Yes",'TSA Input'!B1537,"Ineligible"))</f>
        <v/>
      </c>
      <c r="D1562" s="39" t="str">
        <f>IF('TSA Input'!J1537="","",IF('TSA Input'!J1537="Yes",'TSA Input'!H1537,""))</f>
        <v/>
      </c>
      <c r="E1562" s="40" t="str">
        <f>IF('TSA Input'!J1537="","",IF('TSA Input'!J1537="Yes",'TSA Input'!G1537,""))</f>
        <v/>
      </c>
      <c r="F1562" s="42" t="str">
        <f>IF('TSA Input'!J1537="","",IF('TSA Input'!J1537="Yes",'TSA Input'!C1537,""))</f>
        <v/>
      </c>
      <c r="G1562" s="43" t="str">
        <f>IF('TSA Input'!J1537="","",IF('TSA Input'!J1537="Yes",'TSA Input'!I1537,""))</f>
        <v/>
      </c>
      <c r="H1562" s="43" t="str">
        <f>IF('TSA Input'!J1537="","",IF('TSA Input'!J1537="Yes",'TSA Input'!E1537,""))</f>
        <v/>
      </c>
      <c r="I1562" s="45" t="str">
        <f t="shared" si="2"/>
        <v/>
      </c>
      <c r="J1562" s="146" t="str">
        <f>IF('TSA Input'!$J1537="","",IF('TSA Input'!$J1537="Yes",'TSA Input'!$C1537,""))</f>
        <v/>
      </c>
      <c r="K1562" s="147" t="str">
        <f>IF('TSA Input'!$J1537="","",IF('TSA Input'!$J1537="Yes",'TSA Input'!$I1537,""))</f>
        <v/>
      </c>
      <c r="L1562" s="147" t="str">
        <f>IF('TSA Input'!$J1537="","",IF('TSA Input'!$J1537="Yes",'TSA Input'!$E1537,""))</f>
        <v/>
      </c>
      <c r="M1562" s="45" t="str">
        <f t="shared" si="3"/>
        <v/>
      </c>
      <c r="N1562" s="48"/>
      <c r="O1562" s="49"/>
      <c r="P1562" s="148" t="s">
        <v>31</v>
      </c>
      <c r="Q1562" s="149" t="s">
        <v>31</v>
      </c>
      <c r="R1562" s="1"/>
    </row>
    <row r="1563" spans="1:18" ht="15.75" hidden="1" customHeight="1">
      <c r="A1563" s="1" t="str">
        <f t="shared" si="1"/>
        <v/>
      </c>
      <c r="B1563" s="1"/>
      <c r="C1563" s="38" t="str">
        <f>IF('TSA Input'!J1538="","",IF('TSA Input'!J1538="Yes",'TSA Input'!B1538,"Ineligible"))</f>
        <v/>
      </c>
      <c r="D1563" s="39" t="str">
        <f>IF('TSA Input'!J1538="","",IF('TSA Input'!J1538="Yes",'TSA Input'!H1538,""))</f>
        <v/>
      </c>
      <c r="E1563" s="40" t="str">
        <f>IF('TSA Input'!J1538="","",IF('TSA Input'!J1538="Yes",'TSA Input'!G1538,""))</f>
        <v/>
      </c>
      <c r="F1563" s="42" t="str">
        <f>IF('TSA Input'!J1538="","",IF('TSA Input'!J1538="Yes",'TSA Input'!C1538,""))</f>
        <v/>
      </c>
      <c r="G1563" s="43" t="str">
        <f>IF('TSA Input'!J1538="","",IF('TSA Input'!J1538="Yes",'TSA Input'!I1538,""))</f>
        <v/>
      </c>
      <c r="H1563" s="43" t="str">
        <f>IF('TSA Input'!J1538="","",IF('TSA Input'!J1538="Yes",'TSA Input'!E1538,""))</f>
        <v/>
      </c>
      <c r="I1563" s="45" t="str">
        <f t="shared" si="2"/>
        <v/>
      </c>
      <c r="J1563" s="146" t="str">
        <f>IF('TSA Input'!$J1538="","",IF('TSA Input'!$J1538="Yes",'TSA Input'!$C1538,""))</f>
        <v/>
      </c>
      <c r="K1563" s="147" t="str">
        <f>IF('TSA Input'!$J1538="","",IF('TSA Input'!$J1538="Yes",'TSA Input'!$I1538,""))</f>
        <v/>
      </c>
      <c r="L1563" s="147" t="str">
        <f>IF('TSA Input'!$J1538="","",IF('TSA Input'!$J1538="Yes",'TSA Input'!$E1538,""))</f>
        <v/>
      </c>
      <c r="M1563" s="45" t="str">
        <f t="shared" si="3"/>
        <v/>
      </c>
      <c r="N1563" s="48"/>
      <c r="O1563" s="49"/>
      <c r="P1563" s="148" t="s">
        <v>31</v>
      </c>
      <c r="Q1563" s="149" t="s">
        <v>31</v>
      </c>
      <c r="R1563" s="1"/>
    </row>
    <row r="1564" spans="1:18" ht="15.75" hidden="1" customHeight="1">
      <c r="A1564" s="1" t="str">
        <f t="shared" si="1"/>
        <v/>
      </c>
      <c r="B1564" s="1"/>
      <c r="C1564" s="38" t="str">
        <f>IF('TSA Input'!J1539="","",IF('TSA Input'!J1539="Yes",'TSA Input'!B1539,"Ineligible"))</f>
        <v/>
      </c>
      <c r="D1564" s="39" t="str">
        <f>IF('TSA Input'!J1539="","",IF('TSA Input'!J1539="Yes",'TSA Input'!H1539,""))</f>
        <v/>
      </c>
      <c r="E1564" s="40" t="str">
        <f>IF('TSA Input'!J1539="","",IF('TSA Input'!J1539="Yes",'TSA Input'!G1539,""))</f>
        <v/>
      </c>
      <c r="F1564" s="42" t="str">
        <f>IF('TSA Input'!J1539="","",IF('TSA Input'!J1539="Yes",'TSA Input'!C1539,""))</f>
        <v/>
      </c>
      <c r="G1564" s="43" t="str">
        <f>IF('TSA Input'!J1539="","",IF('TSA Input'!J1539="Yes",'TSA Input'!I1539,""))</f>
        <v/>
      </c>
      <c r="H1564" s="43" t="str">
        <f>IF('TSA Input'!J1539="","",IF('TSA Input'!J1539="Yes",'TSA Input'!E1539,""))</f>
        <v/>
      </c>
      <c r="I1564" s="45" t="str">
        <f t="shared" si="2"/>
        <v/>
      </c>
      <c r="J1564" s="146" t="str">
        <f>IF('TSA Input'!$J1539="","",IF('TSA Input'!$J1539="Yes",'TSA Input'!$C1539,""))</f>
        <v/>
      </c>
      <c r="K1564" s="147" t="str">
        <f>IF('TSA Input'!$J1539="","",IF('TSA Input'!$J1539="Yes",'TSA Input'!$I1539,""))</f>
        <v/>
      </c>
      <c r="L1564" s="147" t="str">
        <f>IF('TSA Input'!$J1539="","",IF('TSA Input'!$J1539="Yes",'TSA Input'!$E1539,""))</f>
        <v/>
      </c>
      <c r="M1564" s="45" t="str">
        <f t="shared" si="3"/>
        <v/>
      </c>
      <c r="N1564" s="48"/>
      <c r="O1564" s="49"/>
      <c r="P1564" s="148" t="s">
        <v>31</v>
      </c>
      <c r="Q1564" s="149" t="s">
        <v>31</v>
      </c>
      <c r="R1564" s="1"/>
    </row>
    <row r="1565" spans="1:18" ht="15.75" hidden="1" customHeight="1">
      <c r="A1565" s="1" t="str">
        <f t="shared" si="1"/>
        <v/>
      </c>
      <c r="B1565" s="1"/>
      <c r="C1565" s="38" t="str">
        <f>IF('TSA Input'!J1540="","",IF('TSA Input'!J1540="Yes",'TSA Input'!B1540,"Ineligible"))</f>
        <v/>
      </c>
      <c r="D1565" s="39" t="str">
        <f>IF('TSA Input'!J1540="","",IF('TSA Input'!J1540="Yes",'TSA Input'!H1540,""))</f>
        <v/>
      </c>
      <c r="E1565" s="40" t="str">
        <f>IF('TSA Input'!J1540="","",IF('TSA Input'!J1540="Yes",'TSA Input'!G1540,""))</f>
        <v/>
      </c>
      <c r="F1565" s="42" t="str">
        <f>IF('TSA Input'!J1540="","",IF('TSA Input'!J1540="Yes",'TSA Input'!C1540,""))</f>
        <v/>
      </c>
      <c r="G1565" s="43" t="str">
        <f>IF('TSA Input'!J1540="","",IF('TSA Input'!J1540="Yes",'TSA Input'!I1540,""))</f>
        <v/>
      </c>
      <c r="H1565" s="43" t="str">
        <f>IF('TSA Input'!J1540="","",IF('TSA Input'!J1540="Yes",'TSA Input'!E1540,""))</f>
        <v/>
      </c>
      <c r="I1565" s="45" t="str">
        <f t="shared" si="2"/>
        <v/>
      </c>
      <c r="J1565" s="146" t="str">
        <f>IF('TSA Input'!$J1540="","",IF('TSA Input'!$J1540="Yes",'TSA Input'!$C1540,""))</f>
        <v/>
      </c>
      <c r="K1565" s="147" t="str">
        <f>IF('TSA Input'!$J1540="","",IF('TSA Input'!$J1540="Yes",'TSA Input'!$I1540,""))</f>
        <v/>
      </c>
      <c r="L1565" s="147" t="str">
        <f>IF('TSA Input'!$J1540="","",IF('TSA Input'!$J1540="Yes",'TSA Input'!$E1540,""))</f>
        <v/>
      </c>
      <c r="M1565" s="45" t="str">
        <f t="shared" si="3"/>
        <v/>
      </c>
      <c r="N1565" s="48"/>
      <c r="O1565" s="49"/>
      <c r="P1565" s="148" t="s">
        <v>31</v>
      </c>
      <c r="Q1565" s="149" t="s">
        <v>31</v>
      </c>
      <c r="R1565" s="1"/>
    </row>
    <row r="1566" spans="1:18" ht="15.75" hidden="1" customHeight="1">
      <c r="A1566" s="1" t="str">
        <f t="shared" si="1"/>
        <v/>
      </c>
      <c r="B1566" s="1"/>
      <c r="C1566" s="38" t="str">
        <f>IF('TSA Input'!J1541="","",IF('TSA Input'!J1541="Yes",'TSA Input'!B1541,"Ineligible"))</f>
        <v/>
      </c>
      <c r="D1566" s="39" t="str">
        <f>IF('TSA Input'!J1541="","",IF('TSA Input'!J1541="Yes",'TSA Input'!H1541,""))</f>
        <v/>
      </c>
      <c r="E1566" s="40" t="str">
        <f>IF('TSA Input'!J1541="","",IF('TSA Input'!J1541="Yes",'TSA Input'!G1541,""))</f>
        <v/>
      </c>
      <c r="F1566" s="42" t="str">
        <f>IF('TSA Input'!J1541="","",IF('TSA Input'!J1541="Yes",'TSA Input'!C1541,""))</f>
        <v/>
      </c>
      <c r="G1566" s="43" t="str">
        <f>IF('TSA Input'!J1541="","",IF('TSA Input'!J1541="Yes",'TSA Input'!I1541,""))</f>
        <v/>
      </c>
      <c r="H1566" s="43" t="str">
        <f>IF('TSA Input'!J1541="","",IF('TSA Input'!J1541="Yes",'TSA Input'!E1541,""))</f>
        <v/>
      </c>
      <c r="I1566" s="45" t="str">
        <f t="shared" si="2"/>
        <v/>
      </c>
      <c r="J1566" s="146" t="str">
        <f>IF('TSA Input'!$J1541="","",IF('TSA Input'!$J1541="Yes",'TSA Input'!$C1541,""))</f>
        <v/>
      </c>
      <c r="K1566" s="147" t="str">
        <f>IF('TSA Input'!$J1541="","",IF('TSA Input'!$J1541="Yes",'TSA Input'!$I1541,""))</f>
        <v/>
      </c>
      <c r="L1566" s="147" t="str">
        <f>IF('TSA Input'!$J1541="","",IF('TSA Input'!$J1541="Yes",'TSA Input'!$E1541,""))</f>
        <v/>
      </c>
      <c r="M1566" s="45" t="str">
        <f t="shared" si="3"/>
        <v/>
      </c>
      <c r="N1566" s="48"/>
      <c r="O1566" s="49"/>
      <c r="P1566" s="148" t="s">
        <v>31</v>
      </c>
      <c r="Q1566" s="149" t="s">
        <v>31</v>
      </c>
      <c r="R1566" s="1"/>
    </row>
    <row r="1567" spans="1:18" ht="15.75" hidden="1" customHeight="1">
      <c r="A1567" s="1" t="str">
        <f t="shared" si="1"/>
        <v/>
      </c>
      <c r="B1567" s="1"/>
      <c r="C1567" s="38" t="str">
        <f>IF('TSA Input'!J1542="","",IF('TSA Input'!J1542="Yes",'TSA Input'!B1542,"Ineligible"))</f>
        <v/>
      </c>
      <c r="D1567" s="39" t="str">
        <f>IF('TSA Input'!J1542="","",IF('TSA Input'!J1542="Yes",'TSA Input'!H1542,""))</f>
        <v/>
      </c>
      <c r="E1567" s="40" t="str">
        <f>IF('TSA Input'!J1542="","",IF('TSA Input'!J1542="Yes",'TSA Input'!G1542,""))</f>
        <v/>
      </c>
      <c r="F1567" s="42" t="str">
        <f>IF('TSA Input'!J1542="","",IF('TSA Input'!J1542="Yes",'TSA Input'!C1542,""))</f>
        <v/>
      </c>
      <c r="G1567" s="43" t="str">
        <f>IF('TSA Input'!J1542="","",IF('TSA Input'!J1542="Yes",'TSA Input'!I1542,""))</f>
        <v/>
      </c>
      <c r="H1567" s="43" t="str">
        <f>IF('TSA Input'!J1542="","",IF('TSA Input'!J1542="Yes",'TSA Input'!E1542,""))</f>
        <v/>
      </c>
      <c r="I1567" s="45" t="str">
        <f t="shared" si="2"/>
        <v/>
      </c>
      <c r="J1567" s="146" t="str">
        <f>IF('TSA Input'!$J1542="","",IF('TSA Input'!$J1542="Yes",'TSA Input'!$C1542,""))</f>
        <v/>
      </c>
      <c r="K1567" s="147" t="str">
        <f>IF('TSA Input'!$J1542="","",IF('TSA Input'!$J1542="Yes",'TSA Input'!$I1542,""))</f>
        <v/>
      </c>
      <c r="L1567" s="147" t="str">
        <f>IF('TSA Input'!$J1542="","",IF('TSA Input'!$J1542="Yes",'TSA Input'!$E1542,""))</f>
        <v/>
      </c>
      <c r="M1567" s="45" t="str">
        <f t="shared" si="3"/>
        <v/>
      </c>
      <c r="N1567" s="48"/>
      <c r="O1567" s="49"/>
      <c r="P1567" s="148" t="s">
        <v>31</v>
      </c>
      <c r="Q1567" s="149" t="s">
        <v>31</v>
      </c>
      <c r="R1567" s="1"/>
    </row>
    <row r="1568" spans="1:18" ht="15.75" hidden="1" customHeight="1">
      <c r="A1568" s="1" t="str">
        <f t="shared" si="1"/>
        <v/>
      </c>
      <c r="B1568" s="1"/>
      <c r="C1568" s="38" t="str">
        <f>IF('TSA Input'!J1543="","",IF('TSA Input'!J1543="Yes",'TSA Input'!B1543,"Ineligible"))</f>
        <v/>
      </c>
      <c r="D1568" s="39" t="str">
        <f>IF('TSA Input'!J1543="","",IF('TSA Input'!J1543="Yes",'TSA Input'!H1543,""))</f>
        <v/>
      </c>
      <c r="E1568" s="40" t="str">
        <f>IF('TSA Input'!J1543="","",IF('TSA Input'!J1543="Yes",'TSA Input'!G1543,""))</f>
        <v/>
      </c>
      <c r="F1568" s="42" t="str">
        <f>IF('TSA Input'!J1543="","",IF('TSA Input'!J1543="Yes",'TSA Input'!C1543,""))</f>
        <v/>
      </c>
      <c r="G1568" s="43" t="str">
        <f>IF('TSA Input'!J1543="","",IF('TSA Input'!J1543="Yes",'TSA Input'!I1543,""))</f>
        <v/>
      </c>
      <c r="H1568" s="43" t="str">
        <f>IF('TSA Input'!J1543="","",IF('TSA Input'!J1543="Yes",'TSA Input'!E1543,""))</f>
        <v/>
      </c>
      <c r="I1568" s="45" t="str">
        <f t="shared" si="2"/>
        <v/>
      </c>
      <c r="J1568" s="146" t="str">
        <f>IF('TSA Input'!$J1543="","",IF('TSA Input'!$J1543="Yes",'TSA Input'!$C1543,""))</f>
        <v/>
      </c>
      <c r="K1568" s="147" t="str">
        <f>IF('TSA Input'!$J1543="","",IF('TSA Input'!$J1543="Yes",'TSA Input'!$I1543,""))</f>
        <v/>
      </c>
      <c r="L1568" s="147" t="str">
        <f>IF('TSA Input'!$J1543="","",IF('TSA Input'!$J1543="Yes",'TSA Input'!$E1543,""))</f>
        <v/>
      </c>
      <c r="M1568" s="45" t="str">
        <f t="shared" si="3"/>
        <v/>
      </c>
      <c r="N1568" s="48"/>
      <c r="O1568" s="49"/>
      <c r="P1568" s="148" t="s">
        <v>31</v>
      </c>
      <c r="Q1568" s="149" t="s">
        <v>31</v>
      </c>
      <c r="R1568" s="1"/>
    </row>
    <row r="1569" spans="1:18" ht="15.75" hidden="1" customHeight="1">
      <c r="A1569" s="1" t="str">
        <f t="shared" si="1"/>
        <v/>
      </c>
      <c r="B1569" s="1"/>
      <c r="C1569" s="38" t="str">
        <f>IF('TSA Input'!J1544="","",IF('TSA Input'!J1544="Yes",'TSA Input'!B1544,"Ineligible"))</f>
        <v/>
      </c>
      <c r="D1569" s="39" t="str">
        <f>IF('TSA Input'!J1544="","",IF('TSA Input'!J1544="Yes",'TSA Input'!H1544,""))</f>
        <v/>
      </c>
      <c r="E1569" s="40" t="str">
        <f>IF('TSA Input'!J1544="","",IF('TSA Input'!J1544="Yes",'TSA Input'!G1544,""))</f>
        <v/>
      </c>
      <c r="F1569" s="42" t="str">
        <f>IF('TSA Input'!J1544="","",IF('TSA Input'!J1544="Yes",'TSA Input'!C1544,""))</f>
        <v/>
      </c>
      <c r="G1569" s="43" t="str">
        <f>IF('TSA Input'!J1544="","",IF('TSA Input'!J1544="Yes",'TSA Input'!I1544,""))</f>
        <v/>
      </c>
      <c r="H1569" s="43" t="str">
        <f>IF('TSA Input'!J1544="","",IF('TSA Input'!J1544="Yes",'TSA Input'!E1544,""))</f>
        <v/>
      </c>
      <c r="I1569" s="45" t="str">
        <f t="shared" si="2"/>
        <v/>
      </c>
      <c r="J1569" s="146" t="str">
        <f>IF('TSA Input'!$J1544="","",IF('TSA Input'!$J1544="Yes",'TSA Input'!$C1544,""))</f>
        <v/>
      </c>
      <c r="K1569" s="147" t="str">
        <f>IF('TSA Input'!$J1544="","",IF('TSA Input'!$J1544="Yes",'TSA Input'!$I1544,""))</f>
        <v/>
      </c>
      <c r="L1569" s="147" t="str">
        <f>IF('TSA Input'!$J1544="","",IF('TSA Input'!$J1544="Yes",'TSA Input'!$E1544,""))</f>
        <v/>
      </c>
      <c r="M1569" s="45" t="str">
        <f t="shared" si="3"/>
        <v/>
      </c>
      <c r="N1569" s="48"/>
      <c r="O1569" s="49"/>
      <c r="P1569" s="148" t="s">
        <v>31</v>
      </c>
      <c r="Q1569" s="149" t="s">
        <v>31</v>
      </c>
      <c r="R1569" s="1"/>
    </row>
    <row r="1570" spans="1:18" ht="15.75" hidden="1" customHeight="1">
      <c r="A1570" s="1" t="str">
        <f t="shared" si="1"/>
        <v/>
      </c>
      <c r="B1570" s="1"/>
      <c r="C1570" s="38" t="str">
        <f>IF('TSA Input'!J1545="","",IF('TSA Input'!J1545="Yes",'TSA Input'!B1545,"Ineligible"))</f>
        <v/>
      </c>
      <c r="D1570" s="39" t="str">
        <f>IF('TSA Input'!J1545="","",IF('TSA Input'!J1545="Yes",'TSA Input'!H1545,""))</f>
        <v/>
      </c>
      <c r="E1570" s="40" t="str">
        <f>IF('TSA Input'!J1545="","",IF('TSA Input'!J1545="Yes",'TSA Input'!G1545,""))</f>
        <v/>
      </c>
      <c r="F1570" s="42" t="str">
        <f>IF('TSA Input'!J1545="","",IF('TSA Input'!J1545="Yes",'TSA Input'!C1545,""))</f>
        <v/>
      </c>
      <c r="G1570" s="43" t="str">
        <f>IF('TSA Input'!J1545="","",IF('TSA Input'!J1545="Yes",'TSA Input'!I1545,""))</f>
        <v/>
      </c>
      <c r="H1570" s="43" t="str">
        <f>IF('TSA Input'!J1545="","",IF('TSA Input'!J1545="Yes",'TSA Input'!E1545,""))</f>
        <v/>
      </c>
      <c r="I1570" s="45" t="str">
        <f t="shared" si="2"/>
        <v/>
      </c>
      <c r="J1570" s="146" t="str">
        <f>IF('TSA Input'!$J1545="","",IF('TSA Input'!$J1545="Yes",'TSA Input'!$C1545,""))</f>
        <v/>
      </c>
      <c r="K1570" s="147" t="str">
        <f>IF('TSA Input'!$J1545="","",IF('TSA Input'!$J1545="Yes",'TSA Input'!$I1545,""))</f>
        <v/>
      </c>
      <c r="L1570" s="147" t="str">
        <f>IF('TSA Input'!$J1545="","",IF('TSA Input'!$J1545="Yes",'TSA Input'!$E1545,""))</f>
        <v/>
      </c>
      <c r="M1570" s="45" t="str">
        <f t="shared" si="3"/>
        <v/>
      </c>
      <c r="N1570" s="48"/>
      <c r="O1570" s="49"/>
      <c r="P1570" s="148" t="s">
        <v>31</v>
      </c>
      <c r="Q1570" s="149" t="s">
        <v>31</v>
      </c>
      <c r="R1570" s="1"/>
    </row>
    <row r="1571" spans="1:18" ht="15.75" hidden="1" customHeight="1">
      <c r="A1571" s="1" t="str">
        <f t="shared" si="1"/>
        <v/>
      </c>
      <c r="B1571" s="1"/>
      <c r="C1571" s="38" t="str">
        <f>IF('TSA Input'!J1546="","",IF('TSA Input'!J1546="Yes",'TSA Input'!B1546,"Ineligible"))</f>
        <v/>
      </c>
      <c r="D1571" s="39" t="str">
        <f>IF('TSA Input'!J1546="","",IF('TSA Input'!J1546="Yes",'TSA Input'!H1546,""))</f>
        <v/>
      </c>
      <c r="E1571" s="40" t="str">
        <f>IF('TSA Input'!J1546="","",IF('TSA Input'!J1546="Yes",'TSA Input'!G1546,""))</f>
        <v/>
      </c>
      <c r="F1571" s="42" t="str">
        <f>IF('TSA Input'!J1546="","",IF('TSA Input'!J1546="Yes",'TSA Input'!C1546,""))</f>
        <v/>
      </c>
      <c r="G1571" s="43" t="str">
        <f>IF('TSA Input'!J1546="","",IF('TSA Input'!J1546="Yes",'TSA Input'!I1546,""))</f>
        <v/>
      </c>
      <c r="H1571" s="43" t="str">
        <f>IF('TSA Input'!J1546="","",IF('TSA Input'!J1546="Yes",'TSA Input'!E1546,""))</f>
        <v/>
      </c>
      <c r="I1571" s="45" t="str">
        <f t="shared" si="2"/>
        <v/>
      </c>
      <c r="J1571" s="146" t="str">
        <f>IF('TSA Input'!$J1546="","",IF('TSA Input'!$J1546="Yes",'TSA Input'!$C1546,""))</f>
        <v/>
      </c>
      <c r="K1571" s="147" t="str">
        <f>IF('TSA Input'!$J1546="","",IF('TSA Input'!$J1546="Yes",'TSA Input'!$I1546,""))</f>
        <v/>
      </c>
      <c r="L1571" s="147" t="str">
        <f>IF('TSA Input'!$J1546="","",IF('TSA Input'!$J1546="Yes",'TSA Input'!$E1546,""))</f>
        <v/>
      </c>
      <c r="M1571" s="45" t="str">
        <f t="shared" si="3"/>
        <v/>
      </c>
      <c r="N1571" s="48"/>
      <c r="O1571" s="49"/>
      <c r="P1571" s="148" t="s">
        <v>31</v>
      </c>
      <c r="Q1571" s="149" t="s">
        <v>31</v>
      </c>
      <c r="R1571" s="1"/>
    </row>
    <row r="1572" spans="1:18" ht="15.75" hidden="1" customHeight="1">
      <c r="A1572" s="1" t="str">
        <f t="shared" si="1"/>
        <v/>
      </c>
      <c r="B1572" s="1"/>
      <c r="C1572" s="38" t="str">
        <f>IF('TSA Input'!J1547="","",IF('TSA Input'!J1547="Yes",'TSA Input'!B1547,"Ineligible"))</f>
        <v/>
      </c>
      <c r="D1572" s="39" t="str">
        <f>IF('TSA Input'!J1547="","",IF('TSA Input'!J1547="Yes",'TSA Input'!H1547,""))</f>
        <v/>
      </c>
      <c r="E1572" s="40" t="str">
        <f>IF('TSA Input'!J1547="","",IF('TSA Input'!J1547="Yes",'TSA Input'!G1547,""))</f>
        <v/>
      </c>
      <c r="F1572" s="42" t="str">
        <f>IF('TSA Input'!J1547="","",IF('TSA Input'!J1547="Yes",'TSA Input'!C1547,""))</f>
        <v/>
      </c>
      <c r="G1572" s="43" t="str">
        <f>IF('TSA Input'!J1547="","",IF('TSA Input'!J1547="Yes",'TSA Input'!I1547,""))</f>
        <v/>
      </c>
      <c r="H1572" s="43" t="str">
        <f>IF('TSA Input'!J1547="","",IF('TSA Input'!J1547="Yes",'TSA Input'!E1547,""))</f>
        <v/>
      </c>
      <c r="I1572" s="45" t="str">
        <f t="shared" si="2"/>
        <v/>
      </c>
      <c r="J1572" s="146" t="str">
        <f>IF('TSA Input'!$J1547="","",IF('TSA Input'!$J1547="Yes",'TSA Input'!$C1547,""))</f>
        <v/>
      </c>
      <c r="K1572" s="147" t="str">
        <f>IF('TSA Input'!$J1547="","",IF('TSA Input'!$J1547="Yes",'TSA Input'!$I1547,""))</f>
        <v/>
      </c>
      <c r="L1572" s="147" t="str">
        <f>IF('TSA Input'!$J1547="","",IF('TSA Input'!$J1547="Yes",'TSA Input'!$E1547,""))</f>
        <v/>
      </c>
      <c r="M1572" s="45" t="str">
        <f t="shared" si="3"/>
        <v/>
      </c>
      <c r="N1572" s="48"/>
      <c r="O1572" s="49"/>
      <c r="P1572" s="148" t="s">
        <v>31</v>
      </c>
      <c r="Q1572" s="149" t="s">
        <v>31</v>
      </c>
      <c r="R1572" s="1"/>
    </row>
    <row r="1573" spans="1:18" ht="15.75" hidden="1" customHeight="1">
      <c r="A1573" s="1" t="str">
        <f t="shared" si="1"/>
        <v/>
      </c>
      <c r="B1573" s="1"/>
      <c r="C1573" s="38" t="str">
        <f>IF('TSA Input'!J1548="","",IF('TSA Input'!J1548="Yes",'TSA Input'!B1548,"Ineligible"))</f>
        <v/>
      </c>
      <c r="D1573" s="39" t="str">
        <f>IF('TSA Input'!J1548="","",IF('TSA Input'!J1548="Yes",'TSA Input'!H1548,""))</f>
        <v/>
      </c>
      <c r="E1573" s="40" t="str">
        <f>IF('TSA Input'!J1548="","",IF('TSA Input'!J1548="Yes",'TSA Input'!G1548,""))</f>
        <v/>
      </c>
      <c r="F1573" s="42" t="str">
        <f>IF('TSA Input'!J1548="","",IF('TSA Input'!J1548="Yes",'TSA Input'!C1548,""))</f>
        <v/>
      </c>
      <c r="G1573" s="43" t="str">
        <f>IF('TSA Input'!J1548="","",IF('TSA Input'!J1548="Yes",'TSA Input'!I1548,""))</f>
        <v/>
      </c>
      <c r="H1573" s="43" t="str">
        <f>IF('TSA Input'!J1548="","",IF('TSA Input'!J1548="Yes",'TSA Input'!E1548,""))</f>
        <v/>
      </c>
      <c r="I1573" s="45" t="str">
        <f t="shared" si="2"/>
        <v/>
      </c>
      <c r="J1573" s="146" t="str">
        <f>IF('TSA Input'!$J1548="","",IF('TSA Input'!$J1548="Yes",'TSA Input'!$C1548,""))</f>
        <v/>
      </c>
      <c r="K1573" s="147" t="str">
        <f>IF('TSA Input'!$J1548="","",IF('TSA Input'!$J1548="Yes",'TSA Input'!$I1548,""))</f>
        <v/>
      </c>
      <c r="L1573" s="147" t="str">
        <f>IF('TSA Input'!$J1548="","",IF('TSA Input'!$J1548="Yes",'TSA Input'!$E1548,""))</f>
        <v/>
      </c>
      <c r="M1573" s="45" t="str">
        <f t="shared" si="3"/>
        <v/>
      </c>
      <c r="N1573" s="48"/>
      <c r="O1573" s="49"/>
      <c r="P1573" s="148" t="s">
        <v>31</v>
      </c>
      <c r="Q1573" s="149" t="s">
        <v>31</v>
      </c>
      <c r="R1573" s="1"/>
    </row>
    <row r="1574" spans="1:18" ht="15.75" hidden="1" customHeight="1">
      <c r="A1574" s="1" t="str">
        <f t="shared" si="1"/>
        <v/>
      </c>
      <c r="B1574" s="1"/>
      <c r="C1574" s="38" t="str">
        <f>IF('TSA Input'!J1549="","",IF('TSA Input'!J1549="Yes",'TSA Input'!B1549,"Ineligible"))</f>
        <v/>
      </c>
      <c r="D1574" s="39" t="str">
        <f>IF('TSA Input'!J1549="","",IF('TSA Input'!J1549="Yes",'TSA Input'!H1549,""))</f>
        <v/>
      </c>
      <c r="E1574" s="40" t="str">
        <f>IF('TSA Input'!J1549="","",IF('TSA Input'!J1549="Yes",'TSA Input'!G1549,""))</f>
        <v/>
      </c>
      <c r="F1574" s="42" t="str">
        <f>IF('TSA Input'!J1549="","",IF('TSA Input'!J1549="Yes",'TSA Input'!C1549,""))</f>
        <v/>
      </c>
      <c r="G1574" s="43" t="str">
        <f>IF('TSA Input'!J1549="","",IF('TSA Input'!J1549="Yes",'TSA Input'!I1549,""))</f>
        <v/>
      </c>
      <c r="H1574" s="43" t="str">
        <f>IF('TSA Input'!J1549="","",IF('TSA Input'!J1549="Yes",'TSA Input'!E1549,""))</f>
        <v/>
      </c>
      <c r="I1574" s="45" t="str">
        <f t="shared" si="2"/>
        <v/>
      </c>
      <c r="J1574" s="146" t="str">
        <f>IF('TSA Input'!$J1549="","",IF('TSA Input'!$J1549="Yes",'TSA Input'!$C1549,""))</f>
        <v/>
      </c>
      <c r="K1574" s="147" t="str">
        <f>IF('TSA Input'!$J1549="","",IF('TSA Input'!$J1549="Yes",'TSA Input'!$I1549,""))</f>
        <v/>
      </c>
      <c r="L1574" s="147" t="str">
        <f>IF('TSA Input'!$J1549="","",IF('TSA Input'!$J1549="Yes",'TSA Input'!$E1549,""))</f>
        <v/>
      </c>
      <c r="M1574" s="45" t="str">
        <f t="shared" si="3"/>
        <v/>
      </c>
      <c r="N1574" s="48"/>
      <c r="O1574" s="49"/>
      <c r="P1574" s="148" t="s">
        <v>31</v>
      </c>
      <c r="Q1574" s="149" t="s">
        <v>31</v>
      </c>
      <c r="R1574" s="1"/>
    </row>
    <row r="1575" spans="1:18" ht="15.75" hidden="1" customHeight="1">
      <c r="A1575" s="1" t="str">
        <f t="shared" si="1"/>
        <v/>
      </c>
      <c r="B1575" s="1"/>
      <c r="C1575" s="38" t="str">
        <f>IF('TSA Input'!J1550="","",IF('TSA Input'!J1550="Yes",'TSA Input'!B1550,"Ineligible"))</f>
        <v/>
      </c>
      <c r="D1575" s="39" t="str">
        <f>IF('TSA Input'!J1550="","",IF('TSA Input'!J1550="Yes",'TSA Input'!H1550,""))</f>
        <v/>
      </c>
      <c r="E1575" s="40" t="str">
        <f>IF('TSA Input'!J1550="","",IF('TSA Input'!J1550="Yes",'TSA Input'!G1550,""))</f>
        <v/>
      </c>
      <c r="F1575" s="42" t="str">
        <f>IF('TSA Input'!J1550="","",IF('TSA Input'!J1550="Yes",'TSA Input'!C1550,""))</f>
        <v/>
      </c>
      <c r="G1575" s="43" t="str">
        <f>IF('TSA Input'!J1550="","",IF('TSA Input'!J1550="Yes",'TSA Input'!I1550,""))</f>
        <v/>
      </c>
      <c r="H1575" s="43" t="str">
        <f>IF('TSA Input'!J1550="","",IF('TSA Input'!J1550="Yes",'TSA Input'!E1550,""))</f>
        <v/>
      </c>
      <c r="I1575" s="45" t="str">
        <f t="shared" si="2"/>
        <v/>
      </c>
      <c r="J1575" s="146" t="str">
        <f>IF('TSA Input'!$J1550="","",IF('TSA Input'!$J1550="Yes",'TSA Input'!$C1550,""))</f>
        <v/>
      </c>
      <c r="K1575" s="147" t="str">
        <f>IF('TSA Input'!$J1550="","",IF('TSA Input'!$J1550="Yes",'TSA Input'!$I1550,""))</f>
        <v/>
      </c>
      <c r="L1575" s="147" t="str">
        <f>IF('TSA Input'!$J1550="","",IF('TSA Input'!$J1550="Yes",'TSA Input'!$E1550,""))</f>
        <v/>
      </c>
      <c r="M1575" s="45" t="str">
        <f t="shared" si="3"/>
        <v/>
      </c>
      <c r="N1575" s="48"/>
      <c r="O1575" s="49"/>
      <c r="P1575" s="148" t="s">
        <v>31</v>
      </c>
      <c r="Q1575" s="149" t="s">
        <v>31</v>
      </c>
      <c r="R1575" s="1"/>
    </row>
    <row r="1576" spans="1:18" ht="15.75" hidden="1" customHeight="1">
      <c r="A1576" s="1" t="str">
        <f t="shared" si="1"/>
        <v/>
      </c>
      <c r="B1576" s="1"/>
      <c r="C1576" s="38" t="str">
        <f>IF('TSA Input'!J1551="","",IF('TSA Input'!J1551="Yes",'TSA Input'!B1551,"Ineligible"))</f>
        <v/>
      </c>
      <c r="D1576" s="39" t="str">
        <f>IF('TSA Input'!J1551="","",IF('TSA Input'!J1551="Yes",'TSA Input'!H1551,""))</f>
        <v/>
      </c>
      <c r="E1576" s="40" t="str">
        <f>IF('TSA Input'!J1551="","",IF('TSA Input'!J1551="Yes",'TSA Input'!G1551,""))</f>
        <v/>
      </c>
      <c r="F1576" s="42" t="str">
        <f>IF('TSA Input'!J1551="","",IF('TSA Input'!J1551="Yes",'TSA Input'!C1551,""))</f>
        <v/>
      </c>
      <c r="G1576" s="43" t="str">
        <f>IF('TSA Input'!J1551="","",IF('TSA Input'!J1551="Yes",'TSA Input'!I1551,""))</f>
        <v/>
      </c>
      <c r="H1576" s="43" t="str">
        <f>IF('TSA Input'!J1551="","",IF('TSA Input'!J1551="Yes",'TSA Input'!E1551,""))</f>
        <v/>
      </c>
      <c r="I1576" s="45" t="str">
        <f t="shared" si="2"/>
        <v/>
      </c>
      <c r="J1576" s="146" t="str">
        <f>IF('TSA Input'!$J1551="","",IF('TSA Input'!$J1551="Yes",'TSA Input'!$C1551,""))</f>
        <v/>
      </c>
      <c r="K1576" s="147" t="str">
        <f>IF('TSA Input'!$J1551="","",IF('TSA Input'!$J1551="Yes",'TSA Input'!$I1551,""))</f>
        <v/>
      </c>
      <c r="L1576" s="147" t="str">
        <f>IF('TSA Input'!$J1551="","",IF('TSA Input'!$J1551="Yes",'TSA Input'!$E1551,""))</f>
        <v/>
      </c>
      <c r="M1576" s="45" t="str">
        <f t="shared" si="3"/>
        <v/>
      </c>
      <c r="N1576" s="48"/>
      <c r="O1576" s="49"/>
      <c r="P1576" s="148" t="s">
        <v>31</v>
      </c>
      <c r="Q1576" s="149" t="s">
        <v>31</v>
      </c>
      <c r="R1576" s="1"/>
    </row>
    <row r="1577" spans="1:18" ht="15.75" hidden="1" customHeight="1">
      <c r="A1577" s="1" t="str">
        <f t="shared" si="1"/>
        <v/>
      </c>
      <c r="B1577" s="1"/>
      <c r="C1577" s="38" t="str">
        <f>IF('TSA Input'!J1552="","",IF('TSA Input'!J1552="Yes",'TSA Input'!B1552,"Ineligible"))</f>
        <v/>
      </c>
      <c r="D1577" s="39" t="str">
        <f>IF('TSA Input'!J1552="","",IF('TSA Input'!J1552="Yes",'TSA Input'!H1552,""))</f>
        <v/>
      </c>
      <c r="E1577" s="40" t="str">
        <f>IF('TSA Input'!J1552="","",IF('TSA Input'!J1552="Yes",'TSA Input'!G1552,""))</f>
        <v/>
      </c>
      <c r="F1577" s="42" t="str">
        <f>IF('TSA Input'!J1552="","",IF('TSA Input'!J1552="Yes",'TSA Input'!C1552,""))</f>
        <v/>
      </c>
      <c r="G1577" s="43" t="str">
        <f>IF('TSA Input'!J1552="","",IF('TSA Input'!J1552="Yes",'TSA Input'!I1552,""))</f>
        <v/>
      </c>
      <c r="H1577" s="43" t="str">
        <f>IF('TSA Input'!J1552="","",IF('TSA Input'!J1552="Yes",'TSA Input'!E1552,""))</f>
        <v/>
      </c>
      <c r="I1577" s="45" t="str">
        <f t="shared" si="2"/>
        <v/>
      </c>
      <c r="J1577" s="146" t="str">
        <f>IF('TSA Input'!$J1552="","",IF('TSA Input'!$J1552="Yes",'TSA Input'!$C1552,""))</f>
        <v/>
      </c>
      <c r="K1577" s="147" t="str">
        <f>IF('TSA Input'!$J1552="","",IF('TSA Input'!$J1552="Yes",'TSA Input'!$I1552,""))</f>
        <v/>
      </c>
      <c r="L1577" s="147" t="str">
        <f>IF('TSA Input'!$J1552="","",IF('TSA Input'!$J1552="Yes",'TSA Input'!$E1552,""))</f>
        <v/>
      </c>
      <c r="M1577" s="45" t="str">
        <f t="shared" si="3"/>
        <v/>
      </c>
      <c r="N1577" s="48"/>
      <c r="O1577" s="49"/>
      <c r="P1577" s="148" t="s">
        <v>31</v>
      </c>
      <c r="Q1577" s="149" t="s">
        <v>31</v>
      </c>
      <c r="R1577" s="1"/>
    </row>
    <row r="1578" spans="1:18" ht="15.75" hidden="1" customHeight="1">
      <c r="A1578" s="1" t="str">
        <f t="shared" si="1"/>
        <v/>
      </c>
      <c r="B1578" s="1"/>
      <c r="C1578" s="38" t="str">
        <f>IF('TSA Input'!J1553="","",IF('TSA Input'!J1553="Yes",'TSA Input'!B1553,"Ineligible"))</f>
        <v/>
      </c>
      <c r="D1578" s="39" t="str">
        <f>IF('TSA Input'!J1553="","",IF('TSA Input'!J1553="Yes",'TSA Input'!H1553,""))</f>
        <v/>
      </c>
      <c r="E1578" s="40" t="str">
        <f>IF('TSA Input'!J1553="","",IF('TSA Input'!J1553="Yes",'TSA Input'!G1553,""))</f>
        <v/>
      </c>
      <c r="F1578" s="42" t="str">
        <f>IF('TSA Input'!J1553="","",IF('TSA Input'!J1553="Yes",'TSA Input'!C1553,""))</f>
        <v/>
      </c>
      <c r="G1578" s="43" t="str">
        <f>IF('TSA Input'!J1553="","",IF('TSA Input'!J1553="Yes",'TSA Input'!I1553,""))</f>
        <v/>
      </c>
      <c r="H1578" s="43" t="str">
        <f>IF('TSA Input'!J1553="","",IF('TSA Input'!J1553="Yes",'TSA Input'!E1553,""))</f>
        <v/>
      </c>
      <c r="I1578" s="45" t="str">
        <f t="shared" si="2"/>
        <v/>
      </c>
      <c r="J1578" s="146" t="str">
        <f>IF('TSA Input'!$J1553="","",IF('TSA Input'!$J1553="Yes",'TSA Input'!$C1553,""))</f>
        <v/>
      </c>
      <c r="K1578" s="147" t="str">
        <f>IF('TSA Input'!$J1553="","",IF('TSA Input'!$J1553="Yes",'TSA Input'!$I1553,""))</f>
        <v/>
      </c>
      <c r="L1578" s="147" t="str">
        <f>IF('TSA Input'!$J1553="","",IF('TSA Input'!$J1553="Yes",'TSA Input'!$E1553,""))</f>
        <v/>
      </c>
      <c r="M1578" s="45" t="str">
        <f t="shared" si="3"/>
        <v/>
      </c>
      <c r="N1578" s="48"/>
      <c r="O1578" s="49"/>
      <c r="P1578" s="148" t="s">
        <v>31</v>
      </c>
      <c r="Q1578" s="149" t="s">
        <v>31</v>
      </c>
      <c r="R1578" s="1"/>
    </row>
    <row r="1579" spans="1:18" ht="15.75" hidden="1" customHeight="1">
      <c r="A1579" s="1" t="str">
        <f t="shared" si="1"/>
        <v/>
      </c>
      <c r="B1579" s="1"/>
      <c r="C1579" s="38" t="str">
        <f>IF('TSA Input'!J1554="","",IF('TSA Input'!J1554="Yes",'TSA Input'!B1554,"Ineligible"))</f>
        <v/>
      </c>
      <c r="D1579" s="39" t="str">
        <f>IF('TSA Input'!J1554="","",IF('TSA Input'!J1554="Yes",'TSA Input'!H1554,""))</f>
        <v/>
      </c>
      <c r="E1579" s="40" t="str">
        <f>IF('TSA Input'!J1554="","",IF('TSA Input'!J1554="Yes",'TSA Input'!G1554,""))</f>
        <v/>
      </c>
      <c r="F1579" s="42" t="str">
        <f>IF('TSA Input'!J1554="","",IF('TSA Input'!J1554="Yes",'TSA Input'!C1554,""))</f>
        <v/>
      </c>
      <c r="G1579" s="43" t="str">
        <f>IF('TSA Input'!J1554="","",IF('TSA Input'!J1554="Yes",'TSA Input'!I1554,""))</f>
        <v/>
      </c>
      <c r="H1579" s="43" t="str">
        <f>IF('TSA Input'!J1554="","",IF('TSA Input'!J1554="Yes",'TSA Input'!E1554,""))</f>
        <v/>
      </c>
      <c r="I1579" s="45" t="str">
        <f t="shared" si="2"/>
        <v/>
      </c>
      <c r="J1579" s="146" t="str">
        <f>IF('TSA Input'!$J1554="","",IF('TSA Input'!$J1554="Yes",'TSA Input'!$C1554,""))</f>
        <v/>
      </c>
      <c r="K1579" s="147" t="str">
        <f>IF('TSA Input'!$J1554="","",IF('TSA Input'!$J1554="Yes",'TSA Input'!$I1554,""))</f>
        <v/>
      </c>
      <c r="L1579" s="147" t="str">
        <f>IF('TSA Input'!$J1554="","",IF('TSA Input'!$J1554="Yes",'TSA Input'!$E1554,""))</f>
        <v/>
      </c>
      <c r="M1579" s="45" t="str">
        <f t="shared" si="3"/>
        <v/>
      </c>
      <c r="N1579" s="48"/>
      <c r="O1579" s="49"/>
      <c r="P1579" s="148" t="s">
        <v>31</v>
      </c>
      <c r="Q1579" s="149" t="s">
        <v>31</v>
      </c>
      <c r="R1579" s="1"/>
    </row>
    <row r="1580" spans="1:18" ht="15.75" hidden="1" customHeight="1">
      <c r="A1580" s="1" t="str">
        <f t="shared" si="1"/>
        <v/>
      </c>
      <c r="B1580" s="1"/>
      <c r="C1580" s="38" t="str">
        <f>IF('TSA Input'!J1555="","",IF('TSA Input'!J1555="Yes",'TSA Input'!B1555,"Ineligible"))</f>
        <v/>
      </c>
      <c r="D1580" s="39" t="str">
        <f>IF('TSA Input'!J1555="","",IF('TSA Input'!J1555="Yes",'TSA Input'!H1555,""))</f>
        <v/>
      </c>
      <c r="E1580" s="40" t="str">
        <f>IF('TSA Input'!J1555="","",IF('TSA Input'!J1555="Yes",'TSA Input'!G1555,""))</f>
        <v/>
      </c>
      <c r="F1580" s="42" t="str">
        <f>IF('TSA Input'!J1555="","",IF('TSA Input'!J1555="Yes",'TSA Input'!C1555,""))</f>
        <v/>
      </c>
      <c r="G1580" s="43" t="str">
        <f>IF('TSA Input'!J1555="","",IF('TSA Input'!J1555="Yes",'TSA Input'!I1555,""))</f>
        <v/>
      </c>
      <c r="H1580" s="43" t="str">
        <f>IF('TSA Input'!J1555="","",IF('TSA Input'!J1555="Yes",'TSA Input'!E1555,""))</f>
        <v/>
      </c>
      <c r="I1580" s="45" t="str">
        <f t="shared" si="2"/>
        <v/>
      </c>
      <c r="J1580" s="146" t="str">
        <f>IF('TSA Input'!$J1555="","",IF('TSA Input'!$J1555="Yes",'TSA Input'!$C1555,""))</f>
        <v/>
      </c>
      <c r="K1580" s="147" t="str">
        <f>IF('TSA Input'!$J1555="","",IF('TSA Input'!$J1555="Yes",'TSA Input'!$I1555,""))</f>
        <v/>
      </c>
      <c r="L1580" s="147" t="str">
        <f>IF('TSA Input'!$J1555="","",IF('TSA Input'!$J1555="Yes",'TSA Input'!$E1555,""))</f>
        <v/>
      </c>
      <c r="M1580" s="45" t="str">
        <f t="shared" si="3"/>
        <v/>
      </c>
      <c r="N1580" s="48"/>
      <c r="O1580" s="49"/>
      <c r="P1580" s="148" t="s">
        <v>31</v>
      </c>
      <c r="Q1580" s="149" t="s">
        <v>31</v>
      </c>
      <c r="R1580" s="1"/>
    </row>
    <row r="1581" spans="1:18" ht="15.75" hidden="1" customHeight="1">
      <c r="A1581" s="1" t="str">
        <f t="shared" si="1"/>
        <v/>
      </c>
      <c r="B1581" s="1"/>
      <c r="C1581" s="38" t="str">
        <f>IF('TSA Input'!J1556="","",IF('TSA Input'!J1556="Yes",'TSA Input'!B1556,"Ineligible"))</f>
        <v/>
      </c>
      <c r="D1581" s="39" t="str">
        <f>IF('TSA Input'!J1556="","",IF('TSA Input'!J1556="Yes",'TSA Input'!H1556,""))</f>
        <v/>
      </c>
      <c r="E1581" s="40" t="str">
        <f>IF('TSA Input'!J1556="","",IF('TSA Input'!J1556="Yes",'TSA Input'!G1556,""))</f>
        <v/>
      </c>
      <c r="F1581" s="42" t="str">
        <f>IF('TSA Input'!J1556="","",IF('TSA Input'!J1556="Yes",'TSA Input'!C1556,""))</f>
        <v/>
      </c>
      <c r="G1581" s="43" t="str">
        <f>IF('TSA Input'!J1556="","",IF('TSA Input'!J1556="Yes",'TSA Input'!I1556,""))</f>
        <v/>
      </c>
      <c r="H1581" s="43" t="str">
        <f>IF('TSA Input'!J1556="","",IF('TSA Input'!J1556="Yes",'TSA Input'!E1556,""))</f>
        <v/>
      </c>
      <c r="I1581" s="45" t="str">
        <f t="shared" si="2"/>
        <v/>
      </c>
      <c r="J1581" s="146" t="str">
        <f>IF('TSA Input'!$J1556="","",IF('TSA Input'!$J1556="Yes",'TSA Input'!$C1556,""))</f>
        <v/>
      </c>
      <c r="K1581" s="147" t="str">
        <f>IF('TSA Input'!$J1556="","",IF('TSA Input'!$J1556="Yes",'TSA Input'!$I1556,""))</f>
        <v/>
      </c>
      <c r="L1581" s="147" t="str">
        <f>IF('TSA Input'!$J1556="","",IF('TSA Input'!$J1556="Yes",'TSA Input'!$E1556,""))</f>
        <v/>
      </c>
      <c r="M1581" s="45" t="str">
        <f t="shared" si="3"/>
        <v/>
      </c>
      <c r="N1581" s="48"/>
      <c r="O1581" s="49"/>
      <c r="P1581" s="148" t="s">
        <v>31</v>
      </c>
      <c r="Q1581" s="149" t="s">
        <v>31</v>
      </c>
      <c r="R1581" s="1"/>
    </row>
    <row r="1582" spans="1:18" ht="15.75" hidden="1" customHeight="1">
      <c r="A1582" s="1" t="str">
        <f t="shared" si="1"/>
        <v/>
      </c>
      <c r="B1582" s="1"/>
      <c r="C1582" s="38" t="str">
        <f>IF('TSA Input'!J1557="","",IF('TSA Input'!J1557="Yes",'TSA Input'!B1557,"Ineligible"))</f>
        <v/>
      </c>
      <c r="D1582" s="39" t="str">
        <f>IF('TSA Input'!J1557="","",IF('TSA Input'!J1557="Yes",'TSA Input'!H1557,""))</f>
        <v/>
      </c>
      <c r="E1582" s="40" t="str">
        <f>IF('TSA Input'!J1557="","",IF('TSA Input'!J1557="Yes",'TSA Input'!G1557,""))</f>
        <v/>
      </c>
      <c r="F1582" s="42" t="str">
        <f>IF('TSA Input'!J1557="","",IF('TSA Input'!J1557="Yes",'TSA Input'!C1557,""))</f>
        <v/>
      </c>
      <c r="G1582" s="43" t="str">
        <f>IF('TSA Input'!J1557="","",IF('TSA Input'!J1557="Yes",'TSA Input'!I1557,""))</f>
        <v/>
      </c>
      <c r="H1582" s="43" t="str">
        <f>IF('TSA Input'!J1557="","",IF('TSA Input'!J1557="Yes",'TSA Input'!E1557,""))</f>
        <v/>
      </c>
      <c r="I1582" s="45" t="str">
        <f t="shared" si="2"/>
        <v/>
      </c>
      <c r="J1582" s="146" t="str">
        <f>IF('TSA Input'!$J1557="","",IF('TSA Input'!$J1557="Yes",'TSA Input'!$C1557,""))</f>
        <v/>
      </c>
      <c r="K1582" s="147" t="str">
        <f>IF('TSA Input'!$J1557="","",IF('TSA Input'!$J1557="Yes",'TSA Input'!$I1557,""))</f>
        <v/>
      </c>
      <c r="L1582" s="147" t="str">
        <f>IF('TSA Input'!$J1557="","",IF('TSA Input'!$J1557="Yes",'TSA Input'!$E1557,""))</f>
        <v/>
      </c>
      <c r="M1582" s="45" t="str">
        <f t="shared" si="3"/>
        <v/>
      </c>
      <c r="N1582" s="48"/>
      <c r="O1582" s="49"/>
      <c r="P1582" s="148" t="s">
        <v>31</v>
      </c>
      <c r="Q1582" s="149" t="s">
        <v>31</v>
      </c>
      <c r="R1582" s="1"/>
    </row>
    <row r="1583" spans="1:18" ht="15.75" hidden="1" customHeight="1">
      <c r="A1583" s="1" t="str">
        <f t="shared" si="1"/>
        <v/>
      </c>
      <c r="B1583" s="1"/>
      <c r="C1583" s="38" t="str">
        <f>IF('TSA Input'!J1558="","",IF('TSA Input'!J1558="Yes",'TSA Input'!B1558,"Ineligible"))</f>
        <v/>
      </c>
      <c r="D1583" s="39" t="str">
        <f>IF('TSA Input'!J1558="","",IF('TSA Input'!J1558="Yes",'TSA Input'!H1558,""))</f>
        <v/>
      </c>
      <c r="E1583" s="40" t="str">
        <f>IF('TSA Input'!J1558="","",IF('TSA Input'!J1558="Yes",'TSA Input'!G1558,""))</f>
        <v/>
      </c>
      <c r="F1583" s="42" t="str">
        <f>IF('TSA Input'!J1558="","",IF('TSA Input'!J1558="Yes",'TSA Input'!C1558,""))</f>
        <v/>
      </c>
      <c r="G1583" s="43" t="str">
        <f>IF('TSA Input'!J1558="","",IF('TSA Input'!J1558="Yes",'TSA Input'!I1558,""))</f>
        <v/>
      </c>
      <c r="H1583" s="43" t="str">
        <f>IF('TSA Input'!J1558="","",IF('TSA Input'!J1558="Yes",'TSA Input'!E1558,""))</f>
        <v/>
      </c>
      <c r="I1583" s="45" t="str">
        <f t="shared" si="2"/>
        <v/>
      </c>
      <c r="J1583" s="146" t="str">
        <f>IF('TSA Input'!$J1558="","",IF('TSA Input'!$J1558="Yes",'TSA Input'!$C1558,""))</f>
        <v/>
      </c>
      <c r="K1583" s="147" t="str">
        <f>IF('TSA Input'!$J1558="","",IF('TSA Input'!$J1558="Yes",'TSA Input'!$I1558,""))</f>
        <v/>
      </c>
      <c r="L1583" s="147" t="str">
        <f>IF('TSA Input'!$J1558="","",IF('TSA Input'!$J1558="Yes",'TSA Input'!$E1558,""))</f>
        <v/>
      </c>
      <c r="M1583" s="45" t="str">
        <f t="shared" si="3"/>
        <v/>
      </c>
      <c r="N1583" s="48"/>
      <c r="O1583" s="49"/>
      <c r="P1583" s="148" t="s">
        <v>31</v>
      </c>
      <c r="Q1583" s="149" t="s">
        <v>31</v>
      </c>
      <c r="R1583" s="1"/>
    </row>
    <row r="1584" spans="1:18" ht="15.75" hidden="1" customHeight="1">
      <c r="A1584" s="1" t="str">
        <f t="shared" si="1"/>
        <v/>
      </c>
      <c r="B1584" s="1"/>
      <c r="C1584" s="38" t="str">
        <f>IF('TSA Input'!J1559="","",IF('TSA Input'!J1559="Yes",'TSA Input'!B1559,"Ineligible"))</f>
        <v/>
      </c>
      <c r="D1584" s="39" t="str">
        <f>IF('TSA Input'!J1559="","",IF('TSA Input'!J1559="Yes",'TSA Input'!H1559,""))</f>
        <v/>
      </c>
      <c r="E1584" s="40" t="str">
        <f>IF('TSA Input'!J1559="","",IF('TSA Input'!J1559="Yes",'TSA Input'!G1559,""))</f>
        <v/>
      </c>
      <c r="F1584" s="42" t="str">
        <f>IF('TSA Input'!J1559="","",IF('TSA Input'!J1559="Yes",'TSA Input'!C1559,""))</f>
        <v/>
      </c>
      <c r="G1584" s="43" t="str">
        <f>IF('TSA Input'!J1559="","",IF('TSA Input'!J1559="Yes",'TSA Input'!I1559,""))</f>
        <v/>
      </c>
      <c r="H1584" s="43" t="str">
        <f>IF('TSA Input'!J1559="","",IF('TSA Input'!J1559="Yes",'TSA Input'!E1559,""))</f>
        <v/>
      </c>
      <c r="I1584" s="45" t="str">
        <f t="shared" si="2"/>
        <v/>
      </c>
      <c r="J1584" s="146" t="str">
        <f>IF('TSA Input'!$J1559="","",IF('TSA Input'!$J1559="Yes",'TSA Input'!$C1559,""))</f>
        <v/>
      </c>
      <c r="K1584" s="147" t="str">
        <f>IF('TSA Input'!$J1559="","",IF('TSA Input'!$J1559="Yes",'TSA Input'!$I1559,""))</f>
        <v/>
      </c>
      <c r="L1584" s="147" t="str">
        <f>IF('TSA Input'!$J1559="","",IF('TSA Input'!$J1559="Yes",'TSA Input'!$E1559,""))</f>
        <v/>
      </c>
      <c r="M1584" s="45" t="str">
        <f t="shared" si="3"/>
        <v/>
      </c>
      <c r="N1584" s="48"/>
      <c r="O1584" s="49"/>
      <c r="P1584" s="148" t="s">
        <v>31</v>
      </c>
      <c r="Q1584" s="149" t="s">
        <v>31</v>
      </c>
      <c r="R1584" s="1"/>
    </row>
    <row r="1585" spans="1:18" ht="15.75" hidden="1" customHeight="1">
      <c r="A1585" s="1" t="str">
        <f t="shared" si="1"/>
        <v/>
      </c>
      <c r="B1585" s="1"/>
      <c r="C1585" s="38" t="str">
        <f>IF('TSA Input'!J1560="","",IF('TSA Input'!J1560="Yes",'TSA Input'!B1560,"Ineligible"))</f>
        <v/>
      </c>
      <c r="D1585" s="39" t="str">
        <f>IF('TSA Input'!J1560="","",IF('TSA Input'!J1560="Yes",'TSA Input'!H1560,""))</f>
        <v/>
      </c>
      <c r="E1585" s="40" t="str">
        <f>IF('TSA Input'!J1560="","",IF('TSA Input'!J1560="Yes",'TSA Input'!G1560,""))</f>
        <v/>
      </c>
      <c r="F1585" s="42" t="str">
        <f>IF('TSA Input'!J1560="","",IF('TSA Input'!J1560="Yes",'TSA Input'!C1560,""))</f>
        <v/>
      </c>
      <c r="G1585" s="43" t="str">
        <f>IF('TSA Input'!J1560="","",IF('TSA Input'!J1560="Yes",'TSA Input'!I1560,""))</f>
        <v/>
      </c>
      <c r="H1585" s="43" t="str">
        <f>IF('TSA Input'!J1560="","",IF('TSA Input'!J1560="Yes",'TSA Input'!E1560,""))</f>
        <v/>
      </c>
      <c r="I1585" s="45" t="str">
        <f t="shared" si="2"/>
        <v/>
      </c>
      <c r="J1585" s="146" t="str">
        <f>IF('TSA Input'!$J1560="","",IF('TSA Input'!$J1560="Yes",'TSA Input'!$C1560,""))</f>
        <v/>
      </c>
      <c r="K1585" s="147" t="str">
        <f>IF('TSA Input'!$J1560="","",IF('TSA Input'!$J1560="Yes",'TSA Input'!$I1560,""))</f>
        <v/>
      </c>
      <c r="L1585" s="147" t="str">
        <f>IF('TSA Input'!$J1560="","",IF('TSA Input'!$J1560="Yes",'TSA Input'!$E1560,""))</f>
        <v/>
      </c>
      <c r="M1585" s="45" t="str">
        <f t="shared" si="3"/>
        <v/>
      </c>
      <c r="N1585" s="48"/>
      <c r="O1585" s="49"/>
      <c r="P1585" s="148" t="s">
        <v>31</v>
      </c>
      <c r="Q1585" s="149" t="s">
        <v>31</v>
      </c>
      <c r="R1585" s="1"/>
    </row>
    <row r="1586" spans="1:18" ht="15.75" hidden="1" customHeight="1">
      <c r="A1586" s="1" t="str">
        <f t="shared" si="1"/>
        <v/>
      </c>
      <c r="B1586" s="1"/>
      <c r="C1586" s="38" t="str">
        <f>IF('TSA Input'!J1561="","",IF('TSA Input'!J1561="Yes",'TSA Input'!B1561,"Ineligible"))</f>
        <v/>
      </c>
      <c r="D1586" s="39" t="str">
        <f>IF('TSA Input'!J1561="","",IF('TSA Input'!J1561="Yes",'TSA Input'!H1561,""))</f>
        <v/>
      </c>
      <c r="E1586" s="40" t="str">
        <f>IF('TSA Input'!J1561="","",IF('TSA Input'!J1561="Yes",'TSA Input'!G1561,""))</f>
        <v/>
      </c>
      <c r="F1586" s="42" t="str">
        <f>IF('TSA Input'!J1561="","",IF('TSA Input'!J1561="Yes",'TSA Input'!C1561,""))</f>
        <v/>
      </c>
      <c r="G1586" s="43" t="str">
        <f>IF('TSA Input'!J1561="","",IF('TSA Input'!J1561="Yes",'TSA Input'!I1561,""))</f>
        <v/>
      </c>
      <c r="H1586" s="43" t="str">
        <f>IF('TSA Input'!J1561="","",IF('TSA Input'!J1561="Yes",'TSA Input'!E1561,""))</f>
        <v/>
      </c>
      <c r="I1586" s="45" t="str">
        <f t="shared" si="2"/>
        <v/>
      </c>
      <c r="J1586" s="146" t="str">
        <f>IF('TSA Input'!$J1561="","",IF('TSA Input'!$J1561="Yes",'TSA Input'!$C1561,""))</f>
        <v/>
      </c>
      <c r="K1586" s="147" t="str">
        <f>IF('TSA Input'!$J1561="","",IF('TSA Input'!$J1561="Yes",'TSA Input'!$I1561,""))</f>
        <v/>
      </c>
      <c r="L1586" s="147" t="str">
        <f>IF('TSA Input'!$J1561="","",IF('TSA Input'!$J1561="Yes",'TSA Input'!$E1561,""))</f>
        <v/>
      </c>
      <c r="M1586" s="45" t="str">
        <f t="shared" si="3"/>
        <v/>
      </c>
      <c r="N1586" s="48"/>
      <c r="O1586" s="49"/>
      <c r="P1586" s="148" t="s">
        <v>31</v>
      </c>
      <c r="Q1586" s="149" t="s">
        <v>31</v>
      </c>
      <c r="R1586" s="1"/>
    </row>
    <row r="1587" spans="1:18" ht="15.75" hidden="1" customHeight="1">
      <c r="A1587" s="1" t="str">
        <f t="shared" si="1"/>
        <v/>
      </c>
      <c r="B1587" s="1"/>
      <c r="C1587" s="38" t="str">
        <f>IF('TSA Input'!J1562="","",IF('TSA Input'!J1562="Yes",'TSA Input'!B1562,"Ineligible"))</f>
        <v/>
      </c>
      <c r="D1587" s="39" t="str">
        <f>IF('TSA Input'!J1562="","",IF('TSA Input'!J1562="Yes",'TSA Input'!H1562,""))</f>
        <v/>
      </c>
      <c r="E1587" s="40" t="str">
        <f>IF('TSA Input'!J1562="","",IF('TSA Input'!J1562="Yes",'TSA Input'!G1562,""))</f>
        <v/>
      </c>
      <c r="F1587" s="42" t="str">
        <f>IF('TSA Input'!J1562="","",IF('TSA Input'!J1562="Yes",'TSA Input'!C1562,""))</f>
        <v/>
      </c>
      <c r="G1587" s="43" t="str">
        <f>IF('TSA Input'!J1562="","",IF('TSA Input'!J1562="Yes",'TSA Input'!I1562,""))</f>
        <v/>
      </c>
      <c r="H1587" s="43" t="str">
        <f>IF('TSA Input'!J1562="","",IF('TSA Input'!J1562="Yes",'TSA Input'!E1562,""))</f>
        <v/>
      </c>
      <c r="I1587" s="45" t="str">
        <f t="shared" si="2"/>
        <v/>
      </c>
      <c r="J1587" s="146" t="str">
        <f>IF('TSA Input'!$J1562="","",IF('TSA Input'!$J1562="Yes",'TSA Input'!$C1562,""))</f>
        <v/>
      </c>
      <c r="K1587" s="147" t="str">
        <f>IF('TSA Input'!$J1562="","",IF('TSA Input'!$J1562="Yes",'TSA Input'!$I1562,""))</f>
        <v/>
      </c>
      <c r="L1587" s="147" t="str">
        <f>IF('TSA Input'!$J1562="","",IF('TSA Input'!$J1562="Yes",'TSA Input'!$E1562,""))</f>
        <v/>
      </c>
      <c r="M1587" s="45" t="str">
        <f t="shared" si="3"/>
        <v/>
      </c>
      <c r="N1587" s="48"/>
      <c r="O1587" s="49"/>
      <c r="P1587" s="148" t="s">
        <v>31</v>
      </c>
      <c r="Q1587" s="149" t="s">
        <v>31</v>
      </c>
      <c r="R1587" s="1"/>
    </row>
    <row r="1588" spans="1:18" ht="15.75" hidden="1" customHeight="1">
      <c r="A1588" s="1" t="str">
        <f t="shared" si="1"/>
        <v/>
      </c>
      <c r="B1588" s="1"/>
      <c r="C1588" s="38" t="str">
        <f>IF('TSA Input'!J1563="","",IF('TSA Input'!J1563="Yes",'TSA Input'!B1563,"Ineligible"))</f>
        <v/>
      </c>
      <c r="D1588" s="39" t="str">
        <f>IF('TSA Input'!J1563="","",IF('TSA Input'!J1563="Yes",'TSA Input'!H1563,""))</f>
        <v/>
      </c>
      <c r="E1588" s="40" t="str">
        <f>IF('TSA Input'!J1563="","",IF('TSA Input'!J1563="Yes",'TSA Input'!G1563,""))</f>
        <v/>
      </c>
      <c r="F1588" s="42" t="str">
        <f>IF('TSA Input'!J1563="","",IF('TSA Input'!J1563="Yes",'TSA Input'!C1563,""))</f>
        <v/>
      </c>
      <c r="G1588" s="43" t="str">
        <f>IF('TSA Input'!J1563="","",IF('TSA Input'!J1563="Yes",'TSA Input'!I1563,""))</f>
        <v/>
      </c>
      <c r="H1588" s="43" t="str">
        <f>IF('TSA Input'!J1563="","",IF('TSA Input'!J1563="Yes",'TSA Input'!E1563,""))</f>
        <v/>
      </c>
      <c r="I1588" s="45" t="str">
        <f t="shared" si="2"/>
        <v/>
      </c>
      <c r="J1588" s="146" t="str">
        <f>IF('TSA Input'!$J1563="","",IF('TSA Input'!$J1563="Yes",'TSA Input'!$C1563,""))</f>
        <v/>
      </c>
      <c r="K1588" s="147" t="str">
        <f>IF('TSA Input'!$J1563="","",IF('TSA Input'!$J1563="Yes",'TSA Input'!$I1563,""))</f>
        <v/>
      </c>
      <c r="L1588" s="147" t="str">
        <f>IF('TSA Input'!$J1563="","",IF('TSA Input'!$J1563="Yes",'TSA Input'!$E1563,""))</f>
        <v/>
      </c>
      <c r="M1588" s="45" t="str">
        <f t="shared" si="3"/>
        <v/>
      </c>
      <c r="N1588" s="48"/>
      <c r="O1588" s="49"/>
      <c r="P1588" s="148" t="s">
        <v>31</v>
      </c>
      <c r="Q1588" s="149" t="s">
        <v>31</v>
      </c>
      <c r="R1588" s="1"/>
    </row>
    <row r="1589" spans="1:18" ht="15.75" hidden="1" customHeight="1">
      <c r="A1589" s="1" t="str">
        <f t="shared" si="1"/>
        <v/>
      </c>
      <c r="B1589" s="1"/>
      <c r="C1589" s="38" t="str">
        <f>IF('TSA Input'!J1564="","",IF('TSA Input'!J1564="Yes",'TSA Input'!B1564,"Ineligible"))</f>
        <v/>
      </c>
      <c r="D1589" s="39" t="str">
        <f>IF('TSA Input'!J1564="","",IF('TSA Input'!J1564="Yes",'TSA Input'!H1564,""))</f>
        <v/>
      </c>
      <c r="E1589" s="40" t="str">
        <f>IF('TSA Input'!J1564="","",IF('TSA Input'!J1564="Yes",'TSA Input'!G1564,""))</f>
        <v/>
      </c>
      <c r="F1589" s="42" t="str">
        <f>IF('TSA Input'!J1564="","",IF('TSA Input'!J1564="Yes",'TSA Input'!C1564,""))</f>
        <v/>
      </c>
      <c r="G1589" s="43" t="str">
        <f>IF('TSA Input'!J1564="","",IF('TSA Input'!J1564="Yes",'TSA Input'!I1564,""))</f>
        <v/>
      </c>
      <c r="H1589" s="43" t="str">
        <f>IF('TSA Input'!J1564="","",IF('TSA Input'!J1564="Yes",'TSA Input'!E1564,""))</f>
        <v/>
      </c>
      <c r="I1589" s="45" t="str">
        <f t="shared" si="2"/>
        <v/>
      </c>
      <c r="J1589" s="146" t="str">
        <f>IF('TSA Input'!$J1564="","",IF('TSA Input'!$J1564="Yes",'TSA Input'!$C1564,""))</f>
        <v/>
      </c>
      <c r="K1589" s="147" t="str">
        <f>IF('TSA Input'!$J1564="","",IF('TSA Input'!$J1564="Yes",'TSA Input'!$I1564,""))</f>
        <v/>
      </c>
      <c r="L1589" s="147" t="str">
        <f>IF('TSA Input'!$J1564="","",IF('TSA Input'!$J1564="Yes",'TSA Input'!$E1564,""))</f>
        <v/>
      </c>
      <c r="M1589" s="45" t="str">
        <f t="shared" si="3"/>
        <v/>
      </c>
      <c r="N1589" s="48"/>
      <c r="O1589" s="49"/>
      <c r="P1589" s="148" t="s">
        <v>31</v>
      </c>
      <c r="Q1589" s="149" t="s">
        <v>31</v>
      </c>
      <c r="R1589" s="1"/>
    </row>
    <row r="1590" spans="1:18" ht="15.75" hidden="1" customHeight="1">
      <c r="A1590" s="1" t="str">
        <f t="shared" si="1"/>
        <v/>
      </c>
      <c r="B1590" s="1"/>
      <c r="C1590" s="38" t="str">
        <f>IF('TSA Input'!J1565="","",IF('TSA Input'!J1565="Yes",'TSA Input'!B1565,"Ineligible"))</f>
        <v/>
      </c>
      <c r="D1590" s="39" t="str">
        <f>IF('TSA Input'!J1565="","",IF('TSA Input'!J1565="Yes",'TSA Input'!H1565,""))</f>
        <v/>
      </c>
      <c r="E1590" s="40" t="str">
        <f>IF('TSA Input'!J1565="","",IF('TSA Input'!J1565="Yes",'TSA Input'!G1565,""))</f>
        <v/>
      </c>
      <c r="F1590" s="42" t="str">
        <f>IF('TSA Input'!J1565="","",IF('TSA Input'!J1565="Yes",'TSA Input'!C1565,""))</f>
        <v/>
      </c>
      <c r="G1590" s="43" t="str">
        <f>IF('TSA Input'!J1565="","",IF('TSA Input'!J1565="Yes",'TSA Input'!I1565,""))</f>
        <v/>
      </c>
      <c r="H1590" s="43" t="str">
        <f>IF('TSA Input'!J1565="","",IF('TSA Input'!J1565="Yes",'TSA Input'!E1565,""))</f>
        <v/>
      </c>
      <c r="I1590" s="45" t="str">
        <f t="shared" si="2"/>
        <v/>
      </c>
      <c r="J1590" s="146" t="str">
        <f>IF('TSA Input'!$J1565="","",IF('TSA Input'!$J1565="Yes",'TSA Input'!$C1565,""))</f>
        <v/>
      </c>
      <c r="K1590" s="147" t="str">
        <f>IF('TSA Input'!$J1565="","",IF('TSA Input'!$J1565="Yes",'TSA Input'!$I1565,""))</f>
        <v/>
      </c>
      <c r="L1590" s="147" t="str">
        <f>IF('TSA Input'!$J1565="","",IF('TSA Input'!$J1565="Yes",'TSA Input'!$E1565,""))</f>
        <v/>
      </c>
      <c r="M1590" s="45" t="str">
        <f t="shared" si="3"/>
        <v/>
      </c>
      <c r="N1590" s="48"/>
      <c r="O1590" s="49"/>
      <c r="P1590" s="148" t="s">
        <v>31</v>
      </c>
      <c r="Q1590" s="149" t="s">
        <v>31</v>
      </c>
      <c r="R1590" s="1"/>
    </row>
    <row r="1591" spans="1:18" ht="15.75" hidden="1" customHeight="1">
      <c r="A1591" s="1" t="str">
        <f t="shared" si="1"/>
        <v/>
      </c>
      <c r="B1591" s="1"/>
      <c r="C1591" s="38" t="str">
        <f>IF('TSA Input'!J1566="","",IF('TSA Input'!J1566="Yes",'TSA Input'!B1566,"Ineligible"))</f>
        <v/>
      </c>
      <c r="D1591" s="39" t="str">
        <f>IF('TSA Input'!J1566="","",IF('TSA Input'!J1566="Yes",'TSA Input'!H1566,""))</f>
        <v/>
      </c>
      <c r="E1591" s="40" t="str">
        <f>IF('TSA Input'!J1566="","",IF('TSA Input'!J1566="Yes",'TSA Input'!G1566,""))</f>
        <v/>
      </c>
      <c r="F1591" s="42" t="str">
        <f>IF('TSA Input'!J1566="","",IF('TSA Input'!J1566="Yes",'TSA Input'!C1566,""))</f>
        <v/>
      </c>
      <c r="G1591" s="43" t="str">
        <f>IF('TSA Input'!J1566="","",IF('TSA Input'!J1566="Yes",'TSA Input'!I1566,""))</f>
        <v/>
      </c>
      <c r="H1591" s="43" t="str">
        <f>IF('TSA Input'!J1566="","",IF('TSA Input'!J1566="Yes",'TSA Input'!E1566,""))</f>
        <v/>
      </c>
      <c r="I1591" s="45" t="str">
        <f t="shared" si="2"/>
        <v/>
      </c>
      <c r="J1591" s="146" t="str">
        <f>IF('TSA Input'!$J1566="","",IF('TSA Input'!$J1566="Yes",'TSA Input'!$C1566,""))</f>
        <v/>
      </c>
      <c r="K1591" s="147" t="str">
        <f>IF('TSA Input'!$J1566="","",IF('TSA Input'!$J1566="Yes",'TSA Input'!$I1566,""))</f>
        <v/>
      </c>
      <c r="L1591" s="147" t="str">
        <f>IF('TSA Input'!$J1566="","",IF('TSA Input'!$J1566="Yes",'TSA Input'!$E1566,""))</f>
        <v/>
      </c>
      <c r="M1591" s="45" t="str">
        <f t="shared" si="3"/>
        <v/>
      </c>
      <c r="N1591" s="48"/>
      <c r="O1591" s="49"/>
      <c r="P1591" s="148" t="s">
        <v>31</v>
      </c>
      <c r="Q1591" s="149" t="s">
        <v>31</v>
      </c>
      <c r="R1591" s="1"/>
    </row>
    <row r="1592" spans="1:18" ht="15.75" hidden="1" customHeight="1">
      <c r="A1592" s="1" t="str">
        <f t="shared" si="1"/>
        <v/>
      </c>
      <c r="B1592" s="1"/>
      <c r="C1592" s="38" t="str">
        <f>IF('TSA Input'!J1567="","",IF('TSA Input'!J1567="Yes",'TSA Input'!B1567,"Ineligible"))</f>
        <v/>
      </c>
      <c r="D1592" s="39" t="str">
        <f>IF('TSA Input'!J1567="","",IF('TSA Input'!J1567="Yes",'TSA Input'!H1567,""))</f>
        <v/>
      </c>
      <c r="E1592" s="40" t="str">
        <f>IF('TSA Input'!J1567="","",IF('TSA Input'!J1567="Yes",'TSA Input'!G1567,""))</f>
        <v/>
      </c>
      <c r="F1592" s="42" t="str">
        <f>IF('TSA Input'!J1567="","",IF('TSA Input'!J1567="Yes",'TSA Input'!C1567,""))</f>
        <v/>
      </c>
      <c r="G1592" s="43" t="str">
        <f>IF('TSA Input'!J1567="","",IF('TSA Input'!J1567="Yes",'TSA Input'!I1567,""))</f>
        <v/>
      </c>
      <c r="H1592" s="43" t="str">
        <f>IF('TSA Input'!J1567="","",IF('TSA Input'!J1567="Yes",'TSA Input'!E1567,""))</f>
        <v/>
      </c>
      <c r="I1592" s="45" t="str">
        <f t="shared" si="2"/>
        <v/>
      </c>
      <c r="J1592" s="146" t="str">
        <f>IF('TSA Input'!$J1567="","",IF('TSA Input'!$J1567="Yes",'TSA Input'!$C1567,""))</f>
        <v/>
      </c>
      <c r="K1592" s="147" t="str">
        <f>IF('TSA Input'!$J1567="","",IF('TSA Input'!$J1567="Yes",'TSA Input'!$I1567,""))</f>
        <v/>
      </c>
      <c r="L1592" s="147" t="str">
        <f>IF('TSA Input'!$J1567="","",IF('TSA Input'!$J1567="Yes",'TSA Input'!$E1567,""))</f>
        <v/>
      </c>
      <c r="M1592" s="45" t="str">
        <f t="shared" si="3"/>
        <v/>
      </c>
      <c r="N1592" s="48"/>
      <c r="O1592" s="49"/>
      <c r="P1592" s="148" t="s">
        <v>31</v>
      </c>
      <c r="Q1592" s="149" t="s">
        <v>31</v>
      </c>
      <c r="R1592" s="1"/>
    </row>
    <row r="1593" spans="1:18" ht="15.75" hidden="1" customHeight="1">
      <c r="A1593" s="1" t="str">
        <f t="shared" si="1"/>
        <v/>
      </c>
      <c r="B1593" s="1"/>
      <c r="C1593" s="38" t="str">
        <f>IF('TSA Input'!J1568="","",IF('TSA Input'!J1568="Yes",'TSA Input'!B1568,"Ineligible"))</f>
        <v/>
      </c>
      <c r="D1593" s="39" t="str">
        <f>IF('TSA Input'!J1568="","",IF('TSA Input'!J1568="Yes",'TSA Input'!H1568,""))</f>
        <v/>
      </c>
      <c r="E1593" s="40" t="str">
        <f>IF('TSA Input'!J1568="","",IF('TSA Input'!J1568="Yes",'TSA Input'!G1568,""))</f>
        <v/>
      </c>
      <c r="F1593" s="42" t="str">
        <f>IF('TSA Input'!J1568="","",IF('TSA Input'!J1568="Yes",'TSA Input'!C1568,""))</f>
        <v/>
      </c>
      <c r="G1593" s="43" t="str">
        <f>IF('TSA Input'!J1568="","",IF('TSA Input'!J1568="Yes",'TSA Input'!I1568,""))</f>
        <v/>
      </c>
      <c r="H1593" s="43" t="str">
        <f>IF('TSA Input'!J1568="","",IF('TSA Input'!J1568="Yes",'TSA Input'!E1568,""))</f>
        <v/>
      </c>
      <c r="I1593" s="45" t="str">
        <f t="shared" si="2"/>
        <v/>
      </c>
      <c r="J1593" s="146" t="str">
        <f>IF('TSA Input'!$J1568="","",IF('TSA Input'!$J1568="Yes",'TSA Input'!$C1568,""))</f>
        <v/>
      </c>
      <c r="K1593" s="147" t="str">
        <f>IF('TSA Input'!$J1568="","",IF('TSA Input'!$J1568="Yes",'TSA Input'!$I1568,""))</f>
        <v/>
      </c>
      <c r="L1593" s="147" t="str">
        <f>IF('TSA Input'!$J1568="","",IF('TSA Input'!$J1568="Yes",'TSA Input'!$E1568,""))</f>
        <v/>
      </c>
      <c r="M1593" s="45" t="str">
        <f t="shared" si="3"/>
        <v/>
      </c>
      <c r="N1593" s="48"/>
      <c r="O1593" s="49"/>
      <c r="P1593" s="148" t="s">
        <v>31</v>
      </c>
      <c r="Q1593" s="149" t="s">
        <v>31</v>
      </c>
      <c r="R1593" s="1"/>
    </row>
    <row r="1594" spans="1:18" ht="15.75" hidden="1" customHeight="1">
      <c r="A1594" s="1" t="str">
        <f t="shared" si="1"/>
        <v/>
      </c>
      <c r="B1594" s="1"/>
      <c r="C1594" s="38" t="str">
        <f>IF('TSA Input'!J1569="","",IF('TSA Input'!J1569="Yes",'TSA Input'!B1569,"Ineligible"))</f>
        <v/>
      </c>
      <c r="D1594" s="39" t="str">
        <f>IF('TSA Input'!J1569="","",IF('TSA Input'!J1569="Yes",'TSA Input'!H1569,""))</f>
        <v/>
      </c>
      <c r="E1594" s="40" t="str">
        <f>IF('TSA Input'!J1569="","",IF('TSA Input'!J1569="Yes",'TSA Input'!G1569,""))</f>
        <v/>
      </c>
      <c r="F1594" s="42" t="str">
        <f>IF('TSA Input'!J1569="","",IF('TSA Input'!J1569="Yes",'TSA Input'!C1569,""))</f>
        <v/>
      </c>
      <c r="G1594" s="43" t="str">
        <f>IF('TSA Input'!J1569="","",IF('TSA Input'!J1569="Yes",'TSA Input'!I1569,""))</f>
        <v/>
      </c>
      <c r="H1594" s="43" t="str">
        <f>IF('TSA Input'!J1569="","",IF('TSA Input'!J1569="Yes",'TSA Input'!E1569,""))</f>
        <v/>
      </c>
      <c r="I1594" s="45" t="str">
        <f t="shared" si="2"/>
        <v/>
      </c>
      <c r="J1594" s="146" t="str">
        <f>IF('TSA Input'!$J1569="","",IF('TSA Input'!$J1569="Yes",'TSA Input'!$C1569,""))</f>
        <v/>
      </c>
      <c r="K1594" s="147" t="str">
        <f>IF('TSA Input'!$J1569="","",IF('TSA Input'!$J1569="Yes",'TSA Input'!$I1569,""))</f>
        <v/>
      </c>
      <c r="L1594" s="147" t="str">
        <f>IF('TSA Input'!$J1569="","",IF('TSA Input'!$J1569="Yes",'TSA Input'!$E1569,""))</f>
        <v/>
      </c>
      <c r="M1594" s="45" t="str">
        <f t="shared" si="3"/>
        <v/>
      </c>
      <c r="N1594" s="48"/>
      <c r="O1594" s="49"/>
      <c r="P1594" s="148" t="s">
        <v>31</v>
      </c>
      <c r="Q1594" s="149" t="s">
        <v>31</v>
      </c>
      <c r="R1594" s="1"/>
    </row>
    <row r="1595" spans="1:18" ht="15.75" hidden="1" customHeight="1">
      <c r="A1595" s="1" t="str">
        <f t="shared" si="1"/>
        <v/>
      </c>
      <c r="B1595" s="1"/>
      <c r="C1595" s="38" t="str">
        <f>IF('TSA Input'!J1570="","",IF('TSA Input'!J1570="Yes",'TSA Input'!B1570,"Ineligible"))</f>
        <v/>
      </c>
      <c r="D1595" s="39" t="str">
        <f>IF('TSA Input'!J1570="","",IF('TSA Input'!J1570="Yes",'TSA Input'!H1570,""))</f>
        <v/>
      </c>
      <c r="E1595" s="40" t="str">
        <f>IF('TSA Input'!J1570="","",IF('TSA Input'!J1570="Yes",'TSA Input'!G1570,""))</f>
        <v/>
      </c>
      <c r="F1595" s="42" t="str">
        <f>IF('TSA Input'!J1570="","",IF('TSA Input'!J1570="Yes",'TSA Input'!C1570,""))</f>
        <v/>
      </c>
      <c r="G1595" s="43" t="str">
        <f>IF('TSA Input'!J1570="","",IF('TSA Input'!J1570="Yes",'TSA Input'!I1570,""))</f>
        <v/>
      </c>
      <c r="H1595" s="43" t="str">
        <f>IF('TSA Input'!J1570="","",IF('TSA Input'!J1570="Yes",'TSA Input'!E1570,""))</f>
        <v/>
      </c>
      <c r="I1595" s="45" t="str">
        <f t="shared" si="2"/>
        <v/>
      </c>
      <c r="J1595" s="146" t="str">
        <f>IF('TSA Input'!$J1570="","",IF('TSA Input'!$J1570="Yes",'TSA Input'!$C1570,""))</f>
        <v/>
      </c>
      <c r="K1595" s="147" t="str">
        <f>IF('TSA Input'!$J1570="","",IF('TSA Input'!$J1570="Yes",'TSA Input'!$I1570,""))</f>
        <v/>
      </c>
      <c r="L1595" s="147" t="str">
        <f>IF('TSA Input'!$J1570="","",IF('TSA Input'!$J1570="Yes",'TSA Input'!$E1570,""))</f>
        <v/>
      </c>
      <c r="M1595" s="45" t="str">
        <f t="shared" si="3"/>
        <v/>
      </c>
      <c r="N1595" s="48"/>
      <c r="O1595" s="49"/>
      <c r="P1595" s="148" t="s">
        <v>31</v>
      </c>
      <c r="Q1595" s="149" t="s">
        <v>31</v>
      </c>
      <c r="R1595" s="1"/>
    </row>
    <row r="1596" spans="1:18" ht="15.75" hidden="1" customHeight="1">
      <c r="A1596" s="1" t="str">
        <f t="shared" si="1"/>
        <v/>
      </c>
      <c r="B1596" s="1"/>
      <c r="C1596" s="38" t="str">
        <f>IF('TSA Input'!J1571="","",IF('TSA Input'!J1571="Yes",'TSA Input'!B1571,"Ineligible"))</f>
        <v/>
      </c>
      <c r="D1596" s="39" t="str">
        <f>IF('TSA Input'!J1571="","",IF('TSA Input'!J1571="Yes",'TSA Input'!H1571,""))</f>
        <v/>
      </c>
      <c r="E1596" s="40" t="str">
        <f>IF('TSA Input'!J1571="","",IF('TSA Input'!J1571="Yes",'TSA Input'!G1571,""))</f>
        <v/>
      </c>
      <c r="F1596" s="42" t="str">
        <f>IF('TSA Input'!J1571="","",IF('TSA Input'!J1571="Yes",'TSA Input'!C1571,""))</f>
        <v/>
      </c>
      <c r="G1596" s="43" t="str">
        <f>IF('TSA Input'!J1571="","",IF('TSA Input'!J1571="Yes",'TSA Input'!I1571,""))</f>
        <v/>
      </c>
      <c r="H1596" s="43" t="str">
        <f>IF('TSA Input'!J1571="","",IF('TSA Input'!J1571="Yes",'TSA Input'!E1571,""))</f>
        <v/>
      </c>
      <c r="I1596" s="45" t="str">
        <f t="shared" si="2"/>
        <v/>
      </c>
      <c r="J1596" s="146" t="str">
        <f>IF('TSA Input'!$J1571="","",IF('TSA Input'!$J1571="Yes",'TSA Input'!$C1571,""))</f>
        <v/>
      </c>
      <c r="K1596" s="147" t="str">
        <f>IF('TSA Input'!$J1571="","",IF('TSA Input'!$J1571="Yes",'TSA Input'!$I1571,""))</f>
        <v/>
      </c>
      <c r="L1596" s="147" t="str">
        <f>IF('TSA Input'!$J1571="","",IF('TSA Input'!$J1571="Yes",'TSA Input'!$E1571,""))</f>
        <v/>
      </c>
      <c r="M1596" s="45" t="str">
        <f t="shared" si="3"/>
        <v/>
      </c>
      <c r="N1596" s="48"/>
      <c r="O1596" s="49"/>
      <c r="P1596" s="148" t="s">
        <v>31</v>
      </c>
      <c r="Q1596" s="149" t="s">
        <v>31</v>
      </c>
      <c r="R1596" s="1"/>
    </row>
    <row r="1597" spans="1:18" ht="15.75" hidden="1" customHeight="1">
      <c r="A1597" s="1" t="str">
        <f t="shared" si="1"/>
        <v/>
      </c>
      <c r="B1597" s="1"/>
      <c r="C1597" s="38" t="str">
        <f>IF('TSA Input'!J1572="","",IF('TSA Input'!J1572="Yes",'TSA Input'!B1572,"Ineligible"))</f>
        <v/>
      </c>
      <c r="D1597" s="39" t="str">
        <f>IF('TSA Input'!J1572="","",IF('TSA Input'!J1572="Yes",'TSA Input'!H1572,""))</f>
        <v/>
      </c>
      <c r="E1597" s="40" t="str">
        <f>IF('TSA Input'!J1572="","",IF('TSA Input'!J1572="Yes",'TSA Input'!G1572,""))</f>
        <v/>
      </c>
      <c r="F1597" s="42" t="str">
        <f>IF('TSA Input'!J1572="","",IF('TSA Input'!J1572="Yes",'TSA Input'!C1572,""))</f>
        <v/>
      </c>
      <c r="G1597" s="43" t="str">
        <f>IF('TSA Input'!J1572="","",IF('TSA Input'!J1572="Yes",'TSA Input'!I1572,""))</f>
        <v/>
      </c>
      <c r="H1597" s="43" t="str">
        <f>IF('TSA Input'!J1572="","",IF('TSA Input'!J1572="Yes",'TSA Input'!E1572,""))</f>
        <v/>
      </c>
      <c r="I1597" s="45" t="str">
        <f t="shared" si="2"/>
        <v/>
      </c>
      <c r="J1597" s="146" t="str">
        <f>IF('TSA Input'!$J1572="","",IF('TSA Input'!$J1572="Yes",'TSA Input'!$C1572,""))</f>
        <v/>
      </c>
      <c r="K1597" s="147" t="str">
        <f>IF('TSA Input'!$J1572="","",IF('TSA Input'!$J1572="Yes",'TSA Input'!$I1572,""))</f>
        <v/>
      </c>
      <c r="L1597" s="147" t="str">
        <f>IF('TSA Input'!$J1572="","",IF('TSA Input'!$J1572="Yes",'TSA Input'!$E1572,""))</f>
        <v/>
      </c>
      <c r="M1597" s="45" t="str">
        <f t="shared" si="3"/>
        <v/>
      </c>
      <c r="N1597" s="48"/>
      <c r="O1597" s="49"/>
      <c r="P1597" s="148" t="s">
        <v>31</v>
      </c>
      <c r="Q1597" s="149" t="s">
        <v>31</v>
      </c>
      <c r="R1597" s="1"/>
    </row>
    <row r="1598" spans="1:18" ht="15.75" hidden="1" customHeight="1">
      <c r="A1598" s="1" t="str">
        <f t="shared" si="1"/>
        <v/>
      </c>
      <c r="B1598" s="1"/>
      <c r="C1598" s="38" t="str">
        <f>IF('TSA Input'!J1573="","",IF('TSA Input'!J1573="Yes",'TSA Input'!B1573,"Ineligible"))</f>
        <v/>
      </c>
      <c r="D1598" s="39" t="str">
        <f>IF('TSA Input'!J1573="","",IF('TSA Input'!J1573="Yes",'TSA Input'!H1573,""))</f>
        <v/>
      </c>
      <c r="E1598" s="40" t="str">
        <f>IF('TSA Input'!J1573="","",IF('TSA Input'!J1573="Yes",'TSA Input'!G1573,""))</f>
        <v/>
      </c>
      <c r="F1598" s="42" t="str">
        <f>IF('TSA Input'!J1573="","",IF('TSA Input'!J1573="Yes",'TSA Input'!C1573,""))</f>
        <v/>
      </c>
      <c r="G1598" s="43" t="str">
        <f>IF('TSA Input'!J1573="","",IF('TSA Input'!J1573="Yes",'TSA Input'!I1573,""))</f>
        <v/>
      </c>
      <c r="H1598" s="43" t="str">
        <f>IF('TSA Input'!J1573="","",IF('TSA Input'!J1573="Yes",'TSA Input'!E1573,""))</f>
        <v/>
      </c>
      <c r="I1598" s="45" t="str">
        <f t="shared" si="2"/>
        <v/>
      </c>
      <c r="J1598" s="146" t="str">
        <f>IF('TSA Input'!$J1573="","",IF('TSA Input'!$J1573="Yes",'TSA Input'!$C1573,""))</f>
        <v/>
      </c>
      <c r="K1598" s="147" t="str">
        <f>IF('TSA Input'!$J1573="","",IF('TSA Input'!$J1573="Yes",'TSA Input'!$I1573,""))</f>
        <v/>
      </c>
      <c r="L1598" s="147" t="str">
        <f>IF('TSA Input'!$J1573="","",IF('TSA Input'!$J1573="Yes",'TSA Input'!$E1573,""))</f>
        <v/>
      </c>
      <c r="M1598" s="45" t="str">
        <f t="shared" si="3"/>
        <v/>
      </c>
      <c r="N1598" s="48"/>
      <c r="O1598" s="49"/>
      <c r="P1598" s="148" t="s">
        <v>31</v>
      </c>
      <c r="Q1598" s="149" t="s">
        <v>31</v>
      </c>
      <c r="R1598" s="1"/>
    </row>
    <row r="1599" spans="1:18" ht="15.75" hidden="1" customHeight="1">
      <c r="A1599" s="1" t="str">
        <f t="shared" si="1"/>
        <v/>
      </c>
      <c r="B1599" s="1"/>
      <c r="C1599" s="38" t="str">
        <f>IF('TSA Input'!J1574="","",IF('TSA Input'!J1574="Yes",'TSA Input'!B1574,"Ineligible"))</f>
        <v/>
      </c>
      <c r="D1599" s="39" t="str">
        <f>IF('TSA Input'!J1574="","",IF('TSA Input'!J1574="Yes",'TSA Input'!H1574,""))</f>
        <v/>
      </c>
      <c r="E1599" s="40" t="str">
        <f>IF('TSA Input'!J1574="","",IF('TSA Input'!J1574="Yes",'TSA Input'!G1574,""))</f>
        <v/>
      </c>
      <c r="F1599" s="42" t="str">
        <f>IF('TSA Input'!J1574="","",IF('TSA Input'!J1574="Yes",'TSA Input'!C1574,""))</f>
        <v/>
      </c>
      <c r="G1599" s="43" t="str">
        <f>IF('TSA Input'!J1574="","",IF('TSA Input'!J1574="Yes",'TSA Input'!I1574,""))</f>
        <v/>
      </c>
      <c r="H1599" s="43" t="str">
        <f>IF('TSA Input'!J1574="","",IF('TSA Input'!J1574="Yes",'TSA Input'!E1574,""))</f>
        <v/>
      </c>
      <c r="I1599" s="45" t="str">
        <f t="shared" si="2"/>
        <v/>
      </c>
      <c r="J1599" s="146" t="str">
        <f>IF('TSA Input'!$J1574="","",IF('TSA Input'!$J1574="Yes",'TSA Input'!$C1574,""))</f>
        <v/>
      </c>
      <c r="K1599" s="147" t="str">
        <f>IF('TSA Input'!$J1574="","",IF('TSA Input'!$J1574="Yes",'TSA Input'!$I1574,""))</f>
        <v/>
      </c>
      <c r="L1599" s="147" t="str">
        <f>IF('TSA Input'!$J1574="","",IF('TSA Input'!$J1574="Yes",'TSA Input'!$E1574,""))</f>
        <v/>
      </c>
      <c r="M1599" s="45" t="str">
        <f t="shared" si="3"/>
        <v/>
      </c>
      <c r="N1599" s="48"/>
      <c r="O1599" s="49"/>
      <c r="P1599" s="148" t="s">
        <v>31</v>
      </c>
      <c r="Q1599" s="149" t="s">
        <v>31</v>
      </c>
      <c r="R1599" s="1"/>
    </row>
    <row r="1600" spans="1:18" ht="15.75" hidden="1" customHeight="1">
      <c r="A1600" s="1" t="str">
        <f t="shared" si="1"/>
        <v/>
      </c>
      <c r="B1600" s="1"/>
      <c r="C1600" s="38" t="str">
        <f>IF('TSA Input'!J1575="","",IF('TSA Input'!J1575="Yes",'TSA Input'!B1575,"Ineligible"))</f>
        <v/>
      </c>
      <c r="D1600" s="39" t="str">
        <f>IF('TSA Input'!J1575="","",IF('TSA Input'!J1575="Yes",'TSA Input'!H1575,""))</f>
        <v/>
      </c>
      <c r="E1600" s="40" t="str">
        <f>IF('TSA Input'!J1575="","",IF('TSA Input'!J1575="Yes",'TSA Input'!G1575,""))</f>
        <v/>
      </c>
      <c r="F1600" s="42" t="str">
        <f>IF('TSA Input'!J1575="","",IF('TSA Input'!J1575="Yes",'TSA Input'!C1575,""))</f>
        <v/>
      </c>
      <c r="G1600" s="43" t="str">
        <f>IF('TSA Input'!J1575="","",IF('TSA Input'!J1575="Yes",'TSA Input'!I1575,""))</f>
        <v/>
      </c>
      <c r="H1600" s="43" t="str">
        <f>IF('TSA Input'!J1575="","",IF('TSA Input'!J1575="Yes",'TSA Input'!E1575,""))</f>
        <v/>
      </c>
      <c r="I1600" s="45" t="str">
        <f t="shared" si="2"/>
        <v/>
      </c>
      <c r="J1600" s="146" t="str">
        <f>IF('TSA Input'!$J1575="","",IF('TSA Input'!$J1575="Yes",'TSA Input'!$C1575,""))</f>
        <v/>
      </c>
      <c r="K1600" s="147" t="str">
        <f>IF('TSA Input'!$J1575="","",IF('TSA Input'!$J1575="Yes",'TSA Input'!$I1575,""))</f>
        <v/>
      </c>
      <c r="L1600" s="147" t="str">
        <f>IF('TSA Input'!$J1575="","",IF('TSA Input'!$J1575="Yes",'TSA Input'!$E1575,""))</f>
        <v/>
      </c>
      <c r="M1600" s="45" t="str">
        <f t="shared" si="3"/>
        <v/>
      </c>
      <c r="N1600" s="48"/>
      <c r="O1600" s="49"/>
      <c r="P1600" s="148" t="s">
        <v>31</v>
      </c>
      <c r="Q1600" s="149" t="s">
        <v>31</v>
      </c>
      <c r="R1600" s="1"/>
    </row>
    <row r="1601" spans="1:18" ht="15.75" hidden="1" customHeight="1">
      <c r="A1601" s="1" t="str">
        <f t="shared" si="1"/>
        <v/>
      </c>
      <c r="B1601" s="1"/>
      <c r="C1601" s="38" t="str">
        <f>IF('TSA Input'!J1576="","",IF('TSA Input'!J1576="Yes",'TSA Input'!B1576,"Ineligible"))</f>
        <v/>
      </c>
      <c r="D1601" s="39" t="str">
        <f>IF('TSA Input'!J1576="","",IF('TSA Input'!J1576="Yes",'TSA Input'!H1576,""))</f>
        <v/>
      </c>
      <c r="E1601" s="40" t="str">
        <f>IF('TSA Input'!J1576="","",IF('TSA Input'!J1576="Yes",'TSA Input'!G1576,""))</f>
        <v/>
      </c>
      <c r="F1601" s="42" t="str">
        <f>IF('TSA Input'!J1576="","",IF('TSA Input'!J1576="Yes",'TSA Input'!C1576,""))</f>
        <v/>
      </c>
      <c r="G1601" s="43" t="str">
        <f>IF('TSA Input'!J1576="","",IF('TSA Input'!J1576="Yes",'TSA Input'!I1576,""))</f>
        <v/>
      </c>
      <c r="H1601" s="43" t="str">
        <f>IF('TSA Input'!J1576="","",IF('TSA Input'!J1576="Yes",'TSA Input'!E1576,""))</f>
        <v/>
      </c>
      <c r="I1601" s="45" t="str">
        <f t="shared" si="2"/>
        <v/>
      </c>
      <c r="J1601" s="146" t="str">
        <f>IF('TSA Input'!$J1576="","",IF('TSA Input'!$J1576="Yes",'TSA Input'!$C1576,""))</f>
        <v/>
      </c>
      <c r="K1601" s="147" t="str">
        <f>IF('TSA Input'!$J1576="","",IF('TSA Input'!$J1576="Yes",'TSA Input'!$I1576,""))</f>
        <v/>
      </c>
      <c r="L1601" s="147" t="str">
        <f>IF('TSA Input'!$J1576="","",IF('TSA Input'!$J1576="Yes",'TSA Input'!$E1576,""))</f>
        <v/>
      </c>
      <c r="M1601" s="45" t="str">
        <f t="shared" si="3"/>
        <v/>
      </c>
      <c r="N1601" s="48"/>
      <c r="O1601" s="49"/>
      <c r="P1601" s="148" t="s">
        <v>31</v>
      </c>
      <c r="Q1601" s="149" t="s">
        <v>31</v>
      </c>
      <c r="R1601" s="1"/>
    </row>
    <row r="1602" spans="1:18" ht="15.75" hidden="1" customHeight="1">
      <c r="A1602" s="1" t="str">
        <f t="shared" si="1"/>
        <v/>
      </c>
      <c r="B1602" s="1"/>
      <c r="C1602" s="38" t="str">
        <f>IF('TSA Input'!J1577="","",IF('TSA Input'!J1577="Yes",'TSA Input'!B1577,"Ineligible"))</f>
        <v/>
      </c>
      <c r="D1602" s="39" t="str">
        <f>IF('TSA Input'!J1577="","",IF('TSA Input'!J1577="Yes",'TSA Input'!H1577,""))</f>
        <v/>
      </c>
      <c r="E1602" s="40" t="str">
        <f>IF('TSA Input'!J1577="","",IF('TSA Input'!J1577="Yes",'TSA Input'!G1577,""))</f>
        <v/>
      </c>
      <c r="F1602" s="42" t="str">
        <f>IF('TSA Input'!J1577="","",IF('TSA Input'!J1577="Yes",'TSA Input'!C1577,""))</f>
        <v/>
      </c>
      <c r="G1602" s="43" t="str">
        <f>IF('TSA Input'!J1577="","",IF('TSA Input'!J1577="Yes",'TSA Input'!I1577,""))</f>
        <v/>
      </c>
      <c r="H1602" s="43" t="str">
        <f>IF('TSA Input'!J1577="","",IF('TSA Input'!J1577="Yes",'TSA Input'!E1577,""))</f>
        <v/>
      </c>
      <c r="I1602" s="45" t="str">
        <f t="shared" si="2"/>
        <v/>
      </c>
      <c r="J1602" s="146" t="str">
        <f>IF('TSA Input'!$J1577="","",IF('TSA Input'!$J1577="Yes",'TSA Input'!$C1577,""))</f>
        <v/>
      </c>
      <c r="K1602" s="147" t="str">
        <f>IF('TSA Input'!$J1577="","",IF('TSA Input'!$J1577="Yes",'TSA Input'!$I1577,""))</f>
        <v/>
      </c>
      <c r="L1602" s="147" t="str">
        <f>IF('TSA Input'!$J1577="","",IF('TSA Input'!$J1577="Yes",'TSA Input'!$E1577,""))</f>
        <v/>
      </c>
      <c r="M1602" s="45" t="str">
        <f t="shared" si="3"/>
        <v/>
      </c>
      <c r="N1602" s="48"/>
      <c r="O1602" s="49"/>
      <c r="P1602" s="148" t="s">
        <v>31</v>
      </c>
      <c r="Q1602" s="149" t="s">
        <v>31</v>
      </c>
      <c r="R1602" s="1"/>
    </row>
    <row r="1603" spans="1:18" ht="15.75" hidden="1" customHeight="1">
      <c r="A1603" s="1" t="str">
        <f t="shared" si="1"/>
        <v/>
      </c>
      <c r="B1603" s="1"/>
      <c r="C1603" s="38" t="str">
        <f>IF('TSA Input'!J1578="","",IF('TSA Input'!J1578="Yes",'TSA Input'!B1578,"Ineligible"))</f>
        <v/>
      </c>
      <c r="D1603" s="39" t="str">
        <f>IF('TSA Input'!J1578="","",IF('TSA Input'!J1578="Yes",'TSA Input'!H1578,""))</f>
        <v/>
      </c>
      <c r="E1603" s="40" t="str">
        <f>IF('TSA Input'!J1578="","",IF('TSA Input'!J1578="Yes",'TSA Input'!G1578,""))</f>
        <v/>
      </c>
      <c r="F1603" s="42" t="str">
        <f>IF('TSA Input'!J1578="","",IF('TSA Input'!J1578="Yes",'TSA Input'!C1578,""))</f>
        <v/>
      </c>
      <c r="G1603" s="43" t="str">
        <f>IF('TSA Input'!J1578="","",IF('TSA Input'!J1578="Yes",'TSA Input'!I1578,""))</f>
        <v/>
      </c>
      <c r="H1603" s="43" t="str">
        <f>IF('TSA Input'!J1578="","",IF('TSA Input'!J1578="Yes",'TSA Input'!E1578,""))</f>
        <v/>
      </c>
      <c r="I1603" s="45" t="str">
        <f t="shared" si="2"/>
        <v/>
      </c>
      <c r="J1603" s="146" t="str">
        <f>IF('TSA Input'!$J1578="","",IF('TSA Input'!$J1578="Yes",'TSA Input'!$C1578,""))</f>
        <v/>
      </c>
      <c r="K1603" s="147" t="str">
        <f>IF('TSA Input'!$J1578="","",IF('TSA Input'!$J1578="Yes",'TSA Input'!$I1578,""))</f>
        <v/>
      </c>
      <c r="L1603" s="147" t="str">
        <f>IF('TSA Input'!$J1578="","",IF('TSA Input'!$J1578="Yes",'TSA Input'!$E1578,""))</f>
        <v/>
      </c>
      <c r="M1603" s="45" t="str">
        <f t="shared" si="3"/>
        <v/>
      </c>
      <c r="N1603" s="48"/>
      <c r="O1603" s="49"/>
      <c r="P1603" s="148" t="s">
        <v>31</v>
      </c>
      <c r="Q1603" s="149" t="s">
        <v>31</v>
      </c>
      <c r="R1603" s="1"/>
    </row>
    <row r="1604" spans="1:18" ht="15.75" hidden="1" customHeight="1">
      <c r="A1604" s="1" t="str">
        <f t="shared" si="1"/>
        <v/>
      </c>
      <c r="B1604" s="1"/>
      <c r="C1604" s="38" t="str">
        <f>IF('TSA Input'!J1579="","",IF('TSA Input'!J1579="Yes",'TSA Input'!B1579,"Ineligible"))</f>
        <v/>
      </c>
      <c r="D1604" s="39" t="str">
        <f>IF('TSA Input'!J1579="","",IF('TSA Input'!J1579="Yes",'TSA Input'!H1579,""))</f>
        <v/>
      </c>
      <c r="E1604" s="40" t="str">
        <f>IF('TSA Input'!J1579="","",IF('TSA Input'!J1579="Yes",'TSA Input'!G1579,""))</f>
        <v/>
      </c>
      <c r="F1604" s="42" t="str">
        <f>IF('TSA Input'!J1579="","",IF('TSA Input'!J1579="Yes",'TSA Input'!C1579,""))</f>
        <v/>
      </c>
      <c r="G1604" s="43" t="str">
        <f>IF('TSA Input'!J1579="","",IF('TSA Input'!J1579="Yes",'TSA Input'!I1579,""))</f>
        <v/>
      </c>
      <c r="H1604" s="43" t="str">
        <f>IF('TSA Input'!J1579="","",IF('TSA Input'!J1579="Yes",'TSA Input'!E1579,""))</f>
        <v/>
      </c>
      <c r="I1604" s="45" t="str">
        <f t="shared" si="2"/>
        <v/>
      </c>
      <c r="J1604" s="146" t="str">
        <f>IF('TSA Input'!$J1579="","",IF('TSA Input'!$J1579="Yes",'TSA Input'!$C1579,""))</f>
        <v/>
      </c>
      <c r="K1604" s="147" t="str">
        <f>IF('TSA Input'!$J1579="","",IF('TSA Input'!$J1579="Yes",'TSA Input'!$I1579,""))</f>
        <v/>
      </c>
      <c r="L1604" s="147" t="str">
        <f>IF('TSA Input'!$J1579="","",IF('TSA Input'!$J1579="Yes",'TSA Input'!$E1579,""))</f>
        <v/>
      </c>
      <c r="M1604" s="45" t="str">
        <f t="shared" si="3"/>
        <v/>
      </c>
      <c r="N1604" s="48"/>
      <c r="O1604" s="49"/>
      <c r="P1604" s="148" t="s">
        <v>31</v>
      </c>
      <c r="Q1604" s="149" t="s">
        <v>31</v>
      </c>
      <c r="R1604" s="1"/>
    </row>
    <row r="1605" spans="1:18" ht="15.75" hidden="1" customHeight="1">
      <c r="A1605" s="1" t="str">
        <f t="shared" si="1"/>
        <v/>
      </c>
      <c r="B1605" s="1"/>
      <c r="C1605" s="38" t="str">
        <f>IF('TSA Input'!J1580="","",IF('TSA Input'!J1580="Yes",'TSA Input'!B1580,"Ineligible"))</f>
        <v/>
      </c>
      <c r="D1605" s="39" t="str">
        <f>IF('TSA Input'!J1580="","",IF('TSA Input'!J1580="Yes",'TSA Input'!H1580,""))</f>
        <v/>
      </c>
      <c r="E1605" s="40" t="str">
        <f>IF('TSA Input'!J1580="","",IF('TSA Input'!J1580="Yes",'TSA Input'!G1580,""))</f>
        <v/>
      </c>
      <c r="F1605" s="42" t="str">
        <f>IF('TSA Input'!J1580="","",IF('TSA Input'!J1580="Yes",'TSA Input'!C1580,""))</f>
        <v/>
      </c>
      <c r="G1605" s="43" t="str">
        <f>IF('TSA Input'!J1580="","",IF('TSA Input'!J1580="Yes",'TSA Input'!I1580,""))</f>
        <v/>
      </c>
      <c r="H1605" s="43" t="str">
        <f>IF('TSA Input'!J1580="","",IF('TSA Input'!J1580="Yes",'TSA Input'!E1580,""))</f>
        <v/>
      </c>
      <c r="I1605" s="45" t="str">
        <f t="shared" si="2"/>
        <v/>
      </c>
      <c r="J1605" s="146" t="str">
        <f>IF('TSA Input'!$J1580="","",IF('TSA Input'!$J1580="Yes",'TSA Input'!$C1580,""))</f>
        <v/>
      </c>
      <c r="K1605" s="147" t="str">
        <f>IF('TSA Input'!$J1580="","",IF('TSA Input'!$J1580="Yes",'TSA Input'!$I1580,""))</f>
        <v/>
      </c>
      <c r="L1605" s="147" t="str">
        <f>IF('TSA Input'!$J1580="","",IF('TSA Input'!$J1580="Yes",'TSA Input'!$E1580,""))</f>
        <v/>
      </c>
      <c r="M1605" s="45" t="str">
        <f t="shared" si="3"/>
        <v/>
      </c>
      <c r="N1605" s="48"/>
      <c r="O1605" s="49"/>
      <c r="P1605" s="148" t="s">
        <v>31</v>
      </c>
      <c r="Q1605" s="149" t="s">
        <v>31</v>
      </c>
      <c r="R1605" s="1"/>
    </row>
    <row r="1606" spans="1:18" ht="15.75" hidden="1" customHeight="1">
      <c r="A1606" s="1" t="str">
        <f t="shared" si="1"/>
        <v/>
      </c>
      <c r="B1606" s="1"/>
      <c r="C1606" s="38" t="str">
        <f>IF('TSA Input'!J1581="","",IF('TSA Input'!J1581="Yes",'TSA Input'!B1581,"Ineligible"))</f>
        <v/>
      </c>
      <c r="D1606" s="39" t="str">
        <f>IF('TSA Input'!J1581="","",IF('TSA Input'!J1581="Yes",'TSA Input'!H1581,""))</f>
        <v/>
      </c>
      <c r="E1606" s="40" t="str">
        <f>IF('TSA Input'!J1581="","",IF('TSA Input'!J1581="Yes",'TSA Input'!G1581,""))</f>
        <v/>
      </c>
      <c r="F1606" s="42" t="str">
        <f>IF('TSA Input'!J1581="","",IF('TSA Input'!J1581="Yes",'TSA Input'!C1581,""))</f>
        <v/>
      </c>
      <c r="G1606" s="43" t="str">
        <f>IF('TSA Input'!J1581="","",IF('TSA Input'!J1581="Yes",'TSA Input'!I1581,""))</f>
        <v/>
      </c>
      <c r="H1606" s="43" t="str">
        <f>IF('TSA Input'!J1581="","",IF('TSA Input'!J1581="Yes",'TSA Input'!E1581,""))</f>
        <v/>
      </c>
      <c r="I1606" s="45" t="str">
        <f t="shared" si="2"/>
        <v/>
      </c>
      <c r="J1606" s="146" t="str">
        <f>IF('TSA Input'!$J1581="","",IF('TSA Input'!$J1581="Yes",'TSA Input'!$C1581,""))</f>
        <v/>
      </c>
      <c r="K1606" s="147" t="str">
        <f>IF('TSA Input'!$J1581="","",IF('TSA Input'!$J1581="Yes",'TSA Input'!$I1581,""))</f>
        <v/>
      </c>
      <c r="L1606" s="147" t="str">
        <f>IF('TSA Input'!$J1581="","",IF('TSA Input'!$J1581="Yes",'TSA Input'!$E1581,""))</f>
        <v/>
      </c>
      <c r="M1606" s="45" t="str">
        <f t="shared" si="3"/>
        <v/>
      </c>
      <c r="N1606" s="48"/>
      <c r="O1606" s="49"/>
      <c r="P1606" s="148" t="s">
        <v>31</v>
      </c>
      <c r="Q1606" s="149" t="s">
        <v>31</v>
      </c>
      <c r="R1606" s="1"/>
    </row>
    <row r="1607" spans="1:18" ht="15.75" hidden="1" customHeight="1">
      <c r="A1607" s="1" t="str">
        <f t="shared" si="1"/>
        <v/>
      </c>
      <c r="B1607" s="1"/>
      <c r="C1607" s="38" t="str">
        <f>IF('TSA Input'!J1582="","",IF('TSA Input'!J1582="Yes",'TSA Input'!B1582,"Ineligible"))</f>
        <v/>
      </c>
      <c r="D1607" s="39" t="str">
        <f>IF('TSA Input'!J1582="","",IF('TSA Input'!J1582="Yes",'TSA Input'!H1582,""))</f>
        <v/>
      </c>
      <c r="E1607" s="40" t="str">
        <f>IF('TSA Input'!J1582="","",IF('TSA Input'!J1582="Yes",'TSA Input'!G1582,""))</f>
        <v/>
      </c>
      <c r="F1607" s="42" t="str">
        <f>IF('TSA Input'!J1582="","",IF('TSA Input'!J1582="Yes",'TSA Input'!C1582,""))</f>
        <v/>
      </c>
      <c r="G1607" s="43" t="str">
        <f>IF('TSA Input'!J1582="","",IF('TSA Input'!J1582="Yes",'TSA Input'!I1582,""))</f>
        <v/>
      </c>
      <c r="H1607" s="43" t="str">
        <f>IF('TSA Input'!J1582="","",IF('TSA Input'!J1582="Yes",'TSA Input'!E1582,""))</f>
        <v/>
      </c>
      <c r="I1607" s="45" t="str">
        <f t="shared" si="2"/>
        <v/>
      </c>
      <c r="J1607" s="146" t="str">
        <f>IF('TSA Input'!$J1582="","",IF('TSA Input'!$J1582="Yes",'TSA Input'!$C1582,""))</f>
        <v/>
      </c>
      <c r="K1607" s="147" t="str">
        <f>IF('TSA Input'!$J1582="","",IF('TSA Input'!$J1582="Yes",'TSA Input'!$I1582,""))</f>
        <v/>
      </c>
      <c r="L1607" s="147" t="str">
        <f>IF('TSA Input'!$J1582="","",IF('TSA Input'!$J1582="Yes",'TSA Input'!$E1582,""))</f>
        <v/>
      </c>
      <c r="M1607" s="45" t="str">
        <f t="shared" si="3"/>
        <v/>
      </c>
      <c r="N1607" s="48"/>
      <c r="O1607" s="49"/>
      <c r="P1607" s="148" t="s">
        <v>31</v>
      </c>
      <c r="Q1607" s="149" t="s">
        <v>31</v>
      </c>
      <c r="R1607" s="1"/>
    </row>
    <row r="1608" spans="1:18" ht="15.75" hidden="1" customHeight="1">
      <c r="A1608" s="1" t="str">
        <f t="shared" si="1"/>
        <v/>
      </c>
      <c r="B1608" s="1"/>
      <c r="C1608" s="38" t="str">
        <f>IF('TSA Input'!J1583="","",IF('TSA Input'!J1583="Yes",'TSA Input'!B1583,"Ineligible"))</f>
        <v/>
      </c>
      <c r="D1608" s="39" t="str">
        <f>IF('TSA Input'!J1583="","",IF('TSA Input'!J1583="Yes",'TSA Input'!H1583,""))</f>
        <v/>
      </c>
      <c r="E1608" s="40" t="str">
        <f>IF('TSA Input'!J1583="","",IF('TSA Input'!J1583="Yes",'TSA Input'!G1583,""))</f>
        <v/>
      </c>
      <c r="F1608" s="42" t="str">
        <f>IF('TSA Input'!J1583="","",IF('TSA Input'!J1583="Yes",'TSA Input'!C1583,""))</f>
        <v/>
      </c>
      <c r="G1608" s="43" t="str">
        <f>IF('TSA Input'!J1583="","",IF('TSA Input'!J1583="Yes",'TSA Input'!I1583,""))</f>
        <v/>
      </c>
      <c r="H1608" s="43" t="str">
        <f>IF('TSA Input'!J1583="","",IF('TSA Input'!J1583="Yes",'TSA Input'!E1583,""))</f>
        <v/>
      </c>
      <c r="I1608" s="45" t="str">
        <f t="shared" si="2"/>
        <v/>
      </c>
      <c r="J1608" s="146" t="str">
        <f>IF('TSA Input'!$J1583="","",IF('TSA Input'!$J1583="Yes",'TSA Input'!$C1583,""))</f>
        <v/>
      </c>
      <c r="K1608" s="147" t="str">
        <f>IF('TSA Input'!$J1583="","",IF('TSA Input'!$J1583="Yes",'TSA Input'!$I1583,""))</f>
        <v/>
      </c>
      <c r="L1608" s="147" t="str">
        <f>IF('TSA Input'!$J1583="","",IF('TSA Input'!$J1583="Yes",'TSA Input'!$E1583,""))</f>
        <v/>
      </c>
      <c r="M1608" s="45" t="str">
        <f t="shared" si="3"/>
        <v/>
      </c>
      <c r="N1608" s="48"/>
      <c r="O1608" s="49"/>
      <c r="P1608" s="148" t="s">
        <v>31</v>
      </c>
      <c r="Q1608" s="149" t="s">
        <v>31</v>
      </c>
      <c r="R1608" s="1"/>
    </row>
    <row r="1609" spans="1:18" ht="15.75" hidden="1" customHeight="1">
      <c r="A1609" s="1" t="str">
        <f t="shared" si="1"/>
        <v/>
      </c>
      <c r="B1609" s="1"/>
      <c r="C1609" s="38" t="str">
        <f>IF('TSA Input'!J1584="","",IF('TSA Input'!J1584="Yes",'TSA Input'!B1584,"Ineligible"))</f>
        <v/>
      </c>
      <c r="D1609" s="39" t="str">
        <f>IF('TSA Input'!J1584="","",IF('TSA Input'!J1584="Yes",'TSA Input'!H1584,""))</f>
        <v/>
      </c>
      <c r="E1609" s="40" t="str">
        <f>IF('TSA Input'!J1584="","",IF('TSA Input'!J1584="Yes",'TSA Input'!G1584,""))</f>
        <v/>
      </c>
      <c r="F1609" s="42" t="str">
        <f>IF('TSA Input'!J1584="","",IF('TSA Input'!J1584="Yes",'TSA Input'!C1584,""))</f>
        <v/>
      </c>
      <c r="G1609" s="43" t="str">
        <f>IF('TSA Input'!J1584="","",IF('TSA Input'!J1584="Yes",'TSA Input'!I1584,""))</f>
        <v/>
      </c>
      <c r="H1609" s="43" t="str">
        <f>IF('TSA Input'!J1584="","",IF('TSA Input'!J1584="Yes",'TSA Input'!E1584,""))</f>
        <v/>
      </c>
      <c r="I1609" s="45" t="str">
        <f t="shared" si="2"/>
        <v/>
      </c>
      <c r="J1609" s="146" t="str">
        <f>IF('TSA Input'!$J1584="","",IF('TSA Input'!$J1584="Yes",'TSA Input'!$C1584,""))</f>
        <v/>
      </c>
      <c r="K1609" s="147" t="str">
        <f>IF('TSA Input'!$J1584="","",IF('TSA Input'!$J1584="Yes",'TSA Input'!$I1584,""))</f>
        <v/>
      </c>
      <c r="L1609" s="147" t="str">
        <f>IF('TSA Input'!$J1584="","",IF('TSA Input'!$J1584="Yes",'TSA Input'!$E1584,""))</f>
        <v/>
      </c>
      <c r="M1609" s="45" t="str">
        <f t="shared" si="3"/>
        <v/>
      </c>
      <c r="N1609" s="48"/>
      <c r="O1609" s="49"/>
      <c r="P1609" s="148" t="s">
        <v>31</v>
      </c>
      <c r="Q1609" s="149" t="s">
        <v>31</v>
      </c>
      <c r="R1609" s="1"/>
    </row>
    <row r="1610" spans="1:18" ht="15.75" hidden="1" customHeight="1">
      <c r="A1610" s="1" t="str">
        <f t="shared" si="1"/>
        <v/>
      </c>
      <c r="B1610" s="1"/>
      <c r="C1610" s="38" t="str">
        <f>IF('TSA Input'!J1585="","",IF('TSA Input'!J1585="Yes",'TSA Input'!B1585,"Ineligible"))</f>
        <v/>
      </c>
      <c r="D1610" s="39" t="str">
        <f>IF('TSA Input'!J1585="","",IF('TSA Input'!J1585="Yes",'TSA Input'!H1585,""))</f>
        <v/>
      </c>
      <c r="E1610" s="40" t="str">
        <f>IF('TSA Input'!J1585="","",IF('TSA Input'!J1585="Yes",'TSA Input'!G1585,""))</f>
        <v/>
      </c>
      <c r="F1610" s="42" t="str">
        <f>IF('TSA Input'!J1585="","",IF('TSA Input'!J1585="Yes",'TSA Input'!C1585,""))</f>
        <v/>
      </c>
      <c r="G1610" s="43" t="str">
        <f>IF('TSA Input'!J1585="","",IF('TSA Input'!J1585="Yes",'TSA Input'!I1585,""))</f>
        <v/>
      </c>
      <c r="H1610" s="43" t="str">
        <f>IF('TSA Input'!J1585="","",IF('TSA Input'!J1585="Yes",'TSA Input'!E1585,""))</f>
        <v/>
      </c>
      <c r="I1610" s="45" t="str">
        <f t="shared" si="2"/>
        <v/>
      </c>
      <c r="J1610" s="146" t="str">
        <f>IF('TSA Input'!$J1585="","",IF('TSA Input'!$J1585="Yes",'TSA Input'!$C1585,""))</f>
        <v/>
      </c>
      <c r="K1610" s="147" t="str">
        <f>IF('TSA Input'!$J1585="","",IF('TSA Input'!$J1585="Yes",'TSA Input'!$I1585,""))</f>
        <v/>
      </c>
      <c r="L1610" s="147" t="str">
        <f>IF('TSA Input'!$J1585="","",IF('TSA Input'!$J1585="Yes",'TSA Input'!$E1585,""))</f>
        <v/>
      </c>
      <c r="M1610" s="45" t="str">
        <f t="shared" si="3"/>
        <v/>
      </c>
      <c r="N1610" s="48"/>
      <c r="O1610" s="49"/>
      <c r="P1610" s="148" t="s">
        <v>31</v>
      </c>
      <c r="Q1610" s="149" t="s">
        <v>31</v>
      </c>
      <c r="R1610" s="1"/>
    </row>
    <row r="1611" spans="1:18" ht="15.75" hidden="1" customHeight="1">
      <c r="A1611" s="1" t="str">
        <f t="shared" si="1"/>
        <v/>
      </c>
      <c r="B1611" s="1"/>
      <c r="C1611" s="38" t="str">
        <f>IF('TSA Input'!J1586="","",IF('TSA Input'!J1586="Yes",'TSA Input'!B1586,"Ineligible"))</f>
        <v/>
      </c>
      <c r="D1611" s="39" t="str">
        <f>IF('TSA Input'!J1586="","",IF('TSA Input'!J1586="Yes",'TSA Input'!H1586,""))</f>
        <v/>
      </c>
      <c r="E1611" s="40" t="str">
        <f>IF('TSA Input'!J1586="","",IF('TSA Input'!J1586="Yes",'TSA Input'!G1586,""))</f>
        <v/>
      </c>
      <c r="F1611" s="42" t="str">
        <f>IF('TSA Input'!J1586="","",IF('TSA Input'!J1586="Yes",'TSA Input'!C1586,""))</f>
        <v/>
      </c>
      <c r="G1611" s="43" t="str">
        <f>IF('TSA Input'!J1586="","",IF('TSA Input'!J1586="Yes",'TSA Input'!I1586,""))</f>
        <v/>
      </c>
      <c r="H1611" s="43" t="str">
        <f>IF('TSA Input'!J1586="","",IF('TSA Input'!J1586="Yes",'TSA Input'!E1586,""))</f>
        <v/>
      </c>
      <c r="I1611" s="45" t="str">
        <f t="shared" si="2"/>
        <v/>
      </c>
      <c r="J1611" s="146" t="str">
        <f>IF('TSA Input'!$J1586="","",IF('TSA Input'!$J1586="Yes",'TSA Input'!$C1586,""))</f>
        <v/>
      </c>
      <c r="K1611" s="147" t="str">
        <f>IF('TSA Input'!$J1586="","",IF('TSA Input'!$J1586="Yes",'TSA Input'!$I1586,""))</f>
        <v/>
      </c>
      <c r="L1611" s="147" t="str">
        <f>IF('TSA Input'!$J1586="","",IF('TSA Input'!$J1586="Yes",'TSA Input'!$E1586,""))</f>
        <v/>
      </c>
      <c r="M1611" s="45" t="str">
        <f t="shared" si="3"/>
        <v/>
      </c>
      <c r="N1611" s="48"/>
      <c r="O1611" s="49"/>
      <c r="P1611" s="148" t="s">
        <v>31</v>
      </c>
      <c r="Q1611" s="149" t="s">
        <v>31</v>
      </c>
      <c r="R1611" s="1"/>
    </row>
    <row r="1612" spans="1:18" ht="15.75" hidden="1" customHeight="1">
      <c r="A1612" s="1" t="str">
        <f t="shared" si="1"/>
        <v/>
      </c>
      <c r="B1612" s="1"/>
      <c r="C1612" s="38" t="str">
        <f>IF('TSA Input'!J1587="","",IF('TSA Input'!J1587="Yes",'TSA Input'!B1587,"Ineligible"))</f>
        <v/>
      </c>
      <c r="D1612" s="39" t="str">
        <f>IF('TSA Input'!J1587="","",IF('TSA Input'!J1587="Yes",'TSA Input'!H1587,""))</f>
        <v/>
      </c>
      <c r="E1612" s="40" t="str">
        <f>IF('TSA Input'!J1587="","",IF('TSA Input'!J1587="Yes",'TSA Input'!G1587,""))</f>
        <v/>
      </c>
      <c r="F1612" s="42" t="str">
        <f>IF('TSA Input'!J1587="","",IF('TSA Input'!J1587="Yes",'TSA Input'!C1587,""))</f>
        <v/>
      </c>
      <c r="G1612" s="43" t="str">
        <f>IF('TSA Input'!J1587="","",IF('TSA Input'!J1587="Yes",'TSA Input'!I1587,""))</f>
        <v/>
      </c>
      <c r="H1612" s="43" t="str">
        <f>IF('TSA Input'!J1587="","",IF('TSA Input'!J1587="Yes",'TSA Input'!E1587,""))</f>
        <v/>
      </c>
      <c r="I1612" s="45" t="str">
        <f t="shared" si="2"/>
        <v/>
      </c>
      <c r="J1612" s="146" t="str">
        <f>IF('TSA Input'!$J1587="","",IF('TSA Input'!$J1587="Yes",'TSA Input'!$C1587,""))</f>
        <v/>
      </c>
      <c r="K1612" s="147" t="str">
        <f>IF('TSA Input'!$J1587="","",IF('TSA Input'!$J1587="Yes",'TSA Input'!$I1587,""))</f>
        <v/>
      </c>
      <c r="L1612" s="147" t="str">
        <f>IF('TSA Input'!$J1587="","",IF('TSA Input'!$J1587="Yes",'TSA Input'!$E1587,""))</f>
        <v/>
      </c>
      <c r="M1612" s="45" t="str">
        <f t="shared" si="3"/>
        <v/>
      </c>
      <c r="N1612" s="48"/>
      <c r="O1612" s="49"/>
      <c r="P1612" s="148" t="s">
        <v>31</v>
      </c>
      <c r="Q1612" s="149" t="s">
        <v>31</v>
      </c>
      <c r="R1612" s="1"/>
    </row>
    <row r="1613" spans="1:18" ht="15.75" hidden="1" customHeight="1">
      <c r="A1613" s="1" t="str">
        <f t="shared" si="1"/>
        <v/>
      </c>
      <c r="B1613" s="1"/>
      <c r="C1613" s="38" t="str">
        <f>IF('TSA Input'!J1588="","",IF('TSA Input'!J1588="Yes",'TSA Input'!B1588,"Ineligible"))</f>
        <v/>
      </c>
      <c r="D1613" s="39" t="str">
        <f>IF('TSA Input'!J1588="","",IF('TSA Input'!J1588="Yes",'TSA Input'!H1588,""))</f>
        <v/>
      </c>
      <c r="E1613" s="40" t="str">
        <f>IF('TSA Input'!J1588="","",IF('TSA Input'!J1588="Yes",'TSA Input'!G1588,""))</f>
        <v/>
      </c>
      <c r="F1613" s="42" t="str">
        <f>IF('TSA Input'!J1588="","",IF('TSA Input'!J1588="Yes",'TSA Input'!C1588,""))</f>
        <v/>
      </c>
      <c r="G1613" s="43" t="str">
        <f>IF('TSA Input'!J1588="","",IF('TSA Input'!J1588="Yes",'TSA Input'!I1588,""))</f>
        <v/>
      </c>
      <c r="H1613" s="43" t="str">
        <f>IF('TSA Input'!J1588="","",IF('TSA Input'!J1588="Yes",'TSA Input'!E1588,""))</f>
        <v/>
      </c>
      <c r="I1613" s="45" t="str">
        <f t="shared" si="2"/>
        <v/>
      </c>
      <c r="J1613" s="146" t="str">
        <f>IF('TSA Input'!$J1588="","",IF('TSA Input'!$J1588="Yes",'TSA Input'!$C1588,""))</f>
        <v/>
      </c>
      <c r="K1613" s="147" t="str">
        <f>IF('TSA Input'!$J1588="","",IF('TSA Input'!$J1588="Yes",'TSA Input'!$I1588,""))</f>
        <v/>
      </c>
      <c r="L1613" s="147" t="str">
        <f>IF('TSA Input'!$J1588="","",IF('TSA Input'!$J1588="Yes",'TSA Input'!$E1588,""))</f>
        <v/>
      </c>
      <c r="M1613" s="45" t="str">
        <f t="shared" si="3"/>
        <v/>
      </c>
      <c r="N1613" s="48"/>
      <c r="O1613" s="49"/>
      <c r="P1613" s="148" t="s">
        <v>31</v>
      </c>
      <c r="Q1613" s="149" t="s">
        <v>31</v>
      </c>
      <c r="R1613" s="1"/>
    </row>
    <row r="1614" spans="1:18" ht="15.75" hidden="1" customHeight="1">
      <c r="A1614" s="1" t="str">
        <f t="shared" si="1"/>
        <v/>
      </c>
      <c r="B1614" s="1"/>
      <c r="C1614" s="38" t="str">
        <f>IF('TSA Input'!J1589="","",IF('TSA Input'!J1589="Yes",'TSA Input'!B1589,"Ineligible"))</f>
        <v/>
      </c>
      <c r="D1614" s="39" t="str">
        <f>IF('TSA Input'!J1589="","",IF('TSA Input'!J1589="Yes",'TSA Input'!H1589,""))</f>
        <v/>
      </c>
      <c r="E1614" s="40" t="str">
        <f>IF('TSA Input'!J1589="","",IF('TSA Input'!J1589="Yes",'TSA Input'!G1589,""))</f>
        <v/>
      </c>
      <c r="F1614" s="42" t="str">
        <f>IF('TSA Input'!J1589="","",IF('TSA Input'!J1589="Yes",'TSA Input'!C1589,""))</f>
        <v/>
      </c>
      <c r="G1614" s="43" t="str">
        <f>IF('TSA Input'!J1589="","",IF('TSA Input'!J1589="Yes",'TSA Input'!I1589,""))</f>
        <v/>
      </c>
      <c r="H1614" s="43" t="str">
        <f>IF('TSA Input'!J1589="","",IF('TSA Input'!J1589="Yes",'TSA Input'!E1589,""))</f>
        <v/>
      </c>
      <c r="I1614" s="45" t="str">
        <f t="shared" si="2"/>
        <v/>
      </c>
      <c r="J1614" s="146" t="str">
        <f>IF('TSA Input'!$J1589="","",IF('TSA Input'!$J1589="Yes",'TSA Input'!$C1589,""))</f>
        <v/>
      </c>
      <c r="K1614" s="147" t="str">
        <f>IF('TSA Input'!$J1589="","",IF('TSA Input'!$J1589="Yes",'TSA Input'!$I1589,""))</f>
        <v/>
      </c>
      <c r="L1614" s="147" t="str">
        <f>IF('TSA Input'!$J1589="","",IF('TSA Input'!$J1589="Yes",'TSA Input'!$E1589,""))</f>
        <v/>
      </c>
      <c r="M1614" s="45" t="str">
        <f t="shared" si="3"/>
        <v/>
      </c>
      <c r="N1614" s="48"/>
      <c r="O1614" s="49"/>
      <c r="P1614" s="148" t="s">
        <v>31</v>
      </c>
      <c r="Q1614" s="149" t="s">
        <v>31</v>
      </c>
      <c r="R1614" s="1"/>
    </row>
    <row r="1615" spans="1:18" ht="15.75" hidden="1" customHeight="1">
      <c r="A1615" s="1" t="str">
        <f t="shared" si="1"/>
        <v/>
      </c>
      <c r="B1615" s="1"/>
      <c r="C1615" s="38" t="str">
        <f>IF('TSA Input'!J1590="","",IF('TSA Input'!J1590="Yes",'TSA Input'!B1590,"Ineligible"))</f>
        <v/>
      </c>
      <c r="D1615" s="39" t="str">
        <f>IF('TSA Input'!J1590="","",IF('TSA Input'!J1590="Yes",'TSA Input'!H1590,""))</f>
        <v/>
      </c>
      <c r="E1615" s="40" t="str">
        <f>IF('TSA Input'!J1590="","",IF('TSA Input'!J1590="Yes",'TSA Input'!G1590,""))</f>
        <v/>
      </c>
      <c r="F1615" s="42" t="str">
        <f>IF('TSA Input'!J1590="","",IF('TSA Input'!J1590="Yes",'TSA Input'!C1590,""))</f>
        <v/>
      </c>
      <c r="G1615" s="43" t="str">
        <f>IF('TSA Input'!J1590="","",IF('TSA Input'!J1590="Yes",'TSA Input'!I1590,""))</f>
        <v/>
      </c>
      <c r="H1615" s="43" t="str">
        <f>IF('TSA Input'!J1590="","",IF('TSA Input'!J1590="Yes",'TSA Input'!E1590,""))</f>
        <v/>
      </c>
      <c r="I1615" s="45" t="str">
        <f t="shared" si="2"/>
        <v/>
      </c>
      <c r="J1615" s="146" t="str">
        <f>IF('TSA Input'!$J1590="","",IF('TSA Input'!$J1590="Yes",'TSA Input'!$C1590,""))</f>
        <v/>
      </c>
      <c r="K1615" s="147" t="str">
        <f>IF('TSA Input'!$J1590="","",IF('TSA Input'!$J1590="Yes",'TSA Input'!$I1590,""))</f>
        <v/>
      </c>
      <c r="L1615" s="147" t="str">
        <f>IF('TSA Input'!$J1590="","",IF('TSA Input'!$J1590="Yes",'TSA Input'!$E1590,""))</f>
        <v/>
      </c>
      <c r="M1615" s="45" t="str">
        <f t="shared" si="3"/>
        <v/>
      </c>
      <c r="N1615" s="48"/>
      <c r="O1615" s="49"/>
      <c r="P1615" s="148" t="s">
        <v>31</v>
      </c>
      <c r="Q1615" s="149" t="s">
        <v>31</v>
      </c>
      <c r="R1615" s="1"/>
    </row>
    <row r="1616" spans="1:18" ht="15.75" hidden="1" customHeight="1">
      <c r="A1616" s="1" t="str">
        <f t="shared" si="1"/>
        <v/>
      </c>
      <c r="B1616" s="1"/>
      <c r="C1616" s="38" t="str">
        <f>IF('TSA Input'!J1591="","",IF('TSA Input'!J1591="Yes",'TSA Input'!B1591,"Ineligible"))</f>
        <v/>
      </c>
      <c r="D1616" s="39" t="str">
        <f>IF('TSA Input'!J1591="","",IF('TSA Input'!J1591="Yes",'TSA Input'!H1591,""))</f>
        <v/>
      </c>
      <c r="E1616" s="40" t="str">
        <f>IF('TSA Input'!J1591="","",IF('TSA Input'!J1591="Yes",'TSA Input'!G1591,""))</f>
        <v/>
      </c>
      <c r="F1616" s="42" t="str">
        <f>IF('TSA Input'!J1591="","",IF('TSA Input'!J1591="Yes",'TSA Input'!C1591,""))</f>
        <v/>
      </c>
      <c r="G1616" s="43" t="str">
        <f>IF('TSA Input'!J1591="","",IF('TSA Input'!J1591="Yes",'TSA Input'!I1591,""))</f>
        <v/>
      </c>
      <c r="H1616" s="43" t="str">
        <f>IF('TSA Input'!J1591="","",IF('TSA Input'!J1591="Yes",'TSA Input'!E1591,""))</f>
        <v/>
      </c>
      <c r="I1616" s="45" t="str">
        <f t="shared" si="2"/>
        <v/>
      </c>
      <c r="J1616" s="146" t="str">
        <f>IF('TSA Input'!$J1591="","",IF('TSA Input'!$J1591="Yes",'TSA Input'!$C1591,""))</f>
        <v/>
      </c>
      <c r="K1616" s="147" t="str">
        <f>IF('TSA Input'!$J1591="","",IF('TSA Input'!$J1591="Yes",'TSA Input'!$I1591,""))</f>
        <v/>
      </c>
      <c r="L1616" s="147" t="str">
        <f>IF('TSA Input'!$J1591="","",IF('TSA Input'!$J1591="Yes",'TSA Input'!$E1591,""))</f>
        <v/>
      </c>
      <c r="M1616" s="45" t="str">
        <f t="shared" si="3"/>
        <v/>
      </c>
      <c r="N1616" s="48"/>
      <c r="O1616" s="49"/>
      <c r="P1616" s="148" t="s">
        <v>31</v>
      </c>
      <c r="Q1616" s="149" t="s">
        <v>31</v>
      </c>
      <c r="R1616" s="1"/>
    </row>
    <row r="1617" spans="1:18" ht="15.75" hidden="1" customHeight="1">
      <c r="A1617" s="1" t="str">
        <f t="shared" si="1"/>
        <v/>
      </c>
      <c r="B1617" s="1"/>
      <c r="C1617" s="38" t="str">
        <f>IF('TSA Input'!J1592="","",IF('TSA Input'!J1592="Yes",'TSA Input'!B1592,"Ineligible"))</f>
        <v/>
      </c>
      <c r="D1617" s="39" t="str">
        <f>IF('TSA Input'!J1592="","",IF('TSA Input'!J1592="Yes",'TSA Input'!H1592,""))</f>
        <v/>
      </c>
      <c r="E1617" s="40" t="str">
        <f>IF('TSA Input'!J1592="","",IF('TSA Input'!J1592="Yes",'TSA Input'!G1592,""))</f>
        <v/>
      </c>
      <c r="F1617" s="42" t="str">
        <f>IF('TSA Input'!J1592="","",IF('TSA Input'!J1592="Yes",'TSA Input'!C1592,""))</f>
        <v/>
      </c>
      <c r="G1617" s="43" t="str">
        <f>IF('TSA Input'!J1592="","",IF('TSA Input'!J1592="Yes",'TSA Input'!I1592,""))</f>
        <v/>
      </c>
      <c r="H1617" s="43" t="str">
        <f>IF('TSA Input'!J1592="","",IF('TSA Input'!J1592="Yes",'TSA Input'!E1592,""))</f>
        <v/>
      </c>
      <c r="I1617" s="45" t="str">
        <f t="shared" si="2"/>
        <v/>
      </c>
      <c r="J1617" s="146" t="str">
        <f>IF('TSA Input'!$J1592="","",IF('TSA Input'!$J1592="Yes",'TSA Input'!$C1592,""))</f>
        <v/>
      </c>
      <c r="K1617" s="147" t="str">
        <f>IF('TSA Input'!$J1592="","",IF('TSA Input'!$J1592="Yes",'TSA Input'!$I1592,""))</f>
        <v/>
      </c>
      <c r="L1617" s="147" t="str">
        <f>IF('TSA Input'!$J1592="","",IF('TSA Input'!$J1592="Yes",'TSA Input'!$E1592,""))</f>
        <v/>
      </c>
      <c r="M1617" s="45" t="str">
        <f t="shared" si="3"/>
        <v/>
      </c>
      <c r="N1617" s="48"/>
      <c r="O1617" s="49"/>
      <c r="P1617" s="148" t="s">
        <v>31</v>
      </c>
      <c r="Q1617" s="149" t="s">
        <v>31</v>
      </c>
      <c r="R1617" s="1"/>
    </row>
    <row r="1618" spans="1:18" ht="15.75" hidden="1" customHeight="1">
      <c r="A1618" s="1" t="str">
        <f t="shared" si="1"/>
        <v/>
      </c>
      <c r="B1618" s="1"/>
      <c r="C1618" s="38" t="str">
        <f>IF('TSA Input'!J1593="","",IF('TSA Input'!J1593="Yes",'TSA Input'!B1593,"Ineligible"))</f>
        <v/>
      </c>
      <c r="D1618" s="39" t="str">
        <f>IF('TSA Input'!J1593="","",IF('TSA Input'!J1593="Yes",'TSA Input'!H1593,""))</f>
        <v/>
      </c>
      <c r="E1618" s="40" t="str">
        <f>IF('TSA Input'!J1593="","",IF('TSA Input'!J1593="Yes",'TSA Input'!G1593,""))</f>
        <v/>
      </c>
      <c r="F1618" s="42" t="str">
        <f>IF('TSA Input'!J1593="","",IF('TSA Input'!J1593="Yes",'TSA Input'!C1593,""))</f>
        <v/>
      </c>
      <c r="G1618" s="43" t="str">
        <f>IF('TSA Input'!J1593="","",IF('TSA Input'!J1593="Yes",'TSA Input'!I1593,""))</f>
        <v/>
      </c>
      <c r="H1618" s="43" t="str">
        <f>IF('TSA Input'!J1593="","",IF('TSA Input'!J1593="Yes",'TSA Input'!E1593,""))</f>
        <v/>
      </c>
      <c r="I1618" s="45" t="str">
        <f t="shared" si="2"/>
        <v/>
      </c>
      <c r="J1618" s="146" t="str">
        <f>IF('TSA Input'!$J1593="","",IF('TSA Input'!$J1593="Yes",'TSA Input'!$C1593,""))</f>
        <v/>
      </c>
      <c r="K1618" s="147" t="str">
        <f>IF('TSA Input'!$J1593="","",IF('TSA Input'!$J1593="Yes",'TSA Input'!$I1593,""))</f>
        <v/>
      </c>
      <c r="L1618" s="147" t="str">
        <f>IF('TSA Input'!$J1593="","",IF('TSA Input'!$J1593="Yes",'TSA Input'!$E1593,""))</f>
        <v/>
      </c>
      <c r="M1618" s="45" t="str">
        <f t="shared" si="3"/>
        <v/>
      </c>
      <c r="N1618" s="48"/>
      <c r="O1618" s="49"/>
      <c r="P1618" s="148" t="s">
        <v>31</v>
      </c>
      <c r="Q1618" s="149" t="s">
        <v>31</v>
      </c>
      <c r="R1618" s="1"/>
    </row>
    <row r="1619" spans="1:18" ht="15.75" hidden="1" customHeight="1">
      <c r="A1619" s="1" t="str">
        <f t="shared" si="1"/>
        <v/>
      </c>
      <c r="B1619" s="1"/>
      <c r="C1619" s="38" t="str">
        <f>IF('TSA Input'!J1594="","",IF('TSA Input'!J1594="Yes",'TSA Input'!B1594,"Ineligible"))</f>
        <v/>
      </c>
      <c r="D1619" s="39" t="str">
        <f>IF('TSA Input'!J1594="","",IF('TSA Input'!J1594="Yes",'TSA Input'!H1594,""))</f>
        <v/>
      </c>
      <c r="E1619" s="40" t="str">
        <f>IF('TSA Input'!J1594="","",IF('TSA Input'!J1594="Yes",'TSA Input'!G1594,""))</f>
        <v/>
      </c>
      <c r="F1619" s="42" t="str">
        <f>IF('TSA Input'!J1594="","",IF('TSA Input'!J1594="Yes",'TSA Input'!C1594,""))</f>
        <v/>
      </c>
      <c r="G1619" s="43" t="str">
        <f>IF('TSA Input'!J1594="","",IF('TSA Input'!J1594="Yes",'TSA Input'!I1594,""))</f>
        <v/>
      </c>
      <c r="H1619" s="43" t="str">
        <f>IF('TSA Input'!J1594="","",IF('TSA Input'!J1594="Yes",'TSA Input'!E1594,""))</f>
        <v/>
      </c>
      <c r="I1619" s="45" t="str">
        <f t="shared" si="2"/>
        <v/>
      </c>
      <c r="J1619" s="146" t="str">
        <f>IF('TSA Input'!$J1594="","",IF('TSA Input'!$J1594="Yes",'TSA Input'!$C1594,""))</f>
        <v/>
      </c>
      <c r="K1619" s="147" t="str">
        <f>IF('TSA Input'!$J1594="","",IF('TSA Input'!$J1594="Yes",'TSA Input'!$I1594,""))</f>
        <v/>
      </c>
      <c r="L1619" s="147" t="str">
        <f>IF('TSA Input'!$J1594="","",IF('TSA Input'!$J1594="Yes",'TSA Input'!$E1594,""))</f>
        <v/>
      </c>
      <c r="M1619" s="45" t="str">
        <f t="shared" si="3"/>
        <v/>
      </c>
      <c r="N1619" s="48"/>
      <c r="O1619" s="49"/>
      <c r="P1619" s="148" t="s">
        <v>31</v>
      </c>
      <c r="Q1619" s="149" t="s">
        <v>31</v>
      </c>
      <c r="R1619" s="1"/>
    </row>
    <row r="1620" spans="1:18" ht="15.75" hidden="1" customHeight="1">
      <c r="A1620" s="1" t="str">
        <f t="shared" si="1"/>
        <v/>
      </c>
      <c r="B1620" s="1"/>
      <c r="C1620" s="38" t="str">
        <f>IF('TSA Input'!J1595="","",IF('TSA Input'!J1595="Yes",'TSA Input'!B1595,"Ineligible"))</f>
        <v/>
      </c>
      <c r="D1620" s="39" t="str">
        <f>IF('TSA Input'!J1595="","",IF('TSA Input'!J1595="Yes",'TSA Input'!H1595,""))</f>
        <v/>
      </c>
      <c r="E1620" s="40" t="str">
        <f>IF('TSA Input'!J1595="","",IF('TSA Input'!J1595="Yes",'TSA Input'!G1595,""))</f>
        <v/>
      </c>
      <c r="F1620" s="42" t="str">
        <f>IF('TSA Input'!J1595="","",IF('TSA Input'!J1595="Yes",'TSA Input'!C1595,""))</f>
        <v/>
      </c>
      <c r="G1620" s="43" t="str">
        <f>IF('TSA Input'!J1595="","",IF('TSA Input'!J1595="Yes",'TSA Input'!I1595,""))</f>
        <v/>
      </c>
      <c r="H1620" s="43" t="str">
        <f>IF('TSA Input'!J1595="","",IF('TSA Input'!J1595="Yes",'TSA Input'!E1595,""))</f>
        <v/>
      </c>
      <c r="I1620" s="45" t="str">
        <f t="shared" si="2"/>
        <v/>
      </c>
      <c r="J1620" s="146" t="str">
        <f>IF('TSA Input'!$J1595="","",IF('TSA Input'!$J1595="Yes",'TSA Input'!$C1595,""))</f>
        <v/>
      </c>
      <c r="K1620" s="147" t="str">
        <f>IF('TSA Input'!$J1595="","",IF('TSA Input'!$J1595="Yes",'TSA Input'!$I1595,""))</f>
        <v/>
      </c>
      <c r="L1620" s="147" t="str">
        <f>IF('TSA Input'!$J1595="","",IF('TSA Input'!$J1595="Yes",'TSA Input'!$E1595,""))</f>
        <v/>
      </c>
      <c r="M1620" s="45" t="str">
        <f t="shared" si="3"/>
        <v/>
      </c>
      <c r="N1620" s="48"/>
      <c r="O1620" s="49"/>
      <c r="P1620" s="148" t="s">
        <v>31</v>
      </c>
      <c r="Q1620" s="149" t="s">
        <v>31</v>
      </c>
      <c r="R1620" s="1"/>
    </row>
    <row r="1621" spans="1:18" ht="15.75" hidden="1" customHeight="1">
      <c r="A1621" s="1" t="str">
        <f t="shared" si="1"/>
        <v/>
      </c>
      <c r="B1621" s="1"/>
      <c r="C1621" s="38" t="str">
        <f>IF('TSA Input'!J1596="","",IF('TSA Input'!J1596="Yes",'TSA Input'!B1596,"Ineligible"))</f>
        <v/>
      </c>
      <c r="D1621" s="39" t="str">
        <f>IF('TSA Input'!J1596="","",IF('TSA Input'!J1596="Yes",'TSA Input'!H1596,""))</f>
        <v/>
      </c>
      <c r="E1621" s="40" t="str">
        <f>IF('TSA Input'!J1596="","",IF('TSA Input'!J1596="Yes",'TSA Input'!G1596,""))</f>
        <v/>
      </c>
      <c r="F1621" s="42" t="str">
        <f>IF('TSA Input'!J1596="","",IF('TSA Input'!J1596="Yes",'TSA Input'!C1596,""))</f>
        <v/>
      </c>
      <c r="G1621" s="43" t="str">
        <f>IF('TSA Input'!J1596="","",IF('TSA Input'!J1596="Yes",'TSA Input'!I1596,""))</f>
        <v/>
      </c>
      <c r="H1621" s="43" t="str">
        <f>IF('TSA Input'!J1596="","",IF('TSA Input'!J1596="Yes",'TSA Input'!E1596,""))</f>
        <v/>
      </c>
      <c r="I1621" s="45" t="str">
        <f t="shared" si="2"/>
        <v/>
      </c>
      <c r="J1621" s="146" t="str">
        <f>IF('TSA Input'!$J1596="","",IF('TSA Input'!$J1596="Yes",'TSA Input'!$C1596,""))</f>
        <v/>
      </c>
      <c r="K1621" s="147" t="str">
        <f>IF('TSA Input'!$J1596="","",IF('TSA Input'!$J1596="Yes",'TSA Input'!$I1596,""))</f>
        <v/>
      </c>
      <c r="L1621" s="147" t="str">
        <f>IF('TSA Input'!$J1596="","",IF('TSA Input'!$J1596="Yes",'TSA Input'!$E1596,""))</f>
        <v/>
      </c>
      <c r="M1621" s="45" t="str">
        <f t="shared" si="3"/>
        <v/>
      </c>
      <c r="N1621" s="48"/>
      <c r="O1621" s="49"/>
      <c r="P1621" s="148" t="s">
        <v>31</v>
      </c>
      <c r="Q1621" s="149" t="s">
        <v>31</v>
      </c>
      <c r="R1621" s="1"/>
    </row>
    <row r="1622" spans="1:18" ht="15.75" hidden="1" customHeight="1">
      <c r="A1622" s="1" t="str">
        <f t="shared" si="1"/>
        <v/>
      </c>
      <c r="B1622" s="1"/>
      <c r="C1622" s="38" t="str">
        <f>IF('TSA Input'!J1597="","",IF('TSA Input'!J1597="Yes",'TSA Input'!B1597,"Ineligible"))</f>
        <v/>
      </c>
      <c r="D1622" s="39" t="str">
        <f>IF('TSA Input'!J1597="","",IF('TSA Input'!J1597="Yes",'TSA Input'!H1597,""))</f>
        <v/>
      </c>
      <c r="E1622" s="40" t="str">
        <f>IF('TSA Input'!J1597="","",IF('TSA Input'!J1597="Yes",'TSA Input'!G1597,""))</f>
        <v/>
      </c>
      <c r="F1622" s="42" t="str">
        <f>IF('TSA Input'!J1597="","",IF('TSA Input'!J1597="Yes",'TSA Input'!C1597,""))</f>
        <v/>
      </c>
      <c r="G1622" s="43" t="str">
        <f>IF('TSA Input'!J1597="","",IF('TSA Input'!J1597="Yes",'TSA Input'!I1597,""))</f>
        <v/>
      </c>
      <c r="H1622" s="43" t="str">
        <f>IF('TSA Input'!J1597="","",IF('TSA Input'!J1597="Yes",'TSA Input'!E1597,""))</f>
        <v/>
      </c>
      <c r="I1622" s="45" t="str">
        <f t="shared" si="2"/>
        <v/>
      </c>
      <c r="J1622" s="146" t="str">
        <f>IF('TSA Input'!$J1597="","",IF('TSA Input'!$J1597="Yes",'TSA Input'!$C1597,""))</f>
        <v/>
      </c>
      <c r="K1622" s="147" t="str">
        <f>IF('TSA Input'!$J1597="","",IF('TSA Input'!$J1597="Yes",'TSA Input'!$I1597,""))</f>
        <v/>
      </c>
      <c r="L1622" s="147" t="str">
        <f>IF('TSA Input'!$J1597="","",IF('TSA Input'!$J1597="Yes",'TSA Input'!$E1597,""))</f>
        <v/>
      </c>
      <c r="M1622" s="45" t="str">
        <f t="shared" si="3"/>
        <v/>
      </c>
      <c r="N1622" s="48"/>
      <c r="O1622" s="49"/>
      <c r="P1622" s="148" t="s">
        <v>31</v>
      </c>
      <c r="Q1622" s="149" t="s">
        <v>31</v>
      </c>
      <c r="R1622" s="1"/>
    </row>
    <row r="1623" spans="1:18" ht="15.75" hidden="1" customHeight="1">
      <c r="A1623" s="1" t="str">
        <f t="shared" si="1"/>
        <v/>
      </c>
      <c r="B1623" s="1"/>
      <c r="C1623" s="38" t="str">
        <f>IF('TSA Input'!J1598="","",IF('TSA Input'!J1598="Yes",'TSA Input'!B1598,"Ineligible"))</f>
        <v/>
      </c>
      <c r="D1623" s="39" t="str">
        <f>IF('TSA Input'!J1598="","",IF('TSA Input'!J1598="Yes",'TSA Input'!H1598,""))</f>
        <v/>
      </c>
      <c r="E1623" s="40" t="str">
        <f>IF('TSA Input'!J1598="","",IF('TSA Input'!J1598="Yes",'TSA Input'!G1598,""))</f>
        <v/>
      </c>
      <c r="F1623" s="42" t="str">
        <f>IF('TSA Input'!J1598="","",IF('TSA Input'!J1598="Yes",'TSA Input'!C1598,""))</f>
        <v/>
      </c>
      <c r="G1623" s="43" t="str">
        <f>IF('TSA Input'!J1598="","",IF('TSA Input'!J1598="Yes",'TSA Input'!I1598,""))</f>
        <v/>
      </c>
      <c r="H1623" s="43" t="str">
        <f>IF('TSA Input'!J1598="","",IF('TSA Input'!J1598="Yes",'TSA Input'!E1598,""))</f>
        <v/>
      </c>
      <c r="I1623" s="45" t="str">
        <f t="shared" si="2"/>
        <v/>
      </c>
      <c r="J1623" s="146" t="str">
        <f>IF('TSA Input'!$J1598="","",IF('TSA Input'!$J1598="Yes",'TSA Input'!$C1598,""))</f>
        <v/>
      </c>
      <c r="K1623" s="147" t="str">
        <f>IF('TSA Input'!$J1598="","",IF('TSA Input'!$J1598="Yes",'TSA Input'!$I1598,""))</f>
        <v/>
      </c>
      <c r="L1623" s="147" t="str">
        <f>IF('TSA Input'!$J1598="","",IF('TSA Input'!$J1598="Yes",'TSA Input'!$E1598,""))</f>
        <v/>
      </c>
      <c r="M1623" s="45" t="str">
        <f t="shared" si="3"/>
        <v/>
      </c>
      <c r="N1623" s="48"/>
      <c r="O1623" s="49"/>
      <c r="P1623" s="148" t="s">
        <v>31</v>
      </c>
      <c r="Q1623" s="149" t="s">
        <v>31</v>
      </c>
      <c r="R1623" s="1"/>
    </row>
    <row r="1624" spans="1:18" ht="15.75" hidden="1" customHeight="1">
      <c r="A1624" s="1" t="str">
        <f t="shared" si="1"/>
        <v/>
      </c>
      <c r="B1624" s="1"/>
      <c r="C1624" s="38" t="str">
        <f>IF('TSA Input'!J1599="","",IF('TSA Input'!J1599="Yes",'TSA Input'!B1599,"Ineligible"))</f>
        <v/>
      </c>
      <c r="D1624" s="39" t="str">
        <f>IF('TSA Input'!J1599="","",IF('TSA Input'!J1599="Yes",'TSA Input'!H1599,""))</f>
        <v/>
      </c>
      <c r="E1624" s="40" t="str">
        <f>IF('TSA Input'!J1599="","",IF('TSA Input'!J1599="Yes",'TSA Input'!G1599,""))</f>
        <v/>
      </c>
      <c r="F1624" s="42" t="str">
        <f>IF('TSA Input'!J1599="","",IF('TSA Input'!J1599="Yes",'TSA Input'!C1599,""))</f>
        <v/>
      </c>
      <c r="G1624" s="43" t="str">
        <f>IF('TSA Input'!J1599="","",IF('TSA Input'!J1599="Yes",'TSA Input'!I1599,""))</f>
        <v/>
      </c>
      <c r="H1624" s="43" t="str">
        <f>IF('TSA Input'!J1599="","",IF('TSA Input'!J1599="Yes",'TSA Input'!E1599,""))</f>
        <v/>
      </c>
      <c r="I1624" s="45" t="str">
        <f t="shared" si="2"/>
        <v/>
      </c>
      <c r="J1624" s="146" t="str">
        <f>IF('TSA Input'!$J1599="","",IF('TSA Input'!$J1599="Yes",'TSA Input'!$C1599,""))</f>
        <v/>
      </c>
      <c r="K1624" s="147" t="str">
        <f>IF('TSA Input'!$J1599="","",IF('TSA Input'!$J1599="Yes",'TSA Input'!$I1599,""))</f>
        <v/>
      </c>
      <c r="L1624" s="147" t="str">
        <f>IF('TSA Input'!$J1599="","",IF('TSA Input'!$J1599="Yes",'TSA Input'!$E1599,""))</f>
        <v/>
      </c>
      <c r="M1624" s="45" t="str">
        <f t="shared" si="3"/>
        <v/>
      </c>
      <c r="N1624" s="48"/>
      <c r="O1624" s="49"/>
      <c r="P1624" s="148" t="s">
        <v>31</v>
      </c>
      <c r="Q1624" s="149" t="s">
        <v>31</v>
      </c>
      <c r="R1624" s="1"/>
    </row>
    <row r="1625" spans="1:18" ht="15.75" hidden="1" customHeight="1">
      <c r="A1625" s="1" t="str">
        <f t="shared" si="1"/>
        <v/>
      </c>
      <c r="B1625" s="1"/>
      <c r="C1625" s="38" t="str">
        <f>IF('TSA Input'!J1600="","",IF('TSA Input'!J1600="Yes",'TSA Input'!B1600,"Ineligible"))</f>
        <v/>
      </c>
      <c r="D1625" s="39" t="str">
        <f>IF('TSA Input'!J1600="","",IF('TSA Input'!J1600="Yes",'TSA Input'!H1600,""))</f>
        <v/>
      </c>
      <c r="E1625" s="40" t="str">
        <f>IF('TSA Input'!J1600="","",IF('TSA Input'!J1600="Yes",'TSA Input'!G1600,""))</f>
        <v/>
      </c>
      <c r="F1625" s="42" t="str">
        <f>IF('TSA Input'!J1600="","",IF('TSA Input'!J1600="Yes",'TSA Input'!C1600,""))</f>
        <v/>
      </c>
      <c r="G1625" s="43" t="str">
        <f>IF('TSA Input'!J1600="","",IF('TSA Input'!J1600="Yes",'TSA Input'!I1600,""))</f>
        <v/>
      </c>
      <c r="H1625" s="43" t="str">
        <f>IF('TSA Input'!J1600="","",IF('TSA Input'!J1600="Yes",'TSA Input'!E1600,""))</f>
        <v/>
      </c>
      <c r="I1625" s="45" t="str">
        <f t="shared" si="2"/>
        <v/>
      </c>
      <c r="J1625" s="146" t="str">
        <f>IF('TSA Input'!$J1600="","",IF('TSA Input'!$J1600="Yes",'TSA Input'!$C1600,""))</f>
        <v/>
      </c>
      <c r="K1625" s="147" t="str">
        <f>IF('TSA Input'!$J1600="","",IF('TSA Input'!$J1600="Yes",'TSA Input'!$I1600,""))</f>
        <v/>
      </c>
      <c r="L1625" s="147" t="str">
        <f>IF('TSA Input'!$J1600="","",IF('TSA Input'!$J1600="Yes",'TSA Input'!$E1600,""))</f>
        <v/>
      </c>
      <c r="M1625" s="45" t="str">
        <f t="shared" si="3"/>
        <v/>
      </c>
      <c r="N1625" s="48"/>
      <c r="O1625" s="49"/>
      <c r="P1625" s="148" t="s">
        <v>31</v>
      </c>
      <c r="Q1625" s="149" t="s">
        <v>31</v>
      </c>
      <c r="R1625" s="1"/>
    </row>
    <row r="1626" spans="1:18" ht="15.75" hidden="1" customHeight="1">
      <c r="A1626" s="1" t="str">
        <f t="shared" si="1"/>
        <v/>
      </c>
      <c r="B1626" s="1"/>
      <c r="C1626" s="38" t="str">
        <f>IF('TSA Input'!J1601="","",IF('TSA Input'!J1601="Yes",'TSA Input'!B1601,"Ineligible"))</f>
        <v/>
      </c>
      <c r="D1626" s="39" t="str">
        <f>IF('TSA Input'!J1601="","",IF('TSA Input'!J1601="Yes",'TSA Input'!H1601,""))</f>
        <v/>
      </c>
      <c r="E1626" s="40" t="str">
        <f>IF('TSA Input'!J1601="","",IF('TSA Input'!J1601="Yes",'TSA Input'!G1601,""))</f>
        <v/>
      </c>
      <c r="F1626" s="42" t="str">
        <f>IF('TSA Input'!J1601="","",IF('TSA Input'!J1601="Yes",'TSA Input'!C1601,""))</f>
        <v/>
      </c>
      <c r="G1626" s="43" t="str">
        <f>IF('TSA Input'!J1601="","",IF('TSA Input'!J1601="Yes",'TSA Input'!I1601,""))</f>
        <v/>
      </c>
      <c r="H1626" s="43" t="str">
        <f>IF('TSA Input'!J1601="","",IF('TSA Input'!J1601="Yes",'TSA Input'!E1601,""))</f>
        <v/>
      </c>
      <c r="I1626" s="45" t="str">
        <f t="shared" si="2"/>
        <v/>
      </c>
      <c r="J1626" s="146" t="str">
        <f>IF('TSA Input'!$J1601="","",IF('TSA Input'!$J1601="Yes",'TSA Input'!$C1601,""))</f>
        <v/>
      </c>
      <c r="K1626" s="147" t="str">
        <f>IF('TSA Input'!$J1601="","",IF('TSA Input'!$J1601="Yes",'TSA Input'!$I1601,""))</f>
        <v/>
      </c>
      <c r="L1626" s="147" t="str">
        <f>IF('TSA Input'!$J1601="","",IF('TSA Input'!$J1601="Yes",'TSA Input'!$E1601,""))</f>
        <v/>
      </c>
      <c r="M1626" s="45" t="str">
        <f t="shared" si="3"/>
        <v/>
      </c>
      <c r="N1626" s="48"/>
      <c r="O1626" s="49"/>
      <c r="P1626" s="148" t="s">
        <v>31</v>
      </c>
      <c r="Q1626" s="149" t="s">
        <v>31</v>
      </c>
      <c r="R1626" s="1"/>
    </row>
    <row r="1627" spans="1:18" ht="15.75" hidden="1" customHeight="1">
      <c r="A1627" s="1" t="str">
        <f t="shared" si="1"/>
        <v/>
      </c>
      <c r="B1627" s="1"/>
      <c r="C1627" s="38" t="str">
        <f>IF('TSA Input'!J1602="","",IF('TSA Input'!J1602="Yes",'TSA Input'!B1602,"Ineligible"))</f>
        <v/>
      </c>
      <c r="D1627" s="39" t="str">
        <f>IF('TSA Input'!J1602="","",IF('TSA Input'!J1602="Yes",'TSA Input'!H1602,""))</f>
        <v/>
      </c>
      <c r="E1627" s="40" t="str">
        <f>IF('TSA Input'!J1602="","",IF('TSA Input'!J1602="Yes",'TSA Input'!G1602,""))</f>
        <v/>
      </c>
      <c r="F1627" s="42" t="str">
        <f>IF('TSA Input'!J1602="","",IF('TSA Input'!J1602="Yes",'TSA Input'!C1602,""))</f>
        <v/>
      </c>
      <c r="G1627" s="43" t="str">
        <f>IF('TSA Input'!J1602="","",IF('TSA Input'!J1602="Yes",'TSA Input'!I1602,""))</f>
        <v/>
      </c>
      <c r="H1627" s="43" t="str">
        <f>IF('TSA Input'!J1602="","",IF('TSA Input'!J1602="Yes",'TSA Input'!E1602,""))</f>
        <v/>
      </c>
      <c r="I1627" s="45" t="str">
        <f t="shared" si="2"/>
        <v/>
      </c>
      <c r="J1627" s="146" t="str">
        <f>IF('TSA Input'!$J1602="","",IF('TSA Input'!$J1602="Yes",'TSA Input'!$C1602,""))</f>
        <v/>
      </c>
      <c r="K1627" s="147" t="str">
        <f>IF('TSA Input'!$J1602="","",IF('TSA Input'!$J1602="Yes",'TSA Input'!$I1602,""))</f>
        <v/>
      </c>
      <c r="L1627" s="147" t="str">
        <f>IF('TSA Input'!$J1602="","",IF('TSA Input'!$J1602="Yes",'TSA Input'!$E1602,""))</f>
        <v/>
      </c>
      <c r="M1627" s="45" t="str">
        <f t="shared" si="3"/>
        <v/>
      </c>
      <c r="N1627" s="48"/>
      <c r="O1627" s="49"/>
      <c r="P1627" s="148" t="s">
        <v>31</v>
      </c>
      <c r="Q1627" s="149" t="s">
        <v>31</v>
      </c>
      <c r="R1627" s="1"/>
    </row>
    <row r="1628" spans="1:18" ht="15.75" hidden="1" customHeight="1">
      <c r="A1628" s="1" t="str">
        <f t="shared" si="1"/>
        <v/>
      </c>
      <c r="B1628" s="1"/>
      <c r="C1628" s="38" t="str">
        <f>IF('TSA Input'!J1603="","",IF('TSA Input'!J1603="Yes",'TSA Input'!B1603,"Ineligible"))</f>
        <v/>
      </c>
      <c r="D1628" s="39" t="str">
        <f>IF('TSA Input'!J1603="","",IF('TSA Input'!J1603="Yes",'TSA Input'!H1603,""))</f>
        <v/>
      </c>
      <c r="E1628" s="40" t="str">
        <f>IF('TSA Input'!J1603="","",IF('TSA Input'!J1603="Yes",'TSA Input'!G1603,""))</f>
        <v/>
      </c>
      <c r="F1628" s="42" t="str">
        <f>IF('TSA Input'!J1603="","",IF('TSA Input'!J1603="Yes",'TSA Input'!C1603,""))</f>
        <v/>
      </c>
      <c r="G1628" s="43" t="str">
        <f>IF('TSA Input'!J1603="","",IF('TSA Input'!J1603="Yes",'TSA Input'!I1603,""))</f>
        <v/>
      </c>
      <c r="H1628" s="43" t="str">
        <f>IF('TSA Input'!J1603="","",IF('TSA Input'!J1603="Yes",'TSA Input'!E1603,""))</f>
        <v/>
      </c>
      <c r="I1628" s="45" t="str">
        <f t="shared" si="2"/>
        <v/>
      </c>
      <c r="J1628" s="146" t="str">
        <f>IF('TSA Input'!$J1603="","",IF('TSA Input'!$J1603="Yes",'TSA Input'!$C1603,""))</f>
        <v/>
      </c>
      <c r="K1628" s="147" t="str">
        <f>IF('TSA Input'!$J1603="","",IF('TSA Input'!$J1603="Yes",'TSA Input'!$I1603,""))</f>
        <v/>
      </c>
      <c r="L1628" s="147" t="str">
        <f>IF('TSA Input'!$J1603="","",IF('TSA Input'!$J1603="Yes",'TSA Input'!$E1603,""))</f>
        <v/>
      </c>
      <c r="M1628" s="45" t="str">
        <f t="shared" si="3"/>
        <v/>
      </c>
      <c r="N1628" s="48"/>
      <c r="O1628" s="49"/>
      <c r="P1628" s="148" t="s">
        <v>31</v>
      </c>
      <c r="Q1628" s="149" t="s">
        <v>31</v>
      </c>
      <c r="R1628" s="1"/>
    </row>
    <row r="1629" spans="1:18" ht="15.75" hidden="1" customHeight="1">
      <c r="A1629" s="1" t="str">
        <f t="shared" si="1"/>
        <v/>
      </c>
      <c r="B1629" s="1"/>
      <c r="C1629" s="38" t="str">
        <f>IF('TSA Input'!J1604="","",IF('TSA Input'!J1604="Yes",'TSA Input'!B1604,"Ineligible"))</f>
        <v/>
      </c>
      <c r="D1629" s="39" t="str">
        <f>IF('TSA Input'!J1604="","",IF('TSA Input'!J1604="Yes",'TSA Input'!H1604,""))</f>
        <v/>
      </c>
      <c r="E1629" s="40" t="str">
        <f>IF('TSA Input'!J1604="","",IF('TSA Input'!J1604="Yes",'TSA Input'!G1604,""))</f>
        <v/>
      </c>
      <c r="F1629" s="42" t="str">
        <f>IF('TSA Input'!J1604="","",IF('TSA Input'!J1604="Yes",'TSA Input'!C1604,""))</f>
        <v/>
      </c>
      <c r="G1629" s="43" t="str">
        <f>IF('TSA Input'!J1604="","",IF('TSA Input'!J1604="Yes",'TSA Input'!I1604,""))</f>
        <v/>
      </c>
      <c r="H1629" s="43" t="str">
        <f>IF('TSA Input'!J1604="","",IF('TSA Input'!J1604="Yes",'TSA Input'!E1604,""))</f>
        <v/>
      </c>
      <c r="I1629" s="45" t="str">
        <f t="shared" si="2"/>
        <v/>
      </c>
      <c r="J1629" s="146" t="str">
        <f>IF('TSA Input'!$J1604="","",IF('TSA Input'!$J1604="Yes",'TSA Input'!$C1604,""))</f>
        <v/>
      </c>
      <c r="K1629" s="147" t="str">
        <f>IF('TSA Input'!$J1604="","",IF('TSA Input'!$J1604="Yes",'TSA Input'!$I1604,""))</f>
        <v/>
      </c>
      <c r="L1629" s="147" t="str">
        <f>IF('TSA Input'!$J1604="","",IF('TSA Input'!$J1604="Yes",'TSA Input'!$E1604,""))</f>
        <v/>
      </c>
      <c r="M1629" s="45" t="str">
        <f t="shared" si="3"/>
        <v/>
      </c>
      <c r="N1629" s="48"/>
      <c r="O1629" s="49"/>
      <c r="P1629" s="148" t="s">
        <v>31</v>
      </c>
      <c r="Q1629" s="149" t="s">
        <v>31</v>
      </c>
      <c r="R1629" s="1"/>
    </row>
    <row r="1630" spans="1:18" ht="15.75" hidden="1" customHeight="1">
      <c r="A1630" s="1" t="str">
        <f t="shared" si="1"/>
        <v/>
      </c>
      <c r="B1630" s="1"/>
      <c r="C1630" s="38" t="str">
        <f>IF('TSA Input'!J1605="","",IF('TSA Input'!J1605="Yes",'TSA Input'!B1605,"Ineligible"))</f>
        <v/>
      </c>
      <c r="D1630" s="39" t="str">
        <f>IF('TSA Input'!J1605="","",IF('TSA Input'!J1605="Yes",'TSA Input'!H1605,""))</f>
        <v/>
      </c>
      <c r="E1630" s="40" t="str">
        <f>IF('TSA Input'!J1605="","",IF('TSA Input'!J1605="Yes",'TSA Input'!G1605,""))</f>
        <v/>
      </c>
      <c r="F1630" s="42" t="str">
        <f>IF('TSA Input'!J1605="","",IF('TSA Input'!J1605="Yes",'TSA Input'!C1605,""))</f>
        <v/>
      </c>
      <c r="G1630" s="43" t="str">
        <f>IF('TSA Input'!J1605="","",IF('TSA Input'!J1605="Yes",'TSA Input'!I1605,""))</f>
        <v/>
      </c>
      <c r="H1630" s="43" t="str">
        <f>IF('TSA Input'!J1605="","",IF('TSA Input'!J1605="Yes",'TSA Input'!E1605,""))</f>
        <v/>
      </c>
      <c r="I1630" s="45" t="str">
        <f t="shared" si="2"/>
        <v/>
      </c>
      <c r="J1630" s="146" t="str">
        <f>IF('TSA Input'!$J1605="","",IF('TSA Input'!$J1605="Yes",'TSA Input'!$C1605,""))</f>
        <v/>
      </c>
      <c r="K1630" s="147" t="str">
        <f>IF('TSA Input'!$J1605="","",IF('TSA Input'!$J1605="Yes",'TSA Input'!$I1605,""))</f>
        <v/>
      </c>
      <c r="L1630" s="147" t="str">
        <f>IF('TSA Input'!$J1605="","",IF('TSA Input'!$J1605="Yes",'TSA Input'!$E1605,""))</f>
        <v/>
      </c>
      <c r="M1630" s="45" t="str">
        <f t="shared" si="3"/>
        <v/>
      </c>
      <c r="N1630" s="48"/>
      <c r="O1630" s="49"/>
      <c r="P1630" s="148" t="s">
        <v>31</v>
      </c>
      <c r="Q1630" s="149" t="s">
        <v>31</v>
      </c>
      <c r="R1630" s="1"/>
    </row>
    <row r="1631" spans="1:18" ht="15.75" hidden="1" customHeight="1">
      <c r="A1631" s="1" t="str">
        <f t="shared" si="1"/>
        <v/>
      </c>
      <c r="B1631" s="1"/>
      <c r="C1631" s="38" t="str">
        <f>IF('TSA Input'!J1606="","",IF('TSA Input'!J1606="Yes",'TSA Input'!B1606,"Ineligible"))</f>
        <v/>
      </c>
      <c r="D1631" s="39" t="str">
        <f>IF('TSA Input'!J1606="","",IF('TSA Input'!J1606="Yes",'TSA Input'!H1606,""))</f>
        <v/>
      </c>
      <c r="E1631" s="40" t="str">
        <f>IF('TSA Input'!J1606="","",IF('TSA Input'!J1606="Yes",'TSA Input'!G1606,""))</f>
        <v/>
      </c>
      <c r="F1631" s="42" t="str">
        <f>IF('TSA Input'!J1606="","",IF('TSA Input'!J1606="Yes",'TSA Input'!C1606,""))</f>
        <v/>
      </c>
      <c r="G1631" s="43" t="str">
        <f>IF('TSA Input'!J1606="","",IF('TSA Input'!J1606="Yes",'TSA Input'!I1606,""))</f>
        <v/>
      </c>
      <c r="H1631" s="43" t="str">
        <f>IF('TSA Input'!J1606="","",IF('TSA Input'!J1606="Yes",'TSA Input'!E1606,""))</f>
        <v/>
      </c>
      <c r="I1631" s="45" t="str">
        <f t="shared" si="2"/>
        <v/>
      </c>
      <c r="J1631" s="146" t="str">
        <f>IF('TSA Input'!$J1606="","",IF('TSA Input'!$J1606="Yes",'TSA Input'!$C1606,""))</f>
        <v/>
      </c>
      <c r="K1631" s="147" t="str">
        <f>IF('TSA Input'!$J1606="","",IF('TSA Input'!$J1606="Yes",'TSA Input'!$I1606,""))</f>
        <v/>
      </c>
      <c r="L1631" s="147" t="str">
        <f>IF('TSA Input'!$J1606="","",IF('TSA Input'!$J1606="Yes",'TSA Input'!$E1606,""))</f>
        <v/>
      </c>
      <c r="M1631" s="45" t="str">
        <f t="shared" si="3"/>
        <v/>
      </c>
      <c r="N1631" s="48"/>
      <c r="O1631" s="49"/>
      <c r="P1631" s="148" t="s">
        <v>31</v>
      </c>
      <c r="Q1631" s="149" t="s">
        <v>31</v>
      </c>
      <c r="R1631" s="1"/>
    </row>
    <row r="1632" spans="1:18" ht="15.75" hidden="1" customHeight="1">
      <c r="A1632" s="1" t="str">
        <f t="shared" si="1"/>
        <v/>
      </c>
      <c r="B1632" s="1"/>
      <c r="C1632" s="38" t="str">
        <f>IF('TSA Input'!J1607="","",IF('TSA Input'!J1607="Yes",'TSA Input'!B1607,"Ineligible"))</f>
        <v/>
      </c>
      <c r="D1632" s="39" t="str">
        <f>IF('TSA Input'!J1607="","",IF('TSA Input'!J1607="Yes",'TSA Input'!H1607,""))</f>
        <v/>
      </c>
      <c r="E1632" s="40" t="str">
        <f>IF('TSA Input'!J1607="","",IF('TSA Input'!J1607="Yes",'TSA Input'!G1607,""))</f>
        <v/>
      </c>
      <c r="F1632" s="42" t="str">
        <f>IF('TSA Input'!J1607="","",IF('TSA Input'!J1607="Yes",'TSA Input'!C1607,""))</f>
        <v/>
      </c>
      <c r="G1632" s="43" t="str">
        <f>IF('TSA Input'!J1607="","",IF('TSA Input'!J1607="Yes",'TSA Input'!I1607,""))</f>
        <v/>
      </c>
      <c r="H1632" s="43" t="str">
        <f>IF('TSA Input'!J1607="","",IF('TSA Input'!J1607="Yes",'TSA Input'!E1607,""))</f>
        <v/>
      </c>
      <c r="I1632" s="45" t="str">
        <f t="shared" si="2"/>
        <v/>
      </c>
      <c r="J1632" s="146" t="str">
        <f>IF('TSA Input'!$J1607="","",IF('TSA Input'!$J1607="Yes",'TSA Input'!$C1607,""))</f>
        <v/>
      </c>
      <c r="K1632" s="147" t="str">
        <f>IF('TSA Input'!$J1607="","",IF('TSA Input'!$J1607="Yes",'TSA Input'!$I1607,""))</f>
        <v/>
      </c>
      <c r="L1632" s="147" t="str">
        <f>IF('TSA Input'!$J1607="","",IF('TSA Input'!$J1607="Yes",'TSA Input'!$E1607,""))</f>
        <v/>
      </c>
      <c r="M1632" s="45" t="str">
        <f t="shared" si="3"/>
        <v/>
      </c>
      <c r="N1632" s="48"/>
      <c r="O1632" s="49"/>
      <c r="P1632" s="148" t="s">
        <v>31</v>
      </c>
      <c r="Q1632" s="149" t="s">
        <v>31</v>
      </c>
      <c r="R1632" s="1"/>
    </row>
    <row r="1633" spans="1:18" ht="15.75" hidden="1" customHeight="1">
      <c r="A1633" s="1" t="str">
        <f t="shared" si="1"/>
        <v/>
      </c>
      <c r="B1633" s="1"/>
      <c r="C1633" s="38" t="str">
        <f>IF('TSA Input'!J1608="","",IF('TSA Input'!J1608="Yes",'TSA Input'!B1608,"Ineligible"))</f>
        <v/>
      </c>
      <c r="D1633" s="39" t="str">
        <f>IF('TSA Input'!J1608="","",IF('TSA Input'!J1608="Yes",'TSA Input'!H1608,""))</f>
        <v/>
      </c>
      <c r="E1633" s="40" t="str">
        <f>IF('TSA Input'!J1608="","",IF('TSA Input'!J1608="Yes",'TSA Input'!G1608,""))</f>
        <v/>
      </c>
      <c r="F1633" s="42" t="str">
        <f>IF('TSA Input'!J1608="","",IF('TSA Input'!J1608="Yes",'TSA Input'!C1608,""))</f>
        <v/>
      </c>
      <c r="G1633" s="43" t="str">
        <f>IF('TSA Input'!J1608="","",IF('TSA Input'!J1608="Yes",'TSA Input'!I1608,""))</f>
        <v/>
      </c>
      <c r="H1633" s="43" t="str">
        <f>IF('TSA Input'!J1608="","",IF('TSA Input'!J1608="Yes",'TSA Input'!E1608,""))</f>
        <v/>
      </c>
      <c r="I1633" s="45" t="str">
        <f t="shared" si="2"/>
        <v/>
      </c>
      <c r="J1633" s="146" t="str">
        <f>IF('TSA Input'!$J1608="","",IF('TSA Input'!$J1608="Yes",'TSA Input'!$C1608,""))</f>
        <v/>
      </c>
      <c r="K1633" s="147" t="str">
        <f>IF('TSA Input'!$J1608="","",IF('TSA Input'!$J1608="Yes",'TSA Input'!$I1608,""))</f>
        <v/>
      </c>
      <c r="L1633" s="147" t="str">
        <f>IF('TSA Input'!$J1608="","",IF('TSA Input'!$J1608="Yes",'TSA Input'!$E1608,""))</f>
        <v/>
      </c>
      <c r="M1633" s="45" t="str">
        <f t="shared" si="3"/>
        <v/>
      </c>
      <c r="N1633" s="48"/>
      <c r="O1633" s="49"/>
      <c r="P1633" s="148" t="s">
        <v>31</v>
      </c>
      <c r="Q1633" s="149" t="s">
        <v>31</v>
      </c>
      <c r="R1633" s="1"/>
    </row>
    <row r="1634" spans="1:18" ht="15.75" hidden="1" customHeight="1">
      <c r="A1634" s="1" t="str">
        <f t="shared" si="1"/>
        <v/>
      </c>
      <c r="B1634" s="1"/>
      <c r="C1634" s="38" t="str">
        <f>IF('TSA Input'!J1609="","",IF('TSA Input'!J1609="Yes",'TSA Input'!B1609,"Ineligible"))</f>
        <v/>
      </c>
      <c r="D1634" s="39" t="str">
        <f>IF('TSA Input'!J1609="","",IF('TSA Input'!J1609="Yes",'TSA Input'!H1609,""))</f>
        <v/>
      </c>
      <c r="E1634" s="40" t="str">
        <f>IF('TSA Input'!J1609="","",IF('TSA Input'!J1609="Yes",'TSA Input'!G1609,""))</f>
        <v/>
      </c>
      <c r="F1634" s="42" t="str">
        <f>IF('TSA Input'!J1609="","",IF('TSA Input'!J1609="Yes",'TSA Input'!C1609,""))</f>
        <v/>
      </c>
      <c r="G1634" s="43" t="str">
        <f>IF('TSA Input'!J1609="","",IF('TSA Input'!J1609="Yes",'TSA Input'!I1609,""))</f>
        <v/>
      </c>
      <c r="H1634" s="43" t="str">
        <f>IF('TSA Input'!J1609="","",IF('TSA Input'!J1609="Yes",'TSA Input'!E1609,""))</f>
        <v/>
      </c>
      <c r="I1634" s="45" t="str">
        <f t="shared" si="2"/>
        <v/>
      </c>
      <c r="J1634" s="146" t="str">
        <f>IF('TSA Input'!$J1609="","",IF('TSA Input'!$J1609="Yes",'TSA Input'!$C1609,""))</f>
        <v/>
      </c>
      <c r="K1634" s="147" t="str">
        <f>IF('TSA Input'!$J1609="","",IF('TSA Input'!$J1609="Yes",'TSA Input'!$I1609,""))</f>
        <v/>
      </c>
      <c r="L1634" s="147" t="str">
        <f>IF('TSA Input'!$J1609="","",IF('TSA Input'!$J1609="Yes",'TSA Input'!$E1609,""))</f>
        <v/>
      </c>
      <c r="M1634" s="45" t="str">
        <f t="shared" si="3"/>
        <v/>
      </c>
      <c r="N1634" s="48"/>
      <c r="O1634" s="49"/>
      <c r="P1634" s="148" t="s">
        <v>31</v>
      </c>
      <c r="Q1634" s="149" t="s">
        <v>31</v>
      </c>
      <c r="R1634" s="1"/>
    </row>
    <row r="1635" spans="1:18" ht="15.75" hidden="1" customHeight="1">
      <c r="A1635" s="1" t="str">
        <f t="shared" si="1"/>
        <v/>
      </c>
      <c r="B1635" s="1"/>
      <c r="C1635" s="38" t="str">
        <f>IF('TSA Input'!J1610="","",IF('TSA Input'!J1610="Yes",'TSA Input'!B1610,"Ineligible"))</f>
        <v/>
      </c>
      <c r="D1635" s="39" t="str">
        <f>IF('TSA Input'!J1610="","",IF('TSA Input'!J1610="Yes",'TSA Input'!H1610,""))</f>
        <v/>
      </c>
      <c r="E1635" s="40" t="str">
        <f>IF('TSA Input'!J1610="","",IF('TSA Input'!J1610="Yes",'TSA Input'!G1610,""))</f>
        <v/>
      </c>
      <c r="F1635" s="42" t="str">
        <f>IF('TSA Input'!J1610="","",IF('TSA Input'!J1610="Yes",'TSA Input'!C1610,""))</f>
        <v/>
      </c>
      <c r="G1635" s="43" t="str">
        <f>IF('TSA Input'!J1610="","",IF('TSA Input'!J1610="Yes",'TSA Input'!I1610,""))</f>
        <v/>
      </c>
      <c r="H1635" s="43" t="str">
        <f>IF('TSA Input'!J1610="","",IF('TSA Input'!J1610="Yes",'TSA Input'!E1610,""))</f>
        <v/>
      </c>
      <c r="I1635" s="45" t="str">
        <f t="shared" si="2"/>
        <v/>
      </c>
      <c r="J1635" s="146" t="str">
        <f>IF('TSA Input'!$J1610="","",IF('TSA Input'!$J1610="Yes",'TSA Input'!$C1610,""))</f>
        <v/>
      </c>
      <c r="K1635" s="147" t="str">
        <f>IF('TSA Input'!$J1610="","",IF('TSA Input'!$J1610="Yes",'TSA Input'!$I1610,""))</f>
        <v/>
      </c>
      <c r="L1635" s="147" t="str">
        <f>IF('TSA Input'!$J1610="","",IF('TSA Input'!$J1610="Yes",'TSA Input'!$E1610,""))</f>
        <v/>
      </c>
      <c r="M1635" s="45" t="str">
        <f t="shared" si="3"/>
        <v/>
      </c>
      <c r="N1635" s="48"/>
      <c r="O1635" s="49"/>
      <c r="P1635" s="148" t="s">
        <v>31</v>
      </c>
      <c r="Q1635" s="149" t="s">
        <v>31</v>
      </c>
      <c r="R1635" s="1"/>
    </row>
    <row r="1636" spans="1:18" ht="15.75" hidden="1" customHeight="1">
      <c r="A1636" s="1" t="str">
        <f t="shared" si="1"/>
        <v/>
      </c>
      <c r="B1636" s="1"/>
      <c r="C1636" s="38" t="str">
        <f>IF('TSA Input'!J1611="","",IF('TSA Input'!J1611="Yes",'TSA Input'!B1611,"Ineligible"))</f>
        <v/>
      </c>
      <c r="D1636" s="39" t="str">
        <f>IF('TSA Input'!J1611="","",IF('TSA Input'!J1611="Yes",'TSA Input'!H1611,""))</f>
        <v/>
      </c>
      <c r="E1636" s="40" t="str">
        <f>IF('TSA Input'!J1611="","",IF('TSA Input'!J1611="Yes",'TSA Input'!G1611,""))</f>
        <v/>
      </c>
      <c r="F1636" s="42" t="str">
        <f>IF('TSA Input'!J1611="","",IF('TSA Input'!J1611="Yes",'TSA Input'!C1611,""))</f>
        <v/>
      </c>
      <c r="G1636" s="43" t="str">
        <f>IF('TSA Input'!J1611="","",IF('TSA Input'!J1611="Yes",'TSA Input'!I1611,""))</f>
        <v/>
      </c>
      <c r="H1636" s="43" t="str">
        <f>IF('TSA Input'!J1611="","",IF('TSA Input'!J1611="Yes",'TSA Input'!E1611,""))</f>
        <v/>
      </c>
      <c r="I1636" s="45" t="str">
        <f t="shared" si="2"/>
        <v/>
      </c>
      <c r="J1636" s="146" t="str">
        <f>IF('TSA Input'!$J1611="","",IF('TSA Input'!$J1611="Yes",'TSA Input'!$C1611,""))</f>
        <v/>
      </c>
      <c r="K1636" s="147" t="str">
        <f>IF('TSA Input'!$J1611="","",IF('TSA Input'!$J1611="Yes",'TSA Input'!$I1611,""))</f>
        <v/>
      </c>
      <c r="L1636" s="147" t="str">
        <f>IF('TSA Input'!$J1611="","",IF('TSA Input'!$J1611="Yes",'TSA Input'!$E1611,""))</f>
        <v/>
      </c>
      <c r="M1636" s="45" t="str">
        <f t="shared" si="3"/>
        <v/>
      </c>
      <c r="N1636" s="48"/>
      <c r="O1636" s="49"/>
      <c r="P1636" s="148" t="s">
        <v>31</v>
      </c>
      <c r="Q1636" s="149" t="s">
        <v>31</v>
      </c>
      <c r="R1636" s="1"/>
    </row>
    <row r="1637" spans="1:18" ht="15.75" hidden="1" customHeight="1">
      <c r="A1637" s="1" t="str">
        <f t="shared" si="1"/>
        <v/>
      </c>
      <c r="B1637" s="1"/>
      <c r="C1637" s="38" t="str">
        <f>IF('TSA Input'!J1612="","",IF('TSA Input'!J1612="Yes",'TSA Input'!B1612,"Ineligible"))</f>
        <v/>
      </c>
      <c r="D1637" s="39" t="str">
        <f>IF('TSA Input'!J1612="","",IF('TSA Input'!J1612="Yes",'TSA Input'!H1612,""))</f>
        <v/>
      </c>
      <c r="E1637" s="40" t="str">
        <f>IF('TSA Input'!J1612="","",IF('TSA Input'!J1612="Yes",'TSA Input'!G1612,""))</f>
        <v/>
      </c>
      <c r="F1637" s="42" t="str">
        <f>IF('TSA Input'!J1612="","",IF('TSA Input'!J1612="Yes",'TSA Input'!C1612,""))</f>
        <v/>
      </c>
      <c r="G1637" s="43" t="str">
        <f>IF('TSA Input'!J1612="","",IF('TSA Input'!J1612="Yes",'TSA Input'!I1612,""))</f>
        <v/>
      </c>
      <c r="H1637" s="43" t="str">
        <f>IF('TSA Input'!J1612="","",IF('TSA Input'!J1612="Yes",'TSA Input'!E1612,""))</f>
        <v/>
      </c>
      <c r="I1637" s="45" t="str">
        <f t="shared" si="2"/>
        <v/>
      </c>
      <c r="J1637" s="146" t="str">
        <f>IF('TSA Input'!$J1612="","",IF('TSA Input'!$J1612="Yes",'TSA Input'!$C1612,""))</f>
        <v/>
      </c>
      <c r="K1637" s="147" t="str">
        <f>IF('TSA Input'!$J1612="","",IF('TSA Input'!$J1612="Yes",'TSA Input'!$I1612,""))</f>
        <v/>
      </c>
      <c r="L1637" s="147" t="str">
        <f>IF('TSA Input'!$J1612="","",IF('TSA Input'!$J1612="Yes",'TSA Input'!$E1612,""))</f>
        <v/>
      </c>
      <c r="M1637" s="45" t="str">
        <f t="shared" si="3"/>
        <v/>
      </c>
      <c r="N1637" s="48"/>
      <c r="O1637" s="49"/>
      <c r="P1637" s="148" t="s">
        <v>31</v>
      </c>
      <c r="Q1637" s="149" t="s">
        <v>31</v>
      </c>
      <c r="R1637" s="1"/>
    </row>
    <row r="1638" spans="1:18" ht="15.75" hidden="1" customHeight="1">
      <c r="A1638" s="1" t="str">
        <f t="shared" si="1"/>
        <v/>
      </c>
      <c r="B1638" s="1"/>
      <c r="C1638" s="38" t="str">
        <f>IF('TSA Input'!J1613="","",IF('TSA Input'!J1613="Yes",'TSA Input'!B1613,"Ineligible"))</f>
        <v/>
      </c>
      <c r="D1638" s="39" t="str">
        <f>IF('TSA Input'!J1613="","",IF('TSA Input'!J1613="Yes",'TSA Input'!H1613,""))</f>
        <v/>
      </c>
      <c r="E1638" s="40" t="str">
        <f>IF('TSA Input'!J1613="","",IF('TSA Input'!J1613="Yes",'TSA Input'!G1613,""))</f>
        <v/>
      </c>
      <c r="F1638" s="42" t="str">
        <f>IF('TSA Input'!J1613="","",IF('TSA Input'!J1613="Yes",'TSA Input'!C1613,""))</f>
        <v/>
      </c>
      <c r="G1638" s="43" t="str">
        <f>IF('TSA Input'!J1613="","",IF('TSA Input'!J1613="Yes",'TSA Input'!I1613,""))</f>
        <v/>
      </c>
      <c r="H1638" s="43" t="str">
        <f>IF('TSA Input'!J1613="","",IF('TSA Input'!J1613="Yes",'TSA Input'!E1613,""))</f>
        <v/>
      </c>
      <c r="I1638" s="45" t="str">
        <f t="shared" si="2"/>
        <v/>
      </c>
      <c r="J1638" s="146" t="str">
        <f>IF('TSA Input'!$J1613="","",IF('TSA Input'!$J1613="Yes",'TSA Input'!$C1613,""))</f>
        <v/>
      </c>
      <c r="K1638" s="147" t="str">
        <f>IF('TSA Input'!$J1613="","",IF('TSA Input'!$J1613="Yes",'TSA Input'!$I1613,""))</f>
        <v/>
      </c>
      <c r="L1638" s="147" t="str">
        <f>IF('TSA Input'!$J1613="","",IF('TSA Input'!$J1613="Yes",'TSA Input'!$E1613,""))</f>
        <v/>
      </c>
      <c r="M1638" s="45" t="str">
        <f t="shared" si="3"/>
        <v/>
      </c>
      <c r="N1638" s="48"/>
      <c r="O1638" s="49"/>
      <c r="P1638" s="148" t="s">
        <v>31</v>
      </c>
      <c r="Q1638" s="149" t="s">
        <v>31</v>
      </c>
      <c r="R1638" s="1"/>
    </row>
    <row r="1639" spans="1:18" ht="15.75" hidden="1" customHeight="1">
      <c r="A1639" s="1" t="str">
        <f t="shared" si="1"/>
        <v/>
      </c>
      <c r="B1639" s="1"/>
      <c r="C1639" s="38" t="str">
        <f>IF('TSA Input'!J1614="","",IF('TSA Input'!J1614="Yes",'TSA Input'!B1614,"Ineligible"))</f>
        <v/>
      </c>
      <c r="D1639" s="39" t="str">
        <f>IF('TSA Input'!J1614="","",IF('TSA Input'!J1614="Yes",'TSA Input'!H1614,""))</f>
        <v/>
      </c>
      <c r="E1639" s="40" t="str">
        <f>IF('TSA Input'!J1614="","",IF('TSA Input'!J1614="Yes",'TSA Input'!G1614,""))</f>
        <v/>
      </c>
      <c r="F1639" s="42" t="str">
        <f>IF('TSA Input'!J1614="","",IF('TSA Input'!J1614="Yes",'TSA Input'!C1614,""))</f>
        <v/>
      </c>
      <c r="G1639" s="43" t="str">
        <f>IF('TSA Input'!J1614="","",IF('TSA Input'!J1614="Yes",'TSA Input'!I1614,""))</f>
        <v/>
      </c>
      <c r="H1639" s="43" t="str">
        <f>IF('TSA Input'!J1614="","",IF('TSA Input'!J1614="Yes",'TSA Input'!E1614,""))</f>
        <v/>
      </c>
      <c r="I1639" s="45" t="str">
        <f t="shared" si="2"/>
        <v/>
      </c>
      <c r="J1639" s="146" t="str">
        <f>IF('TSA Input'!$J1614="","",IF('TSA Input'!$J1614="Yes",'TSA Input'!$C1614,""))</f>
        <v/>
      </c>
      <c r="K1639" s="147" t="str">
        <f>IF('TSA Input'!$J1614="","",IF('TSA Input'!$J1614="Yes",'TSA Input'!$I1614,""))</f>
        <v/>
      </c>
      <c r="L1639" s="147" t="str">
        <f>IF('TSA Input'!$J1614="","",IF('TSA Input'!$J1614="Yes",'TSA Input'!$E1614,""))</f>
        <v/>
      </c>
      <c r="M1639" s="45" t="str">
        <f t="shared" si="3"/>
        <v/>
      </c>
      <c r="N1639" s="48"/>
      <c r="O1639" s="49"/>
      <c r="P1639" s="148" t="s">
        <v>31</v>
      </c>
      <c r="Q1639" s="149" t="s">
        <v>31</v>
      </c>
      <c r="R1639" s="1"/>
    </row>
    <row r="1640" spans="1:18" ht="15.75" hidden="1" customHeight="1">
      <c r="A1640" s="1" t="str">
        <f t="shared" si="1"/>
        <v/>
      </c>
      <c r="B1640" s="1"/>
      <c r="C1640" s="38" t="str">
        <f>IF('TSA Input'!J1615="","",IF('TSA Input'!J1615="Yes",'TSA Input'!B1615,"Ineligible"))</f>
        <v/>
      </c>
      <c r="D1640" s="39" t="str">
        <f>IF('TSA Input'!J1615="","",IF('TSA Input'!J1615="Yes",'TSA Input'!H1615,""))</f>
        <v/>
      </c>
      <c r="E1640" s="40" t="str">
        <f>IF('TSA Input'!J1615="","",IF('TSA Input'!J1615="Yes",'TSA Input'!G1615,""))</f>
        <v/>
      </c>
      <c r="F1640" s="42" t="str">
        <f>IF('TSA Input'!J1615="","",IF('TSA Input'!J1615="Yes",'TSA Input'!C1615,""))</f>
        <v/>
      </c>
      <c r="G1640" s="43" t="str">
        <f>IF('TSA Input'!J1615="","",IF('TSA Input'!J1615="Yes",'TSA Input'!I1615,""))</f>
        <v/>
      </c>
      <c r="H1640" s="43" t="str">
        <f>IF('TSA Input'!J1615="","",IF('TSA Input'!J1615="Yes",'TSA Input'!E1615,""))</f>
        <v/>
      </c>
      <c r="I1640" s="45" t="str">
        <f t="shared" si="2"/>
        <v/>
      </c>
      <c r="J1640" s="146" t="str">
        <f>IF('TSA Input'!$J1615="","",IF('TSA Input'!$J1615="Yes",'TSA Input'!$C1615,""))</f>
        <v/>
      </c>
      <c r="K1640" s="147" t="str">
        <f>IF('TSA Input'!$J1615="","",IF('TSA Input'!$J1615="Yes",'TSA Input'!$I1615,""))</f>
        <v/>
      </c>
      <c r="L1640" s="147" t="str">
        <f>IF('TSA Input'!$J1615="","",IF('TSA Input'!$J1615="Yes",'TSA Input'!$E1615,""))</f>
        <v/>
      </c>
      <c r="M1640" s="45" t="str">
        <f t="shared" si="3"/>
        <v/>
      </c>
      <c r="N1640" s="48"/>
      <c r="O1640" s="49"/>
      <c r="P1640" s="148" t="s">
        <v>31</v>
      </c>
      <c r="Q1640" s="149" t="s">
        <v>31</v>
      </c>
      <c r="R1640" s="1"/>
    </row>
    <row r="1641" spans="1:18" ht="15.75" hidden="1" customHeight="1">
      <c r="A1641" s="1" t="str">
        <f t="shared" si="1"/>
        <v/>
      </c>
      <c r="B1641" s="1"/>
      <c r="C1641" s="38" t="str">
        <f>IF('TSA Input'!J1616="","",IF('TSA Input'!J1616="Yes",'TSA Input'!B1616,"Ineligible"))</f>
        <v/>
      </c>
      <c r="D1641" s="39" t="str">
        <f>IF('TSA Input'!J1616="","",IF('TSA Input'!J1616="Yes",'TSA Input'!H1616,""))</f>
        <v/>
      </c>
      <c r="E1641" s="40" t="str">
        <f>IF('TSA Input'!J1616="","",IF('TSA Input'!J1616="Yes",'TSA Input'!G1616,""))</f>
        <v/>
      </c>
      <c r="F1641" s="42" t="str">
        <f>IF('TSA Input'!J1616="","",IF('TSA Input'!J1616="Yes",'TSA Input'!C1616,""))</f>
        <v/>
      </c>
      <c r="G1641" s="43" t="str">
        <f>IF('TSA Input'!J1616="","",IF('TSA Input'!J1616="Yes",'TSA Input'!I1616,""))</f>
        <v/>
      </c>
      <c r="H1641" s="43" t="str">
        <f>IF('TSA Input'!J1616="","",IF('TSA Input'!J1616="Yes",'TSA Input'!E1616,""))</f>
        <v/>
      </c>
      <c r="I1641" s="45" t="str">
        <f t="shared" si="2"/>
        <v/>
      </c>
      <c r="J1641" s="146" t="str">
        <f>IF('TSA Input'!$J1616="","",IF('TSA Input'!$J1616="Yes",'TSA Input'!$C1616,""))</f>
        <v/>
      </c>
      <c r="K1641" s="147" t="str">
        <f>IF('TSA Input'!$J1616="","",IF('TSA Input'!$J1616="Yes",'TSA Input'!$I1616,""))</f>
        <v/>
      </c>
      <c r="L1641" s="147" t="str">
        <f>IF('TSA Input'!$J1616="","",IF('TSA Input'!$J1616="Yes",'TSA Input'!$E1616,""))</f>
        <v/>
      </c>
      <c r="M1641" s="45" t="str">
        <f t="shared" si="3"/>
        <v/>
      </c>
      <c r="N1641" s="48"/>
      <c r="O1641" s="49"/>
      <c r="P1641" s="148" t="s">
        <v>31</v>
      </c>
      <c r="Q1641" s="149" t="s">
        <v>31</v>
      </c>
      <c r="R1641" s="1"/>
    </row>
    <row r="1642" spans="1:18" ht="15.75" hidden="1" customHeight="1">
      <c r="A1642" s="1" t="str">
        <f t="shared" si="1"/>
        <v/>
      </c>
      <c r="B1642" s="1"/>
      <c r="C1642" s="38" t="str">
        <f>IF('TSA Input'!J1617="","",IF('TSA Input'!J1617="Yes",'TSA Input'!B1617,"Ineligible"))</f>
        <v/>
      </c>
      <c r="D1642" s="39" t="str">
        <f>IF('TSA Input'!J1617="","",IF('TSA Input'!J1617="Yes",'TSA Input'!H1617,""))</f>
        <v/>
      </c>
      <c r="E1642" s="40" t="str">
        <f>IF('TSA Input'!J1617="","",IF('TSA Input'!J1617="Yes",'TSA Input'!G1617,""))</f>
        <v/>
      </c>
      <c r="F1642" s="42" t="str">
        <f>IF('TSA Input'!J1617="","",IF('TSA Input'!J1617="Yes",'TSA Input'!C1617,""))</f>
        <v/>
      </c>
      <c r="G1642" s="43" t="str">
        <f>IF('TSA Input'!J1617="","",IF('TSA Input'!J1617="Yes",'TSA Input'!I1617,""))</f>
        <v/>
      </c>
      <c r="H1642" s="43" t="str">
        <f>IF('TSA Input'!J1617="","",IF('TSA Input'!J1617="Yes",'TSA Input'!E1617,""))</f>
        <v/>
      </c>
      <c r="I1642" s="45" t="str">
        <f t="shared" si="2"/>
        <v/>
      </c>
      <c r="J1642" s="146" t="str">
        <f>IF('TSA Input'!$J1617="","",IF('TSA Input'!$J1617="Yes",'TSA Input'!$C1617,""))</f>
        <v/>
      </c>
      <c r="K1642" s="147" t="str">
        <f>IF('TSA Input'!$J1617="","",IF('TSA Input'!$J1617="Yes",'TSA Input'!$I1617,""))</f>
        <v/>
      </c>
      <c r="L1642" s="147" t="str">
        <f>IF('TSA Input'!$J1617="","",IF('TSA Input'!$J1617="Yes",'TSA Input'!$E1617,""))</f>
        <v/>
      </c>
      <c r="M1642" s="45" t="str">
        <f t="shared" si="3"/>
        <v/>
      </c>
      <c r="N1642" s="48"/>
      <c r="O1642" s="49"/>
      <c r="P1642" s="148" t="s">
        <v>31</v>
      </c>
      <c r="Q1642" s="149" t="s">
        <v>31</v>
      </c>
      <c r="R1642" s="1"/>
    </row>
    <row r="1643" spans="1:18" ht="15.75" hidden="1" customHeight="1">
      <c r="A1643" s="1" t="str">
        <f t="shared" si="1"/>
        <v/>
      </c>
      <c r="B1643" s="1"/>
      <c r="C1643" s="38" t="str">
        <f>IF('TSA Input'!J1618="","",IF('TSA Input'!J1618="Yes",'TSA Input'!B1618,"Ineligible"))</f>
        <v/>
      </c>
      <c r="D1643" s="39" t="str">
        <f>IF('TSA Input'!J1618="","",IF('TSA Input'!J1618="Yes",'TSA Input'!H1618,""))</f>
        <v/>
      </c>
      <c r="E1643" s="40" t="str">
        <f>IF('TSA Input'!J1618="","",IF('TSA Input'!J1618="Yes",'TSA Input'!G1618,""))</f>
        <v/>
      </c>
      <c r="F1643" s="42" t="str">
        <f>IF('TSA Input'!J1618="","",IF('TSA Input'!J1618="Yes",'TSA Input'!C1618,""))</f>
        <v/>
      </c>
      <c r="G1643" s="43" t="str">
        <f>IF('TSA Input'!J1618="","",IF('TSA Input'!J1618="Yes",'TSA Input'!I1618,""))</f>
        <v/>
      </c>
      <c r="H1643" s="43" t="str">
        <f>IF('TSA Input'!J1618="","",IF('TSA Input'!J1618="Yes",'TSA Input'!E1618,""))</f>
        <v/>
      </c>
      <c r="I1643" s="45" t="str">
        <f t="shared" si="2"/>
        <v/>
      </c>
      <c r="J1643" s="146" t="str">
        <f>IF('TSA Input'!$J1618="","",IF('TSA Input'!$J1618="Yes",'TSA Input'!$C1618,""))</f>
        <v/>
      </c>
      <c r="K1643" s="147" t="str">
        <f>IF('TSA Input'!$J1618="","",IF('TSA Input'!$J1618="Yes",'TSA Input'!$I1618,""))</f>
        <v/>
      </c>
      <c r="L1643" s="147" t="str">
        <f>IF('TSA Input'!$J1618="","",IF('TSA Input'!$J1618="Yes",'TSA Input'!$E1618,""))</f>
        <v/>
      </c>
      <c r="M1643" s="45" t="str">
        <f t="shared" si="3"/>
        <v/>
      </c>
      <c r="N1643" s="48"/>
      <c r="O1643" s="49"/>
      <c r="P1643" s="148" t="s">
        <v>31</v>
      </c>
      <c r="Q1643" s="149" t="s">
        <v>31</v>
      </c>
      <c r="R1643" s="1"/>
    </row>
    <row r="1644" spans="1:18" ht="15.75" hidden="1" customHeight="1">
      <c r="A1644" s="1" t="str">
        <f t="shared" si="1"/>
        <v/>
      </c>
      <c r="B1644" s="1"/>
      <c r="C1644" s="38" t="str">
        <f>IF('TSA Input'!J1619="","",IF('TSA Input'!J1619="Yes",'TSA Input'!B1619,"Ineligible"))</f>
        <v/>
      </c>
      <c r="D1644" s="39" t="str">
        <f>IF('TSA Input'!J1619="","",IF('TSA Input'!J1619="Yes",'TSA Input'!H1619,""))</f>
        <v/>
      </c>
      <c r="E1644" s="40" t="str">
        <f>IF('TSA Input'!J1619="","",IF('TSA Input'!J1619="Yes",'TSA Input'!G1619,""))</f>
        <v/>
      </c>
      <c r="F1644" s="42" t="str">
        <f>IF('TSA Input'!J1619="","",IF('TSA Input'!J1619="Yes",'TSA Input'!C1619,""))</f>
        <v/>
      </c>
      <c r="G1644" s="43" t="str">
        <f>IF('TSA Input'!J1619="","",IF('TSA Input'!J1619="Yes",'TSA Input'!I1619,""))</f>
        <v/>
      </c>
      <c r="H1644" s="43" t="str">
        <f>IF('TSA Input'!J1619="","",IF('TSA Input'!J1619="Yes",'TSA Input'!E1619,""))</f>
        <v/>
      </c>
      <c r="I1644" s="45" t="str">
        <f t="shared" si="2"/>
        <v/>
      </c>
      <c r="J1644" s="146" t="str">
        <f>IF('TSA Input'!$J1619="","",IF('TSA Input'!$J1619="Yes",'TSA Input'!$C1619,""))</f>
        <v/>
      </c>
      <c r="K1644" s="147" t="str">
        <f>IF('TSA Input'!$J1619="","",IF('TSA Input'!$J1619="Yes",'TSA Input'!$I1619,""))</f>
        <v/>
      </c>
      <c r="L1644" s="147" t="str">
        <f>IF('TSA Input'!$J1619="","",IF('TSA Input'!$J1619="Yes",'TSA Input'!$E1619,""))</f>
        <v/>
      </c>
      <c r="M1644" s="45" t="str">
        <f t="shared" si="3"/>
        <v/>
      </c>
      <c r="N1644" s="48"/>
      <c r="O1644" s="49"/>
      <c r="P1644" s="148" t="s">
        <v>31</v>
      </c>
      <c r="Q1644" s="149" t="s">
        <v>31</v>
      </c>
      <c r="R1644" s="1"/>
    </row>
    <row r="1645" spans="1:18" ht="15.75" hidden="1" customHeight="1">
      <c r="A1645" s="1" t="str">
        <f t="shared" si="1"/>
        <v/>
      </c>
      <c r="B1645" s="1"/>
      <c r="C1645" s="38" t="str">
        <f>IF('TSA Input'!J1620="","",IF('TSA Input'!J1620="Yes",'TSA Input'!B1620,"Ineligible"))</f>
        <v/>
      </c>
      <c r="D1645" s="39" t="str">
        <f>IF('TSA Input'!J1620="","",IF('TSA Input'!J1620="Yes",'TSA Input'!H1620,""))</f>
        <v/>
      </c>
      <c r="E1645" s="40" t="str">
        <f>IF('TSA Input'!J1620="","",IF('TSA Input'!J1620="Yes",'TSA Input'!G1620,""))</f>
        <v/>
      </c>
      <c r="F1645" s="42" t="str">
        <f>IF('TSA Input'!J1620="","",IF('TSA Input'!J1620="Yes",'TSA Input'!C1620,""))</f>
        <v/>
      </c>
      <c r="G1645" s="43" t="str">
        <f>IF('TSA Input'!J1620="","",IF('TSA Input'!J1620="Yes",'TSA Input'!I1620,""))</f>
        <v/>
      </c>
      <c r="H1645" s="43" t="str">
        <f>IF('TSA Input'!J1620="","",IF('TSA Input'!J1620="Yes",'TSA Input'!E1620,""))</f>
        <v/>
      </c>
      <c r="I1645" s="45" t="str">
        <f t="shared" si="2"/>
        <v/>
      </c>
      <c r="J1645" s="146" t="str">
        <f>IF('TSA Input'!$J1620="","",IF('TSA Input'!$J1620="Yes",'TSA Input'!$C1620,""))</f>
        <v/>
      </c>
      <c r="K1645" s="147" t="str">
        <f>IF('TSA Input'!$J1620="","",IF('TSA Input'!$J1620="Yes",'TSA Input'!$I1620,""))</f>
        <v/>
      </c>
      <c r="L1645" s="147" t="str">
        <f>IF('TSA Input'!$J1620="","",IF('TSA Input'!$J1620="Yes",'TSA Input'!$E1620,""))</f>
        <v/>
      </c>
      <c r="M1645" s="45" t="str">
        <f t="shared" si="3"/>
        <v/>
      </c>
      <c r="N1645" s="48"/>
      <c r="O1645" s="49"/>
      <c r="P1645" s="148" t="s">
        <v>31</v>
      </c>
      <c r="Q1645" s="149" t="s">
        <v>31</v>
      </c>
      <c r="R1645" s="1"/>
    </row>
    <row r="1646" spans="1:18" ht="15.75" hidden="1" customHeight="1">
      <c r="A1646" s="1" t="str">
        <f t="shared" si="1"/>
        <v/>
      </c>
      <c r="B1646" s="1"/>
      <c r="C1646" s="38" t="str">
        <f>IF('TSA Input'!J1621="","",IF('TSA Input'!J1621="Yes",'TSA Input'!B1621,"Ineligible"))</f>
        <v/>
      </c>
      <c r="D1646" s="39" t="str">
        <f>IF('TSA Input'!J1621="","",IF('TSA Input'!J1621="Yes",'TSA Input'!H1621,""))</f>
        <v/>
      </c>
      <c r="E1646" s="40" t="str">
        <f>IF('TSA Input'!J1621="","",IF('TSA Input'!J1621="Yes",'TSA Input'!G1621,""))</f>
        <v/>
      </c>
      <c r="F1646" s="42" t="str">
        <f>IF('TSA Input'!J1621="","",IF('TSA Input'!J1621="Yes",'TSA Input'!C1621,""))</f>
        <v/>
      </c>
      <c r="G1646" s="43" t="str">
        <f>IF('TSA Input'!J1621="","",IF('TSA Input'!J1621="Yes",'TSA Input'!I1621,""))</f>
        <v/>
      </c>
      <c r="H1646" s="43" t="str">
        <f>IF('TSA Input'!J1621="","",IF('TSA Input'!J1621="Yes",'TSA Input'!E1621,""))</f>
        <v/>
      </c>
      <c r="I1646" s="45" t="str">
        <f t="shared" si="2"/>
        <v/>
      </c>
      <c r="J1646" s="146" t="str">
        <f>IF('TSA Input'!$J1621="","",IF('TSA Input'!$J1621="Yes",'TSA Input'!$C1621,""))</f>
        <v/>
      </c>
      <c r="K1646" s="147" t="str">
        <f>IF('TSA Input'!$J1621="","",IF('TSA Input'!$J1621="Yes",'TSA Input'!$I1621,""))</f>
        <v/>
      </c>
      <c r="L1646" s="147" t="str">
        <f>IF('TSA Input'!$J1621="","",IF('TSA Input'!$J1621="Yes",'TSA Input'!$E1621,""))</f>
        <v/>
      </c>
      <c r="M1646" s="45" t="str">
        <f t="shared" si="3"/>
        <v/>
      </c>
      <c r="N1646" s="48"/>
      <c r="O1646" s="49"/>
      <c r="P1646" s="148" t="s">
        <v>31</v>
      </c>
      <c r="Q1646" s="149" t="s">
        <v>31</v>
      </c>
      <c r="R1646" s="1"/>
    </row>
    <row r="1647" spans="1:18" ht="15.75" hidden="1" customHeight="1">
      <c r="A1647" s="1" t="str">
        <f t="shared" si="1"/>
        <v/>
      </c>
      <c r="B1647" s="1"/>
      <c r="C1647" s="38" t="str">
        <f>IF('TSA Input'!J1622="","",IF('TSA Input'!J1622="Yes",'TSA Input'!B1622,"Ineligible"))</f>
        <v/>
      </c>
      <c r="D1647" s="39" t="str">
        <f>IF('TSA Input'!J1622="","",IF('TSA Input'!J1622="Yes",'TSA Input'!H1622,""))</f>
        <v/>
      </c>
      <c r="E1647" s="40" t="str">
        <f>IF('TSA Input'!J1622="","",IF('TSA Input'!J1622="Yes",'TSA Input'!G1622,""))</f>
        <v/>
      </c>
      <c r="F1647" s="42" t="str">
        <f>IF('TSA Input'!J1622="","",IF('TSA Input'!J1622="Yes",'TSA Input'!C1622,""))</f>
        <v/>
      </c>
      <c r="G1647" s="43" t="str">
        <f>IF('TSA Input'!J1622="","",IF('TSA Input'!J1622="Yes",'TSA Input'!I1622,""))</f>
        <v/>
      </c>
      <c r="H1647" s="43" t="str">
        <f>IF('TSA Input'!J1622="","",IF('TSA Input'!J1622="Yes",'TSA Input'!E1622,""))</f>
        <v/>
      </c>
      <c r="I1647" s="45" t="str">
        <f t="shared" si="2"/>
        <v/>
      </c>
      <c r="J1647" s="146" t="str">
        <f>IF('TSA Input'!$J1622="","",IF('TSA Input'!$J1622="Yes",'TSA Input'!$C1622,""))</f>
        <v/>
      </c>
      <c r="K1647" s="147" t="str">
        <f>IF('TSA Input'!$J1622="","",IF('TSA Input'!$J1622="Yes",'TSA Input'!$I1622,""))</f>
        <v/>
      </c>
      <c r="L1647" s="147" t="str">
        <f>IF('TSA Input'!$J1622="","",IF('TSA Input'!$J1622="Yes",'TSA Input'!$E1622,""))</f>
        <v/>
      </c>
      <c r="M1647" s="45" t="str">
        <f t="shared" si="3"/>
        <v/>
      </c>
      <c r="N1647" s="48"/>
      <c r="O1647" s="49"/>
      <c r="P1647" s="148" t="s">
        <v>31</v>
      </c>
      <c r="Q1647" s="149" t="s">
        <v>31</v>
      </c>
      <c r="R1647" s="1"/>
    </row>
    <row r="1648" spans="1:18" ht="15.75" hidden="1" customHeight="1">
      <c r="A1648" s="1" t="str">
        <f t="shared" si="1"/>
        <v/>
      </c>
      <c r="B1648" s="1"/>
      <c r="C1648" s="38" t="str">
        <f>IF('TSA Input'!J1623="","",IF('TSA Input'!J1623="Yes",'TSA Input'!B1623,"Ineligible"))</f>
        <v/>
      </c>
      <c r="D1648" s="39" t="str">
        <f>IF('TSA Input'!J1623="","",IF('TSA Input'!J1623="Yes",'TSA Input'!H1623,""))</f>
        <v/>
      </c>
      <c r="E1648" s="40" t="str">
        <f>IF('TSA Input'!J1623="","",IF('TSA Input'!J1623="Yes",'TSA Input'!G1623,""))</f>
        <v/>
      </c>
      <c r="F1648" s="42" t="str">
        <f>IF('TSA Input'!J1623="","",IF('TSA Input'!J1623="Yes",'TSA Input'!C1623,""))</f>
        <v/>
      </c>
      <c r="G1648" s="43" t="str">
        <f>IF('TSA Input'!J1623="","",IF('TSA Input'!J1623="Yes",'TSA Input'!I1623,""))</f>
        <v/>
      </c>
      <c r="H1648" s="43" t="str">
        <f>IF('TSA Input'!J1623="","",IF('TSA Input'!J1623="Yes",'TSA Input'!E1623,""))</f>
        <v/>
      </c>
      <c r="I1648" s="45" t="str">
        <f t="shared" si="2"/>
        <v/>
      </c>
      <c r="J1648" s="146" t="str">
        <f>IF('TSA Input'!$J1623="","",IF('TSA Input'!$J1623="Yes",'TSA Input'!$C1623,""))</f>
        <v/>
      </c>
      <c r="K1648" s="147" t="str">
        <f>IF('TSA Input'!$J1623="","",IF('TSA Input'!$J1623="Yes",'TSA Input'!$I1623,""))</f>
        <v/>
      </c>
      <c r="L1648" s="147" t="str">
        <f>IF('TSA Input'!$J1623="","",IF('TSA Input'!$J1623="Yes",'TSA Input'!$E1623,""))</f>
        <v/>
      </c>
      <c r="M1648" s="45" t="str">
        <f t="shared" si="3"/>
        <v/>
      </c>
      <c r="N1648" s="48"/>
      <c r="O1648" s="49"/>
      <c r="P1648" s="148" t="s">
        <v>31</v>
      </c>
      <c r="Q1648" s="149" t="s">
        <v>31</v>
      </c>
      <c r="R1648" s="1"/>
    </row>
    <row r="1649" spans="1:18" ht="15.75" hidden="1" customHeight="1">
      <c r="A1649" s="1" t="str">
        <f t="shared" si="1"/>
        <v/>
      </c>
      <c r="B1649" s="1"/>
      <c r="C1649" s="38" t="str">
        <f>IF('TSA Input'!J1624="","",IF('TSA Input'!J1624="Yes",'TSA Input'!B1624,"Ineligible"))</f>
        <v/>
      </c>
      <c r="D1649" s="39" t="str">
        <f>IF('TSA Input'!J1624="","",IF('TSA Input'!J1624="Yes",'TSA Input'!H1624,""))</f>
        <v/>
      </c>
      <c r="E1649" s="40" t="str">
        <f>IF('TSA Input'!J1624="","",IF('TSA Input'!J1624="Yes",'TSA Input'!G1624,""))</f>
        <v/>
      </c>
      <c r="F1649" s="42" t="str">
        <f>IF('TSA Input'!J1624="","",IF('TSA Input'!J1624="Yes",'TSA Input'!C1624,""))</f>
        <v/>
      </c>
      <c r="G1649" s="43" t="str">
        <f>IF('TSA Input'!J1624="","",IF('TSA Input'!J1624="Yes",'TSA Input'!I1624,""))</f>
        <v/>
      </c>
      <c r="H1649" s="43" t="str">
        <f>IF('TSA Input'!J1624="","",IF('TSA Input'!J1624="Yes",'TSA Input'!E1624,""))</f>
        <v/>
      </c>
      <c r="I1649" s="45" t="str">
        <f t="shared" si="2"/>
        <v/>
      </c>
      <c r="J1649" s="146" t="str">
        <f>IF('TSA Input'!$J1624="","",IF('TSA Input'!$J1624="Yes",'TSA Input'!$C1624,""))</f>
        <v/>
      </c>
      <c r="K1649" s="147" t="str">
        <f>IF('TSA Input'!$J1624="","",IF('TSA Input'!$J1624="Yes",'TSA Input'!$I1624,""))</f>
        <v/>
      </c>
      <c r="L1649" s="147" t="str">
        <f>IF('TSA Input'!$J1624="","",IF('TSA Input'!$J1624="Yes",'TSA Input'!$E1624,""))</f>
        <v/>
      </c>
      <c r="M1649" s="45" t="str">
        <f t="shared" si="3"/>
        <v/>
      </c>
      <c r="N1649" s="48"/>
      <c r="O1649" s="49"/>
      <c r="P1649" s="148" t="s">
        <v>31</v>
      </c>
      <c r="Q1649" s="149" t="s">
        <v>31</v>
      </c>
      <c r="R1649" s="1"/>
    </row>
    <row r="1650" spans="1:18" ht="15.75" hidden="1" customHeight="1">
      <c r="A1650" s="1" t="str">
        <f t="shared" si="1"/>
        <v/>
      </c>
      <c r="B1650" s="1"/>
      <c r="C1650" s="38" t="str">
        <f>IF('TSA Input'!J1625="","",IF('TSA Input'!J1625="Yes",'TSA Input'!B1625,"Ineligible"))</f>
        <v/>
      </c>
      <c r="D1650" s="39" t="str">
        <f>IF('TSA Input'!J1625="","",IF('TSA Input'!J1625="Yes",'TSA Input'!H1625,""))</f>
        <v/>
      </c>
      <c r="E1650" s="40" t="str">
        <f>IF('TSA Input'!J1625="","",IF('TSA Input'!J1625="Yes",'TSA Input'!G1625,""))</f>
        <v/>
      </c>
      <c r="F1650" s="42" t="str">
        <f>IF('TSA Input'!J1625="","",IF('TSA Input'!J1625="Yes",'TSA Input'!C1625,""))</f>
        <v/>
      </c>
      <c r="G1650" s="43" t="str">
        <f>IF('TSA Input'!J1625="","",IF('TSA Input'!J1625="Yes",'TSA Input'!I1625,""))</f>
        <v/>
      </c>
      <c r="H1650" s="43" t="str">
        <f>IF('TSA Input'!J1625="","",IF('TSA Input'!J1625="Yes",'TSA Input'!E1625,""))</f>
        <v/>
      </c>
      <c r="I1650" s="45" t="str">
        <f t="shared" si="2"/>
        <v/>
      </c>
      <c r="J1650" s="146" t="str">
        <f>IF('TSA Input'!$J1625="","",IF('TSA Input'!$J1625="Yes",'TSA Input'!$C1625,""))</f>
        <v/>
      </c>
      <c r="K1650" s="147" t="str">
        <f>IF('TSA Input'!$J1625="","",IF('TSA Input'!$J1625="Yes",'TSA Input'!$I1625,""))</f>
        <v/>
      </c>
      <c r="L1650" s="147" t="str">
        <f>IF('TSA Input'!$J1625="","",IF('TSA Input'!$J1625="Yes",'TSA Input'!$E1625,""))</f>
        <v/>
      </c>
      <c r="M1650" s="45" t="str">
        <f t="shared" si="3"/>
        <v/>
      </c>
      <c r="N1650" s="48"/>
      <c r="O1650" s="49"/>
      <c r="P1650" s="148" t="s">
        <v>31</v>
      </c>
      <c r="Q1650" s="149" t="s">
        <v>31</v>
      </c>
      <c r="R1650" s="1"/>
    </row>
    <row r="1651" spans="1:18" ht="15.75" hidden="1" customHeight="1">
      <c r="A1651" s="1" t="str">
        <f t="shared" si="1"/>
        <v/>
      </c>
      <c r="B1651" s="1"/>
      <c r="C1651" s="38" t="str">
        <f>IF('TSA Input'!J1626="","",IF('TSA Input'!J1626="Yes",'TSA Input'!B1626,"Ineligible"))</f>
        <v/>
      </c>
      <c r="D1651" s="39" t="str">
        <f>IF('TSA Input'!J1626="","",IF('TSA Input'!J1626="Yes",'TSA Input'!H1626,""))</f>
        <v/>
      </c>
      <c r="E1651" s="40" t="str">
        <f>IF('TSA Input'!J1626="","",IF('TSA Input'!J1626="Yes",'TSA Input'!G1626,""))</f>
        <v/>
      </c>
      <c r="F1651" s="42" t="str">
        <f>IF('TSA Input'!J1626="","",IF('TSA Input'!J1626="Yes",'TSA Input'!C1626,""))</f>
        <v/>
      </c>
      <c r="G1651" s="43" t="str">
        <f>IF('TSA Input'!J1626="","",IF('TSA Input'!J1626="Yes",'TSA Input'!I1626,""))</f>
        <v/>
      </c>
      <c r="H1651" s="43" t="str">
        <f>IF('TSA Input'!J1626="","",IF('TSA Input'!J1626="Yes",'TSA Input'!E1626,""))</f>
        <v/>
      </c>
      <c r="I1651" s="45" t="str">
        <f t="shared" si="2"/>
        <v/>
      </c>
      <c r="J1651" s="146" t="str">
        <f>IF('TSA Input'!$J1626="","",IF('TSA Input'!$J1626="Yes",'TSA Input'!$C1626,""))</f>
        <v/>
      </c>
      <c r="K1651" s="147" t="str">
        <f>IF('TSA Input'!$J1626="","",IF('TSA Input'!$J1626="Yes",'TSA Input'!$I1626,""))</f>
        <v/>
      </c>
      <c r="L1651" s="147" t="str">
        <f>IF('TSA Input'!$J1626="","",IF('TSA Input'!$J1626="Yes",'TSA Input'!$E1626,""))</f>
        <v/>
      </c>
      <c r="M1651" s="45" t="str">
        <f t="shared" si="3"/>
        <v/>
      </c>
      <c r="N1651" s="48"/>
      <c r="O1651" s="49"/>
      <c r="P1651" s="148" t="s">
        <v>31</v>
      </c>
      <c r="Q1651" s="149" t="s">
        <v>31</v>
      </c>
      <c r="R1651" s="1"/>
    </row>
    <row r="1652" spans="1:18" ht="15.75" hidden="1" customHeight="1">
      <c r="A1652" s="1" t="str">
        <f t="shared" si="1"/>
        <v/>
      </c>
      <c r="B1652" s="1"/>
      <c r="C1652" s="38" t="str">
        <f>IF('TSA Input'!J1627="","",IF('TSA Input'!J1627="Yes",'TSA Input'!B1627,"Ineligible"))</f>
        <v/>
      </c>
      <c r="D1652" s="39" t="str">
        <f>IF('TSA Input'!J1627="","",IF('TSA Input'!J1627="Yes",'TSA Input'!H1627,""))</f>
        <v/>
      </c>
      <c r="E1652" s="40" t="str">
        <f>IF('TSA Input'!J1627="","",IF('TSA Input'!J1627="Yes",'TSA Input'!G1627,""))</f>
        <v/>
      </c>
      <c r="F1652" s="42" t="str">
        <f>IF('TSA Input'!J1627="","",IF('TSA Input'!J1627="Yes",'TSA Input'!C1627,""))</f>
        <v/>
      </c>
      <c r="G1652" s="43" t="str">
        <f>IF('TSA Input'!J1627="","",IF('TSA Input'!J1627="Yes",'TSA Input'!I1627,""))</f>
        <v/>
      </c>
      <c r="H1652" s="43" t="str">
        <f>IF('TSA Input'!J1627="","",IF('TSA Input'!J1627="Yes",'TSA Input'!E1627,""))</f>
        <v/>
      </c>
      <c r="I1652" s="45" t="str">
        <f t="shared" si="2"/>
        <v/>
      </c>
      <c r="J1652" s="146" t="str">
        <f>IF('TSA Input'!$J1627="","",IF('TSA Input'!$J1627="Yes",'TSA Input'!$C1627,""))</f>
        <v/>
      </c>
      <c r="K1652" s="147" t="str">
        <f>IF('TSA Input'!$J1627="","",IF('TSA Input'!$J1627="Yes",'TSA Input'!$I1627,""))</f>
        <v/>
      </c>
      <c r="L1652" s="147" t="str">
        <f>IF('TSA Input'!$J1627="","",IF('TSA Input'!$J1627="Yes",'TSA Input'!$E1627,""))</f>
        <v/>
      </c>
      <c r="M1652" s="45" t="str">
        <f t="shared" si="3"/>
        <v/>
      </c>
      <c r="N1652" s="48"/>
      <c r="O1652" s="49"/>
      <c r="P1652" s="148" t="s">
        <v>31</v>
      </c>
      <c r="Q1652" s="149" t="s">
        <v>31</v>
      </c>
      <c r="R1652" s="1"/>
    </row>
    <row r="1653" spans="1:18" ht="15.75" hidden="1" customHeight="1">
      <c r="A1653" s="1" t="str">
        <f t="shared" si="1"/>
        <v/>
      </c>
      <c r="B1653" s="1"/>
      <c r="C1653" s="38" t="str">
        <f>IF('TSA Input'!J1628="","",IF('TSA Input'!J1628="Yes",'TSA Input'!B1628,"Ineligible"))</f>
        <v/>
      </c>
      <c r="D1653" s="39" t="str">
        <f>IF('TSA Input'!J1628="","",IF('TSA Input'!J1628="Yes",'TSA Input'!H1628,""))</f>
        <v/>
      </c>
      <c r="E1653" s="40" t="str">
        <f>IF('TSA Input'!J1628="","",IF('TSA Input'!J1628="Yes",'TSA Input'!G1628,""))</f>
        <v/>
      </c>
      <c r="F1653" s="42" t="str">
        <f>IF('TSA Input'!J1628="","",IF('TSA Input'!J1628="Yes",'TSA Input'!C1628,""))</f>
        <v/>
      </c>
      <c r="G1653" s="43" t="str">
        <f>IF('TSA Input'!J1628="","",IF('TSA Input'!J1628="Yes",'TSA Input'!I1628,""))</f>
        <v/>
      </c>
      <c r="H1653" s="43" t="str">
        <f>IF('TSA Input'!J1628="","",IF('TSA Input'!J1628="Yes",'TSA Input'!E1628,""))</f>
        <v/>
      </c>
      <c r="I1653" s="45" t="str">
        <f t="shared" si="2"/>
        <v/>
      </c>
      <c r="J1653" s="146" t="str">
        <f>IF('TSA Input'!$J1628="","",IF('TSA Input'!$J1628="Yes",'TSA Input'!$C1628,""))</f>
        <v/>
      </c>
      <c r="K1653" s="147" t="str">
        <f>IF('TSA Input'!$J1628="","",IF('TSA Input'!$J1628="Yes",'TSA Input'!$I1628,""))</f>
        <v/>
      </c>
      <c r="L1653" s="147" t="str">
        <f>IF('TSA Input'!$J1628="","",IF('TSA Input'!$J1628="Yes",'TSA Input'!$E1628,""))</f>
        <v/>
      </c>
      <c r="M1653" s="45" t="str">
        <f t="shared" si="3"/>
        <v/>
      </c>
      <c r="N1653" s="48"/>
      <c r="O1653" s="49"/>
      <c r="P1653" s="148" t="s">
        <v>31</v>
      </c>
      <c r="Q1653" s="149" t="s">
        <v>31</v>
      </c>
      <c r="R1653" s="1"/>
    </row>
    <row r="1654" spans="1:18" ht="15.75" hidden="1" customHeight="1">
      <c r="A1654" s="1" t="str">
        <f t="shared" si="1"/>
        <v/>
      </c>
      <c r="B1654" s="1"/>
      <c r="C1654" s="38" t="str">
        <f>IF('TSA Input'!J1629="","",IF('TSA Input'!J1629="Yes",'TSA Input'!B1629,"Ineligible"))</f>
        <v/>
      </c>
      <c r="D1654" s="39" t="str">
        <f>IF('TSA Input'!J1629="","",IF('TSA Input'!J1629="Yes",'TSA Input'!H1629,""))</f>
        <v/>
      </c>
      <c r="E1654" s="40" t="str">
        <f>IF('TSA Input'!J1629="","",IF('TSA Input'!J1629="Yes",'TSA Input'!G1629,""))</f>
        <v/>
      </c>
      <c r="F1654" s="42" t="str">
        <f>IF('TSA Input'!J1629="","",IF('TSA Input'!J1629="Yes",'TSA Input'!C1629,""))</f>
        <v/>
      </c>
      <c r="G1654" s="43" t="str">
        <f>IF('TSA Input'!J1629="","",IF('TSA Input'!J1629="Yes",'TSA Input'!I1629,""))</f>
        <v/>
      </c>
      <c r="H1654" s="43" t="str">
        <f>IF('TSA Input'!J1629="","",IF('TSA Input'!J1629="Yes",'TSA Input'!E1629,""))</f>
        <v/>
      </c>
      <c r="I1654" s="45" t="str">
        <f t="shared" si="2"/>
        <v/>
      </c>
      <c r="J1654" s="146" t="str">
        <f>IF('TSA Input'!$J1629="","",IF('TSA Input'!$J1629="Yes",'TSA Input'!$C1629,""))</f>
        <v/>
      </c>
      <c r="K1654" s="147" t="str">
        <f>IF('TSA Input'!$J1629="","",IF('TSA Input'!$J1629="Yes",'TSA Input'!$I1629,""))</f>
        <v/>
      </c>
      <c r="L1654" s="147" t="str">
        <f>IF('TSA Input'!$J1629="","",IF('TSA Input'!$J1629="Yes",'TSA Input'!$E1629,""))</f>
        <v/>
      </c>
      <c r="M1654" s="45" t="str">
        <f t="shared" si="3"/>
        <v/>
      </c>
      <c r="N1654" s="48"/>
      <c r="O1654" s="49"/>
      <c r="P1654" s="148" t="s">
        <v>31</v>
      </c>
      <c r="Q1654" s="149" t="s">
        <v>31</v>
      </c>
      <c r="R1654" s="1"/>
    </row>
    <row r="1655" spans="1:18" ht="15.75" hidden="1" customHeight="1">
      <c r="A1655" s="1" t="str">
        <f t="shared" si="1"/>
        <v/>
      </c>
      <c r="B1655" s="1"/>
      <c r="C1655" s="38" t="str">
        <f>IF('TSA Input'!J1630="","",IF('TSA Input'!J1630="Yes",'TSA Input'!B1630,"Ineligible"))</f>
        <v/>
      </c>
      <c r="D1655" s="39" t="str">
        <f>IF('TSA Input'!J1630="","",IF('TSA Input'!J1630="Yes",'TSA Input'!H1630,""))</f>
        <v/>
      </c>
      <c r="E1655" s="40" t="str">
        <f>IF('TSA Input'!J1630="","",IF('TSA Input'!J1630="Yes",'TSA Input'!G1630,""))</f>
        <v/>
      </c>
      <c r="F1655" s="42" t="str">
        <f>IF('TSA Input'!J1630="","",IF('TSA Input'!J1630="Yes",'TSA Input'!C1630,""))</f>
        <v/>
      </c>
      <c r="G1655" s="43" t="str">
        <f>IF('TSA Input'!J1630="","",IF('TSA Input'!J1630="Yes",'TSA Input'!I1630,""))</f>
        <v/>
      </c>
      <c r="H1655" s="43" t="str">
        <f>IF('TSA Input'!J1630="","",IF('TSA Input'!J1630="Yes",'TSA Input'!E1630,""))</f>
        <v/>
      </c>
      <c r="I1655" s="45" t="str">
        <f t="shared" si="2"/>
        <v/>
      </c>
      <c r="J1655" s="146" t="str">
        <f>IF('TSA Input'!$J1630="","",IF('TSA Input'!$J1630="Yes",'TSA Input'!$C1630,""))</f>
        <v/>
      </c>
      <c r="K1655" s="147" t="str">
        <f>IF('TSA Input'!$J1630="","",IF('TSA Input'!$J1630="Yes",'TSA Input'!$I1630,""))</f>
        <v/>
      </c>
      <c r="L1655" s="147" t="str">
        <f>IF('TSA Input'!$J1630="","",IF('TSA Input'!$J1630="Yes",'TSA Input'!$E1630,""))</f>
        <v/>
      </c>
      <c r="M1655" s="45" t="str">
        <f t="shared" si="3"/>
        <v/>
      </c>
      <c r="N1655" s="48"/>
      <c r="O1655" s="49"/>
      <c r="P1655" s="148" t="s">
        <v>31</v>
      </c>
      <c r="Q1655" s="149" t="s">
        <v>31</v>
      </c>
      <c r="R1655" s="1"/>
    </row>
    <row r="1656" spans="1:18" ht="15.75" hidden="1" customHeight="1">
      <c r="A1656" s="1" t="str">
        <f t="shared" si="1"/>
        <v/>
      </c>
      <c r="B1656" s="1"/>
      <c r="C1656" s="38" t="str">
        <f>IF('TSA Input'!J1631="","",IF('TSA Input'!J1631="Yes",'TSA Input'!B1631,"Ineligible"))</f>
        <v/>
      </c>
      <c r="D1656" s="39" t="str">
        <f>IF('TSA Input'!J1631="","",IF('TSA Input'!J1631="Yes",'TSA Input'!H1631,""))</f>
        <v/>
      </c>
      <c r="E1656" s="40" t="str">
        <f>IF('TSA Input'!J1631="","",IF('TSA Input'!J1631="Yes",'TSA Input'!G1631,""))</f>
        <v/>
      </c>
      <c r="F1656" s="42" t="str">
        <f>IF('TSA Input'!J1631="","",IF('TSA Input'!J1631="Yes",'TSA Input'!C1631,""))</f>
        <v/>
      </c>
      <c r="G1656" s="43" t="str">
        <f>IF('TSA Input'!J1631="","",IF('TSA Input'!J1631="Yes",'TSA Input'!I1631,""))</f>
        <v/>
      </c>
      <c r="H1656" s="43" t="str">
        <f>IF('TSA Input'!J1631="","",IF('TSA Input'!J1631="Yes",'TSA Input'!E1631,""))</f>
        <v/>
      </c>
      <c r="I1656" s="45" t="str">
        <f t="shared" si="2"/>
        <v/>
      </c>
      <c r="J1656" s="146" t="str">
        <f>IF('TSA Input'!$J1631="","",IF('TSA Input'!$J1631="Yes",'TSA Input'!$C1631,""))</f>
        <v/>
      </c>
      <c r="K1656" s="147" t="str">
        <f>IF('TSA Input'!$J1631="","",IF('TSA Input'!$J1631="Yes",'TSA Input'!$I1631,""))</f>
        <v/>
      </c>
      <c r="L1656" s="147" t="str">
        <f>IF('TSA Input'!$J1631="","",IF('TSA Input'!$J1631="Yes",'TSA Input'!$E1631,""))</f>
        <v/>
      </c>
      <c r="M1656" s="45" t="str">
        <f t="shared" si="3"/>
        <v/>
      </c>
      <c r="N1656" s="48"/>
      <c r="O1656" s="49"/>
      <c r="P1656" s="148" t="s">
        <v>31</v>
      </c>
      <c r="Q1656" s="149" t="s">
        <v>31</v>
      </c>
      <c r="R1656" s="1"/>
    </row>
    <row r="1657" spans="1:18" ht="15.75" hidden="1" customHeight="1">
      <c r="A1657" s="1" t="str">
        <f t="shared" si="1"/>
        <v/>
      </c>
      <c r="B1657" s="1"/>
      <c r="C1657" s="38" t="str">
        <f>IF('TSA Input'!J1632="","",IF('TSA Input'!J1632="Yes",'TSA Input'!B1632,"Ineligible"))</f>
        <v/>
      </c>
      <c r="D1657" s="39" t="str">
        <f>IF('TSA Input'!J1632="","",IF('TSA Input'!J1632="Yes",'TSA Input'!H1632,""))</f>
        <v/>
      </c>
      <c r="E1657" s="40" t="str">
        <f>IF('TSA Input'!J1632="","",IF('TSA Input'!J1632="Yes",'TSA Input'!G1632,""))</f>
        <v/>
      </c>
      <c r="F1657" s="42" t="str">
        <f>IF('TSA Input'!J1632="","",IF('TSA Input'!J1632="Yes",'TSA Input'!C1632,""))</f>
        <v/>
      </c>
      <c r="G1657" s="43" t="str">
        <f>IF('TSA Input'!J1632="","",IF('TSA Input'!J1632="Yes",'TSA Input'!I1632,""))</f>
        <v/>
      </c>
      <c r="H1657" s="43" t="str">
        <f>IF('TSA Input'!J1632="","",IF('TSA Input'!J1632="Yes",'TSA Input'!E1632,""))</f>
        <v/>
      </c>
      <c r="I1657" s="45" t="str">
        <f t="shared" si="2"/>
        <v/>
      </c>
      <c r="J1657" s="146" t="str">
        <f>IF('TSA Input'!$J1632="","",IF('TSA Input'!$J1632="Yes",'TSA Input'!$C1632,""))</f>
        <v/>
      </c>
      <c r="K1657" s="147" t="str">
        <f>IF('TSA Input'!$J1632="","",IF('TSA Input'!$J1632="Yes",'TSA Input'!$I1632,""))</f>
        <v/>
      </c>
      <c r="L1657" s="147" t="str">
        <f>IF('TSA Input'!$J1632="","",IF('TSA Input'!$J1632="Yes",'TSA Input'!$E1632,""))</f>
        <v/>
      </c>
      <c r="M1657" s="45" t="str">
        <f t="shared" si="3"/>
        <v/>
      </c>
      <c r="N1657" s="48"/>
      <c r="O1657" s="49"/>
      <c r="P1657" s="148" t="s">
        <v>31</v>
      </c>
      <c r="Q1657" s="149" t="s">
        <v>31</v>
      </c>
      <c r="R1657" s="1"/>
    </row>
    <row r="1658" spans="1:18" ht="15.75" hidden="1" customHeight="1">
      <c r="A1658" s="1" t="str">
        <f t="shared" si="1"/>
        <v/>
      </c>
      <c r="B1658" s="1"/>
      <c r="C1658" s="38" t="str">
        <f>IF('TSA Input'!J1633="","",IF('TSA Input'!J1633="Yes",'TSA Input'!B1633,"Ineligible"))</f>
        <v/>
      </c>
      <c r="D1658" s="39" t="str">
        <f>IF('TSA Input'!J1633="","",IF('TSA Input'!J1633="Yes",'TSA Input'!H1633,""))</f>
        <v/>
      </c>
      <c r="E1658" s="40" t="str">
        <f>IF('TSA Input'!J1633="","",IF('TSA Input'!J1633="Yes",'TSA Input'!G1633,""))</f>
        <v/>
      </c>
      <c r="F1658" s="42" t="str">
        <f>IF('TSA Input'!J1633="","",IF('TSA Input'!J1633="Yes",'TSA Input'!C1633,""))</f>
        <v/>
      </c>
      <c r="G1658" s="43" t="str">
        <f>IF('TSA Input'!J1633="","",IF('TSA Input'!J1633="Yes",'TSA Input'!I1633,""))</f>
        <v/>
      </c>
      <c r="H1658" s="43" t="str">
        <f>IF('TSA Input'!J1633="","",IF('TSA Input'!J1633="Yes",'TSA Input'!E1633,""))</f>
        <v/>
      </c>
      <c r="I1658" s="45" t="str">
        <f t="shared" si="2"/>
        <v/>
      </c>
      <c r="J1658" s="146" t="str">
        <f>IF('TSA Input'!$J1633="","",IF('TSA Input'!$J1633="Yes",'TSA Input'!$C1633,""))</f>
        <v/>
      </c>
      <c r="K1658" s="147" t="str">
        <f>IF('TSA Input'!$J1633="","",IF('TSA Input'!$J1633="Yes",'TSA Input'!$I1633,""))</f>
        <v/>
      </c>
      <c r="L1658" s="147" t="str">
        <f>IF('TSA Input'!$J1633="","",IF('TSA Input'!$J1633="Yes",'TSA Input'!$E1633,""))</f>
        <v/>
      </c>
      <c r="M1658" s="45" t="str">
        <f t="shared" si="3"/>
        <v/>
      </c>
      <c r="N1658" s="48"/>
      <c r="O1658" s="49"/>
      <c r="P1658" s="148" t="s">
        <v>31</v>
      </c>
      <c r="Q1658" s="149" t="s">
        <v>31</v>
      </c>
      <c r="R1658" s="1"/>
    </row>
    <row r="1659" spans="1:18" ht="15.75" hidden="1" customHeight="1">
      <c r="A1659" s="1" t="str">
        <f t="shared" si="1"/>
        <v/>
      </c>
      <c r="B1659" s="1"/>
      <c r="C1659" s="38" t="str">
        <f>IF('TSA Input'!J1634="","",IF('TSA Input'!J1634="Yes",'TSA Input'!B1634,"Ineligible"))</f>
        <v/>
      </c>
      <c r="D1659" s="39" t="str">
        <f>IF('TSA Input'!J1634="","",IF('TSA Input'!J1634="Yes",'TSA Input'!H1634,""))</f>
        <v/>
      </c>
      <c r="E1659" s="40" t="str">
        <f>IF('TSA Input'!J1634="","",IF('TSA Input'!J1634="Yes",'TSA Input'!G1634,""))</f>
        <v/>
      </c>
      <c r="F1659" s="42" t="str">
        <f>IF('TSA Input'!J1634="","",IF('TSA Input'!J1634="Yes",'TSA Input'!C1634,""))</f>
        <v/>
      </c>
      <c r="G1659" s="43" t="str">
        <f>IF('TSA Input'!J1634="","",IF('TSA Input'!J1634="Yes",'TSA Input'!I1634,""))</f>
        <v/>
      </c>
      <c r="H1659" s="43" t="str">
        <f>IF('TSA Input'!J1634="","",IF('TSA Input'!J1634="Yes",'TSA Input'!E1634,""))</f>
        <v/>
      </c>
      <c r="I1659" s="45" t="str">
        <f t="shared" si="2"/>
        <v/>
      </c>
      <c r="J1659" s="146" t="str">
        <f>IF('TSA Input'!$J1634="","",IF('TSA Input'!$J1634="Yes",'TSA Input'!$C1634,""))</f>
        <v/>
      </c>
      <c r="K1659" s="147" t="str">
        <f>IF('TSA Input'!$J1634="","",IF('TSA Input'!$J1634="Yes",'TSA Input'!$I1634,""))</f>
        <v/>
      </c>
      <c r="L1659" s="147" t="str">
        <f>IF('TSA Input'!$J1634="","",IF('TSA Input'!$J1634="Yes",'TSA Input'!$E1634,""))</f>
        <v/>
      </c>
      <c r="M1659" s="45" t="str">
        <f t="shared" si="3"/>
        <v/>
      </c>
      <c r="N1659" s="48"/>
      <c r="O1659" s="49"/>
      <c r="P1659" s="148" t="s">
        <v>31</v>
      </c>
      <c r="Q1659" s="149" t="s">
        <v>31</v>
      </c>
      <c r="R1659" s="1"/>
    </row>
    <row r="1660" spans="1:18" ht="15.75" hidden="1" customHeight="1">
      <c r="A1660" s="1" t="str">
        <f t="shared" si="1"/>
        <v/>
      </c>
      <c r="B1660" s="1"/>
      <c r="C1660" s="38" t="str">
        <f>IF('TSA Input'!J1635="","",IF('TSA Input'!J1635="Yes",'TSA Input'!B1635,"Ineligible"))</f>
        <v/>
      </c>
      <c r="D1660" s="39" t="str">
        <f>IF('TSA Input'!J1635="","",IF('TSA Input'!J1635="Yes",'TSA Input'!H1635,""))</f>
        <v/>
      </c>
      <c r="E1660" s="40" t="str">
        <f>IF('TSA Input'!J1635="","",IF('TSA Input'!J1635="Yes",'TSA Input'!G1635,""))</f>
        <v/>
      </c>
      <c r="F1660" s="42" t="str">
        <f>IF('TSA Input'!J1635="","",IF('TSA Input'!J1635="Yes",'TSA Input'!C1635,""))</f>
        <v/>
      </c>
      <c r="G1660" s="43" t="str">
        <f>IF('TSA Input'!J1635="","",IF('TSA Input'!J1635="Yes",'TSA Input'!I1635,""))</f>
        <v/>
      </c>
      <c r="H1660" s="43" t="str">
        <f>IF('TSA Input'!J1635="","",IF('TSA Input'!J1635="Yes",'TSA Input'!E1635,""))</f>
        <v/>
      </c>
      <c r="I1660" s="45" t="str">
        <f t="shared" si="2"/>
        <v/>
      </c>
      <c r="J1660" s="146" t="str">
        <f>IF('TSA Input'!$J1635="","",IF('TSA Input'!$J1635="Yes",'TSA Input'!$C1635,""))</f>
        <v/>
      </c>
      <c r="K1660" s="147" t="str">
        <f>IF('TSA Input'!$J1635="","",IF('TSA Input'!$J1635="Yes",'TSA Input'!$I1635,""))</f>
        <v/>
      </c>
      <c r="L1660" s="147" t="str">
        <f>IF('TSA Input'!$J1635="","",IF('TSA Input'!$J1635="Yes",'TSA Input'!$E1635,""))</f>
        <v/>
      </c>
      <c r="M1660" s="45" t="str">
        <f t="shared" si="3"/>
        <v/>
      </c>
      <c r="N1660" s="48"/>
      <c r="O1660" s="49"/>
      <c r="P1660" s="148" t="s">
        <v>31</v>
      </c>
      <c r="Q1660" s="149" t="s">
        <v>31</v>
      </c>
      <c r="R1660" s="1"/>
    </row>
    <row r="1661" spans="1:18" ht="15.75" hidden="1" customHeight="1">
      <c r="A1661" s="1" t="str">
        <f t="shared" si="1"/>
        <v/>
      </c>
      <c r="B1661" s="1"/>
      <c r="C1661" s="38" t="str">
        <f>IF('TSA Input'!J1636="","",IF('TSA Input'!J1636="Yes",'TSA Input'!B1636,"Ineligible"))</f>
        <v/>
      </c>
      <c r="D1661" s="39" t="str">
        <f>IF('TSA Input'!J1636="","",IF('TSA Input'!J1636="Yes",'TSA Input'!H1636,""))</f>
        <v/>
      </c>
      <c r="E1661" s="40" t="str">
        <f>IF('TSA Input'!J1636="","",IF('TSA Input'!J1636="Yes",'TSA Input'!G1636,""))</f>
        <v/>
      </c>
      <c r="F1661" s="42" t="str">
        <f>IF('TSA Input'!J1636="","",IF('TSA Input'!J1636="Yes",'TSA Input'!C1636,""))</f>
        <v/>
      </c>
      <c r="G1661" s="43" t="str">
        <f>IF('TSA Input'!J1636="","",IF('TSA Input'!J1636="Yes",'TSA Input'!I1636,""))</f>
        <v/>
      </c>
      <c r="H1661" s="43" t="str">
        <f>IF('TSA Input'!J1636="","",IF('TSA Input'!J1636="Yes",'TSA Input'!E1636,""))</f>
        <v/>
      </c>
      <c r="I1661" s="45" t="str">
        <f t="shared" si="2"/>
        <v/>
      </c>
      <c r="J1661" s="146" t="str">
        <f>IF('TSA Input'!$J1636="","",IF('TSA Input'!$J1636="Yes",'TSA Input'!$C1636,""))</f>
        <v/>
      </c>
      <c r="K1661" s="147" t="str">
        <f>IF('TSA Input'!$J1636="","",IF('TSA Input'!$J1636="Yes",'TSA Input'!$I1636,""))</f>
        <v/>
      </c>
      <c r="L1661" s="147" t="str">
        <f>IF('TSA Input'!$J1636="","",IF('TSA Input'!$J1636="Yes",'TSA Input'!$E1636,""))</f>
        <v/>
      </c>
      <c r="M1661" s="45" t="str">
        <f t="shared" si="3"/>
        <v/>
      </c>
      <c r="N1661" s="48"/>
      <c r="O1661" s="49"/>
      <c r="P1661" s="148" t="s">
        <v>31</v>
      </c>
      <c r="Q1661" s="149" t="s">
        <v>31</v>
      </c>
      <c r="R1661" s="1"/>
    </row>
    <row r="1662" spans="1:18" ht="15.75" hidden="1" customHeight="1">
      <c r="A1662" s="1" t="str">
        <f t="shared" si="1"/>
        <v/>
      </c>
      <c r="B1662" s="1"/>
      <c r="C1662" s="38" t="str">
        <f>IF('TSA Input'!J1637="","",IF('TSA Input'!J1637="Yes",'TSA Input'!B1637,"Ineligible"))</f>
        <v/>
      </c>
      <c r="D1662" s="39" t="str">
        <f>IF('TSA Input'!J1637="","",IF('TSA Input'!J1637="Yes",'TSA Input'!H1637,""))</f>
        <v/>
      </c>
      <c r="E1662" s="40" t="str">
        <f>IF('TSA Input'!J1637="","",IF('TSA Input'!J1637="Yes",'TSA Input'!G1637,""))</f>
        <v/>
      </c>
      <c r="F1662" s="42" t="str">
        <f>IF('TSA Input'!J1637="","",IF('TSA Input'!J1637="Yes",'TSA Input'!C1637,""))</f>
        <v/>
      </c>
      <c r="G1662" s="43" t="str">
        <f>IF('TSA Input'!J1637="","",IF('TSA Input'!J1637="Yes",'TSA Input'!I1637,""))</f>
        <v/>
      </c>
      <c r="H1662" s="43" t="str">
        <f>IF('TSA Input'!J1637="","",IF('TSA Input'!J1637="Yes",'TSA Input'!E1637,""))</f>
        <v/>
      </c>
      <c r="I1662" s="45" t="str">
        <f t="shared" si="2"/>
        <v/>
      </c>
      <c r="J1662" s="146" t="str">
        <f>IF('TSA Input'!$J1637="","",IF('TSA Input'!$J1637="Yes",'TSA Input'!$C1637,""))</f>
        <v/>
      </c>
      <c r="K1662" s="147" t="str">
        <f>IF('TSA Input'!$J1637="","",IF('TSA Input'!$J1637="Yes",'TSA Input'!$I1637,""))</f>
        <v/>
      </c>
      <c r="L1662" s="147" t="str">
        <f>IF('TSA Input'!$J1637="","",IF('TSA Input'!$J1637="Yes",'TSA Input'!$E1637,""))</f>
        <v/>
      </c>
      <c r="M1662" s="45" t="str">
        <f t="shared" si="3"/>
        <v/>
      </c>
      <c r="N1662" s="48"/>
      <c r="O1662" s="49"/>
      <c r="P1662" s="148" t="s">
        <v>31</v>
      </c>
      <c r="Q1662" s="149" t="s">
        <v>31</v>
      </c>
      <c r="R1662" s="1"/>
    </row>
    <row r="1663" spans="1:18" ht="15.75" hidden="1" customHeight="1">
      <c r="A1663" s="1" t="str">
        <f t="shared" si="1"/>
        <v/>
      </c>
      <c r="B1663" s="1"/>
      <c r="C1663" s="38" t="str">
        <f>IF('TSA Input'!J1638="","",IF('TSA Input'!J1638="Yes",'TSA Input'!B1638,"Ineligible"))</f>
        <v/>
      </c>
      <c r="D1663" s="39" t="str">
        <f>IF('TSA Input'!J1638="","",IF('TSA Input'!J1638="Yes",'TSA Input'!H1638,""))</f>
        <v/>
      </c>
      <c r="E1663" s="40" t="str">
        <f>IF('TSA Input'!J1638="","",IF('TSA Input'!J1638="Yes",'TSA Input'!G1638,""))</f>
        <v/>
      </c>
      <c r="F1663" s="42" t="str">
        <f>IF('TSA Input'!J1638="","",IF('TSA Input'!J1638="Yes",'TSA Input'!C1638,""))</f>
        <v/>
      </c>
      <c r="G1663" s="43" t="str">
        <f>IF('TSA Input'!J1638="","",IF('TSA Input'!J1638="Yes",'TSA Input'!I1638,""))</f>
        <v/>
      </c>
      <c r="H1663" s="43" t="str">
        <f>IF('TSA Input'!J1638="","",IF('TSA Input'!J1638="Yes",'TSA Input'!E1638,""))</f>
        <v/>
      </c>
      <c r="I1663" s="45" t="str">
        <f t="shared" si="2"/>
        <v/>
      </c>
      <c r="J1663" s="146" t="str">
        <f>IF('TSA Input'!$J1638="","",IF('TSA Input'!$J1638="Yes",'TSA Input'!$C1638,""))</f>
        <v/>
      </c>
      <c r="K1663" s="147" t="str">
        <f>IF('TSA Input'!$J1638="","",IF('TSA Input'!$J1638="Yes",'TSA Input'!$I1638,""))</f>
        <v/>
      </c>
      <c r="L1663" s="147" t="str">
        <f>IF('TSA Input'!$J1638="","",IF('TSA Input'!$J1638="Yes",'TSA Input'!$E1638,""))</f>
        <v/>
      </c>
      <c r="M1663" s="45" t="str">
        <f t="shared" si="3"/>
        <v/>
      </c>
      <c r="N1663" s="48"/>
      <c r="O1663" s="49"/>
      <c r="P1663" s="148" t="s">
        <v>31</v>
      </c>
      <c r="Q1663" s="149" t="s">
        <v>31</v>
      </c>
      <c r="R1663" s="1"/>
    </row>
    <row r="1664" spans="1:18" ht="15.75" hidden="1" customHeight="1">
      <c r="A1664" s="1" t="str">
        <f t="shared" si="1"/>
        <v/>
      </c>
      <c r="B1664" s="1"/>
      <c r="C1664" s="38" t="str">
        <f>IF('TSA Input'!J1639="","",IF('TSA Input'!J1639="Yes",'TSA Input'!B1639,"Ineligible"))</f>
        <v/>
      </c>
      <c r="D1664" s="39" t="str">
        <f>IF('TSA Input'!J1639="","",IF('TSA Input'!J1639="Yes",'TSA Input'!H1639,""))</f>
        <v/>
      </c>
      <c r="E1664" s="40" t="str">
        <f>IF('TSA Input'!J1639="","",IF('TSA Input'!J1639="Yes",'TSA Input'!G1639,""))</f>
        <v/>
      </c>
      <c r="F1664" s="42" t="str">
        <f>IF('TSA Input'!J1639="","",IF('TSA Input'!J1639="Yes",'TSA Input'!C1639,""))</f>
        <v/>
      </c>
      <c r="G1664" s="43" t="str">
        <f>IF('TSA Input'!J1639="","",IF('TSA Input'!J1639="Yes",'TSA Input'!I1639,""))</f>
        <v/>
      </c>
      <c r="H1664" s="43" t="str">
        <f>IF('TSA Input'!J1639="","",IF('TSA Input'!J1639="Yes",'TSA Input'!E1639,""))</f>
        <v/>
      </c>
      <c r="I1664" s="45" t="str">
        <f t="shared" si="2"/>
        <v/>
      </c>
      <c r="J1664" s="146" t="str">
        <f>IF('TSA Input'!$J1639="","",IF('TSA Input'!$J1639="Yes",'TSA Input'!$C1639,""))</f>
        <v/>
      </c>
      <c r="K1664" s="147" t="str">
        <f>IF('TSA Input'!$J1639="","",IF('TSA Input'!$J1639="Yes",'TSA Input'!$I1639,""))</f>
        <v/>
      </c>
      <c r="L1664" s="147" t="str">
        <f>IF('TSA Input'!$J1639="","",IF('TSA Input'!$J1639="Yes",'TSA Input'!$E1639,""))</f>
        <v/>
      </c>
      <c r="M1664" s="45" t="str">
        <f t="shared" si="3"/>
        <v/>
      </c>
      <c r="N1664" s="48"/>
      <c r="O1664" s="49"/>
      <c r="P1664" s="148" t="s">
        <v>31</v>
      </c>
      <c r="Q1664" s="149" t="s">
        <v>31</v>
      </c>
      <c r="R1664" s="1"/>
    </row>
    <row r="1665" spans="1:18" ht="15.75" hidden="1" customHeight="1">
      <c r="A1665" s="1" t="str">
        <f t="shared" si="1"/>
        <v/>
      </c>
      <c r="B1665" s="1"/>
      <c r="C1665" s="38" t="str">
        <f>IF('TSA Input'!J1640="","",IF('TSA Input'!J1640="Yes",'TSA Input'!B1640,"Ineligible"))</f>
        <v/>
      </c>
      <c r="D1665" s="39" t="str">
        <f>IF('TSA Input'!J1640="","",IF('TSA Input'!J1640="Yes",'TSA Input'!H1640,""))</f>
        <v/>
      </c>
      <c r="E1665" s="40" t="str">
        <f>IF('TSA Input'!J1640="","",IF('TSA Input'!J1640="Yes",'TSA Input'!G1640,""))</f>
        <v/>
      </c>
      <c r="F1665" s="42" t="str">
        <f>IF('TSA Input'!J1640="","",IF('TSA Input'!J1640="Yes",'TSA Input'!C1640,""))</f>
        <v/>
      </c>
      <c r="G1665" s="43" t="str">
        <f>IF('TSA Input'!J1640="","",IF('TSA Input'!J1640="Yes",'TSA Input'!I1640,""))</f>
        <v/>
      </c>
      <c r="H1665" s="43" t="str">
        <f>IF('TSA Input'!J1640="","",IF('TSA Input'!J1640="Yes",'TSA Input'!E1640,""))</f>
        <v/>
      </c>
      <c r="I1665" s="45" t="str">
        <f t="shared" si="2"/>
        <v/>
      </c>
      <c r="J1665" s="146" t="str">
        <f>IF('TSA Input'!$J1640="","",IF('TSA Input'!$J1640="Yes",'TSA Input'!$C1640,""))</f>
        <v/>
      </c>
      <c r="K1665" s="147" t="str">
        <f>IF('TSA Input'!$J1640="","",IF('TSA Input'!$J1640="Yes",'TSA Input'!$I1640,""))</f>
        <v/>
      </c>
      <c r="L1665" s="147" t="str">
        <f>IF('TSA Input'!$J1640="","",IF('TSA Input'!$J1640="Yes",'TSA Input'!$E1640,""))</f>
        <v/>
      </c>
      <c r="M1665" s="45" t="str">
        <f t="shared" si="3"/>
        <v/>
      </c>
      <c r="N1665" s="48"/>
      <c r="O1665" s="49"/>
      <c r="P1665" s="148" t="s">
        <v>31</v>
      </c>
      <c r="Q1665" s="149" t="s">
        <v>31</v>
      </c>
      <c r="R1665" s="1"/>
    </row>
    <row r="1666" spans="1:18" ht="15.75" hidden="1" customHeight="1">
      <c r="A1666" s="1" t="str">
        <f t="shared" si="1"/>
        <v/>
      </c>
      <c r="B1666" s="1"/>
      <c r="C1666" s="38" t="str">
        <f>IF('TSA Input'!J1641="","",IF('TSA Input'!J1641="Yes",'TSA Input'!B1641,"Ineligible"))</f>
        <v/>
      </c>
      <c r="D1666" s="39" t="str">
        <f>IF('TSA Input'!J1641="","",IF('TSA Input'!J1641="Yes",'TSA Input'!H1641,""))</f>
        <v/>
      </c>
      <c r="E1666" s="40" t="str">
        <f>IF('TSA Input'!J1641="","",IF('TSA Input'!J1641="Yes",'TSA Input'!G1641,""))</f>
        <v/>
      </c>
      <c r="F1666" s="42" t="str">
        <f>IF('TSA Input'!J1641="","",IF('TSA Input'!J1641="Yes",'TSA Input'!C1641,""))</f>
        <v/>
      </c>
      <c r="G1666" s="43" t="str">
        <f>IF('TSA Input'!J1641="","",IF('TSA Input'!J1641="Yes",'TSA Input'!I1641,""))</f>
        <v/>
      </c>
      <c r="H1666" s="43" t="str">
        <f>IF('TSA Input'!J1641="","",IF('TSA Input'!J1641="Yes",'TSA Input'!E1641,""))</f>
        <v/>
      </c>
      <c r="I1666" s="45" t="str">
        <f t="shared" si="2"/>
        <v/>
      </c>
      <c r="J1666" s="146" t="str">
        <f>IF('TSA Input'!$J1641="","",IF('TSA Input'!$J1641="Yes",'TSA Input'!$C1641,""))</f>
        <v/>
      </c>
      <c r="K1666" s="147" t="str">
        <f>IF('TSA Input'!$J1641="","",IF('TSA Input'!$J1641="Yes",'TSA Input'!$I1641,""))</f>
        <v/>
      </c>
      <c r="L1666" s="147" t="str">
        <f>IF('TSA Input'!$J1641="","",IF('TSA Input'!$J1641="Yes",'TSA Input'!$E1641,""))</f>
        <v/>
      </c>
      <c r="M1666" s="45" t="str">
        <f t="shared" si="3"/>
        <v/>
      </c>
      <c r="N1666" s="48"/>
      <c r="O1666" s="49"/>
      <c r="P1666" s="148" t="s">
        <v>31</v>
      </c>
      <c r="Q1666" s="149" t="s">
        <v>31</v>
      </c>
      <c r="R1666" s="1"/>
    </row>
    <row r="1667" spans="1:18" ht="15.75" hidden="1" customHeight="1">
      <c r="A1667" s="1" t="str">
        <f t="shared" si="1"/>
        <v/>
      </c>
      <c r="B1667" s="1"/>
      <c r="C1667" s="38" t="str">
        <f>IF('TSA Input'!J1642="","",IF('TSA Input'!J1642="Yes",'TSA Input'!B1642,"Ineligible"))</f>
        <v/>
      </c>
      <c r="D1667" s="39" t="str">
        <f>IF('TSA Input'!J1642="","",IF('TSA Input'!J1642="Yes",'TSA Input'!H1642,""))</f>
        <v/>
      </c>
      <c r="E1667" s="40" t="str">
        <f>IF('TSA Input'!J1642="","",IF('TSA Input'!J1642="Yes",'TSA Input'!G1642,""))</f>
        <v/>
      </c>
      <c r="F1667" s="42" t="str">
        <f>IF('TSA Input'!J1642="","",IF('TSA Input'!J1642="Yes",'TSA Input'!C1642,""))</f>
        <v/>
      </c>
      <c r="G1667" s="43" t="str">
        <f>IF('TSA Input'!J1642="","",IF('TSA Input'!J1642="Yes",'TSA Input'!I1642,""))</f>
        <v/>
      </c>
      <c r="H1667" s="43" t="str">
        <f>IF('TSA Input'!J1642="","",IF('TSA Input'!J1642="Yes",'TSA Input'!E1642,""))</f>
        <v/>
      </c>
      <c r="I1667" s="45" t="str">
        <f t="shared" si="2"/>
        <v/>
      </c>
      <c r="J1667" s="146" t="str">
        <f>IF('TSA Input'!$J1642="","",IF('TSA Input'!$J1642="Yes",'TSA Input'!$C1642,""))</f>
        <v/>
      </c>
      <c r="K1667" s="147" t="str">
        <f>IF('TSA Input'!$J1642="","",IF('TSA Input'!$J1642="Yes",'TSA Input'!$I1642,""))</f>
        <v/>
      </c>
      <c r="L1667" s="147" t="str">
        <f>IF('TSA Input'!$J1642="","",IF('TSA Input'!$J1642="Yes",'TSA Input'!$E1642,""))</f>
        <v/>
      </c>
      <c r="M1667" s="45" t="str">
        <f t="shared" si="3"/>
        <v/>
      </c>
      <c r="N1667" s="48"/>
      <c r="O1667" s="49"/>
      <c r="P1667" s="148" t="s">
        <v>31</v>
      </c>
      <c r="Q1667" s="149" t="s">
        <v>31</v>
      </c>
      <c r="R1667" s="1"/>
    </row>
    <row r="1668" spans="1:18" ht="15.75" hidden="1" customHeight="1">
      <c r="A1668" s="1" t="str">
        <f t="shared" si="1"/>
        <v/>
      </c>
      <c r="B1668" s="1"/>
      <c r="C1668" s="38" t="str">
        <f>IF('TSA Input'!J1643="","",IF('TSA Input'!J1643="Yes",'TSA Input'!B1643,"Ineligible"))</f>
        <v/>
      </c>
      <c r="D1668" s="39" t="str">
        <f>IF('TSA Input'!J1643="","",IF('TSA Input'!J1643="Yes",'TSA Input'!H1643,""))</f>
        <v/>
      </c>
      <c r="E1668" s="40" t="str">
        <f>IF('TSA Input'!J1643="","",IF('TSA Input'!J1643="Yes",'TSA Input'!G1643,""))</f>
        <v/>
      </c>
      <c r="F1668" s="42" t="str">
        <f>IF('TSA Input'!J1643="","",IF('TSA Input'!J1643="Yes",'TSA Input'!C1643,""))</f>
        <v/>
      </c>
      <c r="G1668" s="43" t="str">
        <f>IF('TSA Input'!J1643="","",IF('TSA Input'!J1643="Yes",'TSA Input'!I1643,""))</f>
        <v/>
      </c>
      <c r="H1668" s="43" t="str">
        <f>IF('TSA Input'!J1643="","",IF('TSA Input'!J1643="Yes",'TSA Input'!E1643,""))</f>
        <v/>
      </c>
      <c r="I1668" s="45" t="str">
        <f t="shared" si="2"/>
        <v/>
      </c>
      <c r="J1668" s="146" t="str">
        <f>IF('TSA Input'!$J1643="","",IF('TSA Input'!$J1643="Yes",'TSA Input'!$C1643,""))</f>
        <v/>
      </c>
      <c r="K1668" s="147" t="str">
        <f>IF('TSA Input'!$J1643="","",IF('TSA Input'!$J1643="Yes",'TSA Input'!$I1643,""))</f>
        <v/>
      </c>
      <c r="L1668" s="147" t="str">
        <f>IF('TSA Input'!$J1643="","",IF('TSA Input'!$J1643="Yes",'TSA Input'!$E1643,""))</f>
        <v/>
      </c>
      <c r="M1668" s="45" t="str">
        <f t="shared" si="3"/>
        <v/>
      </c>
      <c r="N1668" s="48"/>
      <c r="O1668" s="49"/>
      <c r="P1668" s="148" t="s">
        <v>31</v>
      </c>
      <c r="Q1668" s="149" t="s">
        <v>31</v>
      </c>
      <c r="R1668" s="1"/>
    </row>
    <row r="1669" spans="1:18" ht="15.75" hidden="1" customHeight="1">
      <c r="A1669" s="1" t="str">
        <f t="shared" si="1"/>
        <v/>
      </c>
      <c r="B1669" s="1"/>
      <c r="C1669" s="38" t="str">
        <f>IF('TSA Input'!J1644="","",IF('TSA Input'!J1644="Yes",'TSA Input'!B1644,"Ineligible"))</f>
        <v/>
      </c>
      <c r="D1669" s="39" t="str">
        <f>IF('TSA Input'!J1644="","",IF('TSA Input'!J1644="Yes",'TSA Input'!H1644,""))</f>
        <v/>
      </c>
      <c r="E1669" s="40" t="str">
        <f>IF('TSA Input'!J1644="","",IF('TSA Input'!J1644="Yes",'TSA Input'!G1644,""))</f>
        <v/>
      </c>
      <c r="F1669" s="42" t="str">
        <f>IF('TSA Input'!J1644="","",IF('TSA Input'!J1644="Yes",'TSA Input'!C1644,""))</f>
        <v/>
      </c>
      <c r="G1669" s="43" t="str">
        <f>IF('TSA Input'!J1644="","",IF('TSA Input'!J1644="Yes",'TSA Input'!I1644,""))</f>
        <v/>
      </c>
      <c r="H1669" s="43" t="str">
        <f>IF('TSA Input'!J1644="","",IF('TSA Input'!J1644="Yes",'TSA Input'!E1644,""))</f>
        <v/>
      </c>
      <c r="I1669" s="45" t="str">
        <f t="shared" si="2"/>
        <v/>
      </c>
      <c r="J1669" s="146" t="str">
        <f>IF('TSA Input'!$J1644="","",IF('TSA Input'!$J1644="Yes",'TSA Input'!$C1644,""))</f>
        <v/>
      </c>
      <c r="K1669" s="147" t="str">
        <f>IF('TSA Input'!$J1644="","",IF('TSA Input'!$J1644="Yes",'TSA Input'!$I1644,""))</f>
        <v/>
      </c>
      <c r="L1669" s="147" t="str">
        <f>IF('TSA Input'!$J1644="","",IF('TSA Input'!$J1644="Yes",'TSA Input'!$E1644,""))</f>
        <v/>
      </c>
      <c r="M1669" s="45" t="str">
        <f t="shared" si="3"/>
        <v/>
      </c>
      <c r="N1669" s="48"/>
      <c r="O1669" s="49"/>
      <c r="P1669" s="148" t="s">
        <v>31</v>
      </c>
      <c r="Q1669" s="149" t="s">
        <v>31</v>
      </c>
      <c r="R1669" s="1"/>
    </row>
    <row r="1670" spans="1:18" ht="15.75" hidden="1" customHeight="1">
      <c r="A1670" s="1" t="str">
        <f t="shared" si="1"/>
        <v/>
      </c>
      <c r="B1670" s="1"/>
      <c r="C1670" s="38" t="str">
        <f>IF('TSA Input'!J1645="","",IF('TSA Input'!J1645="Yes",'TSA Input'!B1645,"Ineligible"))</f>
        <v/>
      </c>
      <c r="D1670" s="39" t="str">
        <f>IF('TSA Input'!J1645="","",IF('TSA Input'!J1645="Yes",'TSA Input'!H1645,""))</f>
        <v/>
      </c>
      <c r="E1670" s="40" t="str">
        <f>IF('TSA Input'!J1645="","",IF('TSA Input'!J1645="Yes",'TSA Input'!G1645,""))</f>
        <v/>
      </c>
      <c r="F1670" s="42" t="str">
        <f>IF('TSA Input'!J1645="","",IF('TSA Input'!J1645="Yes",'TSA Input'!C1645,""))</f>
        <v/>
      </c>
      <c r="G1670" s="43" t="str">
        <f>IF('TSA Input'!J1645="","",IF('TSA Input'!J1645="Yes",'TSA Input'!I1645,""))</f>
        <v/>
      </c>
      <c r="H1670" s="43" t="str">
        <f>IF('TSA Input'!J1645="","",IF('TSA Input'!J1645="Yes",'TSA Input'!E1645,""))</f>
        <v/>
      </c>
      <c r="I1670" s="45" t="str">
        <f t="shared" si="2"/>
        <v/>
      </c>
      <c r="J1670" s="146" t="str">
        <f>IF('TSA Input'!$J1645="","",IF('TSA Input'!$J1645="Yes",'TSA Input'!$C1645,""))</f>
        <v/>
      </c>
      <c r="K1670" s="147" t="str">
        <f>IF('TSA Input'!$J1645="","",IF('TSA Input'!$J1645="Yes",'TSA Input'!$I1645,""))</f>
        <v/>
      </c>
      <c r="L1670" s="147" t="str">
        <f>IF('TSA Input'!$J1645="","",IF('TSA Input'!$J1645="Yes",'TSA Input'!$E1645,""))</f>
        <v/>
      </c>
      <c r="M1670" s="45" t="str">
        <f t="shared" si="3"/>
        <v/>
      </c>
      <c r="N1670" s="48"/>
      <c r="O1670" s="49"/>
      <c r="P1670" s="148" t="s">
        <v>31</v>
      </c>
      <c r="Q1670" s="149" t="s">
        <v>31</v>
      </c>
      <c r="R1670" s="1"/>
    </row>
    <row r="1671" spans="1:18" ht="15.75" hidden="1" customHeight="1">
      <c r="A1671" s="1" t="str">
        <f t="shared" si="1"/>
        <v/>
      </c>
      <c r="B1671" s="1"/>
      <c r="C1671" s="38" t="str">
        <f>IF('TSA Input'!J1646="","",IF('TSA Input'!J1646="Yes",'TSA Input'!B1646,"Ineligible"))</f>
        <v/>
      </c>
      <c r="D1671" s="39" t="str">
        <f>IF('TSA Input'!J1646="","",IF('TSA Input'!J1646="Yes",'TSA Input'!H1646,""))</f>
        <v/>
      </c>
      <c r="E1671" s="40" t="str">
        <f>IF('TSA Input'!J1646="","",IF('TSA Input'!J1646="Yes",'TSA Input'!G1646,""))</f>
        <v/>
      </c>
      <c r="F1671" s="42" t="str">
        <f>IF('TSA Input'!J1646="","",IF('TSA Input'!J1646="Yes",'TSA Input'!C1646,""))</f>
        <v/>
      </c>
      <c r="G1671" s="43" t="str">
        <f>IF('TSA Input'!J1646="","",IF('TSA Input'!J1646="Yes",'TSA Input'!I1646,""))</f>
        <v/>
      </c>
      <c r="H1671" s="43" t="str">
        <f>IF('TSA Input'!J1646="","",IF('TSA Input'!J1646="Yes",'TSA Input'!E1646,""))</f>
        <v/>
      </c>
      <c r="I1671" s="45" t="str">
        <f t="shared" si="2"/>
        <v/>
      </c>
      <c r="J1671" s="146" t="str">
        <f>IF('TSA Input'!$J1646="","",IF('TSA Input'!$J1646="Yes",'TSA Input'!$C1646,""))</f>
        <v/>
      </c>
      <c r="K1671" s="147" t="str">
        <f>IF('TSA Input'!$J1646="","",IF('TSA Input'!$J1646="Yes",'TSA Input'!$I1646,""))</f>
        <v/>
      </c>
      <c r="L1671" s="147" t="str">
        <f>IF('TSA Input'!$J1646="","",IF('TSA Input'!$J1646="Yes",'TSA Input'!$E1646,""))</f>
        <v/>
      </c>
      <c r="M1671" s="45" t="str">
        <f t="shared" si="3"/>
        <v/>
      </c>
      <c r="N1671" s="48"/>
      <c r="O1671" s="49"/>
      <c r="P1671" s="148" t="s">
        <v>31</v>
      </c>
      <c r="Q1671" s="149" t="s">
        <v>31</v>
      </c>
      <c r="R1671" s="1"/>
    </row>
    <row r="1672" spans="1:18" ht="15.75" hidden="1" customHeight="1">
      <c r="A1672" s="1" t="str">
        <f t="shared" si="1"/>
        <v/>
      </c>
      <c r="B1672" s="1"/>
      <c r="C1672" s="38" t="str">
        <f>IF('TSA Input'!J1647="","",IF('TSA Input'!J1647="Yes",'TSA Input'!B1647,"Ineligible"))</f>
        <v/>
      </c>
      <c r="D1672" s="39" t="str">
        <f>IF('TSA Input'!J1647="","",IF('TSA Input'!J1647="Yes",'TSA Input'!H1647,""))</f>
        <v/>
      </c>
      <c r="E1672" s="40" t="str">
        <f>IF('TSA Input'!J1647="","",IF('TSA Input'!J1647="Yes",'TSA Input'!G1647,""))</f>
        <v/>
      </c>
      <c r="F1672" s="42" t="str">
        <f>IF('TSA Input'!J1647="","",IF('TSA Input'!J1647="Yes",'TSA Input'!C1647,""))</f>
        <v/>
      </c>
      <c r="G1672" s="43" t="str">
        <f>IF('TSA Input'!J1647="","",IF('TSA Input'!J1647="Yes",'TSA Input'!I1647,""))</f>
        <v/>
      </c>
      <c r="H1672" s="43" t="str">
        <f>IF('TSA Input'!J1647="","",IF('TSA Input'!J1647="Yes",'TSA Input'!E1647,""))</f>
        <v/>
      </c>
      <c r="I1672" s="45" t="str">
        <f t="shared" si="2"/>
        <v/>
      </c>
      <c r="J1672" s="146" t="str">
        <f>IF('TSA Input'!$J1647="","",IF('TSA Input'!$J1647="Yes",'TSA Input'!$C1647,""))</f>
        <v/>
      </c>
      <c r="K1672" s="147" t="str">
        <f>IF('TSA Input'!$J1647="","",IF('TSA Input'!$J1647="Yes",'TSA Input'!$I1647,""))</f>
        <v/>
      </c>
      <c r="L1672" s="147" t="str">
        <f>IF('TSA Input'!$J1647="","",IF('TSA Input'!$J1647="Yes",'TSA Input'!$E1647,""))</f>
        <v/>
      </c>
      <c r="M1672" s="45" t="str">
        <f t="shared" si="3"/>
        <v/>
      </c>
      <c r="N1672" s="48"/>
      <c r="O1672" s="49"/>
      <c r="P1672" s="148" t="s">
        <v>31</v>
      </c>
      <c r="Q1672" s="149" t="s">
        <v>31</v>
      </c>
      <c r="R1672" s="1"/>
    </row>
    <row r="1673" spans="1:18" ht="15.75" hidden="1" customHeight="1">
      <c r="A1673" s="1" t="str">
        <f t="shared" si="1"/>
        <v/>
      </c>
      <c r="B1673" s="1"/>
      <c r="C1673" s="38" t="str">
        <f>IF('TSA Input'!J1648="","",IF('TSA Input'!J1648="Yes",'TSA Input'!B1648,"Ineligible"))</f>
        <v/>
      </c>
      <c r="D1673" s="39" t="str">
        <f>IF('TSA Input'!J1648="","",IF('TSA Input'!J1648="Yes",'TSA Input'!H1648,""))</f>
        <v/>
      </c>
      <c r="E1673" s="40" t="str">
        <f>IF('TSA Input'!J1648="","",IF('TSA Input'!J1648="Yes",'TSA Input'!G1648,""))</f>
        <v/>
      </c>
      <c r="F1673" s="42" t="str">
        <f>IF('TSA Input'!J1648="","",IF('TSA Input'!J1648="Yes",'TSA Input'!C1648,""))</f>
        <v/>
      </c>
      <c r="G1673" s="43" t="str">
        <f>IF('TSA Input'!J1648="","",IF('TSA Input'!J1648="Yes",'TSA Input'!I1648,""))</f>
        <v/>
      </c>
      <c r="H1673" s="43" t="str">
        <f>IF('TSA Input'!J1648="","",IF('TSA Input'!J1648="Yes",'TSA Input'!E1648,""))</f>
        <v/>
      </c>
      <c r="I1673" s="45" t="str">
        <f t="shared" si="2"/>
        <v/>
      </c>
      <c r="J1673" s="146" t="str">
        <f>IF('TSA Input'!$J1648="","",IF('TSA Input'!$J1648="Yes",'TSA Input'!$C1648,""))</f>
        <v/>
      </c>
      <c r="K1673" s="147" t="str">
        <f>IF('TSA Input'!$J1648="","",IF('TSA Input'!$J1648="Yes",'TSA Input'!$I1648,""))</f>
        <v/>
      </c>
      <c r="L1673" s="147" t="str">
        <f>IF('TSA Input'!$J1648="","",IF('TSA Input'!$J1648="Yes",'TSA Input'!$E1648,""))</f>
        <v/>
      </c>
      <c r="M1673" s="45" t="str">
        <f t="shared" si="3"/>
        <v/>
      </c>
      <c r="N1673" s="48"/>
      <c r="O1673" s="49"/>
      <c r="P1673" s="148" t="s">
        <v>31</v>
      </c>
      <c r="Q1673" s="149" t="s">
        <v>31</v>
      </c>
      <c r="R1673" s="1"/>
    </row>
    <row r="1674" spans="1:18" ht="15.75" hidden="1" customHeight="1">
      <c r="A1674" s="1" t="str">
        <f t="shared" si="1"/>
        <v/>
      </c>
      <c r="B1674" s="1"/>
      <c r="C1674" s="38" t="str">
        <f>IF('TSA Input'!J1649="","",IF('TSA Input'!J1649="Yes",'TSA Input'!B1649,"Ineligible"))</f>
        <v/>
      </c>
      <c r="D1674" s="39" t="str">
        <f>IF('TSA Input'!J1649="","",IF('TSA Input'!J1649="Yes",'TSA Input'!H1649,""))</f>
        <v/>
      </c>
      <c r="E1674" s="40" t="str">
        <f>IF('TSA Input'!J1649="","",IF('TSA Input'!J1649="Yes",'TSA Input'!G1649,""))</f>
        <v/>
      </c>
      <c r="F1674" s="42" t="str">
        <f>IF('TSA Input'!J1649="","",IF('TSA Input'!J1649="Yes",'TSA Input'!C1649,""))</f>
        <v/>
      </c>
      <c r="G1674" s="43" t="str">
        <f>IF('TSA Input'!J1649="","",IF('TSA Input'!J1649="Yes",'TSA Input'!I1649,""))</f>
        <v/>
      </c>
      <c r="H1674" s="43" t="str">
        <f>IF('TSA Input'!J1649="","",IF('TSA Input'!J1649="Yes",'TSA Input'!E1649,""))</f>
        <v/>
      </c>
      <c r="I1674" s="45" t="str">
        <f t="shared" si="2"/>
        <v/>
      </c>
      <c r="J1674" s="146" t="str">
        <f>IF('TSA Input'!$J1649="","",IF('TSA Input'!$J1649="Yes",'TSA Input'!$C1649,""))</f>
        <v/>
      </c>
      <c r="K1674" s="147" t="str">
        <f>IF('TSA Input'!$J1649="","",IF('TSA Input'!$J1649="Yes",'TSA Input'!$I1649,""))</f>
        <v/>
      </c>
      <c r="L1674" s="147" t="str">
        <f>IF('TSA Input'!$J1649="","",IF('TSA Input'!$J1649="Yes",'TSA Input'!$E1649,""))</f>
        <v/>
      </c>
      <c r="M1674" s="45" t="str">
        <f t="shared" si="3"/>
        <v/>
      </c>
      <c r="N1674" s="48"/>
      <c r="O1674" s="49"/>
      <c r="P1674" s="148" t="s">
        <v>31</v>
      </c>
      <c r="Q1674" s="149" t="s">
        <v>31</v>
      </c>
      <c r="R1674" s="1"/>
    </row>
    <row r="1675" spans="1:18" ht="15.75" hidden="1" customHeight="1">
      <c r="A1675" s="1" t="str">
        <f t="shared" si="1"/>
        <v/>
      </c>
      <c r="B1675" s="1"/>
      <c r="C1675" s="38" t="str">
        <f>IF('TSA Input'!J1650="","",IF('TSA Input'!J1650="Yes",'TSA Input'!B1650,"Ineligible"))</f>
        <v/>
      </c>
      <c r="D1675" s="39" t="str">
        <f>IF('TSA Input'!J1650="","",IF('TSA Input'!J1650="Yes",'TSA Input'!H1650,""))</f>
        <v/>
      </c>
      <c r="E1675" s="40" t="str">
        <f>IF('TSA Input'!J1650="","",IF('TSA Input'!J1650="Yes",'TSA Input'!G1650,""))</f>
        <v/>
      </c>
      <c r="F1675" s="42" t="str">
        <f>IF('TSA Input'!J1650="","",IF('TSA Input'!J1650="Yes",'TSA Input'!C1650,""))</f>
        <v/>
      </c>
      <c r="G1675" s="43" t="str">
        <f>IF('TSA Input'!J1650="","",IF('TSA Input'!J1650="Yes",'TSA Input'!I1650,""))</f>
        <v/>
      </c>
      <c r="H1675" s="43" t="str">
        <f>IF('TSA Input'!J1650="","",IF('TSA Input'!J1650="Yes",'TSA Input'!E1650,""))</f>
        <v/>
      </c>
      <c r="I1675" s="45" t="str">
        <f t="shared" si="2"/>
        <v/>
      </c>
      <c r="J1675" s="146" t="str">
        <f>IF('TSA Input'!$J1650="","",IF('TSA Input'!$J1650="Yes",'TSA Input'!$C1650,""))</f>
        <v/>
      </c>
      <c r="K1675" s="147" t="str">
        <f>IF('TSA Input'!$J1650="","",IF('TSA Input'!$J1650="Yes",'TSA Input'!$I1650,""))</f>
        <v/>
      </c>
      <c r="L1675" s="147" t="str">
        <f>IF('TSA Input'!$J1650="","",IF('TSA Input'!$J1650="Yes",'TSA Input'!$E1650,""))</f>
        <v/>
      </c>
      <c r="M1675" s="45" t="str">
        <f t="shared" si="3"/>
        <v/>
      </c>
      <c r="N1675" s="48"/>
      <c r="O1675" s="49"/>
      <c r="P1675" s="148" t="s">
        <v>31</v>
      </c>
      <c r="Q1675" s="149" t="s">
        <v>31</v>
      </c>
      <c r="R1675" s="1"/>
    </row>
    <row r="1676" spans="1:18" ht="15.75" hidden="1" customHeight="1">
      <c r="A1676" s="1" t="str">
        <f t="shared" si="1"/>
        <v/>
      </c>
      <c r="B1676" s="1"/>
      <c r="C1676" s="38" t="str">
        <f>IF('TSA Input'!J1651="","",IF('TSA Input'!J1651="Yes",'TSA Input'!B1651,"Ineligible"))</f>
        <v/>
      </c>
      <c r="D1676" s="39" t="str">
        <f>IF('TSA Input'!J1651="","",IF('TSA Input'!J1651="Yes",'TSA Input'!H1651,""))</f>
        <v/>
      </c>
      <c r="E1676" s="40" t="str">
        <f>IF('TSA Input'!J1651="","",IF('TSA Input'!J1651="Yes",'TSA Input'!G1651,""))</f>
        <v/>
      </c>
      <c r="F1676" s="42" t="str">
        <f>IF('TSA Input'!J1651="","",IF('TSA Input'!J1651="Yes",'TSA Input'!C1651,""))</f>
        <v/>
      </c>
      <c r="G1676" s="43" t="str">
        <f>IF('TSA Input'!J1651="","",IF('TSA Input'!J1651="Yes",'TSA Input'!I1651,""))</f>
        <v/>
      </c>
      <c r="H1676" s="43" t="str">
        <f>IF('TSA Input'!J1651="","",IF('TSA Input'!J1651="Yes",'TSA Input'!E1651,""))</f>
        <v/>
      </c>
      <c r="I1676" s="45" t="str">
        <f t="shared" si="2"/>
        <v/>
      </c>
      <c r="J1676" s="146" t="str">
        <f>IF('TSA Input'!$J1651="","",IF('TSA Input'!$J1651="Yes",'TSA Input'!$C1651,""))</f>
        <v/>
      </c>
      <c r="K1676" s="147" t="str">
        <f>IF('TSA Input'!$J1651="","",IF('TSA Input'!$J1651="Yes",'TSA Input'!$I1651,""))</f>
        <v/>
      </c>
      <c r="L1676" s="147" t="str">
        <f>IF('TSA Input'!$J1651="","",IF('TSA Input'!$J1651="Yes",'TSA Input'!$E1651,""))</f>
        <v/>
      </c>
      <c r="M1676" s="45" t="str">
        <f t="shared" si="3"/>
        <v/>
      </c>
      <c r="N1676" s="48"/>
      <c r="O1676" s="49"/>
      <c r="P1676" s="148" t="s">
        <v>31</v>
      </c>
      <c r="Q1676" s="149" t="s">
        <v>31</v>
      </c>
      <c r="R1676" s="1"/>
    </row>
    <row r="1677" spans="1:18" ht="15.75" hidden="1" customHeight="1">
      <c r="A1677" s="1" t="str">
        <f t="shared" si="1"/>
        <v/>
      </c>
      <c r="B1677" s="1"/>
      <c r="C1677" s="38" t="str">
        <f>IF('TSA Input'!J1652="","",IF('TSA Input'!J1652="Yes",'TSA Input'!B1652,"Ineligible"))</f>
        <v/>
      </c>
      <c r="D1677" s="39" t="str">
        <f>IF('TSA Input'!J1652="","",IF('TSA Input'!J1652="Yes",'TSA Input'!H1652,""))</f>
        <v/>
      </c>
      <c r="E1677" s="40" t="str">
        <f>IF('TSA Input'!J1652="","",IF('TSA Input'!J1652="Yes",'TSA Input'!G1652,""))</f>
        <v/>
      </c>
      <c r="F1677" s="42" t="str">
        <f>IF('TSA Input'!J1652="","",IF('TSA Input'!J1652="Yes",'TSA Input'!C1652,""))</f>
        <v/>
      </c>
      <c r="G1677" s="43" t="str">
        <f>IF('TSA Input'!J1652="","",IF('TSA Input'!J1652="Yes",'TSA Input'!I1652,""))</f>
        <v/>
      </c>
      <c r="H1677" s="43" t="str">
        <f>IF('TSA Input'!J1652="","",IF('TSA Input'!J1652="Yes",'TSA Input'!E1652,""))</f>
        <v/>
      </c>
      <c r="I1677" s="45" t="str">
        <f t="shared" si="2"/>
        <v/>
      </c>
      <c r="J1677" s="146" t="str">
        <f>IF('TSA Input'!$J1652="","",IF('TSA Input'!$J1652="Yes",'TSA Input'!$C1652,""))</f>
        <v/>
      </c>
      <c r="K1677" s="147" t="str">
        <f>IF('TSA Input'!$J1652="","",IF('TSA Input'!$J1652="Yes",'TSA Input'!$I1652,""))</f>
        <v/>
      </c>
      <c r="L1677" s="147" t="str">
        <f>IF('TSA Input'!$J1652="","",IF('TSA Input'!$J1652="Yes",'TSA Input'!$E1652,""))</f>
        <v/>
      </c>
      <c r="M1677" s="45" t="str">
        <f t="shared" si="3"/>
        <v/>
      </c>
      <c r="N1677" s="48"/>
      <c r="O1677" s="49"/>
      <c r="P1677" s="148" t="s">
        <v>31</v>
      </c>
      <c r="Q1677" s="149" t="s">
        <v>31</v>
      </c>
      <c r="R1677" s="1"/>
    </row>
    <row r="1678" spans="1:18" ht="15.75" hidden="1" customHeight="1">
      <c r="A1678" s="1" t="str">
        <f t="shared" si="1"/>
        <v/>
      </c>
      <c r="B1678" s="1"/>
      <c r="C1678" s="38" t="str">
        <f>IF('TSA Input'!J1653="","",IF('TSA Input'!J1653="Yes",'TSA Input'!B1653,"Ineligible"))</f>
        <v/>
      </c>
      <c r="D1678" s="39" t="str">
        <f>IF('TSA Input'!J1653="","",IF('TSA Input'!J1653="Yes",'TSA Input'!H1653,""))</f>
        <v/>
      </c>
      <c r="E1678" s="40" t="str">
        <f>IF('TSA Input'!J1653="","",IF('TSA Input'!J1653="Yes",'TSA Input'!G1653,""))</f>
        <v/>
      </c>
      <c r="F1678" s="42" t="str">
        <f>IF('TSA Input'!J1653="","",IF('TSA Input'!J1653="Yes",'TSA Input'!C1653,""))</f>
        <v/>
      </c>
      <c r="G1678" s="43" t="str">
        <f>IF('TSA Input'!J1653="","",IF('TSA Input'!J1653="Yes",'TSA Input'!I1653,""))</f>
        <v/>
      </c>
      <c r="H1678" s="43" t="str">
        <f>IF('TSA Input'!J1653="","",IF('TSA Input'!J1653="Yes",'TSA Input'!E1653,""))</f>
        <v/>
      </c>
      <c r="I1678" s="45" t="str">
        <f t="shared" si="2"/>
        <v/>
      </c>
      <c r="J1678" s="146" t="str">
        <f>IF('TSA Input'!$J1653="","",IF('TSA Input'!$J1653="Yes",'TSA Input'!$C1653,""))</f>
        <v/>
      </c>
      <c r="K1678" s="147" t="str">
        <f>IF('TSA Input'!$J1653="","",IF('TSA Input'!$J1653="Yes",'TSA Input'!$I1653,""))</f>
        <v/>
      </c>
      <c r="L1678" s="147" t="str">
        <f>IF('TSA Input'!$J1653="","",IF('TSA Input'!$J1653="Yes",'TSA Input'!$E1653,""))</f>
        <v/>
      </c>
      <c r="M1678" s="45" t="str">
        <f t="shared" si="3"/>
        <v/>
      </c>
      <c r="N1678" s="48"/>
      <c r="O1678" s="49"/>
      <c r="P1678" s="148" t="s">
        <v>31</v>
      </c>
      <c r="Q1678" s="149" t="s">
        <v>31</v>
      </c>
      <c r="R1678" s="1"/>
    </row>
    <row r="1679" spans="1:18" ht="15.75" hidden="1" customHeight="1">
      <c r="A1679" s="1" t="str">
        <f t="shared" si="1"/>
        <v/>
      </c>
      <c r="B1679" s="1"/>
      <c r="C1679" s="38" t="str">
        <f>IF('TSA Input'!J1654="","",IF('TSA Input'!J1654="Yes",'TSA Input'!B1654,"Ineligible"))</f>
        <v/>
      </c>
      <c r="D1679" s="39" t="str">
        <f>IF('TSA Input'!J1654="","",IF('TSA Input'!J1654="Yes",'TSA Input'!H1654,""))</f>
        <v/>
      </c>
      <c r="E1679" s="40" t="str">
        <f>IF('TSA Input'!J1654="","",IF('TSA Input'!J1654="Yes",'TSA Input'!G1654,""))</f>
        <v/>
      </c>
      <c r="F1679" s="42" t="str">
        <f>IF('TSA Input'!J1654="","",IF('TSA Input'!J1654="Yes",'TSA Input'!C1654,""))</f>
        <v/>
      </c>
      <c r="G1679" s="43" t="str">
        <f>IF('TSA Input'!J1654="","",IF('TSA Input'!J1654="Yes",'TSA Input'!I1654,""))</f>
        <v/>
      </c>
      <c r="H1679" s="43" t="str">
        <f>IF('TSA Input'!J1654="","",IF('TSA Input'!J1654="Yes",'TSA Input'!E1654,""))</f>
        <v/>
      </c>
      <c r="I1679" s="45" t="str">
        <f t="shared" si="2"/>
        <v/>
      </c>
      <c r="J1679" s="146" t="str">
        <f>IF('TSA Input'!$J1654="","",IF('TSA Input'!$J1654="Yes",'TSA Input'!$C1654,""))</f>
        <v/>
      </c>
      <c r="K1679" s="147" t="str">
        <f>IF('TSA Input'!$J1654="","",IF('TSA Input'!$J1654="Yes",'TSA Input'!$I1654,""))</f>
        <v/>
      </c>
      <c r="L1679" s="147" t="str">
        <f>IF('TSA Input'!$J1654="","",IF('TSA Input'!$J1654="Yes",'TSA Input'!$E1654,""))</f>
        <v/>
      </c>
      <c r="M1679" s="45" t="str">
        <f t="shared" si="3"/>
        <v/>
      </c>
      <c r="N1679" s="48"/>
      <c r="O1679" s="49"/>
      <c r="P1679" s="148" t="s">
        <v>31</v>
      </c>
      <c r="Q1679" s="149" t="s">
        <v>31</v>
      </c>
      <c r="R1679" s="1"/>
    </row>
    <row r="1680" spans="1:18" ht="15.75" hidden="1" customHeight="1">
      <c r="A1680" s="1" t="str">
        <f t="shared" si="1"/>
        <v/>
      </c>
      <c r="B1680" s="1"/>
      <c r="C1680" s="38" t="str">
        <f>IF('TSA Input'!J1655="","",IF('TSA Input'!J1655="Yes",'TSA Input'!B1655,"Ineligible"))</f>
        <v/>
      </c>
      <c r="D1680" s="39" t="str">
        <f>IF('TSA Input'!J1655="","",IF('TSA Input'!J1655="Yes",'TSA Input'!H1655,""))</f>
        <v/>
      </c>
      <c r="E1680" s="40" t="str">
        <f>IF('TSA Input'!J1655="","",IF('TSA Input'!J1655="Yes",'TSA Input'!G1655,""))</f>
        <v/>
      </c>
      <c r="F1680" s="42" t="str">
        <f>IF('TSA Input'!J1655="","",IF('TSA Input'!J1655="Yes",'TSA Input'!C1655,""))</f>
        <v/>
      </c>
      <c r="G1680" s="43" t="str">
        <f>IF('TSA Input'!J1655="","",IF('TSA Input'!J1655="Yes",'TSA Input'!I1655,""))</f>
        <v/>
      </c>
      <c r="H1680" s="43" t="str">
        <f>IF('TSA Input'!J1655="","",IF('TSA Input'!J1655="Yes",'TSA Input'!E1655,""))</f>
        <v/>
      </c>
      <c r="I1680" s="45" t="str">
        <f t="shared" si="2"/>
        <v/>
      </c>
      <c r="J1680" s="146" t="str">
        <f>IF('TSA Input'!$J1655="","",IF('TSA Input'!$J1655="Yes",'TSA Input'!$C1655,""))</f>
        <v/>
      </c>
      <c r="K1680" s="147" t="str">
        <f>IF('TSA Input'!$J1655="","",IF('TSA Input'!$J1655="Yes",'TSA Input'!$I1655,""))</f>
        <v/>
      </c>
      <c r="L1680" s="147" t="str">
        <f>IF('TSA Input'!$J1655="","",IF('TSA Input'!$J1655="Yes",'TSA Input'!$E1655,""))</f>
        <v/>
      </c>
      <c r="M1680" s="45" t="str">
        <f t="shared" si="3"/>
        <v/>
      </c>
      <c r="N1680" s="48"/>
      <c r="O1680" s="49"/>
      <c r="P1680" s="148" t="s">
        <v>31</v>
      </c>
      <c r="Q1680" s="149" t="s">
        <v>31</v>
      </c>
      <c r="R1680" s="1"/>
    </row>
    <row r="1681" spans="1:18" ht="15.75" hidden="1" customHeight="1">
      <c r="A1681" s="1" t="str">
        <f t="shared" si="1"/>
        <v/>
      </c>
      <c r="B1681" s="1"/>
      <c r="C1681" s="38" t="str">
        <f>IF('TSA Input'!J1656="","",IF('TSA Input'!J1656="Yes",'TSA Input'!B1656,"Ineligible"))</f>
        <v/>
      </c>
      <c r="D1681" s="39" t="str">
        <f>IF('TSA Input'!J1656="","",IF('TSA Input'!J1656="Yes",'TSA Input'!H1656,""))</f>
        <v/>
      </c>
      <c r="E1681" s="40" t="str">
        <f>IF('TSA Input'!J1656="","",IF('TSA Input'!J1656="Yes",'TSA Input'!G1656,""))</f>
        <v/>
      </c>
      <c r="F1681" s="42" t="str">
        <f>IF('TSA Input'!J1656="","",IF('TSA Input'!J1656="Yes",'TSA Input'!C1656,""))</f>
        <v/>
      </c>
      <c r="G1681" s="43" t="str">
        <f>IF('TSA Input'!J1656="","",IF('TSA Input'!J1656="Yes",'TSA Input'!I1656,""))</f>
        <v/>
      </c>
      <c r="H1681" s="43" t="str">
        <f>IF('TSA Input'!J1656="","",IF('TSA Input'!J1656="Yes",'TSA Input'!E1656,""))</f>
        <v/>
      </c>
      <c r="I1681" s="45" t="str">
        <f t="shared" si="2"/>
        <v/>
      </c>
      <c r="J1681" s="146" t="str">
        <f>IF('TSA Input'!$J1656="","",IF('TSA Input'!$J1656="Yes",'TSA Input'!$C1656,""))</f>
        <v/>
      </c>
      <c r="K1681" s="147" t="str">
        <f>IF('TSA Input'!$J1656="","",IF('TSA Input'!$J1656="Yes",'TSA Input'!$I1656,""))</f>
        <v/>
      </c>
      <c r="L1681" s="147" t="str">
        <f>IF('TSA Input'!$J1656="","",IF('TSA Input'!$J1656="Yes",'TSA Input'!$E1656,""))</f>
        <v/>
      </c>
      <c r="M1681" s="45" t="str">
        <f t="shared" si="3"/>
        <v/>
      </c>
      <c r="N1681" s="48"/>
      <c r="O1681" s="49"/>
      <c r="P1681" s="148" t="s">
        <v>31</v>
      </c>
      <c r="Q1681" s="149" t="s">
        <v>31</v>
      </c>
      <c r="R1681" s="1"/>
    </row>
    <row r="1682" spans="1:18" ht="15.75" hidden="1" customHeight="1">
      <c r="A1682" s="1" t="str">
        <f t="shared" si="1"/>
        <v/>
      </c>
      <c r="B1682" s="1"/>
      <c r="C1682" s="38" t="str">
        <f>IF('TSA Input'!J1657="","",IF('TSA Input'!J1657="Yes",'TSA Input'!B1657,"Ineligible"))</f>
        <v/>
      </c>
      <c r="D1682" s="39" t="str">
        <f>IF('TSA Input'!J1657="","",IF('TSA Input'!J1657="Yes",'TSA Input'!H1657,""))</f>
        <v/>
      </c>
      <c r="E1682" s="40" t="str">
        <f>IF('TSA Input'!J1657="","",IF('TSA Input'!J1657="Yes",'TSA Input'!G1657,""))</f>
        <v/>
      </c>
      <c r="F1682" s="42" t="str">
        <f>IF('TSA Input'!J1657="","",IF('TSA Input'!J1657="Yes",'TSA Input'!C1657,""))</f>
        <v/>
      </c>
      <c r="G1682" s="43" t="str">
        <f>IF('TSA Input'!J1657="","",IF('TSA Input'!J1657="Yes",'TSA Input'!I1657,""))</f>
        <v/>
      </c>
      <c r="H1682" s="43" t="str">
        <f>IF('TSA Input'!J1657="","",IF('TSA Input'!J1657="Yes",'TSA Input'!E1657,""))</f>
        <v/>
      </c>
      <c r="I1682" s="45" t="str">
        <f t="shared" si="2"/>
        <v/>
      </c>
      <c r="J1682" s="146" t="str">
        <f>IF('TSA Input'!$J1657="","",IF('TSA Input'!$J1657="Yes",'TSA Input'!$C1657,""))</f>
        <v/>
      </c>
      <c r="K1682" s="147" t="str">
        <f>IF('TSA Input'!$J1657="","",IF('TSA Input'!$J1657="Yes",'TSA Input'!$I1657,""))</f>
        <v/>
      </c>
      <c r="L1682" s="147" t="str">
        <f>IF('TSA Input'!$J1657="","",IF('TSA Input'!$J1657="Yes",'TSA Input'!$E1657,""))</f>
        <v/>
      </c>
      <c r="M1682" s="45" t="str">
        <f t="shared" si="3"/>
        <v/>
      </c>
      <c r="N1682" s="48"/>
      <c r="O1682" s="49"/>
      <c r="P1682" s="148" t="s">
        <v>31</v>
      </c>
      <c r="Q1682" s="149" t="s">
        <v>31</v>
      </c>
      <c r="R1682" s="1"/>
    </row>
    <row r="1683" spans="1:18" ht="15.75" hidden="1" customHeight="1">
      <c r="A1683" s="1" t="str">
        <f t="shared" si="1"/>
        <v/>
      </c>
      <c r="B1683" s="1"/>
      <c r="C1683" s="38" t="str">
        <f>IF('TSA Input'!J1658="","",IF('TSA Input'!J1658="Yes",'TSA Input'!B1658,"Ineligible"))</f>
        <v/>
      </c>
      <c r="D1683" s="39" t="str">
        <f>IF('TSA Input'!J1658="","",IF('TSA Input'!J1658="Yes",'TSA Input'!H1658,""))</f>
        <v/>
      </c>
      <c r="E1683" s="40" t="str">
        <f>IF('TSA Input'!J1658="","",IF('TSA Input'!J1658="Yes",'TSA Input'!G1658,""))</f>
        <v/>
      </c>
      <c r="F1683" s="42" t="str">
        <f>IF('TSA Input'!J1658="","",IF('TSA Input'!J1658="Yes",'TSA Input'!C1658,""))</f>
        <v/>
      </c>
      <c r="G1683" s="43" t="str">
        <f>IF('TSA Input'!J1658="","",IF('TSA Input'!J1658="Yes",'TSA Input'!I1658,""))</f>
        <v/>
      </c>
      <c r="H1683" s="43" t="str">
        <f>IF('TSA Input'!J1658="","",IF('TSA Input'!J1658="Yes",'TSA Input'!E1658,""))</f>
        <v/>
      </c>
      <c r="I1683" s="45" t="str">
        <f t="shared" si="2"/>
        <v/>
      </c>
      <c r="J1683" s="146" t="str">
        <f>IF('TSA Input'!$J1658="","",IF('TSA Input'!$J1658="Yes",'TSA Input'!$C1658,""))</f>
        <v/>
      </c>
      <c r="K1683" s="147" t="str">
        <f>IF('TSA Input'!$J1658="","",IF('TSA Input'!$J1658="Yes",'TSA Input'!$I1658,""))</f>
        <v/>
      </c>
      <c r="L1683" s="147" t="str">
        <f>IF('TSA Input'!$J1658="","",IF('TSA Input'!$J1658="Yes",'TSA Input'!$E1658,""))</f>
        <v/>
      </c>
      <c r="M1683" s="45" t="str">
        <f t="shared" si="3"/>
        <v/>
      </c>
      <c r="N1683" s="48"/>
      <c r="O1683" s="49"/>
      <c r="P1683" s="148" t="s">
        <v>31</v>
      </c>
      <c r="Q1683" s="149" t="s">
        <v>31</v>
      </c>
      <c r="R1683" s="1"/>
    </row>
    <row r="1684" spans="1:18" ht="15.75" hidden="1" customHeight="1">
      <c r="A1684" s="1" t="str">
        <f t="shared" si="1"/>
        <v/>
      </c>
      <c r="B1684" s="1"/>
      <c r="C1684" s="38" t="str">
        <f>IF('TSA Input'!J1659="","",IF('TSA Input'!J1659="Yes",'TSA Input'!B1659,"Ineligible"))</f>
        <v/>
      </c>
      <c r="D1684" s="39" t="str">
        <f>IF('TSA Input'!J1659="","",IF('TSA Input'!J1659="Yes",'TSA Input'!H1659,""))</f>
        <v/>
      </c>
      <c r="E1684" s="40" t="str">
        <f>IF('TSA Input'!J1659="","",IF('TSA Input'!J1659="Yes",'TSA Input'!G1659,""))</f>
        <v/>
      </c>
      <c r="F1684" s="42" t="str">
        <f>IF('TSA Input'!J1659="","",IF('TSA Input'!J1659="Yes",'TSA Input'!C1659,""))</f>
        <v/>
      </c>
      <c r="G1684" s="43" t="str">
        <f>IF('TSA Input'!J1659="","",IF('TSA Input'!J1659="Yes",'TSA Input'!I1659,""))</f>
        <v/>
      </c>
      <c r="H1684" s="43" t="str">
        <f>IF('TSA Input'!J1659="","",IF('TSA Input'!J1659="Yes",'TSA Input'!E1659,""))</f>
        <v/>
      </c>
      <c r="I1684" s="45" t="str">
        <f t="shared" si="2"/>
        <v/>
      </c>
      <c r="J1684" s="146" t="str">
        <f>IF('TSA Input'!$J1659="","",IF('TSA Input'!$J1659="Yes",'TSA Input'!$C1659,""))</f>
        <v/>
      </c>
      <c r="K1684" s="147" t="str">
        <f>IF('TSA Input'!$J1659="","",IF('TSA Input'!$J1659="Yes",'TSA Input'!$I1659,""))</f>
        <v/>
      </c>
      <c r="L1684" s="147" t="str">
        <f>IF('TSA Input'!$J1659="","",IF('TSA Input'!$J1659="Yes",'TSA Input'!$E1659,""))</f>
        <v/>
      </c>
      <c r="M1684" s="45" t="str">
        <f t="shared" si="3"/>
        <v/>
      </c>
      <c r="N1684" s="48"/>
      <c r="O1684" s="49"/>
      <c r="P1684" s="148" t="s">
        <v>31</v>
      </c>
      <c r="Q1684" s="149" t="s">
        <v>31</v>
      </c>
      <c r="R1684" s="1"/>
    </row>
    <row r="1685" spans="1:18" ht="15.75" hidden="1" customHeight="1">
      <c r="A1685" s="1" t="str">
        <f t="shared" si="1"/>
        <v/>
      </c>
      <c r="B1685" s="1"/>
      <c r="C1685" s="38" t="str">
        <f>IF('TSA Input'!J1660="","",IF('TSA Input'!J1660="Yes",'TSA Input'!B1660,"Ineligible"))</f>
        <v/>
      </c>
      <c r="D1685" s="39" t="str">
        <f>IF('TSA Input'!J1660="","",IF('TSA Input'!J1660="Yes",'TSA Input'!H1660,""))</f>
        <v/>
      </c>
      <c r="E1685" s="40" t="str">
        <f>IF('TSA Input'!J1660="","",IF('TSA Input'!J1660="Yes",'TSA Input'!G1660,""))</f>
        <v/>
      </c>
      <c r="F1685" s="42" t="str">
        <f>IF('TSA Input'!J1660="","",IF('TSA Input'!J1660="Yes",'TSA Input'!C1660,""))</f>
        <v/>
      </c>
      <c r="G1685" s="43" t="str">
        <f>IF('TSA Input'!J1660="","",IF('TSA Input'!J1660="Yes",'TSA Input'!I1660,""))</f>
        <v/>
      </c>
      <c r="H1685" s="43" t="str">
        <f>IF('TSA Input'!J1660="","",IF('TSA Input'!J1660="Yes",'TSA Input'!E1660,""))</f>
        <v/>
      </c>
      <c r="I1685" s="45" t="str">
        <f t="shared" si="2"/>
        <v/>
      </c>
      <c r="J1685" s="146" t="str">
        <f>IF('TSA Input'!$J1660="","",IF('TSA Input'!$J1660="Yes",'TSA Input'!$C1660,""))</f>
        <v/>
      </c>
      <c r="K1685" s="147" t="str">
        <f>IF('TSA Input'!$J1660="","",IF('TSA Input'!$J1660="Yes",'TSA Input'!$I1660,""))</f>
        <v/>
      </c>
      <c r="L1685" s="147" t="str">
        <f>IF('TSA Input'!$J1660="","",IF('TSA Input'!$J1660="Yes",'TSA Input'!$E1660,""))</f>
        <v/>
      </c>
      <c r="M1685" s="45" t="str">
        <f t="shared" si="3"/>
        <v/>
      </c>
      <c r="N1685" s="48"/>
      <c r="O1685" s="49"/>
      <c r="P1685" s="148" t="s">
        <v>31</v>
      </c>
      <c r="Q1685" s="149" t="s">
        <v>31</v>
      </c>
      <c r="R1685" s="1"/>
    </row>
    <row r="1686" spans="1:18" ht="15.75" hidden="1" customHeight="1">
      <c r="A1686" s="1" t="str">
        <f t="shared" si="1"/>
        <v/>
      </c>
      <c r="B1686" s="1"/>
      <c r="C1686" s="38" t="str">
        <f>IF('TSA Input'!J1661="","",IF('TSA Input'!J1661="Yes",'TSA Input'!B1661,"Ineligible"))</f>
        <v/>
      </c>
      <c r="D1686" s="39" t="str">
        <f>IF('TSA Input'!J1661="","",IF('TSA Input'!J1661="Yes",'TSA Input'!H1661,""))</f>
        <v/>
      </c>
      <c r="E1686" s="40" t="str">
        <f>IF('TSA Input'!J1661="","",IF('TSA Input'!J1661="Yes",'TSA Input'!G1661,""))</f>
        <v/>
      </c>
      <c r="F1686" s="42" t="str">
        <f>IF('TSA Input'!J1661="","",IF('TSA Input'!J1661="Yes",'TSA Input'!C1661,""))</f>
        <v/>
      </c>
      <c r="G1686" s="43" t="str">
        <f>IF('TSA Input'!J1661="","",IF('TSA Input'!J1661="Yes",'TSA Input'!I1661,""))</f>
        <v/>
      </c>
      <c r="H1686" s="43" t="str">
        <f>IF('TSA Input'!J1661="","",IF('TSA Input'!J1661="Yes",'TSA Input'!E1661,""))</f>
        <v/>
      </c>
      <c r="I1686" s="45" t="str">
        <f t="shared" si="2"/>
        <v/>
      </c>
      <c r="J1686" s="146" t="str">
        <f>IF('TSA Input'!$J1661="","",IF('TSA Input'!$J1661="Yes",'TSA Input'!$C1661,""))</f>
        <v/>
      </c>
      <c r="K1686" s="147" t="str">
        <f>IF('TSA Input'!$J1661="","",IF('TSA Input'!$J1661="Yes",'TSA Input'!$I1661,""))</f>
        <v/>
      </c>
      <c r="L1686" s="147" t="str">
        <f>IF('TSA Input'!$J1661="","",IF('TSA Input'!$J1661="Yes",'TSA Input'!$E1661,""))</f>
        <v/>
      </c>
      <c r="M1686" s="45" t="str">
        <f t="shared" si="3"/>
        <v/>
      </c>
      <c r="N1686" s="48"/>
      <c r="O1686" s="49"/>
      <c r="P1686" s="148" t="s">
        <v>31</v>
      </c>
      <c r="Q1686" s="149" t="s">
        <v>31</v>
      </c>
      <c r="R1686" s="1"/>
    </row>
    <row r="1687" spans="1:18" ht="15.75" hidden="1" customHeight="1">
      <c r="A1687" s="1" t="str">
        <f t="shared" si="1"/>
        <v/>
      </c>
      <c r="B1687" s="1"/>
      <c r="C1687" s="38" t="str">
        <f>IF('TSA Input'!J1662="","",IF('TSA Input'!J1662="Yes",'TSA Input'!B1662,"Ineligible"))</f>
        <v/>
      </c>
      <c r="D1687" s="39" t="str">
        <f>IF('TSA Input'!J1662="","",IF('TSA Input'!J1662="Yes",'TSA Input'!H1662,""))</f>
        <v/>
      </c>
      <c r="E1687" s="40" t="str">
        <f>IF('TSA Input'!J1662="","",IF('TSA Input'!J1662="Yes",'TSA Input'!G1662,""))</f>
        <v/>
      </c>
      <c r="F1687" s="42" t="str">
        <f>IF('TSA Input'!J1662="","",IF('TSA Input'!J1662="Yes",'TSA Input'!C1662,""))</f>
        <v/>
      </c>
      <c r="G1687" s="43" t="str">
        <f>IF('TSA Input'!J1662="","",IF('TSA Input'!J1662="Yes",'TSA Input'!I1662,""))</f>
        <v/>
      </c>
      <c r="H1687" s="43" t="str">
        <f>IF('TSA Input'!J1662="","",IF('TSA Input'!J1662="Yes",'TSA Input'!E1662,""))</f>
        <v/>
      </c>
      <c r="I1687" s="45" t="str">
        <f t="shared" si="2"/>
        <v/>
      </c>
      <c r="J1687" s="146" t="str">
        <f>IF('TSA Input'!$J1662="","",IF('TSA Input'!$J1662="Yes",'TSA Input'!$C1662,""))</f>
        <v/>
      </c>
      <c r="K1687" s="147" t="str">
        <f>IF('TSA Input'!$J1662="","",IF('TSA Input'!$J1662="Yes",'TSA Input'!$I1662,""))</f>
        <v/>
      </c>
      <c r="L1687" s="147" t="str">
        <f>IF('TSA Input'!$J1662="","",IF('TSA Input'!$J1662="Yes",'TSA Input'!$E1662,""))</f>
        <v/>
      </c>
      <c r="M1687" s="45" t="str">
        <f t="shared" si="3"/>
        <v/>
      </c>
      <c r="N1687" s="48"/>
      <c r="O1687" s="49"/>
      <c r="P1687" s="148" t="s">
        <v>31</v>
      </c>
      <c r="Q1687" s="149" t="s">
        <v>31</v>
      </c>
      <c r="R1687" s="1"/>
    </row>
    <row r="1688" spans="1:18" ht="15.75" hidden="1" customHeight="1">
      <c r="A1688" s="1" t="str">
        <f t="shared" si="1"/>
        <v/>
      </c>
      <c r="B1688" s="1"/>
      <c r="C1688" s="38" t="str">
        <f>IF('TSA Input'!J1663="","",IF('TSA Input'!J1663="Yes",'TSA Input'!B1663,"Ineligible"))</f>
        <v/>
      </c>
      <c r="D1688" s="39" t="str">
        <f>IF('TSA Input'!J1663="","",IF('TSA Input'!J1663="Yes",'TSA Input'!H1663,""))</f>
        <v/>
      </c>
      <c r="E1688" s="40" t="str">
        <f>IF('TSA Input'!J1663="","",IF('TSA Input'!J1663="Yes",'TSA Input'!G1663,""))</f>
        <v/>
      </c>
      <c r="F1688" s="42" t="str">
        <f>IF('TSA Input'!J1663="","",IF('TSA Input'!J1663="Yes",'TSA Input'!C1663,""))</f>
        <v/>
      </c>
      <c r="G1688" s="43" t="str">
        <f>IF('TSA Input'!J1663="","",IF('TSA Input'!J1663="Yes",'TSA Input'!I1663,""))</f>
        <v/>
      </c>
      <c r="H1688" s="43" t="str">
        <f>IF('TSA Input'!J1663="","",IF('TSA Input'!J1663="Yes",'TSA Input'!E1663,""))</f>
        <v/>
      </c>
      <c r="I1688" s="45" t="str">
        <f t="shared" si="2"/>
        <v/>
      </c>
      <c r="J1688" s="146" t="str">
        <f>IF('TSA Input'!$J1663="","",IF('TSA Input'!$J1663="Yes",'TSA Input'!$C1663,""))</f>
        <v/>
      </c>
      <c r="K1688" s="147" t="str">
        <f>IF('TSA Input'!$J1663="","",IF('TSA Input'!$J1663="Yes",'TSA Input'!$I1663,""))</f>
        <v/>
      </c>
      <c r="L1688" s="147" t="str">
        <f>IF('TSA Input'!$J1663="","",IF('TSA Input'!$J1663="Yes",'TSA Input'!$E1663,""))</f>
        <v/>
      </c>
      <c r="M1688" s="45" t="str">
        <f t="shared" si="3"/>
        <v/>
      </c>
      <c r="N1688" s="48"/>
      <c r="O1688" s="49"/>
      <c r="P1688" s="148" t="s">
        <v>31</v>
      </c>
      <c r="Q1688" s="149" t="s">
        <v>31</v>
      </c>
      <c r="R1688" s="1"/>
    </row>
    <row r="1689" spans="1:18" ht="15.75" hidden="1" customHeight="1">
      <c r="A1689" s="1" t="str">
        <f t="shared" si="1"/>
        <v/>
      </c>
      <c r="B1689" s="1"/>
      <c r="C1689" s="38" t="str">
        <f>IF('TSA Input'!J1664="","",IF('TSA Input'!J1664="Yes",'TSA Input'!B1664,"Ineligible"))</f>
        <v/>
      </c>
      <c r="D1689" s="39" t="str">
        <f>IF('TSA Input'!J1664="","",IF('TSA Input'!J1664="Yes",'TSA Input'!H1664,""))</f>
        <v/>
      </c>
      <c r="E1689" s="40" t="str">
        <f>IF('TSA Input'!J1664="","",IF('TSA Input'!J1664="Yes",'TSA Input'!G1664,""))</f>
        <v/>
      </c>
      <c r="F1689" s="42" t="str">
        <f>IF('TSA Input'!J1664="","",IF('TSA Input'!J1664="Yes",'TSA Input'!C1664,""))</f>
        <v/>
      </c>
      <c r="G1689" s="43" t="str">
        <f>IF('TSA Input'!J1664="","",IF('TSA Input'!J1664="Yes",'TSA Input'!I1664,""))</f>
        <v/>
      </c>
      <c r="H1689" s="43" t="str">
        <f>IF('TSA Input'!J1664="","",IF('TSA Input'!J1664="Yes",'TSA Input'!E1664,""))</f>
        <v/>
      </c>
      <c r="I1689" s="45" t="str">
        <f t="shared" si="2"/>
        <v/>
      </c>
      <c r="J1689" s="146" t="str">
        <f>IF('TSA Input'!$J1664="","",IF('TSA Input'!$J1664="Yes",'TSA Input'!$C1664,""))</f>
        <v/>
      </c>
      <c r="K1689" s="147" t="str">
        <f>IF('TSA Input'!$J1664="","",IF('TSA Input'!$J1664="Yes",'TSA Input'!$I1664,""))</f>
        <v/>
      </c>
      <c r="L1689" s="147" t="str">
        <f>IF('TSA Input'!$J1664="","",IF('TSA Input'!$J1664="Yes",'TSA Input'!$E1664,""))</f>
        <v/>
      </c>
      <c r="M1689" s="45" t="str">
        <f t="shared" si="3"/>
        <v/>
      </c>
      <c r="N1689" s="48"/>
      <c r="O1689" s="49"/>
      <c r="P1689" s="148" t="s">
        <v>31</v>
      </c>
      <c r="Q1689" s="149" t="s">
        <v>31</v>
      </c>
      <c r="R1689" s="1"/>
    </row>
    <row r="1690" spans="1:18" ht="15.75" hidden="1" customHeight="1">
      <c r="A1690" s="1" t="str">
        <f t="shared" si="1"/>
        <v/>
      </c>
      <c r="B1690" s="1"/>
      <c r="C1690" s="38" t="str">
        <f>IF('TSA Input'!J1665="","",IF('TSA Input'!J1665="Yes",'TSA Input'!B1665,"Ineligible"))</f>
        <v/>
      </c>
      <c r="D1690" s="39" t="str">
        <f>IF('TSA Input'!J1665="","",IF('TSA Input'!J1665="Yes",'TSA Input'!H1665,""))</f>
        <v/>
      </c>
      <c r="E1690" s="40" t="str">
        <f>IF('TSA Input'!J1665="","",IF('TSA Input'!J1665="Yes",'TSA Input'!G1665,""))</f>
        <v/>
      </c>
      <c r="F1690" s="42" t="str">
        <f>IF('TSA Input'!J1665="","",IF('TSA Input'!J1665="Yes",'TSA Input'!C1665,""))</f>
        <v/>
      </c>
      <c r="G1690" s="43" t="str">
        <f>IF('TSA Input'!J1665="","",IF('TSA Input'!J1665="Yes",'TSA Input'!I1665,""))</f>
        <v/>
      </c>
      <c r="H1690" s="43" t="str">
        <f>IF('TSA Input'!J1665="","",IF('TSA Input'!J1665="Yes",'TSA Input'!E1665,""))</f>
        <v/>
      </c>
      <c r="I1690" s="45" t="str">
        <f t="shared" si="2"/>
        <v/>
      </c>
      <c r="J1690" s="146" t="str">
        <f>IF('TSA Input'!$J1665="","",IF('TSA Input'!$J1665="Yes",'TSA Input'!$C1665,""))</f>
        <v/>
      </c>
      <c r="K1690" s="147" t="str">
        <f>IF('TSA Input'!$J1665="","",IF('TSA Input'!$J1665="Yes",'TSA Input'!$I1665,""))</f>
        <v/>
      </c>
      <c r="L1690" s="147" t="str">
        <f>IF('TSA Input'!$J1665="","",IF('TSA Input'!$J1665="Yes",'TSA Input'!$E1665,""))</f>
        <v/>
      </c>
      <c r="M1690" s="45" t="str">
        <f t="shared" si="3"/>
        <v/>
      </c>
      <c r="N1690" s="48"/>
      <c r="O1690" s="49"/>
      <c r="P1690" s="148" t="s">
        <v>31</v>
      </c>
      <c r="Q1690" s="149" t="s">
        <v>31</v>
      </c>
      <c r="R1690" s="1"/>
    </row>
    <row r="1691" spans="1:18" ht="15.75" hidden="1" customHeight="1">
      <c r="A1691" s="1" t="str">
        <f t="shared" si="1"/>
        <v/>
      </c>
      <c r="B1691" s="1"/>
      <c r="C1691" s="38" t="str">
        <f>IF('TSA Input'!J1666="","",IF('TSA Input'!J1666="Yes",'TSA Input'!B1666,"Ineligible"))</f>
        <v/>
      </c>
      <c r="D1691" s="39" t="str">
        <f>IF('TSA Input'!J1666="","",IF('TSA Input'!J1666="Yes",'TSA Input'!H1666,""))</f>
        <v/>
      </c>
      <c r="E1691" s="40" t="str">
        <f>IF('TSA Input'!J1666="","",IF('TSA Input'!J1666="Yes",'TSA Input'!G1666,""))</f>
        <v/>
      </c>
      <c r="F1691" s="42" t="str">
        <f>IF('TSA Input'!J1666="","",IF('TSA Input'!J1666="Yes",'TSA Input'!C1666,""))</f>
        <v/>
      </c>
      <c r="G1691" s="43" t="str">
        <f>IF('TSA Input'!J1666="","",IF('TSA Input'!J1666="Yes",'TSA Input'!I1666,""))</f>
        <v/>
      </c>
      <c r="H1691" s="43" t="str">
        <f>IF('TSA Input'!J1666="","",IF('TSA Input'!J1666="Yes",'TSA Input'!E1666,""))</f>
        <v/>
      </c>
      <c r="I1691" s="45" t="str">
        <f t="shared" si="2"/>
        <v/>
      </c>
      <c r="J1691" s="146" t="str">
        <f>IF('TSA Input'!$J1666="","",IF('TSA Input'!$J1666="Yes",'TSA Input'!$C1666,""))</f>
        <v/>
      </c>
      <c r="K1691" s="147" t="str">
        <f>IF('TSA Input'!$J1666="","",IF('TSA Input'!$J1666="Yes",'TSA Input'!$I1666,""))</f>
        <v/>
      </c>
      <c r="L1691" s="147" t="str">
        <f>IF('TSA Input'!$J1666="","",IF('TSA Input'!$J1666="Yes",'TSA Input'!$E1666,""))</f>
        <v/>
      </c>
      <c r="M1691" s="45" t="str">
        <f t="shared" si="3"/>
        <v/>
      </c>
      <c r="N1691" s="48"/>
      <c r="O1691" s="49"/>
      <c r="P1691" s="148" t="s">
        <v>31</v>
      </c>
      <c r="Q1691" s="149" t="s">
        <v>31</v>
      </c>
      <c r="R1691" s="1"/>
    </row>
    <row r="1692" spans="1:18" ht="15.75" hidden="1" customHeight="1">
      <c r="A1692" s="1" t="str">
        <f t="shared" si="1"/>
        <v/>
      </c>
      <c r="B1692" s="1"/>
      <c r="C1692" s="38" t="str">
        <f>IF('TSA Input'!J1667="","",IF('TSA Input'!J1667="Yes",'TSA Input'!B1667,"Ineligible"))</f>
        <v/>
      </c>
      <c r="D1692" s="39" t="str">
        <f>IF('TSA Input'!J1667="","",IF('TSA Input'!J1667="Yes",'TSA Input'!H1667,""))</f>
        <v/>
      </c>
      <c r="E1692" s="40" t="str">
        <f>IF('TSA Input'!J1667="","",IF('TSA Input'!J1667="Yes",'TSA Input'!G1667,""))</f>
        <v/>
      </c>
      <c r="F1692" s="42" t="str">
        <f>IF('TSA Input'!J1667="","",IF('TSA Input'!J1667="Yes",'TSA Input'!C1667,""))</f>
        <v/>
      </c>
      <c r="G1692" s="43" t="str">
        <f>IF('TSA Input'!J1667="","",IF('TSA Input'!J1667="Yes",'TSA Input'!I1667,""))</f>
        <v/>
      </c>
      <c r="H1692" s="43" t="str">
        <f>IF('TSA Input'!J1667="","",IF('TSA Input'!J1667="Yes",'TSA Input'!E1667,""))</f>
        <v/>
      </c>
      <c r="I1692" s="45" t="str">
        <f t="shared" si="2"/>
        <v/>
      </c>
      <c r="J1692" s="146" t="str">
        <f>IF('TSA Input'!$J1667="","",IF('TSA Input'!$J1667="Yes",'TSA Input'!$C1667,""))</f>
        <v/>
      </c>
      <c r="K1692" s="147" t="str">
        <f>IF('TSA Input'!$J1667="","",IF('TSA Input'!$J1667="Yes",'TSA Input'!$I1667,""))</f>
        <v/>
      </c>
      <c r="L1692" s="147" t="str">
        <f>IF('TSA Input'!$J1667="","",IF('TSA Input'!$J1667="Yes",'TSA Input'!$E1667,""))</f>
        <v/>
      </c>
      <c r="M1692" s="45" t="str">
        <f t="shared" si="3"/>
        <v/>
      </c>
      <c r="N1692" s="48"/>
      <c r="O1692" s="49"/>
      <c r="P1692" s="148" t="s">
        <v>31</v>
      </c>
      <c r="Q1692" s="149" t="s">
        <v>31</v>
      </c>
      <c r="R1692" s="1"/>
    </row>
    <row r="1693" spans="1:18" ht="15.75" hidden="1" customHeight="1">
      <c r="A1693" s="1" t="str">
        <f t="shared" si="1"/>
        <v/>
      </c>
      <c r="B1693" s="1"/>
      <c r="C1693" s="38" t="str">
        <f>IF('TSA Input'!J1668="","",IF('TSA Input'!J1668="Yes",'TSA Input'!B1668,"Ineligible"))</f>
        <v/>
      </c>
      <c r="D1693" s="39" t="str">
        <f>IF('TSA Input'!J1668="","",IF('TSA Input'!J1668="Yes",'TSA Input'!H1668,""))</f>
        <v/>
      </c>
      <c r="E1693" s="40" t="str">
        <f>IF('TSA Input'!J1668="","",IF('TSA Input'!J1668="Yes",'TSA Input'!G1668,""))</f>
        <v/>
      </c>
      <c r="F1693" s="42" t="str">
        <f>IF('TSA Input'!J1668="","",IF('TSA Input'!J1668="Yes",'TSA Input'!C1668,""))</f>
        <v/>
      </c>
      <c r="G1693" s="43" t="str">
        <f>IF('TSA Input'!J1668="","",IF('TSA Input'!J1668="Yes",'TSA Input'!I1668,""))</f>
        <v/>
      </c>
      <c r="H1693" s="43" t="str">
        <f>IF('TSA Input'!J1668="","",IF('TSA Input'!J1668="Yes",'TSA Input'!E1668,""))</f>
        <v/>
      </c>
      <c r="I1693" s="45" t="str">
        <f t="shared" si="2"/>
        <v/>
      </c>
      <c r="J1693" s="146" t="str">
        <f>IF('TSA Input'!$J1668="","",IF('TSA Input'!$J1668="Yes",'TSA Input'!$C1668,""))</f>
        <v/>
      </c>
      <c r="K1693" s="147" t="str">
        <f>IF('TSA Input'!$J1668="","",IF('TSA Input'!$J1668="Yes",'TSA Input'!$I1668,""))</f>
        <v/>
      </c>
      <c r="L1693" s="147" t="str">
        <f>IF('TSA Input'!$J1668="","",IF('TSA Input'!$J1668="Yes",'TSA Input'!$E1668,""))</f>
        <v/>
      </c>
      <c r="M1693" s="45" t="str">
        <f t="shared" si="3"/>
        <v/>
      </c>
      <c r="N1693" s="48"/>
      <c r="O1693" s="49"/>
      <c r="P1693" s="148" t="s">
        <v>31</v>
      </c>
      <c r="Q1693" s="149" t="s">
        <v>31</v>
      </c>
      <c r="R1693" s="1"/>
    </row>
    <row r="1694" spans="1:18" ht="15.75" hidden="1" customHeight="1">
      <c r="A1694" s="1" t="str">
        <f t="shared" si="1"/>
        <v/>
      </c>
      <c r="B1694" s="1"/>
      <c r="C1694" s="38" t="str">
        <f>IF('TSA Input'!J1669="","",IF('TSA Input'!J1669="Yes",'TSA Input'!B1669,"Ineligible"))</f>
        <v/>
      </c>
      <c r="D1694" s="39" t="str">
        <f>IF('TSA Input'!J1669="","",IF('TSA Input'!J1669="Yes",'TSA Input'!H1669,""))</f>
        <v/>
      </c>
      <c r="E1694" s="40" t="str">
        <f>IF('TSA Input'!J1669="","",IF('TSA Input'!J1669="Yes",'TSA Input'!G1669,""))</f>
        <v/>
      </c>
      <c r="F1694" s="42" t="str">
        <f>IF('TSA Input'!J1669="","",IF('TSA Input'!J1669="Yes",'TSA Input'!C1669,""))</f>
        <v/>
      </c>
      <c r="G1694" s="43" t="str">
        <f>IF('TSA Input'!J1669="","",IF('TSA Input'!J1669="Yes",'TSA Input'!I1669,""))</f>
        <v/>
      </c>
      <c r="H1694" s="43" t="str">
        <f>IF('TSA Input'!J1669="","",IF('TSA Input'!J1669="Yes",'TSA Input'!E1669,""))</f>
        <v/>
      </c>
      <c r="I1694" s="45" t="str">
        <f t="shared" si="2"/>
        <v/>
      </c>
      <c r="J1694" s="146" t="str">
        <f>IF('TSA Input'!$J1669="","",IF('TSA Input'!$J1669="Yes",'TSA Input'!$C1669,""))</f>
        <v/>
      </c>
      <c r="K1694" s="147" t="str">
        <f>IF('TSA Input'!$J1669="","",IF('TSA Input'!$J1669="Yes",'TSA Input'!$I1669,""))</f>
        <v/>
      </c>
      <c r="L1694" s="147" t="str">
        <f>IF('TSA Input'!$J1669="","",IF('TSA Input'!$J1669="Yes",'TSA Input'!$E1669,""))</f>
        <v/>
      </c>
      <c r="M1694" s="45" t="str">
        <f t="shared" si="3"/>
        <v/>
      </c>
      <c r="N1694" s="48"/>
      <c r="O1694" s="49"/>
      <c r="P1694" s="148" t="s">
        <v>31</v>
      </c>
      <c r="Q1694" s="149" t="s">
        <v>31</v>
      </c>
      <c r="R1694" s="1"/>
    </row>
    <row r="1695" spans="1:18" ht="15.75" hidden="1" customHeight="1">
      <c r="A1695" s="1" t="str">
        <f t="shared" si="1"/>
        <v/>
      </c>
      <c r="B1695" s="1"/>
      <c r="C1695" s="38" t="str">
        <f>IF('TSA Input'!J1670="","",IF('TSA Input'!J1670="Yes",'TSA Input'!B1670,"Ineligible"))</f>
        <v/>
      </c>
      <c r="D1695" s="39" t="str">
        <f>IF('TSA Input'!J1670="","",IF('TSA Input'!J1670="Yes",'TSA Input'!H1670,""))</f>
        <v/>
      </c>
      <c r="E1695" s="40" t="str">
        <f>IF('TSA Input'!J1670="","",IF('TSA Input'!J1670="Yes",'TSA Input'!G1670,""))</f>
        <v/>
      </c>
      <c r="F1695" s="42" t="str">
        <f>IF('TSA Input'!J1670="","",IF('TSA Input'!J1670="Yes",'TSA Input'!C1670,""))</f>
        <v/>
      </c>
      <c r="G1695" s="43" t="str">
        <f>IF('TSA Input'!J1670="","",IF('TSA Input'!J1670="Yes",'TSA Input'!I1670,""))</f>
        <v/>
      </c>
      <c r="H1695" s="43" t="str">
        <f>IF('TSA Input'!J1670="","",IF('TSA Input'!J1670="Yes",'TSA Input'!E1670,""))</f>
        <v/>
      </c>
      <c r="I1695" s="45" t="str">
        <f t="shared" si="2"/>
        <v/>
      </c>
      <c r="J1695" s="146" t="str">
        <f>IF('TSA Input'!$J1670="","",IF('TSA Input'!$J1670="Yes",'TSA Input'!$C1670,""))</f>
        <v/>
      </c>
      <c r="K1695" s="147" t="str">
        <f>IF('TSA Input'!$J1670="","",IF('TSA Input'!$J1670="Yes",'TSA Input'!$I1670,""))</f>
        <v/>
      </c>
      <c r="L1695" s="147" t="str">
        <f>IF('TSA Input'!$J1670="","",IF('TSA Input'!$J1670="Yes",'TSA Input'!$E1670,""))</f>
        <v/>
      </c>
      <c r="M1695" s="45" t="str">
        <f t="shared" si="3"/>
        <v/>
      </c>
      <c r="N1695" s="48"/>
      <c r="O1695" s="49"/>
      <c r="P1695" s="148" t="s">
        <v>31</v>
      </c>
      <c r="Q1695" s="149" t="s">
        <v>31</v>
      </c>
      <c r="R1695" s="1"/>
    </row>
    <row r="1696" spans="1:18" ht="15.75" hidden="1" customHeight="1">
      <c r="A1696" s="1" t="str">
        <f t="shared" si="1"/>
        <v/>
      </c>
      <c r="B1696" s="1"/>
      <c r="C1696" s="38" t="str">
        <f>IF('TSA Input'!J1671="","",IF('TSA Input'!J1671="Yes",'TSA Input'!B1671,"Ineligible"))</f>
        <v/>
      </c>
      <c r="D1696" s="39" t="str">
        <f>IF('TSA Input'!J1671="","",IF('TSA Input'!J1671="Yes",'TSA Input'!H1671,""))</f>
        <v/>
      </c>
      <c r="E1696" s="40" t="str">
        <f>IF('TSA Input'!J1671="","",IF('TSA Input'!J1671="Yes",'TSA Input'!G1671,""))</f>
        <v/>
      </c>
      <c r="F1696" s="42" t="str">
        <f>IF('TSA Input'!J1671="","",IF('TSA Input'!J1671="Yes",'TSA Input'!C1671,""))</f>
        <v/>
      </c>
      <c r="G1696" s="43" t="str">
        <f>IF('TSA Input'!J1671="","",IF('TSA Input'!J1671="Yes",'TSA Input'!I1671,""))</f>
        <v/>
      </c>
      <c r="H1696" s="43" t="str">
        <f>IF('TSA Input'!J1671="","",IF('TSA Input'!J1671="Yes",'TSA Input'!E1671,""))</f>
        <v/>
      </c>
      <c r="I1696" s="45" t="str">
        <f t="shared" si="2"/>
        <v/>
      </c>
      <c r="J1696" s="146" t="str">
        <f>IF('TSA Input'!$J1671="","",IF('TSA Input'!$J1671="Yes",'TSA Input'!$C1671,""))</f>
        <v/>
      </c>
      <c r="K1696" s="147" t="str">
        <f>IF('TSA Input'!$J1671="","",IF('TSA Input'!$J1671="Yes",'TSA Input'!$I1671,""))</f>
        <v/>
      </c>
      <c r="L1696" s="147" t="str">
        <f>IF('TSA Input'!$J1671="","",IF('TSA Input'!$J1671="Yes",'TSA Input'!$E1671,""))</f>
        <v/>
      </c>
      <c r="M1696" s="45" t="str">
        <f t="shared" si="3"/>
        <v/>
      </c>
      <c r="N1696" s="48"/>
      <c r="O1696" s="49"/>
      <c r="P1696" s="148" t="s">
        <v>31</v>
      </c>
      <c r="Q1696" s="149" t="s">
        <v>31</v>
      </c>
      <c r="R1696" s="1"/>
    </row>
    <row r="1697" spans="1:18" ht="15.75" hidden="1" customHeight="1">
      <c r="A1697" s="1" t="str">
        <f t="shared" si="1"/>
        <v/>
      </c>
      <c r="B1697" s="1"/>
      <c r="C1697" s="38" t="str">
        <f>IF('TSA Input'!J1672="","",IF('TSA Input'!J1672="Yes",'TSA Input'!B1672,"Ineligible"))</f>
        <v/>
      </c>
      <c r="D1697" s="39" t="str">
        <f>IF('TSA Input'!J1672="","",IF('TSA Input'!J1672="Yes",'TSA Input'!H1672,""))</f>
        <v/>
      </c>
      <c r="E1697" s="40" t="str">
        <f>IF('TSA Input'!J1672="","",IF('TSA Input'!J1672="Yes",'TSA Input'!G1672,""))</f>
        <v/>
      </c>
      <c r="F1697" s="42" t="str">
        <f>IF('TSA Input'!J1672="","",IF('TSA Input'!J1672="Yes",'TSA Input'!C1672,""))</f>
        <v/>
      </c>
      <c r="G1697" s="43" t="str">
        <f>IF('TSA Input'!J1672="","",IF('TSA Input'!J1672="Yes",'TSA Input'!I1672,""))</f>
        <v/>
      </c>
      <c r="H1697" s="43" t="str">
        <f>IF('TSA Input'!J1672="","",IF('TSA Input'!J1672="Yes",'TSA Input'!E1672,""))</f>
        <v/>
      </c>
      <c r="I1697" s="45" t="str">
        <f t="shared" si="2"/>
        <v/>
      </c>
      <c r="J1697" s="146" t="str">
        <f>IF('TSA Input'!$J1672="","",IF('TSA Input'!$J1672="Yes",'TSA Input'!$C1672,""))</f>
        <v/>
      </c>
      <c r="K1697" s="147" t="str">
        <f>IF('TSA Input'!$J1672="","",IF('TSA Input'!$J1672="Yes",'TSA Input'!$I1672,""))</f>
        <v/>
      </c>
      <c r="L1697" s="147" t="str">
        <f>IF('TSA Input'!$J1672="","",IF('TSA Input'!$J1672="Yes",'TSA Input'!$E1672,""))</f>
        <v/>
      </c>
      <c r="M1697" s="45" t="str">
        <f t="shared" si="3"/>
        <v/>
      </c>
      <c r="N1697" s="48"/>
      <c r="O1697" s="49"/>
      <c r="P1697" s="148" t="s">
        <v>31</v>
      </c>
      <c r="Q1697" s="149" t="s">
        <v>31</v>
      </c>
      <c r="R1697" s="1"/>
    </row>
    <row r="1698" spans="1:18" ht="15.75" hidden="1" customHeight="1">
      <c r="A1698" s="1" t="str">
        <f t="shared" si="1"/>
        <v/>
      </c>
      <c r="B1698" s="1"/>
      <c r="C1698" s="38" t="str">
        <f>IF('TSA Input'!J1673="","",IF('TSA Input'!J1673="Yes",'TSA Input'!B1673,"Ineligible"))</f>
        <v/>
      </c>
      <c r="D1698" s="39" t="str">
        <f>IF('TSA Input'!J1673="","",IF('TSA Input'!J1673="Yes",'TSA Input'!H1673,""))</f>
        <v/>
      </c>
      <c r="E1698" s="40" t="str">
        <f>IF('TSA Input'!J1673="","",IF('TSA Input'!J1673="Yes",'TSA Input'!G1673,""))</f>
        <v/>
      </c>
      <c r="F1698" s="42" t="str">
        <f>IF('TSA Input'!J1673="","",IF('TSA Input'!J1673="Yes",'TSA Input'!C1673,""))</f>
        <v/>
      </c>
      <c r="G1698" s="43" t="str">
        <f>IF('TSA Input'!J1673="","",IF('TSA Input'!J1673="Yes",'TSA Input'!I1673,""))</f>
        <v/>
      </c>
      <c r="H1698" s="43" t="str">
        <f>IF('TSA Input'!J1673="","",IF('TSA Input'!J1673="Yes",'TSA Input'!E1673,""))</f>
        <v/>
      </c>
      <c r="I1698" s="45" t="str">
        <f t="shared" si="2"/>
        <v/>
      </c>
      <c r="J1698" s="146" t="str">
        <f>IF('TSA Input'!$J1673="","",IF('TSA Input'!$J1673="Yes",'TSA Input'!$C1673,""))</f>
        <v/>
      </c>
      <c r="K1698" s="147" t="str">
        <f>IF('TSA Input'!$J1673="","",IF('TSA Input'!$J1673="Yes",'TSA Input'!$I1673,""))</f>
        <v/>
      </c>
      <c r="L1698" s="147" t="str">
        <f>IF('TSA Input'!$J1673="","",IF('TSA Input'!$J1673="Yes",'TSA Input'!$E1673,""))</f>
        <v/>
      </c>
      <c r="M1698" s="45" t="str">
        <f t="shared" si="3"/>
        <v/>
      </c>
      <c r="N1698" s="48"/>
      <c r="O1698" s="49"/>
      <c r="P1698" s="148" t="s">
        <v>31</v>
      </c>
      <c r="Q1698" s="149" t="s">
        <v>31</v>
      </c>
      <c r="R1698" s="1"/>
    </row>
    <row r="1699" spans="1:18" ht="15.75" hidden="1" customHeight="1">
      <c r="A1699" s="1" t="str">
        <f t="shared" si="1"/>
        <v/>
      </c>
      <c r="B1699" s="1"/>
      <c r="C1699" s="38" t="str">
        <f>IF('TSA Input'!J1674="","",IF('TSA Input'!J1674="Yes",'TSA Input'!B1674,"Ineligible"))</f>
        <v/>
      </c>
      <c r="D1699" s="39" t="str">
        <f>IF('TSA Input'!J1674="","",IF('TSA Input'!J1674="Yes",'TSA Input'!H1674,""))</f>
        <v/>
      </c>
      <c r="E1699" s="40" t="str">
        <f>IF('TSA Input'!J1674="","",IF('TSA Input'!J1674="Yes",'TSA Input'!G1674,""))</f>
        <v/>
      </c>
      <c r="F1699" s="42" t="str">
        <f>IF('TSA Input'!J1674="","",IF('TSA Input'!J1674="Yes",'TSA Input'!C1674,""))</f>
        <v/>
      </c>
      <c r="G1699" s="43" t="str">
        <f>IF('TSA Input'!J1674="","",IF('TSA Input'!J1674="Yes",'TSA Input'!I1674,""))</f>
        <v/>
      </c>
      <c r="H1699" s="43" t="str">
        <f>IF('TSA Input'!J1674="","",IF('TSA Input'!J1674="Yes",'TSA Input'!E1674,""))</f>
        <v/>
      </c>
      <c r="I1699" s="45" t="str">
        <f t="shared" si="2"/>
        <v/>
      </c>
      <c r="J1699" s="146" t="str">
        <f>IF('TSA Input'!$J1674="","",IF('TSA Input'!$J1674="Yes",'TSA Input'!$C1674,""))</f>
        <v/>
      </c>
      <c r="K1699" s="147" t="str">
        <f>IF('TSA Input'!$J1674="","",IF('TSA Input'!$J1674="Yes",'TSA Input'!$I1674,""))</f>
        <v/>
      </c>
      <c r="L1699" s="147" t="str">
        <f>IF('TSA Input'!$J1674="","",IF('TSA Input'!$J1674="Yes",'TSA Input'!$E1674,""))</f>
        <v/>
      </c>
      <c r="M1699" s="45" t="str">
        <f t="shared" si="3"/>
        <v/>
      </c>
      <c r="N1699" s="48"/>
      <c r="O1699" s="49"/>
      <c r="P1699" s="148" t="s">
        <v>31</v>
      </c>
      <c r="Q1699" s="149" t="s">
        <v>31</v>
      </c>
      <c r="R1699" s="1"/>
    </row>
    <row r="1700" spans="1:18" ht="15.75" hidden="1" customHeight="1">
      <c r="A1700" s="1" t="str">
        <f t="shared" si="1"/>
        <v/>
      </c>
      <c r="B1700" s="1"/>
      <c r="C1700" s="38" t="str">
        <f>IF('TSA Input'!J1675="","",IF('TSA Input'!J1675="Yes",'TSA Input'!B1675,"Ineligible"))</f>
        <v/>
      </c>
      <c r="D1700" s="39" t="str">
        <f>IF('TSA Input'!J1675="","",IF('TSA Input'!J1675="Yes",'TSA Input'!H1675,""))</f>
        <v/>
      </c>
      <c r="E1700" s="40" t="str">
        <f>IF('TSA Input'!J1675="","",IF('TSA Input'!J1675="Yes",'TSA Input'!G1675,""))</f>
        <v/>
      </c>
      <c r="F1700" s="42" t="str">
        <f>IF('TSA Input'!J1675="","",IF('TSA Input'!J1675="Yes",'TSA Input'!C1675,""))</f>
        <v/>
      </c>
      <c r="G1700" s="43" t="str">
        <f>IF('TSA Input'!J1675="","",IF('TSA Input'!J1675="Yes",'TSA Input'!I1675,""))</f>
        <v/>
      </c>
      <c r="H1700" s="43" t="str">
        <f>IF('TSA Input'!J1675="","",IF('TSA Input'!J1675="Yes",'TSA Input'!E1675,""))</f>
        <v/>
      </c>
      <c r="I1700" s="45" t="str">
        <f t="shared" si="2"/>
        <v/>
      </c>
      <c r="J1700" s="146" t="str">
        <f>IF('TSA Input'!$J1675="","",IF('TSA Input'!$J1675="Yes",'TSA Input'!$C1675,""))</f>
        <v/>
      </c>
      <c r="K1700" s="147" t="str">
        <f>IF('TSA Input'!$J1675="","",IF('TSA Input'!$J1675="Yes",'TSA Input'!$I1675,""))</f>
        <v/>
      </c>
      <c r="L1700" s="147" t="str">
        <f>IF('TSA Input'!$J1675="","",IF('TSA Input'!$J1675="Yes",'TSA Input'!$E1675,""))</f>
        <v/>
      </c>
      <c r="M1700" s="45" t="str">
        <f t="shared" si="3"/>
        <v/>
      </c>
      <c r="N1700" s="48"/>
      <c r="O1700" s="49"/>
      <c r="P1700" s="148" t="s">
        <v>31</v>
      </c>
      <c r="Q1700" s="149" t="s">
        <v>31</v>
      </c>
      <c r="R1700" s="1"/>
    </row>
    <row r="1701" spans="1:18" ht="15.75" hidden="1" customHeight="1">
      <c r="A1701" s="1" t="str">
        <f t="shared" si="1"/>
        <v/>
      </c>
      <c r="B1701" s="1"/>
      <c r="C1701" s="38" t="str">
        <f>IF('TSA Input'!J1676="","",IF('TSA Input'!J1676="Yes",'TSA Input'!B1676,"Ineligible"))</f>
        <v/>
      </c>
      <c r="D1701" s="39" t="str">
        <f>IF('TSA Input'!J1676="","",IF('TSA Input'!J1676="Yes",'TSA Input'!H1676,""))</f>
        <v/>
      </c>
      <c r="E1701" s="40" t="str">
        <f>IF('TSA Input'!J1676="","",IF('TSA Input'!J1676="Yes",'TSA Input'!G1676,""))</f>
        <v/>
      </c>
      <c r="F1701" s="42" t="str">
        <f>IF('TSA Input'!J1676="","",IF('TSA Input'!J1676="Yes",'TSA Input'!C1676,""))</f>
        <v/>
      </c>
      <c r="G1701" s="43" t="str">
        <f>IF('TSA Input'!J1676="","",IF('TSA Input'!J1676="Yes",'TSA Input'!I1676,""))</f>
        <v/>
      </c>
      <c r="H1701" s="43" t="str">
        <f>IF('TSA Input'!J1676="","",IF('TSA Input'!J1676="Yes",'TSA Input'!E1676,""))</f>
        <v/>
      </c>
      <c r="I1701" s="45" t="str">
        <f t="shared" si="2"/>
        <v/>
      </c>
      <c r="J1701" s="146" t="str">
        <f>IF('TSA Input'!$J1676="","",IF('TSA Input'!$J1676="Yes",'TSA Input'!$C1676,""))</f>
        <v/>
      </c>
      <c r="K1701" s="147" t="str">
        <f>IF('TSA Input'!$J1676="","",IF('TSA Input'!$J1676="Yes",'TSA Input'!$I1676,""))</f>
        <v/>
      </c>
      <c r="L1701" s="147" t="str">
        <f>IF('TSA Input'!$J1676="","",IF('TSA Input'!$J1676="Yes",'TSA Input'!$E1676,""))</f>
        <v/>
      </c>
      <c r="M1701" s="45" t="str">
        <f t="shared" si="3"/>
        <v/>
      </c>
      <c r="N1701" s="48"/>
      <c r="O1701" s="49"/>
      <c r="P1701" s="148" t="s">
        <v>31</v>
      </c>
      <c r="Q1701" s="149" t="s">
        <v>31</v>
      </c>
      <c r="R1701" s="1"/>
    </row>
    <row r="1702" spans="1:18" ht="15.75" hidden="1" customHeight="1">
      <c r="A1702" s="1" t="str">
        <f t="shared" si="1"/>
        <v/>
      </c>
      <c r="B1702" s="1"/>
      <c r="C1702" s="38" t="str">
        <f>IF('TSA Input'!J1677="","",IF('TSA Input'!J1677="Yes",'TSA Input'!B1677,"Ineligible"))</f>
        <v/>
      </c>
      <c r="D1702" s="39" t="str">
        <f>IF('TSA Input'!J1677="","",IF('TSA Input'!J1677="Yes",'TSA Input'!H1677,""))</f>
        <v/>
      </c>
      <c r="E1702" s="40" t="str">
        <f>IF('TSA Input'!J1677="","",IF('TSA Input'!J1677="Yes",'TSA Input'!G1677,""))</f>
        <v/>
      </c>
      <c r="F1702" s="42" t="str">
        <f>IF('TSA Input'!J1677="","",IF('TSA Input'!J1677="Yes",'TSA Input'!C1677,""))</f>
        <v/>
      </c>
      <c r="G1702" s="43" t="str">
        <f>IF('TSA Input'!J1677="","",IF('TSA Input'!J1677="Yes",'TSA Input'!I1677,""))</f>
        <v/>
      </c>
      <c r="H1702" s="43" t="str">
        <f>IF('TSA Input'!J1677="","",IF('TSA Input'!J1677="Yes",'TSA Input'!E1677,""))</f>
        <v/>
      </c>
      <c r="I1702" s="45" t="str">
        <f t="shared" si="2"/>
        <v/>
      </c>
      <c r="J1702" s="146" t="str">
        <f>IF('TSA Input'!$J1677="","",IF('TSA Input'!$J1677="Yes",'TSA Input'!$C1677,""))</f>
        <v/>
      </c>
      <c r="K1702" s="147" t="str">
        <f>IF('TSA Input'!$J1677="","",IF('TSA Input'!$J1677="Yes",'TSA Input'!$I1677,""))</f>
        <v/>
      </c>
      <c r="L1702" s="147" t="str">
        <f>IF('TSA Input'!$J1677="","",IF('TSA Input'!$J1677="Yes",'TSA Input'!$E1677,""))</f>
        <v/>
      </c>
      <c r="M1702" s="45" t="str">
        <f t="shared" si="3"/>
        <v/>
      </c>
      <c r="N1702" s="48"/>
      <c r="O1702" s="49"/>
      <c r="P1702" s="148" t="s">
        <v>31</v>
      </c>
      <c r="Q1702" s="149" t="s">
        <v>31</v>
      </c>
      <c r="R1702" s="1"/>
    </row>
    <row r="1703" spans="1:18" ht="15.75" hidden="1" customHeight="1">
      <c r="A1703" s="1" t="str">
        <f t="shared" si="1"/>
        <v/>
      </c>
      <c r="B1703" s="1"/>
      <c r="C1703" s="38" t="str">
        <f>IF('TSA Input'!J1678="","",IF('TSA Input'!J1678="Yes",'TSA Input'!B1678,"Ineligible"))</f>
        <v/>
      </c>
      <c r="D1703" s="39" t="str">
        <f>IF('TSA Input'!J1678="","",IF('TSA Input'!J1678="Yes",'TSA Input'!H1678,""))</f>
        <v/>
      </c>
      <c r="E1703" s="40" t="str">
        <f>IF('TSA Input'!J1678="","",IF('TSA Input'!J1678="Yes",'TSA Input'!G1678,""))</f>
        <v/>
      </c>
      <c r="F1703" s="42" t="str">
        <f>IF('TSA Input'!J1678="","",IF('TSA Input'!J1678="Yes",'TSA Input'!C1678,""))</f>
        <v/>
      </c>
      <c r="G1703" s="43" t="str">
        <f>IF('TSA Input'!J1678="","",IF('TSA Input'!J1678="Yes",'TSA Input'!I1678,""))</f>
        <v/>
      </c>
      <c r="H1703" s="43" t="str">
        <f>IF('TSA Input'!J1678="","",IF('TSA Input'!J1678="Yes",'TSA Input'!E1678,""))</f>
        <v/>
      </c>
      <c r="I1703" s="45" t="str">
        <f t="shared" si="2"/>
        <v/>
      </c>
      <c r="J1703" s="146" t="str">
        <f>IF('TSA Input'!$J1678="","",IF('TSA Input'!$J1678="Yes",'TSA Input'!$C1678,""))</f>
        <v/>
      </c>
      <c r="K1703" s="147" t="str">
        <f>IF('TSA Input'!$J1678="","",IF('TSA Input'!$J1678="Yes",'TSA Input'!$I1678,""))</f>
        <v/>
      </c>
      <c r="L1703" s="147" t="str">
        <f>IF('TSA Input'!$J1678="","",IF('TSA Input'!$J1678="Yes",'TSA Input'!$E1678,""))</f>
        <v/>
      </c>
      <c r="M1703" s="45" t="str">
        <f t="shared" si="3"/>
        <v/>
      </c>
      <c r="N1703" s="48"/>
      <c r="O1703" s="49"/>
      <c r="P1703" s="148" t="s">
        <v>31</v>
      </c>
      <c r="Q1703" s="149" t="s">
        <v>31</v>
      </c>
      <c r="R1703" s="1"/>
    </row>
    <row r="1704" spans="1:18" ht="15.75" hidden="1" customHeight="1">
      <c r="A1704" s="1" t="str">
        <f t="shared" si="1"/>
        <v/>
      </c>
      <c r="B1704" s="1"/>
      <c r="C1704" s="38" t="str">
        <f>IF('TSA Input'!J1679="","",IF('TSA Input'!J1679="Yes",'TSA Input'!B1679,"Ineligible"))</f>
        <v/>
      </c>
      <c r="D1704" s="39" t="str">
        <f>IF('TSA Input'!J1679="","",IF('TSA Input'!J1679="Yes",'TSA Input'!H1679,""))</f>
        <v/>
      </c>
      <c r="E1704" s="40" t="str">
        <f>IF('TSA Input'!J1679="","",IF('TSA Input'!J1679="Yes",'TSA Input'!G1679,""))</f>
        <v/>
      </c>
      <c r="F1704" s="42" t="str">
        <f>IF('TSA Input'!J1679="","",IF('TSA Input'!J1679="Yes",'TSA Input'!C1679,""))</f>
        <v/>
      </c>
      <c r="G1704" s="43" t="str">
        <f>IF('TSA Input'!J1679="","",IF('TSA Input'!J1679="Yes",'TSA Input'!I1679,""))</f>
        <v/>
      </c>
      <c r="H1704" s="43" t="str">
        <f>IF('TSA Input'!J1679="","",IF('TSA Input'!J1679="Yes",'TSA Input'!E1679,""))</f>
        <v/>
      </c>
      <c r="I1704" s="45" t="str">
        <f t="shared" si="2"/>
        <v/>
      </c>
      <c r="J1704" s="146" t="str">
        <f>IF('TSA Input'!$J1679="","",IF('TSA Input'!$J1679="Yes",'TSA Input'!$C1679,""))</f>
        <v/>
      </c>
      <c r="K1704" s="147" t="str">
        <f>IF('TSA Input'!$J1679="","",IF('TSA Input'!$J1679="Yes",'TSA Input'!$I1679,""))</f>
        <v/>
      </c>
      <c r="L1704" s="147" t="str">
        <f>IF('TSA Input'!$J1679="","",IF('TSA Input'!$J1679="Yes",'TSA Input'!$E1679,""))</f>
        <v/>
      </c>
      <c r="M1704" s="45" t="str">
        <f t="shared" si="3"/>
        <v/>
      </c>
      <c r="N1704" s="48"/>
      <c r="O1704" s="49"/>
      <c r="P1704" s="148" t="s">
        <v>31</v>
      </c>
      <c r="Q1704" s="149" t="s">
        <v>31</v>
      </c>
      <c r="R1704" s="1"/>
    </row>
    <row r="1705" spans="1:18" ht="15.75" hidden="1" customHeight="1">
      <c r="A1705" s="1" t="str">
        <f t="shared" si="1"/>
        <v/>
      </c>
      <c r="B1705" s="1"/>
      <c r="C1705" s="38" t="str">
        <f>IF('TSA Input'!J1680="","",IF('TSA Input'!J1680="Yes",'TSA Input'!B1680,"Ineligible"))</f>
        <v/>
      </c>
      <c r="D1705" s="39" t="str">
        <f>IF('TSA Input'!J1680="","",IF('TSA Input'!J1680="Yes",'TSA Input'!H1680,""))</f>
        <v/>
      </c>
      <c r="E1705" s="40" t="str">
        <f>IF('TSA Input'!J1680="","",IF('TSA Input'!J1680="Yes",'TSA Input'!G1680,""))</f>
        <v/>
      </c>
      <c r="F1705" s="42" t="str">
        <f>IF('TSA Input'!J1680="","",IF('TSA Input'!J1680="Yes",'TSA Input'!C1680,""))</f>
        <v/>
      </c>
      <c r="G1705" s="43" t="str">
        <f>IF('TSA Input'!J1680="","",IF('TSA Input'!J1680="Yes",'TSA Input'!I1680,""))</f>
        <v/>
      </c>
      <c r="H1705" s="43" t="str">
        <f>IF('TSA Input'!J1680="","",IF('TSA Input'!J1680="Yes",'TSA Input'!E1680,""))</f>
        <v/>
      </c>
      <c r="I1705" s="45" t="str">
        <f t="shared" si="2"/>
        <v/>
      </c>
      <c r="J1705" s="146" t="str">
        <f>IF('TSA Input'!$J1680="","",IF('TSA Input'!$J1680="Yes",'TSA Input'!$C1680,""))</f>
        <v/>
      </c>
      <c r="K1705" s="147" t="str">
        <f>IF('TSA Input'!$J1680="","",IF('TSA Input'!$J1680="Yes",'TSA Input'!$I1680,""))</f>
        <v/>
      </c>
      <c r="L1705" s="147" t="str">
        <f>IF('TSA Input'!$J1680="","",IF('TSA Input'!$J1680="Yes",'TSA Input'!$E1680,""))</f>
        <v/>
      </c>
      <c r="M1705" s="45" t="str">
        <f t="shared" si="3"/>
        <v/>
      </c>
      <c r="N1705" s="48"/>
      <c r="O1705" s="49"/>
      <c r="P1705" s="148" t="s">
        <v>31</v>
      </c>
      <c r="Q1705" s="149" t="s">
        <v>31</v>
      </c>
      <c r="R1705" s="1"/>
    </row>
    <row r="1706" spans="1:18" ht="15.75" hidden="1" customHeight="1">
      <c r="A1706" s="1" t="str">
        <f t="shared" si="1"/>
        <v/>
      </c>
      <c r="B1706" s="1"/>
      <c r="C1706" s="38" t="str">
        <f>IF('TSA Input'!J1681="","",IF('TSA Input'!J1681="Yes",'TSA Input'!B1681,"Ineligible"))</f>
        <v/>
      </c>
      <c r="D1706" s="39" t="str">
        <f>IF('TSA Input'!J1681="","",IF('TSA Input'!J1681="Yes",'TSA Input'!H1681,""))</f>
        <v/>
      </c>
      <c r="E1706" s="40" t="str">
        <f>IF('TSA Input'!J1681="","",IF('TSA Input'!J1681="Yes",'TSA Input'!G1681,""))</f>
        <v/>
      </c>
      <c r="F1706" s="42" t="str">
        <f>IF('TSA Input'!J1681="","",IF('TSA Input'!J1681="Yes",'TSA Input'!C1681,""))</f>
        <v/>
      </c>
      <c r="G1706" s="43" t="str">
        <f>IF('TSA Input'!J1681="","",IF('TSA Input'!J1681="Yes",'TSA Input'!I1681,""))</f>
        <v/>
      </c>
      <c r="H1706" s="43" t="str">
        <f>IF('TSA Input'!J1681="","",IF('TSA Input'!J1681="Yes",'TSA Input'!E1681,""))</f>
        <v/>
      </c>
      <c r="I1706" s="45" t="str">
        <f t="shared" si="2"/>
        <v/>
      </c>
      <c r="J1706" s="146" t="str">
        <f>IF('TSA Input'!$J1681="","",IF('TSA Input'!$J1681="Yes",'TSA Input'!$C1681,""))</f>
        <v/>
      </c>
      <c r="K1706" s="147" t="str">
        <f>IF('TSA Input'!$J1681="","",IF('TSA Input'!$J1681="Yes",'TSA Input'!$I1681,""))</f>
        <v/>
      </c>
      <c r="L1706" s="147" t="str">
        <f>IF('TSA Input'!$J1681="","",IF('TSA Input'!$J1681="Yes",'TSA Input'!$E1681,""))</f>
        <v/>
      </c>
      <c r="M1706" s="45" t="str">
        <f t="shared" si="3"/>
        <v/>
      </c>
      <c r="N1706" s="48"/>
      <c r="O1706" s="49"/>
      <c r="P1706" s="148" t="s">
        <v>31</v>
      </c>
      <c r="Q1706" s="149" t="s">
        <v>31</v>
      </c>
      <c r="R1706" s="1"/>
    </row>
    <row r="1707" spans="1:18" ht="15.75" hidden="1" customHeight="1">
      <c r="A1707" s="1" t="str">
        <f t="shared" si="1"/>
        <v/>
      </c>
      <c r="B1707" s="1"/>
      <c r="C1707" s="38" t="str">
        <f>IF('TSA Input'!J1682="","",IF('TSA Input'!J1682="Yes",'TSA Input'!B1682,"Ineligible"))</f>
        <v/>
      </c>
      <c r="D1707" s="39" t="str">
        <f>IF('TSA Input'!J1682="","",IF('TSA Input'!J1682="Yes",'TSA Input'!H1682,""))</f>
        <v/>
      </c>
      <c r="E1707" s="40" t="str">
        <f>IF('TSA Input'!J1682="","",IF('TSA Input'!J1682="Yes",'TSA Input'!G1682,""))</f>
        <v/>
      </c>
      <c r="F1707" s="42" t="str">
        <f>IF('TSA Input'!J1682="","",IF('TSA Input'!J1682="Yes",'TSA Input'!C1682,""))</f>
        <v/>
      </c>
      <c r="G1707" s="43" t="str">
        <f>IF('TSA Input'!J1682="","",IF('TSA Input'!J1682="Yes",'TSA Input'!I1682,""))</f>
        <v/>
      </c>
      <c r="H1707" s="43" t="str">
        <f>IF('TSA Input'!J1682="","",IF('TSA Input'!J1682="Yes",'TSA Input'!E1682,""))</f>
        <v/>
      </c>
      <c r="I1707" s="45" t="str">
        <f t="shared" si="2"/>
        <v/>
      </c>
      <c r="J1707" s="146" t="str">
        <f>IF('TSA Input'!$J1682="","",IF('TSA Input'!$J1682="Yes",'TSA Input'!$C1682,""))</f>
        <v/>
      </c>
      <c r="K1707" s="147" t="str">
        <f>IF('TSA Input'!$J1682="","",IF('TSA Input'!$J1682="Yes",'TSA Input'!$I1682,""))</f>
        <v/>
      </c>
      <c r="L1707" s="147" t="str">
        <f>IF('TSA Input'!$J1682="","",IF('TSA Input'!$J1682="Yes",'TSA Input'!$E1682,""))</f>
        <v/>
      </c>
      <c r="M1707" s="45" t="str">
        <f t="shared" si="3"/>
        <v/>
      </c>
      <c r="N1707" s="48"/>
      <c r="O1707" s="49"/>
      <c r="P1707" s="148" t="s">
        <v>31</v>
      </c>
      <c r="Q1707" s="149" t="s">
        <v>31</v>
      </c>
      <c r="R1707" s="1"/>
    </row>
    <row r="1708" spans="1:18" ht="15.75" hidden="1" customHeight="1">
      <c r="A1708" s="1" t="str">
        <f t="shared" si="1"/>
        <v/>
      </c>
      <c r="B1708" s="1"/>
      <c r="C1708" s="38" t="str">
        <f>IF('TSA Input'!J1683="","",IF('TSA Input'!J1683="Yes",'TSA Input'!B1683,"Ineligible"))</f>
        <v/>
      </c>
      <c r="D1708" s="39" t="str">
        <f>IF('TSA Input'!J1683="","",IF('TSA Input'!J1683="Yes",'TSA Input'!H1683,""))</f>
        <v/>
      </c>
      <c r="E1708" s="40" t="str">
        <f>IF('TSA Input'!J1683="","",IF('TSA Input'!J1683="Yes",'TSA Input'!G1683,""))</f>
        <v/>
      </c>
      <c r="F1708" s="42" t="str">
        <f>IF('TSA Input'!J1683="","",IF('TSA Input'!J1683="Yes",'TSA Input'!C1683,""))</f>
        <v/>
      </c>
      <c r="G1708" s="43" t="str">
        <f>IF('TSA Input'!J1683="","",IF('TSA Input'!J1683="Yes",'TSA Input'!I1683,""))</f>
        <v/>
      </c>
      <c r="H1708" s="43" t="str">
        <f>IF('TSA Input'!J1683="","",IF('TSA Input'!J1683="Yes",'TSA Input'!E1683,""))</f>
        <v/>
      </c>
      <c r="I1708" s="45" t="str">
        <f t="shared" si="2"/>
        <v/>
      </c>
      <c r="J1708" s="146" t="str">
        <f>IF('TSA Input'!$J1683="","",IF('TSA Input'!$J1683="Yes",'TSA Input'!$C1683,""))</f>
        <v/>
      </c>
      <c r="K1708" s="147" t="str">
        <f>IF('TSA Input'!$J1683="","",IF('TSA Input'!$J1683="Yes",'TSA Input'!$I1683,""))</f>
        <v/>
      </c>
      <c r="L1708" s="147" t="str">
        <f>IF('TSA Input'!$J1683="","",IF('TSA Input'!$J1683="Yes",'TSA Input'!$E1683,""))</f>
        <v/>
      </c>
      <c r="M1708" s="45" t="str">
        <f t="shared" si="3"/>
        <v/>
      </c>
      <c r="N1708" s="48"/>
      <c r="O1708" s="49"/>
      <c r="P1708" s="148" t="s">
        <v>31</v>
      </c>
      <c r="Q1708" s="149" t="s">
        <v>31</v>
      </c>
      <c r="R1708" s="1"/>
    </row>
    <row r="1709" spans="1:18" ht="15.75" hidden="1" customHeight="1">
      <c r="A1709" s="1" t="str">
        <f t="shared" si="1"/>
        <v/>
      </c>
      <c r="B1709" s="1"/>
      <c r="C1709" s="38" t="str">
        <f>IF('TSA Input'!J1684="","",IF('TSA Input'!J1684="Yes",'TSA Input'!B1684,"Ineligible"))</f>
        <v/>
      </c>
      <c r="D1709" s="39" t="str">
        <f>IF('TSA Input'!J1684="","",IF('TSA Input'!J1684="Yes",'TSA Input'!H1684,""))</f>
        <v/>
      </c>
      <c r="E1709" s="40" t="str">
        <f>IF('TSA Input'!J1684="","",IF('TSA Input'!J1684="Yes",'TSA Input'!G1684,""))</f>
        <v/>
      </c>
      <c r="F1709" s="42" t="str">
        <f>IF('TSA Input'!J1684="","",IF('TSA Input'!J1684="Yes",'TSA Input'!C1684,""))</f>
        <v/>
      </c>
      <c r="G1709" s="43" t="str">
        <f>IF('TSA Input'!J1684="","",IF('TSA Input'!J1684="Yes",'TSA Input'!I1684,""))</f>
        <v/>
      </c>
      <c r="H1709" s="43" t="str">
        <f>IF('TSA Input'!J1684="","",IF('TSA Input'!J1684="Yes",'TSA Input'!E1684,""))</f>
        <v/>
      </c>
      <c r="I1709" s="45" t="str">
        <f t="shared" si="2"/>
        <v/>
      </c>
      <c r="J1709" s="146" t="str">
        <f>IF('TSA Input'!$J1684="","",IF('TSA Input'!$J1684="Yes",'TSA Input'!$C1684,""))</f>
        <v/>
      </c>
      <c r="K1709" s="147" t="str">
        <f>IF('TSA Input'!$J1684="","",IF('TSA Input'!$J1684="Yes",'TSA Input'!$I1684,""))</f>
        <v/>
      </c>
      <c r="L1709" s="147" t="str">
        <f>IF('TSA Input'!$J1684="","",IF('TSA Input'!$J1684="Yes",'TSA Input'!$E1684,""))</f>
        <v/>
      </c>
      <c r="M1709" s="45" t="str">
        <f t="shared" si="3"/>
        <v/>
      </c>
      <c r="N1709" s="48"/>
      <c r="O1709" s="49"/>
      <c r="P1709" s="148" t="s">
        <v>31</v>
      </c>
      <c r="Q1709" s="149" t="s">
        <v>31</v>
      </c>
      <c r="R1709" s="1"/>
    </row>
    <row r="1710" spans="1:18" ht="15.75" hidden="1" customHeight="1">
      <c r="A1710" s="1" t="str">
        <f t="shared" si="1"/>
        <v/>
      </c>
      <c r="B1710" s="1"/>
      <c r="C1710" s="38" t="str">
        <f>IF('TSA Input'!J1685="","",IF('TSA Input'!J1685="Yes",'TSA Input'!B1685,"Ineligible"))</f>
        <v/>
      </c>
      <c r="D1710" s="39" t="str">
        <f>IF('TSA Input'!J1685="","",IF('TSA Input'!J1685="Yes",'TSA Input'!H1685,""))</f>
        <v/>
      </c>
      <c r="E1710" s="40" t="str">
        <f>IF('TSA Input'!J1685="","",IF('TSA Input'!J1685="Yes",'TSA Input'!G1685,""))</f>
        <v/>
      </c>
      <c r="F1710" s="42" t="str">
        <f>IF('TSA Input'!J1685="","",IF('TSA Input'!J1685="Yes",'TSA Input'!C1685,""))</f>
        <v/>
      </c>
      <c r="G1710" s="43" t="str">
        <f>IF('TSA Input'!J1685="","",IF('TSA Input'!J1685="Yes",'TSA Input'!I1685,""))</f>
        <v/>
      </c>
      <c r="H1710" s="43" t="str">
        <f>IF('TSA Input'!J1685="","",IF('TSA Input'!J1685="Yes",'TSA Input'!E1685,""))</f>
        <v/>
      </c>
      <c r="I1710" s="45" t="str">
        <f t="shared" si="2"/>
        <v/>
      </c>
      <c r="J1710" s="146" t="str">
        <f>IF('TSA Input'!$J1685="","",IF('TSA Input'!$J1685="Yes",'TSA Input'!$C1685,""))</f>
        <v/>
      </c>
      <c r="K1710" s="147" t="str">
        <f>IF('TSA Input'!$J1685="","",IF('TSA Input'!$J1685="Yes",'TSA Input'!$I1685,""))</f>
        <v/>
      </c>
      <c r="L1710" s="147" t="str">
        <f>IF('TSA Input'!$J1685="","",IF('TSA Input'!$J1685="Yes",'TSA Input'!$E1685,""))</f>
        <v/>
      </c>
      <c r="M1710" s="45" t="str">
        <f t="shared" si="3"/>
        <v/>
      </c>
      <c r="N1710" s="48"/>
      <c r="O1710" s="49"/>
      <c r="P1710" s="148" t="s">
        <v>31</v>
      </c>
      <c r="Q1710" s="149" t="s">
        <v>31</v>
      </c>
      <c r="R1710" s="1"/>
    </row>
    <row r="1711" spans="1:18" ht="15.75" hidden="1" customHeight="1">
      <c r="A1711" s="1" t="str">
        <f t="shared" si="1"/>
        <v/>
      </c>
      <c r="B1711" s="1"/>
      <c r="C1711" s="38" t="str">
        <f>IF('TSA Input'!J1686="","",IF('TSA Input'!J1686="Yes",'TSA Input'!B1686,"Ineligible"))</f>
        <v/>
      </c>
      <c r="D1711" s="39" t="str">
        <f>IF('TSA Input'!J1686="","",IF('TSA Input'!J1686="Yes",'TSA Input'!H1686,""))</f>
        <v/>
      </c>
      <c r="E1711" s="40" t="str">
        <f>IF('TSA Input'!J1686="","",IF('TSA Input'!J1686="Yes",'TSA Input'!G1686,""))</f>
        <v/>
      </c>
      <c r="F1711" s="42" t="str">
        <f>IF('TSA Input'!J1686="","",IF('TSA Input'!J1686="Yes",'TSA Input'!C1686,""))</f>
        <v/>
      </c>
      <c r="G1711" s="43" t="str">
        <f>IF('TSA Input'!J1686="","",IF('TSA Input'!J1686="Yes",'TSA Input'!I1686,""))</f>
        <v/>
      </c>
      <c r="H1711" s="43" t="str">
        <f>IF('TSA Input'!J1686="","",IF('TSA Input'!J1686="Yes",'TSA Input'!E1686,""))</f>
        <v/>
      </c>
      <c r="I1711" s="45" t="str">
        <f t="shared" si="2"/>
        <v/>
      </c>
      <c r="J1711" s="146" t="str">
        <f>IF('TSA Input'!$J1686="","",IF('TSA Input'!$J1686="Yes",'TSA Input'!$C1686,""))</f>
        <v/>
      </c>
      <c r="K1711" s="147" t="str">
        <f>IF('TSA Input'!$J1686="","",IF('TSA Input'!$J1686="Yes",'TSA Input'!$I1686,""))</f>
        <v/>
      </c>
      <c r="L1711" s="147" t="str">
        <f>IF('TSA Input'!$J1686="","",IF('TSA Input'!$J1686="Yes",'TSA Input'!$E1686,""))</f>
        <v/>
      </c>
      <c r="M1711" s="45" t="str">
        <f t="shared" si="3"/>
        <v/>
      </c>
      <c r="N1711" s="48"/>
      <c r="O1711" s="49"/>
      <c r="P1711" s="148" t="s">
        <v>31</v>
      </c>
      <c r="Q1711" s="149" t="s">
        <v>31</v>
      </c>
      <c r="R1711" s="1"/>
    </row>
    <row r="1712" spans="1:18" ht="15.75" hidden="1" customHeight="1">
      <c r="A1712" s="1" t="str">
        <f t="shared" si="1"/>
        <v/>
      </c>
      <c r="B1712" s="1"/>
      <c r="C1712" s="38" t="str">
        <f>IF('TSA Input'!J1687="","",IF('TSA Input'!J1687="Yes",'TSA Input'!B1687,"Ineligible"))</f>
        <v/>
      </c>
      <c r="D1712" s="39" t="str">
        <f>IF('TSA Input'!J1687="","",IF('TSA Input'!J1687="Yes",'TSA Input'!H1687,""))</f>
        <v/>
      </c>
      <c r="E1712" s="40" t="str">
        <f>IF('TSA Input'!J1687="","",IF('TSA Input'!J1687="Yes",'TSA Input'!G1687,""))</f>
        <v/>
      </c>
      <c r="F1712" s="42" t="str">
        <f>IF('TSA Input'!J1687="","",IF('TSA Input'!J1687="Yes",'TSA Input'!C1687,""))</f>
        <v/>
      </c>
      <c r="G1712" s="43" t="str">
        <f>IF('TSA Input'!J1687="","",IF('TSA Input'!J1687="Yes",'TSA Input'!I1687,""))</f>
        <v/>
      </c>
      <c r="H1712" s="43" t="str">
        <f>IF('TSA Input'!J1687="","",IF('TSA Input'!J1687="Yes",'TSA Input'!E1687,""))</f>
        <v/>
      </c>
      <c r="I1712" s="45" t="str">
        <f t="shared" si="2"/>
        <v/>
      </c>
      <c r="J1712" s="146" t="str">
        <f>IF('TSA Input'!$J1687="","",IF('TSA Input'!$J1687="Yes",'TSA Input'!$C1687,""))</f>
        <v/>
      </c>
      <c r="K1712" s="147" t="str">
        <f>IF('TSA Input'!$J1687="","",IF('TSA Input'!$J1687="Yes",'TSA Input'!$I1687,""))</f>
        <v/>
      </c>
      <c r="L1712" s="147" t="str">
        <f>IF('TSA Input'!$J1687="","",IF('TSA Input'!$J1687="Yes",'TSA Input'!$E1687,""))</f>
        <v/>
      </c>
      <c r="M1712" s="45" t="str">
        <f t="shared" si="3"/>
        <v/>
      </c>
      <c r="N1712" s="48"/>
      <c r="O1712" s="49"/>
      <c r="P1712" s="148" t="s">
        <v>31</v>
      </c>
      <c r="Q1712" s="149" t="s">
        <v>31</v>
      </c>
      <c r="R1712" s="1"/>
    </row>
    <row r="1713" spans="1:18" ht="15.75" hidden="1" customHeight="1">
      <c r="A1713" s="1" t="str">
        <f t="shared" si="1"/>
        <v/>
      </c>
      <c r="B1713" s="1"/>
      <c r="C1713" s="38" t="str">
        <f>IF('TSA Input'!J1688="","",IF('TSA Input'!J1688="Yes",'TSA Input'!B1688,"Ineligible"))</f>
        <v/>
      </c>
      <c r="D1713" s="39" t="str">
        <f>IF('TSA Input'!J1688="","",IF('TSA Input'!J1688="Yes",'TSA Input'!H1688,""))</f>
        <v/>
      </c>
      <c r="E1713" s="40" t="str">
        <f>IF('TSA Input'!J1688="","",IF('TSA Input'!J1688="Yes",'TSA Input'!G1688,""))</f>
        <v/>
      </c>
      <c r="F1713" s="42" t="str">
        <f>IF('TSA Input'!J1688="","",IF('TSA Input'!J1688="Yes",'TSA Input'!C1688,""))</f>
        <v/>
      </c>
      <c r="G1713" s="43" t="str">
        <f>IF('TSA Input'!J1688="","",IF('TSA Input'!J1688="Yes",'TSA Input'!I1688,""))</f>
        <v/>
      </c>
      <c r="H1713" s="43" t="str">
        <f>IF('TSA Input'!J1688="","",IF('TSA Input'!J1688="Yes",'TSA Input'!E1688,""))</f>
        <v/>
      </c>
      <c r="I1713" s="45" t="str">
        <f t="shared" si="2"/>
        <v/>
      </c>
      <c r="J1713" s="146" t="str">
        <f>IF('TSA Input'!$J1688="","",IF('TSA Input'!$J1688="Yes",'TSA Input'!$C1688,""))</f>
        <v/>
      </c>
      <c r="K1713" s="147" t="str">
        <f>IF('TSA Input'!$J1688="","",IF('TSA Input'!$J1688="Yes",'TSA Input'!$I1688,""))</f>
        <v/>
      </c>
      <c r="L1713" s="147" t="str">
        <f>IF('TSA Input'!$J1688="","",IF('TSA Input'!$J1688="Yes",'TSA Input'!$E1688,""))</f>
        <v/>
      </c>
      <c r="M1713" s="45" t="str">
        <f t="shared" si="3"/>
        <v/>
      </c>
      <c r="N1713" s="48"/>
      <c r="O1713" s="49"/>
      <c r="P1713" s="148" t="s">
        <v>31</v>
      </c>
      <c r="Q1713" s="149" t="s">
        <v>31</v>
      </c>
      <c r="R1713" s="1"/>
    </row>
    <row r="1714" spans="1:18" ht="15.75" hidden="1" customHeight="1">
      <c r="A1714" s="1" t="str">
        <f t="shared" si="1"/>
        <v/>
      </c>
      <c r="B1714" s="1"/>
      <c r="C1714" s="38" t="str">
        <f>IF('TSA Input'!J1689="","",IF('TSA Input'!J1689="Yes",'TSA Input'!B1689,"Ineligible"))</f>
        <v/>
      </c>
      <c r="D1714" s="39" t="str">
        <f>IF('TSA Input'!J1689="","",IF('TSA Input'!J1689="Yes",'TSA Input'!H1689,""))</f>
        <v/>
      </c>
      <c r="E1714" s="40" t="str">
        <f>IF('TSA Input'!J1689="","",IF('TSA Input'!J1689="Yes",'TSA Input'!G1689,""))</f>
        <v/>
      </c>
      <c r="F1714" s="42" t="str">
        <f>IF('TSA Input'!J1689="","",IF('TSA Input'!J1689="Yes",'TSA Input'!C1689,""))</f>
        <v/>
      </c>
      <c r="G1714" s="43" t="str">
        <f>IF('TSA Input'!J1689="","",IF('TSA Input'!J1689="Yes",'TSA Input'!I1689,""))</f>
        <v/>
      </c>
      <c r="H1714" s="43" t="str">
        <f>IF('TSA Input'!J1689="","",IF('TSA Input'!J1689="Yes",'TSA Input'!E1689,""))</f>
        <v/>
      </c>
      <c r="I1714" s="45" t="str">
        <f t="shared" si="2"/>
        <v/>
      </c>
      <c r="J1714" s="146" t="str">
        <f>IF('TSA Input'!$J1689="","",IF('TSA Input'!$J1689="Yes",'TSA Input'!$C1689,""))</f>
        <v/>
      </c>
      <c r="K1714" s="147" t="str">
        <f>IF('TSA Input'!$J1689="","",IF('TSA Input'!$J1689="Yes",'TSA Input'!$I1689,""))</f>
        <v/>
      </c>
      <c r="L1714" s="147" t="str">
        <f>IF('TSA Input'!$J1689="","",IF('TSA Input'!$J1689="Yes",'TSA Input'!$E1689,""))</f>
        <v/>
      </c>
      <c r="M1714" s="45" t="str">
        <f t="shared" si="3"/>
        <v/>
      </c>
      <c r="N1714" s="48"/>
      <c r="O1714" s="49"/>
      <c r="P1714" s="148" t="s">
        <v>31</v>
      </c>
      <c r="Q1714" s="149" t="s">
        <v>31</v>
      </c>
      <c r="R1714" s="1"/>
    </row>
    <row r="1715" spans="1:18" ht="15.75" hidden="1" customHeight="1">
      <c r="A1715" s="1" t="str">
        <f t="shared" si="1"/>
        <v/>
      </c>
      <c r="B1715" s="1"/>
      <c r="C1715" s="38" t="str">
        <f>IF('TSA Input'!J1690="","",IF('TSA Input'!J1690="Yes",'TSA Input'!B1690,"Ineligible"))</f>
        <v/>
      </c>
      <c r="D1715" s="39" t="str">
        <f>IF('TSA Input'!J1690="","",IF('TSA Input'!J1690="Yes",'TSA Input'!H1690,""))</f>
        <v/>
      </c>
      <c r="E1715" s="40" t="str">
        <f>IF('TSA Input'!J1690="","",IF('TSA Input'!J1690="Yes",'TSA Input'!G1690,""))</f>
        <v/>
      </c>
      <c r="F1715" s="42" t="str">
        <f>IF('TSA Input'!J1690="","",IF('TSA Input'!J1690="Yes",'TSA Input'!C1690,""))</f>
        <v/>
      </c>
      <c r="G1715" s="43" t="str">
        <f>IF('TSA Input'!J1690="","",IF('TSA Input'!J1690="Yes",'TSA Input'!I1690,""))</f>
        <v/>
      </c>
      <c r="H1715" s="43" t="str">
        <f>IF('TSA Input'!J1690="","",IF('TSA Input'!J1690="Yes",'TSA Input'!E1690,""))</f>
        <v/>
      </c>
      <c r="I1715" s="45" t="str">
        <f t="shared" si="2"/>
        <v/>
      </c>
      <c r="J1715" s="146" t="str">
        <f>IF('TSA Input'!$J1690="","",IF('TSA Input'!$J1690="Yes",'TSA Input'!$C1690,""))</f>
        <v/>
      </c>
      <c r="K1715" s="147" t="str">
        <f>IF('TSA Input'!$J1690="","",IF('TSA Input'!$J1690="Yes",'TSA Input'!$I1690,""))</f>
        <v/>
      </c>
      <c r="L1715" s="147" t="str">
        <f>IF('TSA Input'!$J1690="","",IF('TSA Input'!$J1690="Yes",'TSA Input'!$E1690,""))</f>
        <v/>
      </c>
      <c r="M1715" s="45" t="str">
        <f t="shared" si="3"/>
        <v/>
      </c>
      <c r="N1715" s="48"/>
      <c r="O1715" s="49"/>
      <c r="P1715" s="148" t="s">
        <v>31</v>
      </c>
      <c r="Q1715" s="149" t="s">
        <v>31</v>
      </c>
      <c r="R1715" s="1"/>
    </row>
    <row r="1716" spans="1:18" ht="15.75" hidden="1" customHeight="1">
      <c r="A1716" s="1" t="str">
        <f t="shared" si="1"/>
        <v/>
      </c>
      <c r="B1716" s="1"/>
      <c r="C1716" s="38" t="str">
        <f>IF('TSA Input'!J1691="","",IF('TSA Input'!J1691="Yes",'TSA Input'!B1691,"Ineligible"))</f>
        <v/>
      </c>
      <c r="D1716" s="39" t="str">
        <f>IF('TSA Input'!J1691="","",IF('TSA Input'!J1691="Yes",'TSA Input'!H1691,""))</f>
        <v/>
      </c>
      <c r="E1716" s="40" t="str">
        <f>IF('TSA Input'!J1691="","",IF('TSA Input'!J1691="Yes",'TSA Input'!G1691,""))</f>
        <v/>
      </c>
      <c r="F1716" s="42" t="str">
        <f>IF('TSA Input'!J1691="","",IF('TSA Input'!J1691="Yes",'TSA Input'!C1691,""))</f>
        <v/>
      </c>
      <c r="G1716" s="43" t="str">
        <f>IF('TSA Input'!J1691="","",IF('TSA Input'!J1691="Yes",'TSA Input'!I1691,""))</f>
        <v/>
      </c>
      <c r="H1716" s="43" t="str">
        <f>IF('TSA Input'!J1691="","",IF('TSA Input'!J1691="Yes",'TSA Input'!E1691,""))</f>
        <v/>
      </c>
      <c r="I1716" s="45" t="str">
        <f t="shared" si="2"/>
        <v/>
      </c>
      <c r="J1716" s="146" t="str">
        <f>IF('TSA Input'!$J1691="","",IF('TSA Input'!$J1691="Yes",'TSA Input'!$C1691,""))</f>
        <v/>
      </c>
      <c r="K1716" s="147" t="str">
        <f>IF('TSA Input'!$J1691="","",IF('TSA Input'!$J1691="Yes",'TSA Input'!$I1691,""))</f>
        <v/>
      </c>
      <c r="L1716" s="147" t="str">
        <f>IF('TSA Input'!$J1691="","",IF('TSA Input'!$J1691="Yes",'TSA Input'!$E1691,""))</f>
        <v/>
      </c>
      <c r="M1716" s="45" t="str">
        <f t="shared" si="3"/>
        <v/>
      </c>
      <c r="N1716" s="48"/>
      <c r="O1716" s="49"/>
      <c r="P1716" s="148" t="s">
        <v>31</v>
      </c>
      <c r="Q1716" s="149" t="s">
        <v>31</v>
      </c>
      <c r="R1716" s="1"/>
    </row>
    <row r="1717" spans="1:18" ht="15.75" hidden="1" customHeight="1">
      <c r="A1717" s="1" t="str">
        <f t="shared" si="1"/>
        <v/>
      </c>
      <c r="B1717" s="1"/>
      <c r="C1717" s="38" t="str">
        <f>IF('TSA Input'!J1692="","",IF('TSA Input'!J1692="Yes",'TSA Input'!B1692,"Ineligible"))</f>
        <v/>
      </c>
      <c r="D1717" s="39" t="str">
        <f>IF('TSA Input'!J1692="","",IF('TSA Input'!J1692="Yes",'TSA Input'!H1692,""))</f>
        <v/>
      </c>
      <c r="E1717" s="40" t="str">
        <f>IF('TSA Input'!J1692="","",IF('TSA Input'!J1692="Yes",'TSA Input'!G1692,""))</f>
        <v/>
      </c>
      <c r="F1717" s="42" t="str">
        <f>IF('TSA Input'!J1692="","",IF('TSA Input'!J1692="Yes",'TSA Input'!C1692,""))</f>
        <v/>
      </c>
      <c r="G1717" s="43" t="str">
        <f>IF('TSA Input'!J1692="","",IF('TSA Input'!J1692="Yes",'TSA Input'!I1692,""))</f>
        <v/>
      </c>
      <c r="H1717" s="43" t="str">
        <f>IF('TSA Input'!J1692="","",IF('TSA Input'!J1692="Yes",'TSA Input'!E1692,""))</f>
        <v/>
      </c>
      <c r="I1717" s="45" t="str">
        <f t="shared" si="2"/>
        <v/>
      </c>
      <c r="J1717" s="146" t="str">
        <f>IF('TSA Input'!$J1692="","",IF('TSA Input'!$J1692="Yes",'TSA Input'!$C1692,""))</f>
        <v/>
      </c>
      <c r="K1717" s="147" t="str">
        <f>IF('TSA Input'!$J1692="","",IF('TSA Input'!$J1692="Yes",'TSA Input'!$I1692,""))</f>
        <v/>
      </c>
      <c r="L1717" s="147" t="str">
        <f>IF('TSA Input'!$J1692="","",IF('TSA Input'!$J1692="Yes",'TSA Input'!$E1692,""))</f>
        <v/>
      </c>
      <c r="M1717" s="45" t="str">
        <f t="shared" si="3"/>
        <v/>
      </c>
      <c r="N1717" s="48"/>
      <c r="O1717" s="49"/>
      <c r="P1717" s="148" t="s">
        <v>31</v>
      </c>
      <c r="Q1717" s="149" t="s">
        <v>31</v>
      </c>
      <c r="R1717" s="1"/>
    </row>
    <row r="1718" spans="1:18" ht="15.75" hidden="1" customHeight="1">
      <c r="A1718" s="1" t="str">
        <f t="shared" si="1"/>
        <v/>
      </c>
      <c r="B1718" s="1"/>
      <c r="C1718" s="38" t="str">
        <f>IF('TSA Input'!J1693="","",IF('TSA Input'!J1693="Yes",'TSA Input'!B1693,"Ineligible"))</f>
        <v/>
      </c>
      <c r="D1718" s="39" t="str">
        <f>IF('TSA Input'!J1693="","",IF('TSA Input'!J1693="Yes",'TSA Input'!H1693,""))</f>
        <v/>
      </c>
      <c r="E1718" s="40" t="str">
        <f>IF('TSA Input'!J1693="","",IF('TSA Input'!J1693="Yes",'TSA Input'!G1693,""))</f>
        <v/>
      </c>
      <c r="F1718" s="42" t="str">
        <f>IF('TSA Input'!J1693="","",IF('TSA Input'!J1693="Yes",'TSA Input'!C1693,""))</f>
        <v/>
      </c>
      <c r="G1718" s="43" t="str">
        <f>IF('TSA Input'!J1693="","",IF('TSA Input'!J1693="Yes",'TSA Input'!I1693,""))</f>
        <v/>
      </c>
      <c r="H1718" s="43" t="str">
        <f>IF('TSA Input'!J1693="","",IF('TSA Input'!J1693="Yes",'TSA Input'!E1693,""))</f>
        <v/>
      </c>
      <c r="I1718" s="45" t="str">
        <f t="shared" si="2"/>
        <v/>
      </c>
      <c r="J1718" s="146" t="str">
        <f>IF('TSA Input'!$J1693="","",IF('TSA Input'!$J1693="Yes",'TSA Input'!$C1693,""))</f>
        <v/>
      </c>
      <c r="K1718" s="147" t="str">
        <f>IF('TSA Input'!$J1693="","",IF('TSA Input'!$J1693="Yes",'TSA Input'!$I1693,""))</f>
        <v/>
      </c>
      <c r="L1718" s="147" t="str">
        <f>IF('TSA Input'!$J1693="","",IF('TSA Input'!$J1693="Yes",'TSA Input'!$E1693,""))</f>
        <v/>
      </c>
      <c r="M1718" s="45" t="str">
        <f t="shared" si="3"/>
        <v/>
      </c>
      <c r="N1718" s="48"/>
      <c r="O1718" s="49"/>
      <c r="P1718" s="148" t="s">
        <v>31</v>
      </c>
      <c r="Q1718" s="149" t="s">
        <v>31</v>
      </c>
      <c r="R1718" s="1"/>
    </row>
    <row r="1719" spans="1:18" ht="15.75" hidden="1" customHeight="1">
      <c r="A1719" s="1" t="str">
        <f t="shared" si="1"/>
        <v/>
      </c>
      <c r="B1719" s="1"/>
      <c r="C1719" s="38" t="str">
        <f>IF('TSA Input'!J1694="","",IF('TSA Input'!J1694="Yes",'TSA Input'!B1694,"Ineligible"))</f>
        <v/>
      </c>
      <c r="D1719" s="39" t="str">
        <f>IF('TSA Input'!J1694="","",IF('TSA Input'!J1694="Yes",'TSA Input'!H1694,""))</f>
        <v/>
      </c>
      <c r="E1719" s="40" t="str">
        <f>IF('TSA Input'!J1694="","",IF('TSA Input'!J1694="Yes",'TSA Input'!G1694,""))</f>
        <v/>
      </c>
      <c r="F1719" s="42" t="str">
        <f>IF('TSA Input'!J1694="","",IF('TSA Input'!J1694="Yes",'TSA Input'!C1694,""))</f>
        <v/>
      </c>
      <c r="G1719" s="43" t="str">
        <f>IF('TSA Input'!J1694="","",IF('TSA Input'!J1694="Yes",'TSA Input'!I1694,""))</f>
        <v/>
      </c>
      <c r="H1719" s="43" t="str">
        <f>IF('TSA Input'!J1694="","",IF('TSA Input'!J1694="Yes",'TSA Input'!E1694,""))</f>
        <v/>
      </c>
      <c r="I1719" s="45" t="str">
        <f t="shared" si="2"/>
        <v/>
      </c>
      <c r="J1719" s="146" t="str">
        <f>IF('TSA Input'!$J1694="","",IF('TSA Input'!$J1694="Yes",'TSA Input'!$C1694,""))</f>
        <v/>
      </c>
      <c r="K1719" s="147" t="str">
        <f>IF('TSA Input'!$J1694="","",IF('TSA Input'!$J1694="Yes",'TSA Input'!$I1694,""))</f>
        <v/>
      </c>
      <c r="L1719" s="147" t="str">
        <f>IF('TSA Input'!$J1694="","",IF('TSA Input'!$J1694="Yes",'TSA Input'!$E1694,""))</f>
        <v/>
      </c>
      <c r="M1719" s="45" t="str">
        <f t="shared" si="3"/>
        <v/>
      </c>
      <c r="N1719" s="48"/>
      <c r="O1719" s="49"/>
      <c r="P1719" s="148" t="s">
        <v>31</v>
      </c>
      <c r="Q1719" s="149" t="s">
        <v>31</v>
      </c>
      <c r="R1719" s="1"/>
    </row>
    <row r="1720" spans="1:18" ht="15.75" hidden="1" customHeight="1">
      <c r="A1720" s="1" t="str">
        <f t="shared" si="1"/>
        <v/>
      </c>
      <c r="B1720" s="1"/>
      <c r="C1720" s="38" t="str">
        <f>IF('TSA Input'!J1695="","",IF('TSA Input'!J1695="Yes",'TSA Input'!B1695,"Ineligible"))</f>
        <v/>
      </c>
      <c r="D1720" s="39" t="str">
        <f>IF('TSA Input'!J1695="","",IF('TSA Input'!J1695="Yes",'TSA Input'!H1695,""))</f>
        <v/>
      </c>
      <c r="E1720" s="40" t="str">
        <f>IF('TSA Input'!J1695="","",IF('TSA Input'!J1695="Yes",'TSA Input'!G1695,""))</f>
        <v/>
      </c>
      <c r="F1720" s="42" t="str">
        <f>IF('TSA Input'!J1695="","",IF('TSA Input'!J1695="Yes",'TSA Input'!C1695,""))</f>
        <v/>
      </c>
      <c r="G1720" s="43" t="str">
        <f>IF('TSA Input'!J1695="","",IF('TSA Input'!J1695="Yes",'TSA Input'!I1695,""))</f>
        <v/>
      </c>
      <c r="H1720" s="43" t="str">
        <f>IF('TSA Input'!J1695="","",IF('TSA Input'!J1695="Yes",'TSA Input'!E1695,""))</f>
        <v/>
      </c>
      <c r="I1720" s="45" t="str">
        <f t="shared" si="2"/>
        <v/>
      </c>
      <c r="J1720" s="146" t="str">
        <f>IF('TSA Input'!$J1695="","",IF('TSA Input'!$J1695="Yes",'TSA Input'!$C1695,""))</f>
        <v/>
      </c>
      <c r="K1720" s="147" t="str">
        <f>IF('TSA Input'!$J1695="","",IF('TSA Input'!$J1695="Yes",'TSA Input'!$I1695,""))</f>
        <v/>
      </c>
      <c r="L1720" s="147" t="str">
        <f>IF('TSA Input'!$J1695="","",IF('TSA Input'!$J1695="Yes",'TSA Input'!$E1695,""))</f>
        <v/>
      </c>
      <c r="M1720" s="45" t="str">
        <f t="shared" si="3"/>
        <v/>
      </c>
      <c r="N1720" s="48"/>
      <c r="O1720" s="49"/>
      <c r="P1720" s="148" t="s">
        <v>31</v>
      </c>
      <c r="Q1720" s="149" t="s">
        <v>31</v>
      </c>
      <c r="R1720" s="1"/>
    </row>
    <row r="1721" spans="1:18" ht="15.75" hidden="1" customHeight="1">
      <c r="A1721" s="1" t="str">
        <f t="shared" si="1"/>
        <v/>
      </c>
      <c r="B1721" s="1"/>
      <c r="C1721" s="38" t="str">
        <f>IF('TSA Input'!J1696="","",IF('TSA Input'!J1696="Yes",'TSA Input'!B1696,"Ineligible"))</f>
        <v/>
      </c>
      <c r="D1721" s="39" t="str">
        <f>IF('TSA Input'!J1696="","",IF('TSA Input'!J1696="Yes",'TSA Input'!H1696,""))</f>
        <v/>
      </c>
      <c r="E1721" s="40" t="str">
        <f>IF('TSA Input'!J1696="","",IF('TSA Input'!J1696="Yes",'TSA Input'!G1696,""))</f>
        <v/>
      </c>
      <c r="F1721" s="42" t="str">
        <f>IF('TSA Input'!J1696="","",IF('TSA Input'!J1696="Yes",'TSA Input'!C1696,""))</f>
        <v/>
      </c>
      <c r="G1721" s="43" t="str">
        <f>IF('TSA Input'!J1696="","",IF('TSA Input'!J1696="Yes",'TSA Input'!I1696,""))</f>
        <v/>
      </c>
      <c r="H1721" s="43" t="str">
        <f>IF('TSA Input'!J1696="","",IF('TSA Input'!J1696="Yes",'TSA Input'!E1696,""))</f>
        <v/>
      </c>
      <c r="I1721" s="45" t="str">
        <f t="shared" si="2"/>
        <v/>
      </c>
      <c r="J1721" s="146" t="str">
        <f>IF('TSA Input'!$J1696="","",IF('TSA Input'!$J1696="Yes",'TSA Input'!$C1696,""))</f>
        <v/>
      </c>
      <c r="K1721" s="147" t="str">
        <f>IF('TSA Input'!$J1696="","",IF('TSA Input'!$J1696="Yes",'TSA Input'!$I1696,""))</f>
        <v/>
      </c>
      <c r="L1721" s="147" t="str">
        <f>IF('TSA Input'!$J1696="","",IF('TSA Input'!$J1696="Yes",'TSA Input'!$E1696,""))</f>
        <v/>
      </c>
      <c r="M1721" s="45" t="str">
        <f t="shared" si="3"/>
        <v/>
      </c>
      <c r="N1721" s="48"/>
      <c r="O1721" s="49"/>
      <c r="P1721" s="148" t="s">
        <v>31</v>
      </c>
      <c r="Q1721" s="149" t="s">
        <v>31</v>
      </c>
      <c r="R1721" s="1"/>
    </row>
    <row r="1722" spans="1:18" ht="15.75" hidden="1" customHeight="1">
      <c r="A1722" s="1" t="str">
        <f t="shared" si="1"/>
        <v/>
      </c>
      <c r="B1722" s="1"/>
      <c r="C1722" s="38" t="str">
        <f>IF('TSA Input'!J1697="","",IF('TSA Input'!J1697="Yes",'TSA Input'!B1697,"Ineligible"))</f>
        <v/>
      </c>
      <c r="D1722" s="39" t="str">
        <f>IF('TSA Input'!J1697="","",IF('TSA Input'!J1697="Yes",'TSA Input'!H1697,""))</f>
        <v/>
      </c>
      <c r="E1722" s="40" t="str">
        <f>IF('TSA Input'!J1697="","",IF('TSA Input'!J1697="Yes",'TSA Input'!G1697,""))</f>
        <v/>
      </c>
      <c r="F1722" s="42" t="str">
        <f>IF('TSA Input'!J1697="","",IF('TSA Input'!J1697="Yes",'TSA Input'!C1697,""))</f>
        <v/>
      </c>
      <c r="G1722" s="43" t="str">
        <f>IF('TSA Input'!J1697="","",IF('TSA Input'!J1697="Yes",'TSA Input'!I1697,""))</f>
        <v/>
      </c>
      <c r="H1722" s="43" t="str">
        <f>IF('TSA Input'!J1697="","",IF('TSA Input'!J1697="Yes",'TSA Input'!E1697,""))</f>
        <v/>
      </c>
      <c r="I1722" s="45" t="str">
        <f t="shared" si="2"/>
        <v/>
      </c>
      <c r="J1722" s="146" t="str">
        <f>IF('TSA Input'!$J1697="","",IF('TSA Input'!$J1697="Yes",'TSA Input'!$C1697,""))</f>
        <v/>
      </c>
      <c r="K1722" s="147" t="str">
        <f>IF('TSA Input'!$J1697="","",IF('TSA Input'!$J1697="Yes",'TSA Input'!$I1697,""))</f>
        <v/>
      </c>
      <c r="L1722" s="147" t="str">
        <f>IF('TSA Input'!$J1697="","",IF('TSA Input'!$J1697="Yes",'TSA Input'!$E1697,""))</f>
        <v/>
      </c>
      <c r="M1722" s="45" t="str">
        <f t="shared" si="3"/>
        <v/>
      </c>
      <c r="N1722" s="48"/>
      <c r="O1722" s="49"/>
      <c r="P1722" s="148" t="s">
        <v>31</v>
      </c>
      <c r="Q1722" s="149" t="s">
        <v>31</v>
      </c>
      <c r="R1722" s="1"/>
    </row>
    <row r="1723" spans="1:18" ht="15.75" hidden="1" customHeight="1">
      <c r="A1723" s="1" t="str">
        <f t="shared" si="1"/>
        <v/>
      </c>
      <c r="B1723" s="1"/>
      <c r="C1723" s="38" t="str">
        <f>IF('TSA Input'!J1698="","",IF('TSA Input'!J1698="Yes",'TSA Input'!B1698,"Ineligible"))</f>
        <v/>
      </c>
      <c r="D1723" s="39" t="str">
        <f>IF('TSA Input'!J1698="","",IF('TSA Input'!J1698="Yes",'TSA Input'!H1698,""))</f>
        <v/>
      </c>
      <c r="E1723" s="40" t="str">
        <f>IF('TSA Input'!J1698="","",IF('TSA Input'!J1698="Yes",'TSA Input'!G1698,""))</f>
        <v/>
      </c>
      <c r="F1723" s="42" t="str">
        <f>IF('TSA Input'!J1698="","",IF('TSA Input'!J1698="Yes",'TSA Input'!C1698,""))</f>
        <v/>
      </c>
      <c r="G1723" s="43" t="str">
        <f>IF('TSA Input'!J1698="","",IF('TSA Input'!J1698="Yes",'TSA Input'!I1698,""))</f>
        <v/>
      </c>
      <c r="H1723" s="43" t="str">
        <f>IF('TSA Input'!J1698="","",IF('TSA Input'!J1698="Yes",'TSA Input'!E1698,""))</f>
        <v/>
      </c>
      <c r="I1723" s="45" t="str">
        <f t="shared" si="2"/>
        <v/>
      </c>
      <c r="J1723" s="146" t="str">
        <f>IF('TSA Input'!$J1698="","",IF('TSA Input'!$J1698="Yes",'TSA Input'!$C1698,""))</f>
        <v/>
      </c>
      <c r="K1723" s="147" t="str">
        <f>IF('TSA Input'!$J1698="","",IF('TSA Input'!$J1698="Yes",'TSA Input'!$I1698,""))</f>
        <v/>
      </c>
      <c r="L1723" s="147" t="str">
        <f>IF('TSA Input'!$J1698="","",IF('TSA Input'!$J1698="Yes",'TSA Input'!$E1698,""))</f>
        <v/>
      </c>
      <c r="M1723" s="45" t="str">
        <f t="shared" si="3"/>
        <v/>
      </c>
      <c r="N1723" s="48"/>
      <c r="O1723" s="49"/>
      <c r="P1723" s="148" t="s">
        <v>31</v>
      </c>
      <c r="Q1723" s="149" t="s">
        <v>31</v>
      </c>
      <c r="R1723" s="1"/>
    </row>
    <row r="1724" spans="1:18" ht="15.75" hidden="1" customHeight="1">
      <c r="A1724" s="1" t="str">
        <f t="shared" si="1"/>
        <v/>
      </c>
      <c r="B1724" s="1"/>
      <c r="C1724" s="38" t="str">
        <f>IF('TSA Input'!J1699="","",IF('TSA Input'!J1699="Yes",'TSA Input'!B1699,"Ineligible"))</f>
        <v/>
      </c>
      <c r="D1724" s="39" t="str">
        <f>IF('TSA Input'!J1699="","",IF('TSA Input'!J1699="Yes",'TSA Input'!H1699,""))</f>
        <v/>
      </c>
      <c r="E1724" s="40" t="str">
        <f>IF('TSA Input'!J1699="","",IF('TSA Input'!J1699="Yes",'TSA Input'!G1699,""))</f>
        <v/>
      </c>
      <c r="F1724" s="42" t="str">
        <f>IF('TSA Input'!J1699="","",IF('TSA Input'!J1699="Yes",'TSA Input'!C1699,""))</f>
        <v/>
      </c>
      <c r="G1724" s="43" t="str">
        <f>IF('TSA Input'!J1699="","",IF('TSA Input'!J1699="Yes",'TSA Input'!I1699,""))</f>
        <v/>
      </c>
      <c r="H1724" s="43" t="str">
        <f>IF('TSA Input'!J1699="","",IF('TSA Input'!J1699="Yes",'TSA Input'!E1699,""))</f>
        <v/>
      </c>
      <c r="I1724" s="45" t="str">
        <f t="shared" si="2"/>
        <v/>
      </c>
      <c r="J1724" s="146" t="str">
        <f>IF('TSA Input'!$J1699="","",IF('TSA Input'!$J1699="Yes",'TSA Input'!$C1699,""))</f>
        <v/>
      </c>
      <c r="K1724" s="147" t="str">
        <f>IF('TSA Input'!$J1699="","",IF('TSA Input'!$J1699="Yes",'TSA Input'!$I1699,""))</f>
        <v/>
      </c>
      <c r="L1724" s="147" t="str">
        <f>IF('TSA Input'!$J1699="","",IF('TSA Input'!$J1699="Yes",'TSA Input'!$E1699,""))</f>
        <v/>
      </c>
      <c r="M1724" s="45" t="str">
        <f t="shared" si="3"/>
        <v/>
      </c>
      <c r="N1724" s="48"/>
      <c r="O1724" s="49"/>
      <c r="P1724" s="148" t="s">
        <v>31</v>
      </c>
      <c r="Q1724" s="149" t="s">
        <v>31</v>
      </c>
      <c r="R1724" s="1"/>
    </row>
    <row r="1725" spans="1:18" ht="15.75" hidden="1" customHeight="1">
      <c r="A1725" s="1" t="str">
        <f t="shared" si="1"/>
        <v/>
      </c>
      <c r="B1725" s="1"/>
      <c r="C1725" s="38" t="str">
        <f>IF('TSA Input'!J1700="","",IF('TSA Input'!J1700="Yes",'TSA Input'!B1700,"Ineligible"))</f>
        <v/>
      </c>
      <c r="D1725" s="39" t="str">
        <f>IF('TSA Input'!J1700="","",IF('TSA Input'!J1700="Yes",'TSA Input'!H1700,""))</f>
        <v/>
      </c>
      <c r="E1725" s="40" t="str">
        <f>IF('TSA Input'!J1700="","",IF('TSA Input'!J1700="Yes",'TSA Input'!G1700,""))</f>
        <v/>
      </c>
      <c r="F1725" s="42" t="str">
        <f>IF('TSA Input'!J1700="","",IF('TSA Input'!J1700="Yes",'TSA Input'!C1700,""))</f>
        <v/>
      </c>
      <c r="G1725" s="43" t="str">
        <f>IF('TSA Input'!J1700="","",IF('TSA Input'!J1700="Yes",'TSA Input'!I1700,""))</f>
        <v/>
      </c>
      <c r="H1725" s="43" t="str">
        <f>IF('TSA Input'!J1700="","",IF('TSA Input'!J1700="Yes",'TSA Input'!E1700,""))</f>
        <v/>
      </c>
      <c r="I1725" s="45" t="str">
        <f t="shared" si="2"/>
        <v/>
      </c>
      <c r="J1725" s="146" t="str">
        <f>IF('TSA Input'!$J1700="","",IF('TSA Input'!$J1700="Yes",'TSA Input'!$C1700,""))</f>
        <v/>
      </c>
      <c r="K1725" s="147" t="str">
        <f>IF('TSA Input'!$J1700="","",IF('TSA Input'!$J1700="Yes",'TSA Input'!$I1700,""))</f>
        <v/>
      </c>
      <c r="L1725" s="147" t="str">
        <f>IF('TSA Input'!$J1700="","",IF('TSA Input'!$J1700="Yes",'TSA Input'!$E1700,""))</f>
        <v/>
      </c>
      <c r="M1725" s="45" t="str">
        <f t="shared" si="3"/>
        <v/>
      </c>
      <c r="N1725" s="48"/>
      <c r="O1725" s="49"/>
      <c r="P1725" s="148" t="s">
        <v>31</v>
      </c>
      <c r="Q1725" s="149" t="s">
        <v>31</v>
      </c>
      <c r="R1725" s="1"/>
    </row>
    <row r="1726" spans="1:18" ht="15.75" hidden="1" customHeight="1">
      <c r="A1726" s="1" t="str">
        <f t="shared" si="1"/>
        <v/>
      </c>
      <c r="B1726" s="1"/>
      <c r="C1726" s="38" t="str">
        <f>IF('TSA Input'!J1701="","",IF('TSA Input'!J1701="Yes",'TSA Input'!B1701,"Ineligible"))</f>
        <v/>
      </c>
      <c r="D1726" s="39" t="str">
        <f>IF('TSA Input'!J1701="","",IF('TSA Input'!J1701="Yes",'TSA Input'!H1701,""))</f>
        <v/>
      </c>
      <c r="E1726" s="40" t="str">
        <f>IF('TSA Input'!J1701="","",IF('TSA Input'!J1701="Yes",'TSA Input'!G1701,""))</f>
        <v/>
      </c>
      <c r="F1726" s="42" t="str">
        <f>IF('TSA Input'!J1701="","",IF('TSA Input'!J1701="Yes",'TSA Input'!C1701,""))</f>
        <v/>
      </c>
      <c r="G1726" s="43" t="str">
        <f>IF('TSA Input'!J1701="","",IF('TSA Input'!J1701="Yes",'TSA Input'!I1701,""))</f>
        <v/>
      </c>
      <c r="H1726" s="43" t="str">
        <f>IF('TSA Input'!J1701="","",IF('TSA Input'!J1701="Yes",'TSA Input'!E1701,""))</f>
        <v/>
      </c>
      <c r="I1726" s="45" t="str">
        <f t="shared" si="2"/>
        <v/>
      </c>
      <c r="J1726" s="146" t="str">
        <f>IF('TSA Input'!$J1701="","",IF('TSA Input'!$J1701="Yes",'TSA Input'!$C1701,""))</f>
        <v/>
      </c>
      <c r="K1726" s="147" t="str">
        <f>IF('TSA Input'!$J1701="","",IF('TSA Input'!$J1701="Yes",'TSA Input'!$I1701,""))</f>
        <v/>
      </c>
      <c r="L1726" s="147" t="str">
        <f>IF('TSA Input'!$J1701="","",IF('TSA Input'!$J1701="Yes",'TSA Input'!$E1701,""))</f>
        <v/>
      </c>
      <c r="M1726" s="45" t="str">
        <f t="shared" si="3"/>
        <v/>
      </c>
      <c r="N1726" s="48"/>
      <c r="O1726" s="49"/>
      <c r="P1726" s="148" t="s">
        <v>31</v>
      </c>
      <c r="Q1726" s="149" t="s">
        <v>31</v>
      </c>
      <c r="R1726" s="1"/>
    </row>
    <row r="1727" spans="1:18" ht="15.75" hidden="1" customHeight="1">
      <c r="A1727" s="1" t="str">
        <f t="shared" si="1"/>
        <v/>
      </c>
      <c r="B1727" s="1"/>
      <c r="C1727" s="38" t="str">
        <f>IF('TSA Input'!J1702="","",IF('TSA Input'!J1702="Yes",'TSA Input'!B1702,"Ineligible"))</f>
        <v/>
      </c>
      <c r="D1727" s="39" t="str">
        <f>IF('TSA Input'!J1702="","",IF('TSA Input'!J1702="Yes",'TSA Input'!H1702,""))</f>
        <v/>
      </c>
      <c r="E1727" s="40" t="str">
        <f>IF('TSA Input'!J1702="","",IF('TSA Input'!J1702="Yes",'TSA Input'!G1702,""))</f>
        <v/>
      </c>
      <c r="F1727" s="42" t="str">
        <f>IF('TSA Input'!J1702="","",IF('TSA Input'!J1702="Yes",'TSA Input'!C1702,""))</f>
        <v/>
      </c>
      <c r="G1727" s="43" t="str">
        <f>IF('TSA Input'!J1702="","",IF('TSA Input'!J1702="Yes",'TSA Input'!I1702,""))</f>
        <v/>
      </c>
      <c r="H1727" s="43" t="str">
        <f>IF('TSA Input'!J1702="","",IF('TSA Input'!J1702="Yes",'TSA Input'!E1702,""))</f>
        <v/>
      </c>
      <c r="I1727" s="45" t="str">
        <f t="shared" si="2"/>
        <v/>
      </c>
      <c r="J1727" s="146" t="str">
        <f>IF('TSA Input'!$J1702="","",IF('TSA Input'!$J1702="Yes",'TSA Input'!$C1702,""))</f>
        <v/>
      </c>
      <c r="K1727" s="147" t="str">
        <f>IF('TSA Input'!$J1702="","",IF('TSA Input'!$J1702="Yes",'TSA Input'!$I1702,""))</f>
        <v/>
      </c>
      <c r="L1727" s="147" t="str">
        <f>IF('TSA Input'!$J1702="","",IF('TSA Input'!$J1702="Yes",'TSA Input'!$E1702,""))</f>
        <v/>
      </c>
      <c r="M1727" s="45" t="str">
        <f t="shared" si="3"/>
        <v/>
      </c>
      <c r="N1727" s="48"/>
      <c r="O1727" s="49"/>
      <c r="P1727" s="148" t="s">
        <v>31</v>
      </c>
      <c r="Q1727" s="149" t="s">
        <v>31</v>
      </c>
      <c r="R1727" s="1"/>
    </row>
    <row r="1728" spans="1:18" ht="15.75" hidden="1" customHeight="1">
      <c r="A1728" s="1" t="str">
        <f t="shared" si="1"/>
        <v/>
      </c>
      <c r="B1728" s="1"/>
      <c r="C1728" s="38" t="str">
        <f>IF('TSA Input'!J1703="","",IF('TSA Input'!J1703="Yes",'TSA Input'!B1703,"Ineligible"))</f>
        <v/>
      </c>
      <c r="D1728" s="39" t="str">
        <f>IF('TSA Input'!J1703="","",IF('TSA Input'!J1703="Yes",'TSA Input'!H1703,""))</f>
        <v/>
      </c>
      <c r="E1728" s="40" t="str">
        <f>IF('TSA Input'!J1703="","",IF('TSA Input'!J1703="Yes",'TSA Input'!G1703,""))</f>
        <v/>
      </c>
      <c r="F1728" s="42" t="str">
        <f>IF('TSA Input'!J1703="","",IF('TSA Input'!J1703="Yes",'TSA Input'!C1703,""))</f>
        <v/>
      </c>
      <c r="G1728" s="43" t="str">
        <f>IF('TSA Input'!J1703="","",IF('TSA Input'!J1703="Yes",'TSA Input'!I1703,""))</f>
        <v/>
      </c>
      <c r="H1728" s="43" t="str">
        <f>IF('TSA Input'!J1703="","",IF('TSA Input'!J1703="Yes",'TSA Input'!E1703,""))</f>
        <v/>
      </c>
      <c r="I1728" s="45" t="str">
        <f t="shared" si="2"/>
        <v/>
      </c>
      <c r="J1728" s="146" t="str">
        <f>IF('TSA Input'!$J1703="","",IF('TSA Input'!$J1703="Yes",'TSA Input'!$C1703,""))</f>
        <v/>
      </c>
      <c r="K1728" s="147" t="str">
        <f>IF('TSA Input'!$J1703="","",IF('TSA Input'!$J1703="Yes",'TSA Input'!$I1703,""))</f>
        <v/>
      </c>
      <c r="L1728" s="147" t="str">
        <f>IF('TSA Input'!$J1703="","",IF('TSA Input'!$J1703="Yes",'TSA Input'!$E1703,""))</f>
        <v/>
      </c>
      <c r="M1728" s="45" t="str">
        <f t="shared" si="3"/>
        <v/>
      </c>
      <c r="N1728" s="48"/>
      <c r="O1728" s="49"/>
      <c r="P1728" s="148" t="s">
        <v>31</v>
      </c>
      <c r="Q1728" s="149" t="s">
        <v>31</v>
      </c>
      <c r="R1728" s="1"/>
    </row>
    <row r="1729" spans="1:18" ht="15.75" hidden="1" customHeight="1">
      <c r="A1729" s="1" t="str">
        <f t="shared" si="1"/>
        <v/>
      </c>
      <c r="B1729" s="1"/>
      <c r="C1729" s="38" t="str">
        <f>IF('TSA Input'!J1704="","",IF('TSA Input'!J1704="Yes",'TSA Input'!B1704,"Ineligible"))</f>
        <v/>
      </c>
      <c r="D1729" s="39" t="str">
        <f>IF('TSA Input'!J1704="","",IF('TSA Input'!J1704="Yes",'TSA Input'!H1704,""))</f>
        <v/>
      </c>
      <c r="E1729" s="40" t="str">
        <f>IF('TSA Input'!J1704="","",IF('TSA Input'!J1704="Yes",'TSA Input'!G1704,""))</f>
        <v/>
      </c>
      <c r="F1729" s="42" t="str">
        <f>IF('TSA Input'!J1704="","",IF('TSA Input'!J1704="Yes",'TSA Input'!C1704,""))</f>
        <v/>
      </c>
      <c r="G1729" s="43" t="str">
        <f>IF('TSA Input'!J1704="","",IF('TSA Input'!J1704="Yes",'TSA Input'!I1704,""))</f>
        <v/>
      </c>
      <c r="H1729" s="43" t="str">
        <f>IF('TSA Input'!J1704="","",IF('TSA Input'!J1704="Yes",'TSA Input'!E1704,""))</f>
        <v/>
      </c>
      <c r="I1729" s="45" t="str">
        <f t="shared" si="2"/>
        <v/>
      </c>
      <c r="J1729" s="146" t="str">
        <f>IF('TSA Input'!$J1704="","",IF('TSA Input'!$J1704="Yes",'TSA Input'!$C1704,""))</f>
        <v/>
      </c>
      <c r="K1729" s="147" t="str">
        <f>IF('TSA Input'!$J1704="","",IF('TSA Input'!$J1704="Yes",'TSA Input'!$I1704,""))</f>
        <v/>
      </c>
      <c r="L1729" s="147" t="str">
        <f>IF('TSA Input'!$J1704="","",IF('TSA Input'!$J1704="Yes",'TSA Input'!$E1704,""))</f>
        <v/>
      </c>
      <c r="M1729" s="45" t="str">
        <f t="shared" si="3"/>
        <v/>
      </c>
      <c r="N1729" s="48"/>
      <c r="O1729" s="49"/>
      <c r="P1729" s="148" t="s">
        <v>31</v>
      </c>
      <c r="Q1729" s="149" t="s">
        <v>31</v>
      </c>
      <c r="R1729" s="1"/>
    </row>
    <row r="1730" spans="1:18" ht="15.75" hidden="1" customHeight="1">
      <c r="A1730" s="1" t="str">
        <f t="shared" si="1"/>
        <v/>
      </c>
      <c r="B1730" s="1"/>
      <c r="C1730" s="38" t="str">
        <f>IF('TSA Input'!J1705="","",IF('TSA Input'!J1705="Yes",'TSA Input'!B1705,"Ineligible"))</f>
        <v/>
      </c>
      <c r="D1730" s="39" t="str">
        <f>IF('TSA Input'!J1705="","",IF('TSA Input'!J1705="Yes",'TSA Input'!H1705,""))</f>
        <v/>
      </c>
      <c r="E1730" s="40" t="str">
        <f>IF('TSA Input'!J1705="","",IF('TSA Input'!J1705="Yes",'TSA Input'!G1705,""))</f>
        <v/>
      </c>
      <c r="F1730" s="42" t="str">
        <f>IF('TSA Input'!J1705="","",IF('TSA Input'!J1705="Yes",'TSA Input'!C1705,""))</f>
        <v/>
      </c>
      <c r="G1730" s="43" t="str">
        <f>IF('TSA Input'!J1705="","",IF('TSA Input'!J1705="Yes",'TSA Input'!I1705,""))</f>
        <v/>
      </c>
      <c r="H1730" s="43" t="str">
        <f>IF('TSA Input'!J1705="","",IF('TSA Input'!J1705="Yes",'TSA Input'!E1705,""))</f>
        <v/>
      </c>
      <c r="I1730" s="45" t="str">
        <f t="shared" si="2"/>
        <v/>
      </c>
      <c r="J1730" s="146" t="str">
        <f>IF('TSA Input'!$J1705="","",IF('TSA Input'!$J1705="Yes",'TSA Input'!$C1705,""))</f>
        <v/>
      </c>
      <c r="K1730" s="147" t="str">
        <f>IF('TSA Input'!$J1705="","",IF('TSA Input'!$J1705="Yes",'TSA Input'!$I1705,""))</f>
        <v/>
      </c>
      <c r="L1730" s="147" t="str">
        <f>IF('TSA Input'!$J1705="","",IF('TSA Input'!$J1705="Yes",'TSA Input'!$E1705,""))</f>
        <v/>
      </c>
      <c r="M1730" s="45" t="str">
        <f t="shared" si="3"/>
        <v/>
      </c>
      <c r="N1730" s="48"/>
      <c r="O1730" s="49"/>
      <c r="P1730" s="148" t="s">
        <v>31</v>
      </c>
      <c r="Q1730" s="149" t="s">
        <v>31</v>
      </c>
      <c r="R1730" s="1"/>
    </row>
    <row r="1731" spans="1:18" ht="15.75" hidden="1" customHeight="1">
      <c r="A1731" s="1" t="str">
        <f t="shared" si="1"/>
        <v/>
      </c>
      <c r="B1731" s="1"/>
      <c r="C1731" s="38" t="str">
        <f>IF('TSA Input'!J1706="","",IF('TSA Input'!J1706="Yes",'TSA Input'!B1706,"Ineligible"))</f>
        <v/>
      </c>
      <c r="D1731" s="39" t="str">
        <f>IF('TSA Input'!J1706="","",IF('TSA Input'!J1706="Yes",'TSA Input'!H1706,""))</f>
        <v/>
      </c>
      <c r="E1731" s="40" t="str">
        <f>IF('TSA Input'!J1706="","",IF('TSA Input'!J1706="Yes",'TSA Input'!G1706,""))</f>
        <v/>
      </c>
      <c r="F1731" s="42" t="str">
        <f>IF('TSA Input'!J1706="","",IF('TSA Input'!J1706="Yes",'TSA Input'!C1706,""))</f>
        <v/>
      </c>
      <c r="G1731" s="43" t="str">
        <f>IF('TSA Input'!J1706="","",IF('TSA Input'!J1706="Yes",'TSA Input'!I1706,""))</f>
        <v/>
      </c>
      <c r="H1731" s="43" t="str">
        <f>IF('TSA Input'!J1706="","",IF('TSA Input'!J1706="Yes",'TSA Input'!E1706,""))</f>
        <v/>
      </c>
      <c r="I1731" s="45" t="str">
        <f t="shared" si="2"/>
        <v/>
      </c>
      <c r="J1731" s="146" t="str">
        <f>IF('TSA Input'!$J1706="","",IF('TSA Input'!$J1706="Yes",'TSA Input'!$C1706,""))</f>
        <v/>
      </c>
      <c r="K1731" s="147" t="str">
        <f>IF('TSA Input'!$J1706="","",IF('TSA Input'!$J1706="Yes",'TSA Input'!$I1706,""))</f>
        <v/>
      </c>
      <c r="L1731" s="147" t="str">
        <f>IF('TSA Input'!$J1706="","",IF('TSA Input'!$J1706="Yes",'TSA Input'!$E1706,""))</f>
        <v/>
      </c>
      <c r="M1731" s="45" t="str">
        <f t="shared" si="3"/>
        <v/>
      </c>
      <c r="N1731" s="48"/>
      <c r="O1731" s="49"/>
      <c r="P1731" s="148" t="s">
        <v>31</v>
      </c>
      <c r="Q1731" s="149" t="s">
        <v>31</v>
      </c>
      <c r="R1731" s="1"/>
    </row>
    <row r="1732" spans="1:18" ht="15.75" hidden="1" customHeight="1">
      <c r="A1732" s="1" t="str">
        <f t="shared" si="1"/>
        <v/>
      </c>
      <c r="B1732" s="1"/>
      <c r="C1732" s="38" t="str">
        <f>IF('TSA Input'!J1707="","",IF('TSA Input'!J1707="Yes",'TSA Input'!B1707,"Ineligible"))</f>
        <v/>
      </c>
      <c r="D1732" s="39" t="str">
        <f>IF('TSA Input'!J1707="","",IF('TSA Input'!J1707="Yes",'TSA Input'!H1707,""))</f>
        <v/>
      </c>
      <c r="E1732" s="40" t="str">
        <f>IF('TSA Input'!J1707="","",IF('TSA Input'!J1707="Yes",'TSA Input'!G1707,""))</f>
        <v/>
      </c>
      <c r="F1732" s="42" t="str">
        <f>IF('TSA Input'!J1707="","",IF('TSA Input'!J1707="Yes",'TSA Input'!C1707,""))</f>
        <v/>
      </c>
      <c r="G1732" s="43" t="str">
        <f>IF('TSA Input'!J1707="","",IF('TSA Input'!J1707="Yes",'TSA Input'!I1707,""))</f>
        <v/>
      </c>
      <c r="H1732" s="43" t="str">
        <f>IF('TSA Input'!J1707="","",IF('TSA Input'!J1707="Yes",'TSA Input'!E1707,""))</f>
        <v/>
      </c>
      <c r="I1732" s="45" t="str">
        <f t="shared" si="2"/>
        <v/>
      </c>
      <c r="J1732" s="146" t="str">
        <f>IF('TSA Input'!$J1707="","",IF('TSA Input'!$J1707="Yes",'TSA Input'!$C1707,""))</f>
        <v/>
      </c>
      <c r="K1732" s="147" t="str">
        <f>IF('TSA Input'!$J1707="","",IF('TSA Input'!$J1707="Yes",'TSA Input'!$I1707,""))</f>
        <v/>
      </c>
      <c r="L1732" s="147" t="str">
        <f>IF('TSA Input'!$J1707="","",IF('TSA Input'!$J1707="Yes",'TSA Input'!$E1707,""))</f>
        <v/>
      </c>
      <c r="M1732" s="45" t="str">
        <f t="shared" si="3"/>
        <v/>
      </c>
      <c r="N1732" s="48"/>
      <c r="O1732" s="49"/>
      <c r="P1732" s="148" t="s">
        <v>31</v>
      </c>
      <c r="Q1732" s="149" t="s">
        <v>31</v>
      </c>
      <c r="R1732" s="1"/>
    </row>
    <row r="1733" spans="1:18" ht="15.75" hidden="1" customHeight="1">
      <c r="A1733" s="1" t="str">
        <f t="shared" si="1"/>
        <v/>
      </c>
      <c r="B1733" s="1"/>
      <c r="C1733" s="38" t="str">
        <f>IF('TSA Input'!J1708="","",IF('TSA Input'!J1708="Yes",'TSA Input'!B1708,"Ineligible"))</f>
        <v/>
      </c>
      <c r="D1733" s="39" t="str">
        <f>IF('TSA Input'!J1708="","",IF('TSA Input'!J1708="Yes",'TSA Input'!H1708,""))</f>
        <v/>
      </c>
      <c r="E1733" s="40" t="str">
        <f>IF('TSA Input'!J1708="","",IF('TSA Input'!J1708="Yes",'TSA Input'!G1708,""))</f>
        <v/>
      </c>
      <c r="F1733" s="42" t="str">
        <f>IF('TSA Input'!J1708="","",IF('TSA Input'!J1708="Yes",'TSA Input'!C1708,""))</f>
        <v/>
      </c>
      <c r="G1733" s="43" t="str">
        <f>IF('TSA Input'!J1708="","",IF('TSA Input'!J1708="Yes",'TSA Input'!I1708,""))</f>
        <v/>
      </c>
      <c r="H1733" s="43" t="str">
        <f>IF('TSA Input'!J1708="","",IF('TSA Input'!J1708="Yes",'TSA Input'!E1708,""))</f>
        <v/>
      </c>
      <c r="I1733" s="45" t="str">
        <f t="shared" si="2"/>
        <v/>
      </c>
      <c r="J1733" s="146" t="str">
        <f>IF('TSA Input'!$J1708="","",IF('TSA Input'!$J1708="Yes",'TSA Input'!$C1708,""))</f>
        <v/>
      </c>
      <c r="K1733" s="147" t="str">
        <f>IF('TSA Input'!$J1708="","",IF('TSA Input'!$J1708="Yes",'TSA Input'!$I1708,""))</f>
        <v/>
      </c>
      <c r="L1733" s="147" t="str">
        <f>IF('TSA Input'!$J1708="","",IF('TSA Input'!$J1708="Yes",'TSA Input'!$E1708,""))</f>
        <v/>
      </c>
      <c r="M1733" s="45" t="str">
        <f t="shared" si="3"/>
        <v/>
      </c>
      <c r="N1733" s="48"/>
      <c r="O1733" s="49"/>
      <c r="P1733" s="148" t="s">
        <v>31</v>
      </c>
      <c r="Q1733" s="149" t="s">
        <v>31</v>
      </c>
      <c r="R1733" s="1"/>
    </row>
    <row r="1734" spans="1:18" ht="15.75" hidden="1" customHeight="1">
      <c r="A1734" s="1" t="str">
        <f t="shared" si="1"/>
        <v/>
      </c>
      <c r="B1734" s="1"/>
      <c r="C1734" s="38" t="str">
        <f>IF('TSA Input'!J1709="","",IF('TSA Input'!J1709="Yes",'TSA Input'!B1709,"Ineligible"))</f>
        <v/>
      </c>
      <c r="D1734" s="39" t="str">
        <f>IF('TSA Input'!J1709="","",IF('TSA Input'!J1709="Yes",'TSA Input'!H1709,""))</f>
        <v/>
      </c>
      <c r="E1734" s="40" t="str">
        <f>IF('TSA Input'!J1709="","",IF('TSA Input'!J1709="Yes",'TSA Input'!G1709,""))</f>
        <v/>
      </c>
      <c r="F1734" s="42" t="str">
        <f>IF('TSA Input'!J1709="","",IF('TSA Input'!J1709="Yes",'TSA Input'!C1709,""))</f>
        <v/>
      </c>
      <c r="G1734" s="43" t="str">
        <f>IF('TSA Input'!J1709="","",IF('TSA Input'!J1709="Yes",'TSA Input'!I1709,""))</f>
        <v/>
      </c>
      <c r="H1734" s="43" t="str">
        <f>IF('TSA Input'!J1709="","",IF('TSA Input'!J1709="Yes",'TSA Input'!E1709,""))</f>
        <v/>
      </c>
      <c r="I1734" s="45" t="str">
        <f t="shared" si="2"/>
        <v/>
      </c>
      <c r="J1734" s="146" t="str">
        <f>IF('TSA Input'!$J1709="","",IF('TSA Input'!$J1709="Yes",'TSA Input'!$C1709,""))</f>
        <v/>
      </c>
      <c r="K1734" s="147" t="str">
        <f>IF('TSA Input'!$J1709="","",IF('TSA Input'!$J1709="Yes",'TSA Input'!$I1709,""))</f>
        <v/>
      </c>
      <c r="L1734" s="147" t="str">
        <f>IF('TSA Input'!$J1709="","",IF('TSA Input'!$J1709="Yes",'TSA Input'!$E1709,""))</f>
        <v/>
      </c>
      <c r="M1734" s="45" t="str">
        <f t="shared" si="3"/>
        <v/>
      </c>
      <c r="N1734" s="48"/>
      <c r="O1734" s="49"/>
      <c r="P1734" s="148" t="s">
        <v>31</v>
      </c>
      <c r="Q1734" s="149" t="s">
        <v>31</v>
      </c>
      <c r="R1734" s="1"/>
    </row>
    <row r="1735" spans="1:18" ht="15.75" hidden="1" customHeight="1">
      <c r="A1735" s="1" t="str">
        <f t="shared" si="1"/>
        <v/>
      </c>
      <c r="B1735" s="1"/>
      <c r="C1735" s="38" t="str">
        <f>IF('TSA Input'!J1710="","",IF('TSA Input'!J1710="Yes",'TSA Input'!B1710,"Ineligible"))</f>
        <v/>
      </c>
      <c r="D1735" s="39" t="str">
        <f>IF('TSA Input'!J1710="","",IF('TSA Input'!J1710="Yes",'TSA Input'!H1710,""))</f>
        <v/>
      </c>
      <c r="E1735" s="40" t="str">
        <f>IF('TSA Input'!J1710="","",IF('TSA Input'!J1710="Yes",'TSA Input'!G1710,""))</f>
        <v/>
      </c>
      <c r="F1735" s="42" t="str">
        <f>IF('TSA Input'!J1710="","",IF('TSA Input'!J1710="Yes",'TSA Input'!C1710,""))</f>
        <v/>
      </c>
      <c r="G1735" s="43" t="str">
        <f>IF('TSA Input'!J1710="","",IF('TSA Input'!J1710="Yes",'TSA Input'!I1710,""))</f>
        <v/>
      </c>
      <c r="H1735" s="43" t="str">
        <f>IF('TSA Input'!J1710="","",IF('TSA Input'!J1710="Yes",'TSA Input'!E1710,""))</f>
        <v/>
      </c>
      <c r="I1735" s="45" t="str">
        <f t="shared" si="2"/>
        <v/>
      </c>
      <c r="J1735" s="146" t="str">
        <f>IF('TSA Input'!$J1710="","",IF('TSA Input'!$J1710="Yes",'TSA Input'!$C1710,""))</f>
        <v/>
      </c>
      <c r="K1735" s="147" t="str">
        <f>IF('TSA Input'!$J1710="","",IF('TSA Input'!$J1710="Yes",'TSA Input'!$I1710,""))</f>
        <v/>
      </c>
      <c r="L1735" s="147" t="str">
        <f>IF('TSA Input'!$J1710="","",IF('TSA Input'!$J1710="Yes",'TSA Input'!$E1710,""))</f>
        <v/>
      </c>
      <c r="M1735" s="45" t="str">
        <f t="shared" si="3"/>
        <v/>
      </c>
      <c r="N1735" s="48"/>
      <c r="O1735" s="49"/>
      <c r="P1735" s="148" t="s">
        <v>31</v>
      </c>
      <c r="Q1735" s="149" t="s">
        <v>31</v>
      </c>
      <c r="R1735" s="1"/>
    </row>
    <row r="1736" spans="1:18" ht="15.75" hidden="1" customHeight="1">
      <c r="A1736" s="1" t="str">
        <f t="shared" si="1"/>
        <v/>
      </c>
      <c r="B1736" s="1"/>
      <c r="C1736" s="38" t="str">
        <f>IF('TSA Input'!J1711="","",IF('TSA Input'!J1711="Yes",'TSA Input'!B1711,"Ineligible"))</f>
        <v/>
      </c>
      <c r="D1736" s="39" t="str">
        <f>IF('TSA Input'!J1711="","",IF('TSA Input'!J1711="Yes",'TSA Input'!H1711,""))</f>
        <v/>
      </c>
      <c r="E1736" s="40" t="str">
        <f>IF('TSA Input'!J1711="","",IF('TSA Input'!J1711="Yes",'TSA Input'!G1711,""))</f>
        <v/>
      </c>
      <c r="F1736" s="42" t="str">
        <f>IF('TSA Input'!J1711="","",IF('TSA Input'!J1711="Yes",'TSA Input'!C1711,""))</f>
        <v/>
      </c>
      <c r="G1736" s="43" t="str">
        <f>IF('TSA Input'!J1711="","",IF('TSA Input'!J1711="Yes",'TSA Input'!I1711,""))</f>
        <v/>
      </c>
      <c r="H1736" s="43" t="str">
        <f>IF('TSA Input'!J1711="","",IF('TSA Input'!J1711="Yes",'TSA Input'!E1711,""))</f>
        <v/>
      </c>
      <c r="I1736" s="45" t="str">
        <f t="shared" si="2"/>
        <v/>
      </c>
      <c r="J1736" s="146" t="str">
        <f>IF('TSA Input'!$J1711="","",IF('TSA Input'!$J1711="Yes",'TSA Input'!$C1711,""))</f>
        <v/>
      </c>
      <c r="K1736" s="147" t="str">
        <f>IF('TSA Input'!$J1711="","",IF('TSA Input'!$J1711="Yes",'TSA Input'!$I1711,""))</f>
        <v/>
      </c>
      <c r="L1736" s="147" t="str">
        <f>IF('TSA Input'!$J1711="","",IF('TSA Input'!$J1711="Yes",'TSA Input'!$E1711,""))</f>
        <v/>
      </c>
      <c r="M1736" s="45" t="str">
        <f t="shared" si="3"/>
        <v/>
      </c>
      <c r="N1736" s="48"/>
      <c r="O1736" s="49"/>
      <c r="P1736" s="148" t="s">
        <v>31</v>
      </c>
      <c r="Q1736" s="149" t="s">
        <v>31</v>
      </c>
      <c r="R1736" s="1"/>
    </row>
    <row r="1737" spans="1:18" ht="15.75" hidden="1" customHeight="1">
      <c r="A1737" s="1" t="str">
        <f t="shared" si="1"/>
        <v/>
      </c>
      <c r="B1737" s="1"/>
      <c r="C1737" s="38" t="str">
        <f>IF('TSA Input'!J1712="","",IF('TSA Input'!J1712="Yes",'TSA Input'!B1712,"Ineligible"))</f>
        <v/>
      </c>
      <c r="D1737" s="39" t="str">
        <f>IF('TSA Input'!J1712="","",IF('TSA Input'!J1712="Yes",'TSA Input'!H1712,""))</f>
        <v/>
      </c>
      <c r="E1737" s="40" t="str">
        <f>IF('TSA Input'!J1712="","",IF('TSA Input'!J1712="Yes",'TSA Input'!G1712,""))</f>
        <v/>
      </c>
      <c r="F1737" s="42" t="str">
        <f>IF('TSA Input'!J1712="","",IF('TSA Input'!J1712="Yes",'TSA Input'!C1712,""))</f>
        <v/>
      </c>
      <c r="G1737" s="43" t="str">
        <f>IF('TSA Input'!J1712="","",IF('TSA Input'!J1712="Yes",'TSA Input'!I1712,""))</f>
        <v/>
      </c>
      <c r="H1737" s="43" t="str">
        <f>IF('TSA Input'!J1712="","",IF('TSA Input'!J1712="Yes",'TSA Input'!E1712,""))</f>
        <v/>
      </c>
      <c r="I1737" s="45" t="str">
        <f t="shared" si="2"/>
        <v/>
      </c>
      <c r="J1737" s="146" t="str">
        <f>IF('TSA Input'!$J1712="","",IF('TSA Input'!$J1712="Yes",'TSA Input'!$C1712,""))</f>
        <v/>
      </c>
      <c r="K1737" s="147" t="str">
        <f>IF('TSA Input'!$J1712="","",IF('TSA Input'!$J1712="Yes",'TSA Input'!$I1712,""))</f>
        <v/>
      </c>
      <c r="L1737" s="147" t="str">
        <f>IF('TSA Input'!$J1712="","",IF('TSA Input'!$J1712="Yes",'TSA Input'!$E1712,""))</f>
        <v/>
      </c>
      <c r="M1737" s="45" t="str">
        <f t="shared" si="3"/>
        <v/>
      </c>
      <c r="N1737" s="48"/>
      <c r="O1737" s="49"/>
      <c r="P1737" s="148" t="s">
        <v>31</v>
      </c>
      <c r="Q1737" s="149" t="s">
        <v>31</v>
      </c>
      <c r="R1737" s="1"/>
    </row>
    <row r="1738" spans="1:18" ht="15.75" hidden="1" customHeight="1">
      <c r="A1738" s="1" t="str">
        <f t="shared" si="1"/>
        <v/>
      </c>
      <c r="B1738" s="1"/>
      <c r="C1738" s="38" t="str">
        <f>IF('TSA Input'!J1713="","",IF('TSA Input'!J1713="Yes",'TSA Input'!B1713,"Ineligible"))</f>
        <v/>
      </c>
      <c r="D1738" s="39" t="str">
        <f>IF('TSA Input'!J1713="","",IF('TSA Input'!J1713="Yes",'TSA Input'!H1713,""))</f>
        <v/>
      </c>
      <c r="E1738" s="40" t="str">
        <f>IF('TSA Input'!J1713="","",IF('TSA Input'!J1713="Yes",'TSA Input'!G1713,""))</f>
        <v/>
      </c>
      <c r="F1738" s="42" t="str">
        <f>IF('TSA Input'!J1713="","",IF('TSA Input'!J1713="Yes",'TSA Input'!C1713,""))</f>
        <v/>
      </c>
      <c r="G1738" s="43" t="str">
        <f>IF('TSA Input'!J1713="","",IF('TSA Input'!J1713="Yes",'TSA Input'!I1713,""))</f>
        <v/>
      </c>
      <c r="H1738" s="43" t="str">
        <f>IF('TSA Input'!J1713="","",IF('TSA Input'!J1713="Yes",'TSA Input'!E1713,""))</f>
        <v/>
      </c>
      <c r="I1738" s="45" t="str">
        <f t="shared" si="2"/>
        <v/>
      </c>
      <c r="J1738" s="146" t="str">
        <f>IF('TSA Input'!$J1713="","",IF('TSA Input'!$J1713="Yes",'TSA Input'!$C1713,""))</f>
        <v/>
      </c>
      <c r="K1738" s="147" t="str">
        <f>IF('TSA Input'!$J1713="","",IF('TSA Input'!$J1713="Yes",'TSA Input'!$I1713,""))</f>
        <v/>
      </c>
      <c r="L1738" s="147" t="str">
        <f>IF('TSA Input'!$J1713="","",IF('TSA Input'!$J1713="Yes",'TSA Input'!$E1713,""))</f>
        <v/>
      </c>
      <c r="M1738" s="45" t="str">
        <f t="shared" si="3"/>
        <v/>
      </c>
      <c r="N1738" s="48"/>
      <c r="O1738" s="49"/>
      <c r="P1738" s="148" t="s">
        <v>31</v>
      </c>
      <c r="Q1738" s="149" t="s">
        <v>31</v>
      </c>
      <c r="R1738" s="1"/>
    </row>
    <row r="1739" spans="1:18" ht="15.75" hidden="1" customHeight="1">
      <c r="A1739" s="1" t="str">
        <f t="shared" si="1"/>
        <v/>
      </c>
      <c r="B1739" s="1"/>
      <c r="C1739" s="38" t="str">
        <f>IF('TSA Input'!J1714="","",IF('TSA Input'!J1714="Yes",'TSA Input'!B1714,"Ineligible"))</f>
        <v/>
      </c>
      <c r="D1739" s="39" t="str">
        <f>IF('TSA Input'!J1714="","",IF('TSA Input'!J1714="Yes",'TSA Input'!H1714,""))</f>
        <v/>
      </c>
      <c r="E1739" s="40" t="str">
        <f>IF('TSA Input'!J1714="","",IF('TSA Input'!J1714="Yes",'TSA Input'!G1714,""))</f>
        <v/>
      </c>
      <c r="F1739" s="42" t="str">
        <f>IF('TSA Input'!J1714="","",IF('TSA Input'!J1714="Yes",'TSA Input'!C1714,""))</f>
        <v/>
      </c>
      <c r="G1739" s="43" t="str">
        <f>IF('TSA Input'!J1714="","",IF('TSA Input'!J1714="Yes",'TSA Input'!I1714,""))</f>
        <v/>
      </c>
      <c r="H1739" s="43" t="str">
        <f>IF('TSA Input'!J1714="","",IF('TSA Input'!J1714="Yes",'TSA Input'!E1714,""))</f>
        <v/>
      </c>
      <c r="I1739" s="45" t="str">
        <f t="shared" si="2"/>
        <v/>
      </c>
      <c r="J1739" s="146" t="str">
        <f>IF('TSA Input'!$J1714="","",IF('TSA Input'!$J1714="Yes",'TSA Input'!$C1714,""))</f>
        <v/>
      </c>
      <c r="K1739" s="147" t="str">
        <f>IF('TSA Input'!$J1714="","",IF('TSA Input'!$J1714="Yes",'TSA Input'!$I1714,""))</f>
        <v/>
      </c>
      <c r="L1739" s="147" t="str">
        <f>IF('TSA Input'!$J1714="","",IF('TSA Input'!$J1714="Yes",'TSA Input'!$E1714,""))</f>
        <v/>
      </c>
      <c r="M1739" s="45" t="str">
        <f t="shared" si="3"/>
        <v/>
      </c>
      <c r="N1739" s="48"/>
      <c r="O1739" s="49"/>
      <c r="P1739" s="148" t="s">
        <v>31</v>
      </c>
      <c r="Q1739" s="149" t="s">
        <v>31</v>
      </c>
      <c r="R1739" s="1"/>
    </row>
    <row r="1740" spans="1:18" ht="15.75" hidden="1" customHeight="1">
      <c r="A1740" s="1" t="str">
        <f t="shared" si="1"/>
        <v/>
      </c>
      <c r="B1740" s="1"/>
      <c r="C1740" s="38" t="str">
        <f>IF('TSA Input'!J1715="","",IF('TSA Input'!J1715="Yes",'TSA Input'!B1715,"Ineligible"))</f>
        <v/>
      </c>
      <c r="D1740" s="39" t="str">
        <f>IF('TSA Input'!J1715="","",IF('TSA Input'!J1715="Yes",'TSA Input'!H1715,""))</f>
        <v/>
      </c>
      <c r="E1740" s="40" t="str">
        <f>IF('TSA Input'!J1715="","",IF('TSA Input'!J1715="Yes",'TSA Input'!G1715,""))</f>
        <v/>
      </c>
      <c r="F1740" s="42" t="str">
        <f>IF('TSA Input'!J1715="","",IF('TSA Input'!J1715="Yes",'TSA Input'!C1715,""))</f>
        <v/>
      </c>
      <c r="G1740" s="43" t="str">
        <f>IF('TSA Input'!J1715="","",IF('TSA Input'!J1715="Yes",'TSA Input'!I1715,""))</f>
        <v/>
      </c>
      <c r="H1740" s="43" t="str">
        <f>IF('TSA Input'!J1715="","",IF('TSA Input'!J1715="Yes",'TSA Input'!E1715,""))</f>
        <v/>
      </c>
      <c r="I1740" s="45" t="str">
        <f t="shared" si="2"/>
        <v/>
      </c>
      <c r="J1740" s="146" t="str">
        <f>IF('TSA Input'!$J1715="","",IF('TSA Input'!$J1715="Yes",'TSA Input'!$C1715,""))</f>
        <v/>
      </c>
      <c r="K1740" s="147" t="str">
        <f>IF('TSA Input'!$J1715="","",IF('TSA Input'!$J1715="Yes",'TSA Input'!$I1715,""))</f>
        <v/>
      </c>
      <c r="L1740" s="147" t="str">
        <f>IF('TSA Input'!$J1715="","",IF('TSA Input'!$J1715="Yes",'TSA Input'!$E1715,""))</f>
        <v/>
      </c>
      <c r="M1740" s="45" t="str">
        <f t="shared" si="3"/>
        <v/>
      </c>
      <c r="N1740" s="48"/>
      <c r="O1740" s="49"/>
      <c r="P1740" s="148" t="s">
        <v>31</v>
      </c>
      <c r="Q1740" s="149" t="s">
        <v>31</v>
      </c>
      <c r="R1740" s="1"/>
    </row>
    <row r="1741" spans="1:18" ht="15.75" hidden="1" customHeight="1">
      <c r="A1741" s="1" t="str">
        <f t="shared" si="1"/>
        <v/>
      </c>
      <c r="B1741" s="1"/>
      <c r="C1741" s="38" t="str">
        <f>IF('TSA Input'!J1716="","",IF('TSA Input'!J1716="Yes",'TSA Input'!B1716,"Ineligible"))</f>
        <v/>
      </c>
      <c r="D1741" s="39" t="str">
        <f>IF('TSA Input'!J1716="","",IF('TSA Input'!J1716="Yes",'TSA Input'!H1716,""))</f>
        <v/>
      </c>
      <c r="E1741" s="40" t="str">
        <f>IF('TSA Input'!J1716="","",IF('TSA Input'!J1716="Yes",'TSA Input'!G1716,""))</f>
        <v/>
      </c>
      <c r="F1741" s="42" t="str">
        <f>IF('TSA Input'!J1716="","",IF('TSA Input'!J1716="Yes",'TSA Input'!C1716,""))</f>
        <v/>
      </c>
      <c r="G1741" s="43" t="str">
        <f>IF('TSA Input'!J1716="","",IF('TSA Input'!J1716="Yes",'TSA Input'!I1716,""))</f>
        <v/>
      </c>
      <c r="H1741" s="43" t="str">
        <f>IF('TSA Input'!J1716="","",IF('TSA Input'!J1716="Yes",'TSA Input'!E1716,""))</f>
        <v/>
      </c>
      <c r="I1741" s="45" t="str">
        <f t="shared" si="2"/>
        <v/>
      </c>
      <c r="J1741" s="146" t="str">
        <f>IF('TSA Input'!$J1716="","",IF('TSA Input'!$J1716="Yes",'TSA Input'!$C1716,""))</f>
        <v/>
      </c>
      <c r="K1741" s="147" t="str">
        <f>IF('TSA Input'!$J1716="","",IF('TSA Input'!$J1716="Yes",'TSA Input'!$I1716,""))</f>
        <v/>
      </c>
      <c r="L1741" s="147" t="str">
        <f>IF('TSA Input'!$J1716="","",IF('TSA Input'!$J1716="Yes",'TSA Input'!$E1716,""))</f>
        <v/>
      </c>
      <c r="M1741" s="45" t="str">
        <f t="shared" si="3"/>
        <v/>
      </c>
      <c r="N1741" s="48"/>
      <c r="O1741" s="49"/>
      <c r="P1741" s="148" t="s">
        <v>31</v>
      </c>
      <c r="Q1741" s="149" t="s">
        <v>31</v>
      </c>
      <c r="R1741" s="1"/>
    </row>
    <row r="1742" spans="1:18" ht="15.75" hidden="1" customHeight="1">
      <c r="A1742" s="1" t="str">
        <f t="shared" si="1"/>
        <v/>
      </c>
      <c r="B1742" s="1"/>
      <c r="C1742" s="38" t="str">
        <f>IF('TSA Input'!J1717="","",IF('TSA Input'!J1717="Yes",'TSA Input'!B1717,"Ineligible"))</f>
        <v/>
      </c>
      <c r="D1742" s="39" t="str">
        <f>IF('TSA Input'!J1717="","",IF('TSA Input'!J1717="Yes",'TSA Input'!H1717,""))</f>
        <v/>
      </c>
      <c r="E1742" s="40" t="str">
        <f>IF('TSA Input'!J1717="","",IF('TSA Input'!J1717="Yes",'TSA Input'!G1717,""))</f>
        <v/>
      </c>
      <c r="F1742" s="42" t="str">
        <f>IF('TSA Input'!J1717="","",IF('TSA Input'!J1717="Yes",'TSA Input'!C1717,""))</f>
        <v/>
      </c>
      <c r="G1742" s="43" t="str">
        <f>IF('TSA Input'!J1717="","",IF('TSA Input'!J1717="Yes",'TSA Input'!I1717,""))</f>
        <v/>
      </c>
      <c r="H1742" s="43" t="str">
        <f>IF('TSA Input'!J1717="","",IF('TSA Input'!J1717="Yes",'TSA Input'!E1717,""))</f>
        <v/>
      </c>
      <c r="I1742" s="45" t="str">
        <f t="shared" si="2"/>
        <v/>
      </c>
      <c r="J1742" s="146" t="str">
        <f>IF('TSA Input'!$J1717="","",IF('TSA Input'!$J1717="Yes",'TSA Input'!$C1717,""))</f>
        <v/>
      </c>
      <c r="K1742" s="147" t="str">
        <f>IF('TSA Input'!$J1717="","",IF('TSA Input'!$J1717="Yes",'TSA Input'!$I1717,""))</f>
        <v/>
      </c>
      <c r="L1742" s="147" t="str">
        <f>IF('TSA Input'!$J1717="","",IF('TSA Input'!$J1717="Yes",'TSA Input'!$E1717,""))</f>
        <v/>
      </c>
      <c r="M1742" s="45" t="str">
        <f t="shared" si="3"/>
        <v/>
      </c>
      <c r="N1742" s="48"/>
      <c r="O1742" s="49"/>
      <c r="P1742" s="148" t="s">
        <v>31</v>
      </c>
      <c r="Q1742" s="149" t="s">
        <v>31</v>
      </c>
      <c r="R1742" s="1"/>
    </row>
    <row r="1743" spans="1:18" ht="15.75" hidden="1" customHeight="1">
      <c r="A1743" s="1" t="str">
        <f t="shared" si="1"/>
        <v/>
      </c>
      <c r="B1743" s="1"/>
      <c r="C1743" s="38" t="str">
        <f>IF('TSA Input'!J1718="","",IF('TSA Input'!J1718="Yes",'TSA Input'!B1718,"Ineligible"))</f>
        <v/>
      </c>
      <c r="D1743" s="39" t="str">
        <f>IF('TSA Input'!J1718="","",IF('TSA Input'!J1718="Yes",'TSA Input'!H1718,""))</f>
        <v/>
      </c>
      <c r="E1743" s="40" t="str">
        <f>IF('TSA Input'!J1718="","",IF('TSA Input'!J1718="Yes",'TSA Input'!G1718,""))</f>
        <v/>
      </c>
      <c r="F1743" s="42" t="str">
        <f>IF('TSA Input'!J1718="","",IF('TSA Input'!J1718="Yes",'TSA Input'!C1718,""))</f>
        <v/>
      </c>
      <c r="G1743" s="43" t="str">
        <f>IF('TSA Input'!J1718="","",IF('TSA Input'!J1718="Yes",'TSA Input'!I1718,""))</f>
        <v/>
      </c>
      <c r="H1743" s="43" t="str">
        <f>IF('TSA Input'!J1718="","",IF('TSA Input'!J1718="Yes",'TSA Input'!E1718,""))</f>
        <v/>
      </c>
      <c r="I1743" s="45" t="str">
        <f t="shared" si="2"/>
        <v/>
      </c>
      <c r="J1743" s="146" t="str">
        <f>IF('TSA Input'!$J1718="","",IF('TSA Input'!$J1718="Yes",'TSA Input'!$C1718,""))</f>
        <v/>
      </c>
      <c r="K1743" s="147" t="str">
        <f>IF('TSA Input'!$J1718="","",IF('TSA Input'!$J1718="Yes",'TSA Input'!$I1718,""))</f>
        <v/>
      </c>
      <c r="L1743" s="147" t="str">
        <f>IF('TSA Input'!$J1718="","",IF('TSA Input'!$J1718="Yes",'TSA Input'!$E1718,""))</f>
        <v/>
      </c>
      <c r="M1743" s="45" t="str">
        <f t="shared" si="3"/>
        <v/>
      </c>
      <c r="N1743" s="48"/>
      <c r="O1743" s="49"/>
      <c r="P1743" s="148" t="s">
        <v>31</v>
      </c>
      <c r="Q1743" s="149" t="s">
        <v>31</v>
      </c>
      <c r="R1743" s="1"/>
    </row>
    <row r="1744" spans="1:18" ht="15.75" hidden="1" customHeight="1">
      <c r="A1744" s="1" t="str">
        <f t="shared" si="1"/>
        <v/>
      </c>
      <c r="B1744" s="1"/>
      <c r="C1744" s="38" t="str">
        <f>IF('TSA Input'!J1719="","",IF('TSA Input'!J1719="Yes",'TSA Input'!B1719,"Ineligible"))</f>
        <v/>
      </c>
      <c r="D1744" s="39" t="str">
        <f>IF('TSA Input'!J1719="","",IF('TSA Input'!J1719="Yes",'TSA Input'!H1719,""))</f>
        <v/>
      </c>
      <c r="E1744" s="40" t="str">
        <f>IF('TSA Input'!J1719="","",IF('TSA Input'!J1719="Yes",'TSA Input'!G1719,""))</f>
        <v/>
      </c>
      <c r="F1744" s="42" t="str">
        <f>IF('TSA Input'!J1719="","",IF('TSA Input'!J1719="Yes",'TSA Input'!C1719,""))</f>
        <v/>
      </c>
      <c r="G1744" s="43" t="str">
        <f>IF('TSA Input'!J1719="","",IF('TSA Input'!J1719="Yes",'TSA Input'!I1719,""))</f>
        <v/>
      </c>
      <c r="H1744" s="43" t="str">
        <f>IF('TSA Input'!J1719="","",IF('TSA Input'!J1719="Yes",'TSA Input'!E1719,""))</f>
        <v/>
      </c>
      <c r="I1744" s="45" t="str">
        <f t="shared" si="2"/>
        <v/>
      </c>
      <c r="J1744" s="146" t="str">
        <f>IF('TSA Input'!$J1719="","",IF('TSA Input'!$J1719="Yes",'TSA Input'!$C1719,""))</f>
        <v/>
      </c>
      <c r="K1744" s="147" t="str">
        <f>IF('TSA Input'!$J1719="","",IF('TSA Input'!$J1719="Yes",'TSA Input'!$I1719,""))</f>
        <v/>
      </c>
      <c r="L1744" s="147" t="str">
        <f>IF('TSA Input'!$J1719="","",IF('TSA Input'!$J1719="Yes",'TSA Input'!$E1719,""))</f>
        <v/>
      </c>
      <c r="M1744" s="45" t="str">
        <f t="shared" si="3"/>
        <v/>
      </c>
      <c r="N1744" s="48"/>
      <c r="O1744" s="49"/>
      <c r="P1744" s="148" t="s">
        <v>31</v>
      </c>
      <c r="Q1744" s="149" t="s">
        <v>31</v>
      </c>
      <c r="R1744" s="1"/>
    </row>
    <row r="1745" spans="1:18" ht="15.75" hidden="1" customHeight="1">
      <c r="A1745" s="1" t="str">
        <f t="shared" si="1"/>
        <v/>
      </c>
      <c r="B1745" s="1"/>
      <c r="C1745" s="38" t="str">
        <f>IF('TSA Input'!J1720="","",IF('TSA Input'!J1720="Yes",'TSA Input'!B1720,"Ineligible"))</f>
        <v/>
      </c>
      <c r="D1745" s="39" t="str">
        <f>IF('TSA Input'!J1720="","",IF('TSA Input'!J1720="Yes",'TSA Input'!H1720,""))</f>
        <v/>
      </c>
      <c r="E1745" s="40" t="str">
        <f>IF('TSA Input'!J1720="","",IF('TSA Input'!J1720="Yes",'TSA Input'!G1720,""))</f>
        <v/>
      </c>
      <c r="F1745" s="42" t="str">
        <f>IF('TSA Input'!J1720="","",IF('TSA Input'!J1720="Yes",'TSA Input'!C1720,""))</f>
        <v/>
      </c>
      <c r="G1745" s="43" t="str">
        <f>IF('TSA Input'!J1720="","",IF('TSA Input'!J1720="Yes",'TSA Input'!I1720,""))</f>
        <v/>
      </c>
      <c r="H1745" s="43" t="str">
        <f>IF('TSA Input'!J1720="","",IF('TSA Input'!J1720="Yes",'TSA Input'!E1720,""))</f>
        <v/>
      </c>
      <c r="I1745" s="45" t="str">
        <f t="shared" si="2"/>
        <v/>
      </c>
      <c r="J1745" s="146" t="str">
        <f>IF('TSA Input'!$J1720="","",IF('TSA Input'!$J1720="Yes",'TSA Input'!$C1720,""))</f>
        <v/>
      </c>
      <c r="K1745" s="147" t="str">
        <f>IF('TSA Input'!$J1720="","",IF('TSA Input'!$J1720="Yes",'TSA Input'!$I1720,""))</f>
        <v/>
      </c>
      <c r="L1745" s="147" t="str">
        <f>IF('TSA Input'!$J1720="","",IF('TSA Input'!$J1720="Yes",'TSA Input'!$E1720,""))</f>
        <v/>
      </c>
      <c r="M1745" s="45" t="str">
        <f t="shared" si="3"/>
        <v/>
      </c>
      <c r="N1745" s="48"/>
      <c r="O1745" s="49"/>
      <c r="P1745" s="148" t="s">
        <v>31</v>
      </c>
      <c r="Q1745" s="149" t="s">
        <v>31</v>
      </c>
      <c r="R1745" s="1"/>
    </row>
    <row r="1746" spans="1:18" ht="15.75" hidden="1" customHeight="1">
      <c r="A1746" s="1" t="str">
        <f t="shared" si="1"/>
        <v/>
      </c>
      <c r="B1746" s="1"/>
      <c r="C1746" s="38" t="str">
        <f>IF('TSA Input'!J1721="","",IF('TSA Input'!J1721="Yes",'TSA Input'!B1721,"Ineligible"))</f>
        <v/>
      </c>
      <c r="D1746" s="39" t="str">
        <f>IF('TSA Input'!J1721="","",IF('TSA Input'!J1721="Yes",'TSA Input'!H1721,""))</f>
        <v/>
      </c>
      <c r="E1746" s="40" t="str">
        <f>IF('TSA Input'!J1721="","",IF('TSA Input'!J1721="Yes",'TSA Input'!G1721,""))</f>
        <v/>
      </c>
      <c r="F1746" s="42" t="str">
        <f>IF('TSA Input'!J1721="","",IF('TSA Input'!J1721="Yes",'TSA Input'!C1721,""))</f>
        <v/>
      </c>
      <c r="G1746" s="43" t="str">
        <f>IF('TSA Input'!J1721="","",IF('TSA Input'!J1721="Yes",'TSA Input'!I1721,""))</f>
        <v/>
      </c>
      <c r="H1746" s="43" t="str">
        <f>IF('TSA Input'!J1721="","",IF('TSA Input'!J1721="Yes",'TSA Input'!E1721,""))</f>
        <v/>
      </c>
      <c r="I1746" s="45" t="str">
        <f t="shared" si="2"/>
        <v/>
      </c>
      <c r="J1746" s="146" t="str">
        <f>IF('TSA Input'!$J1721="","",IF('TSA Input'!$J1721="Yes",'TSA Input'!$C1721,""))</f>
        <v/>
      </c>
      <c r="K1746" s="147" t="str">
        <f>IF('TSA Input'!$J1721="","",IF('TSA Input'!$J1721="Yes",'TSA Input'!$I1721,""))</f>
        <v/>
      </c>
      <c r="L1746" s="147" t="str">
        <f>IF('TSA Input'!$J1721="","",IF('TSA Input'!$J1721="Yes",'TSA Input'!$E1721,""))</f>
        <v/>
      </c>
      <c r="M1746" s="45" t="str">
        <f t="shared" si="3"/>
        <v/>
      </c>
      <c r="N1746" s="48"/>
      <c r="O1746" s="49"/>
      <c r="P1746" s="148" t="s">
        <v>31</v>
      </c>
      <c r="Q1746" s="149" t="s">
        <v>31</v>
      </c>
      <c r="R1746" s="1"/>
    </row>
    <row r="1747" spans="1:18" ht="15.75" hidden="1" customHeight="1">
      <c r="A1747" s="1" t="str">
        <f t="shared" si="1"/>
        <v/>
      </c>
      <c r="B1747" s="1"/>
      <c r="C1747" s="38" t="str">
        <f>IF('TSA Input'!J1722="","",IF('TSA Input'!J1722="Yes",'TSA Input'!B1722,"Ineligible"))</f>
        <v/>
      </c>
      <c r="D1747" s="39" t="str">
        <f>IF('TSA Input'!J1722="","",IF('TSA Input'!J1722="Yes",'TSA Input'!H1722,""))</f>
        <v/>
      </c>
      <c r="E1747" s="40" t="str">
        <f>IF('TSA Input'!J1722="","",IF('TSA Input'!J1722="Yes",'TSA Input'!G1722,""))</f>
        <v/>
      </c>
      <c r="F1747" s="42" t="str">
        <f>IF('TSA Input'!J1722="","",IF('TSA Input'!J1722="Yes",'TSA Input'!C1722,""))</f>
        <v/>
      </c>
      <c r="G1747" s="43" t="str">
        <f>IF('TSA Input'!J1722="","",IF('TSA Input'!J1722="Yes",'TSA Input'!I1722,""))</f>
        <v/>
      </c>
      <c r="H1747" s="43" t="str">
        <f>IF('TSA Input'!J1722="","",IF('TSA Input'!J1722="Yes",'TSA Input'!E1722,""))</f>
        <v/>
      </c>
      <c r="I1747" s="45" t="str">
        <f t="shared" si="2"/>
        <v/>
      </c>
      <c r="J1747" s="146" t="str">
        <f>IF('TSA Input'!$J1722="","",IF('TSA Input'!$J1722="Yes",'TSA Input'!$C1722,""))</f>
        <v/>
      </c>
      <c r="K1747" s="147" t="str">
        <f>IF('TSA Input'!$J1722="","",IF('TSA Input'!$J1722="Yes",'TSA Input'!$I1722,""))</f>
        <v/>
      </c>
      <c r="L1747" s="147" t="str">
        <f>IF('TSA Input'!$J1722="","",IF('TSA Input'!$J1722="Yes",'TSA Input'!$E1722,""))</f>
        <v/>
      </c>
      <c r="M1747" s="45" t="str">
        <f t="shared" si="3"/>
        <v/>
      </c>
      <c r="N1747" s="48"/>
      <c r="O1747" s="49"/>
      <c r="P1747" s="148" t="s">
        <v>31</v>
      </c>
      <c r="Q1747" s="149" t="s">
        <v>31</v>
      </c>
      <c r="R1747" s="1"/>
    </row>
    <row r="1748" spans="1:18" ht="15.75" hidden="1" customHeight="1">
      <c r="A1748" s="1" t="str">
        <f t="shared" si="1"/>
        <v/>
      </c>
      <c r="B1748" s="1"/>
      <c r="C1748" s="38" t="str">
        <f>IF('TSA Input'!J1723="","",IF('TSA Input'!J1723="Yes",'TSA Input'!B1723,"Ineligible"))</f>
        <v/>
      </c>
      <c r="D1748" s="39" t="str">
        <f>IF('TSA Input'!J1723="","",IF('TSA Input'!J1723="Yes",'TSA Input'!H1723,""))</f>
        <v/>
      </c>
      <c r="E1748" s="40" t="str">
        <f>IF('TSA Input'!J1723="","",IF('TSA Input'!J1723="Yes",'TSA Input'!G1723,""))</f>
        <v/>
      </c>
      <c r="F1748" s="42" t="str">
        <f>IF('TSA Input'!J1723="","",IF('TSA Input'!J1723="Yes",'TSA Input'!C1723,""))</f>
        <v/>
      </c>
      <c r="G1748" s="43" t="str">
        <f>IF('TSA Input'!J1723="","",IF('TSA Input'!J1723="Yes",'TSA Input'!I1723,""))</f>
        <v/>
      </c>
      <c r="H1748" s="43" t="str">
        <f>IF('TSA Input'!J1723="","",IF('TSA Input'!J1723="Yes",'TSA Input'!E1723,""))</f>
        <v/>
      </c>
      <c r="I1748" s="45" t="str">
        <f t="shared" si="2"/>
        <v/>
      </c>
      <c r="J1748" s="146" t="str">
        <f>IF('TSA Input'!$J1723="","",IF('TSA Input'!$J1723="Yes",'TSA Input'!$C1723,""))</f>
        <v/>
      </c>
      <c r="K1748" s="147" t="str">
        <f>IF('TSA Input'!$J1723="","",IF('TSA Input'!$J1723="Yes",'TSA Input'!$I1723,""))</f>
        <v/>
      </c>
      <c r="L1748" s="147" t="str">
        <f>IF('TSA Input'!$J1723="","",IF('TSA Input'!$J1723="Yes",'TSA Input'!$E1723,""))</f>
        <v/>
      </c>
      <c r="M1748" s="45" t="str">
        <f t="shared" si="3"/>
        <v/>
      </c>
      <c r="N1748" s="48"/>
      <c r="O1748" s="49"/>
      <c r="P1748" s="148" t="s">
        <v>31</v>
      </c>
      <c r="Q1748" s="149" t="s">
        <v>31</v>
      </c>
      <c r="R1748" s="1"/>
    </row>
    <row r="1749" spans="1:18" ht="15.75" hidden="1" customHeight="1">
      <c r="A1749" s="1" t="str">
        <f t="shared" si="1"/>
        <v/>
      </c>
      <c r="B1749" s="1"/>
      <c r="C1749" s="38" t="str">
        <f>IF('TSA Input'!J1724="","",IF('TSA Input'!J1724="Yes",'TSA Input'!B1724,"Ineligible"))</f>
        <v/>
      </c>
      <c r="D1749" s="39" t="str">
        <f>IF('TSA Input'!J1724="","",IF('TSA Input'!J1724="Yes",'TSA Input'!H1724,""))</f>
        <v/>
      </c>
      <c r="E1749" s="40" t="str">
        <f>IF('TSA Input'!J1724="","",IF('TSA Input'!J1724="Yes",'TSA Input'!G1724,""))</f>
        <v/>
      </c>
      <c r="F1749" s="42" t="str">
        <f>IF('TSA Input'!J1724="","",IF('TSA Input'!J1724="Yes",'TSA Input'!C1724,""))</f>
        <v/>
      </c>
      <c r="G1749" s="43" t="str">
        <f>IF('TSA Input'!J1724="","",IF('TSA Input'!J1724="Yes",'TSA Input'!I1724,""))</f>
        <v/>
      </c>
      <c r="H1749" s="43" t="str">
        <f>IF('TSA Input'!J1724="","",IF('TSA Input'!J1724="Yes",'TSA Input'!E1724,""))</f>
        <v/>
      </c>
      <c r="I1749" s="45" t="str">
        <f t="shared" si="2"/>
        <v/>
      </c>
      <c r="J1749" s="146" t="str">
        <f>IF('TSA Input'!$J1724="","",IF('TSA Input'!$J1724="Yes",'TSA Input'!$C1724,""))</f>
        <v/>
      </c>
      <c r="K1749" s="147" t="str">
        <f>IF('TSA Input'!$J1724="","",IF('TSA Input'!$J1724="Yes",'TSA Input'!$I1724,""))</f>
        <v/>
      </c>
      <c r="L1749" s="147" t="str">
        <f>IF('TSA Input'!$J1724="","",IF('TSA Input'!$J1724="Yes",'TSA Input'!$E1724,""))</f>
        <v/>
      </c>
      <c r="M1749" s="45" t="str">
        <f t="shared" si="3"/>
        <v/>
      </c>
      <c r="N1749" s="48"/>
      <c r="O1749" s="49"/>
      <c r="P1749" s="148" t="s">
        <v>31</v>
      </c>
      <c r="Q1749" s="149" t="s">
        <v>31</v>
      </c>
      <c r="R1749" s="1"/>
    </row>
    <row r="1750" spans="1:18" ht="15.75" hidden="1" customHeight="1">
      <c r="A1750" s="1" t="str">
        <f t="shared" si="1"/>
        <v/>
      </c>
      <c r="B1750" s="1"/>
      <c r="C1750" s="38" t="str">
        <f>IF('TSA Input'!J1725="","",IF('TSA Input'!J1725="Yes",'TSA Input'!B1725,"Ineligible"))</f>
        <v/>
      </c>
      <c r="D1750" s="39" t="str">
        <f>IF('TSA Input'!J1725="","",IF('TSA Input'!J1725="Yes",'TSA Input'!H1725,""))</f>
        <v/>
      </c>
      <c r="E1750" s="40" t="str">
        <f>IF('TSA Input'!J1725="","",IF('TSA Input'!J1725="Yes",'TSA Input'!G1725,""))</f>
        <v/>
      </c>
      <c r="F1750" s="42" t="str">
        <f>IF('TSA Input'!J1725="","",IF('TSA Input'!J1725="Yes",'TSA Input'!C1725,""))</f>
        <v/>
      </c>
      <c r="G1750" s="43" t="str">
        <f>IF('TSA Input'!J1725="","",IF('TSA Input'!J1725="Yes",'TSA Input'!I1725,""))</f>
        <v/>
      </c>
      <c r="H1750" s="43" t="str">
        <f>IF('TSA Input'!J1725="","",IF('TSA Input'!J1725="Yes",'TSA Input'!E1725,""))</f>
        <v/>
      </c>
      <c r="I1750" s="45" t="str">
        <f t="shared" si="2"/>
        <v/>
      </c>
      <c r="J1750" s="146" t="str">
        <f>IF('TSA Input'!$J1725="","",IF('TSA Input'!$J1725="Yes",'TSA Input'!$C1725,""))</f>
        <v/>
      </c>
      <c r="K1750" s="147" t="str">
        <f>IF('TSA Input'!$J1725="","",IF('TSA Input'!$J1725="Yes",'TSA Input'!$I1725,""))</f>
        <v/>
      </c>
      <c r="L1750" s="147" t="str">
        <f>IF('TSA Input'!$J1725="","",IF('TSA Input'!$J1725="Yes",'TSA Input'!$E1725,""))</f>
        <v/>
      </c>
      <c r="M1750" s="45" t="str">
        <f t="shared" si="3"/>
        <v/>
      </c>
      <c r="N1750" s="48"/>
      <c r="O1750" s="49"/>
      <c r="P1750" s="148" t="s">
        <v>31</v>
      </c>
      <c r="Q1750" s="149" t="s">
        <v>31</v>
      </c>
      <c r="R1750" s="1"/>
    </row>
    <row r="1751" spans="1:18" ht="15.75" hidden="1" customHeight="1">
      <c r="A1751" s="1" t="str">
        <f t="shared" si="1"/>
        <v/>
      </c>
      <c r="B1751" s="1"/>
      <c r="C1751" s="38" t="str">
        <f>IF('TSA Input'!J1726="","",IF('TSA Input'!J1726="Yes",'TSA Input'!B1726,"Ineligible"))</f>
        <v/>
      </c>
      <c r="D1751" s="39" t="str">
        <f>IF('TSA Input'!J1726="","",IF('TSA Input'!J1726="Yes",'TSA Input'!H1726,""))</f>
        <v/>
      </c>
      <c r="E1751" s="40" t="str">
        <f>IF('TSA Input'!J1726="","",IF('TSA Input'!J1726="Yes",'TSA Input'!G1726,""))</f>
        <v/>
      </c>
      <c r="F1751" s="42" t="str">
        <f>IF('TSA Input'!J1726="","",IF('TSA Input'!J1726="Yes",'TSA Input'!C1726,""))</f>
        <v/>
      </c>
      <c r="G1751" s="43" t="str">
        <f>IF('TSA Input'!J1726="","",IF('TSA Input'!J1726="Yes",'TSA Input'!I1726,""))</f>
        <v/>
      </c>
      <c r="H1751" s="43" t="str">
        <f>IF('TSA Input'!J1726="","",IF('TSA Input'!J1726="Yes",'TSA Input'!E1726,""))</f>
        <v/>
      </c>
      <c r="I1751" s="45" t="str">
        <f t="shared" si="2"/>
        <v/>
      </c>
      <c r="J1751" s="146" t="str">
        <f>IF('TSA Input'!$J1726="","",IF('TSA Input'!$J1726="Yes",'TSA Input'!$C1726,""))</f>
        <v/>
      </c>
      <c r="K1751" s="147" t="str">
        <f>IF('TSA Input'!$J1726="","",IF('TSA Input'!$J1726="Yes",'TSA Input'!$I1726,""))</f>
        <v/>
      </c>
      <c r="L1751" s="147" t="str">
        <f>IF('TSA Input'!$J1726="","",IF('TSA Input'!$J1726="Yes",'TSA Input'!$E1726,""))</f>
        <v/>
      </c>
      <c r="M1751" s="45" t="str">
        <f t="shared" si="3"/>
        <v/>
      </c>
      <c r="N1751" s="48"/>
      <c r="O1751" s="49"/>
      <c r="P1751" s="148" t="s">
        <v>31</v>
      </c>
      <c r="Q1751" s="149" t="s">
        <v>31</v>
      </c>
      <c r="R1751" s="1"/>
    </row>
    <row r="1752" spans="1:18" ht="15.75" hidden="1" customHeight="1">
      <c r="A1752" s="1" t="str">
        <f t="shared" si="1"/>
        <v/>
      </c>
      <c r="B1752" s="1"/>
      <c r="C1752" s="38" t="str">
        <f>IF('TSA Input'!J1727="","",IF('TSA Input'!J1727="Yes",'TSA Input'!B1727,"Ineligible"))</f>
        <v/>
      </c>
      <c r="D1752" s="39" t="str">
        <f>IF('TSA Input'!J1727="","",IF('TSA Input'!J1727="Yes",'TSA Input'!H1727,""))</f>
        <v/>
      </c>
      <c r="E1752" s="40" t="str">
        <f>IF('TSA Input'!J1727="","",IF('TSA Input'!J1727="Yes",'TSA Input'!G1727,""))</f>
        <v/>
      </c>
      <c r="F1752" s="42" t="str">
        <f>IF('TSA Input'!J1727="","",IF('TSA Input'!J1727="Yes",'TSA Input'!C1727,""))</f>
        <v/>
      </c>
      <c r="G1752" s="43" t="str">
        <f>IF('TSA Input'!J1727="","",IF('TSA Input'!J1727="Yes",'TSA Input'!I1727,""))</f>
        <v/>
      </c>
      <c r="H1752" s="43" t="str">
        <f>IF('TSA Input'!J1727="","",IF('TSA Input'!J1727="Yes",'TSA Input'!E1727,""))</f>
        <v/>
      </c>
      <c r="I1752" s="45" t="str">
        <f t="shared" si="2"/>
        <v/>
      </c>
      <c r="J1752" s="146" t="str">
        <f>IF('TSA Input'!$J1727="","",IF('TSA Input'!$J1727="Yes",'TSA Input'!$C1727,""))</f>
        <v/>
      </c>
      <c r="K1752" s="147" t="str">
        <f>IF('TSA Input'!$J1727="","",IF('TSA Input'!$J1727="Yes",'TSA Input'!$I1727,""))</f>
        <v/>
      </c>
      <c r="L1752" s="147" t="str">
        <f>IF('TSA Input'!$J1727="","",IF('TSA Input'!$J1727="Yes",'TSA Input'!$E1727,""))</f>
        <v/>
      </c>
      <c r="M1752" s="45" t="str">
        <f t="shared" si="3"/>
        <v/>
      </c>
      <c r="N1752" s="48"/>
      <c r="O1752" s="49"/>
      <c r="P1752" s="148" t="s">
        <v>31</v>
      </c>
      <c r="Q1752" s="149" t="s">
        <v>31</v>
      </c>
      <c r="R1752" s="1"/>
    </row>
    <row r="1753" spans="1:18" ht="15.75" hidden="1" customHeight="1">
      <c r="A1753" s="1" t="str">
        <f t="shared" si="1"/>
        <v/>
      </c>
      <c r="B1753" s="1"/>
      <c r="C1753" s="38" t="str">
        <f>IF('TSA Input'!J1728="","",IF('TSA Input'!J1728="Yes",'TSA Input'!B1728,"Ineligible"))</f>
        <v/>
      </c>
      <c r="D1753" s="39" t="str">
        <f>IF('TSA Input'!J1728="","",IF('TSA Input'!J1728="Yes",'TSA Input'!H1728,""))</f>
        <v/>
      </c>
      <c r="E1753" s="40" t="str">
        <f>IF('TSA Input'!J1728="","",IF('TSA Input'!J1728="Yes",'TSA Input'!G1728,""))</f>
        <v/>
      </c>
      <c r="F1753" s="42" t="str">
        <f>IF('TSA Input'!J1728="","",IF('TSA Input'!J1728="Yes",'TSA Input'!C1728,""))</f>
        <v/>
      </c>
      <c r="G1753" s="43" t="str">
        <f>IF('TSA Input'!J1728="","",IF('TSA Input'!J1728="Yes",'TSA Input'!I1728,""))</f>
        <v/>
      </c>
      <c r="H1753" s="43" t="str">
        <f>IF('TSA Input'!J1728="","",IF('TSA Input'!J1728="Yes",'TSA Input'!E1728,""))</f>
        <v/>
      </c>
      <c r="I1753" s="45" t="str">
        <f t="shared" si="2"/>
        <v/>
      </c>
      <c r="J1753" s="146" t="str">
        <f>IF('TSA Input'!$J1728="","",IF('TSA Input'!$J1728="Yes",'TSA Input'!$C1728,""))</f>
        <v/>
      </c>
      <c r="K1753" s="147" t="str">
        <f>IF('TSA Input'!$J1728="","",IF('TSA Input'!$J1728="Yes",'TSA Input'!$I1728,""))</f>
        <v/>
      </c>
      <c r="L1753" s="147" t="str">
        <f>IF('TSA Input'!$J1728="","",IF('TSA Input'!$J1728="Yes",'TSA Input'!$E1728,""))</f>
        <v/>
      </c>
      <c r="M1753" s="45" t="str">
        <f t="shared" si="3"/>
        <v/>
      </c>
      <c r="N1753" s="48"/>
      <c r="O1753" s="49"/>
      <c r="P1753" s="148" t="s">
        <v>31</v>
      </c>
      <c r="Q1753" s="149" t="s">
        <v>31</v>
      </c>
      <c r="R1753" s="1"/>
    </row>
    <row r="1754" spans="1:18" ht="15.75" hidden="1" customHeight="1">
      <c r="A1754" s="1" t="str">
        <f t="shared" si="1"/>
        <v/>
      </c>
      <c r="B1754" s="1"/>
      <c r="C1754" s="38" t="str">
        <f>IF('TSA Input'!J1729="","",IF('TSA Input'!J1729="Yes",'TSA Input'!B1729,"Ineligible"))</f>
        <v/>
      </c>
      <c r="D1754" s="39" t="str">
        <f>IF('TSA Input'!J1729="","",IF('TSA Input'!J1729="Yes",'TSA Input'!H1729,""))</f>
        <v/>
      </c>
      <c r="E1754" s="40" t="str">
        <f>IF('TSA Input'!J1729="","",IF('TSA Input'!J1729="Yes",'TSA Input'!G1729,""))</f>
        <v/>
      </c>
      <c r="F1754" s="42" t="str">
        <f>IF('TSA Input'!J1729="","",IF('TSA Input'!J1729="Yes",'TSA Input'!C1729,""))</f>
        <v/>
      </c>
      <c r="G1754" s="43" t="str">
        <f>IF('TSA Input'!J1729="","",IF('TSA Input'!J1729="Yes",'TSA Input'!I1729,""))</f>
        <v/>
      </c>
      <c r="H1754" s="43" t="str">
        <f>IF('TSA Input'!J1729="","",IF('TSA Input'!J1729="Yes",'TSA Input'!E1729,""))</f>
        <v/>
      </c>
      <c r="I1754" s="45" t="str">
        <f t="shared" si="2"/>
        <v/>
      </c>
      <c r="J1754" s="146" t="str">
        <f>IF('TSA Input'!$J1729="","",IF('TSA Input'!$J1729="Yes",'TSA Input'!$C1729,""))</f>
        <v/>
      </c>
      <c r="K1754" s="147" t="str">
        <f>IF('TSA Input'!$J1729="","",IF('TSA Input'!$J1729="Yes",'TSA Input'!$I1729,""))</f>
        <v/>
      </c>
      <c r="L1754" s="147" t="str">
        <f>IF('TSA Input'!$J1729="","",IF('TSA Input'!$J1729="Yes",'TSA Input'!$E1729,""))</f>
        <v/>
      </c>
      <c r="M1754" s="45" t="str">
        <f t="shared" si="3"/>
        <v/>
      </c>
      <c r="N1754" s="48"/>
      <c r="O1754" s="49"/>
      <c r="P1754" s="148" t="s">
        <v>31</v>
      </c>
      <c r="Q1754" s="149" t="s">
        <v>31</v>
      </c>
      <c r="R1754" s="1"/>
    </row>
    <row r="1755" spans="1:18" ht="15.75" hidden="1" customHeight="1">
      <c r="A1755" s="1" t="str">
        <f t="shared" si="1"/>
        <v/>
      </c>
      <c r="B1755" s="1"/>
      <c r="C1755" s="38" t="str">
        <f>IF('TSA Input'!J1730="","",IF('TSA Input'!J1730="Yes",'TSA Input'!B1730,"Ineligible"))</f>
        <v/>
      </c>
      <c r="D1755" s="39" t="str">
        <f>IF('TSA Input'!J1730="","",IF('TSA Input'!J1730="Yes",'TSA Input'!H1730,""))</f>
        <v/>
      </c>
      <c r="E1755" s="40" t="str">
        <f>IF('TSA Input'!J1730="","",IF('TSA Input'!J1730="Yes",'TSA Input'!G1730,""))</f>
        <v/>
      </c>
      <c r="F1755" s="42" t="str">
        <f>IF('TSA Input'!J1730="","",IF('TSA Input'!J1730="Yes",'TSA Input'!C1730,""))</f>
        <v/>
      </c>
      <c r="G1755" s="43" t="str">
        <f>IF('TSA Input'!J1730="","",IF('TSA Input'!J1730="Yes",'TSA Input'!I1730,""))</f>
        <v/>
      </c>
      <c r="H1755" s="43" t="str">
        <f>IF('TSA Input'!J1730="","",IF('TSA Input'!J1730="Yes",'TSA Input'!E1730,""))</f>
        <v/>
      </c>
      <c r="I1755" s="45" t="str">
        <f t="shared" si="2"/>
        <v/>
      </c>
      <c r="J1755" s="146" t="str">
        <f>IF('TSA Input'!$J1730="","",IF('TSA Input'!$J1730="Yes",'TSA Input'!$C1730,""))</f>
        <v/>
      </c>
      <c r="K1755" s="147" t="str">
        <f>IF('TSA Input'!$J1730="","",IF('TSA Input'!$J1730="Yes",'TSA Input'!$I1730,""))</f>
        <v/>
      </c>
      <c r="L1755" s="147" t="str">
        <f>IF('TSA Input'!$J1730="","",IF('TSA Input'!$J1730="Yes",'TSA Input'!$E1730,""))</f>
        <v/>
      </c>
      <c r="M1755" s="45" t="str">
        <f t="shared" si="3"/>
        <v/>
      </c>
      <c r="N1755" s="48"/>
      <c r="O1755" s="49"/>
      <c r="P1755" s="148" t="s">
        <v>31</v>
      </c>
      <c r="Q1755" s="149" t="s">
        <v>31</v>
      </c>
      <c r="R1755" s="1"/>
    </row>
    <row r="1756" spans="1:18" ht="15.75" hidden="1" customHeight="1">
      <c r="A1756" s="1" t="str">
        <f t="shared" si="1"/>
        <v/>
      </c>
      <c r="B1756" s="1"/>
      <c r="C1756" s="38" t="str">
        <f>IF('TSA Input'!J1731="","",IF('TSA Input'!J1731="Yes",'TSA Input'!B1731,"Ineligible"))</f>
        <v/>
      </c>
      <c r="D1756" s="39" t="str">
        <f>IF('TSA Input'!J1731="","",IF('TSA Input'!J1731="Yes",'TSA Input'!H1731,""))</f>
        <v/>
      </c>
      <c r="E1756" s="40" t="str">
        <f>IF('TSA Input'!J1731="","",IF('TSA Input'!J1731="Yes",'TSA Input'!G1731,""))</f>
        <v/>
      </c>
      <c r="F1756" s="42" t="str">
        <f>IF('TSA Input'!J1731="","",IF('TSA Input'!J1731="Yes",'TSA Input'!C1731,""))</f>
        <v/>
      </c>
      <c r="G1756" s="43" t="str">
        <f>IF('TSA Input'!J1731="","",IF('TSA Input'!J1731="Yes",'TSA Input'!I1731,""))</f>
        <v/>
      </c>
      <c r="H1756" s="43" t="str">
        <f>IF('TSA Input'!J1731="","",IF('TSA Input'!J1731="Yes",'TSA Input'!E1731,""))</f>
        <v/>
      </c>
      <c r="I1756" s="45" t="str">
        <f t="shared" si="2"/>
        <v/>
      </c>
      <c r="J1756" s="146" t="str">
        <f>IF('TSA Input'!$J1731="","",IF('TSA Input'!$J1731="Yes",'TSA Input'!$C1731,""))</f>
        <v/>
      </c>
      <c r="K1756" s="147" t="str">
        <f>IF('TSA Input'!$J1731="","",IF('TSA Input'!$J1731="Yes",'TSA Input'!$I1731,""))</f>
        <v/>
      </c>
      <c r="L1756" s="147" t="str">
        <f>IF('TSA Input'!$J1731="","",IF('TSA Input'!$J1731="Yes",'TSA Input'!$E1731,""))</f>
        <v/>
      </c>
      <c r="M1756" s="45" t="str">
        <f t="shared" si="3"/>
        <v/>
      </c>
      <c r="N1756" s="48"/>
      <c r="O1756" s="49"/>
      <c r="P1756" s="148" t="s">
        <v>31</v>
      </c>
      <c r="Q1756" s="149" t="s">
        <v>31</v>
      </c>
      <c r="R1756" s="1"/>
    </row>
    <row r="1757" spans="1:18" ht="15.75" hidden="1" customHeight="1">
      <c r="A1757" s="1" t="str">
        <f t="shared" si="1"/>
        <v/>
      </c>
      <c r="B1757" s="1"/>
      <c r="C1757" s="38" t="str">
        <f>IF('TSA Input'!J1732="","",IF('TSA Input'!J1732="Yes",'TSA Input'!B1732,"Ineligible"))</f>
        <v/>
      </c>
      <c r="D1757" s="39" t="str">
        <f>IF('TSA Input'!J1732="","",IF('TSA Input'!J1732="Yes",'TSA Input'!H1732,""))</f>
        <v/>
      </c>
      <c r="E1757" s="40" t="str">
        <f>IF('TSA Input'!J1732="","",IF('TSA Input'!J1732="Yes",'TSA Input'!G1732,""))</f>
        <v/>
      </c>
      <c r="F1757" s="42" t="str">
        <f>IF('TSA Input'!J1732="","",IF('TSA Input'!J1732="Yes",'TSA Input'!C1732,""))</f>
        <v/>
      </c>
      <c r="G1757" s="43" t="str">
        <f>IF('TSA Input'!J1732="","",IF('TSA Input'!J1732="Yes",'TSA Input'!I1732,""))</f>
        <v/>
      </c>
      <c r="H1757" s="43" t="str">
        <f>IF('TSA Input'!J1732="","",IF('TSA Input'!J1732="Yes",'TSA Input'!E1732,""))</f>
        <v/>
      </c>
      <c r="I1757" s="45" t="str">
        <f t="shared" si="2"/>
        <v/>
      </c>
      <c r="J1757" s="146" t="str">
        <f>IF('TSA Input'!$J1732="","",IF('TSA Input'!$J1732="Yes",'TSA Input'!$C1732,""))</f>
        <v/>
      </c>
      <c r="K1757" s="147" t="str">
        <f>IF('TSA Input'!$J1732="","",IF('TSA Input'!$J1732="Yes",'TSA Input'!$I1732,""))</f>
        <v/>
      </c>
      <c r="L1757" s="147" t="str">
        <f>IF('TSA Input'!$J1732="","",IF('TSA Input'!$J1732="Yes",'TSA Input'!$E1732,""))</f>
        <v/>
      </c>
      <c r="M1757" s="45" t="str">
        <f t="shared" si="3"/>
        <v/>
      </c>
      <c r="N1757" s="48"/>
      <c r="O1757" s="49"/>
      <c r="P1757" s="148" t="s">
        <v>31</v>
      </c>
      <c r="Q1757" s="149" t="s">
        <v>31</v>
      </c>
      <c r="R1757" s="1"/>
    </row>
    <row r="1758" spans="1:18" ht="15.75" hidden="1" customHeight="1">
      <c r="A1758" s="1" t="str">
        <f t="shared" si="1"/>
        <v/>
      </c>
      <c r="B1758" s="1"/>
      <c r="C1758" s="38" t="str">
        <f>IF('TSA Input'!J1733="","",IF('TSA Input'!J1733="Yes",'TSA Input'!B1733,"Ineligible"))</f>
        <v/>
      </c>
      <c r="D1758" s="39" t="str">
        <f>IF('TSA Input'!J1733="","",IF('TSA Input'!J1733="Yes",'TSA Input'!H1733,""))</f>
        <v/>
      </c>
      <c r="E1758" s="40" t="str">
        <f>IF('TSA Input'!J1733="","",IF('TSA Input'!J1733="Yes",'TSA Input'!G1733,""))</f>
        <v/>
      </c>
      <c r="F1758" s="42" t="str">
        <f>IF('TSA Input'!J1733="","",IF('TSA Input'!J1733="Yes",'TSA Input'!C1733,""))</f>
        <v/>
      </c>
      <c r="G1758" s="43" t="str">
        <f>IF('TSA Input'!J1733="","",IF('TSA Input'!J1733="Yes",'TSA Input'!I1733,""))</f>
        <v/>
      </c>
      <c r="H1758" s="43" t="str">
        <f>IF('TSA Input'!J1733="","",IF('TSA Input'!J1733="Yes",'TSA Input'!E1733,""))</f>
        <v/>
      </c>
      <c r="I1758" s="45" t="str">
        <f t="shared" si="2"/>
        <v/>
      </c>
      <c r="J1758" s="146" t="str">
        <f>IF('TSA Input'!$J1733="","",IF('TSA Input'!$J1733="Yes",'TSA Input'!$C1733,""))</f>
        <v/>
      </c>
      <c r="K1758" s="147" t="str">
        <f>IF('TSA Input'!$J1733="","",IF('TSA Input'!$J1733="Yes",'TSA Input'!$I1733,""))</f>
        <v/>
      </c>
      <c r="L1758" s="147" t="str">
        <f>IF('TSA Input'!$J1733="","",IF('TSA Input'!$J1733="Yes",'TSA Input'!$E1733,""))</f>
        <v/>
      </c>
      <c r="M1758" s="45" t="str">
        <f t="shared" si="3"/>
        <v/>
      </c>
      <c r="N1758" s="48"/>
      <c r="O1758" s="49"/>
      <c r="P1758" s="148" t="s">
        <v>31</v>
      </c>
      <c r="Q1758" s="149" t="s">
        <v>31</v>
      </c>
      <c r="R1758" s="1"/>
    </row>
    <row r="1759" spans="1:18" ht="15.75" hidden="1" customHeight="1">
      <c r="A1759" s="1" t="str">
        <f t="shared" si="1"/>
        <v/>
      </c>
      <c r="B1759" s="1"/>
      <c r="C1759" s="38" t="str">
        <f>IF('TSA Input'!J1734="","",IF('TSA Input'!J1734="Yes",'TSA Input'!B1734,"Ineligible"))</f>
        <v/>
      </c>
      <c r="D1759" s="39" t="str">
        <f>IF('TSA Input'!J1734="","",IF('TSA Input'!J1734="Yes",'TSA Input'!H1734,""))</f>
        <v/>
      </c>
      <c r="E1759" s="40" t="str">
        <f>IF('TSA Input'!J1734="","",IF('TSA Input'!J1734="Yes",'TSA Input'!G1734,""))</f>
        <v/>
      </c>
      <c r="F1759" s="42" t="str">
        <f>IF('TSA Input'!J1734="","",IF('TSA Input'!J1734="Yes",'TSA Input'!C1734,""))</f>
        <v/>
      </c>
      <c r="G1759" s="43" t="str">
        <f>IF('TSA Input'!J1734="","",IF('TSA Input'!J1734="Yes",'TSA Input'!I1734,""))</f>
        <v/>
      </c>
      <c r="H1759" s="43" t="str">
        <f>IF('TSA Input'!J1734="","",IF('TSA Input'!J1734="Yes",'TSA Input'!E1734,""))</f>
        <v/>
      </c>
      <c r="I1759" s="45" t="str">
        <f t="shared" si="2"/>
        <v/>
      </c>
      <c r="J1759" s="146" t="str">
        <f>IF('TSA Input'!$J1734="","",IF('TSA Input'!$J1734="Yes",'TSA Input'!$C1734,""))</f>
        <v/>
      </c>
      <c r="K1759" s="147" t="str">
        <f>IF('TSA Input'!$J1734="","",IF('TSA Input'!$J1734="Yes",'TSA Input'!$I1734,""))</f>
        <v/>
      </c>
      <c r="L1759" s="147" t="str">
        <f>IF('TSA Input'!$J1734="","",IF('TSA Input'!$J1734="Yes",'TSA Input'!$E1734,""))</f>
        <v/>
      </c>
      <c r="M1759" s="45" t="str">
        <f t="shared" si="3"/>
        <v/>
      </c>
      <c r="N1759" s="48"/>
      <c r="O1759" s="49"/>
      <c r="P1759" s="148" t="s">
        <v>31</v>
      </c>
      <c r="Q1759" s="149" t="s">
        <v>31</v>
      </c>
      <c r="R1759" s="1"/>
    </row>
    <row r="1760" spans="1:18" ht="15.75" hidden="1" customHeight="1">
      <c r="A1760" s="1" t="str">
        <f t="shared" si="1"/>
        <v/>
      </c>
      <c r="B1760" s="1"/>
      <c r="C1760" s="38" t="str">
        <f>IF('TSA Input'!J1735="","",IF('TSA Input'!J1735="Yes",'TSA Input'!B1735,"Ineligible"))</f>
        <v/>
      </c>
      <c r="D1760" s="39" t="str">
        <f>IF('TSA Input'!J1735="","",IF('TSA Input'!J1735="Yes",'TSA Input'!H1735,""))</f>
        <v/>
      </c>
      <c r="E1760" s="40" t="str">
        <f>IF('TSA Input'!J1735="","",IF('TSA Input'!J1735="Yes",'TSA Input'!G1735,""))</f>
        <v/>
      </c>
      <c r="F1760" s="42" t="str">
        <f>IF('TSA Input'!J1735="","",IF('TSA Input'!J1735="Yes",'TSA Input'!C1735,""))</f>
        <v/>
      </c>
      <c r="G1760" s="43" t="str">
        <f>IF('TSA Input'!J1735="","",IF('TSA Input'!J1735="Yes",'TSA Input'!I1735,""))</f>
        <v/>
      </c>
      <c r="H1760" s="43" t="str">
        <f>IF('TSA Input'!J1735="","",IF('TSA Input'!J1735="Yes",'TSA Input'!E1735,""))</f>
        <v/>
      </c>
      <c r="I1760" s="45" t="str">
        <f t="shared" si="2"/>
        <v/>
      </c>
      <c r="J1760" s="146" t="str">
        <f>IF('TSA Input'!$J1735="","",IF('TSA Input'!$J1735="Yes",'TSA Input'!$C1735,""))</f>
        <v/>
      </c>
      <c r="K1760" s="147" t="str">
        <f>IF('TSA Input'!$J1735="","",IF('TSA Input'!$J1735="Yes",'TSA Input'!$I1735,""))</f>
        <v/>
      </c>
      <c r="L1760" s="147" t="str">
        <f>IF('TSA Input'!$J1735="","",IF('TSA Input'!$J1735="Yes",'TSA Input'!$E1735,""))</f>
        <v/>
      </c>
      <c r="M1760" s="45" t="str">
        <f t="shared" si="3"/>
        <v/>
      </c>
      <c r="N1760" s="48"/>
      <c r="O1760" s="49"/>
      <c r="P1760" s="148" t="s">
        <v>31</v>
      </c>
      <c r="Q1760" s="149" t="s">
        <v>31</v>
      </c>
      <c r="R1760" s="1"/>
    </row>
    <row r="1761" spans="1:18" ht="15.75" hidden="1" customHeight="1">
      <c r="A1761" s="1" t="str">
        <f t="shared" si="1"/>
        <v/>
      </c>
      <c r="B1761" s="1"/>
      <c r="C1761" s="38" t="str">
        <f>IF('TSA Input'!J1736="","",IF('TSA Input'!J1736="Yes",'TSA Input'!B1736,"Ineligible"))</f>
        <v/>
      </c>
      <c r="D1761" s="39" t="str">
        <f>IF('TSA Input'!J1736="","",IF('TSA Input'!J1736="Yes",'TSA Input'!H1736,""))</f>
        <v/>
      </c>
      <c r="E1761" s="40" t="str">
        <f>IF('TSA Input'!J1736="","",IF('TSA Input'!J1736="Yes",'TSA Input'!G1736,""))</f>
        <v/>
      </c>
      <c r="F1761" s="42" t="str">
        <f>IF('TSA Input'!J1736="","",IF('TSA Input'!J1736="Yes",'TSA Input'!C1736,""))</f>
        <v/>
      </c>
      <c r="G1761" s="43" t="str">
        <f>IF('TSA Input'!J1736="","",IF('TSA Input'!J1736="Yes",'TSA Input'!I1736,""))</f>
        <v/>
      </c>
      <c r="H1761" s="43" t="str">
        <f>IF('TSA Input'!J1736="","",IF('TSA Input'!J1736="Yes",'TSA Input'!E1736,""))</f>
        <v/>
      </c>
      <c r="I1761" s="45" t="str">
        <f t="shared" si="2"/>
        <v/>
      </c>
      <c r="J1761" s="146" t="str">
        <f>IF('TSA Input'!$J1736="","",IF('TSA Input'!$J1736="Yes",'TSA Input'!$C1736,""))</f>
        <v/>
      </c>
      <c r="K1761" s="147" t="str">
        <f>IF('TSA Input'!$J1736="","",IF('TSA Input'!$J1736="Yes",'TSA Input'!$I1736,""))</f>
        <v/>
      </c>
      <c r="L1761" s="147" t="str">
        <f>IF('TSA Input'!$J1736="","",IF('TSA Input'!$J1736="Yes",'TSA Input'!$E1736,""))</f>
        <v/>
      </c>
      <c r="M1761" s="45" t="str">
        <f t="shared" si="3"/>
        <v/>
      </c>
      <c r="N1761" s="48"/>
      <c r="O1761" s="49"/>
      <c r="P1761" s="148" t="s">
        <v>31</v>
      </c>
      <c r="Q1761" s="149" t="s">
        <v>31</v>
      </c>
      <c r="R1761" s="1"/>
    </row>
    <row r="1762" spans="1:18" ht="15.75" hidden="1" customHeight="1">
      <c r="A1762" s="1" t="str">
        <f t="shared" si="1"/>
        <v/>
      </c>
      <c r="B1762" s="1"/>
      <c r="C1762" s="38" t="str">
        <f>IF('TSA Input'!J1737="","",IF('TSA Input'!J1737="Yes",'TSA Input'!B1737,"Ineligible"))</f>
        <v/>
      </c>
      <c r="D1762" s="39" t="str">
        <f>IF('TSA Input'!J1737="","",IF('TSA Input'!J1737="Yes",'TSA Input'!H1737,""))</f>
        <v/>
      </c>
      <c r="E1762" s="40" t="str">
        <f>IF('TSA Input'!J1737="","",IF('TSA Input'!J1737="Yes",'TSA Input'!G1737,""))</f>
        <v/>
      </c>
      <c r="F1762" s="42" t="str">
        <f>IF('TSA Input'!J1737="","",IF('TSA Input'!J1737="Yes",'TSA Input'!C1737,""))</f>
        <v/>
      </c>
      <c r="G1762" s="43" t="str">
        <f>IF('TSA Input'!J1737="","",IF('TSA Input'!J1737="Yes",'TSA Input'!I1737,""))</f>
        <v/>
      </c>
      <c r="H1762" s="43" t="str">
        <f>IF('TSA Input'!J1737="","",IF('TSA Input'!J1737="Yes",'TSA Input'!E1737,""))</f>
        <v/>
      </c>
      <c r="I1762" s="45" t="str">
        <f t="shared" si="2"/>
        <v/>
      </c>
      <c r="J1762" s="146" t="str">
        <f>IF('TSA Input'!$J1737="","",IF('TSA Input'!$J1737="Yes",'TSA Input'!$C1737,""))</f>
        <v/>
      </c>
      <c r="K1762" s="147" t="str">
        <f>IF('TSA Input'!$J1737="","",IF('TSA Input'!$J1737="Yes",'TSA Input'!$I1737,""))</f>
        <v/>
      </c>
      <c r="L1762" s="147" t="str">
        <f>IF('TSA Input'!$J1737="","",IF('TSA Input'!$J1737="Yes",'TSA Input'!$E1737,""))</f>
        <v/>
      </c>
      <c r="M1762" s="45" t="str">
        <f t="shared" si="3"/>
        <v/>
      </c>
      <c r="N1762" s="48"/>
      <c r="O1762" s="49"/>
      <c r="P1762" s="148" t="s">
        <v>31</v>
      </c>
      <c r="Q1762" s="149" t="s">
        <v>31</v>
      </c>
      <c r="R1762" s="1"/>
    </row>
    <row r="1763" spans="1:18" ht="15.75" hidden="1" customHeight="1">
      <c r="A1763" s="1" t="str">
        <f t="shared" si="1"/>
        <v/>
      </c>
      <c r="B1763" s="1"/>
      <c r="C1763" s="38" t="str">
        <f>IF('TSA Input'!J1738="","",IF('TSA Input'!J1738="Yes",'TSA Input'!B1738,"Ineligible"))</f>
        <v/>
      </c>
      <c r="D1763" s="39" t="str">
        <f>IF('TSA Input'!J1738="","",IF('TSA Input'!J1738="Yes",'TSA Input'!H1738,""))</f>
        <v/>
      </c>
      <c r="E1763" s="40" t="str">
        <f>IF('TSA Input'!J1738="","",IF('TSA Input'!J1738="Yes",'TSA Input'!G1738,""))</f>
        <v/>
      </c>
      <c r="F1763" s="42" t="str">
        <f>IF('TSA Input'!J1738="","",IF('TSA Input'!J1738="Yes",'TSA Input'!C1738,""))</f>
        <v/>
      </c>
      <c r="G1763" s="43" t="str">
        <f>IF('TSA Input'!J1738="","",IF('TSA Input'!J1738="Yes",'TSA Input'!I1738,""))</f>
        <v/>
      </c>
      <c r="H1763" s="43" t="str">
        <f>IF('TSA Input'!J1738="","",IF('TSA Input'!J1738="Yes",'TSA Input'!E1738,""))</f>
        <v/>
      </c>
      <c r="I1763" s="45" t="str">
        <f t="shared" si="2"/>
        <v/>
      </c>
      <c r="J1763" s="146" t="str">
        <f>IF('TSA Input'!$J1738="","",IF('TSA Input'!$J1738="Yes",'TSA Input'!$C1738,""))</f>
        <v/>
      </c>
      <c r="K1763" s="147" t="str">
        <f>IF('TSA Input'!$J1738="","",IF('TSA Input'!$J1738="Yes",'TSA Input'!$I1738,""))</f>
        <v/>
      </c>
      <c r="L1763" s="147" t="str">
        <f>IF('TSA Input'!$J1738="","",IF('TSA Input'!$J1738="Yes",'TSA Input'!$E1738,""))</f>
        <v/>
      </c>
      <c r="M1763" s="45" t="str">
        <f t="shared" si="3"/>
        <v/>
      </c>
      <c r="N1763" s="48"/>
      <c r="O1763" s="49"/>
      <c r="P1763" s="148" t="s">
        <v>31</v>
      </c>
      <c r="Q1763" s="149" t="s">
        <v>31</v>
      </c>
      <c r="R1763" s="1"/>
    </row>
    <row r="1764" spans="1:18" ht="15.75" hidden="1" customHeight="1">
      <c r="A1764" s="1" t="str">
        <f t="shared" si="1"/>
        <v/>
      </c>
      <c r="B1764" s="1"/>
      <c r="C1764" s="38" t="str">
        <f>IF('TSA Input'!J1739="","",IF('TSA Input'!J1739="Yes",'TSA Input'!B1739,"Ineligible"))</f>
        <v/>
      </c>
      <c r="D1764" s="39" t="str">
        <f>IF('TSA Input'!J1739="","",IF('TSA Input'!J1739="Yes",'TSA Input'!H1739,""))</f>
        <v/>
      </c>
      <c r="E1764" s="40" t="str">
        <f>IF('TSA Input'!J1739="","",IF('TSA Input'!J1739="Yes",'TSA Input'!G1739,""))</f>
        <v/>
      </c>
      <c r="F1764" s="42" t="str">
        <f>IF('TSA Input'!J1739="","",IF('TSA Input'!J1739="Yes",'TSA Input'!C1739,""))</f>
        <v/>
      </c>
      <c r="G1764" s="43" t="str">
        <f>IF('TSA Input'!J1739="","",IF('TSA Input'!J1739="Yes",'TSA Input'!I1739,""))</f>
        <v/>
      </c>
      <c r="H1764" s="43" t="str">
        <f>IF('TSA Input'!J1739="","",IF('TSA Input'!J1739="Yes",'TSA Input'!E1739,""))</f>
        <v/>
      </c>
      <c r="I1764" s="45" t="str">
        <f t="shared" si="2"/>
        <v/>
      </c>
      <c r="J1764" s="146" t="str">
        <f>IF('TSA Input'!$J1739="","",IF('TSA Input'!$J1739="Yes",'TSA Input'!$C1739,""))</f>
        <v/>
      </c>
      <c r="K1764" s="147" t="str">
        <f>IF('TSA Input'!$J1739="","",IF('TSA Input'!$J1739="Yes",'TSA Input'!$I1739,""))</f>
        <v/>
      </c>
      <c r="L1764" s="147" t="str">
        <f>IF('TSA Input'!$J1739="","",IF('TSA Input'!$J1739="Yes",'TSA Input'!$E1739,""))</f>
        <v/>
      </c>
      <c r="M1764" s="45" t="str">
        <f t="shared" si="3"/>
        <v/>
      </c>
      <c r="N1764" s="48"/>
      <c r="O1764" s="49"/>
      <c r="P1764" s="148" t="s">
        <v>31</v>
      </c>
      <c r="Q1764" s="149" t="s">
        <v>31</v>
      </c>
      <c r="R1764" s="1"/>
    </row>
    <row r="1765" spans="1:18" ht="15.75" hidden="1" customHeight="1">
      <c r="A1765" s="1" t="str">
        <f t="shared" si="1"/>
        <v/>
      </c>
      <c r="B1765" s="1"/>
      <c r="C1765" s="38" t="str">
        <f>IF('TSA Input'!J1740="","",IF('TSA Input'!J1740="Yes",'TSA Input'!B1740,"Ineligible"))</f>
        <v/>
      </c>
      <c r="D1765" s="39" t="str">
        <f>IF('TSA Input'!J1740="","",IF('TSA Input'!J1740="Yes",'TSA Input'!H1740,""))</f>
        <v/>
      </c>
      <c r="E1765" s="40" t="str">
        <f>IF('TSA Input'!J1740="","",IF('TSA Input'!J1740="Yes",'TSA Input'!G1740,""))</f>
        <v/>
      </c>
      <c r="F1765" s="42" t="str">
        <f>IF('TSA Input'!J1740="","",IF('TSA Input'!J1740="Yes",'TSA Input'!C1740,""))</f>
        <v/>
      </c>
      <c r="G1765" s="43" t="str">
        <f>IF('TSA Input'!J1740="","",IF('TSA Input'!J1740="Yes",'TSA Input'!I1740,""))</f>
        <v/>
      </c>
      <c r="H1765" s="43" t="str">
        <f>IF('TSA Input'!J1740="","",IF('TSA Input'!J1740="Yes",'TSA Input'!E1740,""))</f>
        <v/>
      </c>
      <c r="I1765" s="45" t="str">
        <f t="shared" si="2"/>
        <v/>
      </c>
      <c r="J1765" s="146" t="str">
        <f>IF('TSA Input'!$J1740="","",IF('TSA Input'!$J1740="Yes",'TSA Input'!$C1740,""))</f>
        <v/>
      </c>
      <c r="K1765" s="147" t="str">
        <f>IF('TSA Input'!$J1740="","",IF('TSA Input'!$J1740="Yes",'TSA Input'!$I1740,""))</f>
        <v/>
      </c>
      <c r="L1765" s="147" t="str">
        <f>IF('TSA Input'!$J1740="","",IF('TSA Input'!$J1740="Yes",'TSA Input'!$E1740,""))</f>
        <v/>
      </c>
      <c r="M1765" s="45" t="str">
        <f t="shared" si="3"/>
        <v/>
      </c>
      <c r="N1765" s="48"/>
      <c r="O1765" s="49"/>
      <c r="P1765" s="148" t="s">
        <v>31</v>
      </c>
      <c r="Q1765" s="149" t="s">
        <v>31</v>
      </c>
      <c r="R1765" s="1"/>
    </row>
    <row r="1766" spans="1:18" ht="15.75" hidden="1" customHeight="1">
      <c r="A1766" s="1" t="str">
        <f t="shared" si="1"/>
        <v/>
      </c>
      <c r="B1766" s="1"/>
      <c r="C1766" s="38" t="str">
        <f>IF('TSA Input'!J1741="","",IF('TSA Input'!J1741="Yes",'TSA Input'!B1741,"Ineligible"))</f>
        <v/>
      </c>
      <c r="D1766" s="39" t="str">
        <f>IF('TSA Input'!J1741="","",IF('TSA Input'!J1741="Yes",'TSA Input'!H1741,""))</f>
        <v/>
      </c>
      <c r="E1766" s="40" t="str">
        <f>IF('TSA Input'!J1741="","",IF('TSA Input'!J1741="Yes",'TSA Input'!G1741,""))</f>
        <v/>
      </c>
      <c r="F1766" s="42" t="str">
        <f>IF('TSA Input'!J1741="","",IF('TSA Input'!J1741="Yes",'TSA Input'!C1741,""))</f>
        <v/>
      </c>
      <c r="G1766" s="43" t="str">
        <f>IF('TSA Input'!J1741="","",IF('TSA Input'!J1741="Yes",'TSA Input'!I1741,""))</f>
        <v/>
      </c>
      <c r="H1766" s="43" t="str">
        <f>IF('TSA Input'!J1741="","",IF('TSA Input'!J1741="Yes",'TSA Input'!E1741,""))</f>
        <v/>
      </c>
      <c r="I1766" s="45" t="str">
        <f t="shared" si="2"/>
        <v/>
      </c>
      <c r="J1766" s="146" t="str">
        <f>IF('TSA Input'!$J1741="","",IF('TSA Input'!$J1741="Yes",'TSA Input'!$C1741,""))</f>
        <v/>
      </c>
      <c r="K1766" s="147" t="str">
        <f>IF('TSA Input'!$J1741="","",IF('TSA Input'!$J1741="Yes",'TSA Input'!$I1741,""))</f>
        <v/>
      </c>
      <c r="L1766" s="147" t="str">
        <f>IF('TSA Input'!$J1741="","",IF('TSA Input'!$J1741="Yes",'TSA Input'!$E1741,""))</f>
        <v/>
      </c>
      <c r="M1766" s="45" t="str">
        <f t="shared" si="3"/>
        <v/>
      </c>
      <c r="N1766" s="48"/>
      <c r="O1766" s="49"/>
      <c r="P1766" s="148" t="s">
        <v>31</v>
      </c>
      <c r="Q1766" s="149" t="s">
        <v>31</v>
      </c>
      <c r="R1766" s="1"/>
    </row>
    <row r="1767" spans="1:18" ht="15.75" hidden="1" customHeight="1">
      <c r="A1767" s="1" t="str">
        <f t="shared" si="1"/>
        <v/>
      </c>
      <c r="B1767" s="1"/>
      <c r="C1767" s="38" t="str">
        <f>IF('TSA Input'!J1742="","",IF('TSA Input'!J1742="Yes",'TSA Input'!B1742,"Ineligible"))</f>
        <v/>
      </c>
      <c r="D1767" s="39" t="str">
        <f>IF('TSA Input'!J1742="","",IF('TSA Input'!J1742="Yes",'TSA Input'!H1742,""))</f>
        <v/>
      </c>
      <c r="E1767" s="40" t="str">
        <f>IF('TSA Input'!J1742="","",IF('TSA Input'!J1742="Yes",'TSA Input'!G1742,""))</f>
        <v/>
      </c>
      <c r="F1767" s="42" t="str">
        <f>IF('TSA Input'!J1742="","",IF('TSA Input'!J1742="Yes",'TSA Input'!C1742,""))</f>
        <v/>
      </c>
      <c r="G1767" s="43" t="str">
        <f>IF('TSA Input'!J1742="","",IF('TSA Input'!J1742="Yes",'TSA Input'!I1742,""))</f>
        <v/>
      </c>
      <c r="H1767" s="43" t="str">
        <f>IF('TSA Input'!J1742="","",IF('TSA Input'!J1742="Yes",'TSA Input'!E1742,""))</f>
        <v/>
      </c>
      <c r="I1767" s="45" t="str">
        <f t="shared" si="2"/>
        <v/>
      </c>
      <c r="J1767" s="146" t="str">
        <f>IF('TSA Input'!$J1742="","",IF('TSA Input'!$J1742="Yes",'TSA Input'!$C1742,""))</f>
        <v/>
      </c>
      <c r="K1767" s="147" t="str">
        <f>IF('TSA Input'!$J1742="","",IF('TSA Input'!$J1742="Yes",'TSA Input'!$I1742,""))</f>
        <v/>
      </c>
      <c r="L1767" s="147" t="str">
        <f>IF('TSA Input'!$J1742="","",IF('TSA Input'!$J1742="Yes",'TSA Input'!$E1742,""))</f>
        <v/>
      </c>
      <c r="M1767" s="45" t="str">
        <f t="shared" si="3"/>
        <v/>
      </c>
      <c r="N1767" s="48"/>
      <c r="O1767" s="49"/>
      <c r="P1767" s="148" t="s">
        <v>31</v>
      </c>
      <c r="Q1767" s="149" t="s">
        <v>31</v>
      </c>
      <c r="R1767" s="1"/>
    </row>
    <row r="1768" spans="1:18" ht="15.75" hidden="1" customHeight="1">
      <c r="A1768" s="1" t="str">
        <f t="shared" si="1"/>
        <v/>
      </c>
      <c r="B1768" s="1"/>
      <c r="C1768" s="38" t="str">
        <f>IF('TSA Input'!J1743="","",IF('TSA Input'!J1743="Yes",'TSA Input'!B1743,"Ineligible"))</f>
        <v/>
      </c>
      <c r="D1768" s="39" t="str">
        <f>IF('TSA Input'!J1743="","",IF('TSA Input'!J1743="Yes",'TSA Input'!H1743,""))</f>
        <v/>
      </c>
      <c r="E1768" s="40" t="str">
        <f>IF('TSA Input'!J1743="","",IF('TSA Input'!J1743="Yes",'TSA Input'!G1743,""))</f>
        <v/>
      </c>
      <c r="F1768" s="42" t="str">
        <f>IF('TSA Input'!J1743="","",IF('TSA Input'!J1743="Yes",'TSA Input'!C1743,""))</f>
        <v/>
      </c>
      <c r="G1768" s="43" t="str">
        <f>IF('TSA Input'!J1743="","",IF('TSA Input'!J1743="Yes",'TSA Input'!I1743,""))</f>
        <v/>
      </c>
      <c r="H1768" s="43" t="str">
        <f>IF('TSA Input'!J1743="","",IF('TSA Input'!J1743="Yes",'TSA Input'!E1743,""))</f>
        <v/>
      </c>
      <c r="I1768" s="45" t="str">
        <f t="shared" si="2"/>
        <v/>
      </c>
      <c r="J1768" s="146" t="str">
        <f>IF('TSA Input'!$J1743="","",IF('TSA Input'!$J1743="Yes",'TSA Input'!$C1743,""))</f>
        <v/>
      </c>
      <c r="K1768" s="147" t="str">
        <f>IF('TSA Input'!$J1743="","",IF('TSA Input'!$J1743="Yes",'TSA Input'!$I1743,""))</f>
        <v/>
      </c>
      <c r="L1768" s="147" t="str">
        <f>IF('TSA Input'!$J1743="","",IF('TSA Input'!$J1743="Yes",'TSA Input'!$E1743,""))</f>
        <v/>
      </c>
      <c r="M1768" s="45" t="str">
        <f t="shared" si="3"/>
        <v/>
      </c>
      <c r="N1768" s="48"/>
      <c r="O1768" s="49"/>
      <c r="P1768" s="148" t="s">
        <v>31</v>
      </c>
      <c r="Q1768" s="149" t="s">
        <v>31</v>
      </c>
      <c r="R1768" s="1"/>
    </row>
    <row r="1769" spans="1:18" ht="15.75" hidden="1" customHeight="1">
      <c r="A1769" s="1" t="str">
        <f t="shared" si="1"/>
        <v/>
      </c>
      <c r="B1769" s="1"/>
      <c r="C1769" s="38" t="str">
        <f>IF('TSA Input'!J1744="","",IF('TSA Input'!J1744="Yes",'TSA Input'!B1744,"Ineligible"))</f>
        <v/>
      </c>
      <c r="D1769" s="39" t="str">
        <f>IF('TSA Input'!J1744="","",IF('TSA Input'!J1744="Yes",'TSA Input'!H1744,""))</f>
        <v/>
      </c>
      <c r="E1769" s="40" t="str">
        <f>IF('TSA Input'!J1744="","",IF('TSA Input'!J1744="Yes",'TSA Input'!G1744,""))</f>
        <v/>
      </c>
      <c r="F1769" s="42" t="str">
        <f>IF('TSA Input'!J1744="","",IF('TSA Input'!J1744="Yes",'TSA Input'!C1744,""))</f>
        <v/>
      </c>
      <c r="G1769" s="43" t="str">
        <f>IF('TSA Input'!J1744="","",IF('TSA Input'!J1744="Yes",'TSA Input'!I1744,""))</f>
        <v/>
      </c>
      <c r="H1769" s="43" t="str">
        <f>IF('TSA Input'!J1744="","",IF('TSA Input'!J1744="Yes",'TSA Input'!E1744,""))</f>
        <v/>
      </c>
      <c r="I1769" s="45" t="str">
        <f t="shared" si="2"/>
        <v/>
      </c>
      <c r="J1769" s="146" t="str">
        <f>IF('TSA Input'!$J1744="","",IF('TSA Input'!$J1744="Yes",'TSA Input'!$C1744,""))</f>
        <v/>
      </c>
      <c r="K1769" s="147" t="str">
        <f>IF('TSA Input'!$J1744="","",IF('TSA Input'!$J1744="Yes",'TSA Input'!$I1744,""))</f>
        <v/>
      </c>
      <c r="L1769" s="147" t="str">
        <f>IF('TSA Input'!$J1744="","",IF('TSA Input'!$J1744="Yes",'TSA Input'!$E1744,""))</f>
        <v/>
      </c>
      <c r="M1769" s="45" t="str">
        <f t="shared" si="3"/>
        <v/>
      </c>
      <c r="N1769" s="48"/>
      <c r="O1769" s="49"/>
      <c r="P1769" s="148" t="s">
        <v>31</v>
      </c>
      <c r="Q1769" s="149" t="s">
        <v>31</v>
      </c>
      <c r="R1769" s="1"/>
    </row>
    <row r="1770" spans="1:18" ht="15.75" hidden="1" customHeight="1">
      <c r="A1770" s="1" t="str">
        <f t="shared" si="1"/>
        <v/>
      </c>
      <c r="B1770" s="1"/>
      <c r="C1770" s="38" t="str">
        <f>IF('TSA Input'!J1745="","",IF('TSA Input'!J1745="Yes",'TSA Input'!B1745,"Ineligible"))</f>
        <v/>
      </c>
      <c r="D1770" s="39" t="str">
        <f>IF('TSA Input'!J1745="","",IF('TSA Input'!J1745="Yes",'TSA Input'!H1745,""))</f>
        <v/>
      </c>
      <c r="E1770" s="40" t="str">
        <f>IF('TSA Input'!J1745="","",IF('TSA Input'!J1745="Yes",'TSA Input'!G1745,""))</f>
        <v/>
      </c>
      <c r="F1770" s="42" t="str">
        <f>IF('TSA Input'!J1745="","",IF('TSA Input'!J1745="Yes",'TSA Input'!C1745,""))</f>
        <v/>
      </c>
      <c r="G1770" s="43" t="str">
        <f>IF('TSA Input'!J1745="","",IF('TSA Input'!J1745="Yes",'TSA Input'!I1745,""))</f>
        <v/>
      </c>
      <c r="H1770" s="43" t="str">
        <f>IF('TSA Input'!J1745="","",IF('TSA Input'!J1745="Yes",'TSA Input'!E1745,""))</f>
        <v/>
      </c>
      <c r="I1770" s="45" t="str">
        <f t="shared" si="2"/>
        <v/>
      </c>
      <c r="J1770" s="146" t="str">
        <f>IF('TSA Input'!$J1745="","",IF('TSA Input'!$J1745="Yes",'TSA Input'!$C1745,""))</f>
        <v/>
      </c>
      <c r="K1770" s="147" t="str">
        <f>IF('TSA Input'!$J1745="","",IF('TSA Input'!$J1745="Yes",'TSA Input'!$I1745,""))</f>
        <v/>
      </c>
      <c r="L1770" s="147" t="str">
        <f>IF('TSA Input'!$J1745="","",IF('TSA Input'!$J1745="Yes",'TSA Input'!$E1745,""))</f>
        <v/>
      </c>
      <c r="M1770" s="45" t="str">
        <f t="shared" si="3"/>
        <v/>
      </c>
      <c r="N1770" s="48"/>
      <c r="O1770" s="49"/>
      <c r="P1770" s="148" t="s">
        <v>31</v>
      </c>
      <c r="Q1770" s="149" t="s">
        <v>31</v>
      </c>
      <c r="R1770" s="1"/>
    </row>
    <row r="1771" spans="1:18" ht="15.75" hidden="1" customHeight="1">
      <c r="A1771" s="1" t="str">
        <f t="shared" si="1"/>
        <v/>
      </c>
      <c r="B1771" s="1"/>
      <c r="C1771" s="38" t="str">
        <f>IF('TSA Input'!J1746="","",IF('TSA Input'!J1746="Yes",'TSA Input'!B1746,"Ineligible"))</f>
        <v/>
      </c>
      <c r="D1771" s="39" t="str">
        <f>IF('TSA Input'!J1746="","",IF('TSA Input'!J1746="Yes",'TSA Input'!H1746,""))</f>
        <v/>
      </c>
      <c r="E1771" s="40" t="str">
        <f>IF('TSA Input'!J1746="","",IF('TSA Input'!J1746="Yes",'TSA Input'!G1746,""))</f>
        <v/>
      </c>
      <c r="F1771" s="42" t="str">
        <f>IF('TSA Input'!J1746="","",IF('TSA Input'!J1746="Yes",'TSA Input'!C1746,""))</f>
        <v/>
      </c>
      <c r="G1771" s="43" t="str">
        <f>IF('TSA Input'!J1746="","",IF('TSA Input'!J1746="Yes",'TSA Input'!I1746,""))</f>
        <v/>
      </c>
      <c r="H1771" s="43" t="str">
        <f>IF('TSA Input'!J1746="","",IF('TSA Input'!J1746="Yes",'TSA Input'!E1746,""))</f>
        <v/>
      </c>
      <c r="I1771" s="45" t="str">
        <f t="shared" si="2"/>
        <v/>
      </c>
      <c r="J1771" s="146" t="str">
        <f>IF('TSA Input'!$J1746="","",IF('TSA Input'!$J1746="Yes",'TSA Input'!$C1746,""))</f>
        <v/>
      </c>
      <c r="K1771" s="147" t="str">
        <f>IF('TSA Input'!$J1746="","",IF('TSA Input'!$J1746="Yes",'TSA Input'!$I1746,""))</f>
        <v/>
      </c>
      <c r="L1771" s="147" t="str">
        <f>IF('TSA Input'!$J1746="","",IF('TSA Input'!$J1746="Yes",'TSA Input'!$E1746,""))</f>
        <v/>
      </c>
      <c r="M1771" s="45" t="str">
        <f t="shared" si="3"/>
        <v/>
      </c>
      <c r="N1771" s="48"/>
      <c r="O1771" s="49"/>
      <c r="P1771" s="148" t="s">
        <v>31</v>
      </c>
      <c r="Q1771" s="149" t="s">
        <v>31</v>
      </c>
      <c r="R1771" s="1"/>
    </row>
    <row r="1772" spans="1:18" ht="15.75" hidden="1" customHeight="1">
      <c r="A1772" s="1" t="str">
        <f t="shared" si="1"/>
        <v/>
      </c>
      <c r="B1772" s="1"/>
      <c r="C1772" s="38" t="str">
        <f>IF('TSA Input'!J1747="","",IF('TSA Input'!J1747="Yes",'TSA Input'!B1747,"Ineligible"))</f>
        <v/>
      </c>
      <c r="D1772" s="39" t="str">
        <f>IF('TSA Input'!J1747="","",IF('TSA Input'!J1747="Yes",'TSA Input'!H1747,""))</f>
        <v/>
      </c>
      <c r="E1772" s="40" t="str">
        <f>IF('TSA Input'!J1747="","",IF('TSA Input'!J1747="Yes",'TSA Input'!G1747,""))</f>
        <v/>
      </c>
      <c r="F1772" s="42" t="str">
        <f>IF('TSA Input'!J1747="","",IF('TSA Input'!J1747="Yes",'TSA Input'!C1747,""))</f>
        <v/>
      </c>
      <c r="G1772" s="43" t="str">
        <f>IF('TSA Input'!J1747="","",IF('TSA Input'!J1747="Yes",'TSA Input'!I1747,""))</f>
        <v/>
      </c>
      <c r="H1772" s="43" t="str">
        <f>IF('TSA Input'!J1747="","",IF('TSA Input'!J1747="Yes",'TSA Input'!E1747,""))</f>
        <v/>
      </c>
      <c r="I1772" s="45" t="str">
        <f t="shared" si="2"/>
        <v/>
      </c>
      <c r="J1772" s="146" t="str">
        <f>IF('TSA Input'!$J1747="","",IF('TSA Input'!$J1747="Yes",'TSA Input'!$C1747,""))</f>
        <v/>
      </c>
      <c r="K1772" s="147" t="str">
        <f>IF('TSA Input'!$J1747="","",IF('TSA Input'!$J1747="Yes",'TSA Input'!$I1747,""))</f>
        <v/>
      </c>
      <c r="L1772" s="147" t="str">
        <f>IF('TSA Input'!$J1747="","",IF('TSA Input'!$J1747="Yes",'TSA Input'!$E1747,""))</f>
        <v/>
      </c>
      <c r="M1772" s="45" t="str">
        <f t="shared" si="3"/>
        <v/>
      </c>
      <c r="N1772" s="48"/>
      <c r="O1772" s="49"/>
      <c r="P1772" s="148" t="s">
        <v>31</v>
      </c>
      <c r="Q1772" s="149" t="s">
        <v>31</v>
      </c>
      <c r="R1772" s="1"/>
    </row>
    <row r="1773" spans="1:18" ht="15.75" hidden="1" customHeight="1">
      <c r="A1773" s="1" t="str">
        <f t="shared" si="1"/>
        <v/>
      </c>
      <c r="B1773" s="1"/>
      <c r="C1773" s="38" t="str">
        <f>IF('TSA Input'!J1748="","",IF('TSA Input'!J1748="Yes",'TSA Input'!B1748,"Ineligible"))</f>
        <v/>
      </c>
      <c r="D1773" s="39" t="str">
        <f>IF('TSA Input'!J1748="","",IF('TSA Input'!J1748="Yes",'TSA Input'!H1748,""))</f>
        <v/>
      </c>
      <c r="E1773" s="40" t="str">
        <f>IF('TSA Input'!J1748="","",IF('TSA Input'!J1748="Yes",'TSA Input'!G1748,""))</f>
        <v/>
      </c>
      <c r="F1773" s="42" t="str">
        <f>IF('TSA Input'!J1748="","",IF('TSA Input'!J1748="Yes",'TSA Input'!C1748,""))</f>
        <v/>
      </c>
      <c r="G1773" s="43" t="str">
        <f>IF('TSA Input'!J1748="","",IF('TSA Input'!J1748="Yes",'TSA Input'!I1748,""))</f>
        <v/>
      </c>
      <c r="H1773" s="43" t="str">
        <f>IF('TSA Input'!J1748="","",IF('TSA Input'!J1748="Yes",'TSA Input'!E1748,""))</f>
        <v/>
      </c>
      <c r="I1773" s="45" t="str">
        <f t="shared" si="2"/>
        <v/>
      </c>
      <c r="J1773" s="146" t="str">
        <f>IF('TSA Input'!$J1748="","",IF('TSA Input'!$J1748="Yes",'TSA Input'!$C1748,""))</f>
        <v/>
      </c>
      <c r="K1773" s="147" t="str">
        <f>IF('TSA Input'!$J1748="","",IF('TSA Input'!$J1748="Yes",'TSA Input'!$I1748,""))</f>
        <v/>
      </c>
      <c r="L1773" s="147" t="str">
        <f>IF('TSA Input'!$J1748="","",IF('TSA Input'!$J1748="Yes",'TSA Input'!$E1748,""))</f>
        <v/>
      </c>
      <c r="M1773" s="45" t="str">
        <f t="shared" si="3"/>
        <v/>
      </c>
      <c r="N1773" s="48"/>
      <c r="O1773" s="49"/>
      <c r="P1773" s="148" t="s">
        <v>31</v>
      </c>
      <c r="Q1773" s="149" t="s">
        <v>31</v>
      </c>
      <c r="R1773" s="1"/>
    </row>
    <row r="1774" spans="1:18" ht="15.75" hidden="1" customHeight="1">
      <c r="A1774" s="1" t="str">
        <f t="shared" si="1"/>
        <v/>
      </c>
      <c r="B1774" s="1"/>
      <c r="C1774" s="38" t="str">
        <f>IF('TSA Input'!J1749="","",IF('TSA Input'!J1749="Yes",'TSA Input'!B1749,"Ineligible"))</f>
        <v/>
      </c>
      <c r="D1774" s="39" t="str">
        <f>IF('TSA Input'!J1749="","",IF('TSA Input'!J1749="Yes",'TSA Input'!H1749,""))</f>
        <v/>
      </c>
      <c r="E1774" s="40" t="str">
        <f>IF('TSA Input'!J1749="","",IF('TSA Input'!J1749="Yes",'TSA Input'!G1749,""))</f>
        <v/>
      </c>
      <c r="F1774" s="42" t="str">
        <f>IF('TSA Input'!J1749="","",IF('TSA Input'!J1749="Yes",'TSA Input'!C1749,""))</f>
        <v/>
      </c>
      <c r="G1774" s="43" t="str">
        <f>IF('TSA Input'!J1749="","",IF('TSA Input'!J1749="Yes",'TSA Input'!I1749,""))</f>
        <v/>
      </c>
      <c r="H1774" s="43" t="str">
        <f>IF('TSA Input'!J1749="","",IF('TSA Input'!J1749="Yes",'TSA Input'!E1749,""))</f>
        <v/>
      </c>
      <c r="I1774" s="45" t="str">
        <f t="shared" si="2"/>
        <v/>
      </c>
      <c r="J1774" s="146" t="str">
        <f>IF('TSA Input'!$J1749="","",IF('TSA Input'!$J1749="Yes",'TSA Input'!$C1749,""))</f>
        <v/>
      </c>
      <c r="K1774" s="147" t="str">
        <f>IF('TSA Input'!$J1749="","",IF('TSA Input'!$J1749="Yes",'TSA Input'!$I1749,""))</f>
        <v/>
      </c>
      <c r="L1774" s="147" t="str">
        <f>IF('TSA Input'!$J1749="","",IF('TSA Input'!$J1749="Yes",'TSA Input'!$E1749,""))</f>
        <v/>
      </c>
      <c r="M1774" s="45" t="str">
        <f t="shared" si="3"/>
        <v/>
      </c>
      <c r="N1774" s="48"/>
      <c r="O1774" s="49"/>
      <c r="P1774" s="148" t="s">
        <v>31</v>
      </c>
      <c r="Q1774" s="149" t="s">
        <v>31</v>
      </c>
      <c r="R1774" s="1"/>
    </row>
    <row r="1775" spans="1:18" ht="15.75" hidden="1" customHeight="1">
      <c r="A1775" s="1" t="str">
        <f t="shared" si="1"/>
        <v/>
      </c>
      <c r="B1775" s="1"/>
      <c r="C1775" s="38" t="str">
        <f>IF('TSA Input'!J1750="","",IF('TSA Input'!J1750="Yes",'TSA Input'!B1750,"Ineligible"))</f>
        <v/>
      </c>
      <c r="D1775" s="39" t="str">
        <f>IF('TSA Input'!J1750="","",IF('TSA Input'!J1750="Yes",'TSA Input'!H1750,""))</f>
        <v/>
      </c>
      <c r="E1775" s="40" t="str">
        <f>IF('TSA Input'!J1750="","",IF('TSA Input'!J1750="Yes",'TSA Input'!G1750,""))</f>
        <v/>
      </c>
      <c r="F1775" s="42" t="str">
        <f>IF('TSA Input'!J1750="","",IF('TSA Input'!J1750="Yes",'TSA Input'!C1750,""))</f>
        <v/>
      </c>
      <c r="G1775" s="43" t="str">
        <f>IF('TSA Input'!J1750="","",IF('TSA Input'!J1750="Yes",'TSA Input'!I1750,""))</f>
        <v/>
      </c>
      <c r="H1775" s="43" t="str">
        <f>IF('TSA Input'!J1750="","",IF('TSA Input'!J1750="Yes",'TSA Input'!E1750,""))</f>
        <v/>
      </c>
      <c r="I1775" s="45" t="str">
        <f t="shared" si="2"/>
        <v/>
      </c>
      <c r="J1775" s="146" t="str">
        <f>IF('TSA Input'!$J1750="","",IF('TSA Input'!$J1750="Yes",'TSA Input'!$C1750,""))</f>
        <v/>
      </c>
      <c r="K1775" s="147" t="str">
        <f>IF('TSA Input'!$J1750="","",IF('TSA Input'!$J1750="Yes",'TSA Input'!$I1750,""))</f>
        <v/>
      </c>
      <c r="L1775" s="147" t="str">
        <f>IF('TSA Input'!$J1750="","",IF('TSA Input'!$J1750="Yes",'TSA Input'!$E1750,""))</f>
        <v/>
      </c>
      <c r="M1775" s="45" t="str">
        <f t="shared" si="3"/>
        <v/>
      </c>
      <c r="N1775" s="48"/>
      <c r="O1775" s="49"/>
      <c r="P1775" s="148" t="s">
        <v>31</v>
      </c>
      <c r="Q1775" s="149" t="s">
        <v>31</v>
      </c>
      <c r="R1775" s="1"/>
    </row>
    <row r="1776" spans="1:18" ht="15.75" hidden="1" customHeight="1">
      <c r="A1776" s="1" t="str">
        <f t="shared" si="1"/>
        <v/>
      </c>
      <c r="B1776" s="1"/>
      <c r="C1776" s="38" t="str">
        <f>IF('TSA Input'!J1751="","",IF('TSA Input'!J1751="Yes",'TSA Input'!B1751,"Ineligible"))</f>
        <v/>
      </c>
      <c r="D1776" s="39" t="str">
        <f>IF('TSA Input'!J1751="","",IF('TSA Input'!J1751="Yes",'TSA Input'!H1751,""))</f>
        <v/>
      </c>
      <c r="E1776" s="40" t="str">
        <f>IF('TSA Input'!J1751="","",IF('TSA Input'!J1751="Yes",'TSA Input'!G1751,""))</f>
        <v/>
      </c>
      <c r="F1776" s="42" t="str">
        <f>IF('TSA Input'!J1751="","",IF('TSA Input'!J1751="Yes",'TSA Input'!C1751,""))</f>
        <v/>
      </c>
      <c r="G1776" s="43" t="str">
        <f>IF('TSA Input'!J1751="","",IF('TSA Input'!J1751="Yes",'TSA Input'!I1751,""))</f>
        <v/>
      </c>
      <c r="H1776" s="43" t="str">
        <f>IF('TSA Input'!J1751="","",IF('TSA Input'!J1751="Yes",'TSA Input'!E1751,""))</f>
        <v/>
      </c>
      <c r="I1776" s="45" t="str">
        <f t="shared" si="2"/>
        <v/>
      </c>
      <c r="J1776" s="146" t="str">
        <f>IF('TSA Input'!$J1751="","",IF('TSA Input'!$J1751="Yes",'TSA Input'!$C1751,""))</f>
        <v/>
      </c>
      <c r="K1776" s="147" t="str">
        <f>IF('TSA Input'!$J1751="","",IF('TSA Input'!$J1751="Yes",'TSA Input'!$I1751,""))</f>
        <v/>
      </c>
      <c r="L1776" s="147" t="str">
        <f>IF('TSA Input'!$J1751="","",IF('TSA Input'!$J1751="Yes",'TSA Input'!$E1751,""))</f>
        <v/>
      </c>
      <c r="M1776" s="45" t="str">
        <f t="shared" si="3"/>
        <v/>
      </c>
      <c r="N1776" s="48"/>
      <c r="O1776" s="49"/>
      <c r="P1776" s="148" t="s">
        <v>31</v>
      </c>
      <c r="Q1776" s="149" t="s">
        <v>31</v>
      </c>
      <c r="R1776" s="1"/>
    </row>
    <row r="1777" spans="1:18" ht="15.75" hidden="1" customHeight="1">
      <c r="A1777" s="1" t="str">
        <f t="shared" si="1"/>
        <v/>
      </c>
      <c r="B1777" s="1"/>
      <c r="C1777" s="38" t="str">
        <f>IF('TSA Input'!J1752="","",IF('TSA Input'!J1752="Yes",'TSA Input'!B1752,"Ineligible"))</f>
        <v/>
      </c>
      <c r="D1777" s="39" t="str">
        <f>IF('TSA Input'!J1752="","",IF('TSA Input'!J1752="Yes",'TSA Input'!H1752,""))</f>
        <v/>
      </c>
      <c r="E1777" s="40" t="str">
        <f>IF('TSA Input'!J1752="","",IF('TSA Input'!J1752="Yes",'TSA Input'!G1752,""))</f>
        <v/>
      </c>
      <c r="F1777" s="42" t="str">
        <f>IF('TSA Input'!J1752="","",IF('TSA Input'!J1752="Yes",'TSA Input'!C1752,""))</f>
        <v/>
      </c>
      <c r="G1777" s="43" t="str">
        <f>IF('TSA Input'!J1752="","",IF('TSA Input'!J1752="Yes",'TSA Input'!I1752,""))</f>
        <v/>
      </c>
      <c r="H1777" s="43" t="str">
        <f>IF('TSA Input'!J1752="","",IF('TSA Input'!J1752="Yes",'TSA Input'!E1752,""))</f>
        <v/>
      </c>
      <c r="I1777" s="45" t="str">
        <f t="shared" si="2"/>
        <v/>
      </c>
      <c r="J1777" s="146" t="str">
        <f>IF('TSA Input'!$J1752="","",IF('TSA Input'!$J1752="Yes",'TSA Input'!$C1752,""))</f>
        <v/>
      </c>
      <c r="K1777" s="147" t="str">
        <f>IF('TSA Input'!$J1752="","",IF('TSA Input'!$J1752="Yes",'TSA Input'!$I1752,""))</f>
        <v/>
      </c>
      <c r="L1777" s="147" t="str">
        <f>IF('TSA Input'!$J1752="","",IF('TSA Input'!$J1752="Yes",'TSA Input'!$E1752,""))</f>
        <v/>
      </c>
      <c r="M1777" s="45" t="str">
        <f t="shared" si="3"/>
        <v/>
      </c>
      <c r="N1777" s="48"/>
      <c r="O1777" s="49"/>
      <c r="P1777" s="148" t="s">
        <v>31</v>
      </c>
      <c r="Q1777" s="149" t="s">
        <v>31</v>
      </c>
      <c r="R1777" s="1"/>
    </row>
    <row r="1778" spans="1:18" ht="15.75" hidden="1" customHeight="1">
      <c r="A1778" s="1" t="str">
        <f t="shared" si="1"/>
        <v/>
      </c>
      <c r="B1778" s="1"/>
      <c r="C1778" s="38" t="str">
        <f>IF('TSA Input'!J1753="","",IF('TSA Input'!J1753="Yes",'TSA Input'!B1753,"Ineligible"))</f>
        <v/>
      </c>
      <c r="D1778" s="39" t="str">
        <f>IF('TSA Input'!J1753="","",IF('TSA Input'!J1753="Yes",'TSA Input'!H1753,""))</f>
        <v/>
      </c>
      <c r="E1778" s="40" t="str">
        <f>IF('TSA Input'!J1753="","",IF('TSA Input'!J1753="Yes",'TSA Input'!G1753,""))</f>
        <v/>
      </c>
      <c r="F1778" s="42" t="str">
        <f>IF('TSA Input'!J1753="","",IF('TSA Input'!J1753="Yes",'TSA Input'!C1753,""))</f>
        <v/>
      </c>
      <c r="G1778" s="43" t="str">
        <f>IF('TSA Input'!J1753="","",IF('TSA Input'!J1753="Yes",'TSA Input'!I1753,""))</f>
        <v/>
      </c>
      <c r="H1778" s="43" t="str">
        <f>IF('TSA Input'!J1753="","",IF('TSA Input'!J1753="Yes",'TSA Input'!E1753,""))</f>
        <v/>
      </c>
      <c r="I1778" s="45" t="str">
        <f t="shared" si="2"/>
        <v/>
      </c>
      <c r="J1778" s="146" t="str">
        <f>IF('TSA Input'!$J1753="","",IF('TSA Input'!$J1753="Yes",'TSA Input'!$C1753,""))</f>
        <v/>
      </c>
      <c r="K1778" s="147" t="str">
        <f>IF('TSA Input'!$J1753="","",IF('TSA Input'!$J1753="Yes",'TSA Input'!$I1753,""))</f>
        <v/>
      </c>
      <c r="L1778" s="147" t="str">
        <f>IF('TSA Input'!$J1753="","",IF('TSA Input'!$J1753="Yes",'TSA Input'!$E1753,""))</f>
        <v/>
      </c>
      <c r="M1778" s="45" t="str">
        <f t="shared" si="3"/>
        <v/>
      </c>
      <c r="N1778" s="48"/>
      <c r="O1778" s="49"/>
      <c r="P1778" s="148" t="s">
        <v>31</v>
      </c>
      <c r="Q1778" s="149" t="s">
        <v>31</v>
      </c>
      <c r="R1778" s="1"/>
    </row>
    <row r="1779" spans="1:18" ht="15.75" hidden="1" customHeight="1">
      <c r="A1779" s="1" t="str">
        <f t="shared" si="1"/>
        <v/>
      </c>
      <c r="B1779" s="1"/>
      <c r="C1779" s="38" t="str">
        <f>IF('TSA Input'!J1754="","",IF('TSA Input'!J1754="Yes",'TSA Input'!B1754,"Ineligible"))</f>
        <v/>
      </c>
      <c r="D1779" s="39" t="str">
        <f>IF('TSA Input'!J1754="","",IF('TSA Input'!J1754="Yes",'TSA Input'!H1754,""))</f>
        <v/>
      </c>
      <c r="E1779" s="40" t="str">
        <f>IF('TSA Input'!J1754="","",IF('TSA Input'!J1754="Yes",'TSA Input'!G1754,""))</f>
        <v/>
      </c>
      <c r="F1779" s="42" t="str">
        <f>IF('TSA Input'!J1754="","",IF('TSA Input'!J1754="Yes",'TSA Input'!C1754,""))</f>
        <v/>
      </c>
      <c r="G1779" s="43" t="str">
        <f>IF('TSA Input'!J1754="","",IF('TSA Input'!J1754="Yes",'TSA Input'!I1754,""))</f>
        <v/>
      </c>
      <c r="H1779" s="43" t="str">
        <f>IF('TSA Input'!J1754="","",IF('TSA Input'!J1754="Yes",'TSA Input'!E1754,""))</f>
        <v/>
      </c>
      <c r="I1779" s="45" t="str">
        <f t="shared" si="2"/>
        <v/>
      </c>
      <c r="J1779" s="146" t="str">
        <f>IF('TSA Input'!$J1754="","",IF('TSA Input'!$J1754="Yes",'TSA Input'!$C1754,""))</f>
        <v/>
      </c>
      <c r="K1779" s="147" t="str">
        <f>IF('TSA Input'!$J1754="","",IF('TSA Input'!$J1754="Yes",'TSA Input'!$I1754,""))</f>
        <v/>
      </c>
      <c r="L1779" s="147" t="str">
        <f>IF('TSA Input'!$J1754="","",IF('TSA Input'!$J1754="Yes",'TSA Input'!$E1754,""))</f>
        <v/>
      </c>
      <c r="M1779" s="45" t="str">
        <f t="shared" si="3"/>
        <v/>
      </c>
      <c r="N1779" s="48"/>
      <c r="O1779" s="49"/>
      <c r="P1779" s="148" t="s">
        <v>31</v>
      </c>
      <c r="Q1779" s="149" t="s">
        <v>31</v>
      </c>
      <c r="R1779" s="1"/>
    </row>
    <row r="1780" spans="1:18" ht="15.75" hidden="1" customHeight="1">
      <c r="A1780" s="1" t="str">
        <f t="shared" si="1"/>
        <v/>
      </c>
      <c r="B1780" s="1"/>
      <c r="C1780" s="38" t="str">
        <f>IF('TSA Input'!J1755="","",IF('TSA Input'!J1755="Yes",'TSA Input'!B1755,"Ineligible"))</f>
        <v/>
      </c>
      <c r="D1780" s="39" t="str">
        <f>IF('TSA Input'!J1755="","",IF('TSA Input'!J1755="Yes",'TSA Input'!H1755,""))</f>
        <v/>
      </c>
      <c r="E1780" s="40" t="str">
        <f>IF('TSA Input'!J1755="","",IF('TSA Input'!J1755="Yes",'TSA Input'!G1755,""))</f>
        <v/>
      </c>
      <c r="F1780" s="42" t="str">
        <f>IF('TSA Input'!J1755="","",IF('TSA Input'!J1755="Yes",'TSA Input'!C1755,""))</f>
        <v/>
      </c>
      <c r="G1780" s="43" t="str">
        <f>IF('TSA Input'!J1755="","",IF('TSA Input'!J1755="Yes",'TSA Input'!I1755,""))</f>
        <v/>
      </c>
      <c r="H1780" s="43" t="str">
        <f>IF('TSA Input'!J1755="","",IF('TSA Input'!J1755="Yes",'TSA Input'!E1755,""))</f>
        <v/>
      </c>
      <c r="I1780" s="45" t="str">
        <f t="shared" si="2"/>
        <v/>
      </c>
      <c r="J1780" s="146" t="str">
        <f>IF('TSA Input'!$J1755="","",IF('TSA Input'!$J1755="Yes",'TSA Input'!$C1755,""))</f>
        <v/>
      </c>
      <c r="K1780" s="147" t="str">
        <f>IF('TSA Input'!$J1755="","",IF('TSA Input'!$J1755="Yes",'TSA Input'!$I1755,""))</f>
        <v/>
      </c>
      <c r="L1780" s="147" t="str">
        <f>IF('TSA Input'!$J1755="","",IF('TSA Input'!$J1755="Yes",'TSA Input'!$E1755,""))</f>
        <v/>
      </c>
      <c r="M1780" s="45" t="str">
        <f t="shared" si="3"/>
        <v/>
      </c>
      <c r="N1780" s="48"/>
      <c r="O1780" s="49"/>
      <c r="P1780" s="148" t="s">
        <v>31</v>
      </c>
      <c r="Q1780" s="149" t="s">
        <v>31</v>
      </c>
      <c r="R1780" s="1"/>
    </row>
    <row r="1781" spans="1:18" ht="15.75" hidden="1" customHeight="1">
      <c r="A1781" s="1" t="str">
        <f t="shared" si="1"/>
        <v/>
      </c>
      <c r="B1781" s="1"/>
      <c r="C1781" s="38" t="str">
        <f>IF('TSA Input'!J1756="","",IF('TSA Input'!J1756="Yes",'TSA Input'!B1756,"Ineligible"))</f>
        <v/>
      </c>
      <c r="D1781" s="39" t="str">
        <f>IF('TSA Input'!J1756="","",IF('TSA Input'!J1756="Yes",'TSA Input'!H1756,""))</f>
        <v/>
      </c>
      <c r="E1781" s="40" t="str">
        <f>IF('TSA Input'!J1756="","",IF('TSA Input'!J1756="Yes",'TSA Input'!G1756,""))</f>
        <v/>
      </c>
      <c r="F1781" s="42" t="str">
        <f>IF('TSA Input'!J1756="","",IF('TSA Input'!J1756="Yes",'TSA Input'!C1756,""))</f>
        <v/>
      </c>
      <c r="G1781" s="43" t="str">
        <f>IF('TSA Input'!J1756="","",IF('TSA Input'!J1756="Yes",'TSA Input'!I1756,""))</f>
        <v/>
      </c>
      <c r="H1781" s="43" t="str">
        <f>IF('TSA Input'!J1756="","",IF('TSA Input'!J1756="Yes",'TSA Input'!E1756,""))</f>
        <v/>
      </c>
      <c r="I1781" s="45" t="str">
        <f t="shared" si="2"/>
        <v/>
      </c>
      <c r="J1781" s="146" t="str">
        <f>IF('TSA Input'!$J1756="","",IF('TSA Input'!$J1756="Yes",'TSA Input'!$C1756,""))</f>
        <v/>
      </c>
      <c r="K1781" s="147" t="str">
        <f>IF('TSA Input'!$J1756="","",IF('TSA Input'!$J1756="Yes",'TSA Input'!$I1756,""))</f>
        <v/>
      </c>
      <c r="L1781" s="147" t="str">
        <f>IF('TSA Input'!$J1756="","",IF('TSA Input'!$J1756="Yes",'TSA Input'!$E1756,""))</f>
        <v/>
      </c>
      <c r="M1781" s="45" t="str">
        <f t="shared" si="3"/>
        <v/>
      </c>
      <c r="N1781" s="48"/>
      <c r="O1781" s="49"/>
      <c r="P1781" s="148" t="s">
        <v>31</v>
      </c>
      <c r="Q1781" s="149" t="s">
        <v>31</v>
      </c>
      <c r="R1781" s="1"/>
    </row>
    <row r="1782" spans="1:18" ht="15.75" hidden="1" customHeight="1">
      <c r="A1782" s="1" t="str">
        <f t="shared" si="1"/>
        <v/>
      </c>
      <c r="B1782" s="1"/>
      <c r="C1782" s="38" t="str">
        <f>IF('TSA Input'!J1757="","",IF('TSA Input'!J1757="Yes",'TSA Input'!B1757,"Ineligible"))</f>
        <v/>
      </c>
      <c r="D1782" s="39" t="str">
        <f>IF('TSA Input'!J1757="","",IF('TSA Input'!J1757="Yes",'TSA Input'!H1757,""))</f>
        <v/>
      </c>
      <c r="E1782" s="40" t="str">
        <f>IF('TSA Input'!J1757="","",IF('TSA Input'!J1757="Yes",'TSA Input'!G1757,""))</f>
        <v/>
      </c>
      <c r="F1782" s="42" t="str">
        <f>IF('TSA Input'!J1757="","",IF('TSA Input'!J1757="Yes",'TSA Input'!C1757,""))</f>
        <v/>
      </c>
      <c r="G1782" s="43" t="str">
        <f>IF('TSA Input'!J1757="","",IF('TSA Input'!J1757="Yes",'TSA Input'!I1757,""))</f>
        <v/>
      </c>
      <c r="H1782" s="43" t="str">
        <f>IF('TSA Input'!J1757="","",IF('TSA Input'!J1757="Yes",'TSA Input'!E1757,""))</f>
        <v/>
      </c>
      <c r="I1782" s="45" t="str">
        <f t="shared" si="2"/>
        <v/>
      </c>
      <c r="J1782" s="146" t="str">
        <f>IF('TSA Input'!$J1757="","",IF('TSA Input'!$J1757="Yes",'TSA Input'!$C1757,""))</f>
        <v/>
      </c>
      <c r="K1782" s="147" t="str">
        <f>IF('TSA Input'!$J1757="","",IF('TSA Input'!$J1757="Yes",'TSA Input'!$I1757,""))</f>
        <v/>
      </c>
      <c r="L1782" s="147" t="str">
        <f>IF('TSA Input'!$J1757="","",IF('TSA Input'!$J1757="Yes",'TSA Input'!$E1757,""))</f>
        <v/>
      </c>
      <c r="M1782" s="45" t="str">
        <f t="shared" si="3"/>
        <v/>
      </c>
      <c r="N1782" s="48"/>
      <c r="O1782" s="49"/>
      <c r="P1782" s="148" t="s">
        <v>31</v>
      </c>
      <c r="Q1782" s="149" t="s">
        <v>31</v>
      </c>
      <c r="R1782" s="1"/>
    </row>
    <row r="1783" spans="1:18" ht="15.75" hidden="1" customHeight="1">
      <c r="A1783" s="1" t="str">
        <f t="shared" si="1"/>
        <v/>
      </c>
      <c r="B1783" s="1"/>
      <c r="C1783" s="38" t="str">
        <f>IF('TSA Input'!J1758="","",IF('TSA Input'!J1758="Yes",'TSA Input'!B1758,"Ineligible"))</f>
        <v/>
      </c>
      <c r="D1783" s="39" t="str">
        <f>IF('TSA Input'!J1758="","",IF('TSA Input'!J1758="Yes",'TSA Input'!H1758,""))</f>
        <v/>
      </c>
      <c r="E1783" s="40" t="str">
        <f>IF('TSA Input'!J1758="","",IF('TSA Input'!J1758="Yes",'TSA Input'!G1758,""))</f>
        <v/>
      </c>
      <c r="F1783" s="42" t="str">
        <f>IF('TSA Input'!J1758="","",IF('TSA Input'!J1758="Yes",'TSA Input'!C1758,""))</f>
        <v/>
      </c>
      <c r="G1783" s="43" t="str">
        <f>IF('TSA Input'!J1758="","",IF('TSA Input'!J1758="Yes",'TSA Input'!I1758,""))</f>
        <v/>
      </c>
      <c r="H1783" s="43" t="str">
        <f>IF('TSA Input'!J1758="","",IF('TSA Input'!J1758="Yes",'TSA Input'!E1758,""))</f>
        <v/>
      </c>
      <c r="I1783" s="45" t="str">
        <f t="shared" si="2"/>
        <v/>
      </c>
      <c r="J1783" s="146" t="str">
        <f>IF('TSA Input'!$J1758="","",IF('TSA Input'!$J1758="Yes",'TSA Input'!$C1758,""))</f>
        <v/>
      </c>
      <c r="K1783" s="147" t="str">
        <f>IF('TSA Input'!$J1758="","",IF('TSA Input'!$J1758="Yes",'TSA Input'!$I1758,""))</f>
        <v/>
      </c>
      <c r="L1783" s="147" t="str">
        <f>IF('TSA Input'!$J1758="","",IF('TSA Input'!$J1758="Yes",'TSA Input'!$E1758,""))</f>
        <v/>
      </c>
      <c r="M1783" s="45" t="str">
        <f t="shared" si="3"/>
        <v/>
      </c>
      <c r="N1783" s="48"/>
      <c r="O1783" s="49"/>
      <c r="P1783" s="148" t="s">
        <v>31</v>
      </c>
      <c r="Q1783" s="149" t="s">
        <v>31</v>
      </c>
      <c r="R1783" s="1"/>
    </row>
    <row r="1784" spans="1:18" ht="15.75" hidden="1" customHeight="1">
      <c r="A1784" s="1" t="str">
        <f t="shared" si="1"/>
        <v/>
      </c>
      <c r="B1784" s="1"/>
      <c r="C1784" s="38" t="str">
        <f>IF('TSA Input'!J1759="","",IF('TSA Input'!J1759="Yes",'TSA Input'!B1759,"Ineligible"))</f>
        <v/>
      </c>
      <c r="D1784" s="39" t="str">
        <f>IF('TSA Input'!J1759="","",IF('TSA Input'!J1759="Yes",'TSA Input'!H1759,""))</f>
        <v/>
      </c>
      <c r="E1784" s="40" t="str">
        <f>IF('TSA Input'!J1759="","",IF('TSA Input'!J1759="Yes",'TSA Input'!G1759,""))</f>
        <v/>
      </c>
      <c r="F1784" s="42" t="str">
        <f>IF('TSA Input'!J1759="","",IF('TSA Input'!J1759="Yes",'TSA Input'!C1759,""))</f>
        <v/>
      </c>
      <c r="G1784" s="43" t="str">
        <f>IF('TSA Input'!J1759="","",IF('TSA Input'!J1759="Yes",'TSA Input'!I1759,""))</f>
        <v/>
      </c>
      <c r="H1784" s="43" t="str">
        <f>IF('TSA Input'!J1759="","",IF('TSA Input'!J1759="Yes",'TSA Input'!E1759,""))</f>
        <v/>
      </c>
      <c r="I1784" s="45" t="str">
        <f t="shared" si="2"/>
        <v/>
      </c>
      <c r="J1784" s="146" t="str">
        <f>IF('TSA Input'!$J1759="","",IF('TSA Input'!$J1759="Yes",'TSA Input'!$C1759,""))</f>
        <v/>
      </c>
      <c r="K1784" s="147" t="str">
        <f>IF('TSA Input'!$J1759="","",IF('TSA Input'!$J1759="Yes",'TSA Input'!$I1759,""))</f>
        <v/>
      </c>
      <c r="L1784" s="147" t="str">
        <f>IF('TSA Input'!$J1759="","",IF('TSA Input'!$J1759="Yes",'TSA Input'!$E1759,""))</f>
        <v/>
      </c>
      <c r="M1784" s="45" t="str">
        <f t="shared" si="3"/>
        <v/>
      </c>
      <c r="N1784" s="48"/>
      <c r="O1784" s="49"/>
      <c r="P1784" s="148" t="s">
        <v>31</v>
      </c>
      <c r="Q1784" s="149" t="s">
        <v>31</v>
      </c>
      <c r="R1784" s="1"/>
    </row>
    <row r="1785" spans="1:18" ht="15.75" hidden="1" customHeight="1">
      <c r="A1785" s="1" t="str">
        <f t="shared" si="1"/>
        <v/>
      </c>
      <c r="B1785" s="1"/>
      <c r="C1785" s="38" t="str">
        <f>IF('TSA Input'!J1760="","",IF('TSA Input'!J1760="Yes",'TSA Input'!B1760,"Ineligible"))</f>
        <v/>
      </c>
      <c r="D1785" s="39" t="str">
        <f>IF('TSA Input'!J1760="","",IF('TSA Input'!J1760="Yes",'TSA Input'!H1760,""))</f>
        <v/>
      </c>
      <c r="E1785" s="40" t="str">
        <f>IF('TSA Input'!J1760="","",IF('TSA Input'!J1760="Yes",'TSA Input'!G1760,""))</f>
        <v/>
      </c>
      <c r="F1785" s="42" t="str">
        <f>IF('TSA Input'!J1760="","",IF('TSA Input'!J1760="Yes",'TSA Input'!C1760,""))</f>
        <v/>
      </c>
      <c r="G1785" s="43" t="str">
        <f>IF('TSA Input'!J1760="","",IF('TSA Input'!J1760="Yes",'TSA Input'!I1760,""))</f>
        <v/>
      </c>
      <c r="H1785" s="43" t="str">
        <f>IF('TSA Input'!J1760="","",IF('TSA Input'!J1760="Yes",'TSA Input'!E1760,""))</f>
        <v/>
      </c>
      <c r="I1785" s="45" t="str">
        <f t="shared" si="2"/>
        <v/>
      </c>
      <c r="J1785" s="146" t="str">
        <f>IF('TSA Input'!$J1760="","",IF('TSA Input'!$J1760="Yes",'TSA Input'!$C1760,""))</f>
        <v/>
      </c>
      <c r="K1785" s="147" t="str">
        <f>IF('TSA Input'!$J1760="","",IF('TSA Input'!$J1760="Yes",'TSA Input'!$I1760,""))</f>
        <v/>
      </c>
      <c r="L1785" s="147" t="str">
        <f>IF('TSA Input'!$J1760="","",IF('TSA Input'!$J1760="Yes",'TSA Input'!$E1760,""))</f>
        <v/>
      </c>
      <c r="M1785" s="45" t="str">
        <f t="shared" si="3"/>
        <v/>
      </c>
      <c r="N1785" s="48"/>
      <c r="O1785" s="49"/>
      <c r="P1785" s="148" t="s">
        <v>31</v>
      </c>
      <c r="Q1785" s="149" t="s">
        <v>31</v>
      </c>
      <c r="R1785" s="1"/>
    </row>
    <row r="1786" spans="1:18" ht="15.75" hidden="1" customHeight="1">
      <c r="A1786" s="1" t="str">
        <f t="shared" si="1"/>
        <v/>
      </c>
      <c r="B1786" s="1"/>
      <c r="C1786" s="38" t="str">
        <f>IF('TSA Input'!J1761="","",IF('TSA Input'!J1761="Yes",'TSA Input'!B1761,"Ineligible"))</f>
        <v/>
      </c>
      <c r="D1786" s="39" t="str">
        <f>IF('TSA Input'!J1761="","",IF('TSA Input'!J1761="Yes",'TSA Input'!H1761,""))</f>
        <v/>
      </c>
      <c r="E1786" s="40" t="str">
        <f>IF('TSA Input'!J1761="","",IF('TSA Input'!J1761="Yes",'TSA Input'!G1761,""))</f>
        <v/>
      </c>
      <c r="F1786" s="42" t="str">
        <f>IF('TSA Input'!J1761="","",IF('TSA Input'!J1761="Yes",'TSA Input'!C1761,""))</f>
        <v/>
      </c>
      <c r="G1786" s="43" t="str">
        <f>IF('TSA Input'!J1761="","",IF('TSA Input'!J1761="Yes",'TSA Input'!I1761,""))</f>
        <v/>
      </c>
      <c r="H1786" s="43" t="str">
        <f>IF('TSA Input'!J1761="","",IF('TSA Input'!J1761="Yes",'TSA Input'!E1761,""))</f>
        <v/>
      </c>
      <c r="I1786" s="45" t="str">
        <f t="shared" si="2"/>
        <v/>
      </c>
      <c r="J1786" s="146" t="str">
        <f>IF('TSA Input'!$J1761="","",IF('TSA Input'!$J1761="Yes",'TSA Input'!$C1761,""))</f>
        <v/>
      </c>
      <c r="K1786" s="147" t="str">
        <f>IF('TSA Input'!$J1761="","",IF('TSA Input'!$J1761="Yes",'TSA Input'!$I1761,""))</f>
        <v/>
      </c>
      <c r="L1786" s="147" t="str">
        <f>IF('TSA Input'!$J1761="","",IF('TSA Input'!$J1761="Yes",'TSA Input'!$E1761,""))</f>
        <v/>
      </c>
      <c r="M1786" s="45" t="str">
        <f t="shared" si="3"/>
        <v/>
      </c>
      <c r="N1786" s="48"/>
      <c r="O1786" s="49"/>
      <c r="P1786" s="148" t="s">
        <v>31</v>
      </c>
      <c r="Q1786" s="149" t="s">
        <v>31</v>
      </c>
      <c r="R1786" s="1"/>
    </row>
    <row r="1787" spans="1:18" ht="15.75" hidden="1" customHeight="1">
      <c r="A1787" s="1" t="str">
        <f t="shared" si="1"/>
        <v/>
      </c>
      <c r="B1787" s="1"/>
      <c r="C1787" s="38" t="str">
        <f>IF('TSA Input'!J1762="","",IF('TSA Input'!J1762="Yes",'TSA Input'!B1762,"Ineligible"))</f>
        <v/>
      </c>
      <c r="D1787" s="39" t="str">
        <f>IF('TSA Input'!J1762="","",IF('TSA Input'!J1762="Yes",'TSA Input'!H1762,""))</f>
        <v/>
      </c>
      <c r="E1787" s="40" t="str">
        <f>IF('TSA Input'!J1762="","",IF('TSA Input'!J1762="Yes",'TSA Input'!G1762,""))</f>
        <v/>
      </c>
      <c r="F1787" s="42" t="str">
        <f>IF('TSA Input'!J1762="","",IF('TSA Input'!J1762="Yes",'TSA Input'!C1762,""))</f>
        <v/>
      </c>
      <c r="G1787" s="43" t="str">
        <f>IF('TSA Input'!J1762="","",IF('TSA Input'!J1762="Yes",'TSA Input'!I1762,""))</f>
        <v/>
      </c>
      <c r="H1787" s="43" t="str">
        <f>IF('TSA Input'!J1762="","",IF('TSA Input'!J1762="Yes",'TSA Input'!E1762,""))</f>
        <v/>
      </c>
      <c r="I1787" s="45" t="str">
        <f t="shared" si="2"/>
        <v/>
      </c>
      <c r="J1787" s="146" t="str">
        <f>IF('TSA Input'!$J1762="","",IF('TSA Input'!$J1762="Yes",'TSA Input'!$C1762,""))</f>
        <v/>
      </c>
      <c r="K1787" s="147" t="str">
        <f>IF('TSA Input'!$J1762="","",IF('TSA Input'!$J1762="Yes",'TSA Input'!$I1762,""))</f>
        <v/>
      </c>
      <c r="L1787" s="147" t="str">
        <f>IF('TSA Input'!$J1762="","",IF('TSA Input'!$J1762="Yes",'TSA Input'!$E1762,""))</f>
        <v/>
      </c>
      <c r="M1787" s="45" t="str">
        <f t="shared" si="3"/>
        <v/>
      </c>
      <c r="N1787" s="48"/>
      <c r="O1787" s="49"/>
      <c r="P1787" s="148" t="s">
        <v>31</v>
      </c>
      <c r="Q1787" s="149" t="s">
        <v>31</v>
      </c>
      <c r="R1787" s="1"/>
    </row>
    <row r="1788" spans="1:18" ht="15.75" hidden="1" customHeight="1">
      <c r="A1788" s="1" t="str">
        <f t="shared" si="1"/>
        <v/>
      </c>
      <c r="B1788" s="1"/>
      <c r="C1788" s="38" t="str">
        <f>IF('TSA Input'!J1763="","",IF('TSA Input'!J1763="Yes",'TSA Input'!B1763,"Ineligible"))</f>
        <v/>
      </c>
      <c r="D1788" s="39" t="str">
        <f>IF('TSA Input'!J1763="","",IF('TSA Input'!J1763="Yes",'TSA Input'!H1763,""))</f>
        <v/>
      </c>
      <c r="E1788" s="40" t="str">
        <f>IF('TSA Input'!J1763="","",IF('TSA Input'!J1763="Yes",'TSA Input'!G1763,""))</f>
        <v/>
      </c>
      <c r="F1788" s="42" t="str">
        <f>IF('TSA Input'!J1763="","",IF('TSA Input'!J1763="Yes",'TSA Input'!C1763,""))</f>
        <v/>
      </c>
      <c r="G1788" s="43" t="str">
        <f>IF('TSA Input'!J1763="","",IF('TSA Input'!J1763="Yes",'TSA Input'!I1763,""))</f>
        <v/>
      </c>
      <c r="H1788" s="43" t="str">
        <f>IF('TSA Input'!J1763="","",IF('TSA Input'!J1763="Yes",'TSA Input'!E1763,""))</f>
        <v/>
      </c>
      <c r="I1788" s="45" t="str">
        <f t="shared" si="2"/>
        <v/>
      </c>
      <c r="J1788" s="146" t="str">
        <f>IF('TSA Input'!$J1763="","",IF('TSA Input'!$J1763="Yes",'TSA Input'!$C1763,""))</f>
        <v/>
      </c>
      <c r="K1788" s="147" t="str">
        <f>IF('TSA Input'!$J1763="","",IF('TSA Input'!$J1763="Yes",'TSA Input'!$I1763,""))</f>
        <v/>
      </c>
      <c r="L1788" s="147" t="str">
        <f>IF('TSA Input'!$J1763="","",IF('TSA Input'!$J1763="Yes",'TSA Input'!$E1763,""))</f>
        <v/>
      </c>
      <c r="M1788" s="45" t="str">
        <f t="shared" si="3"/>
        <v/>
      </c>
      <c r="N1788" s="48"/>
      <c r="O1788" s="49"/>
      <c r="P1788" s="148" t="s">
        <v>31</v>
      </c>
      <c r="Q1788" s="149" t="s">
        <v>31</v>
      </c>
      <c r="R1788" s="1"/>
    </row>
    <row r="1789" spans="1:18" ht="15.75" hidden="1" customHeight="1">
      <c r="A1789" s="1" t="str">
        <f t="shared" si="1"/>
        <v/>
      </c>
      <c r="B1789" s="1"/>
      <c r="C1789" s="38" t="str">
        <f>IF('TSA Input'!J1764="","",IF('TSA Input'!J1764="Yes",'TSA Input'!B1764,"Ineligible"))</f>
        <v/>
      </c>
      <c r="D1789" s="39" t="str">
        <f>IF('TSA Input'!J1764="","",IF('TSA Input'!J1764="Yes",'TSA Input'!H1764,""))</f>
        <v/>
      </c>
      <c r="E1789" s="40" t="str">
        <f>IF('TSA Input'!J1764="","",IF('TSA Input'!J1764="Yes",'TSA Input'!G1764,""))</f>
        <v/>
      </c>
      <c r="F1789" s="42" t="str">
        <f>IF('TSA Input'!J1764="","",IF('TSA Input'!J1764="Yes",'TSA Input'!C1764,""))</f>
        <v/>
      </c>
      <c r="G1789" s="43" t="str">
        <f>IF('TSA Input'!J1764="","",IF('TSA Input'!J1764="Yes",'TSA Input'!I1764,""))</f>
        <v/>
      </c>
      <c r="H1789" s="43" t="str">
        <f>IF('TSA Input'!J1764="","",IF('TSA Input'!J1764="Yes",'TSA Input'!E1764,""))</f>
        <v/>
      </c>
      <c r="I1789" s="45" t="str">
        <f t="shared" si="2"/>
        <v/>
      </c>
      <c r="J1789" s="146" t="str">
        <f>IF('TSA Input'!$J1764="","",IF('TSA Input'!$J1764="Yes",'TSA Input'!$C1764,""))</f>
        <v/>
      </c>
      <c r="K1789" s="147" t="str">
        <f>IF('TSA Input'!$J1764="","",IF('TSA Input'!$J1764="Yes",'TSA Input'!$I1764,""))</f>
        <v/>
      </c>
      <c r="L1789" s="147" t="str">
        <f>IF('TSA Input'!$J1764="","",IF('TSA Input'!$J1764="Yes",'TSA Input'!$E1764,""))</f>
        <v/>
      </c>
      <c r="M1789" s="45" t="str">
        <f t="shared" si="3"/>
        <v/>
      </c>
      <c r="N1789" s="48"/>
      <c r="O1789" s="49"/>
      <c r="P1789" s="148" t="s">
        <v>31</v>
      </c>
      <c r="Q1789" s="149" t="s">
        <v>31</v>
      </c>
      <c r="R1789" s="1"/>
    </row>
    <row r="1790" spans="1:18" ht="15.75" hidden="1" customHeight="1">
      <c r="A1790" s="1" t="str">
        <f t="shared" si="1"/>
        <v/>
      </c>
      <c r="B1790" s="1"/>
      <c r="C1790" s="38" t="str">
        <f>IF('TSA Input'!J1765="","",IF('TSA Input'!J1765="Yes",'TSA Input'!B1765,"Ineligible"))</f>
        <v/>
      </c>
      <c r="D1790" s="39" t="str">
        <f>IF('TSA Input'!J1765="","",IF('TSA Input'!J1765="Yes",'TSA Input'!H1765,""))</f>
        <v/>
      </c>
      <c r="E1790" s="40" t="str">
        <f>IF('TSA Input'!J1765="","",IF('TSA Input'!J1765="Yes",'TSA Input'!G1765,""))</f>
        <v/>
      </c>
      <c r="F1790" s="42" t="str">
        <f>IF('TSA Input'!J1765="","",IF('TSA Input'!J1765="Yes",'TSA Input'!C1765,""))</f>
        <v/>
      </c>
      <c r="G1790" s="43" t="str">
        <f>IF('TSA Input'!J1765="","",IF('TSA Input'!J1765="Yes",'TSA Input'!I1765,""))</f>
        <v/>
      </c>
      <c r="H1790" s="43" t="str">
        <f>IF('TSA Input'!J1765="","",IF('TSA Input'!J1765="Yes",'TSA Input'!E1765,""))</f>
        <v/>
      </c>
      <c r="I1790" s="45" t="str">
        <f t="shared" si="2"/>
        <v/>
      </c>
      <c r="J1790" s="146" t="str">
        <f>IF('TSA Input'!$J1765="","",IF('TSA Input'!$J1765="Yes",'TSA Input'!$C1765,""))</f>
        <v/>
      </c>
      <c r="K1790" s="147" t="str">
        <f>IF('TSA Input'!$J1765="","",IF('TSA Input'!$J1765="Yes",'TSA Input'!$I1765,""))</f>
        <v/>
      </c>
      <c r="L1790" s="147" t="str">
        <f>IF('TSA Input'!$J1765="","",IF('TSA Input'!$J1765="Yes",'TSA Input'!$E1765,""))</f>
        <v/>
      </c>
      <c r="M1790" s="45" t="str">
        <f t="shared" si="3"/>
        <v/>
      </c>
      <c r="N1790" s="48"/>
      <c r="O1790" s="49"/>
      <c r="P1790" s="148" t="s">
        <v>31</v>
      </c>
      <c r="Q1790" s="149" t="s">
        <v>31</v>
      </c>
      <c r="R1790" s="1"/>
    </row>
    <row r="1791" spans="1:18" ht="15.75" hidden="1" customHeight="1">
      <c r="A1791" s="1" t="str">
        <f t="shared" si="1"/>
        <v/>
      </c>
      <c r="B1791" s="1"/>
      <c r="C1791" s="38" t="str">
        <f>IF('TSA Input'!J1766="","",IF('TSA Input'!J1766="Yes",'TSA Input'!B1766,"Ineligible"))</f>
        <v/>
      </c>
      <c r="D1791" s="39" t="str">
        <f>IF('TSA Input'!J1766="","",IF('TSA Input'!J1766="Yes",'TSA Input'!H1766,""))</f>
        <v/>
      </c>
      <c r="E1791" s="40" t="str">
        <f>IF('TSA Input'!J1766="","",IF('TSA Input'!J1766="Yes",'TSA Input'!G1766,""))</f>
        <v/>
      </c>
      <c r="F1791" s="42" t="str">
        <f>IF('TSA Input'!J1766="","",IF('TSA Input'!J1766="Yes",'TSA Input'!C1766,""))</f>
        <v/>
      </c>
      <c r="G1791" s="43" t="str">
        <f>IF('TSA Input'!J1766="","",IF('TSA Input'!J1766="Yes",'TSA Input'!I1766,""))</f>
        <v/>
      </c>
      <c r="H1791" s="43" t="str">
        <f>IF('TSA Input'!J1766="","",IF('TSA Input'!J1766="Yes",'TSA Input'!E1766,""))</f>
        <v/>
      </c>
      <c r="I1791" s="45" t="str">
        <f t="shared" si="2"/>
        <v/>
      </c>
      <c r="J1791" s="146" t="str">
        <f>IF('TSA Input'!$J1766="","",IF('TSA Input'!$J1766="Yes",'TSA Input'!$C1766,""))</f>
        <v/>
      </c>
      <c r="K1791" s="147" t="str">
        <f>IF('TSA Input'!$J1766="","",IF('TSA Input'!$J1766="Yes",'TSA Input'!$I1766,""))</f>
        <v/>
      </c>
      <c r="L1791" s="147" t="str">
        <f>IF('TSA Input'!$J1766="","",IF('TSA Input'!$J1766="Yes",'TSA Input'!$E1766,""))</f>
        <v/>
      </c>
      <c r="M1791" s="45" t="str">
        <f t="shared" si="3"/>
        <v/>
      </c>
      <c r="N1791" s="48"/>
      <c r="O1791" s="49"/>
      <c r="P1791" s="148" t="s">
        <v>31</v>
      </c>
      <c r="Q1791" s="149" t="s">
        <v>31</v>
      </c>
      <c r="R1791" s="1"/>
    </row>
    <row r="1792" spans="1:18" ht="15.75" hidden="1" customHeight="1">
      <c r="A1792" s="1" t="str">
        <f t="shared" si="1"/>
        <v/>
      </c>
      <c r="B1792" s="1"/>
      <c r="C1792" s="38" t="str">
        <f>IF('TSA Input'!J1767="","",IF('TSA Input'!J1767="Yes",'TSA Input'!B1767,"Ineligible"))</f>
        <v/>
      </c>
      <c r="D1792" s="39" t="str">
        <f>IF('TSA Input'!J1767="","",IF('TSA Input'!J1767="Yes",'TSA Input'!H1767,""))</f>
        <v/>
      </c>
      <c r="E1792" s="40" t="str">
        <f>IF('TSA Input'!J1767="","",IF('TSA Input'!J1767="Yes",'TSA Input'!G1767,""))</f>
        <v/>
      </c>
      <c r="F1792" s="42" t="str">
        <f>IF('TSA Input'!J1767="","",IF('TSA Input'!J1767="Yes",'TSA Input'!C1767,""))</f>
        <v/>
      </c>
      <c r="G1792" s="43" t="str">
        <f>IF('TSA Input'!J1767="","",IF('TSA Input'!J1767="Yes",'TSA Input'!I1767,""))</f>
        <v/>
      </c>
      <c r="H1792" s="43" t="str">
        <f>IF('TSA Input'!J1767="","",IF('TSA Input'!J1767="Yes",'TSA Input'!E1767,""))</f>
        <v/>
      </c>
      <c r="I1792" s="45" t="str">
        <f t="shared" si="2"/>
        <v/>
      </c>
      <c r="J1792" s="146" t="str">
        <f>IF('TSA Input'!$J1767="","",IF('TSA Input'!$J1767="Yes",'TSA Input'!$C1767,""))</f>
        <v/>
      </c>
      <c r="K1792" s="147" t="str">
        <f>IF('TSA Input'!$J1767="","",IF('TSA Input'!$J1767="Yes",'TSA Input'!$I1767,""))</f>
        <v/>
      </c>
      <c r="L1792" s="147" t="str">
        <f>IF('TSA Input'!$J1767="","",IF('TSA Input'!$J1767="Yes",'TSA Input'!$E1767,""))</f>
        <v/>
      </c>
      <c r="M1792" s="45" t="str">
        <f t="shared" si="3"/>
        <v/>
      </c>
      <c r="N1792" s="48"/>
      <c r="O1792" s="49"/>
      <c r="P1792" s="148" t="s">
        <v>31</v>
      </c>
      <c r="Q1792" s="149" t="s">
        <v>31</v>
      </c>
      <c r="R1792" s="1"/>
    </row>
    <row r="1793" spans="1:18" ht="15.75" hidden="1" customHeight="1">
      <c r="A1793" s="1" t="str">
        <f t="shared" si="1"/>
        <v/>
      </c>
      <c r="B1793" s="1"/>
      <c r="C1793" s="38" t="str">
        <f>IF('TSA Input'!J1768="","",IF('TSA Input'!J1768="Yes",'TSA Input'!B1768,"Ineligible"))</f>
        <v/>
      </c>
      <c r="D1793" s="39" t="str">
        <f>IF('TSA Input'!J1768="","",IF('TSA Input'!J1768="Yes",'TSA Input'!H1768,""))</f>
        <v/>
      </c>
      <c r="E1793" s="40" t="str">
        <f>IF('TSA Input'!J1768="","",IF('TSA Input'!J1768="Yes",'TSA Input'!G1768,""))</f>
        <v/>
      </c>
      <c r="F1793" s="42" t="str">
        <f>IF('TSA Input'!J1768="","",IF('TSA Input'!J1768="Yes",'TSA Input'!C1768,""))</f>
        <v/>
      </c>
      <c r="G1793" s="43" t="str">
        <f>IF('TSA Input'!J1768="","",IF('TSA Input'!J1768="Yes",'TSA Input'!I1768,""))</f>
        <v/>
      </c>
      <c r="H1793" s="43" t="str">
        <f>IF('TSA Input'!J1768="","",IF('TSA Input'!J1768="Yes",'TSA Input'!E1768,""))</f>
        <v/>
      </c>
      <c r="I1793" s="45" t="str">
        <f t="shared" si="2"/>
        <v/>
      </c>
      <c r="J1793" s="146" t="str">
        <f>IF('TSA Input'!$J1768="","",IF('TSA Input'!$J1768="Yes",'TSA Input'!$C1768,""))</f>
        <v/>
      </c>
      <c r="K1793" s="147" t="str">
        <f>IF('TSA Input'!$J1768="","",IF('TSA Input'!$J1768="Yes",'TSA Input'!$I1768,""))</f>
        <v/>
      </c>
      <c r="L1793" s="147" t="str">
        <f>IF('TSA Input'!$J1768="","",IF('TSA Input'!$J1768="Yes",'TSA Input'!$E1768,""))</f>
        <v/>
      </c>
      <c r="M1793" s="45" t="str">
        <f t="shared" si="3"/>
        <v/>
      </c>
      <c r="N1793" s="48"/>
      <c r="O1793" s="49"/>
      <c r="P1793" s="148" t="s">
        <v>31</v>
      </c>
      <c r="Q1793" s="149" t="s">
        <v>31</v>
      </c>
      <c r="R1793" s="1"/>
    </row>
    <row r="1794" spans="1:18" ht="15.75" hidden="1" customHeight="1">
      <c r="A1794" s="1" t="str">
        <f t="shared" si="1"/>
        <v/>
      </c>
      <c r="B1794" s="1"/>
      <c r="C1794" s="38" t="str">
        <f>IF('TSA Input'!J1769="","",IF('TSA Input'!J1769="Yes",'TSA Input'!B1769,"Ineligible"))</f>
        <v/>
      </c>
      <c r="D1794" s="39" t="str">
        <f>IF('TSA Input'!J1769="","",IF('TSA Input'!J1769="Yes",'TSA Input'!H1769,""))</f>
        <v/>
      </c>
      <c r="E1794" s="40" t="str">
        <f>IF('TSA Input'!J1769="","",IF('TSA Input'!J1769="Yes",'TSA Input'!G1769,""))</f>
        <v/>
      </c>
      <c r="F1794" s="42" t="str">
        <f>IF('TSA Input'!J1769="","",IF('TSA Input'!J1769="Yes",'TSA Input'!C1769,""))</f>
        <v/>
      </c>
      <c r="G1794" s="43" t="str">
        <f>IF('TSA Input'!J1769="","",IF('TSA Input'!J1769="Yes",'TSA Input'!I1769,""))</f>
        <v/>
      </c>
      <c r="H1794" s="43" t="str">
        <f>IF('TSA Input'!J1769="","",IF('TSA Input'!J1769="Yes",'TSA Input'!E1769,""))</f>
        <v/>
      </c>
      <c r="I1794" s="45" t="str">
        <f t="shared" si="2"/>
        <v/>
      </c>
      <c r="J1794" s="146" t="str">
        <f>IF('TSA Input'!$J1769="","",IF('TSA Input'!$J1769="Yes",'TSA Input'!$C1769,""))</f>
        <v/>
      </c>
      <c r="K1794" s="147" t="str">
        <f>IF('TSA Input'!$J1769="","",IF('TSA Input'!$J1769="Yes",'TSA Input'!$I1769,""))</f>
        <v/>
      </c>
      <c r="L1794" s="147" t="str">
        <f>IF('TSA Input'!$J1769="","",IF('TSA Input'!$J1769="Yes",'TSA Input'!$E1769,""))</f>
        <v/>
      </c>
      <c r="M1794" s="45" t="str">
        <f t="shared" si="3"/>
        <v/>
      </c>
      <c r="N1794" s="48"/>
      <c r="O1794" s="49"/>
      <c r="P1794" s="148" t="s">
        <v>31</v>
      </c>
      <c r="Q1794" s="149" t="s">
        <v>31</v>
      </c>
      <c r="R1794" s="1"/>
    </row>
    <row r="1795" spans="1:18" ht="15.75" hidden="1" customHeight="1">
      <c r="A1795" s="1" t="str">
        <f t="shared" si="1"/>
        <v/>
      </c>
      <c r="B1795" s="1"/>
      <c r="C1795" s="38" t="str">
        <f>IF('TSA Input'!J1770="","",IF('TSA Input'!J1770="Yes",'TSA Input'!B1770,"Ineligible"))</f>
        <v/>
      </c>
      <c r="D1795" s="39" t="str">
        <f>IF('TSA Input'!J1770="","",IF('TSA Input'!J1770="Yes",'TSA Input'!H1770,""))</f>
        <v/>
      </c>
      <c r="E1795" s="40" t="str">
        <f>IF('TSA Input'!J1770="","",IF('TSA Input'!J1770="Yes",'TSA Input'!G1770,""))</f>
        <v/>
      </c>
      <c r="F1795" s="42" t="str">
        <f>IF('TSA Input'!J1770="","",IF('TSA Input'!J1770="Yes",'TSA Input'!C1770,""))</f>
        <v/>
      </c>
      <c r="G1795" s="43" t="str">
        <f>IF('TSA Input'!J1770="","",IF('TSA Input'!J1770="Yes",'TSA Input'!I1770,""))</f>
        <v/>
      </c>
      <c r="H1795" s="43" t="str">
        <f>IF('TSA Input'!J1770="","",IF('TSA Input'!J1770="Yes",'TSA Input'!E1770,""))</f>
        <v/>
      </c>
      <c r="I1795" s="45" t="str">
        <f t="shared" si="2"/>
        <v/>
      </c>
      <c r="J1795" s="146" t="str">
        <f>IF('TSA Input'!$J1770="","",IF('TSA Input'!$J1770="Yes",'TSA Input'!$C1770,""))</f>
        <v/>
      </c>
      <c r="K1795" s="147" t="str">
        <f>IF('TSA Input'!$J1770="","",IF('TSA Input'!$J1770="Yes",'TSA Input'!$I1770,""))</f>
        <v/>
      </c>
      <c r="L1795" s="147" t="str">
        <f>IF('TSA Input'!$J1770="","",IF('TSA Input'!$J1770="Yes",'TSA Input'!$E1770,""))</f>
        <v/>
      </c>
      <c r="M1795" s="45" t="str">
        <f t="shared" si="3"/>
        <v/>
      </c>
      <c r="N1795" s="48"/>
      <c r="O1795" s="49"/>
      <c r="P1795" s="148" t="s">
        <v>31</v>
      </c>
      <c r="Q1795" s="149" t="s">
        <v>31</v>
      </c>
      <c r="R1795" s="1"/>
    </row>
    <row r="1796" spans="1:18" ht="15.75" hidden="1" customHeight="1">
      <c r="A1796" s="1" t="str">
        <f t="shared" si="1"/>
        <v/>
      </c>
      <c r="B1796" s="1"/>
      <c r="C1796" s="38" t="str">
        <f>IF('TSA Input'!J1771="","",IF('TSA Input'!J1771="Yes",'TSA Input'!B1771,"Ineligible"))</f>
        <v/>
      </c>
      <c r="D1796" s="39" t="str">
        <f>IF('TSA Input'!J1771="","",IF('TSA Input'!J1771="Yes",'TSA Input'!H1771,""))</f>
        <v/>
      </c>
      <c r="E1796" s="40" t="str">
        <f>IF('TSA Input'!J1771="","",IF('TSA Input'!J1771="Yes",'TSA Input'!G1771,""))</f>
        <v/>
      </c>
      <c r="F1796" s="42" t="str">
        <f>IF('TSA Input'!J1771="","",IF('TSA Input'!J1771="Yes",'TSA Input'!C1771,""))</f>
        <v/>
      </c>
      <c r="G1796" s="43" t="str">
        <f>IF('TSA Input'!J1771="","",IF('TSA Input'!J1771="Yes",'TSA Input'!I1771,""))</f>
        <v/>
      </c>
      <c r="H1796" s="43" t="str">
        <f>IF('TSA Input'!J1771="","",IF('TSA Input'!J1771="Yes",'TSA Input'!E1771,""))</f>
        <v/>
      </c>
      <c r="I1796" s="45" t="str">
        <f t="shared" si="2"/>
        <v/>
      </c>
      <c r="J1796" s="146" t="str">
        <f>IF('TSA Input'!$J1771="","",IF('TSA Input'!$J1771="Yes",'TSA Input'!$C1771,""))</f>
        <v/>
      </c>
      <c r="K1796" s="147" t="str">
        <f>IF('TSA Input'!$J1771="","",IF('TSA Input'!$J1771="Yes",'TSA Input'!$I1771,""))</f>
        <v/>
      </c>
      <c r="L1796" s="147" t="str">
        <f>IF('TSA Input'!$J1771="","",IF('TSA Input'!$J1771="Yes",'TSA Input'!$E1771,""))</f>
        <v/>
      </c>
      <c r="M1796" s="45" t="str">
        <f t="shared" si="3"/>
        <v/>
      </c>
      <c r="N1796" s="48"/>
      <c r="O1796" s="49"/>
      <c r="P1796" s="148" t="s">
        <v>31</v>
      </c>
      <c r="Q1796" s="149" t="s">
        <v>31</v>
      </c>
      <c r="R1796" s="1"/>
    </row>
    <row r="1797" spans="1:18" ht="15.75" hidden="1" customHeight="1">
      <c r="A1797" s="1" t="str">
        <f t="shared" si="1"/>
        <v/>
      </c>
      <c r="B1797" s="1"/>
      <c r="C1797" s="38" t="str">
        <f>IF('TSA Input'!J1772="","",IF('TSA Input'!J1772="Yes",'TSA Input'!B1772,"Ineligible"))</f>
        <v/>
      </c>
      <c r="D1797" s="39" t="str">
        <f>IF('TSA Input'!J1772="","",IF('TSA Input'!J1772="Yes",'TSA Input'!H1772,""))</f>
        <v/>
      </c>
      <c r="E1797" s="40" t="str">
        <f>IF('TSA Input'!J1772="","",IF('TSA Input'!J1772="Yes",'TSA Input'!G1772,""))</f>
        <v/>
      </c>
      <c r="F1797" s="42" t="str">
        <f>IF('TSA Input'!J1772="","",IF('TSA Input'!J1772="Yes",'TSA Input'!C1772,""))</f>
        <v/>
      </c>
      <c r="G1797" s="43" t="str">
        <f>IF('TSA Input'!J1772="","",IF('TSA Input'!J1772="Yes",'TSA Input'!I1772,""))</f>
        <v/>
      </c>
      <c r="H1797" s="43" t="str">
        <f>IF('TSA Input'!J1772="","",IF('TSA Input'!J1772="Yes",'TSA Input'!E1772,""))</f>
        <v/>
      </c>
      <c r="I1797" s="45" t="str">
        <f t="shared" si="2"/>
        <v/>
      </c>
      <c r="J1797" s="146" t="str">
        <f>IF('TSA Input'!$J1772="","",IF('TSA Input'!$J1772="Yes",'TSA Input'!$C1772,""))</f>
        <v/>
      </c>
      <c r="K1797" s="147" t="str">
        <f>IF('TSA Input'!$J1772="","",IF('TSA Input'!$J1772="Yes",'TSA Input'!$I1772,""))</f>
        <v/>
      </c>
      <c r="L1797" s="147" t="str">
        <f>IF('TSA Input'!$J1772="","",IF('TSA Input'!$J1772="Yes",'TSA Input'!$E1772,""))</f>
        <v/>
      </c>
      <c r="M1797" s="45" t="str">
        <f t="shared" si="3"/>
        <v/>
      </c>
      <c r="N1797" s="48"/>
      <c r="O1797" s="49"/>
      <c r="P1797" s="148" t="s">
        <v>31</v>
      </c>
      <c r="Q1797" s="149" t="s">
        <v>31</v>
      </c>
      <c r="R1797" s="1"/>
    </row>
    <row r="1798" spans="1:18" ht="15.75" hidden="1" customHeight="1">
      <c r="A1798" s="1" t="str">
        <f t="shared" si="1"/>
        <v/>
      </c>
      <c r="B1798" s="1"/>
      <c r="C1798" s="38" t="str">
        <f>IF('TSA Input'!J1773="","",IF('TSA Input'!J1773="Yes",'TSA Input'!B1773,"Ineligible"))</f>
        <v/>
      </c>
      <c r="D1798" s="39" t="str">
        <f>IF('TSA Input'!J1773="","",IF('TSA Input'!J1773="Yes",'TSA Input'!H1773,""))</f>
        <v/>
      </c>
      <c r="E1798" s="40" t="str">
        <f>IF('TSA Input'!J1773="","",IF('TSA Input'!J1773="Yes",'TSA Input'!G1773,""))</f>
        <v/>
      </c>
      <c r="F1798" s="42" t="str">
        <f>IF('TSA Input'!J1773="","",IF('TSA Input'!J1773="Yes",'TSA Input'!C1773,""))</f>
        <v/>
      </c>
      <c r="G1798" s="43" t="str">
        <f>IF('TSA Input'!J1773="","",IF('TSA Input'!J1773="Yes",'TSA Input'!I1773,""))</f>
        <v/>
      </c>
      <c r="H1798" s="43" t="str">
        <f>IF('TSA Input'!J1773="","",IF('TSA Input'!J1773="Yes",'TSA Input'!E1773,""))</f>
        <v/>
      </c>
      <c r="I1798" s="45" t="str">
        <f t="shared" si="2"/>
        <v/>
      </c>
      <c r="J1798" s="146" t="str">
        <f>IF('TSA Input'!$J1773="","",IF('TSA Input'!$J1773="Yes",'TSA Input'!$C1773,""))</f>
        <v/>
      </c>
      <c r="K1798" s="147" t="str">
        <f>IF('TSA Input'!$J1773="","",IF('TSA Input'!$J1773="Yes",'TSA Input'!$I1773,""))</f>
        <v/>
      </c>
      <c r="L1798" s="147" t="str">
        <f>IF('TSA Input'!$J1773="","",IF('TSA Input'!$J1773="Yes",'TSA Input'!$E1773,""))</f>
        <v/>
      </c>
      <c r="M1798" s="45" t="str">
        <f t="shared" si="3"/>
        <v/>
      </c>
      <c r="N1798" s="48"/>
      <c r="O1798" s="49"/>
      <c r="P1798" s="148" t="s">
        <v>31</v>
      </c>
      <c r="Q1798" s="149" t="s">
        <v>31</v>
      </c>
      <c r="R1798" s="1"/>
    </row>
    <row r="1799" spans="1:18" ht="15.75" hidden="1" customHeight="1">
      <c r="A1799" s="1" t="str">
        <f t="shared" si="1"/>
        <v/>
      </c>
      <c r="B1799" s="1"/>
      <c r="C1799" s="38" t="str">
        <f>IF('TSA Input'!J1774="","",IF('TSA Input'!J1774="Yes",'TSA Input'!B1774,"Ineligible"))</f>
        <v/>
      </c>
      <c r="D1799" s="39" t="str">
        <f>IF('TSA Input'!J1774="","",IF('TSA Input'!J1774="Yes",'TSA Input'!H1774,""))</f>
        <v/>
      </c>
      <c r="E1799" s="40" t="str">
        <f>IF('TSA Input'!J1774="","",IF('TSA Input'!J1774="Yes",'TSA Input'!G1774,""))</f>
        <v/>
      </c>
      <c r="F1799" s="42" t="str">
        <f>IF('TSA Input'!J1774="","",IF('TSA Input'!J1774="Yes",'TSA Input'!C1774,""))</f>
        <v/>
      </c>
      <c r="G1799" s="43" t="str">
        <f>IF('TSA Input'!J1774="","",IF('TSA Input'!J1774="Yes",'TSA Input'!I1774,""))</f>
        <v/>
      </c>
      <c r="H1799" s="43" t="str">
        <f>IF('TSA Input'!J1774="","",IF('TSA Input'!J1774="Yes",'TSA Input'!E1774,""))</f>
        <v/>
      </c>
      <c r="I1799" s="45" t="str">
        <f t="shared" si="2"/>
        <v/>
      </c>
      <c r="J1799" s="146" t="str">
        <f>IF('TSA Input'!$J1774="","",IF('TSA Input'!$J1774="Yes",'TSA Input'!$C1774,""))</f>
        <v/>
      </c>
      <c r="K1799" s="147" t="str">
        <f>IF('TSA Input'!$J1774="","",IF('TSA Input'!$J1774="Yes",'TSA Input'!$I1774,""))</f>
        <v/>
      </c>
      <c r="L1799" s="147" t="str">
        <f>IF('TSA Input'!$J1774="","",IF('TSA Input'!$J1774="Yes",'TSA Input'!$E1774,""))</f>
        <v/>
      </c>
      <c r="M1799" s="45" t="str">
        <f t="shared" si="3"/>
        <v/>
      </c>
      <c r="N1799" s="48"/>
      <c r="O1799" s="49"/>
      <c r="P1799" s="148" t="s">
        <v>31</v>
      </c>
      <c r="Q1799" s="149" t="s">
        <v>31</v>
      </c>
      <c r="R1799" s="1"/>
    </row>
    <row r="1800" spans="1:18" ht="15.75" hidden="1" customHeight="1">
      <c r="A1800" s="1" t="str">
        <f t="shared" si="1"/>
        <v/>
      </c>
      <c r="B1800" s="1"/>
      <c r="C1800" s="38" t="str">
        <f>IF('TSA Input'!J1775="","",IF('TSA Input'!J1775="Yes",'TSA Input'!B1775,"Ineligible"))</f>
        <v/>
      </c>
      <c r="D1800" s="39" t="str">
        <f>IF('TSA Input'!J1775="","",IF('TSA Input'!J1775="Yes",'TSA Input'!H1775,""))</f>
        <v/>
      </c>
      <c r="E1800" s="40" t="str">
        <f>IF('TSA Input'!J1775="","",IF('TSA Input'!J1775="Yes",'TSA Input'!G1775,""))</f>
        <v/>
      </c>
      <c r="F1800" s="42" t="str">
        <f>IF('TSA Input'!J1775="","",IF('TSA Input'!J1775="Yes",'TSA Input'!C1775,""))</f>
        <v/>
      </c>
      <c r="G1800" s="43" t="str">
        <f>IF('TSA Input'!J1775="","",IF('TSA Input'!J1775="Yes",'TSA Input'!I1775,""))</f>
        <v/>
      </c>
      <c r="H1800" s="43" t="str">
        <f>IF('TSA Input'!J1775="","",IF('TSA Input'!J1775="Yes",'TSA Input'!E1775,""))</f>
        <v/>
      </c>
      <c r="I1800" s="45" t="str">
        <f t="shared" si="2"/>
        <v/>
      </c>
      <c r="J1800" s="146" t="str">
        <f>IF('TSA Input'!$J1775="","",IF('TSA Input'!$J1775="Yes",'TSA Input'!$C1775,""))</f>
        <v/>
      </c>
      <c r="K1800" s="147" t="str">
        <f>IF('TSA Input'!$J1775="","",IF('TSA Input'!$J1775="Yes",'TSA Input'!$I1775,""))</f>
        <v/>
      </c>
      <c r="L1800" s="147" t="str">
        <f>IF('TSA Input'!$J1775="","",IF('TSA Input'!$J1775="Yes",'TSA Input'!$E1775,""))</f>
        <v/>
      </c>
      <c r="M1800" s="45" t="str">
        <f t="shared" si="3"/>
        <v/>
      </c>
      <c r="N1800" s="48"/>
      <c r="O1800" s="49"/>
      <c r="P1800" s="148" t="s">
        <v>31</v>
      </c>
      <c r="Q1800" s="149" t="s">
        <v>31</v>
      </c>
      <c r="R1800" s="1"/>
    </row>
    <row r="1801" spans="1:18" ht="15.75" hidden="1" customHeight="1">
      <c r="A1801" s="1" t="str">
        <f t="shared" si="1"/>
        <v/>
      </c>
      <c r="B1801" s="1"/>
      <c r="C1801" s="38" t="str">
        <f>IF('TSA Input'!J1776="","",IF('TSA Input'!J1776="Yes",'TSA Input'!B1776,"Ineligible"))</f>
        <v/>
      </c>
      <c r="D1801" s="39" t="str">
        <f>IF('TSA Input'!J1776="","",IF('TSA Input'!J1776="Yes",'TSA Input'!H1776,""))</f>
        <v/>
      </c>
      <c r="E1801" s="40" t="str">
        <f>IF('TSA Input'!J1776="","",IF('TSA Input'!J1776="Yes",'TSA Input'!G1776,""))</f>
        <v/>
      </c>
      <c r="F1801" s="42" t="str">
        <f>IF('TSA Input'!J1776="","",IF('TSA Input'!J1776="Yes",'TSA Input'!C1776,""))</f>
        <v/>
      </c>
      <c r="G1801" s="43" t="str">
        <f>IF('TSA Input'!J1776="","",IF('TSA Input'!J1776="Yes",'TSA Input'!I1776,""))</f>
        <v/>
      </c>
      <c r="H1801" s="43" t="str">
        <f>IF('TSA Input'!J1776="","",IF('TSA Input'!J1776="Yes",'TSA Input'!E1776,""))</f>
        <v/>
      </c>
      <c r="I1801" s="45" t="str">
        <f t="shared" si="2"/>
        <v/>
      </c>
      <c r="J1801" s="146" t="str">
        <f>IF('TSA Input'!$J1776="","",IF('TSA Input'!$J1776="Yes",'TSA Input'!$C1776,""))</f>
        <v/>
      </c>
      <c r="K1801" s="147" t="str">
        <f>IF('TSA Input'!$J1776="","",IF('TSA Input'!$J1776="Yes",'TSA Input'!$I1776,""))</f>
        <v/>
      </c>
      <c r="L1801" s="147" t="str">
        <f>IF('TSA Input'!$J1776="","",IF('TSA Input'!$J1776="Yes",'TSA Input'!$E1776,""))</f>
        <v/>
      </c>
      <c r="M1801" s="45" t="str">
        <f t="shared" si="3"/>
        <v/>
      </c>
      <c r="N1801" s="48"/>
      <c r="O1801" s="49"/>
      <c r="P1801" s="148" t="s">
        <v>31</v>
      </c>
      <c r="Q1801" s="149" t="s">
        <v>31</v>
      </c>
      <c r="R1801" s="1"/>
    </row>
    <row r="1802" spans="1:18" ht="15.75" hidden="1" customHeight="1">
      <c r="A1802" s="1" t="str">
        <f t="shared" si="1"/>
        <v/>
      </c>
      <c r="B1802" s="1"/>
      <c r="C1802" s="38" t="str">
        <f>IF('TSA Input'!J1777="","",IF('TSA Input'!J1777="Yes",'TSA Input'!B1777,"Ineligible"))</f>
        <v/>
      </c>
      <c r="D1802" s="39" t="str">
        <f>IF('TSA Input'!J1777="","",IF('TSA Input'!J1777="Yes",'TSA Input'!H1777,""))</f>
        <v/>
      </c>
      <c r="E1802" s="40" t="str">
        <f>IF('TSA Input'!J1777="","",IF('TSA Input'!J1777="Yes",'TSA Input'!G1777,""))</f>
        <v/>
      </c>
      <c r="F1802" s="42" t="str">
        <f>IF('TSA Input'!J1777="","",IF('TSA Input'!J1777="Yes",'TSA Input'!C1777,""))</f>
        <v/>
      </c>
      <c r="G1802" s="43" t="str">
        <f>IF('TSA Input'!J1777="","",IF('TSA Input'!J1777="Yes",'TSA Input'!I1777,""))</f>
        <v/>
      </c>
      <c r="H1802" s="43" t="str">
        <f>IF('TSA Input'!J1777="","",IF('TSA Input'!J1777="Yes",'TSA Input'!E1777,""))</f>
        <v/>
      </c>
      <c r="I1802" s="45" t="str">
        <f t="shared" si="2"/>
        <v/>
      </c>
      <c r="J1802" s="146" t="str">
        <f>IF('TSA Input'!$J1777="","",IF('TSA Input'!$J1777="Yes",'TSA Input'!$C1777,""))</f>
        <v/>
      </c>
      <c r="K1802" s="147" t="str">
        <f>IF('TSA Input'!$J1777="","",IF('TSA Input'!$J1777="Yes",'TSA Input'!$I1777,""))</f>
        <v/>
      </c>
      <c r="L1802" s="147" t="str">
        <f>IF('TSA Input'!$J1777="","",IF('TSA Input'!$J1777="Yes",'TSA Input'!$E1777,""))</f>
        <v/>
      </c>
      <c r="M1802" s="45" t="str">
        <f t="shared" si="3"/>
        <v/>
      </c>
      <c r="N1802" s="48"/>
      <c r="O1802" s="49"/>
      <c r="P1802" s="148" t="s">
        <v>31</v>
      </c>
      <c r="Q1802" s="149" t="s">
        <v>31</v>
      </c>
      <c r="R1802" s="1"/>
    </row>
    <row r="1803" spans="1:18" ht="15.75" hidden="1" customHeight="1">
      <c r="A1803" s="1" t="str">
        <f t="shared" si="1"/>
        <v/>
      </c>
      <c r="B1803" s="1"/>
      <c r="C1803" s="38" t="str">
        <f>IF('TSA Input'!J1778="","",IF('TSA Input'!J1778="Yes",'TSA Input'!B1778,"Ineligible"))</f>
        <v/>
      </c>
      <c r="D1803" s="39" t="str">
        <f>IF('TSA Input'!J1778="","",IF('TSA Input'!J1778="Yes",'TSA Input'!H1778,""))</f>
        <v/>
      </c>
      <c r="E1803" s="40" t="str">
        <f>IF('TSA Input'!J1778="","",IF('TSA Input'!J1778="Yes",'TSA Input'!G1778,""))</f>
        <v/>
      </c>
      <c r="F1803" s="42" t="str">
        <f>IF('TSA Input'!J1778="","",IF('TSA Input'!J1778="Yes",'TSA Input'!C1778,""))</f>
        <v/>
      </c>
      <c r="G1803" s="43" t="str">
        <f>IF('TSA Input'!J1778="","",IF('TSA Input'!J1778="Yes",'TSA Input'!I1778,""))</f>
        <v/>
      </c>
      <c r="H1803" s="43" t="str">
        <f>IF('TSA Input'!J1778="","",IF('TSA Input'!J1778="Yes",'TSA Input'!E1778,""))</f>
        <v/>
      </c>
      <c r="I1803" s="45" t="str">
        <f t="shared" si="2"/>
        <v/>
      </c>
      <c r="J1803" s="146" t="str">
        <f>IF('TSA Input'!$J1778="","",IF('TSA Input'!$J1778="Yes",'TSA Input'!$C1778,""))</f>
        <v/>
      </c>
      <c r="K1803" s="147" t="str">
        <f>IF('TSA Input'!$J1778="","",IF('TSA Input'!$J1778="Yes",'TSA Input'!$I1778,""))</f>
        <v/>
      </c>
      <c r="L1803" s="147" t="str">
        <f>IF('TSA Input'!$J1778="","",IF('TSA Input'!$J1778="Yes",'TSA Input'!$E1778,""))</f>
        <v/>
      </c>
      <c r="M1803" s="45" t="str">
        <f t="shared" si="3"/>
        <v/>
      </c>
      <c r="N1803" s="48"/>
      <c r="O1803" s="49"/>
      <c r="P1803" s="148" t="s">
        <v>31</v>
      </c>
      <c r="Q1803" s="149" t="s">
        <v>31</v>
      </c>
      <c r="R1803" s="1"/>
    </row>
    <row r="1804" spans="1:18" ht="15.75" hidden="1" customHeight="1">
      <c r="A1804" s="1" t="str">
        <f t="shared" si="1"/>
        <v/>
      </c>
      <c r="B1804" s="1"/>
      <c r="C1804" s="38" t="str">
        <f>IF('TSA Input'!J1779="","",IF('TSA Input'!J1779="Yes",'TSA Input'!B1779,"Ineligible"))</f>
        <v/>
      </c>
      <c r="D1804" s="39" t="str">
        <f>IF('TSA Input'!J1779="","",IF('TSA Input'!J1779="Yes",'TSA Input'!H1779,""))</f>
        <v/>
      </c>
      <c r="E1804" s="40" t="str">
        <f>IF('TSA Input'!J1779="","",IF('TSA Input'!J1779="Yes",'TSA Input'!G1779,""))</f>
        <v/>
      </c>
      <c r="F1804" s="42" t="str">
        <f>IF('TSA Input'!J1779="","",IF('TSA Input'!J1779="Yes",'TSA Input'!C1779,""))</f>
        <v/>
      </c>
      <c r="G1804" s="43" t="str">
        <f>IF('TSA Input'!J1779="","",IF('TSA Input'!J1779="Yes",'TSA Input'!I1779,""))</f>
        <v/>
      </c>
      <c r="H1804" s="43" t="str">
        <f>IF('TSA Input'!J1779="","",IF('TSA Input'!J1779="Yes",'TSA Input'!E1779,""))</f>
        <v/>
      </c>
      <c r="I1804" s="45" t="str">
        <f t="shared" si="2"/>
        <v/>
      </c>
      <c r="J1804" s="146" t="str">
        <f>IF('TSA Input'!$J1779="","",IF('TSA Input'!$J1779="Yes",'TSA Input'!$C1779,""))</f>
        <v/>
      </c>
      <c r="K1804" s="147" t="str">
        <f>IF('TSA Input'!$J1779="","",IF('TSA Input'!$J1779="Yes",'TSA Input'!$I1779,""))</f>
        <v/>
      </c>
      <c r="L1804" s="147" t="str">
        <f>IF('TSA Input'!$J1779="","",IF('TSA Input'!$J1779="Yes",'TSA Input'!$E1779,""))</f>
        <v/>
      </c>
      <c r="M1804" s="45" t="str">
        <f t="shared" si="3"/>
        <v/>
      </c>
      <c r="N1804" s="48"/>
      <c r="O1804" s="49"/>
      <c r="P1804" s="148" t="s">
        <v>31</v>
      </c>
      <c r="Q1804" s="149" t="s">
        <v>31</v>
      </c>
      <c r="R1804" s="1"/>
    </row>
    <row r="1805" spans="1:18" ht="15.75" hidden="1" customHeight="1">
      <c r="A1805" s="1" t="str">
        <f t="shared" si="1"/>
        <v/>
      </c>
      <c r="B1805" s="1"/>
      <c r="C1805" s="38" t="str">
        <f>IF('TSA Input'!J1780="","",IF('TSA Input'!J1780="Yes",'TSA Input'!B1780,"Ineligible"))</f>
        <v/>
      </c>
      <c r="D1805" s="39" t="str">
        <f>IF('TSA Input'!J1780="","",IF('TSA Input'!J1780="Yes",'TSA Input'!H1780,""))</f>
        <v/>
      </c>
      <c r="E1805" s="40" t="str">
        <f>IF('TSA Input'!J1780="","",IF('TSA Input'!J1780="Yes",'TSA Input'!G1780,""))</f>
        <v/>
      </c>
      <c r="F1805" s="42" t="str">
        <f>IF('TSA Input'!J1780="","",IF('TSA Input'!J1780="Yes",'TSA Input'!C1780,""))</f>
        <v/>
      </c>
      <c r="G1805" s="43" t="str">
        <f>IF('TSA Input'!J1780="","",IF('TSA Input'!J1780="Yes",'TSA Input'!I1780,""))</f>
        <v/>
      </c>
      <c r="H1805" s="43" t="str">
        <f>IF('TSA Input'!J1780="","",IF('TSA Input'!J1780="Yes",'TSA Input'!E1780,""))</f>
        <v/>
      </c>
      <c r="I1805" s="45" t="str">
        <f t="shared" si="2"/>
        <v/>
      </c>
      <c r="J1805" s="146" t="str">
        <f>IF('TSA Input'!$J1780="","",IF('TSA Input'!$J1780="Yes",'TSA Input'!$C1780,""))</f>
        <v/>
      </c>
      <c r="K1805" s="147" t="str">
        <f>IF('TSA Input'!$J1780="","",IF('TSA Input'!$J1780="Yes",'TSA Input'!$I1780,""))</f>
        <v/>
      </c>
      <c r="L1805" s="147" t="str">
        <f>IF('TSA Input'!$J1780="","",IF('TSA Input'!$J1780="Yes",'TSA Input'!$E1780,""))</f>
        <v/>
      </c>
      <c r="M1805" s="45" t="str">
        <f t="shared" si="3"/>
        <v/>
      </c>
      <c r="N1805" s="48"/>
      <c r="O1805" s="49"/>
      <c r="P1805" s="148" t="s">
        <v>31</v>
      </c>
      <c r="Q1805" s="149" t="s">
        <v>31</v>
      </c>
      <c r="R1805" s="1"/>
    </row>
    <row r="1806" spans="1:18" ht="15.75" hidden="1" customHeight="1">
      <c r="A1806" s="1" t="str">
        <f t="shared" si="1"/>
        <v/>
      </c>
      <c r="B1806" s="1"/>
      <c r="C1806" s="38" t="str">
        <f>IF('TSA Input'!J1781="","",IF('TSA Input'!J1781="Yes",'TSA Input'!B1781,"Ineligible"))</f>
        <v/>
      </c>
      <c r="D1806" s="39" t="str">
        <f>IF('TSA Input'!J1781="","",IF('TSA Input'!J1781="Yes",'TSA Input'!H1781,""))</f>
        <v/>
      </c>
      <c r="E1806" s="40" t="str">
        <f>IF('TSA Input'!J1781="","",IF('TSA Input'!J1781="Yes",'TSA Input'!G1781,""))</f>
        <v/>
      </c>
      <c r="F1806" s="42" t="str">
        <f>IF('TSA Input'!J1781="","",IF('TSA Input'!J1781="Yes",'TSA Input'!C1781,""))</f>
        <v/>
      </c>
      <c r="G1806" s="43" t="str">
        <f>IF('TSA Input'!J1781="","",IF('TSA Input'!J1781="Yes",'TSA Input'!I1781,""))</f>
        <v/>
      </c>
      <c r="H1806" s="43" t="str">
        <f>IF('TSA Input'!J1781="","",IF('TSA Input'!J1781="Yes",'TSA Input'!E1781,""))</f>
        <v/>
      </c>
      <c r="I1806" s="45" t="str">
        <f t="shared" si="2"/>
        <v/>
      </c>
      <c r="J1806" s="146" t="str">
        <f>IF('TSA Input'!$J1781="","",IF('TSA Input'!$J1781="Yes",'TSA Input'!$C1781,""))</f>
        <v/>
      </c>
      <c r="K1806" s="147" t="str">
        <f>IF('TSA Input'!$J1781="","",IF('TSA Input'!$J1781="Yes",'TSA Input'!$I1781,""))</f>
        <v/>
      </c>
      <c r="L1806" s="147" t="str">
        <f>IF('TSA Input'!$J1781="","",IF('TSA Input'!$J1781="Yes",'TSA Input'!$E1781,""))</f>
        <v/>
      </c>
      <c r="M1806" s="45" t="str">
        <f t="shared" si="3"/>
        <v/>
      </c>
      <c r="N1806" s="48"/>
      <c r="O1806" s="49"/>
      <c r="P1806" s="148" t="s">
        <v>31</v>
      </c>
      <c r="Q1806" s="149" t="s">
        <v>31</v>
      </c>
      <c r="R1806" s="1"/>
    </row>
    <row r="1807" spans="1:18" ht="15.75" hidden="1" customHeight="1">
      <c r="A1807" s="1" t="str">
        <f t="shared" si="1"/>
        <v/>
      </c>
      <c r="B1807" s="1"/>
      <c r="C1807" s="38" t="str">
        <f>IF('TSA Input'!J1782="","",IF('TSA Input'!J1782="Yes",'TSA Input'!B1782,"Ineligible"))</f>
        <v/>
      </c>
      <c r="D1807" s="39" t="str">
        <f>IF('TSA Input'!J1782="","",IF('TSA Input'!J1782="Yes",'TSA Input'!H1782,""))</f>
        <v/>
      </c>
      <c r="E1807" s="40" t="str">
        <f>IF('TSA Input'!J1782="","",IF('TSA Input'!J1782="Yes",'TSA Input'!G1782,""))</f>
        <v/>
      </c>
      <c r="F1807" s="42" t="str">
        <f>IF('TSA Input'!J1782="","",IF('TSA Input'!J1782="Yes",'TSA Input'!C1782,""))</f>
        <v/>
      </c>
      <c r="G1807" s="43" t="str">
        <f>IF('TSA Input'!J1782="","",IF('TSA Input'!J1782="Yes",'TSA Input'!I1782,""))</f>
        <v/>
      </c>
      <c r="H1807" s="43" t="str">
        <f>IF('TSA Input'!J1782="","",IF('TSA Input'!J1782="Yes",'TSA Input'!E1782,""))</f>
        <v/>
      </c>
      <c r="I1807" s="45" t="str">
        <f t="shared" si="2"/>
        <v/>
      </c>
      <c r="J1807" s="146" t="str">
        <f>IF('TSA Input'!$J1782="","",IF('TSA Input'!$J1782="Yes",'TSA Input'!$C1782,""))</f>
        <v/>
      </c>
      <c r="K1807" s="147" t="str">
        <f>IF('TSA Input'!$J1782="","",IF('TSA Input'!$J1782="Yes",'TSA Input'!$I1782,""))</f>
        <v/>
      </c>
      <c r="L1807" s="147" t="str">
        <f>IF('TSA Input'!$J1782="","",IF('TSA Input'!$J1782="Yes",'TSA Input'!$E1782,""))</f>
        <v/>
      </c>
      <c r="M1807" s="45" t="str">
        <f t="shared" si="3"/>
        <v/>
      </c>
      <c r="N1807" s="48"/>
      <c r="O1807" s="49"/>
      <c r="P1807" s="148" t="s">
        <v>31</v>
      </c>
      <c r="Q1807" s="149" t="s">
        <v>31</v>
      </c>
      <c r="R1807" s="1"/>
    </row>
    <row r="1808" spans="1:18" ht="15.75" hidden="1" customHeight="1">
      <c r="A1808" s="1" t="str">
        <f t="shared" si="1"/>
        <v/>
      </c>
      <c r="B1808" s="1"/>
      <c r="C1808" s="38" t="str">
        <f>IF('TSA Input'!J1783="","",IF('TSA Input'!J1783="Yes",'TSA Input'!B1783,"Ineligible"))</f>
        <v/>
      </c>
      <c r="D1808" s="39" t="str">
        <f>IF('TSA Input'!J1783="","",IF('TSA Input'!J1783="Yes",'TSA Input'!H1783,""))</f>
        <v/>
      </c>
      <c r="E1808" s="40" t="str">
        <f>IF('TSA Input'!J1783="","",IF('TSA Input'!J1783="Yes",'TSA Input'!G1783,""))</f>
        <v/>
      </c>
      <c r="F1808" s="42" t="str">
        <f>IF('TSA Input'!J1783="","",IF('TSA Input'!J1783="Yes",'TSA Input'!C1783,""))</f>
        <v/>
      </c>
      <c r="G1808" s="43" t="str">
        <f>IF('TSA Input'!J1783="","",IF('TSA Input'!J1783="Yes",'TSA Input'!I1783,""))</f>
        <v/>
      </c>
      <c r="H1808" s="43" t="str">
        <f>IF('TSA Input'!J1783="","",IF('TSA Input'!J1783="Yes",'TSA Input'!E1783,""))</f>
        <v/>
      </c>
      <c r="I1808" s="45" t="str">
        <f t="shared" si="2"/>
        <v/>
      </c>
      <c r="J1808" s="146" t="str">
        <f>IF('TSA Input'!$J1783="","",IF('TSA Input'!$J1783="Yes",'TSA Input'!$C1783,""))</f>
        <v/>
      </c>
      <c r="K1808" s="147" t="str">
        <f>IF('TSA Input'!$J1783="","",IF('TSA Input'!$J1783="Yes",'TSA Input'!$I1783,""))</f>
        <v/>
      </c>
      <c r="L1808" s="147" t="str">
        <f>IF('TSA Input'!$J1783="","",IF('TSA Input'!$J1783="Yes",'TSA Input'!$E1783,""))</f>
        <v/>
      </c>
      <c r="M1808" s="45" t="str">
        <f t="shared" si="3"/>
        <v/>
      </c>
      <c r="N1808" s="48"/>
      <c r="O1808" s="49"/>
      <c r="P1808" s="148" t="s">
        <v>31</v>
      </c>
      <c r="Q1808" s="149" t="s">
        <v>31</v>
      </c>
      <c r="R1808" s="1"/>
    </row>
    <row r="1809" spans="1:18" ht="15.75" hidden="1" customHeight="1">
      <c r="A1809" s="1" t="str">
        <f t="shared" si="1"/>
        <v/>
      </c>
      <c r="B1809" s="1"/>
      <c r="C1809" s="38" t="str">
        <f>IF('TSA Input'!J1784="","",IF('TSA Input'!J1784="Yes",'TSA Input'!B1784,"Ineligible"))</f>
        <v/>
      </c>
      <c r="D1809" s="39" t="str">
        <f>IF('TSA Input'!J1784="","",IF('TSA Input'!J1784="Yes",'TSA Input'!H1784,""))</f>
        <v/>
      </c>
      <c r="E1809" s="40" t="str">
        <f>IF('TSA Input'!J1784="","",IF('TSA Input'!J1784="Yes",'TSA Input'!G1784,""))</f>
        <v/>
      </c>
      <c r="F1809" s="42" t="str">
        <f>IF('TSA Input'!J1784="","",IF('TSA Input'!J1784="Yes",'TSA Input'!C1784,""))</f>
        <v/>
      </c>
      <c r="G1809" s="43" t="str">
        <f>IF('TSA Input'!J1784="","",IF('TSA Input'!J1784="Yes",'TSA Input'!I1784,""))</f>
        <v/>
      </c>
      <c r="H1809" s="43" t="str">
        <f>IF('TSA Input'!J1784="","",IF('TSA Input'!J1784="Yes",'TSA Input'!E1784,""))</f>
        <v/>
      </c>
      <c r="I1809" s="45" t="str">
        <f t="shared" si="2"/>
        <v/>
      </c>
      <c r="J1809" s="146" t="str">
        <f>IF('TSA Input'!$J1784="","",IF('TSA Input'!$J1784="Yes",'TSA Input'!$C1784,""))</f>
        <v/>
      </c>
      <c r="K1809" s="147" t="str">
        <f>IF('TSA Input'!$J1784="","",IF('TSA Input'!$J1784="Yes",'TSA Input'!$I1784,""))</f>
        <v/>
      </c>
      <c r="L1809" s="147" t="str">
        <f>IF('TSA Input'!$J1784="","",IF('TSA Input'!$J1784="Yes",'TSA Input'!$E1784,""))</f>
        <v/>
      </c>
      <c r="M1809" s="45" t="str">
        <f t="shared" si="3"/>
        <v/>
      </c>
      <c r="N1809" s="48"/>
      <c r="O1809" s="49"/>
      <c r="P1809" s="148" t="s">
        <v>31</v>
      </c>
      <c r="Q1809" s="149" t="s">
        <v>31</v>
      </c>
      <c r="R1809" s="1"/>
    </row>
    <row r="1810" spans="1:18" ht="15.75" hidden="1" customHeight="1">
      <c r="A1810" s="1" t="str">
        <f t="shared" si="1"/>
        <v/>
      </c>
      <c r="B1810" s="1"/>
      <c r="C1810" s="38" t="str">
        <f>IF('TSA Input'!J1785="","",IF('TSA Input'!J1785="Yes",'TSA Input'!B1785,"Ineligible"))</f>
        <v/>
      </c>
      <c r="D1810" s="39" t="str">
        <f>IF('TSA Input'!J1785="","",IF('TSA Input'!J1785="Yes",'TSA Input'!H1785,""))</f>
        <v/>
      </c>
      <c r="E1810" s="40" t="str">
        <f>IF('TSA Input'!J1785="","",IF('TSA Input'!J1785="Yes",'TSA Input'!G1785,""))</f>
        <v/>
      </c>
      <c r="F1810" s="42" t="str">
        <f>IF('TSA Input'!J1785="","",IF('TSA Input'!J1785="Yes",'TSA Input'!C1785,""))</f>
        <v/>
      </c>
      <c r="G1810" s="43" t="str">
        <f>IF('TSA Input'!J1785="","",IF('TSA Input'!J1785="Yes",'TSA Input'!I1785,""))</f>
        <v/>
      </c>
      <c r="H1810" s="43" t="str">
        <f>IF('TSA Input'!J1785="","",IF('TSA Input'!J1785="Yes",'TSA Input'!E1785,""))</f>
        <v/>
      </c>
      <c r="I1810" s="45" t="str">
        <f t="shared" si="2"/>
        <v/>
      </c>
      <c r="J1810" s="146" t="str">
        <f>IF('TSA Input'!$J1785="","",IF('TSA Input'!$J1785="Yes",'TSA Input'!$C1785,""))</f>
        <v/>
      </c>
      <c r="K1810" s="147" t="str">
        <f>IF('TSA Input'!$J1785="","",IF('TSA Input'!$J1785="Yes",'TSA Input'!$I1785,""))</f>
        <v/>
      </c>
      <c r="L1810" s="147" t="str">
        <f>IF('TSA Input'!$J1785="","",IF('TSA Input'!$J1785="Yes",'TSA Input'!$E1785,""))</f>
        <v/>
      </c>
      <c r="M1810" s="45" t="str">
        <f t="shared" si="3"/>
        <v/>
      </c>
      <c r="N1810" s="48"/>
      <c r="O1810" s="49"/>
      <c r="P1810" s="148" t="s">
        <v>31</v>
      </c>
      <c r="Q1810" s="149" t="s">
        <v>31</v>
      </c>
      <c r="R1810" s="1"/>
    </row>
    <row r="1811" spans="1:18" ht="15.75" hidden="1" customHeight="1">
      <c r="A1811" s="1" t="str">
        <f t="shared" si="1"/>
        <v/>
      </c>
      <c r="B1811" s="1"/>
      <c r="C1811" s="38" t="str">
        <f>IF('TSA Input'!J1786="","",IF('TSA Input'!J1786="Yes",'TSA Input'!B1786,"Ineligible"))</f>
        <v/>
      </c>
      <c r="D1811" s="39" t="str">
        <f>IF('TSA Input'!J1786="","",IF('TSA Input'!J1786="Yes",'TSA Input'!H1786,""))</f>
        <v/>
      </c>
      <c r="E1811" s="40" t="str">
        <f>IF('TSA Input'!J1786="","",IF('TSA Input'!J1786="Yes",'TSA Input'!G1786,""))</f>
        <v/>
      </c>
      <c r="F1811" s="42" t="str">
        <f>IF('TSA Input'!J1786="","",IF('TSA Input'!J1786="Yes",'TSA Input'!C1786,""))</f>
        <v/>
      </c>
      <c r="G1811" s="43" t="str">
        <f>IF('TSA Input'!J1786="","",IF('TSA Input'!J1786="Yes",'TSA Input'!I1786,""))</f>
        <v/>
      </c>
      <c r="H1811" s="43" t="str">
        <f>IF('TSA Input'!J1786="","",IF('TSA Input'!J1786="Yes",'TSA Input'!E1786,""))</f>
        <v/>
      </c>
      <c r="I1811" s="45" t="str">
        <f t="shared" si="2"/>
        <v/>
      </c>
      <c r="J1811" s="146" t="str">
        <f>IF('TSA Input'!$J1786="","",IF('TSA Input'!$J1786="Yes",'TSA Input'!$C1786,""))</f>
        <v/>
      </c>
      <c r="K1811" s="147" t="str">
        <f>IF('TSA Input'!$J1786="","",IF('TSA Input'!$J1786="Yes",'TSA Input'!$I1786,""))</f>
        <v/>
      </c>
      <c r="L1811" s="147" t="str">
        <f>IF('TSA Input'!$J1786="","",IF('TSA Input'!$J1786="Yes",'TSA Input'!$E1786,""))</f>
        <v/>
      </c>
      <c r="M1811" s="45" t="str">
        <f t="shared" si="3"/>
        <v/>
      </c>
      <c r="N1811" s="48"/>
      <c r="O1811" s="49"/>
      <c r="P1811" s="148" t="s">
        <v>31</v>
      </c>
      <c r="Q1811" s="149" t="s">
        <v>31</v>
      </c>
      <c r="R1811" s="1"/>
    </row>
    <row r="1812" spans="1:18" ht="15.75" hidden="1" customHeight="1">
      <c r="A1812" s="1" t="str">
        <f t="shared" si="1"/>
        <v/>
      </c>
      <c r="B1812" s="1"/>
      <c r="C1812" s="38" t="str">
        <f>IF('TSA Input'!J1787="","",IF('TSA Input'!J1787="Yes",'TSA Input'!B1787,"Ineligible"))</f>
        <v/>
      </c>
      <c r="D1812" s="39" t="str">
        <f>IF('TSA Input'!J1787="","",IF('TSA Input'!J1787="Yes",'TSA Input'!H1787,""))</f>
        <v/>
      </c>
      <c r="E1812" s="40" t="str">
        <f>IF('TSA Input'!J1787="","",IF('TSA Input'!J1787="Yes",'TSA Input'!G1787,""))</f>
        <v/>
      </c>
      <c r="F1812" s="42" t="str">
        <f>IF('TSA Input'!J1787="","",IF('TSA Input'!J1787="Yes",'TSA Input'!C1787,""))</f>
        <v/>
      </c>
      <c r="G1812" s="43" t="str">
        <f>IF('TSA Input'!J1787="","",IF('TSA Input'!J1787="Yes",'TSA Input'!I1787,""))</f>
        <v/>
      </c>
      <c r="H1812" s="43" t="str">
        <f>IF('TSA Input'!J1787="","",IF('TSA Input'!J1787="Yes",'TSA Input'!E1787,""))</f>
        <v/>
      </c>
      <c r="I1812" s="45" t="str">
        <f t="shared" si="2"/>
        <v/>
      </c>
      <c r="J1812" s="146" t="str">
        <f>IF('TSA Input'!$J1787="","",IF('TSA Input'!$J1787="Yes",'TSA Input'!$C1787,""))</f>
        <v/>
      </c>
      <c r="K1812" s="147" t="str">
        <f>IF('TSA Input'!$J1787="","",IF('TSA Input'!$J1787="Yes",'TSA Input'!$I1787,""))</f>
        <v/>
      </c>
      <c r="L1812" s="147" t="str">
        <f>IF('TSA Input'!$J1787="","",IF('TSA Input'!$J1787="Yes",'TSA Input'!$E1787,""))</f>
        <v/>
      </c>
      <c r="M1812" s="45" t="str">
        <f t="shared" si="3"/>
        <v/>
      </c>
      <c r="N1812" s="48"/>
      <c r="O1812" s="49"/>
      <c r="P1812" s="148" t="s">
        <v>31</v>
      </c>
      <c r="Q1812" s="149" t="s">
        <v>31</v>
      </c>
      <c r="R1812" s="1"/>
    </row>
    <row r="1813" spans="1:18" ht="15.75" hidden="1" customHeight="1">
      <c r="A1813" s="1" t="str">
        <f t="shared" si="1"/>
        <v/>
      </c>
      <c r="B1813" s="1"/>
      <c r="C1813" s="38" t="str">
        <f>IF('TSA Input'!J1788="","",IF('TSA Input'!J1788="Yes",'TSA Input'!B1788,"Ineligible"))</f>
        <v/>
      </c>
      <c r="D1813" s="39" t="str">
        <f>IF('TSA Input'!J1788="","",IF('TSA Input'!J1788="Yes",'TSA Input'!H1788,""))</f>
        <v/>
      </c>
      <c r="E1813" s="40" t="str">
        <f>IF('TSA Input'!J1788="","",IF('TSA Input'!J1788="Yes",'TSA Input'!G1788,""))</f>
        <v/>
      </c>
      <c r="F1813" s="42" t="str">
        <f>IF('TSA Input'!J1788="","",IF('TSA Input'!J1788="Yes",'TSA Input'!C1788,""))</f>
        <v/>
      </c>
      <c r="G1813" s="43" t="str">
        <f>IF('TSA Input'!J1788="","",IF('TSA Input'!J1788="Yes",'TSA Input'!I1788,""))</f>
        <v/>
      </c>
      <c r="H1813" s="43" t="str">
        <f>IF('TSA Input'!J1788="","",IF('TSA Input'!J1788="Yes",'TSA Input'!E1788,""))</f>
        <v/>
      </c>
      <c r="I1813" s="45" t="str">
        <f t="shared" si="2"/>
        <v/>
      </c>
      <c r="J1813" s="146" t="str">
        <f>IF('TSA Input'!$J1788="","",IF('TSA Input'!$J1788="Yes",'TSA Input'!$C1788,""))</f>
        <v/>
      </c>
      <c r="K1813" s="147" t="str">
        <f>IF('TSA Input'!$J1788="","",IF('TSA Input'!$J1788="Yes",'TSA Input'!$I1788,""))</f>
        <v/>
      </c>
      <c r="L1813" s="147" t="str">
        <f>IF('TSA Input'!$J1788="","",IF('TSA Input'!$J1788="Yes",'TSA Input'!$E1788,""))</f>
        <v/>
      </c>
      <c r="M1813" s="45" t="str">
        <f t="shared" si="3"/>
        <v/>
      </c>
      <c r="N1813" s="48"/>
      <c r="O1813" s="49"/>
      <c r="P1813" s="148" t="s">
        <v>31</v>
      </c>
      <c r="Q1813" s="149" t="s">
        <v>31</v>
      </c>
      <c r="R1813" s="1"/>
    </row>
    <row r="1814" spans="1:18" ht="15.75" hidden="1" customHeight="1">
      <c r="A1814" s="1" t="str">
        <f t="shared" si="1"/>
        <v/>
      </c>
      <c r="B1814" s="1"/>
      <c r="C1814" s="38" t="str">
        <f>IF('TSA Input'!J1789="","",IF('TSA Input'!J1789="Yes",'TSA Input'!B1789,"Ineligible"))</f>
        <v/>
      </c>
      <c r="D1814" s="39" t="str">
        <f>IF('TSA Input'!J1789="","",IF('TSA Input'!J1789="Yes",'TSA Input'!H1789,""))</f>
        <v/>
      </c>
      <c r="E1814" s="40" t="str">
        <f>IF('TSA Input'!J1789="","",IF('TSA Input'!J1789="Yes",'TSA Input'!G1789,""))</f>
        <v/>
      </c>
      <c r="F1814" s="42" t="str">
        <f>IF('TSA Input'!J1789="","",IF('TSA Input'!J1789="Yes",'TSA Input'!C1789,""))</f>
        <v/>
      </c>
      <c r="G1814" s="43" t="str">
        <f>IF('TSA Input'!J1789="","",IF('TSA Input'!J1789="Yes",'TSA Input'!I1789,""))</f>
        <v/>
      </c>
      <c r="H1814" s="43" t="str">
        <f>IF('TSA Input'!J1789="","",IF('TSA Input'!J1789="Yes",'TSA Input'!E1789,""))</f>
        <v/>
      </c>
      <c r="I1814" s="45" t="str">
        <f t="shared" si="2"/>
        <v/>
      </c>
      <c r="J1814" s="146" t="str">
        <f>IF('TSA Input'!$J1789="","",IF('TSA Input'!$J1789="Yes",'TSA Input'!$C1789,""))</f>
        <v/>
      </c>
      <c r="K1814" s="147" t="str">
        <f>IF('TSA Input'!$J1789="","",IF('TSA Input'!$J1789="Yes",'TSA Input'!$I1789,""))</f>
        <v/>
      </c>
      <c r="L1814" s="147" t="str">
        <f>IF('TSA Input'!$J1789="","",IF('TSA Input'!$J1789="Yes",'TSA Input'!$E1789,""))</f>
        <v/>
      </c>
      <c r="M1814" s="45" t="str">
        <f t="shared" si="3"/>
        <v/>
      </c>
      <c r="N1814" s="48"/>
      <c r="O1814" s="49"/>
      <c r="P1814" s="148" t="s">
        <v>31</v>
      </c>
      <c r="Q1814" s="149" t="s">
        <v>31</v>
      </c>
      <c r="R1814" s="1"/>
    </row>
    <row r="1815" spans="1:18" ht="15.75" hidden="1" customHeight="1">
      <c r="A1815" s="1" t="str">
        <f t="shared" si="1"/>
        <v/>
      </c>
      <c r="B1815" s="1"/>
      <c r="C1815" s="38" t="str">
        <f>IF('TSA Input'!J1790="","",IF('TSA Input'!J1790="Yes",'TSA Input'!B1790,"Ineligible"))</f>
        <v/>
      </c>
      <c r="D1815" s="39" t="str">
        <f>IF('TSA Input'!J1790="","",IF('TSA Input'!J1790="Yes",'TSA Input'!H1790,""))</f>
        <v/>
      </c>
      <c r="E1815" s="40" t="str">
        <f>IF('TSA Input'!J1790="","",IF('TSA Input'!J1790="Yes",'TSA Input'!G1790,""))</f>
        <v/>
      </c>
      <c r="F1815" s="42" t="str">
        <f>IF('TSA Input'!J1790="","",IF('TSA Input'!J1790="Yes",'TSA Input'!C1790,""))</f>
        <v/>
      </c>
      <c r="G1815" s="43" t="str">
        <f>IF('TSA Input'!J1790="","",IF('TSA Input'!J1790="Yes",'TSA Input'!I1790,""))</f>
        <v/>
      </c>
      <c r="H1815" s="43" t="str">
        <f>IF('TSA Input'!J1790="","",IF('TSA Input'!J1790="Yes",'TSA Input'!E1790,""))</f>
        <v/>
      </c>
      <c r="I1815" s="45" t="str">
        <f t="shared" si="2"/>
        <v/>
      </c>
      <c r="J1815" s="146" t="str">
        <f>IF('TSA Input'!$J1790="","",IF('TSA Input'!$J1790="Yes",'TSA Input'!$C1790,""))</f>
        <v/>
      </c>
      <c r="K1815" s="147" t="str">
        <f>IF('TSA Input'!$J1790="","",IF('TSA Input'!$J1790="Yes",'TSA Input'!$I1790,""))</f>
        <v/>
      </c>
      <c r="L1815" s="147" t="str">
        <f>IF('TSA Input'!$J1790="","",IF('TSA Input'!$J1790="Yes",'TSA Input'!$E1790,""))</f>
        <v/>
      </c>
      <c r="M1815" s="45" t="str">
        <f t="shared" si="3"/>
        <v/>
      </c>
      <c r="N1815" s="48"/>
      <c r="O1815" s="49"/>
      <c r="P1815" s="148" t="s">
        <v>31</v>
      </c>
      <c r="Q1815" s="149" t="s">
        <v>31</v>
      </c>
      <c r="R1815" s="1"/>
    </row>
    <row r="1816" spans="1:18" ht="15.75" hidden="1" customHeight="1">
      <c r="A1816" s="1" t="str">
        <f t="shared" si="1"/>
        <v/>
      </c>
      <c r="B1816" s="1"/>
      <c r="C1816" s="38" t="str">
        <f>IF('TSA Input'!J1791="","",IF('TSA Input'!J1791="Yes",'TSA Input'!B1791,"Ineligible"))</f>
        <v/>
      </c>
      <c r="D1816" s="39" t="str">
        <f>IF('TSA Input'!J1791="","",IF('TSA Input'!J1791="Yes",'TSA Input'!H1791,""))</f>
        <v/>
      </c>
      <c r="E1816" s="40" t="str">
        <f>IF('TSA Input'!J1791="","",IF('TSA Input'!J1791="Yes",'TSA Input'!G1791,""))</f>
        <v/>
      </c>
      <c r="F1816" s="42" t="str">
        <f>IF('TSA Input'!J1791="","",IF('TSA Input'!J1791="Yes",'TSA Input'!C1791,""))</f>
        <v/>
      </c>
      <c r="G1816" s="43" t="str">
        <f>IF('TSA Input'!J1791="","",IF('TSA Input'!J1791="Yes",'TSA Input'!I1791,""))</f>
        <v/>
      </c>
      <c r="H1816" s="43" t="str">
        <f>IF('TSA Input'!J1791="","",IF('TSA Input'!J1791="Yes",'TSA Input'!E1791,""))</f>
        <v/>
      </c>
      <c r="I1816" s="45" t="str">
        <f t="shared" si="2"/>
        <v/>
      </c>
      <c r="J1816" s="146" t="str">
        <f>IF('TSA Input'!$J1791="","",IF('TSA Input'!$J1791="Yes",'TSA Input'!$C1791,""))</f>
        <v/>
      </c>
      <c r="K1816" s="147" t="str">
        <f>IF('TSA Input'!$J1791="","",IF('TSA Input'!$J1791="Yes",'TSA Input'!$I1791,""))</f>
        <v/>
      </c>
      <c r="L1816" s="147" t="str">
        <f>IF('TSA Input'!$J1791="","",IF('TSA Input'!$J1791="Yes",'TSA Input'!$E1791,""))</f>
        <v/>
      </c>
      <c r="M1816" s="45" t="str">
        <f t="shared" si="3"/>
        <v/>
      </c>
      <c r="N1816" s="48"/>
      <c r="O1816" s="49"/>
      <c r="P1816" s="148" t="s">
        <v>31</v>
      </c>
      <c r="Q1816" s="149" t="s">
        <v>31</v>
      </c>
      <c r="R1816" s="1"/>
    </row>
    <row r="1817" spans="1:18" ht="15.75" hidden="1" customHeight="1">
      <c r="A1817" s="1" t="str">
        <f t="shared" si="1"/>
        <v/>
      </c>
      <c r="B1817" s="1"/>
      <c r="C1817" s="38" t="str">
        <f>IF('TSA Input'!J1792="","",IF('TSA Input'!J1792="Yes",'TSA Input'!B1792,"Ineligible"))</f>
        <v/>
      </c>
      <c r="D1817" s="39" t="str">
        <f>IF('TSA Input'!J1792="","",IF('TSA Input'!J1792="Yes",'TSA Input'!H1792,""))</f>
        <v/>
      </c>
      <c r="E1817" s="40" t="str">
        <f>IF('TSA Input'!J1792="","",IF('TSA Input'!J1792="Yes",'TSA Input'!G1792,""))</f>
        <v/>
      </c>
      <c r="F1817" s="42" t="str">
        <f>IF('TSA Input'!J1792="","",IF('TSA Input'!J1792="Yes",'TSA Input'!C1792,""))</f>
        <v/>
      </c>
      <c r="G1817" s="43" t="str">
        <f>IF('TSA Input'!J1792="","",IF('TSA Input'!J1792="Yes",'TSA Input'!I1792,""))</f>
        <v/>
      </c>
      <c r="H1817" s="43" t="str">
        <f>IF('TSA Input'!J1792="","",IF('TSA Input'!J1792="Yes",'TSA Input'!E1792,""))</f>
        <v/>
      </c>
      <c r="I1817" s="45" t="str">
        <f t="shared" si="2"/>
        <v/>
      </c>
      <c r="J1817" s="146" t="str">
        <f>IF('TSA Input'!$J1792="","",IF('TSA Input'!$J1792="Yes",'TSA Input'!$C1792,""))</f>
        <v/>
      </c>
      <c r="K1817" s="147" t="str">
        <f>IF('TSA Input'!$J1792="","",IF('TSA Input'!$J1792="Yes",'TSA Input'!$I1792,""))</f>
        <v/>
      </c>
      <c r="L1817" s="147" t="str">
        <f>IF('TSA Input'!$J1792="","",IF('TSA Input'!$J1792="Yes",'TSA Input'!$E1792,""))</f>
        <v/>
      </c>
      <c r="M1817" s="45" t="str">
        <f t="shared" si="3"/>
        <v/>
      </c>
      <c r="N1817" s="48"/>
      <c r="O1817" s="49"/>
      <c r="P1817" s="148" t="s">
        <v>31</v>
      </c>
      <c r="Q1817" s="149" t="s">
        <v>31</v>
      </c>
      <c r="R1817" s="1"/>
    </row>
    <row r="1818" spans="1:18" ht="15.75" hidden="1" customHeight="1">
      <c r="A1818" s="1" t="str">
        <f t="shared" si="1"/>
        <v/>
      </c>
      <c r="B1818" s="1"/>
      <c r="C1818" s="38" t="str">
        <f>IF('TSA Input'!J1793="","",IF('TSA Input'!J1793="Yes",'TSA Input'!B1793,"Ineligible"))</f>
        <v/>
      </c>
      <c r="D1818" s="39" t="str">
        <f>IF('TSA Input'!J1793="","",IF('TSA Input'!J1793="Yes",'TSA Input'!H1793,""))</f>
        <v/>
      </c>
      <c r="E1818" s="40" t="str">
        <f>IF('TSA Input'!J1793="","",IF('TSA Input'!J1793="Yes",'TSA Input'!G1793,""))</f>
        <v/>
      </c>
      <c r="F1818" s="42" t="str">
        <f>IF('TSA Input'!J1793="","",IF('TSA Input'!J1793="Yes",'TSA Input'!C1793,""))</f>
        <v/>
      </c>
      <c r="G1818" s="43" t="str">
        <f>IF('TSA Input'!J1793="","",IF('TSA Input'!J1793="Yes",'TSA Input'!I1793,""))</f>
        <v/>
      </c>
      <c r="H1818" s="43" t="str">
        <f>IF('TSA Input'!J1793="","",IF('TSA Input'!J1793="Yes",'TSA Input'!E1793,""))</f>
        <v/>
      </c>
      <c r="I1818" s="45" t="str">
        <f t="shared" si="2"/>
        <v/>
      </c>
      <c r="J1818" s="146" t="str">
        <f>IF('TSA Input'!$J1793="","",IF('TSA Input'!$J1793="Yes",'TSA Input'!$C1793,""))</f>
        <v/>
      </c>
      <c r="K1818" s="147" t="str">
        <f>IF('TSA Input'!$J1793="","",IF('TSA Input'!$J1793="Yes",'TSA Input'!$I1793,""))</f>
        <v/>
      </c>
      <c r="L1818" s="147" t="str">
        <f>IF('TSA Input'!$J1793="","",IF('TSA Input'!$J1793="Yes",'TSA Input'!$E1793,""))</f>
        <v/>
      </c>
      <c r="M1818" s="45" t="str">
        <f t="shared" si="3"/>
        <v/>
      </c>
      <c r="N1818" s="48"/>
      <c r="O1818" s="49"/>
      <c r="P1818" s="148" t="s">
        <v>31</v>
      </c>
      <c r="Q1818" s="149" t="s">
        <v>31</v>
      </c>
      <c r="R1818" s="1"/>
    </row>
    <row r="1819" spans="1:18" ht="15.75" hidden="1" customHeight="1">
      <c r="A1819" s="1" t="str">
        <f t="shared" si="1"/>
        <v/>
      </c>
      <c r="B1819" s="1"/>
      <c r="C1819" s="38" t="str">
        <f>IF('TSA Input'!J1794="","",IF('TSA Input'!J1794="Yes",'TSA Input'!B1794,"Ineligible"))</f>
        <v/>
      </c>
      <c r="D1819" s="39" t="str">
        <f>IF('TSA Input'!J1794="","",IF('TSA Input'!J1794="Yes",'TSA Input'!H1794,""))</f>
        <v/>
      </c>
      <c r="E1819" s="40" t="str">
        <f>IF('TSA Input'!J1794="","",IF('TSA Input'!J1794="Yes",'TSA Input'!G1794,""))</f>
        <v/>
      </c>
      <c r="F1819" s="42" t="str">
        <f>IF('TSA Input'!J1794="","",IF('TSA Input'!J1794="Yes",'TSA Input'!C1794,""))</f>
        <v/>
      </c>
      <c r="G1819" s="43" t="str">
        <f>IF('TSA Input'!J1794="","",IF('TSA Input'!J1794="Yes",'TSA Input'!I1794,""))</f>
        <v/>
      </c>
      <c r="H1819" s="43" t="str">
        <f>IF('TSA Input'!J1794="","",IF('TSA Input'!J1794="Yes",'TSA Input'!E1794,""))</f>
        <v/>
      </c>
      <c r="I1819" s="45" t="str">
        <f t="shared" si="2"/>
        <v/>
      </c>
      <c r="J1819" s="146" t="str">
        <f>IF('TSA Input'!$J1794="","",IF('TSA Input'!$J1794="Yes",'TSA Input'!$C1794,""))</f>
        <v/>
      </c>
      <c r="K1819" s="147" t="str">
        <f>IF('TSA Input'!$J1794="","",IF('TSA Input'!$J1794="Yes",'TSA Input'!$I1794,""))</f>
        <v/>
      </c>
      <c r="L1819" s="147" t="str">
        <f>IF('TSA Input'!$J1794="","",IF('TSA Input'!$J1794="Yes",'TSA Input'!$E1794,""))</f>
        <v/>
      </c>
      <c r="M1819" s="45" t="str">
        <f t="shared" si="3"/>
        <v/>
      </c>
      <c r="N1819" s="48"/>
      <c r="O1819" s="49"/>
      <c r="P1819" s="148" t="s">
        <v>31</v>
      </c>
      <c r="Q1819" s="149" t="s">
        <v>31</v>
      </c>
      <c r="R1819" s="1"/>
    </row>
    <row r="1820" spans="1:18" ht="15.75" hidden="1" customHeight="1">
      <c r="A1820" s="1" t="str">
        <f t="shared" si="1"/>
        <v/>
      </c>
      <c r="B1820" s="1"/>
      <c r="C1820" s="38" t="str">
        <f>IF('TSA Input'!J1795="","",IF('TSA Input'!J1795="Yes",'TSA Input'!B1795,"Ineligible"))</f>
        <v/>
      </c>
      <c r="D1820" s="39" t="str">
        <f>IF('TSA Input'!J1795="","",IF('TSA Input'!J1795="Yes",'TSA Input'!H1795,""))</f>
        <v/>
      </c>
      <c r="E1820" s="40" t="str">
        <f>IF('TSA Input'!J1795="","",IF('TSA Input'!J1795="Yes",'TSA Input'!G1795,""))</f>
        <v/>
      </c>
      <c r="F1820" s="42" t="str">
        <f>IF('TSA Input'!J1795="","",IF('TSA Input'!J1795="Yes",'TSA Input'!C1795,""))</f>
        <v/>
      </c>
      <c r="G1820" s="43" t="str">
        <f>IF('TSA Input'!J1795="","",IF('TSA Input'!J1795="Yes",'TSA Input'!I1795,""))</f>
        <v/>
      </c>
      <c r="H1820" s="43" t="str">
        <f>IF('TSA Input'!J1795="","",IF('TSA Input'!J1795="Yes",'TSA Input'!E1795,""))</f>
        <v/>
      </c>
      <c r="I1820" s="45" t="str">
        <f t="shared" si="2"/>
        <v/>
      </c>
      <c r="J1820" s="146" t="str">
        <f>IF('TSA Input'!$J1795="","",IF('TSA Input'!$J1795="Yes",'TSA Input'!$C1795,""))</f>
        <v/>
      </c>
      <c r="K1820" s="147" t="str">
        <f>IF('TSA Input'!$J1795="","",IF('TSA Input'!$J1795="Yes",'TSA Input'!$I1795,""))</f>
        <v/>
      </c>
      <c r="L1820" s="147" t="str">
        <f>IF('TSA Input'!$J1795="","",IF('TSA Input'!$J1795="Yes",'TSA Input'!$E1795,""))</f>
        <v/>
      </c>
      <c r="M1820" s="45" t="str">
        <f t="shared" si="3"/>
        <v/>
      </c>
      <c r="N1820" s="48"/>
      <c r="O1820" s="49"/>
      <c r="P1820" s="148" t="s">
        <v>31</v>
      </c>
      <c r="Q1820" s="149" t="s">
        <v>31</v>
      </c>
      <c r="R1820" s="1"/>
    </row>
    <row r="1821" spans="1:18" ht="15.75" hidden="1" customHeight="1">
      <c r="A1821" s="1" t="str">
        <f t="shared" si="1"/>
        <v/>
      </c>
      <c r="B1821" s="1"/>
      <c r="C1821" s="38" t="str">
        <f>IF('TSA Input'!J1796="","",IF('TSA Input'!J1796="Yes",'TSA Input'!B1796,"Ineligible"))</f>
        <v/>
      </c>
      <c r="D1821" s="39" t="str">
        <f>IF('TSA Input'!J1796="","",IF('TSA Input'!J1796="Yes",'TSA Input'!H1796,""))</f>
        <v/>
      </c>
      <c r="E1821" s="40" t="str">
        <f>IF('TSA Input'!J1796="","",IF('TSA Input'!J1796="Yes",'TSA Input'!G1796,""))</f>
        <v/>
      </c>
      <c r="F1821" s="42" t="str">
        <f>IF('TSA Input'!J1796="","",IF('TSA Input'!J1796="Yes",'TSA Input'!C1796,""))</f>
        <v/>
      </c>
      <c r="G1821" s="43" t="str">
        <f>IF('TSA Input'!J1796="","",IF('TSA Input'!J1796="Yes",'TSA Input'!I1796,""))</f>
        <v/>
      </c>
      <c r="H1821" s="43" t="str">
        <f>IF('TSA Input'!J1796="","",IF('TSA Input'!J1796="Yes",'TSA Input'!E1796,""))</f>
        <v/>
      </c>
      <c r="I1821" s="45" t="str">
        <f t="shared" si="2"/>
        <v/>
      </c>
      <c r="J1821" s="146" t="str">
        <f>IF('TSA Input'!$J1796="","",IF('TSA Input'!$J1796="Yes",'TSA Input'!$C1796,""))</f>
        <v/>
      </c>
      <c r="K1821" s="147" t="str">
        <f>IF('TSA Input'!$J1796="","",IF('TSA Input'!$J1796="Yes",'TSA Input'!$I1796,""))</f>
        <v/>
      </c>
      <c r="L1821" s="147" t="str">
        <f>IF('TSA Input'!$J1796="","",IF('TSA Input'!$J1796="Yes",'TSA Input'!$E1796,""))</f>
        <v/>
      </c>
      <c r="M1821" s="45" t="str">
        <f t="shared" si="3"/>
        <v/>
      </c>
      <c r="N1821" s="48"/>
      <c r="O1821" s="49"/>
      <c r="P1821" s="148" t="s">
        <v>31</v>
      </c>
      <c r="Q1821" s="149" t="s">
        <v>31</v>
      </c>
      <c r="R1821" s="1"/>
    </row>
    <row r="1822" spans="1:18" ht="15.75" hidden="1" customHeight="1">
      <c r="A1822" s="1" t="str">
        <f t="shared" si="1"/>
        <v/>
      </c>
      <c r="B1822" s="1"/>
      <c r="C1822" s="38" t="str">
        <f>IF('TSA Input'!J1797="","",IF('TSA Input'!J1797="Yes",'TSA Input'!B1797,"Ineligible"))</f>
        <v/>
      </c>
      <c r="D1822" s="39" t="str">
        <f>IF('TSA Input'!J1797="","",IF('TSA Input'!J1797="Yes",'TSA Input'!H1797,""))</f>
        <v/>
      </c>
      <c r="E1822" s="40" t="str">
        <f>IF('TSA Input'!J1797="","",IF('TSA Input'!J1797="Yes",'TSA Input'!G1797,""))</f>
        <v/>
      </c>
      <c r="F1822" s="42" t="str">
        <f>IF('TSA Input'!J1797="","",IF('TSA Input'!J1797="Yes",'TSA Input'!C1797,""))</f>
        <v/>
      </c>
      <c r="G1822" s="43" t="str">
        <f>IF('TSA Input'!J1797="","",IF('TSA Input'!J1797="Yes",'TSA Input'!I1797,""))</f>
        <v/>
      </c>
      <c r="H1822" s="43" t="str">
        <f>IF('TSA Input'!J1797="","",IF('TSA Input'!J1797="Yes",'TSA Input'!E1797,""))</f>
        <v/>
      </c>
      <c r="I1822" s="45" t="str">
        <f t="shared" si="2"/>
        <v/>
      </c>
      <c r="J1822" s="146" t="str">
        <f>IF('TSA Input'!$J1797="","",IF('TSA Input'!$J1797="Yes",'TSA Input'!$C1797,""))</f>
        <v/>
      </c>
      <c r="K1822" s="147" t="str">
        <f>IF('TSA Input'!$J1797="","",IF('TSA Input'!$J1797="Yes",'TSA Input'!$I1797,""))</f>
        <v/>
      </c>
      <c r="L1822" s="147" t="str">
        <f>IF('TSA Input'!$J1797="","",IF('TSA Input'!$J1797="Yes",'TSA Input'!$E1797,""))</f>
        <v/>
      </c>
      <c r="M1822" s="45" t="str">
        <f t="shared" si="3"/>
        <v/>
      </c>
      <c r="N1822" s="48"/>
      <c r="O1822" s="49"/>
      <c r="P1822" s="148" t="s">
        <v>31</v>
      </c>
      <c r="Q1822" s="149" t="s">
        <v>31</v>
      </c>
      <c r="R1822" s="1"/>
    </row>
    <row r="1823" spans="1:18" ht="15.75" hidden="1" customHeight="1">
      <c r="A1823" s="1" t="str">
        <f t="shared" si="1"/>
        <v/>
      </c>
      <c r="B1823" s="1"/>
      <c r="C1823" s="38" t="str">
        <f>IF('TSA Input'!J1798="","",IF('TSA Input'!J1798="Yes",'TSA Input'!B1798,"Ineligible"))</f>
        <v/>
      </c>
      <c r="D1823" s="39" t="str">
        <f>IF('TSA Input'!J1798="","",IF('TSA Input'!J1798="Yes",'TSA Input'!H1798,""))</f>
        <v/>
      </c>
      <c r="E1823" s="40" t="str">
        <f>IF('TSA Input'!J1798="","",IF('TSA Input'!J1798="Yes",'TSA Input'!G1798,""))</f>
        <v/>
      </c>
      <c r="F1823" s="42" t="str">
        <f>IF('TSA Input'!J1798="","",IF('TSA Input'!J1798="Yes",'TSA Input'!C1798,""))</f>
        <v/>
      </c>
      <c r="G1823" s="43" t="str">
        <f>IF('TSA Input'!J1798="","",IF('TSA Input'!J1798="Yes",'TSA Input'!I1798,""))</f>
        <v/>
      </c>
      <c r="H1823" s="43" t="str">
        <f>IF('TSA Input'!J1798="","",IF('TSA Input'!J1798="Yes",'TSA Input'!E1798,""))</f>
        <v/>
      </c>
      <c r="I1823" s="45" t="str">
        <f t="shared" si="2"/>
        <v/>
      </c>
      <c r="J1823" s="146" t="str">
        <f>IF('TSA Input'!$J1798="","",IF('TSA Input'!$J1798="Yes",'TSA Input'!$C1798,""))</f>
        <v/>
      </c>
      <c r="K1823" s="147" t="str">
        <f>IF('TSA Input'!$J1798="","",IF('TSA Input'!$J1798="Yes",'TSA Input'!$I1798,""))</f>
        <v/>
      </c>
      <c r="L1823" s="147" t="str">
        <f>IF('TSA Input'!$J1798="","",IF('TSA Input'!$J1798="Yes",'TSA Input'!$E1798,""))</f>
        <v/>
      </c>
      <c r="M1823" s="45" t="str">
        <f t="shared" si="3"/>
        <v/>
      </c>
      <c r="N1823" s="48"/>
      <c r="O1823" s="49"/>
      <c r="P1823" s="148" t="s">
        <v>31</v>
      </c>
      <c r="Q1823" s="149" t="s">
        <v>31</v>
      </c>
      <c r="R1823" s="1"/>
    </row>
    <row r="1824" spans="1:18" ht="15.75" hidden="1" customHeight="1">
      <c r="A1824" s="1" t="str">
        <f t="shared" si="1"/>
        <v/>
      </c>
      <c r="B1824" s="1"/>
      <c r="C1824" s="38" t="str">
        <f>IF('TSA Input'!J1799="","",IF('TSA Input'!J1799="Yes",'TSA Input'!B1799,"Ineligible"))</f>
        <v/>
      </c>
      <c r="D1824" s="39" t="str">
        <f>IF('TSA Input'!J1799="","",IF('TSA Input'!J1799="Yes",'TSA Input'!H1799,""))</f>
        <v/>
      </c>
      <c r="E1824" s="40" t="str">
        <f>IF('TSA Input'!J1799="","",IF('TSA Input'!J1799="Yes",'TSA Input'!G1799,""))</f>
        <v/>
      </c>
      <c r="F1824" s="42" t="str">
        <f>IF('TSA Input'!J1799="","",IF('TSA Input'!J1799="Yes",'TSA Input'!C1799,""))</f>
        <v/>
      </c>
      <c r="G1824" s="43" t="str">
        <f>IF('TSA Input'!J1799="","",IF('TSA Input'!J1799="Yes",'TSA Input'!I1799,""))</f>
        <v/>
      </c>
      <c r="H1824" s="43" t="str">
        <f>IF('TSA Input'!J1799="","",IF('TSA Input'!J1799="Yes",'TSA Input'!E1799,""))</f>
        <v/>
      </c>
      <c r="I1824" s="45" t="str">
        <f t="shared" si="2"/>
        <v/>
      </c>
      <c r="J1824" s="146" t="str">
        <f>IF('TSA Input'!$J1799="","",IF('TSA Input'!$J1799="Yes",'TSA Input'!$C1799,""))</f>
        <v/>
      </c>
      <c r="K1824" s="147" t="str">
        <f>IF('TSA Input'!$J1799="","",IF('TSA Input'!$J1799="Yes",'TSA Input'!$I1799,""))</f>
        <v/>
      </c>
      <c r="L1824" s="147" t="str">
        <f>IF('TSA Input'!$J1799="","",IF('TSA Input'!$J1799="Yes",'TSA Input'!$E1799,""))</f>
        <v/>
      </c>
      <c r="M1824" s="45" t="str">
        <f t="shared" si="3"/>
        <v/>
      </c>
      <c r="N1824" s="48"/>
      <c r="O1824" s="49"/>
      <c r="P1824" s="148" t="s">
        <v>31</v>
      </c>
      <c r="Q1824" s="149" t="s">
        <v>31</v>
      </c>
      <c r="R1824" s="1"/>
    </row>
    <row r="1825" spans="1:18" ht="15.75" hidden="1" customHeight="1">
      <c r="A1825" s="1" t="str">
        <f t="shared" si="1"/>
        <v/>
      </c>
      <c r="B1825" s="1"/>
      <c r="C1825" s="38" t="str">
        <f>IF('TSA Input'!J1800="","",IF('TSA Input'!J1800="Yes",'TSA Input'!B1800,"Ineligible"))</f>
        <v/>
      </c>
      <c r="D1825" s="39" t="str">
        <f>IF('TSA Input'!J1800="","",IF('TSA Input'!J1800="Yes",'TSA Input'!H1800,""))</f>
        <v/>
      </c>
      <c r="E1825" s="40" t="str">
        <f>IF('TSA Input'!J1800="","",IF('TSA Input'!J1800="Yes",'TSA Input'!G1800,""))</f>
        <v/>
      </c>
      <c r="F1825" s="42" t="str">
        <f>IF('TSA Input'!J1800="","",IF('TSA Input'!J1800="Yes",'TSA Input'!C1800,""))</f>
        <v/>
      </c>
      <c r="G1825" s="43" t="str">
        <f>IF('TSA Input'!J1800="","",IF('TSA Input'!J1800="Yes",'TSA Input'!I1800,""))</f>
        <v/>
      </c>
      <c r="H1825" s="43" t="str">
        <f>IF('TSA Input'!J1800="","",IF('TSA Input'!J1800="Yes",'TSA Input'!E1800,""))</f>
        <v/>
      </c>
      <c r="I1825" s="45" t="str">
        <f t="shared" si="2"/>
        <v/>
      </c>
      <c r="J1825" s="146" t="str">
        <f>IF('TSA Input'!$J1800="","",IF('TSA Input'!$J1800="Yes",'TSA Input'!$C1800,""))</f>
        <v/>
      </c>
      <c r="K1825" s="147" t="str">
        <f>IF('TSA Input'!$J1800="","",IF('TSA Input'!$J1800="Yes",'TSA Input'!$I1800,""))</f>
        <v/>
      </c>
      <c r="L1825" s="147" t="str">
        <f>IF('TSA Input'!$J1800="","",IF('TSA Input'!$J1800="Yes",'TSA Input'!$E1800,""))</f>
        <v/>
      </c>
      <c r="M1825" s="45" t="str">
        <f t="shared" si="3"/>
        <v/>
      </c>
      <c r="N1825" s="48"/>
      <c r="O1825" s="49"/>
      <c r="P1825" s="148" t="s">
        <v>31</v>
      </c>
      <c r="Q1825" s="149" t="s">
        <v>31</v>
      </c>
      <c r="R1825" s="1"/>
    </row>
    <row r="1826" spans="1:18" ht="15.75" hidden="1" customHeight="1">
      <c r="A1826" s="1" t="str">
        <f t="shared" si="1"/>
        <v/>
      </c>
      <c r="B1826" s="1"/>
      <c r="C1826" s="38" t="str">
        <f>IF('TSA Input'!J1801="","",IF('TSA Input'!J1801="Yes",'TSA Input'!B1801,"Ineligible"))</f>
        <v/>
      </c>
      <c r="D1826" s="39" t="str">
        <f>IF('TSA Input'!J1801="","",IF('TSA Input'!J1801="Yes",'TSA Input'!H1801,""))</f>
        <v/>
      </c>
      <c r="E1826" s="40" t="str">
        <f>IF('TSA Input'!J1801="","",IF('TSA Input'!J1801="Yes",'TSA Input'!G1801,""))</f>
        <v/>
      </c>
      <c r="F1826" s="42" t="str">
        <f>IF('TSA Input'!J1801="","",IF('TSA Input'!J1801="Yes",'TSA Input'!C1801,""))</f>
        <v/>
      </c>
      <c r="G1826" s="43" t="str">
        <f>IF('TSA Input'!J1801="","",IF('TSA Input'!J1801="Yes",'TSA Input'!I1801,""))</f>
        <v/>
      </c>
      <c r="H1826" s="43" t="str">
        <f>IF('TSA Input'!J1801="","",IF('TSA Input'!J1801="Yes",'TSA Input'!E1801,""))</f>
        <v/>
      </c>
      <c r="I1826" s="45" t="str">
        <f t="shared" si="2"/>
        <v/>
      </c>
      <c r="J1826" s="146" t="str">
        <f>IF('TSA Input'!$J1801="","",IF('TSA Input'!$J1801="Yes",'TSA Input'!$C1801,""))</f>
        <v/>
      </c>
      <c r="K1826" s="147" t="str">
        <f>IF('TSA Input'!$J1801="","",IF('TSA Input'!$J1801="Yes",'TSA Input'!$I1801,""))</f>
        <v/>
      </c>
      <c r="L1826" s="147" t="str">
        <f>IF('TSA Input'!$J1801="","",IF('TSA Input'!$J1801="Yes",'TSA Input'!$E1801,""))</f>
        <v/>
      </c>
      <c r="M1826" s="45" t="str">
        <f t="shared" si="3"/>
        <v/>
      </c>
      <c r="N1826" s="48"/>
      <c r="O1826" s="49"/>
      <c r="P1826" s="148" t="s">
        <v>31</v>
      </c>
      <c r="Q1826" s="149" t="s">
        <v>31</v>
      </c>
      <c r="R1826" s="1"/>
    </row>
    <row r="1827" spans="1:18" ht="15.75" hidden="1" customHeight="1">
      <c r="A1827" s="1" t="str">
        <f t="shared" si="1"/>
        <v/>
      </c>
      <c r="B1827" s="1"/>
      <c r="C1827" s="38" t="str">
        <f>IF('TSA Input'!J1802="","",IF('TSA Input'!J1802="Yes",'TSA Input'!B1802,"Ineligible"))</f>
        <v/>
      </c>
      <c r="D1827" s="39" t="str">
        <f>IF('TSA Input'!J1802="","",IF('TSA Input'!J1802="Yes",'TSA Input'!H1802,""))</f>
        <v/>
      </c>
      <c r="E1827" s="40" t="str">
        <f>IF('TSA Input'!J1802="","",IF('TSA Input'!J1802="Yes",'TSA Input'!G1802,""))</f>
        <v/>
      </c>
      <c r="F1827" s="42" t="str">
        <f>IF('TSA Input'!J1802="","",IF('TSA Input'!J1802="Yes",'TSA Input'!C1802,""))</f>
        <v/>
      </c>
      <c r="G1827" s="43" t="str">
        <f>IF('TSA Input'!J1802="","",IF('TSA Input'!J1802="Yes",'TSA Input'!I1802,""))</f>
        <v/>
      </c>
      <c r="H1827" s="43" t="str">
        <f>IF('TSA Input'!J1802="","",IF('TSA Input'!J1802="Yes",'TSA Input'!E1802,""))</f>
        <v/>
      </c>
      <c r="I1827" s="45" t="str">
        <f t="shared" si="2"/>
        <v/>
      </c>
      <c r="J1827" s="146" t="str">
        <f>IF('TSA Input'!$J1802="","",IF('TSA Input'!$J1802="Yes",'TSA Input'!$C1802,""))</f>
        <v/>
      </c>
      <c r="K1827" s="147" t="str">
        <f>IF('TSA Input'!$J1802="","",IF('TSA Input'!$J1802="Yes",'TSA Input'!$I1802,""))</f>
        <v/>
      </c>
      <c r="L1827" s="147" t="str">
        <f>IF('TSA Input'!$J1802="","",IF('TSA Input'!$J1802="Yes",'TSA Input'!$E1802,""))</f>
        <v/>
      </c>
      <c r="M1827" s="45" t="str">
        <f t="shared" si="3"/>
        <v/>
      </c>
      <c r="N1827" s="48"/>
      <c r="O1827" s="49"/>
      <c r="P1827" s="148" t="s">
        <v>31</v>
      </c>
      <c r="Q1827" s="149" t="s">
        <v>31</v>
      </c>
      <c r="R1827" s="1"/>
    </row>
    <row r="1828" spans="1:18" ht="15.75" hidden="1" customHeight="1">
      <c r="A1828" s="1" t="str">
        <f t="shared" si="1"/>
        <v/>
      </c>
      <c r="B1828" s="1"/>
      <c r="C1828" s="38" t="str">
        <f>IF('TSA Input'!J1803="","",IF('TSA Input'!J1803="Yes",'TSA Input'!B1803,"Ineligible"))</f>
        <v/>
      </c>
      <c r="D1828" s="39" t="str">
        <f>IF('TSA Input'!J1803="","",IF('TSA Input'!J1803="Yes",'TSA Input'!H1803,""))</f>
        <v/>
      </c>
      <c r="E1828" s="40" t="str">
        <f>IF('TSA Input'!J1803="","",IF('TSA Input'!J1803="Yes",'TSA Input'!G1803,""))</f>
        <v/>
      </c>
      <c r="F1828" s="42" t="str">
        <f>IF('TSA Input'!J1803="","",IF('TSA Input'!J1803="Yes",'TSA Input'!C1803,""))</f>
        <v/>
      </c>
      <c r="G1828" s="43" t="str">
        <f>IF('TSA Input'!J1803="","",IF('TSA Input'!J1803="Yes",'TSA Input'!I1803,""))</f>
        <v/>
      </c>
      <c r="H1828" s="43" t="str">
        <f>IF('TSA Input'!J1803="","",IF('TSA Input'!J1803="Yes",'TSA Input'!E1803,""))</f>
        <v/>
      </c>
      <c r="I1828" s="45" t="str">
        <f t="shared" si="2"/>
        <v/>
      </c>
      <c r="J1828" s="146" t="str">
        <f>IF('TSA Input'!$J1803="","",IF('TSA Input'!$J1803="Yes",'TSA Input'!$C1803,""))</f>
        <v/>
      </c>
      <c r="K1828" s="147" t="str">
        <f>IF('TSA Input'!$J1803="","",IF('TSA Input'!$J1803="Yes",'TSA Input'!$I1803,""))</f>
        <v/>
      </c>
      <c r="L1828" s="147" t="str">
        <f>IF('TSA Input'!$J1803="","",IF('TSA Input'!$J1803="Yes",'TSA Input'!$E1803,""))</f>
        <v/>
      </c>
      <c r="M1828" s="45" t="str">
        <f t="shared" si="3"/>
        <v/>
      </c>
      <c r="N1828" s="48"/>
      <c r="O1828" s="49"/>
      <c r="P1828" s="148" t="s">
        <v>31</v>
      </c>
      <c r="Q1828" s="149" t="s">
        <v>31</v>
      </c>
      <c r="R1828" s="1"/>
    </row>
    <row r="1829" spans="1:18" ht="15.75" hidden="1" customHeight="1">
      <c r="A1829" s="1" t="str">
        <f t="shared" si="1"/>
        <v/>
      </c>
      <c r="B1829" s="1"/>
      <c r="C1829" s="38" t="str">
        <f>IF('TSA Input'!J1804="","",IF('TSA Input'!J1804="Yes",'TSA Input'!B1804,"Ineligible"))</f>
        <v/>
      </c>
      <c r="D1829" s="39" t="str">
        <f>IF('TSA Input'!J1804="","",IF('TSA Input'!J1804="Yes",'TSA Input'!H1804,""))</f>
        <v/>
      </c>
      <c r="E1829" s="40" t="str">
        <f>IF('TSA Input'!J1804="","",IF('TSA Input'!J1804="Yes",'TSA Input'!G1804,""))</f>
        <v/>
      </c>
      <c r="F1829" s="42" t="str">
        <f>IF('TSA Input'!J1804="","",IF('TSA Input'!J1804="Yes",'TSA Input'!C1804,""))</f>
        <v/>
      </c>
      <c r="G1829" s="43" t="str">
        <f>IF('TSA Input'!J1804="","",IF('TSA Input'!J1804="Yes",'TSA Input'!I1804,""))</f>
        <v/>
      </c>
      <c r="H1829" s="43" t="str">
        <f>IF('TSA Input'!J1804="","",IF('TSA Input'!J1804="Yes",'TSA Input'!E1804,""))</f>
        <v/>
      </c>
      <c r="I1829" s="45" t="str">
        <f t="shared" si="2"/>
        <v/>
      </c>
      <c r="J1829" s="146" t="str">
        <f>IF('TSA Input'!$J1804="","",IF('TSA Input'!$J1804="Yes",'TSA Input'!$C1804,""))</f>
        <v/>
      </c>
      <c r="K1829" s="147" t="str">
        <f>IF('TSA Input'!$J1804="","",IF('TSA Input'!$J1804="Yes",'TSA Input'!$I1804,""))</f>
        <v/>
      </c>
      <c r="L1829" s="147" t="str">
        <f>IF('TSA Input'!$J1804="","",IF('TSA Input'!$J1804="Yes",'TSA Input'!$E1804,""))</f>
        <v/>
      </c>
      <c r="M1829" s="45" t="str">
        <f t="shared" si="3"/>
        <v/>
      </c>
      <c r="N1829" s="48"/>
      <c r="O1829" s="49"/>
      <c r="P1829" s="148" t="s">
        <v>31</v>
      </c>
      <c r="Q1829" s="149" t="s">
        <v>31</v>
      </c>
      <c r="R1829" s="1"/>
    </row>
    <row r="1830" spans="1:18" ht="15.75" hidden="1" customHeight="1">
      <c r="A1830" s="1" t="str">
        <f t="shared" si="1"/>
        <v/>
      </c>
      <c r="B1830" s="1"/>
      <c r="C1830" s="38" t="str">
        <f>IF('TSA Input'!J1805="","",IF('TSA Input'!J1805="Yes",'TSA Input'!B1805,"Ineligible"))</f>
        <v/>
      </c>
      <c r="D1830" s="39" t="str">
        <f>IF('TSA Input'!J1805="","",IF('TSA Input'!J1805="Yes",'TSA Input'!H1805,""))</f>
        <v/>
      </c>
      <c r="E1830" s="40" t="str">
        <f>IF('TSA Input'!J1805="","",IF('TSA Input'!J1805="Yes",'TSA Input'!G1805,""))</f>
        <v/>
      </c>
      <c r="F1830" s="42" t="str">
        <f>IF('TSA Input'!J1805="","",IF('TSA Input'!J1805="Yes",'TSA Input'!C1805,""))</f>
        <v/>
      </c>
      <c r="G1830" s="43" t="str">
        <f>IF('TSA Input'!J1805="","",IF('TSA Input'!J1805="Yes",'TSA Input'!I1805,""))</f>
        <v/>
      </c>
      <c r="H1830" s="43" t="str">
        <f>IF('TSA Input'!J1805="","",IF('TSA Input'!J1805="Yes",'TSA Input'!E1805,""))</f>
        <v/>
      </c>
      <c r="I1830" s="45" t="str">
        <f t="shared" si="2"/>
        <v/>
      </c>
      <c r="J1830" s="146" t="str">
        <f>IF('TSA Input'!$J1805="","",IF('TSA Input'!$J1805="Yes",'TSA Input'!$C1805,""))</f>
        <v/>
      </c>
      <c r="K1830" s="147" t="str">
        <f>IF('TSA Input'!$J1805="","",IF('TSA Input'!$J1805="Yes",'TSA Input'!$I1805,""))</f>
        <v/>
      </c>
      <c r="L1830" s="147" t="str">
        <f>IF('TSA Input'!$J1805="","",IF('TSA Input'!$J1805="Yes",'TSA Input'!$E1805,""))</f>
        <v/>
      </c>
      <c r="M1830" s="45" t="str">
        <f t="shared" si="3"/>
        <v/>
      </c>
      <c r="N1830" s="48"/>
      <c r="O1830" s="49"/>
      <c r="P1830" s="148" t="s">
        <v>31</v>
      </c>
      <c r="Q1830" s="149" t="s">
        <v>31</v>
      </c>
      <c r="R1830" s="1"/>
    </row>
    <row r="1831" spans="1:18" ht="15.75" hidden="1" customHeight="1">
      <c r="A1831" s="1" t="str">
        <f t="shared" si="1"/>
        <v/>
      </c>
      <c r="B1831" s="1"/>
      <c r="C1831" s="38" t="str">
        <f>IF('TSA Input'!J1806="","",IF('TSA Input'!J1806="Yes",'TSA Input'!B1806,"Ineligible"))</f>
        <v/>
      </c>
      <c r="D1831" s="39" t="str">
        <f>IF('TSA Input'!J1806="","",IF('TSA Input'!J1806="Yes",'TSA Input'!H1806,""))</f>
        <v/>
      </c>
      <c r="E1831" s="40" t="str">
        <f>IF('TSA Input'!J1806="","",IF('TSA Input'!J1806="Yes",'TSA Input'!G1806,""))</f>
        <v/>
      </c>
      <c r="F1831" s="42" t="str">
        <f>IF('TSA Input'!J1806="","",IF('TSA Input'!J1806="Yes",'TSA Input'!C1806,""))</f>
        <v/>
      </c>
      <c r="G1831" s="43" t="str">
        <f>IF('TSA Input'!J1806="","",IF('TSA Input'!J1806="Yes",'TSA Input'!I1806,""))</f>
        <v/>
      </c>
      <c r="H1831" s="43" t="str">
        <f>IF('TSA Input'!J1806="","",IF('TSA Input'!J1806="Yes",'TSA Input'!E1806,""))</f>
        <v/>
      </c>
      <c r="I1831" s="45" t="str">
        <f t="shared" si="2"/>
        <v/>
      </c>
      <c r="J1831" s="146" t="str">
        <f>IF('TSA Input'!$J1806="","",IF('TSA Input'!$J1806="Yes",'TSA Input'!$C1806,""))</f>
        <v/>
      </c>
      <c r="K1831" s="147" t="str">
        <f>IF('TSA Input'!$J1806="","",IF('TSA Input'!$J1806="Yes",'TSA Input'!$I1806,""))</f>
        <v/>
      </c>
      <c r="L1831" s="147" t="str">
        <f>IF('TSA Input'!$J1806="","",IF('TSA Input'!$J1806="Yes",'TSA Input'!$E1806,""))</f>
        <v/>
      </c>
      <c r="M1831" s="45" t="str">
        <f t="shared" si="3"/>
        <v/>
      </c>
      <c r="N1831" s="48"/>
      <c r="O1831" s="49"/>
      <c r="P1831" s="148" t="s">
        <v>31</v>
      </c>
      <c r="Q1831" s="149" t="s">
        <v>31</v>
      </c>
      <c r="R1831" s="1"/>
    </row>
    <row r="1832" spans="1:18" ht="15.75" hidden="1" customHeight="1">
      <c r="A1832" s="1" t="str">
        <f t="shared" si="1"/>
        <v/>
      </c>
      <c r="B1832" s="1"/>
      <c r="C1832" s="38" t="str">
        <f>IF('TSA Input'!J1807="","",IF('TSA Input'!J1807="Yes",'TSA Input'!B1807,"Ineligible"))</f>
        <v/>
      </c>
      <c r="D1832" s="39" t="str">
        <f>IF('TSA Input'!J1807="","",IF('TSA Input'!J1807="Yes",'TSA Input'!H1807,""))</f>
        <v/>
      </c>
      <c r="E1832" s="40" t="str">
        <f>IF('TSA Input'!J1807="","",IF('TSA Input'!J1807="Yes",'TSA Input'!G1807,""))</f>
        <v/>
      </c>
      <c r="F1832" s="42" t="str">
        <f>IF('TSA Input'!J1807="","",IF('TSA Input'!J1807="Yes",'TSA Input'!C1807,""))</f>
        <v/>
      </c>
      <c r="G1832" s="43" t="str">
        <f>IF('TSA Input'!J1807="","",IF('TSA Input'!J1807="Yes",'TSA Input'!I1807,""))</f>
        <v/>
      </c>
      <c r="H1832" s="43" t="str">
        <f>IF('TSA Input'!J1807="","",IF('TSA Input'!J1807="Yes",'TSA Input'!E1807,""))</f>
        <v/>
      </c>
      <c r="I1832" s="45" t="str">
        <f t="shared" si="2"/>
        <v/>
      </c>
      <c r="J1832" s="146" t="str">
        <f>IF('TSA Input'!$J1807="","",IF('TSA Input'!$J1807="Yes",'TSA Input'!$C1807,""))</f>
        <v/>
      </c>
      <c r="K1832" s="147" t="str">
        <f>IF('TSA Input'!$J1807="","",IF('TSA Input'!$J1807="Yes",'TSA Input'!$I1807,""))</f>
        <v/>
      </c>
      <c r="L1832" s="147" t="str">
        <f>IF('TSA Input'!$J1807="","",IF('TSA Input'!$J1807="Yes",'TSA Input'!$E1807,""))</f>
        <v/>
      </c>
      <c r="M1832" s="45" t="str">
        <f t="shared" si="3"/>
        <v/>
      </c>
      <c r="N1832" s="48"/>
      <c r="O1832" s="49"/>
      <c r="P1832" s="148" t="s">
        <v>31</v>
      </c>
      <c r="Q1832" s="149" t="s">
        <v>31</v>
      </c>
      <c r="R1832" s="1"/>
    </row>
    <row r="1833" spans="1:18" ht="15.75" hidden="1" customHeight="1">
      <c r="A1833" s="1" t="str">
        <f t="shared" si="1"/>
        <v/>
      </c>
      <c r="B1833" s="1"/>
      <c r="C1833" s="38" t="str">
        <f>IF('TSA Input'!J1808="","",IF('TSA Input'!J1808="Yes",'TSA Input'!B1808,"Ineligible"))</f>
        <v/>
      </c>
      <c r="D1833" s="39" t="str">
        <f>IF('TSA Input'!J1808="","",IF('TSA Input'!J1808="Yes",'TSA Input'!H1808,""))</f>
        <v/>
      </c>
      <c r="E1833" s="40" t="str">
        <f>IF('TSA Input'!J1808="","",IF('TSA Input'!J1808="Yes",'TSA Input'!G1808,""))</f>
        <v/>
      </c>
      <c r="F1833" s="42" t="str">
        <f>IF('TSA Input'!J1808="","",IF('TSA Input'!J1808="Yes",'TSA Input'!C1808,""))</f>
        <v/>
      </c>
      <c r="G1833" s="43" t="str">
        <f>IF('TSA Input'!J1808="","",IF('TSA Input'!J1808="Yes",'TSA Input'!I1808,""))</f>
        <v/>
      </c>
      <c r="H1833" s="43" t="str">
        <f>IF('TSA Input'!J1808="","",IF('TSA Input'!J1808="Yes",'TSA Input'!E1808,""))</f>
        <v/>
      </c>
      <c r="I1833" s="45" t="str">
        <f t="shared" si="2"/>
        <v/>
      </c>
      <c r="J1833" s="146" t="str">
        <f>IF('TSA Input'!$J1808="","",IF('TSA Input'!$J1808="Yes",'TSA Input'!$C1808,""))</f>
        <v/>
      </c>
      <c r="K1833" s="147" t="str">
        <f>IF('TSA Input'!$J1808="","",IF('TSA Input'!$J1808="Yes",'TSA Input'!$I1808,""))</f>
        <v/>
      </c>
      <c r="L1833" s="147" t="str">
        <f>IF('TSA Input'!$J1808="","",IF('TSA Input'!$J1808="Yes",'TSA Input'!$E1808,""))</f>
        <v/>
      </c>
      <c r="M1833" s="45" t="str">
        <f t="shared" si="3"/>
        <v/>
      </c>
      <c r="N1833" s="48"/>
      <c r="O1833" s="49"/>
      <c r="P1833" s="148" t="s">
        <v>31</v>
      </c>
      <c r="Q1833" s="149" t="s">
        <v>31</v>
      </c>
      <c r="R1833" s="1"/>
    </row>
    <row r="1834" spans="1:18" ht="15.75" hidden="1" customHeight="1">
      <c r="A1834" s="1" t="str">
        <f t="shared" si="1"/>
        <v/>
      </c>
      <c r="B1834" s="1"/>
      <c r="C1834" s="38" t="str">
        <f>IF('TSA Input'!J1809="","",IF('TSA Input'!J1809="Yes",'TSA Input'!B1809,"Ineligible"))</f>
        <v/>
      </c>
      <c r="D1834" s="39" t="str">
        <f>IF('TSA Input'!J1809="","",IF('TSA Input'!J1809="Yes",'TSA Input'!H1809,""))</f>
        <v/>
      </c>
      <c r="E1834" s="40" t="str">
        <f>IF('TSA Input'!J1809="","",IF('TSA Input'!J1809="Yes",'TSA Input'!G1809,""))</f>
        <v/>
      </c>
      <c r="F1834" s="42" t="str">
        <f>IF('TSA Input'!J1809="","",IF('TSA Input'!J1809="Yes",'TSA Input'!C1809,""))</f>
        <v/>
      </c>
      <c r="G1834" s="43" t="str">
        <f>IF('TSA Input'!J1809="","",IF('TSA Input'!J1809="Yes",'TSA Input'!I1809,""))</f>
        <v/>
      </c>
      <c r="H1834" s="43" t="str">
        <f>IF('TSA Input'!J1809="","",IF('TSA Input'!J1809="Yes",'TSA Input'!E1809,""))</f>
        <v/>
      </c>
      <c r="I1834" s="45" t="str">
        <f t="shared" si="2"/>
        <v/>
      </c>
      <c r="J1834" s="146" t="str">
        <f>IF('TSA Input'!$J1809="","",IF('TSA Input'!$J1809="Yes",'TSA Input'!$C1809,""))</f>
        <v/>
      </c>
      <c r="K1834" s="147" t="str">
        <f>IF('TSA Input'!$J1809="","",IF('TSA Input'!$J1809="Yes",'TSA Input'!$I1809,""))</f>
        <v/>
      </c>
      <c r="L1834" s="147" t="str">
        <f>IF('TSA Input'!$J1809="","",IF('TSA Input'!$J1809="Yes",'TSA Input'!$E1809,""))</f>
        <v/>
      </c>
      <c r="M1834" s="45" t="str">
        <f t="shared" si="3"/>
        <v/>
      </c>
      <c r="N1834" s="48"/>
      <c r="O1834" s="49"/>
      <c r="P1834" s="148" t="s">
        <v>31</v>
      </c>
      <c r="Q1834" s="149" t="s">
        <v>31</v>
      </c>
      <c r="R1834" s="1"/>
    </row>
    <row r="1835" spans="1:18" ht="15.75" hidden="1" customHeight="1">
      <c r="A1835" s="1" t="str">
        <f t="shared" si="1"/>
        <v/>
      </c>
      <c r="B1835" s="1"/>
      <c r="C1835" s="38" t="str">
        <f>IF('TSA Input'!J1810="","",IF('TSA Input'!J1810="Yes",'TSA Input'!B1810,"Ineligible"))</f>
        <v/>
      </c>
      <c r="D1835" s="39" t="str">
        <f>IF('TSA Input'!J1810="","",IF('TSA Input'!J1810="Yes",'TSA Input'!H1810,""))</f>
        <v/>
      </c>
      <c r="E1835" s="40" t="str">
        <f>IF('TSA Input'!J1810="","",IF('TSA Input'!J1810="Yes",'TSA Input'!G1810,""))</f>
        <v/>
      </c>
      <c r="F1835" s="42" t="str">
        <f>IF('TSA Input'!J1810="","",IF('TSA Input'!J1810="Yes",'TSA Input'!C1810,""))</f>
        <v/>
      </c>
      <c r="G1835" s="43" t="str">
        <f>IF('TSA Input'!J1810="","",IF('TSA Input'!J1810="Yes",'TSA Input'!I1810,""))</f>
        <v/>
      </c>
      <c r="H1835" s="43" t="str">
        <f>IF('TSA Input'!J1810="","",IF('TSA Input'!J1810="Yes",'TSA Input'!E1810,""))</f>
        <v/>
      </c>
      <c r="I1835" s="45" t="str">
        <f t="shared" si="2"/>
        <v/>
      </c>
      <c r="J1835" s="146" t="str">
        <f>IF('TSA Input'!$J1810="","",IF('TSA Input'!$J1810="Yes",'TSA Input'!$C1810,""))</f>
        <v/>
      </c>
      <c r="K1835" s="147" t="str">
        <f>IF('TSA Input'!$J1810="","",IF('TSA Input'!$J1810="Yes",'TSA Input'!$I1810,""))</f>
        <v/>
      </c>
      <c r="L1835" s="147" t="str">
        <f>IF('TSA Input'!$J1810="","",IF('TSA Input'!$J1810="Yes",'TSA Input'!$E1810,""))</f>
        <v/>
      </c>
      <c r="M1835" s="45" t="str">
        <f t="shared" si="3"/>
        <v/>
      </c>
      <c r="N1835" s="48"/>
      <c r="O1835" s="49"/>
      <c r="P1835" s="148" t="s">
        <v>31</v>
      </c>
      <c r="Q1835" s="149" t="s">
        <v>31</v>
      </c>
      <c r="R1835" s="1"/>
    </row>
    <row r="1836" spans="1:18" ht="15.75" hidden="1" customHeight="1">
      <c r="A1836" s="1" t="str">
        <f t="shared" si="1"/>
        <v/>
      </c>
      <c r="B1836" s="1"/>
      <c r="C1836" s="38" t="str">
        <f>IF('TSA Input'!J1811="","",IF('TSA Input'!J1811="Yes",'TSA Input'!B1811,"Ineligible"))</f>
        <v/>
      </c>
      <c r="D1836" s="39" t="str">
        <f>IF('TSA Input'!J1811="","",IF('TSA Input'!J1811="Yes",'TSA Input'!H1811,""))</f>
        <v/>
      </c>
      <c r="E1836" s="40" t="str">
        <f>IF('TSA Input'!J1811="","",IF('TSA Input'!J1811="Yes",'TSA Input'!G1811,""))</f>
        <v/>
      </c>
      <c r="F1836" s="42" t="str">
        <f>IF('TSA Input'!J1811="","",IF('TSA Input'!J1811="Yes",'TSA Input'!C1811,""))</f>
        <v/>
      </c>
      <c r="G1836" s="43" t="str">
        <f>IF('TSA Input'!J1811="","",IF('TSA Input'!J1811="Yes",'TSA Input'!I1811,""))</f>
        <v/>
      </c>
      <c r="H1836" s="43" t="str">
        <f>IF('TSA Input'!J1811="","",IF('TSA Input'!J1811="Yes",'TSA Input'!E1811,""))</f>
        <v/>
      </c>
      <c r="I1836" s="45" t="str">
        <f t="shared" si="2"/>
        <v/>
      </c>
      <c r="J1836" s="146" t="str">
        <f>IF('TSA Input'!$J1811="","",IF('TSA Input'!$J1811="Yes",'TSA Input'!$C1811,""))</f>
        <v/>
      </c>
      <c r="K1836" s="147" t="str">
        <f>IF('TSA Input'!$J1811="","",IF('TSA Input'!$J1811="Yes",'TSA Input'!$I1811,""))</f>
        <v/>
      </c>
      <c r="L1836" s="147" t="str">
        <f>IF('TSA Input'!$J1811="","",IF('TSA Input'!$J1811="Yes",'TSA Input'!$E1811,""))</f>
        <v/>
      </c>
      <c r="M1836" s="45" t="str">
        <f t="shared" si="3"/>
        <v/>
      </c>
      <c r="N1836" s="48"/>
      <c r="O1836" s="49"/>
      <c r="P1836" s="148" t="s">
        <v>31</v>
      </c>
      <c r="Q1836" s="149" t="s">
        <v>31</v>
      </c>
      <c r="R1836" s="1"/>
    </row>
    <row r="1837" spans="1:18" ht="15.75" hidden="1" customHeight="1">
      <c r="A1837" s="1" t="str">
        <f t="shared" si="1"/>
        <v/>
      </c>
      <c r="B1837" s="1"/>
      <c r="C1837" s="38" t="str">
        <f>IF('TSA Input'!J1812="","",IF('TSA Input'!J1812="Yes",'TSA Input'!B1812,"Ineligible"))</f>
        <v/>
      </c>
      <c r="D1837" s="39" t="str">
        <f>IF('TSA Input'!J1812="","",IF('TSA Input'!J1812="Yes",'TSA Input'!H1812,""))</f>
        <v/>
      </c>
      <c r="E1837" s="40" t="str">
        <f>IF('TSA Input'!J1812="","",IF('TSA Input'!J1812="Yes",'TSA Input'!G1812,""))</f>
        <v/>
      </c>
      <c r="F1837" s="42" t="str">
        <f>IF('TSA Input'!J1812="","",IF('TSA Input'!J1812="Yes",'TSA Input'!C1812,""))</f>
        <v/>
      </c>
      <c r="G1837" s="43" t="str">
        <f>IF('TSA Input'!J1812="","",IF('TSA Input'!J1812="Yes",'TSA Input'!I1812,""))</f>
        <v/>
      </c>
      <c r="H1837" s="43" t="str">
        <f>IF('TSA Input'!J1812="","",IF('TSA Input'!J1812="Yes",'TSA Input'!E1812,""))</f>
        <v/>
      </c>
      <c r="I1837" s="45" t="str">
        <f t="shared" si="2"/>
        <v/>
      </c>
      <c r="J1837" s="146" t="str">
        <f>IF('TSA Input'!$J1812="","",IF('TSA Input'!$J1812="Yes",'TSA Input'!$C1812,""))</f>
        <v/>
      </c>
      <c r="K1837" s="147" t="str">
        <f>IF('TSA Input'!$J1812="","",IF('TSA Input'!$J1812="Yes",'TSA Input'!$I1812,""))</f>
        <v/>
      </c>
      <c r="L1837" s="147" t="str">
        <f>IF('TSA Input'!$J1812="","",IF('TSA Input'!$J1812="Yes",'TSA Input'!$E1812,""))</f>
        <v/>
      </c>
      <c r="M1837" s="45" t="str">
        <f t="shared" si="3"/>
        <v/>
      </c>
      <c r="N1837" s="48"/>
      <c r="O1837" s="49"/>
      <c r="P1837" s="148" t="s">
        <v>31</v>
      </c>
      <c r="Q1837" s="149" t="s">
        <v>31</v>
      </c>
      <c r="R1837" s="1"/>
    </row>
    <row r="1838" spans="1:18" ht="15.75" hidden="1" customHeight="1">
      <c r="A1838" s="1" t="str">
        <f t="shared" si="1"/>
        <v/>
      </c>
      <c r="B1838" s="1"/>
      <c r="C1838" s="38" t="str">
        <f>IF('TSA Input'!J1813="","",IF('TSA Input'!J1813="Yes",'TSA Input'!B1813,"Ineligible"))</f>
        <v/>
      </c>
      <c r="D1838" s="39" t="str">
        <f>IF('TSA Input'!J1813="","",IF('TSA Input'!J1813="Yes",'TSA Input'!H1813,""))</f>
        <v/>
      </c>
      <c r="E1838" s="40" t="str">
        <f>IF('TSA Input'!J1813="","",IF('TSA Input'!J1813="Yes",'TSA Input'!G1813,""))</f>
        <v/>
      </c>
      <c r="F1838" s="42" t="str">
        <f>IF('TSA Input'!J1813="","",IF('TSA Input'!J1813="Yes",'TSA Input'!C1813,""))</f>
        <v/>
      </c>
      <c r="G1838" s="43" t="str">
        <f>IF('TSA Input'!J1813="","",IF('TSA Input'!J1813="Yes",'TSA Input'!I1813,""))</f>
        <v/>
      </c>
      <c r="H1838" s="43" t="str">
        <f>IF('TSA Input'!J1813="","",IF('TSA Input'!J1813="Yes",'TSA Input'!E1813,""))</f>
        <v/>
      </c>
      <c r="I1838" s="45" t="str">
        <f t="shared" si="2"/>
        <v/>
      </c>
      <c r="J1838" s="146" t="str">
        <f>IF('TSA Input'!$J1813="","",IF('TSA Input'!$J1813="Yes",'TSA Input'!$C1813,""))</f>
        <v/>
      </c>
      <c r="K1838" s="147" t="str">
        <f>IF('TSA Input'!$J1813="","",IF('TSA Input'!$J1813="Yes",'TSA Input'!$I1813,""))</f>
        <v/>
      </c>
      <c r="L1838" s="147" t="str">
        <f>IF('TSA Input'!$J1813="","",IF('TSA Input'!$J1813="Yes",'TSA Input'!$E1813,""))</f>
        <v/>
      </c>
      <c r="M1838" s="45" t="str">
        <f t="shared" si="3"/>
        <v/>
      </c>
      <c r="N1838" s="48"/>
      <c r="O1838" s="49"/>
      <c r="P1838" s="148" t="s">
        <v>31</v>
      </c>
      <c r="Q1838" s="149" t="s">
        <v>31</v>
      </c>
      <c r="R1838" s="1"/>
    </row>
    <row r="1839" spans="1:18" ht="15.75" hidden="1" customHeight="1">
      <c r="A1839" s="1" t="str">
        <f t="shared" si="1"/>
        <v/>
      </c>
      <c r="B1839" s="1"/>
      <c r="C1839" s="38" t="str">
        <f>IF('TSA Input'!J1814="","",IF('TSA Input'!J1814="Yes",'TSA Input'!B1814,"Ineligible"))</f>
        <v/>
      </c>
      <c r="D1839" s="39" t="str">
        <f>IF('TSA Input'!J1814="","",IF('TSA Input'!J1814="Yes",'TSA Input'!H1814,""))</f>
        <v/>
      </c>
      <c r="E1839" s="40" t="str">
        <f>IF('TSA Input'!J1814="","",IF('TSA Input'!J1814="Yes",'TSA Input'!G1814,""))</f>
        <v/>
      </c>
      <c r="F1839" s="42" t="str">
        <f>IF('TSA Input'!J1814="","",IF('TSA Input'!J1814="Yes",'TSA Input'!C1814,""))</f>
        <v/>
      </c>
      <c r="G1839" s="43" t="str">
        <f>IF('TSA Input'!J1814="","",IF('TSA Input'!J1814="Yes",'TSA Input'!I1814,""))</f>
        <v/>
      </c>
      <c r="H1839" s="43" t="str">
        <f>IF('TSA Input'!J1814="","",IF('TSA Input'!J1814="Yes",'TSA Input'!E1814,""))</f>
        <v/>
      </c>
      <c r="I1839" s="45" t="str">
        <f t="shared" si="2"/>
        <v/>
      </c>
      <c r="J1839" s="146" t="str">
        <f>IF('TSA Input'!$J1814="","",IF('TSA Input'!$J1814="Yes",'TSA Input'!$C1814,""))</f>
        <v/>
      </c>
      <c r="K1839" s="147" t="str">
        <f>IF('TSA Input'!$J1814="","",IF('TSA Input'!$J1814="Yes",'TSA Input'!$I1814,""))</f>
        <v/>
      </c>
      <c r="L1839" s="147" t="str">
        <f>IF('TSA Input'!$J1814="","",IF('TSA Input'!$J1814="Yes",'TSA Input'!$E1814,""))</f>
        <v/>
      </c>
      <c r="M1839" s="45" t="str">
        <f t="shared" si="3"/>
        <v/>
      </c>
      <c r="N1839" s="48"/>
      <c r="O1839" s="49"/>
      <c r="P1839" s="148" t="s">
        <v>31</v>
      </c>
      <c r="Q1839" s="149" t="s">
        <v>31</v>
      </c>
      <c r="R1839" s="1"/>
    </row>
    <row r="1840" spans="1:18" ht="15.75" hidden="1" customHeight="1">
      <c r="A1840" s="1" t="str">
        <f t="shared" si="1"/>
        <v/>
      </c>
      <c r="B1840" s="1"/>
      <c r="C1840" s="38" t="str">
        <f>IF('TSA Input'!J1815="","",IF('TSA Input'!J1815="Yes",'TSA Input'!B1815,"Ineligible"))</f>
        <v/>
      </c>
      <c r="D1840" s="39" t="str">
        <f>IF('TSA Input'!J1815="","",IF('TSA Input'!J1815="Yes",'TSA Input'!H1815,""))</f>
        <v/>
      </c>
      <c r="E1840" s="40" t="str">
        <f>IF('TSA Input'!J1815="","",IF('TSA Input'!J1815="Yes",'TSA Input'!G1815,""))</f>
        <v/>
      </c>
      <c r="F1840" s="42" t="str">
        <f>IF('TSA Input'!J1815="","",IF('TSA Input'!J1815="Yes",'TSA Input'!C1815,""))</f>
        <v/>
      </c>
      <c r="G1840" s="43" t="str">
        <f>IF('TSA Input'!J1815="","",IF('TSA Input'!J1815="Yes",'TSA Input'!I1815,""))</f>
        <v/>
      </c>
      <c r="H1840" s="43" t="str">
        <f>IF('TSA Input'!J1815="","",IF('TSA Input'!J1815="Yes",'TSA Input'!E1815,""))</f>
        <v/>
      </c>
      <c r="I1840" s="45" t="str">
        <f t="shared" si="2"/>
        <v/>
      </c>
      <c r="J1840" s="146" t="str">
        <f>IF('TSA Input'!$J1815="","",IF('TSA Input'!$J1815="Yes",'TSA Input'!$C1815,""))</f>
        <v/>
      </c>
      <c r="K1840" s="147" t="str">
        <f>IF('TSA Input'!$J1815="","",IF('TSA Input'!$J1815="Yes",'TSA Input'!$I1815,""))</f>
        <v/>
      </c>
      <c r="L1840" s="147" t="str">
        <f>IF('TSA Input'!$J1815="","",IF('TSA Input'!$J1815="Yes",'TSA Input'!$E1815,""))</f>
        <v/>
      </c>
      <c r="M1840" s="45" t="str">
        <f t="shared" si="3"/>
        <v/>
      </c>
      <c r="N1840" s="48"/>
      <c r="O1840" s="49"/>
      <c r="P1840" s="148" t="s">
        <v>31</v>
      </c>
      <c r="Q1840" s="149" t="s">
        <v>31</v>
      </c>
      <c r="R1840" s="1"/>
    </row>
    <row r="1841" spans="1:18" ht="15.75" hidden="1" customHeight="1">
      <c r="A1841" s="1" t="str">
        <f t="shared" si="1"/>
        <v/>
      </c>
      <c r="B1841" s="1"/>
      <c r="C1841" s="38" t="str">
        <f>IF('TSA Input'!J1816="","",IF('TSA Input'!J1816="Yes",'TSA Input'!B1816,"Ineligible"))</f>
        <v/>
      </c>
      <c r="D1841" s="39" t="str">
        <f>IF('TSA Input'!J1816="","",IF('TSA Input'!J1816="Yes",'TSA Input'!H1816,""))</f>
        <v/>
      </c>
      <c r="E1841" s="40" t="str">
        <f>IF('TSA Input'!J1816="","",IF('TSA Input'!J1816="Yes",'TSA Input'!G1816,""))</f>
        <v/>
      </c>
      <c r="F1841" s="42" t="str">
        <f>IF('TSA Input'!J1816="","",IF('TSA Input'!J1816="Yes",'TSA Input'!C1816,""))</f>
        <v/>
      </c>
      <c r="G1841" s="43" t="str">
        <f>IF('TSA Input'!J1816="","",IF('TSA Input'!J1816="Yes",'TSA Input'!I1816,""))</f>
        <v/>
      </c>
      <c r="H1841" s="43" t="str">
        <f>IF('TSA Input'!J1816="","",IF('TSA Input'!J1816="Yes",'TSA Input'!E1816,""))</f>
        <v/>
      </c>
      <c r="I1841" s="45" t="str">
        <f t="shared" si="2"/>
        <v/>
      </c>
      <c r="J1841" s="146" t="str">
        <f>IF('TSA Input'!$J1816="","",IF('TSA Input'!$J1816="Yes",'TSA Input'!$C1816,""))</f>
        <v/>
      </c>
      <c r="K1841" s="147" t="str">
        <f>IF('TSA Input'!$J1816="","",IF('TSA Input'!$J1816="Yes",'TSA Input'!$I1816,""))</f>
        <v/>
      </c>
      <c r="L1841" s="147" t="str">
        <f>IF('TSA Input'!$J1816="","",IF('TSA Input'!$J1816="Yes",'TSA Input'!$E1816,""))</f>
        <v/>
      </c>
      <c r="M1841" s="45" t="str">
        <f t="shared" si="3"/>
        <v/>
      </c>
      <c r="N1841" s="48"/>
      <c r="O1841" s="49"/>
      <c r="P1841" s="148" t="s">
        <v>31</v>
      </c>
      <c r="Q1841" s="149" t="s">
        <v>31</v>
      </c>
      <c r="R1841" s="1"/>
    </row>
    <row r="1842" spans="1:18" ht="15.75" hidden="1" customHeight="1">
      <c r="A1842" s="1" t="str">
        <f t="shared" si="1"/>
        <v/>
      </c>
      <c r="B1842" s="1"/>
      <c r="C1842" s="38" t="str">
        <f>IF('TSA Input'!J1817="","",IF('TSA Input'!J1817="Yes",'TSA Input'!B1817,"Ineligible"))</f>
        <v/>
      </c>
      <c r="D1842" s="39" t="str">
        <f>IF('TSA Input'!J1817="","",IF('TSA Input'!J1817="Yes",'TSA Input'!H1817,""))</f>
        <v/>
      </c>
      <c r="E1842" s="40" t="str">
        <f>IF('TSA Input'!J1817="","",IF('TSA Input'!J1817="Yes",'TSA Input'!G1817,""))</f>
        <v/>
      </c>
      <c r="F1842" s="42" t="str">
        <f>IF('TSA Input'!J1817="","",IF('TSA Input'!J1817="Yes",'TSA Input'!C1817,""))</f>
        <v/>
      </c>
      <c r="G1842" s="43" t="str">
        <f>IF('TSA Input'!J1817="","",IF('TSA Input'!J1817="Yes",'TSA Input'!I1817,""))</f>
        <v/>
      </c>
      <c r="H1842" s="43" t="str">
        <f>IF('TSA Input'!J1817="","",IF('TSA Input'!J1817="Yes",'TSA Input'!E1817,""))</f>
        <v/>
      </c>
      <c r="I1842" s="45" t="str">
        <f t="shared" si="2"/>
        <v/>
      </c>
      <c r="J1842" s="146" t="str">
        <f>IF('TSA Input'!$J1817="","",IF('TSA Input'!$J1817="Yes",'TSA Input'!$C1817,""))</f>
        <v/>
      </c>
      <c r="K1842" s="147" t="str">
        <f>IF('TSA Input'!$J1817="","",IF('TSA Input'!$J1817="Yes",'TSA Input'!$I1817,""))</f>
        <v/>
      </c>
      <c r="L1842" s="147" t="str">
        <f>IF('TSA Input'!$J1817="","",IF('TSA Input'!$J1817="Yes",'TSA Input'!$E1817,""))</f>
        <v/>
      </c>
      <c r="M1842" s="45" t="str">
        <f t="shared" si="3"/>
        <v/>
      </c>
      <c r="N1842" s="48"/>
      <c r="O1842" s="49"/>
      <c r="P1842" s="148" t="s">
        <v>31</v>
      </c>
      <c r="Q1842" s="149" t="s">
        <v>31</v>
      </c>
      <c r="R1842" s="1"/>
    </row>
    <row r="1843" spans="1:18" ht="15.75" hidden="1" customHeight="1">
      <c r="A1843" s="1" t="str">
        <f t="shared" si="1"/>
        <v/>
      </c>
      <c r="B1843" s="1"/>
      <c r="C1843" s="38" t="str">
        <f>IF('TSA Input'!J1818="","",IF('TSA Input'!J1818="Yes",'TSA Input'!B1818,"Ineligible"))</f>
        <v/>
      </c>
      <c r="D1843" s="39" t="str">
        <f>IF('TSA Input'!J1818="","",IF('TSA Input'!J1818="Yes",'TSA Input'!H1818,""))</f>
        <v/>
      </c>
      <c r="E1843" s="40" t="str">
        <f>IF('TSA Input'!J1818="","",IF('TSA Input'!J1818="Yes",'TSA Input'!G1818,""))</f>
        <v/>
      </c>
      <c r="F1843" s="42" t="str">
        <f>IF('TSA Input'!J1818="","",IF('TSA Input'!J1818="Yes",'TSA Input'!C1818,""))</f>
        <v/>
      </c>
      <c r="G1843" s="43" t="str">
        <f>IF('TSA Input'!J1818="","",IF('TSA Input'!J1818="Yes",'TSA Input'!I1818,""))</f>
        <v/>
      </c>
      <c r="H1843" s="43" t="str">
        <f>IF('TSA Input'!J1818="","",IF('TSA Input'!J1818="Yes",'TSA Input'!E1818,""))</f>
        <v/>
      </c>
      <c r="I1843" s="45" t="str">
        <f t="shared" si="2"/>
        <v/>
      </c>
      <c r="J1843" s="146" t="str">
        <f>IF('TSA Input'!$J1818="","",IF('TSA Input'!$J1818="Yes",'TSA Input'!$C1818,""))</f>
        <v/>
      </c>
      <c r="K1843" s="147" t="str">
        <f>IF('TSA Input'!$J1818="","",IF('TSA Input'!$J1818="Yes",'TSA Input'!$I1818,""))</f>
        <v/>
      </c>
      <c r="L1843" s="147" t="str">
        <f>IF('TSA Input'!$J1818="","",IF('TSA Input'!$J1818="Yes",'TSA Input'!$E1818,""))</f>
        <v/>
      </c>
      <c r="M1843" s="45" t="str">
        <f t="shared" si="3"/>
        <v/>
      </c>
      <c r="N1843" s="48"/>
      <c r="O1843" s="49"/>
      <c r="P1843" s="148" t="s">
        <v>31</v>
      </c>
      <c r="Q1843" s="149" t="s">
        <v>31</v>
      </c>
      <c r="R1843" s="1"/>
    </row>
    <row r="1844" spans="1:18" ht="15.75" hidden="1" customHeight="1">
      <c r="A1844" s="1" t="str">
        <f t="shared" si="1"/>
        <v/>
      </c>
      <c r="B1844" s="1"/>
      <c r="C1844" s="38" t="str">
        <f>IF('TSA Input'!J1819="","",IF('TSA Input'!J1819="Yes",'TSA Input'!B1819,"Ineligible"))</f>
        <v/>
      </c>
      <c r="D1844" s="39" t="str">
        <f>IF('TSA Input'!J1819="","",IF('TSA Input'!J1819="Yes",'TSA Input'!H1819,""))</f>
        <v/>
      </c>
      <c r="E1844" s="40" t="str">
        <f>IF('TSA Input'!J1819="","",IF('TSA Input'!J1819="Yes",'TSA Input'!G1819,""))</f>
        <v/>
      </c>
      <c r="F1844" s="42" t="str">
        <f>IF('TSA Input'!J1819="","",IF('TSA Input'!J1819="Yes",'TSA Input'!C1819,""))</f>
        <v/>
      </c>
      <c r="G1844" s="43" t="str">
        <f>IF('TSA Input'!J1819="","",IF('TSA Input'!J1819="Yes",'TSA Input'!I1819,""))</f>
        <v/>
      </c>
      <c r="H1844" s="43" t="str">
        <f>IF('TSA Input'!J1819="","",IF('TSA Input'!J1819="Yes",'TSA Input'!E1819,""))</f>
        <v/>
      </c>
      <c r="I1844" s="45" t="str">
        <f t="shared" si="2"/>
        <v/>
      </c>
      <c r="J1844" s="146" t="str">
        <f>IF('TSA Input'!$J1819="","",IF('TSA Input'!$J1819="Yes",'TSA Input'!$C1819,""))</f>
        <v/>
      </c>
      <c r="K1844" s="147" t="str">
        <f>IF('TSA Input'!$J1819="","",IF('TSA Input'!$J1819="Yes",'TSA Input'!$I1819,""))</f>
        <v/>
      </c>
      <c r="L1844" s="147" t="str">
        <f>IF('TSA Input'!$J1819="","",IF('TSA Input'!$J1819="Yes",'TSA Input'!$E1819,""))</f>
        <v/>
      </c>
      <c r="M1844" s="45" t="str">
        <f t="shared" si="3"/>
        <v/>
      </c>
      <c r="N1844" s="48"/>
      <c r="O1844" s="49"/>
      <c r="P1844" s="148" t="s">
        <v>31</v>
      </c>
      <c r="Q1844" s="149" t="s">
        <v>31</v>
      </c>
      <c r="R1844" s="1"/>
    </row>
    <row r="1845" spans="1:18" ht="15.75" hidden="1" customHeight="1">
      <c r="A1845" s="1" t="str">
        <f t="shared" si="1"/>
        <v/>
      </c>
      <c r="B1845" s="1"/>
      <c r="C1845" s="38" t="str">
        <f>IF('TSA Input'!J1820="","",IF('TSA Input'!J1820="Yes",'TSA Input'!B1820,"Ineligible"))</f>
        <v/>
      </c>
      <c r="D1845" s="39" t="str">
        <f>IF('TSA Input'!J1820="","",IF('TSA Input'!J1820="Yes",'TSA Input'!H1820,""))</f>
        <v/>
      </c>
      <c r="E1845" s="40" t="str">
        <f>IF('TSA Input'!J1820="","",IF('TSA Input'!J1820="Yes",'TSA Input'!G1820,""))</f>
        <v/>
      </c>
      <c r="F1845" s="42" t="str">
        <f>IF('TSA Input'!J1820="","",IF('TSA Input'!J1820="Yes",'TSA Input'!C1820,""))</f>
        <v/>
      </c>
      <c r="G1845" s="43" t="str">
        <f>IF('TSA Input'!J1820="","",IF('TSA Input'!J1820="Yes",'TSA Input'!I1820,""))</f>
        <v/>
      </c>
      <c r="H1845" s="43" t="str">
        <f>IF('TSA Input'!J1820="","",IF('TSA Input'!J1820="Yes",'TSA Input'!E1820,""))</f>
        <v/>
      </c>
      <c r="I1845" s="45" t="str">
        <f t="shared" si="2"/>
        <v/>
      </c>
      <c r="J1845" s="146" t="str">
        <f>IF('TSA Input'!$J1820="","",IF('TSA Input'!$J1820="Yes",'TSA Input'!$C1820,""))</f>
        <v/>
      </c>
      <c r="K1845" s="147" t="str">
        <f>IF('TSA Input'!$J1820="","",IF('TSA Input'!$J1820="Yes",'TSA Input'!$I1820,""))</f>
        <v/>
      </c>
      <c r="L1845" s="147" t="str">
        <f>IF('TSA Input'!$J1820="","",IF('TSA Input'!$J1820="Yes",'TSA Input'!$E1820,""))</f>
        <v/>
      </c>
      <c r="M1845" s="45" t="str">
        <f t="shared" si="3"/>
        <v/>
      </c>
      <c r="N1845" s="48"/>
      <c r="O1845" s="49"/>
      <c r="P1845" s="148" t="s">
        <v>31</v>
      </c>
      <c r="Q1845" s="149" t="s">
        <v>31</v>
      </c>
      <c r="R1845" s="1"/>
    </row>
    <row r="1846" spans="1:18" ht="15.75" hidden="1" customHeight="1">
      <c r="A1846" s="1" t="str">
        <f t="shared" si="1"/>
        <v/>
      </c>
      <c r="B1846" s="1"/>
      <c r="C1846" s="38" t="str">
        <f>IF('TSA Input'!J1821="","",IF('TSA Input'!J1821="Yes",'TSA Input'!B1821,"Ineligible"))</f>
        <v/>
      </c>
      <c r="D1846" s="39" t="str">
        <f>IF('TSA Input'!J1821="","",IF('TSA Input'!J1821="Yes",'TSA Input'!H1821,""))</f>
        <v/>
      </c>
      <c r="E1846" s="40" t="str">
        <f>IF('TSA Input'!J1821="","",IF('TSA Input'!J1821="Yes",'TSA Input'!G1821,""))</f>
        <v/>
      </c>
      <c r="F1846" s="42" t="str">
        <f>IF('TSA Input'!J1821="","",IF('TSA Input'!J1821="Yes",'TSA Input'!C1821,""))</f>
        <v/>
      </c>
      <c r="G1846" s="43" t="str">
        <f>IF('TSA Input'!J1821="","",IF('TSA Input'!J1821="Yes",'TSA Input'!I1821,""))</f>
        <v/>
      </c>
      <c r="H1846" s="43" t="str">
        <f>IF('TSA Input'!J1821="","",IF('TSA Input'!J1821="Yes",'TSA Input'!E1821,""))</f>
        <v/>
      </c>
      <c r="I1846" s="45" t="str">
        <f t="shared" si="2"/>
        <v/>
      </c>
      <c r="J1846" s="146" t="str">
        <f>IF('TSA Input'!$J1821="","",IF('TSA Input'!$J1821="Yes",'TSA Input'!$C1821,""))</f>
        <v/>
      </c>
      <c r="K1846" s="147" t="str">
        <f>IF('TSA Input'!$J1821="","",IF('TSA Input'!$J1821="Yes",'TSA Input'!$I1821,""))</f>
        <v/>
      </c>
      <c r="L1846" s="147" t="str">
        <f>IF('TSA Input'!$J1821="","",IF('TSA Input'!$J1821="Yes",'TSA Input'!$E1821,""))</f>
        <v/>
      </c>
      <c r="M1846" s="45" t="str">
        <f t="shared" si="3"/>
        <v/>
      </c>
      <c r="N1846" s="48"/>
      <c r="O1846" s="49"/>
      <c r="P1846" s="148" t="s">
        <v>31</v>
      </c>
      <c r="Q1846" s="149" t="s">
        <v>31</v>
      </c>
      <c r="R1846" s="1"/>
    </row>
    <row r="1847" spans="1:18" ht="15.75" hidden="1" customHeight="1">
      <c r="A1847" s="1" t="str">
        <f t="shared" si="1"/>
        <v/>
      </c>
      <c r="B1847" s="1"/>
      <c r="C1847" s="38" t="str">
        <f>IF('TSA Input'!J1822="","",IF('TSA Input'!J1822="Yes",'TSA Input'!B1822,"Ineligible"))</f>
        <v/>
      </c>
      <c r="D1847" s="39" t="str">
        <f>IF('TSA Input'!J1822="","",IF('TSA Input'!J1822="Yes",'TSA Input'!H1822,""))</f>
        <v/>
      </c>
      <c r="E1847" s="40" t="str">
        <f>IF('TSA Input'!J1822="","",IF('TSA Input'!J1822="Yes",'TSA Input'!G1822,""))</f>
        <v/>
      </c>
      <c r="F1847" s="42" t="str">
        <f>IF('TSA Input'!J1822="","",IF('TSA Input'!J1822="Yes",'TSA Input'!C1822,""))</f>
        <v/>
      </c>
      <c r="G1847" s="43" t="str">
        <f>IF('TSA Input'!J1822="","",IF('TSA Input'!J1822="Yes",'TSA Input'!I1822,""))</f>
        <v/>
      </c>
      <c r="H1847" s="43" t="str">
        <f>IF('TSA Input'!J1822="","",IF('TSA Input'!J1822="Yes",'TSA Input'!E1822,""))</f>
        <v/>
      </c>
      <c r="I1847" s="45" t="str">
        <f t="shared" si="2"/>
        <v/>
      </c>
      <c r="J1847" s="146" t="str">
        <f>IF('TSA Input'!$J1822="","",IF('TSA Input'!$J1822="Yes",'TSA Input'!$C1822,""))</f>
        <v/>
      </c>
      <c r="K1847" s="147" t="str">
        <f>IF('TSA Input'!$J1822="","",IF('TSA Input'!$J1822="Yes",'TSA Input'!$I1822,""))</f>
        <v/>
      </c>
      <c r="L1847" s="147" t="str">
        <f>IF('TSA Input'!$J1822="","",IF('TSA Input'!$J1822="Yes",'TSA Input'!$E1822,""))</f>
        <v/>
      </c>
      <c r="M1847" s="45" t="str">
        <f t="shared" si="3"/>
        <v/>
      </c>
      <c r="N1847" s="48"/>
      <c r="O1847" s="49"/>
      <c r="P1847" s="148" t="s">
        <v>31</v>
      </c>
      <c r="Q1847" s="149" t="s">
        <v>31</v>
      </c>
      <c r="R1847" s="1"/>
    </row>
    <row r="1848" spans="1:18" ht="15.75" hidden="1" customHeight="1">
      <c r="A1848" s="1" t="str">
        <f t="shared" si="1"/>
        <v/>
      </c>
      <c r="B1848" s="1"/>
      <c r="C1848" s="38" t="str">
        <f>IF('TSA Input'!J1823="","",IF('TSA Input'!J1823="Yes",'TSA Input'!B1823,"Ineligible"))</f>
        <v/>
      </c>
      <c r="D1848" s="39" t="str">
        <f>IF('TSA Input'!J1823="","",IF('TSA Input'!J1823="Yes",'TSA Input'!H1823,""))</f>
        <v/>
      </c>
      <c r="E1848" s="40" t="str">
        <f>IF('TSA Input'!J1823="","",IF('TSA Input'!J1823="Yes",'TSA Input'!G1823,""))</f>
        <v/>
      </c>
      <c r="F1848" s="42" t="str">
        <f>IF('TSA Input'!J1823="","",IF('TSA Input'!J1823="Yes",'TSA Input'!C1823,""))</f>
        <v/>
      </c>
      <c r="G1848" s="43" t="str">
        <f>IF('TSA Input'!J1823="","",IF('TSA Input'!J1823="Yes",'TSA Input'!I1823,""))</f>
        <v/>
      </c>
      <c r="H1848" s="43" t="str">
        <f>IF('TSA Input'!J1823="","",IF('TSA Input'!J1823="Yes",'TSA Input'!E1823,""))</f>
        <v/>
      </c>
      <c r="I1848" s="45" t="str">
        <f t="shared" si="2"/>
        <v/>
      </c>
      <c r="J1848" s="146" t="str">
        <f>IF('TSA Input'!$J1823="","",IF('TSA Input'!$J1823="Yes",'TSA Input'!$C1823,""))</f>
        <v/>
      </c>
      <c r="K1848" s="147" t="str">
        <f>IF('TSA Input'!$J1823="","",IF('TSA Input'!$J1823="Yes",'TSA Input'!$I1823,""))</f>
        <v/>
      </c>
      <c r="L1848" s="147" t="str">
        <f>IF('TSA Input'!$J1823="","",IF('TSA Input'!$J1823="Yes",'TSA Input'!$E1823,""))</f>
        <v/>
      </c>
      <c r="M1848" s="45" t="str">
        <f t="shared" si="3"/>
        <v/>
      </c>
      <c r="N1848" s="48"/>
      <c r="O1848" s="49"/>
      <c r="P1848" s="148" t="s">
        <v>31</v>
      </c>
      <c r="Q1848" s="149" t="s">
        <v>31</v>
      </c>
      <c r="R1848" s="1"/>
    </row>
    <row r="1849" spans="1:18" ht="15.75" hidden="1" customHeight="1">
      <c r="A1849" s="1" t="str">
        <f t="shared" si="1"/>
        <v/>
      </c>
      <c r="B1849" s="1"/>
      <c r="C1849" s="38" t="str">
        <f>IF('TSA Input'!J1824="","",IF('TSA Input'!J1824="Yes",'TSA Input'!B1824,"Ineligible"))</f>
        <v/>
      </c>
      <c r="D1849" s="39" t="str">
        <f>IF('TSA Input'!J1824="","",IF('TSA Input'!J1824="Yes",'TSA Input'!H1824,""))</f>
        <v/>
      </c>
      <c r="E1849" s="40" t="str">
        <f>IF('TSA Input'!J1824="","",IF('TSA Input'!J1824="Yes",'TSA Input'!G1824,""))</f>
        <v/>
      </c>
      <c r="F1849" s="42" t="str">
        <f>IF('TSA Input'!J1824="","",IF('TSA Input'!J1824="Yes",'TSA Input'!C1824,""))</f>
        <v/>
      </c>
      <c r="G1849" s="43" t="str">
        <f>IF('TSA Input'!J1824="","",IF('TSA Input'!J1824="Yes",'TSA Input'!I1824,""))</f>
        <v/>
      </c>
      <c r="H1849" s="43" t="str">
        <f>IF('TSA Input'!J1824="","",IF('TSA Input'!J1824="Yes",'TSA Input'!E1824,""))</f>
        <v/>
      </c>
      <c r="I1849" s="45" t="str">
        <f t="shared" si="2"/>
        <v/>
      </c>
      <c r="J1849" s="146" t="str">
        <f>IF('TSA Input'!$J1824="","",IF('TSA Input'!$J1824="Yes",'TSA Input'!$C1824,""))</f>
        <v/>
      </c>
      <c r="K1849" s="147" t="str">
        <f>IF('TSA Input'!$J1824="","",IF('TSA Input'!$J1824="Yes",'TSA Input'!$I1824,""))</f>
        <v/>
      </c>
      <c r="L1849" s="147" t="str">
        <f>IF('TSA Input'!$J1824="","",IF('TSA Input'!$J1824="Yes",'TSA Input'!$E1824,""))</f>
        <v/>
      </c>
      <c r="M1849" s="45" t="str">
        <f t="shared" si="3"/>
        <v/>
      </c>
      <c r="N1849" s="48"/>
      <c r="O1849" s="49"/>
      <c r="P1849" s="148" t="s">
        <v>31</v>
      </c>
      <c r="Q1849" s="149" t="s">
        <v>31</v>
      </c>
      <c r="R1849" s="1"/>
    </row>
    <row r="1850" spans="1:18" ht="15.75" hidden="1" customHeight="1">
      <c r="A1850" s="1" t="str">
        <f t="shared" si="1"/>
        <v/>
      </c>
      <c r="B1850" s="1"/>
      <c r="C1850" s="38" t="str">
        <f>IF('TSA Input'!J1825="","",IF('TSA Input'!J1825="Yes",'TSA Input'!B1825,"Ineligible"))</f>
        <v/>
      </c>
      <c r="D1850" s="39" t="str">
        <f>IF('TSA Input'!J1825="","",IF('TSA Input'!J1825="Yes",'TSA Input'!H1825,""))</f>
        <v/>
      </c>
      <c r="E1850" s="40" t="str">
        <f>IF('TSA Input'!J1825="","",IF('TSA Input'!J1825="Yes",'TSA Input'!G1825,""))</f>
        <v/>
      </c>
      <c r="F1850" s="42" t="str">
        <f>IF('TSA Input'!J1825="","",IF('TSA Input'!J1825="Yes",'TSA Input'!C1825,""))</f>
        <v/>
      </c>
      <c r="G1850" s="43" t="str">
        <f>IF('TSA Input'!J1825="","",IF('TSA Input'!J1825="Yes",'TSA Input'!I1825,""))</f>
        <v/>
      </c>
      <c r="H1850" s="43" t="str">
        <f>IF('TSA Input'!J1825="","",IF('TSA Input'!J1825="Yes",'TSA Input'!E1825,""))</f>
        <v/>
      </c>
      <c r="I1850" s="45" t="str">
        <f t="shared" si="2"/>
        <v/>
      </c>
      <c r="J1850" s="146" t="str">
        <f>IF('TSA Input'!$J1825="","",IF('TSA Input'!$J1825="Yes",'TSA Input'!$C1825,""))</f>
        <v/>
      </c>
      <c r="K1850" s="147" t="str">
        <f>IF('TSA Input'!$J1825="","",IF('TSA Input'!$J1825="Yes",'TSA Input'!$I1825,""))</f>
        <v/>
      </c>
      <c r="L1850" s="147" t="str">
        <f>IF('TSA Input'!$J1825="","",IF('TSA Input'!$J1825="Yes",'TSA Input'!$E1825,""))</f>
        <v/>
      </c>
      <c r="M1850" s="45" t="str">
        <f t="shared" si="3"/>
        <v/>
      </c>
      <c r="N1850" s="48"/>
      <c r="O1850" s="49"/>
      <c r="P1850" s="148" t="s">
        <v>31</v>
      </c>
      <c r="Q1850" s="149" t="s">
        <v>31</v>
      </c>
      <c r="R1850" s="1"/>
    </row>
    <row r="1851" spans="1:18" ht="15.75" hidden="1" customHeight="1">
      <c r="A1851" s="1" t="str">
        <f t="shared" si="1"/>
        <v/>
      </c>
      <c r="B1851" s="1"/>
      <c r="C1851" s="38" t="str">
        <f>IF('TSA Input'!J1826="","",IF('TSA Input'!J1826="Yes",'TSA Input'!B1826,"Ineligible"))</f>
        <v/>
      </c>
      <c r="D1851" s="39" t="str">
        <f>IF('TSA Input'!J1826="","",IF('TSA Input'!J1826="Yes",'TSA Input'!H1826,""))</f>
        <v/>
      </c>
      <c r="E1851" s="40" t="str">
        <f>IF('TSA Input'!J1826="","",IF('TSA Input'!J1826="Yes",'TSA Input'!G1826,""))</f>
        <v/>
      </c>
      <c r="F1851" s="42" t="str">
        <f>IF('TSA Input'!J1826="","",IF('TSA Input'!J1826="Yes",'TSA Input'!C1826,""))</f>
        <v/>
      </c>
      <c r="G1851" s="43" t="str">
        <f>IF('TSA Input'!J1826="","",IF('TSA Input'!J1826="Yes",'TSA Input'!I1826,""))</f>
        <v/>
      </c>
      <c r="H1851" s="43" t="str">
        <f>IF('TSA Input'!J1826="","",IF('TSA Input'!J1826="Yes",'TSA Input'!E1826,""))</f>
        <v/>
      </c>
      <c r="I1851" s="45" t="str">
        <f t="shared" si="2"/>
        <v/>
      </c>
      <c r="J1851" s="146" t="str">
        <f>IF('TSA Input'!$J1826="","",IF('TSA Input'!$J1826="Yes",'TSA Input'!$C1826,""))</f>
        <v/>
      </c>
      <c r="K1851" s="147" t="str">
        <f>IF('TSA Input'!$J1826="","",IF('TSA Input'!$J1826="Yes",'TSA Input'!$I1826,""))</f>
        <v/>
      </c>
      <c r="L1851" s="147" t="str">
        <f>IF('TSA Input'!$J1826="","",IF('TSA Input'!$J1826="Yes",'TSA Input'!$E1826,""))</f>
        <v/>
      </c>
      <c r="M1851" s="45" t="str">
        <f t="shared" si="3"/>
        <v/>
      </c>
      <c r="N1851" s="48"/>
      <c r="O1851" s="49"/>
      <c r="P1851" s="148" t="s">
        <v>31</v>
      </c>
      <c r="Q1851" s="149" t="s">
        <v>31</v>
      </c>
      <c r="R1851" s="1"/>
    </row>
    <row r="1852" spans="1:18" ht="15.75" hidden="1" customHeight="1">
      <c r="A1852" s="1" t="str">
        <f t="shared" si="1"/>
        <v/>
      </c>
      <c r="B1852" s="1"/>
      <c r="C1852" s="38" t="str">
        <f>IF('TSA Input'!J1827="","",IF('TSA Input'!J1827="Yes",'TSA Input'!B1827,"Ineligible"))</f>
        <v/>
      </c>
      <c r="D1852" s="39" t="str">
        <f>IF('TSA Input'!J1827="","",IF('TSA Input'!J1827="Yes",'TSA Input'!H1827,""))</f>
        <v/>
      </c>
      <c r="E1852" s="40" t="str">
        <f>IF('TSA Input'!J1827="","",IF('TSA Input'!J1827="Yes",'TSA Input'!G1827,""))</f>
        <v/>
      </c>
      <c r="F1852" s="42" t="str">
        <f>IF('TSA Input'!J1827="","",IF('TSA Input'!J1827="Yes",'TSA Input'!C1827,""))</f>
        <v/>
      </c>
      <c r="G1852" s="43" t="str">
        <f>IF('TSA Input'!J1827="","",IF('TSA Input'!J1827="Yes",'TSA Input'!I1827,""))</f>
        <v/>
      </c>
      <c r="H1852" s="43" t="str">
        <f>IF('TSA Input'!J1827="","",IF('TSA Input'!J1827="Yes",'TSA Input'!E1827,""))</f>
        <v/>
      </c>
      <c r="I1852" s="45" t="str">
        <f t="shared" si="2"/>
        <v/>
      </c>
      <c r="J1852" s="146" t="str">
        <f>IF('TSA Input'!$J1827="","",IF('TSA Input'!$J1827="Yes",'TSA Input'!$C1827,""))</f>
        <v/>
      </c>
      <c r="K1852" s="147" t="str">
        <f>IF('TSA Input'!$J1827="","",IF('TSA Input'!$J1827="Yes",'TSA Input'!$I1827,""))</f>
        <v/>
      </c>
      <c r="L1852" s="147" t="str">
        <f>IF('TSA Input'!$J1827="","",IF('TSA Input'!$J1827="Yes",'TSA Input'!$E1827,""))</f>
        <v/>
      </c>
      <c r="M1852" s="45" t="str">
        <f t="shared" si="3"/>
        <v/>
      </c>
      <c r="N1852" s="48"/>
      <c r="O1852" s="49"/>
      <c r="P1852" s="148" t="s">
        <v>31</v>
      </c>
      <c r="Q1852" s="149" t="s">
        <v>31</v>
      </c>
      <c r="R1852" s="1"/>
    </row>
    <row r="1853" spans="1:18" ht="15.75" hidden="1" customHeight="1">
      <c r="A1853" s="1" t="str">
        <f t="shared" si="1"/>
        <v/>
      </c>
      <c r="B1853" s="1"/>
      <c r="C1853" s="38" t="str">
        <f>IF('TSA Input'!J1828="","",IF('TSA Input'!J1828="Yes",'TSA Input'!B1828,"Ineligible"))</f>
        <v/>
      </c>
      <c r="D1853" s="39" t="str">
        <f>IF('TSA Input'!J1828="","",IF('TSA Input'!J1828="Yes",'TSA Input'!H1828,""))</f>
        <v/>
      </c>
      <c r="E1853" s="40" t="str">
        <f>IF('TSA Input'!J1828="","",IF('TSA Input'!J1828="Yes",'TSA Input'!G1828,""))</f>
        <v/>
      </c>
      <c r="F1853" s="42" t="str">
        <f>IF('TSA Input'!J1828="","",IF('TSA Input'!J1828="Yes",'TSA Input'!C1828,""))</f>
        <v/>
      </c>
      <c r="G1853" s="43" t="str">
        <f>IF('TSA Input'!J1828="","",IF('TSA Input'!J1828="Yes",'TSA Input'!I1828,""))</f>
        <v/>
      </c>
      <c r="H1853" s="43" t="str">
        <f>IF('TSA Input'!J1828="","",IF('TSA Input'!J1828="Yes",'TSA Input'!E1828,""))</f>
        <v/>
      </c>
      <c r="I1853" s="45" t="str">
        <f t="shared" si="2"/>
        <v/>
      </c>
      <c r="J1853" s="146" t="str">
        <f>IF('TSA Input'!$J1828="","",IF('TSA Input'!$J1828="Yes",'TSA Input'!$C1828,""))</f>
        <v/>
      </c>
      <c r="K1853" s="147" t="str">
        <f>IF('TSA Input'!$J1828="","",IF('TSA Input'!$J1828="Yes",'TSA Input'!$I1828,""))</f>
        <v/>
      </c>
      <c r="L1853" s="147" t="str">
        <f>IF('TSA Input'!$J1828="","",IF('TSA Input'!$J1828="Yes",'TSA Input'!$E1828,""))</f>
        <v/>
      </c>
      <c r="M1853" s="45" t="str">
        <f t="shared" si="3"/>
        <v/>
      </c>
      <c r="N1853" s="48"/>
      <c r="O1853" s="49"/>
      <c r="P1853" s="148" t="s">
        <v>31</v>
      </c>
      <c r="Q1853" s="149" t="s">
        <v>31</v>
      </c>
      <c r="R1853" s="1"/>
    </row>
    <row r="1854" spans="1:18" ht="15.75" hidden="1" customHeight="1">
      <c r="A1854" s="1" t="str">
        <f t="shared" si="1"/>
        <v/>
      </c>
      <c r="B1854" s="1"/>
      <c r="C1854" s="38" t="str">
        <f>IF('TSA Input'!J1829="","",IF('TSA Input'!J1829="Yes",'TSA Input'!B1829,"Ineligible"))</f>
        <v/>
      </c>
      <c r="D1854" s="39" t="str">
        <f>IF('TSA Input'!J1829="","",IF('TSA Input'!J1829="Yes",'TSA Input'!H1829,""))</f>
        <v/>
      </c>
      <c r="E1854" s="40" t="str">
        <f>IF('TSA Input'!J1829="","",IF('TSA Input'!J1829="Yes",'TSA Input'!G1829,""))</f>
        <v/>
      </c>
      <c r="F1854" s="42" t="str">
        <f>IF('TSA Input'!J1829="","",IF('TSA Input'!J1829="Yes",'TSA Input'!C1829,""))</f>
        <v/>
      </c>
      <c r="G1854" s="43" t="str">
        <f>IF('TSA Input'!J1829="","",IF('TSA Input'!J1829="Yes",'TSA Input'!I1829,""))</f>
        <v/>
      </c>
      <c r="H1854" s="43" t="str">
        <f>IF('TSA Input'!J1829="","",IF('TSA Input'!J1829="Yes",'TSA Input'!E1829,""))</f>
        <v/>
      </c>
      <c r="I1854" s="45" t="str">
        <f t="shared" si="2"/>
        <v/>
      </c>
      <c r="J1854" s="146" t="str">
        <f>IF('TSA Input'!$J1829="","",IF('TSA Input'!$J1829="Yes",'TSA Input'!$C1829,""))</f>
        <v/>
      </c>
      <c r="K1854" s="147" t="str">
        <f>IF('TSA Input'!$J1829="","",IF('TSA Input'!$J1829="Yes",'TSA Input'!$I1829,""))</f>
        <v/>
      </c>
      <c r="L1854" s="147" t="str">
        <f>IF('TSA Input'!$J1829="","",IF('TSA Input'!$J1829="Yes",'TSA Input'!$E1829,""))</f>
        <v/>
      </c>
      <c r="M1854" s="45" t="str">
        <f t="shared" si="3"/>
        <v/>
      </c>
      <c r="N1854" s="48"/>
      <c r="O1854" s="49"/>
      <c r="P1854" s="148" t="s">
        <v>31</v>
      </c>
      <c r="Q1854" s="149" t="s">
        <v>31</v>
      </c>
      <c r="R1854" s="1"/>
    </row>
    <row r="1855" spans="1:18" ht="15.75" hidden="1" customHeight="1">
      <c r="A1855" s="1" t="str">
        <f t="shared" si="1"/>
        <v/>
      </c>
      <c r="B1855" s="1"/>
      <c r="C1855" s="38" t="str">
        <f>IF('TSA Input'!J1830="","",IF('TSA Input'!J1830="Yes",'TSA Input'!B1830,"Ineligible"))</f>
        <v/>
      </c>
      <c r="D1855" s="39" t="str">
        <f>IF('TSA Input'!J1830="","",IF('TSA Input'!J1830="Yes",'TSA Input'!H1830,""))</f>
        <v/>
      </c>
      <c r="E1855" s="40" t="str">
        <f>IF('TSA Input'!J1830="","",IF('TSA Input'!J1830="Yes",'TSA Input'!G1830,""))</f>
        <v/>
      </c>
      <c r="F1855" s="42" t="str">
        <f>IF('TSA Input'!J1830="","",IF('TSA Input'!J1830="Yes",'TSA Input'!C1830,""))</f>
        <v/>
      </c>
      <c r="G1855" s="43" t="str">
        <f>IF('TSA Input'!J1830="","",IF('TSA Input'!J1830="Yes",'TSA Input'!I1830,""))</f>
        <v/>
      </c>
      <c r="H1855" s="43" t="str">
        <f>IF('TSA Input'!J1830="","",IF('TSA Input'!J1830="Yes",'TSA Input'!E1830,""))</f>
        <v/>
      </c>
      <c r="I1855" s="45" t="str">
        <f t="shared" si="2"/>
        <v/>
      </c>
      <c r="J1855" s="146" t="str">
        <f>IF('TSA Input'!$J1830="","",IF('TSA Input'!$J1830="Yes",'TSA Input'!$C1830,""))</f>
        <v/>
      </c>
      <c r="K1855" s="147" t="str">
        <f>IF('TSA Input'!$J1830="","",IF('TSA Input'!$J1830="Yes",'TSA Input'!$I1830,""))</f>
        <v/>
      </c>
      <c r="L1855" s="147" t="str">
        <f>IF('TSA Input'!$J1830="","",IF('TSA Input'!$J1830="Yes",'TSA Input'!$E1830,""))</f>
        <v/>
      </c>
      <c r="M1855" s="45" t="str">
        <f t="shared" si="3"/>
        <v/>
      </c>
      <c r="N1855" s="48"/>
      <c r="O1855" s="49"/>
      <c r="P1855" s="148" t="s">
        <v>31</v>
      </c>
      <c r="Q1855" s="149" t="s">
        <v>31</v>
      </c>
      <c r="R1855" s="1"/>
    </row>
    <row r="1856" spans="1:18" ht="15.75" hidden="1" customHeight="1">
      <c r="A1856" s="1" t="str">
        <f t="shared" si="1"/>
        <v/>
      </c>
      <c r="B1856" s="1"/>
      <c r="C1856" s="38" t="str">
        <f>IF('TSA Input'!J1831="","",IF('TSA Input'!J1831="Yes",'TSA Input'!B1831,"Ineligible"))</f>
        <v/>
      </c>
      <c r="D1856" s="39" t="str">
        <f>IF('TSA Input'!J1831="","",IF('TSA Input'!J1831="Yes",'TSA Input'!H1831,""))</f>
        <v/>
      </c>
      <c r="E1856" s="40" t="str">
        <f>IF('TSA Input'!J1831="","",IF('TSA Input'!J1831="Yes",'TSA Input'!G1831,""))</f>
        <v/>
      </c>
      <c r="F1856" s="42" t="str">
        <f>IF('TSA Input'!J1831="","",IF('TSA Input'!J1831="Yes",'TSA Input'!C1831,""))</f>
        <v/>
      </c>
      <c r="G1856" s="43" t="str">
        <f>IF('TSA Input'!J1831="","",IF('TSA Input'!J1831="Yes",'TSA Input'!I1831,""))</f>
        <v/>
      </c>
      <c r="H1856" s="43" t="str">
        <f>IF('TSA Input'!J1831="","",IF('TSA Input'!J1831="Yes",'TSA Input'!E1831,""))</f>
        <v/>
      </c>
      <c r="I1856" s="45" t="str">
        <f t="shared" si="2"/>
        <v/>
      </c>
      <c r="J1856" s="146" t="str">
        <f>IF('TSA Input'!$J1831="","",IF('TSA Input'!$J1831="Yes",'TSA Input'!$C1831,""))</f>
        <v/>
      </c>
      <c r="K1856" s="147" t="str">
        <f>IF('TSA Input'!$J1831="","",IF('TSA Input'!$J1831="Yes",'TSA Input'!$I1831,""))</f>
        <v/>
      </c>
      <c r="L1856" s="147" t="str">
        <f>IF('TSA Input'!$J1831="","",IF('TSA Input'!$J1831="Yes",'TSA Input'!$E1831,""))</f>
        <v/>
      </c>
      <c r="M1856" s="45" t="str">
        <f t="shared" si="3"/>
        <v/>
      </c>
      <c r="N1856" s="48"/>
      <c r="O1856" s="49"/>
      <c r="P1856" s="148" t="s">
        <v>31</v>
      </c>
      <c r="Q1856" s="149" t="s">
        <v>31</v>
      </c>
      <c r="R1856" s="1"/>
    </row>
    <row r="1857" spans="1:18" ht="15.75" hidden="1" customHeight="1">
      <c r="A1857" s="1" t="str">
        <f t="shared" si="1"/>
        <v/>
      </c>
      <c r="B1857" s="1"/>
      <c r="C1857" s="38" t="str">
        <f>IF('TSA Input'!J1832="","",IF('TSA Input'!J1832="Yes",'TSA Input'!B1832,"Ineligible"))</f>
        <v/>
      </c>
      <c r="D1857" s="39" t="str">
        <f>IF('TSA Input'!J1832="","",IF('TSA Input'!J1832="Yes",'TSA Input'!H1832,""))</f>
        <v/>
      </c>
      <c r="E1857" s="40" t="str">
        <f>IF('TSA Input'!J1832="","",IF('TSA Input'!J1832="Yes",'TSA Input'!G1832,""))</f>
        <v/>
      </c>
      <c r="F1857" s="42" t="str">
        <f>IF('TSA Input'!J1832="","",IF('TSA Input'!J1832="Yes",'TSA Input'!C1832,""))</f>
        <v/>
      </c>
      <c r="G1857" s="43" t="str">
        <f>IF('TSA Input'!J1832="","",IF('TSA Input'!J1832="Yes",'TSA Input'!I1832,""))</f>
        <v/>
      </c>
      <c r="H1857" s="43" t="str">
        <f>IF('TSA Input'!J1832="","",IF('TSA Input'!J1832="Yes",'TSA Input'!E1832,""))</f>
        <v/>
      </c>
      <c r="I1857" s="45" t="str">
        <f t="shared" si="2"/>
        <v/>
      </c>
      <c r="J1857" s="146" t="str">
        <f>IF('TSA Input'!$J1832="","",IF('TSA Input'!$J1832="Yes",'TSA Input'!$C1832,""))</f>
        <v/>
      </c>
      <c r="K1857" s="147" t="str">
        <f>IF('TSA Input'!$J1832="","",IF('TSA Input'!$J1832="Yes",'TSA Input'!$I1832,""))</f>
        <v/>
      </c>
      <c r="L1857" s="147" t="str">
        <f>IF('TSA Input'!$J1832="","",IF('TSA Input'!$J1832="Yes",'TSA Input'!$E1832,""))</f>
        <v/>
      </c>
      <c r="M1857" s="45" t="str">
        <f t="shared" si="3"/>
        <v/>
      </c>
      <c r="N1857" s="48"/>
      <c r="O1857" s="49"/>
      <c r="P1857" s="148" t="s">
        <v>31</v>
      </c>
      <c r="Q1857" s="149" t="s">
        <v>31</v>
      </c>
      <c r="R1857" s="1"/>
    </row>
    <row r="1858" spans="1:18" ht="15.75" hidden="1" customHeight="1">
      <c r="A1858" s="1" t="str">
        <f t="shared" si="1"/>
        <v/>
      </c>
      <c r="B1858" s="1"/>
      <c r="C1858" s="38" t="str">
        <f>IF('TSA Input'!J1833="","",IF('TSA Input'!J1833="Yes",'TSA Input'!B1833,"Ineligible"))</f>
        <v/>
      </c>
      <c r="D1858" s="39" t="str">
        <f>IF('TSA Input'!J1833="","",IF('TSA Input'!J1833="Yes",'TSA Input'!H1833,""))</f>
        <v/>
      </c>
      <c r="E1858" s="40" t="str">
        <f>IF('TSA Input'!J1833="","",IF('TSA Input'!J1833="Yes",'TSA Input'!G1833,""))</f>
        <v/>
      </c>
      <c r="F1858" s="42" t="str">
        <f>IF('TSA Input'!J1833="","",IF('TSA Input'!J1833="Yes",'TSA Input'!C1833,""))</f>
        <v/>
      </c>
      <c r="G1858" s="43" t="str">
        <f>IF('TSA Input'!J1833="","",IF('TSA Input'!J1833="Yes",'TSA Input'!I1833,""))</f>
        <v/>
      </c>
      <c r="H1858" s="43" t="str">
        <f>IF('TSA Input'!J1833="","",IF('TSA Input'!J1833="Yes",'TSA Input'!E1833,""))</f>
        <v/>
      </c>
      <c r="I1858" s="45" t="str">
        <f t="shared" si="2"/>
        <v/>
      </c>
      <c r="J1858" s="146" t="str">
        <f>IF('TSA Input'!$J1833="","",IF('TSA Input'!$J1833="Yes",'TSA Input'!$C1833,""))</f>
        <v/>
      </c>
      <c r="K1858" s="147" t="str">
        <f>IF('TSA Input'!$J1833="","",IF('TSA Input'!$J1833="Yes",'TSA Input'!$I1833,""))</f>
        <v/>
      </c>
      <c r="L1858" s="147" t="str">
        <f>IF('TSA Input'!$J1833="","",IF('TSA Input'!$J1833="Yes",'TSA Input'!$E1833,""))</f>
        <v/>
      </c>
      <c r="M1858" s="45" t="str">
        <f t="shared" si="3"/>
        <v/>
      </c>
      <c r="N1858" s="48"/>
      <c r="O1858" s="49"/>
      <c r="P1858" s="148" t="s">
        <v>31</v>
      </c>
      <c r="Q1858" s="149" t="s">
        <v>31</v>
      </c>
      <c r="R1858" s="1"/>
    </row>
    <row r="1859" spans="1:18" ht="15.75" hidden="1" customHeight="1">
      <c r="A1859" s="1" t="str">
        <f t="shared" si="1"/>
        <v/>
      </c>
      <c r="B1859" s="1"/>
      <c r="C1859" s="38" t="str">
        <f>IF('TSA Input'!J1834="","",IF('TSA Input'!J1834="Yes",'TSA Input'!B1834,"Ineligible"))</f>
        <v/>
      </c>
      <c r="D1859" s="39" t="str">
        <f>IF('TSA Input'!J1834="","",IF('TSA Input'!J1834="Yes",'TSA Input'!H1834,""))</f>
        <v/>
      </c>
      <c r="E1859" s="40" t="str">
        <f>IF('TSA Input'!J1834="","",IF('TSA Input'!J1834="Yes",'TSA Input'!G1834,""))</f>
        <v/>
      </c>
      <c r="F1859" s="42" t="str">
        <f>IF('TSA Input'!J1834="","",IF('TSA Input'!J1834="Yes",'TSA Input'!C1834,""))</f>
        <v/>
      </c>
      <c r="G1859" s="43" t="str">
        <f>IF('TSA Input'!J1834="","",IF('TSA Input'!J1834="Yes",'TSA Input'!I1834,""))</f>
        <v/>
      </c>
      <c r="H1859" s="43" t="str">
        <f>IF('TSA Input'!J1834="","",IF('TSA Input'!J1834="Yes",'TSA Input'!E1834,""))</f>
        <v/>
      </c>
      <c r="I1859" s="45" t="str">
        <f t="shared" si="2"/>
        <v/>
      </c>
      <c r="J1859" s="146" t="str">
        <f>IF('TSA Input'!$J1834="","",IF('TSA Input'!$J1834="Yes",'TSA Input'!$C1834,""))</f>
        <v/>
      </c>
      <c r="K1859" s="147" t="str">
        <f>IF('TSA Input'!$J1834="","",IF('TSA Input'!$J1834="Yes",'TSA Input'!$I1834,""))</f>
        <v/>
      </c>
      <c r="L1859" s="147" t="str">
        <f>IF('TSA Input'!$J1834="","",IF('TSA Input'!$J1834="Yes",'TSA Input'!$E1834,""))</f>
        <v/>
      </c>
      <c r="M1859" s="45" t="str">
        <f t="shared" si="3"/>
        <v/>
      </c>
      <c r="N1859" s="48"/>
      <c r="O1859" s="49"/>
      <c r="P1859" s="148" t="s">
        <v>31</v>
      </c>
      <c r="Q1859" s="149" t="s">
        <v>31</v>
      </c>
      <c r="R1859" s="1"/>
    </row>
    <row r="1860" spans="1:18" ht="15.75" hidden="1" customHeight="1">
      <c r="A1860" s="1" t="str">
        <f t="shared" si="1"/>
        <v/>
      </c>
      <c r="B1860" s="1"/>
      <c r="C1860" s="38" t="str">
        <f>IF('TSA Input'!J1835="","",IF('TSA Input'!J1835="Yes",'TSA Input'!B1835,"Ineligible"))</f>
        <v/>
      </c>
      <c r="D1860" s="39" t="str">
        <f>IF('TSA Input'!J1835="","",IF('TSA Input'!J1835="Yes",'TSA Input'!H1835,""))</f>
        <v/>
      </c>
      <c r="E1860" s="40" t="str">
        <f>IF('TSA Input'!J1835="","",IF('TSA Input'!J1835="Yes",'TSA Input'!G1835,""))</f>
        <v/>
      </c>
      <c r="F1860" s="42" t="str">
        <f>IF('TSA Input'!J1835="","",IF('TSA Input'!J1835="Yes",'TSA Input'!C1835,""))</f>
        <v/>
      </c>
      <c r="G1860" s="43" t="str">
        <f>IF('TSA Input'!J1835="","",IF('TSA Input'!J1835="Yes",'TSA Input'!I1835,""))</f>
        <v/>
      </c>
      <c r="H1860" s="43" t="str">
        <f>IF('TSA Input'!J1835="","",IF('TSA Input'!J1835="Yes",'TSA Input'!E1835,""))</f>
        <v/>
      </c>
      <c r="I1860" s="45" t="str">
        <f t="shared" si="2"/>
        <v/>
      </c>
      <c r="J1860" s="146" t="str">
        <f>IF('TSA Input'!$J1835="","",IF('TSA Input'!$J1835="Yes",'TSA Input'!$C1835,""))</f>
        <v/>
      </c>
      <c r="K1860" s="147" t="str">
        <f>IF('TSA Input'!$J1835="","",IF('TSA Input'!$J1835="Yes",'TSA Input'!$I1835,""))</f>
        <v/>
      </c>
      <c r="L1860" s="147" t="str">
        <f>IF('TSA Input'!$J1835="","",IF('TSA Input'!$J1835="Yes",'TSA Input'!$E1835,""))</f>
        <v/>
      </c>
      <c r="M1860" s="45" t="str">
        <f t="shared" si="3"/>
        <v/>
      </c>
      <c r="N1860" s="48"/>
      <c r="O1860" s="49"/>
      <c r="P1860" s="148" t="s">
        <v>31</v>
      </c>
      <c r="Q1860" s="149" t="s">
        <v>31</v>
      </c>
      <c r="R1860" s="1"/>
    </row>
    <row r="1861" spans="1:18" ht="15.75" hidden="1" customHeight="1">
      <c r="A1861" s="1" t="str">
        <f t="shared" si="1"/>
        <v/>
      </c>
      <c r="B1861" s="1"/>
      <c r="C1861" s="38" t="str">
        <f>IF('TSA Input'!J1836="","",IF('TSA Input'!J1836="Yes",'TSA Input'!B1836,"Ineligible"))</f>
        <v/>
      </c>
      <c r="D1861" s="39" t="str">
        <f>IF('TSA Input'!J1836="","",IF('TSA Input'!J1836="Yes",'TSA Input'!H1836,""))</f>
        <v/>
      </c>
      <c r="E1861" s="40" t="str">
        <f>IF('TSA Input'!J1836="","",IF('TSA Input'!J1836="Yes",'TSA Input'!G1836,""))</f>
        <v/>
      </c>
      <c r="F1861" s="42" t="str">
        <f>IF('TSA Input'!J1836="","",IF('TSA Input'!J1836="Yes",'TSA Input'!C1836,""))</f>
        <v/>
      </c>
      <c r="G1861" s="43" t="str">
        <f>IF('TSA Input'!J1836="","",IF('TSA Input'!J1836="Yes",'TSA Input'!I1836,""))</f>
        <v/>
      </c>
      <c r="H1861" s="43" t="str">
        <f>IF('TSA Input'!J1836="","",IF('TSA Input'!J1836="Yes",'TSA Input'!E1836,""))</f>
        <v/>
      </c>
      <c r="I1861" s="45" t="str">
        <f t="shared" si="2"/>
        <v/>
      </c>
      <c r="J1861" s="146" t="str">
        <f>IF('TSA Input'!$J1836="","",IF('TSA Input'!$J1836="Yes",'TSA Input'!$C1836,""))</f>
        <v/>
      </c>
      <c r="K1861" s="147" t="str">
        <f>IF('TSA Input'!$J1836="","",IF('TSA Input'!$J1836="Yes",'TSA Input'!$I1836,""))</f>
        <v/>
      </c>
      <c r="L1861" s="147" t="str">
        <f>IF('TSA Input'!$J1836="","",IF('TSA Input'!$J1836="Yes",'TSA Input'!$E1836,""))</f>
        <v/>
      </c>
      <c r="M1861" s="45" t="str">
        <f t="shared" si="3"/>
        <v/>
      </c>
      <c r="N1861" s="48"/>
      <c r="O1861" s="49"/>
      <c r="P1861" s="148" t="s">
        <v>31</v>
      </c>
      <c r="Q1861" s="149" t="s">
        <v>31</v>
      </c>
      <c r="R1861" s="1"/>
    </row>
    <row r="1862" spans="1:18" ht="15.75" hidden="1" customHeight="1">
      <c r="A1862" s="1" t="str">
        <f t="shared" si="1"/>
        <v/>
      </c>
      <c r="B1862" s="1"/>
      <c r="C1862" s="38" t="str">
        <f>IF('TSA Input'!J1837="","",IF('TSA Input'!J1837="Yes",'TSA Input'!B1837,"Ineligible"))</f>
        <v/>
      </c>
      <c r="D1862" s="39" t="str">
        <f>IF('TSA Input'!J1837="","",IF('TSA Input'!J1837="Yes",'TSA Input'!H1837,""))</f>
        <v/>
      </c>
      <c r="E1862" s="40" t="str">
        <f>IF('TSA Input'!J1837="","",IF('TSA Input'!J1837="Yes",'TSA Input'!G1837,""))</f>
        <v/>
      </c>
      <c r="F1862" s="42" t="str">
        <f>IF('TSA Input'!J1837="","",IF('TSA Input'!J1837="Yes",'TSA Input'!C1837,""))</f>
        <v/>
      </c>
      <c r="G1862" s="43" t="str">
        <f>IF('TSA Input'!J1837="","",IF('TSA Input'!J1837="Yes",'TSA Input'!I1837,""))</f>
        <v/>
      </c>
      <c r="H1862" s="43" t="str">
        <f>IF('TSA Input'!J1837="","",IF('TSA Input'!J1837="Yes",'TSA Input'!E1837,""))</f>
        <v/>
      </c>
      <c r="I1862" s="45" t="str">
        <f t="shared" si="2"/>
        <v/>
      </c>
      <c r="J1862" s="146" t="str">
        <f>IF('TSA Input'!$J1837="","",IF('TSA Input'!$J1837="Yes",'TSA Input'!$C1837,""))</f>
        <v/>
      </c>
      <c r="K1862" s="147" t="str">
        <f>IF('TSA Input'!$J1837="","",IF('TSA Input'!$J1837="Yes",'TSA Input'!$I1837,""))</f>
        <v/>
      </c>
      <c r="L1862" s="147" t="str">
        <f>IF('TSA Input'!$J1837="","",IF('TSA Input'!$J1837="Yes",'TSA Input'!$E1837,""))</f>
        <v/>
      </c>
      <c r="M1862" s="45" t="str">
        <f t="shared" si="3"/>
        <v/>
      </c>
      <c r="N1862" s="48"/>
      <c r="O1862" s="49"/>
      <c r="P1862" s="148" t="s">
        <v>31</v>
      </c>
      <c r="Q1862" s="149" t="s">
        <v>31</v>
      </c>
      <c r="R1862" s="1"/>
    </row>
    <row r="1863" spans="1:18" ht="15.75" hidden="1" customHeight="1">
      <c r="A1863" s="1" t="str">
        <f t="shared" si="1"/>
        <v/>
      </c>
      <c r="B1863" s="1"/>
      <c r="C1863" s="38" t="str">
        <f>IF('TSA Input'!J1838="","",IF('TSA Input'!J1838="Yes",'TSA Input'!B1838,"Ineligible"))</f>
        <v/>
      </c>
      <c r="D1863" s="39" t="str">
        <f>IF('TSA Input'!J1838="","",IF('TSA Input'!J1838="Yes",'TSA Input'!H1838,""))</f>
        <v/>
      </c>
      <c r="E1863" s="40" t="str">
        <f>IF('TSA Input'!J1838="","",IF('TSA Input'!J1838="Yes",'TSA Input'!G1838,""))</f>
        <v/>
      </c>
      <c r="F1863" s="42" t="str">
        <f>IF('TSA Input'!J1838="","",IF('TSA Input'!J1838="Yes",'TSA Input'!C1838,""))</f>
        <v/>
      </c>
      <c r="G1863" s="43" t="str">
        <f>IF('TSA Input'!J1838="","",IF('TSA Input'!J1838="Yes",'TSA Input'!I1838,""))</f>
        <v/>
      </c>
      <c r="H1863" s="43" t="str">
        <f>IF('TSA Input'!J1838="","",IF('TSA Input'!J1838="Yes",'TSA Input'!E1838,""))</f>
        <v/>
      </c>
      <c r="I1863" s="45" t="str">
        <f t="shared" si="2"/>
        <v/>
      </c>
      <c r="J1863" s="146" t="str">
        <f>IF('TSA Input'!$J1838="","",IF('TSA Input'!$J1838="Yes",'TSA Input'!$C1838,""))</f>
        <v/>
      </c>
      <c r="K1863" s="147" t="str">
        <f>IF('TSA Input'!$J1838="","",IF('TSA Input'!$J1838="Yes",'TSA Input'!$I1838,""))</f>
        <v/>
      </c>
      <c r="L1863" s="147" t="str">
        <f>IF('TSA Input'!$J1838="","",IF('TSA Input'!$J1838="Yes",'TSA Input'!$E1838,""))</f>
        <v/>
      </c>
      <c r="M1863" s="45" t="str">
        <f t="shared" si="3"/>
        <v/>
      </c>
      <c r="N1863" s="48"/>
      <c r="O1863" s="49"/>
      <c r="P1863" s="148" t="s">
        <v>31</v>
      </c>
      <c r="Q1863" s="149" t="s">
        <v>31</v>
      </c>
      <c r="R1863" s="1"/>
    </row>
    <row r="1864" spans="1:18" ht="15.75" hidden="1" customHeight="1">
      <c r="A1864" s="1" t="str">
        <f t="shared" si="1"/>
        <v/>
      </c>
      <c r="B1864" s="1"/>
      <c r="C1864" s="38" t="str">
        <f>IF('TSA Input'!J1839="","",IF('TSA Input'!J1839="Yes",'TSA Input'!B1839,"Ineligible"))</f>
        <v/>
      </c>
      <c r="D1864" s="39" t="str">
        <f>IF('TSA Input'!J1839="","",IF('TSA Input'!J1839="Yes",'TSA Input'!H1839,""))</f>
        <v/>
      </c>
      <c r="E1864" s="40" t="str">
        <f>IF('TSA Input'!J1839="","",IF('TSA Input'!J1839="Yes",'TSA Input'!G1839,""))</f>
        <v/>
      </c>
      <c r="F1864" s="42" t="str">
        <f>IF('TSA Input'!J1839="","",IF('TSA Input'!J1839="Yes",'TSA Input'!C1839,""))</f>
        <v/>
      </c>
      <c r="G1864" s="43" t="str">
        <f>IF('TSA Input'!J1839="","",IF('TSA Input'!J1839="Yes",'TSA Input'!I1839,""))</f>
        <v/>
      </c>
      <c r="H1864" s="43" t="str">
        <f>IF('TSA Input'!J1839="","",IF('TSA Input'!J1839="Yes",'TSA Input'!E1839,""))</f>
        <v/>
      </c>
      <c r="I1864" s="45" t="str">
        <f t="shared" si="2"/>
        <v/>
      </c>
      <c r="J1864" s="146" t="str">
        <f>IF('TSA Input'!$J1839="","",IF('TSA Input'!$J1839="Yes",'TSA Input'!$C1839,""))</f>
        <v/>
      </c>
      <c r="K1864" s="147" t="str">
        <f>IF('TSA Input'!$J1839="","",IF('TSA Input'!$J1839="Yes",'TSA Input'!$I1839,""))</f>
        <v/>
      </c>
      <c r="L1864" s="147" t="str">
        <f>IF('TSA Input'!$J1839="","",IF('TSA Input'!$J1839="Yes",'TSA Input'!$E1839,""))</f>
        <v/>
      </c>
      <c r="M1864" s="45" t="str">
        <f t="shared" si="3"/>
        <v/>
      </c>
      <c r="N1864" s="48"/>
      <c r="O1864" s="49"/>
      <c r="P1864" s="148" t="s">
        <v>31</v>
      </c>
      <c r="Q1864" s="149" t="s">
        <v>31</v>
      </c>
      <c r="R1864" s="1"/>
    </row>
    <row r="1865" spans="1:18" ht="15.75" hidden="1" customHeight="1">
      <c r="A1865" s="1" t="str">
        <f t="shared" si="1"/>
        <v/>
      </c>
      <c r="B1865" s="1"/>
      <c r="C1865" s="38" t="str">
        <f>IF('TSA Input'!J1840="","",IF('TSA Input'!J1840="Yes",'TSA Input'!B1840,"Ineligible"))</f>
        <v/>
      </c>
      <c r="D1865" s="39" t="str">
        <f>IF('TSA Input'!J1840="","",IF('TSA Input'!J1840="Yes",'TSA Input'!H1840,""))</f>
        <v/>
      </c>
      <c r="E1865" s="40" t="str">
        <f>IF('TSA Input'!J1840="","",IF('TSA Input'!J1840="Yes",'TSA Input'!G1840,""))</f>
        <v/>
      </c>
      <c r="F1865" s="42" t="str">
        <f>IF('TSA Input'!J1840="","",IF('TSA Input'!J1840="Yes",'TSA Input'!C1840,""))</f>
        <v/>
      </c>
      <c r="G1865" s="43" t="str">
        <f>IF('TSA Input'!J1840="","",IF('TSA Input'!J1840="Yes",'TSA Input'!I1840,""))</f>
        <v/>
      </c>
      <c r="H1865" s="43" t="str">
        <f>IF('TSA Input'!J1840="","",IF('TSA Input'!J1840="Yes",'TSA Input'!E1840,""))</f>
        <v/>
      </c>
      <c r="I1865" s="45" t="str">
        <f t="shared" si="2"/>
        <v/>
      </c>
      <c r="J1865" s="146" t="str">
        <f>IF('TSA Input'!$J1840="","",IF('TSA Input'!$J1840="Yes",'TSA Input'!$C1840,""))</f>
        <v/>
      </c>
      <c r="K1865" s="147" t="str">
        <f>IF('TSA Input'!$J1840="","",IF('TSA Input'!$J1840="Yes",'TSA Input'!$I1840,""))</f>
        <v/>
      </c>
      <c r="L1865" s="147" t="str">
        <f>IF('TSA Input'!$J1840="","",IF('TSA Input'!$J1840="Yes",'TSA Input'!$E1840,""))</f>
        <v/>
      </c>
      <c r="M1865" s="45" t="str">
        <f t="shared" si="3"/>
        <v/>
      </c>
      <c r="N1865" s="48"/>
      <c r="O1865" s="49"/>
      <c r="P1865" s="148" t="s">
        <v>31</v>
      </c>
      <c r="Q1865" s="149" t="s">
        <v>31</v>
      </c>
      <c r="R1865" s="1"/>
    </row>
    <row r="1866" spans="1:18" ht="15.75" hidden="1" customHeight="1">
      <c r="A1866" s="1" t="str">
        <f t="shared" si="1"/>
        <v/>
      </c>
      <c r="B1866" s="1"/>
      <c r="C1866" s="38" t="str">
        <f>IF('TSA Input'!J1841="","",IF('TSA Input'!J1841="Yes",'TSA Input'!B1841,"Ineligible"))</f>
        <v/>
      </c>
      <c r="D1866" s="39" t="str">
        <f>IF('TSA Input'!J1841="","",IF('TSA Input'!J1841="Yes",'TSA Input'!H1841,""))</f>
        <v/>
      </c>
      <c r="E1866" s="40" t="str">
        <f>IF('TSA Input'!J1841="","",IF('TSA Input'!J1841="Yes",'TSA Input'!G1841,""))</f>
        <v/>
      </c>
      <c r="F1866" s="42" t="str">
        <f>IF('TSA Input'!J1841="","",IF('TSA Input'!J1841="Yes",'TSA Input'!C1841,""))</f>
        <v/>
      </c>
      <c r="G1866" s="43" t="str">
        <f>IF('TSA Input'!J1841="","",IF('TSA Input'!J1841="Yes",'TSA Input'!I1841,""))</f>
        <v/>
      </c>
      <c r="H1866" s="43" t="str">
        <f>IF('TSA Input'!J1841="","",IF('TSA Input'!J1841="Yes",'TSA Input'!E1841,""))</f>
        <v/>
      </c>
      <c r="I1866" s="45" t="str">
        <f t="shared" si="2"/>
        <v/>
      </c>
      <c r="J1866" s="146" t="str">
        <f>IF('TSA Input'!$J1841="","",IF('TSA Input'!$J1841="Yes",'TSA Input'!$C1841,""))</f>
        <v/>
      </c>
      <c r="K1866" s="147" t="str">
        <f>IF('TSA Input'!$J1841="","",IF('TSA Input'!$J1841="Yes",'TSA Input'!$I1841,""))</f>
        <v/>
      </c>
      <c r="L1866" s="147" t="str">
        <f>IF('TSA Input'!$J1841="","",IF('TSA Input'!$J1841="Yes",'TSA Input'!$E1841,""))</f>
        <v/>
      </c>
      <c r="M1866" s="45" t="str">
        <f t="shared" si="3"/>
        <v/>
      </c>
      <c r="N1866" s="48"/>
      <c r="O1866" s="49"/>
      <c r="P1866" s="148" t="s">
        <v>31</v>
      </c>
      <c r="Q1866" s="149" t="s">
        <v>31</v>
      </c>
      <c r="R1866" s="1"/>
    </row>
    <row r="1867" spans="1:18" ht="15.75" hidden="1" customHeight="1">
      <c r="A1867" s="1" t="str">
        <f t="shared" si="1"/>
        <v/>
      </c>
      <c r="B1867" s="1"/>
      <c r="C1867" s="38" t="str">
        <f>IF('TSA Input'!J1842="","",IF('TSA Input'!J1842="Yes",'TSA Input'!B1842,"Ineligible"))</f>
        <v/>
      </c>
      <c r="D1867" s="39" t="str">
        <f>IF('TSA Input'!J1842="","",IF('TSA Input'!J1842="Yes",'TSA Input'!H1842,""))</f>
        <v/>
      </c>
      <c r="E1867" s="40" t="str">
        <f>IF('TSA Input'!J1842="","",IF('TSA Input'!J1842="Yes",'TSA Input'!G1842,""))</f>
        <v/>
      </c>
      <c r="F1867" s="42" t="str">
        <f>IF('TSA Input'!J1842="","",IF('TSA Input'!J1842="Yes",'TSA Input'!C1842,""))</f>
        <v/>
      </c>
      <c r="G1867" s="43" t="str">
        <f>IF('TSA Input'!J1842="","",IF('TSA Input'!J1842="Yes",'TSA Input'!I1842,""))</f>
        <v/>
      </c>
      <c r="H1867" s="43" t="str">
        <f>IF('TSA Input'!J1842="","",IF('TSA Input'!J1842="Yes",'TSA Input'!E1842,""))</f>
        <v/>
      </c>
      <c r="I1867" s="45" t="str">
        <f t="shared" si="2"/>
        <v/>
      </c>
      <c r="J1867" s="146" t="str">
        <f>IF('TSA Input'!$J1842="","",IF('TSA Input'!$J1842="Yes",'TSA Input'!$C1842,""))</f>
        <v/>
      </c>
      <c r="K1867" s="147" t="str">
        <f>IF('TSA Input'!$J1842="","",IF('TSA Input'!$J1842="Yes",'TSA Input'!$I1842,""))</f>
        <v/>
      </c>
      <c r="L1867" s="147" t="str">
        <f>IF('TSA Input'!$J1842="","",IF('TSA Input'!$J1842="Yes",'TSA Input'!$E1842,""))</f>
        <v/>
      </c>
      <c r="M1867" s="45" t="str">
        <f t="shared" si="3"/>
        <v/>
      </c>
      <c r="N1867" s="48"/>
      <c r="O1867" s="49"/>
      <c r="P1867" s="148" t="s">
        <v>31</v>
      </c>
      <c r="Q1867" s="149" t="s">
        <v>31</v>
      </c>
      <c r="R1867" s="1"/>
    </row>
    <row r="1868" spans="1:18" ht="15.75" hidden="1" customHeight="1">
      <c r="A1868" s="1" t="str">
        <f t="shared" si="1"/>
        <v/>
      </c>
      <c r="B1868" s="1"/>
      <c r="C1868" s="38" t="str">
        <f>IF('TSA Input'!J1843="","",IF('TSA Input'!J1843="Yes",'TSA Input'!B1843,"Ineligible"))</f>
        <v/>
      </c>
      <c r="D1868" s="39" t="str">
        <f>IF('TSA Input'!J1843="","",IF('TSA Input'!J1843="Yes",'TSA Input'!H1843,""))</f>
        <v/>
      </c>
      <c r="E1868" s="40" t="str">
        <f>IF('TSA Input'!J1843="","",IF('TSA Input'!J1843="Yes",'TSA Input'!G1843,""))</f>
        <v/>
      </c>
      <c r="F1868" s="42" t="str">
        <f>IF('TSA Input'!J1843="","",IF('TSA Input'!J1843="Yes",'TSA Input'!C1843,""))</f>
        <v/>
      </c>
      <c r="G1868" s="43" t="str">
        <f>IF('TSA Input'!J1843="","",IF('TSA Input'!J1843="Yes",'TSA Input'!I1843,""))</f>
        <v/>
      </c>
      <c r="H1868" s="43" t="str">
        <f>IF('TSA Input'!J1843="","",IF('TSA Input'!J1843="Yes",'TSA Input'!E1843,""))</f>
        <v/>
      </c>
      <c r="I1868" s="45" t="str">
        <f t="shared" si="2"/>
        <v/>
      </c>
      <c r="J1868" s="146" t="str">
        <f>IF('TSA Input'!$J1843="","",IF('TSA Input'!$J1843="Yes",'TSA Input'!$C1843,""))</f>
        <v/>
      </c>
      <c r="K1868" s="147" t="str">
        <f>IF('TSA Input'!$J1843="","",IF('TSA Input'!$J1843="Yes",'TSA Input'!$I1843,""))</f>
        <v/>
      </c>
      <c r="L1868" s="147" t="str">
        <f>IF('TSA Input'!$J1843="","",IF('TSA Input'!$J1843="Yes",'TSA Input'!$E1843,""))</f>
        <v/>
      </c>
      <c r="M1868" s="45" t="str">
        <f t="shared" si="3"/>
        <v/>
      </c>
      <c r="N1868" s="48"/>
      <c r="O1868" s="49"/>
      <c r="P1868" s="148" t="s">
        <v>31</v>
      </c>
      <c r="Q1868" s="149" t="s">
        <v>31</v>
      </c>
      <c r="R1868" s="1"/>
    </row>
    <row r="1869" spans="1:18" ht="15.75" hidden="1" customHeight="1">
      <c r="A1869" s="1" t="str">
        <f t="shared" si="1"/>
        <v/>
      </c>
      <c r="B1869" s="1"/>
      <c r="C1869" s="38" t="str">
        <f>IF('TSA Input'!J1844="","",IF('TSA Input'!J1844="Yes",'TSA Input'!B1844,"Ineligible"))</f>
        <v/>
      </c>
      <c r="D1869" s="39" t="str">
        <f>IF('TSA Input'!J1844="","",IF('TSA Input'!J1844="Yes",'TSA Input'!H1844,""))</f>
        <v/>
      </c>
      <c r="E1869" s="40" t="str">
        <f>IF('TSA Input'!J1844="","",IF('TSA Input'!J1844="Yes",'TSA Input'!G1844,""))</f>
        <v/>
      </c>
      <c r="F1869" s="42" t="str">
        <f>IF('TSA Input'!J1844="","",IF('TSA Input'!J1844="Yes",'TSA Input'!C1844,""))</f>
        <v/>
      </c>
      <c r="G1869" s="43" t="str">
        <f>IF('TSA Input'!J1844="","",IF('TSA Input'!J1844="Yes",'TSA Input'!I1844,""))</f>
        <v/>
      </c>
      <c r="H1869" s="43" t="str">
        <f>IF('TSA Input'!J1844="","",IF('TSA Input'!J1844="Yes",'TSA Input'!E1844,""))</f>
        <v/>
      </c>
      <c r="I1869" s="45" t="str">
        <f t="shared" si="2"/>
        <v/>
      </c>
      <c r="J1869" s="146" t="str">
        <f>IF('TSA Input'!$J1844="","",IF('TSA Input'!$J1844="Yes",'TSA Input'!$C1844,""))</f>
        <v/>
      </c>
      <c r="K1869" s="147" t="str">
        <f>IF('TSA Input'!$J1844="","",IF('TSA Input'!$J1844="Yes",'TSA Input'!$I1844,""))</f>
        <v/>
      </c>
      <c r="L1869" s="147" t="str">
        <f>IF('TSA Input'!$J1844="","",IF('TSA Input'!$J1844="Yes",'TSA Input'!$E1844,""))</f>
        <v/>
      </c>
      <c r="M1869" s="45" t="str">
        <f t="shared" si="3"/>
        <v/>
      </c>
      <c r="N1869" s="48"/>
      <c r="O1869" s="49"/>
      <c r="P1869" s="148" t="s">
        <v>31</v>
      </c>
      <c r="Q1869" s="149" t="s">
        <v>31</v>
      </c>
      <c r="R1869" s="1"/>
    </row>
    <row r="1870" spans="1:18" ht="15.75" hidden="1" customHeight="1">
      <c r="A1870" s="1" t="str">
        <f t="shared" si="1"/>
        <v/>
      </c>
      <c r="B1870" s="1"/>
      <c r="C1870" s="38" t="str">
        <f>IF('TSA Input'!J1845="","",IF('TSA Input'!J1845="Yes",'TSA Input'!B1845,"Ineligible"))</f>
        <v/>
      </c>
      <c r="D1870" s="39" t="str">
        <f>IF('TSA Input'!J1845="","",IF('TSA Input'!J1845="Yes",'TSA Input'!H1845,""))</f>
        <v/>
      </c>
      <c r="E1870" s="40" t="str">
        <f>IF('TSA Input'!J1845="","",IF('TSA Input'!J1845="Yes",'TSA Input'!G1845,""))</f>
        <v/>
      </c>
      <c r="F1870" s="42" t="str">
        <f>IF('TSA Input'!J1845="","",IF('TSA Input'!J1845="Yes",'TSA Input'!C1845,""))</f>
        <v/>
      </c>
      <c r="G1870" s="43" t="str">
        <f>IF('TSA Input'!J1845="","",IF('TSA Input'!J1845="Yes",'TSA Input'!I1845,""))</f>
        <v/>
      </c>
      <c r="H1870" s="43" t="str">
        <f>IF('TSA Input'!J1845="","",IF('TSA Input'!J1845="Yes",'TSA Input'!E1845,""))</f>
        <v/>
      </c>
      <c r="I1870" s="45" t="str">
        <f t="shared" si="2"/>
        <v/>
      </c>
      <c r="J1870" s="146" t="str">
        <f>IF('TSA Input'!$J1845="","",IF('TSA Input'!$J1845="Yes",'TSA Input'!$C1845,""))</f>
        <v/>
      </c>
      <c r="K1870" s="147" t="str">
        <f>IF('TSA Input'!$J1845="","",IF('TSA Input'!$J1845="Yes",'TSA Input'!$I1845,""))</f>
        <v/>
      </c>
      <c r="L1870" s="147" t="str">
        <f>IF('TSA Input'!$J1845="","",IF('TSA Input'!$J1845="Yes",'TSA Input'!$E1845,""))</f>
        <v/>
      </c>
      <c r="M1870" s="45" t="str">
        <f t="shared" si="3"/>
        <v/>
      </c>
      <c r="N1870" s="48"/>
      <c r="O1870" s="49"/>
      <c r="P1870" s="148" t="s">
        <v>31</v>
      </c>
      <c r="Q1870" s="149" t="s">
        <v>31</v>
      </c>
      <c r="R1870" s="1"/>
    </row>
    <row r="1871" spans="1:18" ht="15.75" hidden="1" customHeight="1">
      <c r="A1871" s="1" t="str">
        <f t="shared" si="1"/>
        <v/>
      </c>
      <c r="B1871" s="1"/>
      <c r="C1871" s="38" t="str">
        <f>IF('TSA Input'!J1846="","",IF('TSA Input'!J1846="Yes",'TSA Input'!B1846,"Ineligible"))</f>
        <v/>
      </c>
      <c r="D1871" s="39" t="str">
        <f>IF('TSA Input'!J1846="","",IF('TSA Input'!J1846="Yes",'TSA Input'!H1846,""))</f>
        <v/>
      </c>
      <c r="E1871" s="40" t="str">
        <f>IF('TSA Input'!J1846="","",IF('TSA Input'!J1846="Yes",'TSA Input'!G1846,""))</f>
        <v/>
      </c>
      <c r="F1871" s="42" t="str">
        <f>IF('TSA Input'!J1846="","",IF('TSA Input'!J1846="Yes",'TSA Input'!C1846,""))</f>
        <v/>
      </c>
      <c r="G1871" s="43" t="str">
        <f>IF('TSA Input'!J1846="","",IF('TSA Input'!J1846="Yes",'TSA Input'!I1846,""))</f>
        <v/>
      </c>
      <c r="H1871" s="43" t="str">
        <f>IF('TSA Input'!J1846="","",IF('TSA Input'!J1846="Yes",'TSA Input'!E1846,""))</f>
        <v/>
      </c>
      <c r="I1871" s="45" t="str">
        <f t="shared" si="2"/>
        <v/>
      </c>
      <c r="J1871" s="146" t="str">
        <f>IF('TSA Input'!$J1846="","",IF('TSA Input'!$J1846="Yes",'TSA Input'!$C1846,""))</f>
        <v/>
      </c>
      <c r="K1871" s="147" t="str">
        <f>IF('TSA Input'!$J1846="","",IF('TSA Input'!$J1846="Yes",'TSA Input'!$I1846,""))</f>
        <v/>
      </c>
      <c r="L1871" s="147" t="str">
        <f>IF('TSA Input'!$J1846="","",IF('TSA Input'!$J1846="Yes",'TSA Input'!$E1846,""))</f>
        <v/>
      </c>
      <c r="M1871" s="45" t="str">
        <f t="shared" si="3"/>
        <v/>
      </c>
      <c r="N1871" s="48"/>
      <c r="O1871" s="49"/>
      <c r="P1871" s="148" t="s">
        <v>31</v>
      </c>
      <c r="Q1871" s="149" t="s">
        <v>31</v>
      </c>
      <c r="R1871" s="1"/>
    </row>
    <row r="1872" spans="1:18" ht="15.75" hidden="1" customHeight="1">
      <c r="A1872" s="1" t="str">
        <f t="shared" si="1"/>
        <v/>
      </c>
      <c r="B1872" s="1"/>
      <c r="C1872" s="38" t="str">
        <f>IF('TSA Input'!J1847="","",IF('TSA Input'!J1847="Yes",'TSA Input'!B1847,"Ineligible"))</f>
        <v/>
      </c>
      <c r="D1872" s="39" t="str">
        <f>IF('TSA Input'!J1847="","",IF('TSA Input'!J1847="Yes",'TSA Input'!H1847,""))</f>
        <v/>
      </c>
      <c r="E1872" s="40" t="str">
        <f>IF('TSA Input'!J1847="","",IF('TSA Input'!J1847="Yes",'TSA Input'!G1847,""))</f>
        <v/>
      </c>
      <c r="F1872" s="42" t="str">
        <f>IF('TSA Input'!J1847="","",IF('TSA Input'!J1847="Yes",'TSA Input'!C1847,""))</f>
        <v/>
      </c>
      <c r="G1872" s="43" t="str">
        <f>IF('TSA Input'!J1847="","",IF('TSA Input'!J1847="Yes",'TSA Input'!I1847,""))</f>
        <v/>
      </c>
      <c r="H1872" s="43" t="str">
        <f>IF('TSA Input'!J1847="","",IF('TSA Input'!J1847="Yes",'TSA Input'!E1847,""))</f>
        <v/>
      </c>
      <c r="I1872" s="45" t="str">
        <f t="shared" si="2"/>
        <v/>
      </c>
      <c r="J1872" s="146" t="str">
        <f>IF('TSA Input'!$J1847="","",IF('TSA Input'!$J1847="Yes",'TSA Input'!$C1847,""))</f>
        <v/>
      </c>
      <c r="K1872" s="147" t="str">
        <f>IF('TSA Input'!$J1847="","",IF('TSA Input'!$J1847="Yes",'TSA Input'!$I1847,""))</f>
        <v/>
      </c>
      <c r="L1872" s="147" t="str">
        <f>IF('TSA Input'!$J1847="","",IF('TSA Input'!$J1847="Yes",'TSA Input'!$E1847,""))</f>
        <v/>
      </c>
      <c r="M1872" s="45" t="str">
        <f t="shared" si="3"/>
        <v/>
      </c>
      <c r="N1872" s="48"/>
      <c r="O1872" s="49"/>
      <c r="P1872" s="148" t="s">
        <v>31</v>
      </c>
      <c r="Q1872" s="149" t="s">
        <v>31</v>
      </c>
      <c r="R1872" s="1"/>
    </row>
    <row r="1873" spans="1:18" ht="15.75" hidden="1" customHeight="1">
      <c r="A1873" s="1" t="str">
        <f t="shared" si="1"/>
        <v/>
      </c>
      <c r="B1873" s="1"/>
      <c r="C1873" s="38" t="str">
        <f>IF('TSA Input'!J1848="","",IF('TSA Input'!J1848="Yes",'TSA Input'!B1848,"Ineligible"))</f>
        <v/>
      </c>
      <c r="D1873" s="39" t="str">
        <f>IF('TSA Input'!J1848="","",IF('TSA Input'!J1848="Yes",'TSA Input'!H1848,""))</f>
        <v/>
      </c>
      <c r="E1873" s="40" t="str">
        <f>IF('TSA Input'!J1848="","",IF('TSA Input'!J1848="Yes",'TSA Input'!G1848,""))</f>
        <v/>
      </c>
      <c r="F1873" s="42" t="str">
        <f>IF('TSA Input'!J1848="","",IF('TSA Input'!J1848="Yes",'TSA Input'!C1848,""))</f>
        <v/>
      </c>
      <c r="G1873" s="43" t="str">
        <f>IF('TSA Input'!J1848="","",IF('TSA Input'!J1848="Yes",'TSA Input'!I1848,""))</f>
        <v/>
      </c>
      <c r="H1873" s="43" t="str">
        <f>IF('TSA Input'!J1848="","",IF('TSA Input'!J1848="Yes",'TSA Input'!E1848,""))</f>
        <v/>
      </c>
      <c r="I1873" s="45" t="str">
        <f t="shared" si="2"/>
        <v/>
      </c>
      <c r="J1873" s="146" t="str">
        <f>IF('TSA Input'!$J1848="","",IF('TSA Input'!$J1848="Yes",'TSA Input'!$C1848,""))</f>
        <v/>
      </c>
      <c r="K1873" s="147" t="str">
        <f>IF('TSA Input'!$J1848="","",IF('TSA Input'!$J1848="Yes",'TSA Input'!$I1848,""))</f>
        <v/>
      </c>
      <c r="L1873" s="147" t="str">
        <f>IF('TSA Input'!$J1848="","",IF('TSA Input'!$J1848="Yes",'TSA Input'!$E1848,""))</f>
        <v/>
      </c>
      <c r="M1873" s="45" t="str">
        <f t="shared" si="3"/>
        <v/>
      </c>
      <c r="N1873" s="48"/>
      <c r="O1873" s="49"/>
      <c r="P1873" s="148" t="s">
        <v>31</v>
      </c>
      <c r="Q1873" s="149" t="s">
        <v>31</v>
      </c>
      <c r="R1873" s="1"/>
    </row>
    <row r="1874" spans="1:18" ht="15.75" hidden="1" customHeight="1">
      <c r="A1874" s="1" t="str">
        <f t="shared" si="1"/>
        <v/>
      </c>
      <c r="B1874" s="1"/>
      <c r="C1874" s="38" t="str">
        <f>IF('TSA Input'!J1849="","",IF('TSA Input'!J1849="Yes",'TSA Input'!B1849,"Ineligible"))</f>
        <v/>
      </c>
      <c r="D1874" s="39" t="str">
        <f>IF('TSA Input'!J1849="","",IF('TSA Input'!J1849="Yes",'TSA Input'!H1849,""))</f>
        <v/>
      </c>
      <c r="E1874" s="40" t="str">
        <f>IF('TSA Input'!J1849="","",IF('TSA Input'!J1849="Yes",'TSA Input'!G1849,""))</f>
        <v/>
      </c>
      <c r="F1874" s="42" t="str">
        <f>IF('TSA Input'!J1849="","",IF('TSA Input'!J1849="Yes",'TSA Input'!C1849,""))</f>
        <v/>
      </c>
      <c r="G1874" s="43" t="str">
        <f>IF('TSA Input'!J1849="","",IF('TSA Input'!J1849="Yes",'TSA Input'!I1849,""))</f>
        <v/>
      </c>
      <c r="H1874" s="43" t="str">
        <f>IF('TSA Input'!J1849="","",IF('TSA Input'!J1849="Yes",'TSA Input'!E1849,""))</f>
        <v/>
      </c>
      <c r="I1874" s="45" t="str">
        <f t="shared" si="2"/>
        <v/>
      </c>
      <c r="J1874" s="146" t="str">
        <f>IF('TSA Input'!$J1849="","",IF('TSA Input'!$J1849="Yes",'TSA Input'!$C1849,""))</f>
        <v/>
      </c>
      <c r="K1874" s="147" t="str">
        <f>IF('TSA Input'!$J1849="","",IF('TSA Input'!$J1849="Yes",'TSA Input'!$I1849,""))</f>
        <v/>
      </c>
      <c r="L1874" s="147" t="str">
        <f>IF('TSA Input'!$J1849="","",IF('TSA Input'!$J1849="Yes",'TSA Input'!$E1849,""))</f>
        <v/>
      </c>
      <c r="M1874" s="45" t="str">
        <f t="shared" si="3"/>
        <v/>
      </c>
      <c r="N1874" s="48"/>
      <c r="O1874" s="49"/>
      <c r="P1874" s="148" t="s">
        <v>31</v>
      </c>
      <c r="Q1874" s="149" t="s">
        <v>31</v>
      </c>
      <c r="R1874" s="1"/>
    </row>
    <row r="1875" spans="1:18" ht="15.75" hidden="1" customHeight="1">
      <c r="A1875" s="1" t="str">
        <f t="shared" si="1"/>
        <v/>
      </c>
      <c r="B1875" s="1"/>
      <c r="C1875" s="38" t="str">
        <f>IF('TSA Input'!J1850="","",IF('TSA Input'!J1850="Yes",'TSA Input'!B1850,"Ineligible"))</f>
        <v/>
      </c>
      <c r="D1875" s="39" t="str">
        <f>IF('TSA Input'!J1850="","",IF('TSA Input'!J1850="Yes",'TSA Input'!H1850,""))</f>
        <v/>
      </c>
      <c r="E1875" s="40" t="str">
        <f>IF('TSA Input'!J1850="","",IF('TSA Input'!J1850="Yes",'TSA Input'!G1850,""))</f>
        <v/>
      </c>
      <c r="F1875" s="42" t="str">
        <f>IF('TSA Input'!J1850="","",IF('TSA Input'!J1850="Yes",'TSA Input'!C1850,""))</f>
        <v/>
      </c>
      <c r="G1875" s="43" t="str">
        <f>IF('TSA Input'!J1850="","",IF('TSA Input'!J1850="Yes",'TSA Input'!I1850,""))</f>
        <v/>
      </c>
      <c r="H1875" s="43" t="str">
        <f>IF('TSA Input'!J1850="","",IF('TSA Input'!J1850="Yes",'TSA Input'!E1850,""))</f>
        <v/>
      </c>
      <c r="I1875" s="45" t="str">
        <f t="shared" si="2"/>
        <v/>
      </c>
      <c r="J1875" s="146" t="str">
        <f>IF('TSA Input'!$J1850="","",IF('TSA Input'!$J1850="Yes",'TSA Input'!$C1850,""))</f>
        <v/>
      </c>
      <c r="K1875" s="147" t="str">
        <f>IF('TSA Input'!$J1850="","",IF('TSA Input'!$J1850="Yes",'TSA Input'!$I1850,""))</f>
        <v/>
      </c>
      <c r="L1875" s="147" t="str">
        <f>IF('TSA Input'!$J1850="","",IF('TSA Input'!$J1850="Yes",'TSA Input'!$E1850,""))</f>
        <v/>
      </c>
      <c r="M1875" s="45" t="str">
        <f t="shared" si="3"/>
        <v/>
      </c>
      <c r="N1875" s="48"/>
      <c r="O1875" s="49"/>
      <c r="P1875" s="148" t="s">
        <v>31</v>
      </c>
      <c r="Q1875" s="149" t="s">
        <v>31</v>
      </c>
      <c r="R1875" s="1"/>
    </row>
    <row r="1876" spans="1:18" ht="15.75" hidden="1" customHeight="1">
      <c r="A1876" s="1" t="str">
        <f t="shared" si="1"/>
        <v/>
      </c>
      <c r="B1876" s="1"/>
      <c r="C1876" s="38" t="str">
        <f>IF('TSA Input'!J1851="","",IF('TSA Input'!J1851="Yes",'TSA Input'!B1851,"Ineligible"))</f>
        <v/>
      </c>
      <c r="D1876" s="39" t="str">
        <f>IF('TSA Input'!J1851="","",IF('TSA Input'!J1851="Yes",'TSA Input'!H1851,""))</f>
        <v/>
      </c>
      <c r="E1876" s="40" t="str">
        <f>IF('TSA Input'!J1851="","",IF('TSA Input'!J1851="Yes",'TSA Input'!G1851,""))</f>
        <v/>
      </c>
      <c r="F1876" s="42" t="str">
        <f>IF('TSA Input'!J1851="","",IF('TSA Input'!J1851="Yes",'TSA Input'!C1851,""))</f>
        <v/>
      </c>
      <c r="G1876" s="43" t="str">
        <f>IF('TSA Input'!J1851="","",IF('TSA Input'!J1851="Yes",'TSA Input'!I1851,""))</f>
        <v/>
      </c>
      <c r="H1876" s="43" t="str">
        <f>IF('TSA Input'!J1851="","",IF('TSA Input'!J1851="Yes",'TSA Input'!E1851,""))</f>
        <v/>
      </c>
      <c r="I1876" s="45" t="str">
        <f t="shared" si="2"/>
        <v/>
      </c>
      <c r="J1876" s="146" t="str">
        <f>IF('TSA Input'!$J1851="","",IF('TSA Input'!$J1851="Yes",'TSA Input'!$C1851,""))</f>
        <v/>
      </c>
      <c r="K1876" s="147" t="str">
        <f>IF('TSA Input'!$J1851="","",IF('TSA Input'!$J1851="Yes",'TSA Input'!$I1851,""))</f>
        <v/>
      </c>
      <c r="L1876" s="147" t="str">
        <f>IF('TSA Input'!$J1851="","",IF('TSA Input'!$J1851="Yes",'TSA Input'!$E1851,""))</f>
        <v/>
      </c>
      <c r="M1876" s="45" t="str">
        <f t="shared" si="3"/>
        <v/>
      </c>
      <c r="N1876" s="48"/>
      <c r="O1876" s="49"/>
      <c r="P1876" s="148" t="s">
        <v>31</v>
      </c>
      <c r="Q1876" s="149" t="s">
        <v>31</v>
      </c>
      <c r="R1876" s="1"/>
    </row>
    <row r="1877" spans="1:18" ht="15.75" hidden="1" customHeight="1">
      <c r="A1877" s="1" t="str">
        <f t="shared" si="1"/>
        <v/>
      </c>
      <c r="B1877" s="1"/>
      <c r="C1877" s="38" t="str">
        <f>IF('TSA Input'!J1852="","",IF('TSA Input'!J1852="Yes",'TSA Input'!B1852,"Ineligible"))</f>
        <v/>
      </c>
      <c r="D1877" s="39" t="str">
        <f>IF('TSA Input'!J1852="","",IF('TSA Input'!J1852="Yes",'TSA Input'!H1852,""))</f>
        <v/>
      </c>
      <c r="E1877" s="40" t="str">
        <f>IF('TSA Input'!J1852="","",IF('TSA Input'!J1852="Yes",'TSA Input'!G1852,""))</f>
        <v/>
      </c>
      <c r="F1877" s="42" t="str">
        <f>IF('TSA Input'!J1852="","",IF('TSA Input'!J1852="Yes",'TSA Input'!C1852,""))</f>
        <v/>
      </c>
      <c r="G1877" s="43" t="str">
        <f>IF('TSA Input'!J1852="","",IF('TSA Input'!J1852="Yes",'TSA Input'!I1852,""))</f>
        <v/>
      </c>
      <c r="H1877" s="43" t="str">
        <f>IF('TSA Input'!J1852="","",IF('TSA Input'!J1852="Yes",'TSA Input'!E1852,""))</f>
        <v/>
      </c>
      <c r="I1877" s="45" t="str">
        <f t="shared" si="2"/>
        <v/>
      </c>
      <c r="J1877" s="146" t="str">
        <f>IF('TSA Input'!$J1852="","",IF('TSA Input'!$J1852="Yes",'TSA Input'!$C1852,""))</f>
        <v/>
      </c>
      <c r="K1877" s="147" t="str">
        <f>IF('TSA Input'!$J1852="","",IF('TSA Input'!$J1852="Yes",'TSA Input'!$I1852,""))</f>
        <v/>
      </c>
      <c r="L1877" s="147" t="str">
        <f>IF('TSA Input'!$J1852="","",IF('TSA Input'!$J1852="Yes",'TSA Input'!$E1852,""))</f>
        <v/>
      </c>
      <c r="M1877" s="45" t="str">
        <f t="shared" si="3"/>
        <v/>
      </c>
      <c r="N1877" s="48"/>
      <c r="O1877" s="49"/>
      <c r="P1877" s="148" t="s">
        <v>31</v>
      </c>
      <c r="Q1877" s="149" t="s">
        <v>31</v>
      </c>
      <c r="R1877" s="1"/>
    </row>
    <row r="1878" spans="1:18" ht="15.75" hidden="1" customHeight="1">
      <c r="A1878" s="1" t="str">
        <f t="shared" si="1"/>
        <v/>
      </c>
      <c r="B1878" s="1"/>
      <c r="C1878" s="38" t="str">
        <f>IF('TSA Input'!J1853="","",IF('TSA Input'!J1853="Yes",'TSA Input'!B1853,"Ineligible"))</f>
        <v/>
      </c>
      <c r="D1878" s="39" t="str">
        <f>IF('TSA Input'!J1853="","",IF('TSA Input'!J1853="Yes",'TSA Input'!H1853,""))</f>
        <v/>
      </c>
      <c r="E1878" s="40" t="str">
        <f>IF('TSA Input'!J1853="","",IF('TSA Input'!J1853="Yes",'TSA Input'!G1853,""))</f>
        <v/>
      </c>
      <c r="F1878" s="42" t="str">
        <f>IF('TSA Input'!J1853="","",IF('TSA Input'!J1853="Yes",'TSA Input'!C1853,""))</f>
        <v/>
      </c>
      <c r="G1878" s="43" t="str">
        <f>IF('TSA Input'!J1853="","",IF('TSA Input'!J1853="Yes",'TSA Input'!I1853,""))</f>
        <v/>
      </c>
      <c r="H1878" s="43" t="str">
        <f>IF('TSA Input'!J1853="","",IF('TSA Input'!J1853="Yes",'TSA Input'!E1853,""))</f>
        <v/>
      </c>
      <c r="I1878" s="45" t="str">
        <f t="shared" si="2"/>
        <v/>
      </c>
      <c r="J1878" s="146" t="str">
        <f>IF('TSA Input'!$J1853="","",IF('TSA Input'!$J1853="Yes",'TSA Input'!$C1853,""))</f>
        <v/>
      </c>
      <c r="K1878" s="147" t="str">
        <f>IF('TSA Input'!$J1853="","",IF('TSA Input'!$J1853="Yes",'TSA Input'!$I1853,""))</f>
        <v/>
      </c>
      <c r="L1878" s="147" t="str">
        <f>IF('TSA Input'!$J1853="","",IF('TSA Input'!$J1853="Yes",'TSA Input'!$E1853,""))</f>
        <v/>
      </c>
      <c r="M1878" s="45" t="str">
        <f t="shared" si="3"/>
        <v/>
      </c>
      <c r="N1878" s="48"/>
      <c r="O1878" s="49"/>
      <c r="P1878" s="148" t="s">
        <v>31</v>
      </c>
      <c r="Q1878" s="149" t="s">
        <v>31</v>
      </c>
      <c r="R1878" s="1"/>
    </row>
    <row r="1879" spans="1:18" ht="15.75" hidden="1" customHeight="1">
      <c r="A1879" s="1" t="str">
        <f t="shared" si="1"/>
        <v/>
      </c>
      <c r="B1879" s="1"/>
      <c r="C1879" s="38" t="str">
        <f>IF('TSA Input'!J1854="","",IF('TSA Input'!J1854="Yes",'TSA Input'!B1854,"Ineligible"))</f>
        <v/>
      </c>
      <c r="D1879" s="39" t="str">
        <f>IF('TSA Input'!J1854="","",IF('TSA Input'!J1854="Yes",'TSA Input'!H1854,""))</f>
        <v/>
      </c>
      <c r="E1879" s="40" t="str">
        <f>IF('TSA Input'!J1854="","",IF('TSA Input'!J1854="Yes",'TSA Input'!G1854,""))</f>
        <v/>
      </c>
      <c r="F1879" s="42" t="str">
        <f>IF('TSA Input'!J1854="","",IF('TSA Input'!J1854="Yes",'TSA Input'!C1854,""))</f>
        <v/>
      </c>
      <c r="G1879" s="43" t="str">
        <f>IF('TSA Input'!J1854="","",IF('TSA Input'!J1854="Yes",'TSA Input'!I1854,""))</f>
        <v/>
      </c>
      <c r="H1879" s="43" t="str">
        <f>IF('TSA Input'!J1854="","",IF('TSA Input'!J1854="Yes",'TSA Input'!E1854,""))</f>
        <v/>
      </c>
      <c r="I1879" s="45" t="str">
        <f t="shared" si="2"/>
        <v/>
      </c>
      <c r="J1879" s="146" t="str">
        <f>IF('TSA Input'!$J1854="","",IF('TSA Input'!$J1854="Yes",'TSA Input'!$C1854,""))</f>
        <v/>
      </c>
      <c r="K1879" s="147" t="str">
        <f>IF('TSA Input'!$J1854="","",IF('TSA Input'!$J1854="Yes",'TSA Input'!$I1854,""))</f>
        <v/>
      </c>
      <c r="L1879" s="147" t="str">
        <f>IF('TSA Input'!$J1854="","",IF('TSA Input'!$J1854="Yes",'TSA Input'!$E1854,""))</f>
        <v/>
      </c>
      <c r="M1879" s="45" t="str">
        <f t="shared" si="3"/>
        <v/>
      </c>
      <c r="N1879" s="48"/>
      <c r="O1879" s="49"/>
      <c r="P1879" s="148" t="s">
        <v>31</v>
      </c>
      <c r="Q1879" s="149" t="s">
        <v>31</v>
      </c>
      <c r="R1879" s="1"/>
    </row>
    <row r="1880" spans="1:18" ht="15.75" hidden="1" customHeight="1">
      <c r="A1880" s="1" t="str">
        <f t="shared" si="1"/>
        <v/>
      </c>
      <c r="B1880" s="1"/>
      <c r="C1880" s="38" t="str">
        <f>IF('TSA Input'!J1855="","",IF('TSA Input'!J1855="Yes",'TSA Input'!B1855,"Ineligible"))</f>
        <v/>
      </c>
      <c r="D1880" s="39" t="str">
        <f>IF('TSA Input'!J1855="","",IF('TSA Input'!J1855="Yes",'TSA Input'!H1855,""))</f>
        <v/>
      </c>
      <c r="E1880" s="40" t="str">
        <f>IF('TSA Input'!J1855="","",IF('TSA Input'!J1855="Yes",'TSA Input'!G1855,""))</f>
        <v/>
      </c>
      <c r="F1880" s="42" t="str">
        <f>IF('TSA Input'!J1855="","",IF('TSA Input'!J1855="Yes",'TSA Input'!C1855,""))</f>
        <v/>
      </c>
      <c r="G1880" s="43" t="str">
        <f>IF('TSA Input'!J1855="","",IF('TSA Input'!J1855="Yes",'TSA Input'!I1855,""))</f>
        <v/>
      </c>
      <c r="H1880" s="43" t="str">
        <f>IF('TSA Input'!J1855="","",IF('TSA Input'!J1855="Yes",'TSA Input'!E1855,""))</f>
        <v/>
      </c>
      <c r="I1880" s="45" t="str">
        <f t="shared" si="2"/>
        <v/>
      </c>
      <c r="J1880" s="146" t="str">
        <f>IF('TSA Input'!$J1855="","",IF('TSA Input'!$J1855="Yes",'TSA Input'!$C1855,""))</f>
        <v/>
      </c>
      <c r="K1880" s="147" t="str">
        <f>IF('TSA Input'!$J1855="","",IF('TSA Input'!$J1855="Yes",'TSA Input'!$I1855,""))</f>
        <v/>
      </c>
      <c r="L1880" s="147" t="str">
        <f>IF('TSA Input'!$J1855="","",IF('TSA Input'!$J1855="Yes",'TSA Input'!$E1855,""))</f>
        <v/>
      </c>
      <c r="M1880" s="45" t="str">
        <f t="shared" si="3"/>
        <v/>
      </c>
      <c r="N1880" s="48"/>
      <c r="O1880" s="49"/>
      <c r="P1880" s="148" t="s">
        <v>31</v>
      </c>
      <c r="Q1880" s="149" t="s">
        <v>31</v>
      </c>
      <c r="R1880" s="1"/>
    </row>
    <row r="1881" spans="1:18" ht="15.75" hidden="1" customHeight="1">
      <c r="A1881" s="1" t="str">
        <f t="shared" si="1"/>
        <v/>
      </c>
      <c r="B1881" s="1"/>
      <c r="C1881" s="38" t="str">
        <f>IF('TSA Input'!J1856="","",IF('TSA Input'!J1856="Yes",'TSA Input'!B1856,"Ineligible"))</f>
        <v/>
      </c>
      <c r="D1881" s="39" t="str">
        <f>IF('TSA Input'!J1856="","",IF('TSA Input'!J1856="Yes",'TSA Input'!H1856,""))</f>
        <v/>
      </c>
      <c r="E1881" s="40" t="str">
        <f>IF('TSA Input'!J1856="","",IF('TSA Input'!J1856="Yes",'TSA Input'!G1856,""))</f>
        <v/>
      </c>
      <c r="F1881" s="42" t="str">
        <f>IF('TSA Input'!J1856="","",IF('TSA Input'!J1856="Yes",'TSA Input'!C1856,""))</f>
        <v/>
      </c>
      <c r="G1881" s="43" t="str">
        <f>IF('TSA Input'!J1856="","",IF('TSA Input'!J1856="Yes",'TSA Input'!I1856,""))</f>
        <v/>
      </c>
      <c r="H1881" s="43" t="str">
        <f>IF('TSA Input'!J1856="","",IF('TSA Input'!J1856="Yes",'TSA Input'!E1856,""))</f>
        <v/>
      </c>
      <c r="I1881" s="45" t="str">
        <f t="shared" si="2"/>
        <v/>
      </c>
      <c r="J1881" s="146" t="str">
        <f>IF('TSA Input'!$J1856="","",IF('TSA Input'!$J1856="Yes",'TSA Input'!$C1856,""))</f>
        <v/>
      </c>
      <c r="K1881" s="147" t="str">
        <f>IF('TSA Input'!$J1856="","",IF('TSA Input'!$J1856="Yes",'TSA Input'!$I1856,""))</f>
        <v/>
      </c>
      <c r="L1881" s="147" t="str">
        <f>IF('TSA Input'!$J1856="","",IF('TSA Input'!$J1856="Yes",'TSA Input'!$E1856,""))</f>
        <v/>
      </c>
      <c r="M1881" s="45" t="str">
        <f t="shared" si="3"/>
        <v/>
      </c>
      <c r="N1881" s="48"/>
      <c r="O1881" s="49"/>
      <c r="P1881" s="148" t="s">
        <v>31</v>
      </c>
      <c r="Q1881" s="149" t="s">
        <v>31</v>
      </c>
      <c r="R1881" s="1"/>
    </row>
    <row r="1882" spans="1:18" ht="15.75" hidden="1" customHeight="1">
      <c r="A1882" s="1" t="str">
        <f t="shared" si="1"/>
        <v/>
      </c>
      <c r="B1882" s="1"/>
      <c r="C1882" s="38" t="str">
        <f>IF('TSA Input'!J1857="","",IF('TSA Input'!J1857="Yes",'TSA Input'!B1857,"Ineligible"))</f>
        <v/>
      </c>
      <c r="D1882" s="39" t="str">
        <f>IF('TSA Input'!J1857="","",IF('TSA Input'!J1857="Yes",'TSA Input'!H1857,""))</f>
        <v/>
      </c>
      <c r="E1882" s="40" t="str">
        <f>IF('TSA Input'!J1857="","",IF('TSA Input'!J1857="Yes",'TSA Input'!G1857,""))</f>
        <v/>
      </c>
      <c r="F1882" s="42" t="str">
        <f>IF('TSA Input'!J1857="","",IF('TSA Input'!J1857="Yes",'TSA Input'!C1857,""))</f>
        <v/>
      </c>
      <c r="G1882" s="43" t="str">
        <f>IF('TSA Input'!J1857="","",IF('TSA Input'!J1857="Yes",'TSA Input'!I1857,""))</f>
        <v/>
      </c>
      <c r="H1882" s="43" t="str">
        <f>IF('TSA Input'!J1857="","",IF('TSA Input'!J1857="Yes",'TSA Input'!E1857,""))</f>
        <v/>
      </c>
      <c r="I1882" s="45" t="str">
        <f t="shared" si="2"/>
        <v/>
      </c>
      <c r="J1882" s="146" t="str">
        <f>IF('TSA Input'!$J1857="","",IF('TSA Input'!$J1857="Yes",'TSA Input'!$C1857,""))</f>
        <v/>
      </c>
      <c r="K1882" s="147" t="str">
        <f>IF('TSA Input'!$J1857="","",IF('TSA Input'!$J1857="Yes",'TSA Input'!$I1857,""))</f>
        <v/>
      </c>
      <c r="L1882" s="147" t="str">
        <f>IF('TSA Input'!$J1857="","",IF('TSA Input'!$J1857="Yes",'TSA Input'!$E1857,""))</f>
        <v/>
      </c>
      <c r="M1882" s="45" t="str">
        <f t="shared" si="3"/>
        <v/>
      </c>
      <c r="N1882" s="48"/>
      <c r="O1882" s="49"/>
      <c r="P1882" s="148" t="s">
        <v>31</v>
      </c>
      <c r="Q1882" s="149" t="s">
        <v>31</v>
      </c>
      <c r="R1882" s="1"/>
    </row>
    <row r="1883" spans="1:18" ht="15.75" hidden="1" customHeight="1">
      <c r="A1883" s="1" t="str">
        <f t="shared" si="1"/>
        <v/>
      </c>
      <c r="B1883" s="1"/>
      <c r="C1883" s="38" t="str">
        <f>IF('TSA Input'!J1858="","",IF('TSA Input'!J1858="Yes",'TSA Input'!B1858,"Ineligible"))</f>
        <v/>
      </c>
      <c r="D1883" s="39" t="str">
        <f>IF('TSA Input'!J1858="","",IF('TSA Input'!J1858="Yes",'TSA Input'!H1858,""))</f>
        <v/>
      </c>
      <c r="E1883" s="40" t="str">
        <f>IF('TSA Input'!J1858="","",IF('TSA Input'!J1858="Yes",'TSA Input'!G1858,""))</f>
        <v/>
      </c>
      <c r="F1883" s="42" t="str">
        <f>IF('TSA Input'!J1858="","",IF('TSA Input'!J1858="Yes",'TSA Input'!C1858,""))</f>
        <v/>
      </c>
      <c r="G1883" s="43" t="str">
        <f>IF('TSA Input'!J1858="","",IF('TSA Input'!J1858="Yes",'TSA Input'!I1858,""))</f>
        <v/>
      </c>
      <c r="H1883" s="43" t="str">
        <f>IF('TSA Input'!J1858="","",IF('TSA Input'!J1858="Yes",'TSA Input'!E1858,""))</f>
        <v/>
      </c>
      <c r="I1883" s="45" t="str">
        <f t="shared" si="2"/>
        <v/>
      </c>
      <c r="J1883" s="146" t="str">
        <f>IF('TSA Input'!$J1858="","",IF('TSA Input'!$J1858="Yes",'TSA Input'!$C1858,""))</f>
        <v/>
      </c>
      <c r="K1883" s="147" t="str">
        <f>IF('TSA Input'!$J1858="","",IF('TSA Input'!$J1858="Yes",'TSA Input'!$I1858,""))</f>
        <v/>
      </c>
      <c r="L1883" s="147" t="str">
        <f>IF('TSA Input'!$J1858="","",IF('TSA Input'!$J1858="Yes",'TSA Input'!$E1858,""))</f>
        <v/>
      </c>
      <c r="M1883" s="45" t="str">
        <f t="shared" si="3"/>
        <v/>
      </c>
      <c r="N1883" s="48"/>
      <c r="O1883" s="49"/>
      <c r="P1883" s="148" t="s">
        <v>31</v>
      </c>
      <c r="Q1883" s="149" t="s">
        <v>31</v>
      </c>
      <c r="R1883" s="1"/>
    </row>
    <row r="1884" spans="1:18" ht="15.75" hidden="1" customHeight="1">
      <c r="A1884" s="1" t="str">
        <f t="shared" si="1"/>
        <v/>
      </c>
      <c r="B1884" s="1"/>
      <c r="C1884" s="38" t="str">
        <f>IF('TSA Input'!J1859="","",IF('TSA Input'!J1859="Yes",'TSA Input'!B1859,"Ineligible"))</f>
        <v/>
      </c>
      <c r="D1884" s="39" t="str">
        <f>IF('TSA Input'!J1859="","",IF('TSA Input'!J1859="Yes",'TSA Input'!H1859,""))</f>
        <v/>
      </c>
      <c r="E1884" s="40" t="str">
        <f>IF('TSA Input'!J1859="","",IF('TSA Input'!J1859="Yes",'TSA Input'!G1859,""))</f>
        <v/>
      </c>
      <c r="F1884" s="42" t="str">
        <f>IF('TSA Input'!J1859="","",IF('TSA Input'!J1859="Yes",'TSA Input'!C1859,""))</f>
        <v/>
      </c>
      <c r="G1884" s="43" t="str">
        <f>IF('TSA Input'!J1859="","",IF('TSA Input'!J1859="Yes",'TSA Input'!I1859,""))</f>
        <v/>
      </c>
      <c r="H1884" s="43" t="str">
        <f>IF('TSA Input'!J1859="","",IF('TSA Input'!J1859="Yes",'TSA Input'!E1859,""))</f>
        <v/>
      </c>
      <c r="I1884" s="45" t="str">
        <f t="shared" si="2"/>
        <v/>
      </c>
      <c r="J1884" s="146" t="str">
        <f>IF('TSA Input'!$J1859="","",IF('TSA Input'!$J1859="Yes",'TSA Input'!$C1859,""))</f>
        <v/>
      </c>
      <c r="K1884" s="147" t="str">
        <f>IF('TSA Input'!$J1859="","",IF('TSA Input'!$J1859="Yes",'TSA Input'!$I1859,""))</f>
        <v/>
      </c>
      <c r="L1884" s="147" t="str">
        <f>IF('TSA Input'!$J1859="","",IF('TSA Input'!$J1859="Yes",'TSA Input'!$E1859,""))</f>
        <v/>
      </c>
      <c r="M1884" s="45" t="str">
        <f t="shared" si="3"/>
        <v/>
      </c>
      <c r="N1884" s="48"/>
      <c r="O1884" s="49"/>
      <c r="P1884" s="148" t="s">
        <v>31</v>
      </c>
      <c r="Q1884" s="149" t="s">
        <v>31</v>
      </c>
      <c r="R1884" s="1"/>
    </row>
    <row r="1885" spans="1:18" ht="15.75" hidden="1" customHeight="1">
      <c r="A1885" s="1" t="str">
        <f t="shared" si="1"/>
        <v/>
      </c>
      <c r="B1885" s="1"/>
      <c r="C1885" s="38" t="str">
        <f>IF('TSA Input'!J1860="","",IF('TSA Input'!J1860="Yes",'TSA Input'!B1860,"Ineligible"))</f>
        <v/>
      </c>
      <c r="D1885" s="39" t="str">
        <f>IF('TSA Input'!J1860="","",IF('TSA Input'!J1860="Yes",'TSA Input'!H1860,""))</f>
        <v/>
      </c>
      <c r="E1885" s="40" t="str">
        <f>IF('TSA Input'!J1860="","",IF('TSA Input'!J1860="Yes",'TSA Input'!G1860,""))</f>
        <v/>
      </c>
      <c r="F1885" s="42" t="str">
        <f>IF('TSA Input'!J1860="","",IF('TSA Input'!J1860="Yes",'TSA Input'!C1860,""))</f>
        <v/>
      </c>
      <c r="G1885" s="43" t="str">
        <f>IF('TSA Input'!J1860="","",IF('TSA Input'!J1860="Yes",'TSA Input'!I1860,""))</f>
        <v/>
      </c>
      <c r="H1885" s="43" t="str">
        <f>IF('TSA Input'!J1860="","",IF('TSA Input'!J1860="Yes",'TSA Input'!E1860,""))</f>
        <v/>
      </c>
      <c r="I1885" s="45" t="str">
        <f t="shared" si="2"/>
        <v/>
      </c>
      <c r="J1885" s="146" t="str">
        <f>IF('TSA Input'!$J1860="","",IF('TSA Input'!$J1860="Yes",'TSA Input'!$C1860,""))</f>
        <v/>
      </c>
      <c r="K1885" s="147" t="str">
        <f>IF('TSA Input'!$J1860="","",IF('TSA Input'!$J1860="Yes",'TSA Input'!$I1860,""))</f>
        <v/>
      </c>
      <c r="L1885" s="147" t="str">
        <f>IF('TSA Input'!$J1860="","",IF('TSA Input'!$J1860="Yes",'TSA Input'!$E1860,""))</f>
        <v/>
      </c>
      <c r="M1885" s="45" t="str">
        <f t="shared" si="3"/>
        <v/>
      </c>
      <c r="N1885" s="48"/>
      <c r="O1885" s="49"/>
      <c r="P1885" s="148" t="s">
        <v>31</v>
      </c>
      <c r="Q1885" s="149" t="s">
        <v>31</v>
      </c>
      <c r="R1885" s="1"/>
    </row>
    <row r="1886" spans="1:18" ht="15.75" hidden="1" customHeight="1">
      <c r="A1886" s="1" t="str">
        <f t="shared" si="1"/>
        <v/>
      </c>
      <c r="B1886" s="1"/>
      <c r="C1886" s="38" t="str">
        <f>IF('TSA Input'!J1861="","",IF('TSA Input'!J1861="Yes",'TSA Input'!B1861,"Ineligible"))</f>
        <v/>
      </c>
      <c r="D1886" s="39" t="str">
        <f>IF('TSA Input'!J1861="","",IF('TSA Input'!J1861="Yes",'TSA Input'!H1861,""))</f>
        <v/>
      </c>
      <c r="E1886" s="40" t="str">
        <f>IF('TSA Input'!J1861="","",IF('TSA Input'!J1861="Yes",'TSA Input'!G1861,""))</f>
        <v/>
      </c>
      <c r="F1886" s="42" t="str">
        <f>IF('TSA Input'!J1861="","",IF('TSA Input'!J1861="Yes",'TSA Input'!C1861,""))</f>
        <v/>
      </c>
      <c r="G1886" s="43" t="str">
        <f>IF('TSA Input'!J1861="","",IF('TSA Input'!J1861="Yes",'TSA Input'!I1861,""))</f>
        <v/>
      </c>
      <c r="H1886" s="43" t="str">
        <f>IF('TSA Input'!J1861="","",IF('TSA Input'!J1861="Yes",'TSA Input'!E1861,""))</f>
        <v/>
      </c>
      <c r="I1886" s="45" t="str">
        <f t="shared" si="2"/>
        <v/>
      </c>
      <c r="J1886" s="146" t="str">
        <f>IF('TSA Input'!$J1861="","",IF('TSA Input'!$J1861="Yes",'TSA Input'!$C1861,""))</f>
        <v/>
      </c>
      <c r="K1886" s="147" t="str">
        <f>IF('TSA Input'!$J1861="","",IF('TSA Input'!$J1861="Yes",'TSA Input'!$I1861,""))</f>
        <v/>
      </c>
      <c r="L1886" s="147" t="str">
        <f>IF('TSA Input'!$J1861="","",IF('TSA Input'!$J1861="Yes",'TSA Input'!$E1861,""))</f>
        <v/>
      </c>
      <c r="M1886" s="45" t="str">
        <f t="shared" si="3"/>
        <v/>
      </c>
      <c r="N1886" s="48"/>
      <c r="O1886" s="49"/>
      <c r="P1886" s="148" t="s">
        <v>31</v>
      </c>
      <c r="Q1886" s="149" t="s">
        <v>31</v>
      </c>
      <c r="R1886" s="1"/>
    </row>
    <row r="1887" spans="1:18" ht="15.75" hidden="1" customHeight="1">
      <c r="A1887" s="1" t="str">
        <f t="shared" si="1"/>
        <v/>
      </c>
      <c r="B1887" s="1"/>
      <c r="C1887" s="38" t="str">
        <f>IF('TSA Input'!J1862="","",IF('TSA Input'!J1862="Yes",'TSA Input'!B1862,"Ineligible"))</f>
        <v/>
      </c>
      <c r="D1887" s="39" t="str">
        <f>IF('TSA Input'!J1862="","",IF('TSA Input'!J1862="Yes",'TSA Input'!H1862,""))</f>
        <v/>
      </c>
      <c r="E1887" s="40" t="str">
        <f>IF('TSA Input'!J1862="","",IF('TSA Input'!J1862="Yes",'TSA Input'!G1862,""))</f>
        <v/>
      </c>
      <c r="F1887" s="42" t="str">
        <f>IF('TSA Input'!J1862="","",IF('TSA Input'!J1862="Yes",'TSA Input'!C1862,""))</f>
        <v/>
      </c>
      <c r="G1887" s="43" t="str">
        <f>IF('TSA Input'!J1862="","",IF('TSA Input'!J1862="Yes",'TSA Input'!I1862,""))</f>
        <v/>
      </c>
      <c r="H1887" s="43" t="str">
        <f>IF('TSA Input'!J1862="","",IF('TSA Input'!J1862="Yes",'TSA Input'!E1862,""))</f>
        <v/>
      </c>
      <c r="I1887" s="45" t="str">
        <f t="shared" si="2"/>
        <v/>
      </c>
      <c r="J1887" s="146" t="str">
        <f>IF('TSA Input'!$J1862="","",IF('TSA Input'!$J1862="Yes",'TSA Input'!$C1862,""))</f>
        <v/>
      </c>
      <c r="K1887" s="147" t="str">
        <f>IF('TSA Input'!$J1862="","",IF('TSA Input'!$J1862="Yes",'TSA Input'!$I1862,""))</f>
        <v/>
      </c>
      <c r="L1887" s="147" t="str">
        <f>IF('TSA Input'!$J1862="","",IF('TSA Input'!$J1862="Yes",'TSA Input'!$E1862,""))</f>
        <v/>
      </c>
      <c r="M1887" s="45" t="str">
        <f t="shared" si="3"/>
        <v/>
      </c>
      <c r="N1887" s="48"/>
      <c r="O1887" s="49"/>
      <c r="P1887" s="148" t="s">
        <v>31</v>
      </c>
      <c r="Q1887" s="149" t="s">
        <v>31</v>
      </c>
      <c r="R1887" s="1"/>
    </row>
    <row r="1888" spans="1:18" ht="15.75" hidden="1" customHeight="1">
      <c r="A1888" s="1" t="str">
        <f t="shared" si="1"/>
        <v/>
      </c>
      <c r="B1888" s="1"/>
      <c r="C1888" s="38" t="str">
        <f>IF('TSA Input'!J1863="","",IF('TSA Input'!J1863="Yes",'TSA Input'!B1863,"Ineligible"))</f>
        <v/>
      </c>
      <c r="D1888" s="39" t="str">
        <f>IF('TSA Input'!J1863="","",IF('TSA Input'!J1863="Yes",'TSA Input'!H1863,""))</f>
        <v/>
      </c>
      <c r="E1888" s="40" t="str">
        <f>IF('TSA Input'!J1863="","",IF('TSA Input'!J1863="Yes",'TSA Input'!G1863,""))</f>
        <v/>
      </c>
      <c r="F1888" s="42" t="str">
        <f>IF('TSA Input'!J1863="","",IF('TSA Input'!J1863="Yes",'TSA Input'!C1863,""))</f>
        <v/>
      </c>
      <c r="G1888" s="43" t="str">
        <f>IF('TSA Input'!J1863="","",IF('TSA Input'!J1863="Yes",'TSA Input'!I1863,""))</f>
        <v/>
      </c>
      <c r="H1888" s="43" t="str">
        <f>IF('TSA Input'!J1863="","",IF('TSA Input'!J1863="Yes",'TSA Input'!E1863,""))</f>
        <v/>
      </c>
      <c r="I1888" s="45" t="str">
        <f t="shared" si="2"/>
        <v/>
      </c>
      <c r="J1888" s="146" t="str">
        <f>IF('TSA Input'!$J1863="","",IF('TSA Input'!$J1863="Yes",'TSA Input'!$C1863,""))</f>
        <v/>
      </c>
      <c r="K1888" s="147" t="str">
        <f>IF('TSA Input'!$J1863="","",IF('TSA Input'!$J1863="Yes",'TSA Input'!$I1863,""))</f>
        <v/>
      </c>
      <c r="L1888" s="147" t="str">
        <f>IF('TSA Input'!$J1863="","",IF('TSA Input'!$J1863="Yes",'TSA Input'!$E1863,""))</f>
        <v/>
      </c>
      <c r="M1888" s="45" t="str">
        <f t="shared" si="3"/>
        <v/>
      </c>
      <c r="N1888" s="48"/>
      <c r="O1888" s="49"/>
      <c r="P1888" s="148" t="s">
        <v>31</v>
      </c>
      <c r="Q1888" s="149" t="s">
        <v>31</v>
      </c>
      <c r="R1888" s="1"/>
    </row>
    <row r="1889" spans="1:18" ht="15.75" hidden="1" customHeight="1">
      <c r="A1889" s="1" t="str">
        <f t="shared" si="1"/>
        <v/>
      </c>
      <c r="B1889" s="1"/>
      <c r="C1889" s="38" t="str">
        <f>IF('TSA Input'!J1864="","",IF('TSA Input'!J1864="Yes",'TSA Input'!B1864,"Ineligible"))</f>
        <v/>
      </c>
      <c r="D1889" s="39" t="str">
        <f>IF('TSA Input'!J1864="","",IF('TSA Input'!J1864="Yes",'TSA Input'!H1864,""))</f>
        <v/>
      </c>
      <c r="E1889" s="40" t="str">
        <f>IF('TSA Input'!J1864="","",IF('TSA Input'!J1864="Yes",'TSA Input'!G1864,""))</f>
        <v/>
      </c>
      <c r="F1889" s="42" t="str">
        <f>IF('TSA Input'!J1864="","",IF('TSA Input'!J1864="Yes",'TSA Input'!C1864,""))</f>
        <v/>
      </c>
      <c r="G1889" s="43" t="str">
        <f>IF('TSA Input'!J1864="","",IF('TSA Input'!J1864="Yes",'TSA Input'!I1864,""))</f>
        <v/>
      </c>
      <c r="H1889" s="43" t="str">
        <f>IF('TSA Input'!J1864="","",IF('TSA Input'!J1864="Yes",'TSA Input'!E1864,""))</f>
        <v/>
      </c>
      <c r="I1889" s="45" t="str">
        <f t="shared" si="2"/>
        <v/>
      </c>
      <c r="J1889" s="146" t="str">
        <f>IF('TSA Input'!$J1864="","",IF('TSA Input'!$J1864="Yes",'TSA Input'!$C1864,""))</f>
        <v/>
      </c>
      <c r="K1889" s="147" t="str">
        <f>IF('TSA Input'!$J1864="","",IF('TSA Input'!$J1864="Yes",'TSA Input'!$I1864,""))</f>
        <v/>
      </c>
      <c r="L1889" s="147" t="str">
        <f>IF('TSA Input'!$J1864="","",IF('TSA Input'!$J1864="Yes",'TSA Input'!$E1864,""))</f>
        <v/>
      </c>
      <c r="M1889" s="45" t="str">
        <f t="shared" si="3"/>
        <v/>
      </c>
      <c r="N1889" s="48"/>
      <c r="O1889" s="49"/>
      <c r="P1889" s="148" t="s">
        <v>31</v>
      </c>
      <c r="Q1889" s="149" t="s">
        <v>31</v>
      </c>
      <c r="R1889" s="1"/>
    </row>
    <row r="1890" spans="1:18" ht="15.75" hidden="1" customHeight="1">
      <c r="A1890" s="1" t="str">
        <f t="shared" si="1"/>
        <v/>
      </c>
      <c r="B1890" s="1"/>
      <c r="C1890" s="38" t="str">
        <f>IF('TSA Input'!J1865="","",IF('TSA Input'!J1865="Yes",'TSA Input'!B1865,"Ineligible"))</f>
        <v/>
      </c>
      <c r="D1890" s="39" t="str">
        <f>IF('TSA Input'!J1865="","",IF('TSA Input'!J1865="Yes",'TSA Input'!H1865,""))</f>
        <v/>
      </c>
      <c r="E1890" s="40" t="str">
        <f>IF('TSA Input'!J1865="","",IF('TSA Input'!J1865="Yes",'TSA Input'!G1865,""))</f>
        <v/>
      </c>
      <c r="F1890" s="42" t="str">
        <f>IF('TSA Input'!J1865="","",IF('TSA Input'!J1865="Yes",'TSA Input'!C1865,""))</f>
        <v/>
      </c>
      <c r="G1890" s="43" t="str">
        <f>IF('TSA Input'!J1865="","",IF('TSA Input'!J1865="Yes",'TSA Input'!I1865,""))</f>
        <v/>
      </c>
      <c r="H1890" s="43" t="str">
        <f>IF('TSA Input'!J1865="","",IF('TSA Input'!J1865="Yes",'TSA Input'!E1865,""))</f>
        <v/>
      </c>
      <c r="I1890" s="45" t="str">
        <f t="shared" si="2"/>
        <v/>
      </c>
      <c r="J1890" s="146" t="str">
        <f>IF('TSA Input'!$J1865="","",IF('TSA Input'!$J1865="Yes",'TSA Input'!$C1865,""))</f>
        <v/>
      </c>
      <c r="K1890" s="147" t="str">
        <f>IF('TSA Input'!$J1865="","",IF('TSA Input'!$J1865="Yes",'TSA Input'!$I1865,""))</f>
        <v/>
      </c>
      <c r="L1890" s="147" t="str">
        <f>IF('TSA Input'!$J1865="","",IF('TSA Input'!$J1865="Yes",'TSA Input'!$E1865,""))</f>
        <v/>
      </c>
      <c r="M1890" s="45" t="str">
        <f t="shared" si="3"/>
        <v/>
      </c>
      <c r="N1890" s="48"/>
      <c r="O1890" s="49"/>
      <c r="P1890" s="148" t="s">
        <v>31</v>
      </c>
      <c r="Q1890" s="149" t="s">
        <v>31</v>
      </c>
      <c r="R1890" s="1"/>
    </row>
    <row r="1891" spans="1:18" ht="15.75" hidden="1" customHeight="1">
      <c r="A1891" s="1" t="str">
        <f t="shared" si="1"/>
        <v/>
      </c>
      <c r="B1891" s="1"/>
      <c r="C1891" s="38" t="str">
        <f>IF('TSA Input'!J1866="","",IF('TSA Input'!J1866="Yes",'TSA Input'!B1866,"Ineligible"))</f>
        <v/>
      </c>
      <c r="D1891" s="39" t="str">
        <f>IF('TSA Input'!J1866="","",IF('TSA Input'!J1866="Yes",'TSA Input'!H1866,""))</f>
        <v/>
      </c>
      <c r="E1891" s="40" t="str">
        <f>IF('TSA Input'!J1866="","",IF('TSA Input'!J1866="Yes",'TSA Input'!G1866,""))</f>
        <v/>
      </c>
      <c r="F1891" s="42" t="str">
        <f>IF('TSA Input'!J1866="","",IF('TSA Input'!J1866="Yes",'TSA Input'!C1866,""))</f>
        <v/>
      </c>
      <c r="G1891" s="43" t="str">
        <f>IF('TSA Input'!J1866="","",IF('TSA Input'!J1866="Yes",'TSA Input'!I1866,""))</f>
        <v/>
      </c>
      <c r="H1891" s="43" t="str">
        <f>IF('TSA Input'!J1866="","",IF('TSA Input'!J1866="Yes",'TSA Input'!E1866,""))</f>
        <v/>
      </c>
      <c r="I1891" s="45" t="str">
        <f t="shared" si="2"/>
        <v/>
      </c>
      <c r="J1891" s="146" t="str">
        <f>IF('TSA Input'!$J1866="","",IF('TSA Input'!$J1866="Yes",'TSA Input'!$C1866,""))</f>
        <v/>
      </c>
      <c r="K1891" s="147" t="str">
        <f>IF('TSA Input'!$J1866="","",IF('TSA Input'!$J1866="Yes",'TSA Input'!$I1866,""))</f>
        <v/>
      </c>
      <c r="L1891" s="147" t="str">
        <f>IF('TSA Input'!$J1866="","",IF('TSA Input'!$J1866="Yes",'TSA Input'!$E1866,""))</f>
        <v/>
      </c>
      <c r="M1891" s="45" t="str">
        <f t="shared" si="3"/>
        <v/>
      </c>
      <c r="N1891" s="48"/>
      <c r="O1891" s="49"/>
      <c r="P1891" s="148" t="s">
        <v>31</v>
      </c>
      <c r="Q1891" s="149" t="s">
        <v>31</v>
      </c>
      <c r="R1891" s="1"/>
    </row>
    <row r="1892" spans="1:18" ht="15.75" hidden="1" customHeight="1">
      <c r="A1892" s="1" t="str">
        <f t="shared" si="1"/>
        <v/>
      </c>
      <c r="B1892" s="1"/>
      <c r="C1892" s="38" t="str">
        <f>IF('TSA Input'!J1867="","",IF('TSA Input'!J1867="Yes",'TSA Input'!B1867,"Ineligible"))</f>
        <v/>
      </c>
      <c r="D1892" s="39" t="str">
        <f>IF('TSA Input'!J1867="","",IF('TSA Input'!J1867="Yes",'TSA Input'!H1867,""))</f>
        <v/>
      </c>
      <c r="E1892" s="40" t="str">
        <f>IF('TSA Input'!J1867="","",IF('TSA Input'!J1867="Yes",'TSA Input'!G1867,""))</f>
        <v/>
      </c>
      <c r="F1892" s="42" t="str">
        <f>IF('TSA Input'!J1867="","",IF('TSA Input'!J1867="Yes",'TSA Input'!C1867,""))</f>
        <v/>
      </c>
      <c r="G1892" s="43" t="str">
        <f>IF('TSA Input'!J1867="","",IF('TSA Input'!J1867="Yes",'TSA Input'!I1867,""))</f>
        <v/>
      </c>
      <c r="H1892" s="43" t="str">
        <f>IF('TSA Input'!J1867="","",IF('TSA Input'!J1867="Yes",'TSA Input'!E1867,""))</f>
        <v/>
      </c>
      <c r="I1892" s="45" t="str">
        <f t="shared" si="2"/>
        <v/>
      </c>
      <c r="J1892" s="146" t="str">
        <f>IF('TSA Input'!$J1867="","",IF('TSA Input'!$J1867="Yes",'TSA Input'!$C1867,""))</f>
        <v/>
      </c>
      <c r="K1892" s="147" t="str">
        <f>IF('TSA Input'!$J1867="","",IF('TSA Input'!$J1867="Yes",'TSA Input'!$I1867,""))</f>
        <v/>
      </c>
      <c r="L1892" s="147" t="str">
        <f>IF('TSA Input'!$J1867="","",IF('TSA Input'!$J1867="Yes",'TSA Input'!$E1867,""))</f>
        <v/>
      </c>
      <c r="M1892" s="45" t="str">
        <f t="shared" si="3"/>
        <v/>
      </c>
      <c r="N1892" s="48"/>
      <c r="O1892" s="49"/>
      <c r="P1892" s="148" t="s">
        <v>31</v>
      </c>
      <c r="Q1892" s="149" t="s">
        <v>31</v>
      </c>
      <c r="R1892" s="1"/>
    </row>
    <row r="1893" spans="1:18" ht="15.75" hidden="1" customHeight="1">
      <c r="A1893" s="1" t="str">
        <f t="shared" si="1"/>
        <v/>
      </c>
      <c r="B1893" s="1"/>
      <c r="C1893" s="38" t="str">
        <f>IF('TSA Input'!J1868="","",IF('TSA Input'!J1868="Yes",'TSA Input'!B1868,"Ineligible"))</f>
        <v/>
      </c>
      <c r="D1893" s="39" t="str">
        <f>IF('TSA Input'!J1868="","",IF('TSA Input'!J1868="Yes",'TSA Input'!H1868,""))</f>
        <v/>
      </c>
      <c r="E1893" s="40" t="str">
        <f>IF('TSA Input'!J1868="","",IF('TSA Input'!J1868="Yes",'TSA Input'!G1868,""))</f>
        <v/>
      </c>
      <c r="F1893" s="42" t="str">
        <f>IF('TSA Input'!J1868="","",IF('TSA Input'!J1868="Yes",'TSA Input'!C1868,""))</f>
        <v/>
      </c>
      <c r="G1893" s="43" t="str">
        <f>IF('TSA Input'!J1868="","",IF('TSA Input'!J1868="Yes",'TSA Input'!I1868,""))</f>
        <v/>
      </c>
      <c r="H1893" s="43" t="str">
        <f>IF('TSA Input'!J1868="","",IF('TSA Input'!J1868="Yes",'TSA Input'!E1868,""))</f>
        <v/>
      </c>
      <c r="I1893" s="45" t="str">
        <f t="shared" si="2"/>
        <v/>
      </c>
      <c r="J1893" s="146" t="str">
        <f>IF('TSA Input'!$J1868="","",IF('TSA Input'!$J1868="Yes",'TSA Input'!$C1868,""))</f>
        <v/>
      </c>
      <c r="K1893" s="147" t="str">
        <f>IF('TSA Input'!$J1868="","",IF('TSA Input'!$J1868="Yes",'TSA Input'!$I1868,""))</f>
        <v/>
      </c>
      <c r="L1893" s="147" t="str">
        <f>IF('TSA Input'!$J1868="","",IF('TSA Input'!$J1868="Yes",'TSA Input'!$E1868,""))</f>
        <v/>
      </c>
      <c r="M1893" s="45" t="str">
        <f t="shared" si="3"/>
        <v/>
      </c>
      <c r="N1893" s="48"/>
      <c r="O1893" s="49"/>
      <c r="P1893" s="148" t="s">
        <v>31</v>
      </c>
      <c r="Q1893" s="149" t="s">
        <v>31</v>
      </c>
      <c r="R1893" s="1"/>
    </row>
    <row r="1894" spans="1:18" ht="15.75" hidden="1" customHeight="1">
      <c r="A1894" s="1" t="str">
        <f t="shared" si="1"/>
        <v/>
      </c>
      <c r="B1894" s="1"/>
      <c r="C1894" s="38" t="str">
        <f>IF('TSA Input'!J1869="","",IF('TSA Input'!J1869="Yes",'TSA Input'!B1869,"Ineligible"))</f>
        <v/>
      </c>
      <c r="D1894" s="39" t="str">
        <f>IF('TSA Input'!J1869="","",IF('TSA Input'!J1869="Yes",'TSA Input'!H1869,""))</f>
        <v/>
      </c>
      <c r="E1894" s="40" t="str">
        <f>IF('TSA Input'!J1869="","",IF('TSA Input'!J1869="Yes",'TSA Input'!G1869,""))</f>
        <v/>
      </c>
      <c r="F1894" s="42" t="str">
        <f>IF('TSA Input'!J1869="","",IF('TSA Input'!J1869="Yes",'TSA Input'!C1869,""))</f>
        <v/>
      </c>
      <c r="G1894" s="43" t="str">
        <f>IF('TSA Input'!J1869="","",IF('TSA Input'!J1869="Yes",'TSA Input'!I1869,""))</f>
        <v/>
      </c>
      <c r="H1894" s="43" t="str">
        <f>IF('TSA Input'!J1869="","",IF('TSA Input'!J1869="Yes",'TSA Input'!E1869,""))</f>
        <v/>
      </c>
      <c r="I1894" s="45" t="str">
        <f t="shared" si="2"/>
        <v/>
      </c>
      <c r="J1894" s="146" t="str">
        <f>IF('TSA Input'!$J1869="","",IF('TSA Input'!$J1869="Yes",'TSA Input'!$C1869,""))</f>
        <v/>
      </c>
      <c r="K1894" s="147" t="str">
        <f>IF('TSA Input'!$J1869="","",IF('TSA Input'!$J1869="Yes",'TSA Input'!$I1869,""))</f>
        <v/>
      </c>
      <c r="L1894" s="147" t="str">
        <f>IF('TSA Input'!$J1869="","",IF('TSA Input'!$J1869="Yes",'TSA Input'!$E1869,""))</f>
        <v/>
      </c>
      <c r="M1894" s="45" t="str">
        <f t="shared" si="3"/>
        <v/>
      </c>
      <c r="N1894" s="48"/>
      <c r="O1894" s="49"/>
      <c r="P1894" s="148" t="s">
        <v>31</v>
      </c>
      <c r="Q1894" s="149" t="s">
        <v>31</v>
      </c>
      <c r="R1894" s="1"/>
    </row>
    <row r="1895" spans="1:18" ht="15.75" hidden="1" customHeight="1">
      <c r="A1895" s="1" t="str">
        <f t="shared" si="1"/>
        <v/>
      </c>
      <c r="B1895" s="1"/>
      <c r="C1895" s="38" t="str">
        <f>IF('TSA Input'!J1870="","",IF('TSA Input'!J1870="Yes",'TSA Input'!B1870,"Ineligible"))</f>
        <v/>
      </c>
      <c r="D1895" s="39" t="str">
        <f>IF('TSA Input'!J1870="","",IF('TSA Input'!J1870="Yes",'TSA Input'!H1870,""))</f>
        <v/>
      </c>
      <c r="E1895" s="40" t="str">
        <f>IF('TSA Input'!J1870="","",IF('TSA Input'!J1870="Yes",'TSA Input'!G1870,""))</f>
        <v/>
      </c>
      <c r="F1895" s="42" t="str">
        <f>IF('TSA Input'!J1870="","",IF('TSA Input'!J1870="Yes",'TSA Input'!C1870,""))</f>
        <v/>
      </c>
      <c r="G1895" s="43" t="str">
        <f>IF('TSA Input'!J1870="","",IF('TSA Input'!J1870="Yes",'TSA Input'!I1870,""))</f>
        <v/>
      </c>
      <c r="H1895" s="43" t="str">
        <f>IF('TSA Input'!J1870="","",IF('TSA Input'!J1870="Yes",'TSA Input'!E1870,""))</f>
        <v/>
      </c>
      <c r="I1895" s="45" t="str">
        <f t="shared" si="2"/>
        <v/>
      </c>
      <c r="J1895" s="146" t="str">
        <f>IF('TSA Input'!$J1870="","",IF('TSA Input'!$J1870="Yes",'TSA Input'!$C1870,""))</f>
        <v/>
      </c>
      <c r="K1895" s="147" t="str">
        <f>IF('TSA Input'!$J1870="","",IF('TSA Input'!$J1870="Yes",'TSA Input'!$I1870,""))</f>
        <v/>
      </c>
      <c r="L1895" s="147" t="str">
        <f>IF('TSA Input'!$J1870="","",IF('TSA Input'!$J1870="Yes",'TSA Input'!$E1870,""))</f>
        <v/>
      </c>
      <c r="M1895" s="45" t="str">
        <f t="shared" si="3"/>
        <v/>
      </c>
      <c r="N1895" s="48"/>
      <c r="O1895" s="49"/>
      <c r="P1895" s="148" t="s">
        <v>31</v>
      </c>
      <c r="Q1895" s="149" t="s">
        <v>31</v>
      </c>
      <c r="R1895" s="1"/>
    </row>
    <row r="1896" spans="1:18" ht="15.75" hidden="1" customHeight="1">
      <c r="A1896" s="1" t="str">
        <f t="shared" si="1"/>
        <v/>
      </c>
      <c r="B1896" s="1"/>
      <c r="C1896" s="38" t="str">
        <f>IF('TSA Input'!J1871="","",IF('TSA Input'!J1871="Yes",'TSA Input'!B1871,"Ineligible"))</f>
        <v/>
      </c>
      <c r="D1896" s="39" t="str">
        <f>IF('TSA Input'!J1871="","",IF('TSA Input'!J1871="Yes",'TSA Input'!H1871,""))</f>
        <v/>
      </c>
      <c r="E1896" s="40" t="str">
        <f>IF('TSA Input'!J1871="","",IF('TSA Input'!J1871="Yes",'TSA Input'!G1871,""))</f>
        <v/>
      </c>
      <c r="F1896" s="42" t="str">
        <f>IF('TSA Input'!J1871="","",IF('TSA Input'!J1871="Yes",'TSA Input'!C1871,""))</f>
        <v/>
      </c>
      <c r="G1896" s="43" t="str">
        <f>IF('TSA Input'!J1871="","",IF('TSA Input'!J1871="Yes",'TSA Input'!I1871,""))</f>
        <v/>
      </c>
      <c r="H1896" s="43" t="str">
        <f>IF('TSA Input'!J1871="","",IF('TSA Input'!J1871="Yes",'TSA Input'!E1871,""))</f>
        <v/>
      </c>
      <c r="I1896" s="45" t="str">
        <f t="shared" si="2"/>
        <v/>
      </c>
      <c r="J1896" s="146" t="str">
        <f>IF('TSA Input'!$J1871="","",IF('TSA Input'!$J1871="Yes",'TSA Input'!$C1871,""))</f>
        <v/>
      </c>
      <c r="K1896" s="147" t="str">
        <f>IF('TSA Input'!$J1871="","",IF('TSA Input'!$J1871="Yes",'TSA Input'!$I1871,""))</f>
        <v/>
      </c>
      <c r="L1896" s="147" t="str">
        <f>IF('TSA Input'!$J1871="","",IF('TSA Input'!$J1871="Yes",'TSA Input'!$E1871,""))</f>
        <v/>
      </c>
      <c r="M1896" s="45" t="str">
        <f t="shared" si="3"/>
        <v/>
      </c>
      <c r="N1896" s="48"/>
      <c r="O1896" s="49"/>
      <c r="P1896" s="148" t="s">
        <v>31</v>
      </c>
      <c r="Q1896" s="149" t="s">
        <v>31</v>
      </c>
      <c r="R1896" s="1"/>
    </row>
    <row r="1897" spans="1:18" ht="15.75" hidden="1" customHeight="1">
      <c r="A1897" s="1" t="str">
        <f t="shared" si="1"/>
        <v/>
      </c>
      <c r="B1897" s="1"/>
      <c r="C1897" s="38" t="str">
        <f>IF('TSA Input'!J1872="","",IF('TSA Input'!J1872="Yes",'TSA Input'!B1872,"Ineligible"))</f>
        <v/>
      </c>
      <c r="D1897" s="39" t="str">
        <f>IF('TSA Input'!J1872="","",IF('TSA Input'!J1872="Yes",'TSA Input'!H1872,""))</f>
        <v/>
      </c>
      <c r="E1897" s="40" t="str">
        <f>IF('TSA Input'!J1872="","",IF('TSA Input'!J1872="Yes",'TSA Input'!G1872,""))</f>
        <v/>
      </c>
      <c r="F1897" s="42" t="str">
        <f>IF('TSA Input'!J1872="","",IF('TSA Input'!J1872="Yes",'TSA Input'!C1872,""))</f>
        <v/>
      </c>
      <c r="G1897" s="43" t="str">
        <f>IF('TSA Input'!J1872="","",IF('TSA Input'!J1872="Yes",'TSA Input'!I1872,""))</f>
        <v/>
      </c>
      <c r="H1897" s="43" t="str">
        <f>IF('TSA Input'!J1872="","",IF('TSA Input'!J1872="Yes",'TSA Input'!E1872,""))</f>
        <v/>
      </c>
      <c r="I1897" s="45" t="str">
        <f t="shared" si="2"/>
        <v/>
      </c>
      <c r="J1897" s="146" t="str">
        <f>IF('TSA Input'!$J1872="","",IF('TSA Input'!$J1872="Yes",'TSA Input'!$C1872,""))</f>
        <v/>
      </c>
      <c r="K1897" s="147" t="str">
        <f>IF('TSA Input'!$J1872="","",IF('TSA Input'!$J1872="Yes",'TSA Input'!$I1872,""))</f>
        <v/>
      </c>
      <c r="L1897" s="147" t="str">
        <f>IF('TSA Input'!$J1872="","",IF('TSA Input'!$J1872="Yes",'TSA Input'!$E1872,""))</f>
        <v/>
      </c>
      <c r="M1897" s="45" t="str">
        <f t="shared" si="3"/>
        <v/>
      </c>
      <c r="N1897" s="48"/>
      <c r="O1897" s="49"/>
      <c r="P1897" s="148" t="s">
        <v>31</v>
      </c>
      <c r="Q1897" s="149" t="s">
        <v>31</v>
      </c>
      <c r="R1897" s="1"/>
    </row>
    <row r="1898" spans="1:18" ht="15.75" hidden="1" customHeight="1">
      <c r="A1898" s="1" t="str">
        <f t="shared" si="1"/>
        <v/>
      </c>
      <c r="B1898" s="1"/>
      <c r="C1898" s="38" t="str">
        <f>IF('TSA Input'!J1873="","",IF('TSA Input'!J1873="Yes",'TSA Input'!B1873,"Ineligible"))</f>
        <v/>
      </c>
      <c r="D1898" s="39" t="str">
        <f>IF('TSA Input'!J1873="","",IF('TSA Input'!J1873="Yes",'TSA Input'!H1873,""))</f>
        <v/>
      </c>
      <c r="E1898" s="40" t="str">
        <f>IF('TSA Input'!J1873="","",IF('TSA Input'!J1873="Yes",'TSA Input'!G1873,""))</f>
        <v/>
      </c>
      <c r="F1898" s="42" t="str">
        <f>IF('TSA Input'!J1873="","",IF('TSA Input'!J1873="Yes",'TSA Input'!C1873,""))</f>
        <v/>
      </c>
      <c r="G1898" s="43" t="str">
        <f>IF('TSA Input'!J1873="","",IF('TSA Input'!J1873="Yes",'TSA Input'!I1873,""))</f>
        <v/>
      </c>
      <c r="H1898" s="43" t="str">
        <f>IF('TSA Input'!J1873="","",IF('TSA Input'!J1873="Yes",'TSA Input'!E1873,""))</f>
        <v/>
      </c>
      <c r="I1898" s="45" t="str">
        <f t="shared" si="2"/>
        <v/>
      </c>
      <c r="J1898" s="146" t="str">
        <f>IF('TSA Input'!$J1873="","",IF('TSA Input'!$J1873="Yes",'TSA Input'!$C1873,""))</f>
        <v/>
      </c>
      <c r="K1898" s="147" t="str">
        <f>IF('TSA Input'!$J1873="","",IF('TSA Input'!$J1873="Yes",'TSA Input'!$I1873,""))</f>
        <v/>
      </c>
      <c r="L1898" s="147" t="str">
        <f>IF('TSA Input'!$J1873="","",IF('TSA Input'!$J1873="Yes",'TSA Input'!$E1873,""))</f>
        <v/>
      </c>
      <c r="M1898" s="45" t="str">
        <f t="shared" si="3"/>
        <v/>
      </c>
      <c r="N1898" s="48"/>
      <c r="O1898" s="49"/>
      <c r="P1898" s="148" t="s">
        <v>31</v>
      </c>
      <c r="Q1898" s="149" t="s">
        <v>31</v>
      </c>
      <c r="R1898" s="1"/>
    </row>
    <row r="1899" spans="1:18" ht="15.75" hidden="1" customHeight="1">
      <c r="A1899" s="1" t="str">
        <f t="shared" si="1"/>
        <v/>
      </c>
      <c r="B1899" s="1"/>
      <c r="C1899" s="38" t="str">
        <f>IF('TSA Input'!J1874="","",IF('TSA Input'!J1874="Yes",'TSA Input'!B1874,"Ineligible"))</f>
        <v/>
      </c>
      <c r="D1899" s="39" t="str">
        <f>IF('TSA Input'!J1874="","",IF('TSA Input'!J1874="Yes",'TSA Input'!H1874,""))</f>
        <v/>
      </c>
      <c r="E1899" s="40" t="str">
        <f>IF('TSA Input'!J1874="","",IF('TSA Input'!J1874="Yes",'TSA Input'!G1874,""))</f>
        <v/>
      </c>
      <c r="F1899" s="42" t="str">
        <f>IF('TSA Input'!J1874="","",IF('TSA Input'!J1874="Yes",'TSA Input'!C1874,""))</f>
        <v/>
      </c>
      <c r="G1899" s="43" t="str">
        <f>IF('TSA Input'!J1874="","",IF('TSA Input'!J1874="Yes",'TSA Input'!I1874,""))</f>
        <v/>
      </c>
      <c r="H1899" s="43" t="str">
        <f>IF('TSA Input'!J1874="","",IF('TSA Input'!J1874="Yes",'TSA Input'!E1874,""))</f>
        <v/>
      </c>
      <c r="I1899" s="45" t="str">
        <f t="shared" si="2"/>
        <v/>
      </c>
      <c r="J1899" s="146" t="str">
        <f>IF('TSA Input'!$J1874="","",IF('TSA Input'!$J1874="Yes",'TSA Input'!$C1874,""))</f>
        <v/>
      </c>
      <c r="K1899" s="147" t="str">
        <f>IF('TSA Input'!$J1874="","",IF('TSA Input'!$J1874="Yes",'TSA Input'!$I1874,""))</f>
        <v/>
      </c>
      <c r="L1899" s="147" t="str">
        <f>IF('TSA Input'!$J1874="","",IF('TSA Input'!$J1874="Yes",'TSA Input'!$E1874,""))</f>
        <v/>
      </c>
      <c r="M1899" s="45" t="str">
        <f t="shared" si="3"/>
        <v/>
      </c>
      <c r="N1899" s="48"/>
      <c r="O1899" s="49"/>
      <c r="P1899" s="148" t="s">
        <v>31</v>
      </c>
      <c r="Q1899" s="149" t="s">
        <v>31</v>
      </c>
      <c r="R1899" s="1"/>
    </row>
    <row r="1900" spans="1:18" ht="15.75" hidden="1" customHeight="1">
      <c r="A1900" s="1" t="str">
        <f t="shared" si="1"/>
        <v/>
      </c>
      <c r="B1900" s="1"/>
      <c r="C1900" s="38" t="str">
        <f>IF('TSA Input'!J1875="","",IF('TSA Input'!J1875="Yes",'TSA Input'!B1875,"Ineligible"))</f>
        <v/>
      </c>
      <c r="D1900" s="39" t="str">
        <f>IF('TSA Input'!J1875="","",IF('TSA Input'!J1875="Yes",'TSA Input'!H1875,""))</f>
        <v/>
      </c>
      <c r="E1900" s="40" t="str">
        <f>IF('TSA Input'!J1875="","",IF('TSA Input'!J1875="Yes",'TSA Input'!G1875,""))</f>
        <v/>
      </c>
      <c r="F1900" s="42" t="str">
        <f>IF('TSA Input'!J1875="","",IF('TSA Input'!J1875="Yes",'TSA Input'!C1875,""))</f>
        <v/>
      </c>
      <c r="G1900" s="43" t="str">
        <f>IF('TSA Input'!J1875="","",IF('TSA Input'!J1875="Yes",'TSA Input'!I1875,""))</f>
        <v/>
      </c>
      <c r="H1900" s="43" t="str">
        <f>IF('TSA Input'!J1875="","",IF('TSA Input'!J1875="Yes",'TSA Input'!E1875,""))</f>
        <v/>
      </c>
      <c r="I1900" s="45" t="str">
        <f t="shared" si="2"/>
        <v/>
      </c>
      <c r="J1900" s="146" t="str">
        <f>IF('TSA Input'!$J1875="","",IF('TSA Input'!$J1875="Yes",'TSA Input'!$C1875,""))</f>
        <v/>
      </c>
      <c r="K1900" s="147" t="str">
        <f>IF('TSA Input'!$J1875="","",IF('TSA Input'!$J1875="Yes",'TSA Input'!$I1875,""))</f>
        <v/>
      </c>
      <c r="L1900" s="147" t="str">
        <f>IF('TSA Input'!$J1875="","",IF('TSA Input'!$J1875="Yes",'TSA Input'!$E1875,""))</f>
        <v/>
      </c>
      <c r="M1900" s="45" t="str">
        <f t="shared" si="3"/>
        <v/>
      </c>
      <c r="N1900" s="48"/>
      <c r="O1900" s="49"/>
      <c r="P1900" s="148" t="s">
        <v>31</v>
      </c>
      <c r="Q1900" s="149" t="s">
        <v>31</v>
      </c>
      <c r="R1900" s="1"/>
    </row>
    <row r="1901" spans="1:18" ht="15.75" hidden="1" customHeight="1">
      <c r="A1901" s="1" t="str">
        <f t="shared" si="1"/>
        <v/>
      </c>
      <c r="B1901" s="1"/>
      <c r="C1901" s="38" t="str">
        <f>IF('TSA Input'!J1876="","",IF('TSA Input'!J1876="Yes",'TSA Input'!B1876,"Ineligible"))</f>
        <v/>
      </c>
      <c r="D1901" s="39" t="str">
        <f>IF('TSA Input'!J1876="","",IF('TSA Input'!J1876="Yes",'TSA Input'!H1876,""))</f>
        <v/>
      </c>
      <c r="E1901" s="40" t="str">
        <f>IF('TSA Input'!J1876="","",IF('TSA Input'!J1876="Yes",'TSA Input'!G1876,""))</f>
        <v/>
      </c>
      <c r="F1901" s="42" t="str">
        <f>IF('TSA Input'!J1876="","",IF('TSA Input'!J1876="Yes",'TSA Input'!C1876,""))</f>
        <v/>
      </c>
      <c r="G1901" s="43" t="str">
        <f>IF('TSA Input'!J1876="","",IF('TSA Input'!J1876="Yes",'TSA Input'!I1876,""))</f>
        <v/>
      </c>
      <c r="H1901" s="43" t="str">
        <f>IF('TSA Input'!J1876="","",IF('TSA Input'!J1876="Yes",'TSA Input'!E1876,""))</f>
        <v/>
      </c>
      <c r="I1901" s="45" t="str">
        <f t="shared" si="2"/>
        <v/>
      </c>
      <c r="J1901" s="146" t="str">
        <f>IF('TSA Input'!$J1876="","",IF('TSA Input'!$J1876="Yes",'TSA Input'!$C1876,""))</f>
        <v/>
      </c>
      <c r="K1901" s="147" t="str">
        <f>IF('TSA Input'!$J1876="","",IF('TSA Input'!$J1876="Yes",'TSA Input'!$I1876,""))</f>
        <v/>
      </c>
      <c r="L1901" s="147" t="str">
        <f>IF('TSA Input'!$J1876="","",IF('TSA Input'!$J1876="Yes",'TSA Input'!$E1876,""))</f>
        <v/>
      </c>
      <c r="M1901" s="45" t="str">
        <f t="shared" si="3"/>
        <v/>
      </c>
      <c r="N1901" s="48"/>
      <c r="O1901" s="49"/>
      <c r="P1901" s="148" t="s">
        <v>31</v>
      </c>
      <c r="Q1901" s="149" t="s">
        <v>31</v>
      </c>
      <c r="R1901" s="1"/>
    </row>
    <row r="1902" spans="1:18" ht="15.75" hidden="1" customHeight="1">
      <c r="A1902" s="1" t="str">
        <f t="shared" si="1"/>
        <v/>
      </c>
      <c r="B1902" s="1"/>
      <c r="C1902" s="38" t="str">
        <f>IF('TSA Input'!J1877="","",IF('TSA Input'!J1877="Yes",'TSA Input'!B1877,"Ineligible"))</f>
        <v/>
      </c>
      <c r="D1902" s="39" t="str">
        <f>IF('TSA Input'!J1877="","",IF('TSA Input'!J1877="Yes",'TSA Input'!H1877,""))</f>
        <v/>
      </c>
      <c r="E1902" s="40" t="str">
        <f>IF('TSA Input'!J1877="","",IF('TSA Input'!J1877="Yes",'TSA Input'!G1877,""))</f>
        <v/>
      </c>
      <c r="F1902" s="42" t="str">
        <f>IF('TSA Input'!J1877="","",IF('TSA Input'!J1877="Yes",'TSA Input'!C1877,""))</f>
        <v/>
      </c>
      <c r="G1902" s="43" t="str">
        <f>IF('TSA Input'!J1877="","",IF('TSA Input'!J1877="Yes",'TSA Input'!I1877,""))</f>
        <v/>
      </c>
      <c r="H1902" s="43" t="str">
        <f>IF('TSA Input'!J1877="","",IF('TSA Input'!J1877="Yes",'TSA Input'!E1877,""))</f>
        <v/>
      </c>
      <c r="I1902" s="45" t="str">
        <f t="shared" si="2"/>
        <v/>
      </c>
      <c r="J1902" s="146" t="str">
        <f>IF('TSA Input'!$J1877="","",IF('TSA Input'!$J1877="Yes",'TSA Input'!$C1877,""))</f>
        <v/>
      </c>
      <c r="K1902" s="147" t="str">
        <f>IF('TSA Input'!$J1877="","",IF('TSA Input'!$J1877="Yes",'TSA Input'!$I1877,""))</f>
        <v/>
      </c>
      <c r="L1902" s="147" t="str">
        <f>IF('TSA Input'!$J1877="","",IF('TSA Input'!$J1877="Yes",'TSA Input'!$E1877,""))</f>
        <v/>
      </c>
      <c r="M1902" s="45" t="str">
        <f t="shared" si="3"/>
        <v/>
      </c>
      <c r="N1902" s="48"/>
      <c r="O1902" s="49"/>
      <c r="P1902" s="148" t="s">
        <v>31</v>
      </c>
      <c r="Q1902" s="149" t="s">
        <v>31</v>
      </c>
      <c r="R1902" s="1"/>
    </row>
    <row r="1903" spans="1:18" ht="15.75" hidden="1" customHeight="1">
      <c r="A1903" s="1" t="str">
        <f t="shared" si="1"/>
        <v/>
      </c>
      <c r="B1903" s="1"/>
      <c r="C1903" s="38" t="str">
        <f>IF('TSA Input'!J1878="","",IF('TSA Input'!J1878="Yes",'TSA Input'!B1878,"Ineligible"))</f>
        <v/>
      </c>
      <c r="D1903" s="39" t="str">
        <f>IF('TSA Input'!J1878="","",IF('TSA Input'!J1878="Yes",'TSA Input'!H1878,""))</f>
        <v/>
      </c>
      <c r="E1903" s="40" t="str">
        <f>IF('TSA Input'!J1878="","",IF('TSA Input'!J1878="Yes",'TSA Input'!G1878,""))</f>
        <v/>
      </c>
      <c r="F1903" s="42" t="str">
        <f>IF('TSA Input'!J1878="","",IF('TSA Input'!J1878="Yes",'TSA Input'!C1878,""))</f>
        <v/>
      </c>
      <c r="G1903" s="43" t="str">
        <f>IF('TSA Input'!J1878="","",IF('TSA Input'!J1878="Yes",'TSA Input'!I1878,""))</f>
        <v/>
      </c>
      <c r="H1903" s="43" t="str">
        <f>IF('TSA Input'!J1878="","",IF('TSA Input'!J1878="Yes",'TSA Input'!E1878,""))</f>
        <v/>
      </c>
      <c r="I1903" s="45" t="str">
        <f t="shared" si="2"/>
        <v/>
      </c>
      <c r="J1903" s="146" t="str">
        <f>IF('TSA Input'!$J1878="","",IF('TSA Input'!$J1878="Yes",'TSA Input'!$C1878,""))</f>
        <v/>
      </c>
      <c r="K1903" s="147" t="str">
        <f>IF('TSA Input'!$J1878="","",IF('TSA Input'!$J1878="Yes",'TSA Input'!$I1878,""))</f>
        <v/>
      </c>
      <c r="L1903" s="147" t="str">
        <f>IF('TSA Input'!$J1878="","",IF('TSA Input'!$J1878="Yes",'TSA Input'!$E1878,""))</f>
        <v/>
      </c>
      <c r="M1903" s="45" t="str">
        <f t="shared" si="3"/>
        <v/>
      </c>
      <c r="N1903" s="48"/>
      <c r="O1903" s="49"/>
      <c r="P1903" s="148" t="s">
        <v>31</v>
      </c>
      <c r="Q1903" s="149" t="s">
        <v>31</v>
      </c>
      <c r="R1903" s="1"/>
    </row>
    <row r="1904" spans="1:18" ht="15.75" hidden="1" customHeight="1">
      <c r="A1904" s="1" t="str">
        <f t="shared" si="1"/>
        <v/>
      </c>
      <c r="B1904" s="1"/>
      <c r="C1904" s="38" t="str">
        <f>IF('TSA Input'!J1879="","",IF('TSA Input'!J1879="Yes",'TSA Input'!B1879,"Ineligible"))</f>
        <v/>
      </c>
      <c r="D1904" s="39" t="str">
        <f>IF('TSA Input'!J1879="","",IF('TSA Input'!J1879="Yes",'TSA Input'!H1879,""))</f>
        <v/>
      </c>
      <c r="E1904" s="40" t="str">
        <f>IF('TSA Input'!J1879="","",IF('TSA Input'!J1879="Yes",'TSA Input'!G1879,""))</f>
        <v/>
      </c>
      <c r="F1904" s="42" t="str">
        <f>IF('TSA Input'!J1879="","",IF('TSA Input'!J1879="Yes",'TSA Input'!C1879,""))</f>
        <v/>
      </c>
      <c r="G1904" s="43" t="str">
        <f>IF('TSA Input'!J1879="","",IF('TSA Input'!J1879="Yes",'TSA Input'!I1879,""))</f>
        <v/>
      </c>
      <c r="H1904" s="43" t="str">
        <f>IF('TSA Input'!J1879="","",IF('TSA Input'!J1879="Yes",'TSA Input'!E1879,""))</f>
        <v/>
      </c>
      <c r="I1904" s="45" t="str">
        <f t="shared" si="2"/>
        <v/>
      </c>
      <c r="J1904" s="146" t="str">
        <f>IF('TSA Input'!$J1879="","",IF('TSA Input'!$J1879="Yes",'TSA Input'!$C1879,""))</f>
        <v/>
      </c>
      <c r="K1904" s="147" t="str">
        <f>IF('TSA Input'!$J1879="","",IF('TSA Input'!$J1879="Yes",'TSA Input'!$I1879,""))</f>
        <v/>
      </c>
      <c r="L1904" s="147" t="str">
        <f>IF('TSA Input'!$J1879="","",IF('TSA Input'!$J1879="Yes",'TSA Input'!$E1879,""))</f>
        <v/>
      </c>
      <c r="M1904" s="45" t="str">
        <f t="shared" si="3"/>
        <v/>
      </c>
      <c r="N1904" s="48"/>
      <c r="O1904" s="49"/>
      <c r="P1904" s="148" t="s">
        <v>31</v>
      </c>
      <c r="Q1904" s="149" t="s">
        <v>31</v>
      </c>
      <c r="R1904" s="1"/>
    </row>
    <row r="1905" spans="1:18" ht="15.75" hidden="1" customHeight="1">
      <c r="A1905" s="1" t="str">
        <f t="shared" si="1"/>
        <v/>
      </c>
      <c r="B1905" s="1"/>
      <c r="C1905" s="38" t="str">
        <f>IF('TSA Input'!J1880="","",IF('TSA Input'!J1880="Yes",'TSA Input'!B1880,"Ineligible"))</f>
        <v/>
      </c>
      <c r="D1905" s="39" t="str">
        <f>IF('TSA Input'!J1880="","",IF('TSA Input'!J1880="Yes",'TSA Input'!H1880,""))</f>
        <v/>
      </c>
      <c r="E1905" s="40" t="str">
        <f>IF('TSA Input'!J1880="","",IF('TSA Input'!J1880="Yes",'TSA Input'!G1880,""))</f>
        <v/>
      </c>
      <c r="F1905" s="42" t="str">
        <f>IF('TSA Input'!J1880="","",IF('TSA Input'!J1880="Yes",'TSA Input'!C1880,""))</f>
        <v/>
      </c>
      <c r="G1905" s="43" t="str">
        <f>IF('TSA Input'!J1880="","",IF('TSA Input'!J1880="Yes",'TSA Input'!I1880,""))</f>
        <v/>
      </c>
      <c r="H1905" s="43" t="str">
        <f>IF('TSA Input'!J1880="","",IF('TSA Input'!J1880="Yes",'TSA Input'!E1880,""))</f>
        <v/>
      </c>
      <c r="I1905" s="45" t="str">
        <f t="shared" si="2"/>
        <v/>
      </c>
      <c r="J1905" s="146" t="str">
        <f>IF('TSA Input'!$J1880="","",IF('TSA Input'!$J1880="Yes",'TSA Input'!$C1880,""))</f>
        <v/>
      </c>
      <c r="K1905" s="147" t="str">
        <f>IF('TSA Input'!$J1880="","",IF('TSA Input'!$J1880="Yes",'TSA Input'!$I1880,""))</f>
        <v/>
      </c>
      <c r="L1905" s="147" t="str">
        <f>IF('TSA Input'!$J1880="","",IF('TSA Input'!$J1880="Yes",'TSA Input'!$E1880,""))</f>
        <v/>
      </c>
      <c r="M1905" s="45" t="str">
        <f t="shared" si="3"/>
        <v/>
      </c>
      <c r="N1905" s="48"/>
      <c r="O1905" s="49"/>
      <c r="P1905" s="148" t="s">
        <v>31</v>
      </c>
      <c r="Q1905" s="149" t="s">
        <v>31</v>
      </c>
      <c r="R1905" s="1"/>
    </row>
    <row r="1906" spans="1:18" ht="15.75" hidden="1" customHeight="1">
      <c r="A1906" s="1" t="str">
        <f t="shared" si="1"/>
        <v/>
      </c>
      <c r="B1906" s="1"/>
      <c r="C1906" s="38" t="str">
        <f>IF('TSA Input'!J1881="","",IF('TSA Input'!J1881="Yes",'TSA Input'!B1881,"Ineligible"))</f>
        <v/>
      </c>
      <c r="D1906" s="39" t="str">
        <f>IF('TSA Input'!J1881="","",IF('TSA Input'!J1881="Yes",'TSA Input'!H1881,""))</f>
        <v/>
      </c>
      <c r="E1906" s="40" t="str">
        <f>IF('TSA Input'!J1881="","",IF('TSA Input'!J1881="Yes",'TSA Input'!G1881,""))</f>
        <v/>
      </c>
      <c r="F1906" s="42" t="str">
        <f>IF('TSA Input'!J1881="","",IF('TSA Input'!J1881="Yes",'TSA Input'!C1881,""))</f>
        <v/>
      </c>
      <c r="G1906" s="43" t="str">
        <f>IF('TSA Input'!J1881="","",IF('TSA Input'!J1881="Yes",'TSA Input'!I1881,""))</f>
        <v/>
      </c>
      <c r="H1906" s="43" t="str">
        <f>IF('TSA Input'!J1881="","",IF('TSA Input'!J1881="Yes",'TSA Input'!E1881,""))</f>
        <v/>
      </c>
      <c r="I1906" s="45" t="str">
        <f t="shared" si="2"/>
        <v/>
      </c>
      <c r="J1906" s="146" t="str">
        <f>IF('TSA Input'!$J1881="","",IF('TSA Input'!$J1881="Yes",'TSA Input'!$C1881,""))</f>
        <v/>
      </c>
      <c r="K1906" s="147" t="str">
        <f>IF('TSA Input'!$J1881="","",IF('TSA Input'!$J1881="Yes",'TSA Input'!$I1881,""))</f>
        <v/>
      </c>
      <c r="L1906" s="147" t="str">
        <f>IF('TSA Input'!$J1881="","",IF('TSA Input'!$J1881="Yes",'TSA Input'!$E1881,""))</f>
        <v/>
      </c>
      <c r="M1906" s="45" t="str">
        <f t="shared" si="3"/>
        <v/>
      </c>
      <c r="N1906" s="48"/>
      <c r="O1906" s="49"/>
      <c r="P1906" s="148" t="s">
        <v>31</v>
      </c>
      <c r="Q1906" s="149" t="s">
        <v>31</v>
      </c>
      <c r="R1906" s="1"/>
    </row>
    <row r="1907" spans="1:18" ht="15.75" hidden="1" customHeight="1">
      <c r="A1907" s="1" t="str">
        <f t="shared" si="1"/>
        <v/>
      </c>
      <c r="B1907" s="1"/>
      <c r="C1907" s="38" t="str">
        <f>IF('TSA Input'!J1882="","",IF('TSA Input'!J1882="Yes",'TSA Input'!B1882,"Ineligible"))</f>
        <v/>
      </c>
      <c r="D1907" s="39" t="str">
        <f>IF('TSA Input'!J1882="","",IF('TSA Input'!J1882="Yes",'TSA Input'!H1882,""))</f>
        <v/>
      </c>
      <c r="E1907" s="40" t="str">
        <f>IF('TSA Input'!J1882="","",IF('TSA Input'!J1882="Yes",'TSA Input'!G1882,""))</f>
        <v/>
      </c>
      <c r="F1907" s="42" t="str">
        <f>IF('TSA Input'!J1882="","",IF('TSA Input'!J1882="Yes",'TSA Input'!C1882,""))</f>
        <v/>
      </c>
      <c r="G1907" s="43" t="str">
        <f>IF('TSA Input'!J1882="","",IF('TSA Input'!J1882="Yes",'TSA Input'!I1882,""))</f>
        <v/>
      </c>
      <c r="H1907" s="43" t="str">
        <f>IF('TSA Input'!J1882="","",IF('TSA Input'!J1882="Yes",'TSA Input'!E1882,""))</f>
        <v/>
      </c>
      <c r="I1907" s="45" t="str">
        <f t="shared" si="2"/>
        <v/>
      </c>
      <c r="J1907" s="146" t="str">
        <f>IF('TSA Input'!$J1882="","",IF('TSA Input'!$J1882="Yes",'TSA Input'!$C1882,""))</f>
        <v/>
      </c>
      <c r="K1907" s="147" t="str">
        <f>IF('TSA Input'!$J1882="","",IF('TSA Input'!$J1882="Yes",'TSA Input'!$I1882,""))</f>
        <v/>
      </c>
      <c r="L1907" s="147" t="str">
        <f>IF('TSA Input'!$J1882="","",IF('TSA Input'!$J1882="Yes",'TSA Input'!$E1882,""))</f>
        <v/>
      </c>
      <c r="M1907" s="45" t="str">
        <f t="shared" si="3"/>
        <v/>
      </c>
      <c r="N1907" s="48"/>
      <c r="O1907" s="49"/>
      <c r="P1907" s="148" t="s">
        <v>31</v>
      </c>
      <c r="Q1907" s="149" t="s">
        <v>31</v>
      </c>
      <c r="R1907" s="1"/>
    </row>
    <row r="1908" spans="1:18" ht="15.75" hidden="1" customHeight="1">
      <c r="A1908" s="1" t="str">
        <f t="shared" si="1"/>
        <v/>
      </c>
      <c r="B1908" s="1"/>
      <c r="C1908" s="38" t="str">
        <f>IF('TSA Input'!J1883="","",IF('TSA Input'!J1883="Yes",'TSA Input'!B1883,"Ineligible"))</f>
        <v/>
      </c>
      <c r="D1908" s="39" t="str">
        <f>IF('TSA Input'!J1883="","",IF('TSA Input'!J1883="Yes",'TSA Input'!H1883,""))</f>
        <v/>
      </c>
      <c r="E1908" s="40" t="str">
        <f>IF('TSA Input'!J1883="","",IF('TSA Input'!J1883="Yes",'TSA Input'!G1883,""))</f>
        <v/>
      </c>
      <c r="F1908" s="42" t="str">
        <f>IF('TSA Input'!J1883="","",IF('TSA Input'!J1883="Yes",'TSA Input'!C1883,""))</f>
        <v/>
      </c>
      <c r="G1908" s="43" t="str">
        <f>IF('TSA Input'!J1883="","",IF('TSA Input'!J1883="Yes",'TSA Input'!I1883,""))</f>
        <v/>
      </c>
      <c r="H1908" s="43" t="str">
        <f>IF('TSA Input'!J1883="","",IF('TSA Input'!J1883="Yes",'TSA Input'!E1883,""))</f>
        <v/>
      </c>
      <c r="I1908" s="45" t="str">
        <f t="shared" si="2"/>
        <v/>
      </c>
      <c r="J1908" s="146" t="str">
        <f>IF('TSA Input'!$J1883="","",IF('TSA Input'!$J1883="Yes",'TSA Input'!$C1883,""))</f>
        <v/>
      </c>
      <c r="K1908" s="147" t="str">
        <f>IF('TSA Input'!$J1883="","",IF('TSA Input'!$J1883="Yes",'TSA Input'!$I1883,""))</f>
        <v/>
      </c>
      <c r="L1908" s="147" t="str">
        <f>IF('TSA Input'!$J1883="","",IF('TSA Input'!$J1883="Yes",'TSA Input'!$E1883,""))</f>
        <v/>
      </c>
      <c r="M1908" s="45" t="str">
        <f t="shared" si="3"/>
        <v/>
      </c>
      <c r="N1908" s="48"/>
      <c r="O1908" s="49"/>
      <c r="P1908" s="148" t="s">
        <v>31</v>
      </c>
      <c r="Q1908" s="149" t="s">
        <v>31</v>
      </c>
      <c r="R1908" s="1"/>
    </row>
    <row r="1909" spans="1:18" ht="15.75" hidden="1" customHeight="1">
      <c r="A1909" s="1" t="str">
        <f t="shared" si="1"/>
        <v/>
      </c>
      <c r="B1909" s="1"/>
      <c r="C1909" s="38" t="str">
        <f>IF('TSA Input'!J1884="","",IF('TSA Input'!J1884="Yes",'TSA Input'!B1884,"Ineligible"))</f>
        <v/>
      </c>
      <c r="D1909" s="39" t="str">
        <f>IF('TSA Input'!J1884="","",IF('TSA Input'!J1884="Yes",'TSA Input'!H1884,""))</f>
        <v/>
      </c>
      <c r="E1909" s="40" t="str">
        <f>IF('TSA Input'!J1884="","",IF('TSA Input'!J1884="Yes",'TSA Input'!G1884,""))</f>
        <v/>
      </c>
      <c r="F1909" s="42" t="str">
        <f>IF('TSA Input'!J1884="","",IF('TSA Input'!J1884="Yes",'TSA Input'!C1884,""))</f>
        <v/>
      </c>
      <c r="G1909" s="43" t="str">
        <f>IF('TSA Input'!J1884="","",IF('TSA Input'!J1884="Yes",'TSA Input'!I1884,""))</f>
        <v/>
      </c>
      <c r="H1909" s="43" t="str">
        <f>IF('TSA Input'!J1884="","",IF('TSA Input'!J1884="Yes",'TSA Input'!E1884,""))</f>
        <v/>
      </c>
      <c r="I1909" s="45" t="str">
        <f t="shared" si="2"/>
        <v/>
      </c>
      <c r="J1909" s="146" t="str">
        <f>IF('TSA Input'!$J1884="","",IF('TSA Input'!$J1884="Yes",'TSA Input'!$C1884,""))</f>
        <v/>
      </c>
      <c r="K1909" s="147" t="str">
        <f>IF('TSA Input'!$J1884="","",IF('TSA Input'!$J1884="Yes",'TSA Input'!$I1884,""))</f>
        <v/>
      </c>
      <c r="L1909" s="147" t="str">
        <f>IF('TSA Input'!$J1884="","",IF('TSA Input'!$J1884="Yes",'TSA Input'!$E1884,""))</f>
        <v/>
      </c>
      <c r="M1909" s="45" t="str">
        <f t="shared" si="3"/>
        <v/>
      </c>
      <c r="N1909" s="48"/>
      <c r="O1909" s="49"/>
      <c r="P1909" s="148" t="s">
        <v>31</v>
      </c>
      <c r="Q1909" s="149" t="s">
        <v>31</v>
      </c>
      <c r="R1909" s="1"/>
    </row>
    <row r="1910" spans="1:18" ht="15.75" hidden="1" customHeight="1">
      <c r="A1910" s="1" t="str">
        <f t="shared" si="1"/>
        <v/>
      </c>
      <c r="B1910" s="1"/>
      <c r="C1910" s="38" t="str">
        <f>IF('TSA Input'!J1885="","",IF('TSA Input'!J1885="Yes",'TSA Input'!B1885,"Ineligible"))</f>
        <v/>
      </c>
      <c r="D1910" s="39" t="str">
        <f>IF('TSA Input'!J1885="","",IF('TSA Input'!J1885="Yes",'TSA Input'!H1885,""))</f>
        <v/>
      </c>
      <c r="E1910" s="40" t="str">
        <f>IF('TSA Input'!J1885="","",IF('TSA Input'!J1885="Yes",'TSA Input'!G1885,""))</f>
        <v/>
      </c>
      <c r="F1910" s="42" t="str">
        <f>IF('TSA Input'!J1885="","",IF('TSA Input'!J1885="Yes",'TSA Input'!C1885,""))</f>
        <v/>
      </c>
      <c r="G1910" s="43" t="str">
        <f>IF('TSA Input'!J1885="","",IF('TSA Input'!J1885="Yes",'TSA Input'!I1885,""))</f>
        <v/>
      </c>
      <c r="H1910" s="43" t="str">
        <f>IF('TSA Input'!J1885="","",IF('TSA Input'!J1885="Yes",'TSA Input'!E1885,""))</f>
        <v/>
      </c>
      <c r="I1910" s="45" t="str">
        <f t="shared" si="2"/>
        <v/>
      </c>
      <c r="J1910" s="146" t="str">
        <f>IF('TSA Input'!$J1885="","",IF('TSA Input'!$J1885="Yes",'TSA Input'!$C1885,""))</f>
        <v/>
      </c>
      <c r="K1910" s="147" t="str">
        <f>IF('TSA Input'!$J1885="","",IF('TSA Input'!$J1885="Yes",'TSA Input'!$I1885,""))</f>
        <v/>
      </c>
      <c r="L1910" s="147" t="str">
        <f>IF('TSA Input'!$J1885="","",IF('TSA Input'!$J1885="Yes",'TSA Input'!$E1885,""))</f>
        <v/>
      </c>
      <c r="M1910" s="45" t="str">
        <f t="shared" si="3"/>
        <v/>
      </c>
      <c r="N1910" s="48"/>
      <c r="O1910" s="49"/>
      <c r="P1910" s="148" t="s">
        <v>31</v>
      </c>
      <c r="Q1910" s="149" t="s">
        <v>31</v>
      </c>
      <c r="R1910" s="1"/>
    </row>
    <row r="1911" spans="1:18" ht="15.75" hidden="1" customHeight="1">
      <c r="A1911" s="1" t="str">
        <f t="shared" si="1"/>
        <v/>
      </c>
      <c r="B1911" s="1"/>
      <c r="C1911" s="38" t="str">
        <f>IF('TSA Input'!J1886="","",IF('TSA Input'!J1886="Yes",'TSA Input'!B1886,"Ineligible"))</f>
        <v/>
      </c>
      <c r="D1911" s="39" t="str">
        <f>IF('TSA Input'!J1886="","",IF('TSA Input'!J1886="Yes",'TSA Input'!H1886,""))</f>
        <v/>
      </c>
      <c r="E1911" s="40" t="str">
        <f>IF('TSA Input'!J1886="","",IF('TSA Input'!J1886="Yes",'TSA Input'!G1886,""))</f>
        <v/>
      </c>
      <c r="F1911" s="42" t="str">
        <f>IF('TSA Input'!J1886="","",IF('TSA Input'!J1886="Yes",'TSA Input'!C1886,""))</f>
        <v/>
      </c>
      <c r="G1911" s="43" t="str">
        <f>IF('TSA Input'!J1886="","",IF('TSA Input'!J1886="Yes",'TSA Input'!I1886,""))</f>
        <v/>
      </c>
      <c r="H1911" s="43" t="str">
        <f>IF('TSA Input'!J1886="","",IF('TSA Input'!J1886="Yes",'TSA Input'!E1886,""))</f>
        <v/>
      </c>
      <c r="I1911" s="45" t="str">
        <f t="shared" si="2"/>
        <v/>
      </c>
      <c r="J1911" s="146" t="str">
        <f>IF('TSA Input'!$J1886="","",IF('TSA Input'!$J1886="Yes",'TSA Input'!$C1886,""))</f>
        <v/>
      </c>
      <c r="K1911" s="147" t="str">
        <f>IF('TSA Input'!$J1886="","",IF('TSA Input'!$J1886="Yes",'TSA Input'!$I1886,""))</f>
        <v/>
      </c>
      <c r="L1911" s="147" t="str">
        <f>IF('TSA Input'!$J1886="","",IF('TSA Input'!$J1886="Yes",'TSA Input'!$E1886,""))</f>
        <v/>
      </c>
      <c r="M1911" s="45" t="str">
        <f t="shared" si="3"/>
        <v/>
      </c>
      <c r="N1911" s="48"/>
      <c r="O1911" s="49"/>
      <c r="P1911" s="148" t="s">
        <v>31</v>
      </c>
      <c r="Q1911" s="149" t="s">
        <v>31</v>
      </c>
      <c r="R1911" s="1"/>
    </row>
    <row r="1912" spans="1:18" ht="15.75" hidden="1" customHeight="1">
      <c r="A1912" s="1" t="str">
        <f t="shared" si="1"/>
        <v/>
      </c>
      <c r="B1912" s="1"/>
      <c r="C1912" s="38" t="str">
        <f>IF('TSA Input'!J1887="","",IF('TSA Input'!J1887="Yes",'TSA Input'!B1887,"Ineligible"))</f>
        <v/>
      </c>
      <c r="D1912" s="39" t="str">
        <f>IF('TSA Input'!J1887="","",IF('TSA Input'!J1887="Yes",'TSA Input'!H1887,""))</f>
        <v/>
      </c>
      <c r="E1912" s="40" t="str">
        <f>IF('TSA Input'!J1887="","",IF('TSA Input'!J1887="Yes",'TSA Input'!G1887,""))</f>
        <v/>
      </c>
      <c r="F1912" s="42" t="str">
        <f>IF('TSA Input'!J1887="","",IF('TSA Input'!J1887="Yes",'TSA Input'!C1887,""))</f>
        <v/>
      </c>
      <c r="G1912" s="43" t="str">
        <f>IF('TSA Input'!J1887="","",IF('TSA Input'!J1887="Yes",'TSA Input'!I1887,""))</f>
        <v/>
      </c>
      <c r="H1912" s="43" t="str">
        <f>IF('TSA Input'!J1887="","",IF('TSA Input'!J1887="Yes",'TSA Input'!E1887,""))</f>
        <v/>
      </c>
      <c r="I1912" s="45" t="str">
        <f t="shared" si="2"/>
        <v/>
      </c>
      <c r="J1912" s="146" t="str">
        <f>IF('TSA Input'!$J1887="","",IF('TSA Input'!$J1887="Yes",'TSA Input'!$C1887,""))</f>
        <v/>
      </c>
      <c r="K1912" s="147" t="str">
        <f>IF('TSA Input'!$J1887="","",IF('TSA Input'!$J1887="Yes",'TSA Input'!$I1887,""))</f>
        <v/>
      </c>
      <c r="L1912" s="147" t="str">
        <f>IF('TSA Input'!$J1887="","",IF('TSA Input'!$J1887="Yes",'TSA Input'!$E1887,""))</f>
        <v/>
      </c>
      <c r="M1912" s="45" t="str">
        <f t="shared" si="3"/>
        <v/>
      </c>
      <c r="N1912" s="48"/>
      <c r="O1912" s="49"/>
      <c r="P1912" s="148" t="s">
        <v>31</v>
      </c>
      <c r="Q1912" s="149" t="s">
        <v>31</v>
      </c>
      <c r="R1912" s="1"/>
    </row>
    <row r="1913" spans="1:18" ht="15.75" hidden="1" customHeight="1">
      <c r="A1913" s="1" t="str">
        <f t="shared" si="1"/>
        <v/>
      </c>
      <c r="B1913" s="1"/>
      <c r="C1913" s="38" t="str">
        <f>IF('TSA Input'!J1888="","",IF('TSA Input'!J1888="Yes",'TSA Input'!B1888,"Ineligible"))</f>
        <v/>
      </c>
      <c r="D1913" s="39" t="str">
        <f>IF('TSA Input'!J1888="","",IF('TSA Input'!J1888="Yes",'TSA Input'!H1888,""))</f>
        <v/>
      </c>
      <c r="E1913" s="40" t="str">
        <f>IF('TSA Input'!J1888="","",IF('TSA Input'!J1888="Yes",'TSA Input'!G1888,""))</f>
        <v/>
      </c>
      <c r="F1913" s="42" t="str">
        <f>IF('TSA Input'!J1888="","",IF('TSA Input'!J1888="Yes",'TSA Input'!C1888,""))</f>
        <v/>
      </c>
      <c r="G1913" s="43" t="str">
        <f>IF('TSA Input'!J1888="","",IF('TSA Input'!J1888="Yes",'TSA Input'!I1888,""))</f>
        <v/>
      </c>
      <c r="H1913" s="43" t="str">
        <f>IF('TSA Input'!J1888="","",IF('TSA Input'!J1888="Yes",'TSA Input'!E1888,""))</f>
        <v/>
      </c>
      <c r="I1913" s="45" t="str">
        <f t="shared" si="2"/>
        <v/>
      </c>
      <c r="J1913" s="146" t="str">
        <f>IF('TSA Input'!$J1888="","",IF('TSA Input'!$J1888="Yes",'TSA Input'!$C1888,""))</f>
        <v/>
      </c>
      <c r="K1913" s="147" t="str">
        <f>IF('TSA Input'!$J1888="","",IF('TSA Input'!$J1888="Yes",'TSA Input'!$I1888,""))</f>
        <v/>
      </c>
      <c r="L1913" s="147" t="str">
        <f>IF('TSA Input'!$J1888="","",IF('TSA Input'!$J1888="Yes",'TSA Input'!$E1888,""))</f>
        <v/>
      </c>
      <c r="M1913" s="45" t="str">
        <f t="shared" si="3"/>
        <v/>
      </c>
      <c r="N1913" s="48"/>
      <c r="O1913" s="49"/>
      <c r="P1913" s="148" t="s">
        <v>31</v>
      </c>
      <c r="Q1913" s="149" t="s">
        <v>31</v>
      </c>
      <c r="R1913" s="1"/>
    </row>
    <row r="1914" spans="1:18" ht="15.75" hidden="1" customHeight="1">
      <c r="A1914" s="1" t="str">
        <f t="shared" si="1"/>
        <v/>
      </c>
      <c r="B1914" s="1"/>
      <c r="C1914" s="38" t="str">
        <f>IF('TSA Input'!J1889="","",IF('TSA Input'!J1889="Yes",'TSA Input'!B1889,"Ineligible"))</f>
        <v/>
      </c>
      <c r="D1914" s="39" t="str">
        <f>IF('TSA Input'!J1889="","",IF('TSA Input'!J1889="Yes",'TSA Input'!H1889,""))</f>
        <v/>
      </c>
      <c r="E1914" s="40" t="str">
        <f>IF('TSA Input'!J1889="","",IF('TSA Input'!J1889="Yes",'TSA Input'!G1889,""))</f>
        <v/>
      </c>
      <c r="F1914" s="42" t="str">
        <f>IF('TSA Input'!J1889="","",IF('TSA Input'!J1889="Yes",'TSA Input'!C1889,""))</f>
        <v/>
      </c>
      <c r="G1914" s="43" t="str">
        <f>IF('TSA Input'!J1889="","",IF('TSA Input'!J1889="Yes",'TSA Input'!I1889,""))</f>
        <v/>
      </c>
      <c r="H1914" s="43" t="str">
        <f>IF('TSA Input'!J1889="","",IF('TSA Input'!J1889="Yes",'TSA Input'!E1889,""))</f>
        <v/>
      </c>
      <c r="I1914" s="45" t="str">
        <f t="shared" si="2"/>
        <v/>
      </c>
      <c r="J1914" s="146" t="str">
        <f>IF('TSA Input'!$J1889="","",IF('TSA Input'!$J1889="Yes",'TSA Input'!$C1889,""))</f>
        <v/>
      </c>
      <c r="K1914" s="147" t="str">
        <f>IF('TSA Input'!$J1889="","",IF('TSA Input'!$J1889="Yes",'TSA Input'!$I1889,""))</f>
        <v/>
      </c>
      <c r="L1914" s="147" t="str">
        <f>IF('TSA Input'!$J1889="","",IF('TSA Input'!$J1889="Yes",'TSA Input'!$E1889,""))</f>
        <v/>
      </c>
      <c r="M1914" s="45" t="str">
        <f t="shared" si="3"/>
        <v/>
      </c>
      <c r="N1914" s="48"/>
      <c r="O1914" s="49"/>
      <c r="P1914" s="148" t="s">
        <v>31</v>
      </c>
      <c r="Q1914" s="149" t="s">
        <v>31</v>
      </c>
      <c r="R1914" s="1"/>
    </row>
    <row r="1915" spans="1:18" ht="15.75" hidden="1" customHeight="1">
      <c r="A1915" s="1" t="str">
        <f t="shared" si="1"/>
        <v/>
      </c>
      <c r="B1915" s="1"/>
      <c r="C1915" s="38" t="str">
        <f>IF('TSA Input'!J1890="","",IF('TSA Input'!J1890="Yes",'TSA Input'!B1890,"Ineligible"))</f>
        <v/>
      </c>
      <c r="D1915" s="39" t="str">
        <f>IF('TSA Input'!J1890="","",IF('TSA Input'!J1890="Yes",'TSA Input'!H1890,""))</f>
        <v/>
      </c>
      <c r="E1915" s="40" t="str">
        <f>IF('TSA Input'!J1890="","",IF('TSA Input'!J1890="Yes",'TSA Input'!G1890,""))</f>
        <v/>
      </c>
      <c r="F1915" s="42" t="str">
        <f>IF('TSA Input'!J1890="","",IF('TSA Input'!J1890="Yes",'TSA Input'!C1890,""))</f>
        <v/>
      </c>
      <c r="G1915" s="43" t="str">
        <f>IF('TSA Input'!J1890="","",IF('TSA Input'!J1890="Yes",'TSA Input'!I1890,""))</f>
        <v/>
      </c>
      <c r="H1915" s="43" t="str">
        <f>IF('TSA Input'!J1890="","",IF('TSA Input'!J1890="Yes",'TSA Input'!E1890,""))</f>
        <v/>
      </c>
      <c r="I1915" s="45" t="str">
        <f t="shared" si="2"/>
        <v/>
      </c>
      <c r="J1915" s="146" t="str">
        <f>IF('TSA Input'!$J1890="","",IF('TSA Input'!$J1890="Yes",'TSA Input'!$C1890,""))</f>
        <v/>
      </c>
      <c r="K1915" s="147" t="str">
        <f>IF('TSA Input'!$J1890="","",IF('TSA Input'!$J1890="Yes",'TSA Input'!$I1890,""))</f>
        <v/>
      </c>
      <c r="L1915" s="147" t="str">
        <f>IF('TSA Input'!$J1890="","",IF('TSA Input'!$J1890="Yes",'TSA Input'!$E1890,""))</f>
        <v/>
      </c>
      <c r="M1915" s="45" t="str">
        <f t="shared" si="3"/>
        <v/>
      </c>
      <c r="N1915" s="48"/>
      <c r="O1915" s="49"/>
      <c r="P1915" s="148" t="s">
        <v>31</v>
      </c>
      <c r="Q1915" s="149" t="s">
        <v>31</v>
      </c>
      <c r="R1915" s="1"/>
    </row>
    <row r="1916" spans="1:18" ht="15.75" hidden="1" customHeight="1">
      <c r="A1916" s="1" t="str">
        <f t="shared" si="1"/>
        <v/>
      </c>
      <c r="B1916" s="1"/>
      <c r="C1916" s="38" t="str">
        <f>IF('TSA Input'!J1891="","",IF('TSA Input'!J1891="Yes",'TSA Input'!B1891,"Ineligible"))</f>
        <v/>
      </c>
      <c r="D1916" s="39" t="str">
        <f>IF('TSA Input'!J1891="","",IF('TSA Input'!J1891="Yes",'TSA Input'!H1891,""))</f>
        <v/>
      </c>
      <c r="E1916" s="40" t="str">
        <f>IF('TSA Input'!J1891="","",IF('TSA Input'!J1891="Yes",'TSA Input'!G1891,""))</f>
        <v/>
      </c>
      <c r="F1916" s="42" t="str">
        <f>IF('TSA Input'!J1891="","",IF('TSA Input'!J1891="Yes",'TSA Input'!C1891,""))</f>
        <v/>
      </c>
      <c r="G1916" s="43" t="str">
        <f>IF('TSA Input'!J1891="","",IF('TSA Input'!J1891="Yes",'TSA Input'!I1891,""))</f>
        <v/>
      </c>
      <c r="H1916" s="43" t="str">
        <f>IF('TSA Input'!J1891="","",IF('TSA Input'!J1891="Yes",'TSA Input'!E1891,""))</f>
        <v/>
      </c>
      <c r="I1916" s="45" t="str">
        <f t="shared" si="2"/>
        <v/>
      </c>
      <c r="J1916" s="146" t="str">
        <f>IF('TSA Input'!$J1891="","",IF('TSA Input'!$J1891="Yes",'TSA Input'!$C1891,""))</f>
        <v/>
      </c>
      <c r="K1916" s="147" t="str">
        <f>IF('TSA Input'!$J1891="","",IF('TSA Input'!$J1891="Yes",'TSA Input'!$I1891,""))</f>
        <v/>
      </c>
      <c r="L1916" s="147" t="str">
        <f>IF('TSA Input'!$J1891="","",IF('TSA Input'!$J1891="Yes",'TSA Input'!$E1891,""))</f>
        <v/>
      </c>
      <c r="M1916" s="45" t="str">
        <f t="shared" si="3"/>
        <v/>
      </c>
      <c r="N1916" s="48"/>
      <c r="O1916" s="49"/>
      <c r="P1916" s="148" t="s">
        <v>31</v>
      </c>
      <c r="Q1916" s="149" t="s">
        <v>31</v>
      </c>
      <c r="R1916" s="1"/>
    </row>
    <row r="1917" spans="1:18" ht="15.75" hidden="1" customHeight="1">
      <c r="A1917" s="1" t="str">
        <f t="shared" si="1"/>
        <v/>
      </c>
      <c r="B1917" s="1"/>
      <c r="C1917" s="38" t="str">
        <f>IF('TSA Input'!J1892="","",IF('TSA Input'!J1892="Yes",'TSA Input'!B1892,"Ineligible"))</f>
        <v/>
      </c>
      <c r="D1917" s="39" t="str">
        <f>IF('TSA Input'!J1892="","",IF('TSA Input'!J1892="Yes",'TSA Input'!H1892,""))</f>
        <v/>
      </c>
      <c r="E1917" s="40" t="str">
        <f>IF('TSA Input'!J1892="","",IF('TSA Input'!J1892="Yes",'TSA Input'!G1892,""))</f>
        <v/>
      </c>
      <c r="F1917" s="42" t="str">
        <f>IF('TSA Input'!J1892="","",IF('TSA Input'!J1892="Yes",'TSA Input'!C1892,""))</f>
        <v/>
      </c>
      <c r="G1917" s="43" t="str">
        <f>IF('TSA Input'!J1892="","",IF('TSA Input'!J1892="Yes",'TSA Input'!I1892,""))</f>
        <v/>
      </c>
      <c r="H1917" s="43" t="str">
        <f>IF('TSA Input'!J1892="","",IF('TSA Input'!J1892="Yes",'TSA Input'!E1892,""))</f>
        <v/>
      </c>
      <c r="I1917" s="45" t="str">
        <f t="shared" si="2"/>
        <v/>
      </c>
      <c r="J1917" s="146" t="str">
        <f>IF('TSA Input'!$J1892="","",IF('TSA Input'!$J1892="Yes",'TSA Input'!$C1892,""))</f>
        <v/>
      </c>
      <c r="K1917" s="147" t="str">
        <f>IF('TSA Input'!$J1892="","",IF('TSA Input'!$J1892="Yes",'TSA Input'!$I1892,""))</f>
        <v/>
      </c>
      <c r="L1917" s="147" t="str">
        <f>IF('TSA Input'!$J1892="","",IF('TSA Input'!$J1892="Yes",'TSA Input'!$E1892,""))</f>
        <v/>
      </c>
      <c r="M1917" s="45" t="str">
        <f t="shared" si="3"/>
        <v/>
      </c>
      <c r="N1917" s="48"/>
      <c r="O1917" s="49"/>
      <c r="P1917" s="148" t="s">
        <v>31</v>
      </c>
      <c r="Q1917" s="149" t="s">
        <v>31</v>
      </c>
      <c r="R1917" s="1"/>
    </row>
    <row r="1918" spans="1:18" ht="15.75" hidden="1" customHeight="1">
      <c r="A1918" s="1" t="str">
        <f t="shared" si="1"/>
        <v/>
      </c>
      <c r="B1918" s="1"/>
      <c r="C1918" s="38" t="str">
        <f>IF('TSA Input'!J1893="","",IF('TSA Input'!J1893="Yes",'TSA Input'!B1893,"Ineligible"))</f>
        <v/>
      </c>
      <c r="D1918" s="39" t="str">
        <f>IF('TSA Input'!J1893="","",IF('TSA Input'!J1893="Yes",'TSA Input'!H1893,""))</f>
        <v/>
      </c>
      <c r="E1918" s="40" t="str">
        <f>IF('TSA Input'!J1893="","",IF('TSA Input'!J1893="Yes",'TSA Input'!G1893,""))</f>
        <v/>
      </c>
      <c r="F1918" s="42" t="str">
        <f>IF('TSA Input'!J1893="","",IF('TSA Input'!J1893="Yes",'TSA Input'!C1893,""))</f>
        <v/>
      </c>
      <c r="G1918" s="43" t="str">
        <f>IF('TSA Input'!J1893="","",IF('TSA Input'!J1893="Yes",'TSA Input'!I1893,""))</f>
        <v/>
      </c>
      <c r="H1918" s="43" t="str">
        <f>IF('TSA Input'!J1893="","",IF('TSA Input'!J1893="Yes",'TSA Input'!E1893,""))</f>
        <v/>
      </c>
      <c r="I1918" s="45" t="str">
        <f t="shared" si="2"/>
        <v/>
      </c>
      <c r="J1918" s="146" t="str">
        <f>IF('TSA Input'!$J1893="","",IF('TSA Input'!$J1893="Yes",'TSA Input'!$C1893,""))</f>
        <v/>
      </c>
      <c r="K1918" s="147" t="str">
        <f>IF('TSA Input'!$J1893="","",IF('TSA Input'!$J1893="Yes",'TSA Input'!$I1893,""))</f>
        <v/>
      </c>
      <c r="L1918" s="147" t="str">
        <f>IF('TSA Input'!$J1893="","",IF('TSA Input'!$J1893="Yes",'TSA Input'!$E1893,""))</f>
        <v/>
      </c>
      <c r="M1918" s="45" t="str">
        <f t="shared" si="3"/>
        <v/>
      </c>
      <c r="N1918" s="48"/>
      <c r="O1918" s="49"/>
      <c r="P1918" s="148" t="s">
        <v>31</v>
      </c>
      <c r="Q1918" s="149" t="s">
        <v>31</v>
      </c>
      <c r="R1918" s="1"/>
    </row>
    <row r="1919" spans="1:18" ht="15.75" hidden="1" customHeight="1">
      <c r="A1919" s="1" t="str">
        <f t="shared" si="1"/>
        <v/>
      </c>
      <c r="B1919" s="1"/>
      <c r="C1919" s="38" t="str">
        <f>IF('TSA Input'!J1894="","",IF('TSA Input'!J1894="Yes",'TSA Input'!B1894,"Ineligible"))</f>
        <v/>
      </c>
      <c r="D1919" s="39" t="str">
        <f>IF('TSA Input'!J1894="","",IF('TSA Input'!J1894="Yes",'TSA Input'!H1894,""))</f>
        <v/>
      </c>
      <c r="E1919" s="40" t="str">
        <f>IF('TSA Input'!J1894="","",IF('TSA Input'!J1894="Yes",'TSA Input'!G1894,""))</f>
        <v/>
      </c>
      <c r="F1919" s="42" t="str">
        <f>IF('TSA Input'!J1894="","",IF('TSA Input'!J1894="Yes",'TSA Input'!C1894,""))</f>
        <v/>
      </c>
      <c r="G1919" s="43" t="str">
        <f>IF('TSA Input'!J1894="","",IF('TSA Input'!J1894="Yes",'TSA Input'!I1894,""))</f>
        <v/>
      </c>
      <c r="H1919" s="43" t="str">
        <f>IF('TSA Input'!J1894="","",IF('TSA Input'!J1894="Yes",'TSA Input'!E1894,""))</f>
        <v/>
      </c>
      <c r="I1919" s="45" t="str">
        <f t="shared" si="2"/>
        <v/>
      </c>
      <c r="J1919" s="146" t="str">
        <f>IF('TSA Input'!$J1894="","",IF('TSA Input'!$J1894="Yes",'TSA Input'!$C1894,""))</f>
        <v/>
      </c>
      <c r="K1919" s="147" t="str">
        <f>IF('TSA Input'!$J1894="","",IF('TSA Input'!$J1894="Yes",'TSA Input'!$I1894,""))</f>
        <v/>
      </c>
      <c r="L1919" s="147" t="str">
        <f>IF('TSA Input'!$J1894="","",IF('TSA Input'!$J1894="Yes",'TSA Input'!$E1894,""))</f>
        <v/>
      </c>
      <c r="M1919" s="45" t="str">
        <f t="shared" si="3"/>
        <v/>
      </c>
      <c r="N1919" s="48"/>
      <c r="O1919" s="49"/>
      <c r="P1919" s="148" t="s">
        <v>31</v>
      </c>
      <c r="Q1919" s="149" t="s">
        <v>31</v>
      </c>
      <c r="R1919" s="1"/>
    </row>
    <row r="1920" spans="1:18" ht="15.75" hidden="1" customHeight="1">
      <c r="A1920" s="1" t="str">
        <f t="shared" si="1"/>
        <v/>
      </c>
      <c r="B1920" s="1"/>
      <c r="C1920" s="38" t="str">
        <f>IF('TSA Input'!J1895="","",IF('TSA Input'!J1895="Yes",'TSA Input'!B1895,"Ineligible"))</f>
        <v/>
      </c>
      <c r="D1920" s="39" t="str">
        <f>IF('TSA Input'!J1895="","",IF('TSA Input'!J1895="Yes",'TSA Input'!H1895,""))</f>
        <v/>
      </c>
      <c r="E1920" s="40" t="str">
        <f>IF('TSA Input'!J1895="","",IF('TSA Input'!J1895="Yes",'TSA Input'!G1895,""))</f>
        <v/>
      </c>
      <c r="F1920" s="42" t="str">
        <f>IF('TSA Input'!J1895="","",IF('TSA Input'!J1895="Yes",'TSA Input'!C1895,""))</f>
        <v/>
      </c>
      <c r="G1920" s="43" t="str">
        <f>IF('TSA Input'!J1895="","",IF('TSA Input'!J1895="Yes",'TSA Input'!I1895,""))</f>
        <v/>
      </c>
      <c r="H1920" s="43" t="str">
        <f>IF('TSA Input'!J1895="","",IF('TSA Input'!J1895="Yes",'TSA Input'!E1895,""))</f>
        <v/>
      </c>
      <c r="I1920" s="45" t="str">
        <f t="shared" si="2"/>
        <v/>
      </c>
      <c r="J1920" s="146" t="str">
        <f>IF('TSA Input'!$J1895="","",IF('TSA Input'!$J1895="Yes",'TSA Input'!$C1895,""))</f>
        <v/>
      </c>
      <c r="K1920" s="147" t="str">
        <f>IF('TSA Input'!$J1895="","",IF('TSA Input'!$J1895="Yes",'TSA Input'!$I1895,""))</f>
        <v/>
      </c>
      <c r="L1920" s="147" t="str">
        <f>IF('TSA Input'!$J1895="","",IF('TSA Input'!$J1895="Yes",'TSA Input'!$E1895,""))</f>
        <v/>
      </c>
      <c r="M1920" s="45" t="str">
        <f t="shared" si="3"/>
        <v/>
      </c>
      <c r="N1920" s="48"/>
      <c r="O1920" s="49"/>
      <c r="P1920" s="148" t="s">
        <v>31</v>
      </c>
      <c r="Q1920" s="149" t="s">
        <v>31</v>
      </c>
      <c r="R1920" s="1"/>
    </row>
    <row r="1921" spans="1:18" ht="15.75" hidden="1" customHeight="1">
      <c r="A1921" s="1" t="str">
        <f t="shared" si="1"/>
        <v/>
      </c>
      <c r="B1921" s="1"/>
      <c r="C1921" s="38" t="str">
        <f>IF('TSA Input'!J1896="","",IF('TSA Input'!J1896="Yes",'TSA Input'!B1896,"Ineligible"))</f>
        <v/>
      </c>
      <c r="D1921" s="39" t="str">
        <f>IF('TSA Input'!J1896="","",IF('TSA Input'!J1896="Yes",'TSA Input'!H1896,""))</f>
        <v/>
      </c>
      <c r="E1921" s="40" t="str">
        <f>IF('TSA Input'!J1896="","",IF('TSA Input'!J1896="Yes",'TSA Input'!G1896,""))</f>
        <v/>
      </c>
      <c r="F1921" s="42" t="str">
        <f>IF('TSA Input'!J1896="","",IF('TSA Input'!J1896="Yes",'TSA Input'!C1896,""))</f>
        <v/>
      </c>
      <c r="G1921" s="43" t="str">
        <f>IF('TSA Input'!J1896="","",IF('TSA Input'!J1896="Yes",'TSA Input'!I1896,""))</f>
        <v/>
      </c>
      <c r="H1921" s="43" t="str">
        <f>IF('TSA Input'!J1896="","",IF('TSA Input'!J1896="Yes",'TSA Input'!E1896,""))</f>
        <v/>
      </c>
      <c r="I1921" s="45" t="str">
        <f t="shared" si="2"/>
        <v/>
      </c>
      <c r="J1921" s="146" t="str">
        <f>IF('TSA Input'!$J1896="","",IF('TSA Input'!$J1896="Yes",'TSA Input'!$C1896,""))</f>
        <v/>
      </c>
      <c r="K1921" s="147" t="str">
        <f>IF('TSA Input'!$J1896="","",IF('TSA Input'!$J1896="Yes",'TSA Input'!$I1896,""))</f>
        <v/>
      </c>
      <c r="L1921" s="147" t="str">
        <f>IF('TSA Input'!$J1896="","",IF('TSA Input'!$J1896="Yes",'TSA Input'!$E1896,""))</f>
        <v/>
      </c>
      <c r="M1921" s="45" t="str">
        <f t="shared" si="3"/>
        <v/>
      </c>
      <c r="N1921" s="48"/>
      <c r="O1921" s="49"/>
      <c r="P1921" s="148" t="s">
        <v>31</v>
      </c>
      <c r="Q1921" s="149" t="s">
        <v>31</v>
      </c>
      <c r="R1921" s="1"/>
    </row>
    <row r="1922" spans="1:18" ht="15.75" hidden="1" customHeight="1">
      <c r="A1922" s="1" t="str">
        <f t="shared" si="1"/>
        <v/>
      </c>
      <c r="B1922" s="1"/>
      <c r="C1922" s="38" t="str">
        <f>IF('TSA Input'!J1897="","",IF('TSA Input'!J1897="Yes",'TSA Input'!B1897,"Ineligible"))</f>
        <v/>
      </c>
      <c r="D1922" s="39" t="str">
        <f>IF('TSA Input'!J1897="","",IF('TSA Input'!J1897="Yes",'TSA Input'!H1897,""))</f>
        <v/>
      </c>
      <c r="E1922" s="40" t="str">
        <f>IF('TSA Input'!J1897="","",IF('TSA Input'!J1897="Yes",'TSA Input'!G1897,""))</f>
        <v/>
      </c>
      <c r="F1922" s="42" t="str">
        <f>IF('TSA Input'!J1897="","",IF('TSA Input'!J1897="Yes",'TSA Input'!C1897,""))</f>
        <v/>
      </c>
      <c r="G1922" s="43" t="str">
        <f>IF('TSA Input'!J1897="","",IF('TSA Input'!J1897="Yes",'TSA Input'!I1897,""))</f>
        <v/>
      </c>
      <c r="H1922" s="43" t="str">
        <f>IF('TSA Input'!J1897="","",IF('TSA Input'!J1897="Yes",'TSA Input'!E1897,""))</f>
        <v/>
      </c>
      <c r="I1922" s="45" t="str">
        <f t="shared" si="2"/>
        <v/>
      </c>
      <c r="J1922" s="146" t="str">
        <f>IF('TSA Input'!$J1897="","",IF('TSA Input'!$J1897="Yes",'TSA Input'!$C1897,""))</f>
        <v/>
      </c>
      <c r="K1922" s="147" t="str">
        <f>IF('TSA Input'!$J1897="","",IF('TSA Input'!$J1897="Yes",'TSA Input'!$I1897,""))</f>
        <v/>
      </c>
      <c r="L1922" s="147" t="str">
        <f>IF('TSA Input'!$J1897="","",IF('TSA Input'!$J1897="Yes",'TSA Input'!$E1897,""))</f>
        <v/>
      </c>
      <c r="M1922" s="45" t="str">
        <f t="shared" si="3"/>
        <v/>
      </c>
      <c r="N1922" s="48"/>
      <c r="O1922" s="49"/>
      <c r="P1922" s="148" t="s">
        <v>31</v>
      </c>
      <c r="Q1922" s="149" t="s">
        <v>31</v>
      </c>
      <c r="R1922" s="1"/>
    </row>
    <row r="1923" spans="1:18" ht="15.75" hidden="1" customHeight="1">
      <c r="A1923" s="1" t="str">
        <f t="shared" si="1"/>
        <v/>
      </c>
      <c r="B1923" s="1"/>
      <c r="C1923" s="38" t="str">
        <f>IF('TSA Input'!J1898="","",IF('TSA Input'!J1898="Yes",'TSA Input'!B1898,"Ineligible"))</f>
        <v/>
      </c>
      <c r="D1923" s="39" t="str">
        <f>IF('TSA Input'!J1898="","",IF('TSA Input'!J1898="Yes",'TSA Input'!H1898,""))</f>
        <v/>
      </c>
      <c r="E1923" s="40" t="str">
        <f>IF('TSA Input'!J1898="","",IF('TSA Input'!J1898="Yes",'TSA Input'!G1898,""))</f>
        <v/>
      </c>
      <c r="F1923" s="42" t="str">
        <f>IF('TSA Input'!J1898="","",IF('TSA Input'!J1898="Yes",'TSA Input'!C1898,""))</f>
        <v/>
      </c>
      <c r="G1923" s="43" t="str">
        <f>IF('TSA Input'!J1898="","",IF('TSA Input'!J1898="Yes",'TSA Input'!I1898,""))</f>
        <v/>
      </c>
      <c r="H1923" s="43" t="str">
        <f>IF('TSA Input'!J1898="","",IF('TSA Input'!J1898="Yes",'TSA Input'!E1898,""))</f>
        <v/>
      </c>
      <c r="I1923" s="45" t="str">
        <f t="shared" si="2"/>
        <v/>
      </c>
      <c r="J1923" s="146" t="str">
        <f>IF('TSA Input'!$J1898="","",IF('TSA Input'!$J1898="Yes",'TSA Input'!$C1898,""))</f>
        <v/>
      </c>
      <c r="K1923" s="147" t="str">
        <f>IF('TSA Input'!$J1898="","",IF('TSA Input'!$J1898="Yes",'TSA Input'!$I1898,""))</f>
        <v/>
      </c>
      <c r="L1923" s="147" t="str">
        <f>IF('TSA Input'!$J1898="","",IF('TSA Input'!$J1898="Yes",'TSA Input'!$E1898,""))</f>
        <v/>
      </c>
      <c r="M1923" s="45" t="str">
        <f t="shared" si="3"/>
        <v/>
      </c>
      <c r="N1923" s="48"/>
      <c r="O1923" s="49"/>
      <c r="P1923" s="148" t="s">
        <v>31</v>
      </c>
      <c r="Q1923" s="149" t="s">
        <v>31</v>
      </c>
      <c r="R1923" s="1"/>
    </row>
    <row r="1924" spans="1:18" ht="15.75" hidden="1" customHeight="1">
      <c r="A1924" s="1" t="str">
        <f t="shared" si="1"/>
        <v/>
      </c>
      <c r="B1924" s="1"/>
      <c r="C1924" s="38" t="str">
        <f>IF('TSA Input'!J1899="","",IF('TSA Input'!J1899="Yes",'TSA Input'!B1899,"Ineligible"))</f>
        <v/>
      </c>
      <c r="D1924" s="39" t="str">
        <f>IF('TSA Input'!J1899="","",IF('TSA Input'!J1899="Yes",'TSA Input'!H1899,""))</f>
        <v/>
      </c>
      <c r="E1924" s="40" t="str">
        <f>IF('TSA Input'!J1899="","",IF('TSA Input'!J1899="Yes",'TSA Input'!G1899,""))</f>
        <v/>
      </c>
      <c r="F1924" s="42" t="str">
        <f>IF('TSA Input'!J1899="","",IF('TSA Input'!J1899="Yes",'TSA Input'!C1899,""))</f>
        <v/>
      </c>
      <c r="G1924" s="43" t="str">
        <f>IF('TSA Input'!J1899="","",IF('TSA Input'!J1899="Yes",'TSA Input'!I1899,""))</f>
        <v/>
      </c>
      <c r="H1924" s="43" t="str">
        <f>IF('TSA Input'!J1899="","",IF('TSA Input'!J1899="Yes",'TSA Input'!E1899,""))</f>
        <v/>
      </c>
      <c r="I1924" s="45" t="str">
        <f t="shared" si="2"/>
        <v/>
      </c>
      <c r="J1924" s="146" t="str">
        <f>IF('TSA Input'!$J1899="","",IF('TSA Input'!$J1899="Yes",'TSA Input'!$C1899,""))</f>
        <v/>
      </c>
      <c r="K1924" s="147" t="str">
        <f>IF('TSA Input'!$J1899="","",IF('TSA Input'!$J1899="Yes",'TSA Input'!$I1899,""))</f>
        <v/>
      </c>
      <c r="L1924" s="147" t="str">
        <f>IF('TSA Input'!$J1899="","",IF('TSA Input'!$J1899="Yes",'TSA Input'!$E1899,""))</f>
        <v/>
      </c>
      <c r="M1924" s="45" t="str">
        <f t="shared" si="3"/>
        <v/>
      </c>
      <c r="N1924" s="48"/>
      <c r="O1924" s="49"/>
      <c r="P1924" s="148" t="s">
        <v>31</v>
      </c>
      <c r="Q1924" s="149" t="s">
        <v>31</v>
      </c>
      <c r="R1924" s="1"/>
    </row>
    <row r="1925" spans="1:18" ht="15.75" hidden="1" customHeight="1">
      <c r="A1925" s="1" t="str">
        <f t="shared" si="1"/>
        <v/>
      </c>
      <c r="B1925" s="1"/>
      <c r="C1925" s="38" t="str">
        <f>IF('TSA Input'!J1900="","",IF('TSA Input'!J1900="Yes",'TSA Input'!B1900,"Ineligible"))</f>
        <v/>
      </c>
      <c r="D1925" s="39" t="str">
        <f>IF('TSA Input'!J1900="","",IF('TSA Input'!J1900="Yes",'TSA Input'!H1900,""))</f>
        <v/>
      </c>
      <c r="E1925" s="40" t="str">
        <f>IF('TSA Input'!J1900="","",IF('TSA Input'!J1900="Yes",'TSA Input'!G1900,""))</f>
        <v/>
      </c>
      <c r="F1925" s="42" t="str">
        <f>IF('TSA Input'!J1900="","",IF('TSA Input'!J1900="Yes",'TSA Input'!C1900,""))</f>
        <v/>
      </c>
      <c r="G1925" s="43" t="str">
        <f>IF('TSA Input'!J1900="","",IF('TSA Input'!J1900="Yes",'TSA Input'!I1900,""))</f>
        <v/>
      </c>
      <c r="H1925" s="43" t="str">
        <f>IF('TSA Input'!J1900="","",IF('TSA Input'!J1900="Yes",'TSA Input'!E1900,""))</f>
        <v/>
      </c>
      <c r="I1925" s="45" t="str">
        <f t="shared" si="2"/>
        <v/>
      </c>
      <c r="J1925" s="146" t="str">
        <f>IF('TSA Input'!$J1900="","",IF('TSA Input'!$J1900="Yes",'TSA Input'!$C1900,""))</f>
        <v/>
      </c>
      <c r="K1925" s="147" t="str">
        <f>IF('TSA Input'!$J1900="","",IF('TSA Input'!$J1900="Yes",'TSA Input'!$I1900,""))</f>
        <v/>
      </c>
      <c r="L1925" s="147" t="str">
        <f>IF('TSA Input'!$J1900="","",IF('TSA Input'!$J1900="Yes",'TSA Input'!$E1900,""))</f>
        <v/>
      </c>
      <c r="M1925" s="45" t="str">
        <f t="shared" si="3"/>
        <v/>
      </c>
      <c r="N1925" s="48"/>
      <c r="O1925" s="49"/>
      <c r="P1925" s="148" t="s">
        <v>31</v>
      </c>
      <c r="Q1925" s="149" t="s">
        <v>31</v>
      </c>
      <c r="R1925" s="1"/>
    </row>
    <row r="1926" spans="1:18" ht="15.75" hidden="1" customHeight="1">
      <c r="A1926" s="1" t="str">
        <f t="shared" si="1"/>
        <v/>
      </c>
      <c r="B1926" s="1"/>
      <c r="C1926" s="38" t="str">
        <f>IF('TSA Input'!J1901="","",IF('TSA Input'!J1901="Yes",'TSA Input'!B1901,"Ineligible"))</f>
        <v/>
      </c>
      <c r="D1926" s="39" t="str">
        <f>IF('TSA Input'!J1901="","",IF('TSA Input'!J1901="Yes",'TSA Input'!H1901,""))</f>
        <v/>
      </c>
      <c r="E1926" s="40" t="str">
        <f>IF('TSA Input'!J1901="","",IF('TSA Input'!J1901="Yes",'TSA Input'!G1901,""))</f>
        <v/>
      </c>
      <c r="F1926" s="42" t="str">
        <f>IF('TSA Input'!J1901="","",IF('TSA Input'!J1901="Yes",'TSA Input'!C1901,""))</f>
        <v/>
      </c>
      <c r="G1926" s="43" t="str">
        <f>IF('TSA Input'!J1901="","",IF('TSA Input'!J1901="Yes",'TSA Input'!I1901,""))</f>
        <v/>
      </c>
      <c r="H1926" s="43" t="str">
        <f>IF('TSA Input'!J1901="","",IF('TSA Input'!J1901="Yes",'TSA Input'!E1901,""))</f>
        <v/>
      </c>
      <c r="I1926" s="45" t="str">
        <f t="shared" si="2"/>
        <v/>
      </c>
      <c r="J1926" s="146" t="str">
        <f>IF('TSA Input'!$J1901="","",IF('TSA Input'!$J1901="Yes",'TSA Input'!$C1901,""))</f>
        <v/>
      </c>
      <c r="K1926" s="147" t="str">
        <f>IF('TSA Input'!$J1901="","",IF('TSA Input'!$J1901="Yes",'TSA Input'!$I1901,""))</f>
        <v/>
      </c>
      <c r="L1926" s="147" t="str">
        <f>IF('TSA Input'!$J1901="","",IF('TSA Input'!$J1901="Yes",'TSA Input'!$E1901,""))</f>
        <v/>
      </c>
      <c r="M1926" s="45" t="str">
        <f t="shared" si="3"/>
        <v/>
      </c>
      <c r="N1926" s="48"/>
      <c r="O1926" s="49"/>
      <c r="P1926" s="148" t="s">
        <v>31</v>
      </c>
      <c r="Q1926" s="149" t="s">
        <v>31</v>
      </c>
      <c r="R1926" s="1"/>
    </row>
    <row r="1927" spans="1:18" ht="15.75" hidden="1" customHeight="1">
      <c r="A1927" s="1" t="str">
        <f t="shared" si="1"/>
        <v/>
      </c>
      <c r="B1927" s="1"/>
      <c r="C1927" s="38" t="str">
        <f>IF('TSA Input'!J1902="","",IF('TSA Input'!J1902="Yes",'TSA Input'!B1902,"Ineligible"))</f>
        <v/>
      </c>
      <c r="D1927" s="39" t="str">
        <f>IF('TSA Input'!J1902="","",IF('TSA Input'!J1902="Yes",'TSA Input'!H1902,""))</f>
        <v/>
      </c>
      <c r="E1927" s="40" t="str">
        <f>IF('TSA Input'!J1902="","",IF('TSA Input'!J1902="Yes",'TSA Input'!G1902,""))</f>
        <v/>
      </c>
      <c r="F1927" s="42" t="str">
        <f>IF('TSA Input'!J1902="","",IF('TSA Input'!J1902="Yes",'TSA Input'!C1902,""))</f>
        <v/>
      </c>
      <c r="G1927" s="43" t="str">
        <f>IF('TSA Input'!J1902="","",IF('TSA Input'!J1902="Yes",'TSA Input'!I1902,""))</f>
        <v/>
      </c>
      <c r="H1927" s="43" t="str">
        <f>IF('TSA Input'!J1902="","",IF('TSA Input'!J1902="Yes",'TSA Input'!E1902,""))</f>
        <v/>
      </c>
      <c r="I1927" s="45" t="str">
        <f t="shared" si="2"/>
        <v/>
      </c>
      <c r="J1927" s="146" t="str">
        <f>IF('TSA Input'!$J1902="","",IF('TSA Input'!$J1902="Yes",'TSA Input'!$C1902,""))</f>
        <v/>
      </c>
      <c r="K1927" s="147" t="str">
        <f>IF('TSA Input'!$J1902="","",IF('TSA Input'!$J1902="Yes",'TSA Input'!$I1902,""))</f>
        <v/>
      </c>
      <c r="L1927" s="147" t="str">
        <f>IF('TSA Input'!$J1902="","",IF('TSA Input'!$J1902="Yes",'TSA Input'!$E1902,""))</f>
        <v/>
      </c>
      <c r="M1927" s="45" t="str">
        <f t="shared" si="3"/>
        <v/>
      </c>
      <c r="N1927" s="48"/>
      <c r="O1927" s="49"/>
      <c r="P1927" s="148" t="s">
        <v>31</v>
      </c>
      <c r="Q1927" s="149" t="s">
        <v>31</v>
      </c>
      <c r="R1927" s="1"/>
    </row>
    <row r="1928" spans="1:18" ht="15.75" hidden="1" customHeight="1">
      <c r="A1928" s="1" t="str">
        <f t="shared" si="1"/>
        <v/>
      </c>
      <c r="B1928" s="1"/>
      <c r="C1928" s="38" t="str">
        <f>IF('TSA Input'!J1903="","",IF('TSA Input'!J1903="Yes",'TSA Input'!B1903,"Ineligible"))</f>
        <v/>
      </c>
      <c r="D1928" s="39" t="str">
        <f>IF('TSA Input'!J1903="","",IF('TSA Input'!J1903="Yes",'TSA Input'!H1903,""))</f>
        <v/>
      </c>
      <c r="E1928" s="40" t="str">
        <f>IF('TSA Input'!J1903="","",IF('TSA Input'!J1903="Yes",'TSA Input'!G1903,""))</f>
        <v/>
      </c>
      <c r="F1928" s="42" t="str">
        <f>IF('TSA Input'!J1903="","",IF('TSA Input'!J1903="Yes",'TSA Input'!C1903,""))</f>
        <v/>
      </c>
      <c r="G1928" s="43" t="str">
        <f>IF('TSA Input'!J1903="","",IF('TSA Input'!J1903="Yes",'TSA Input'!I1903,""))</f>
        <v/>
      </c>
      <c r="H1928" s="43" t="str">
        <f>IF('TSA Input'!J1903="","",IF('TSA Input'!J1903="Yes",'TSA Input'!E1903,""))</f>
        <v/>
      </c>
      <c r="I1928" s="45" t="str">
        <f t="shared" si="2"/>
        <v/>
      </c>
      <c r="J1928" s="146" t="str">
        <f>IF('TSA Input'!$J1903="","",IF('TSA Input'!$J1903="Yes",'TSA Input'!$C1903,""))</f>
        <v/>
      </c>
      <c r="K1928" s="147" t="str">
        <f>IF('TSA Input'!$J1903="","",IF('TSA Input'!$J1903="Yes",'TSA Input'!$I1903,""))</f>
        <v/>
      </c>
      <c r="L1928" s="147" t="str">
        <f>IF('TSA Input'!$J1903="","",IF('TSA Input'!$J1903="Yes",'TSA Input'!$E1903,""))</f>
        <v/>
      </c>
      <c r="M1928" s="45" t="str">
        <f t="shared" si="3"/>
        <v/>
      </c>
      <c r="N1928" s="48"/>
      <c r="O1928" s="49"/>
      <c r="P1928" s="148" t="s">
        <v>31</v>
      </c>
      <c r="Q1928" s="149" t="s">
        <v>31</v>
      </c>
      <c r="R1928" s="1"/>
    </row>
    <row r="1929" spans="1:18" ht="15.75" hidden="1" customHeight="1">
      <c r="A1929" s="1" t="str">
        <f t="shared" si="1"/>
        <v/>
      </c>
      <c r="B1929" s="1"/>
      <c r="C1929" s="38" t="str">
        <f>IF('TSA Input'!J1904="","",IF('TSA Input'!J1904="Yes",'TSA Input'!B1904,"Ineligible"))</f>
        <v/>
      </c>
      <c r="D1929" s="39" t="str">
        <f>IF('TSA Input'!J1904="","",IF('TSA Input'!J1904="Yes",'TSA Input'!H1904,""))</f>
        <v/>
      </c>
      <c r="E1929" s="40" t="str">
        <f>IF('TSA Input'!J1904="","",IF('TSA Input'!J1904="Yes",'TSA Input'!G1904,""))</f>
        <v/>
      </c>
      <c r="F1929" s="42" t="str">
        <f>IF('TSA Input'!J1904="","",IF('TSA Input'!J1904="Yes",'TSA Input'!C1904,""))</f>
        <v/>
      </c>
      <c r="G1929" s="43" t="str">
        <f>IF('TSA Input'!J1904="","",IF('TSA Input'!J1904="Yes",'TSA Input'!I1904,""))</f>
        <v/>
      </c>
      <c r="H1929" s="43" t="str">
        <f>IF('TSA Input'!J1904="","",IF('TSA Input'!J1904="Yes",'TSA Input'!E1904,""))</f>
        <v/>
      </c>
      <c r="I1929" s="45" t="str">
        <f t="shared" si="2"/>
        <v/>
      </c>
      <c r="J1929" s="146" t="str">
        <f>IF('TSA Input'!$J1904="","",IF('TSA Input'!$J1904="Yes",'TSA Input'!$C1904,""))</f>
        <v/>
      </c>
      <c r="K1929" s="147" t="str">
        <f>IF('TSA Input'!$J1904="","",IF('TSA Input'!$J1904="Yes",'TSA Input'!$I1904,""))</f>
        <v/>
      </c>
      <c r="L1929" s="147" t="str">
        <f>IF('TSA Input'!$J1904="","",IF('TSA Input'!$J1904="Yes",'TSA Input'!$E1904,""))</f>
        <v/>
      </c>
      <c r="M1929" s="45" t="str">
        <f t="shared" si="3"/>
        <v/>
      </c>
      <c r="N1929" s="48"/>
      <c r="O1929" s="49"/>
      <c r="P1929" s="148" t="s">
        <v>31</v>
      </c>
      <c r="Q1929" s="149" t="s">
        <v>31</v>
      </c>
      <c r="R1929" s="1"/>
    </row>
    <row r="1930" spans="1:18" ht="15.75" hidden="1" customHeight="1">
      <c r="A1930" s="1" t="str">
        <f t="shared" si="1"/>
        <v/>
      </c>
      <c r="B1930" s="1"/>
      <c r="C1930" s="38" t="str">
        <f>IF('TSA Input'!J1905="","",IF('TSA Input'!J1905="Yes",'TSA Input'!B1905,"Ineligible"))</f>
        <v/>
      </c>
      <c r="D1930" s="39" t="str">
        <f>IF('TSA Input'!J1905="","",IF('TSA Input'!J1905="Yes",'TSA Input'!H1905,""))</f>
        <v/>
      </c>
      <c r="E1930" s="40" t="str">
        <f>IF('TSA Input'!J1905="","",IF('TSA Input'!J1905="Yes",'TSA Input'!G1905,""))</f>
        <v/>
      </c>
      <c r="F1930" s="42" t="str">
        <f>IF('TSA Input'!J1905="","",IF('TSA Input'!J1905="Yes",'TSA Input'!C1905,""))</f>
        <v/>
      </c>
      <c r="G1930" s="43" t="str">
        <f>IF('TSA Input'!J1905="","",IF('TSA Input'!J1905="Yes",'TSA Input'!I1905,""))</f>
        <v/>
      </c>
      <c r="H1930" s="43" t="str">
        <f>IF('TSA Input'!J1905="","",IF('TSA Input'!J1905="Yes",'TSA Input'!E1905,""))</f>
        <v/>
      </c>
      <c r="I1930" s="45" t="str">
        <f t="shared" si="2"/>
        <v/>
      </c>
      <c r="J1930" s="146" t="str">
        <f>IF('TSA Input'!$J1905="","",IF('TSA Input'!$J1905="Yes",'TSA Input'!$C1905,""))</f>
        <v/>
      </c>
      <c r="K1930" s="147" t="str">
        <f>IF('TSA Input'!$J1905="","",IF('TSA Input'!$J1905="Yes",'TSA Input'!$I1905,""))</f>
        <v/>
      </c>
      <c r="L1930" s="147" t="str">
        <f>IF('TSA Input'!$J1905="","",IF('TSA Input'!$J1905="Yes",'TSA Input'!$E1905,""))</f>
        <v/>
      </c>
      <c r="M1930" s="45" t="str">
        <f t="shared" si="3"/>
        <v/>
      </c>
      <c r="N1930" s="48"/>
      <c r="O1930" s="49"/>
      <c r="P1930" s="148" t="s">
        <v>31</v>
      </c>
      <c r="Q1930" s="149" t="s">
        <v>31</v>
      </c>
      <c r="R1930" s="1"/>
    </row>
    <row r="1931" spans="1:18" ht="15.75" hidden="1" customHeight="1">
      <c r="A1931" s="1" t="str">
        <f t="shared" si="1"/>
        <v/>
      </c>
      <c r="B1931" s="1"/>
      <c r="C1931" s="38" t="str">
        <f>IF('TSA Input'!J1906="","",IF('TSA Input'!J1906="Yes",'TSA Input'!B1906,"Ineligible"))</f>
        <v/>
      </c>
      <c r="D1931" s="39" t="str">
        <f>IF('TSA Input'!J1906="","",IF('TSA Input'!J1906="Yes",'TSA Input'!H1906,""))</f>
        <v/>
      </c>
      <c r="E1931" s="40" t="str">
        <f>IF('TSA Input'!J1906="","",IF('TSA Input'!J1906="Yes",'TSA Input'!G1906,""))</f>
        <v/>
      </c>
      <c r="F1931" s="42" t="str">
        <f>IF('TSA Input'!J1906="","",IF('TSA Input'!J1906="Yes",'TSA Input'!C1906,""))</f>
        <v/>
      </c>
      <c r="G1931" s="43" t="str">
        <f>IF('TSA Input'!J1906="","",IF('TSA Input'!J1906="Yes",'TSA Input'!I1906,""))</f>
        <v/>
      </c>
      <c r="H1931" s="43" t="str">
        <f>IF('TSA Input'!J1906="","",IF('TSA Input'!J1906="Yes",'TSA Input'!E1906,""))</f>
        <v/>
      </c>
      <c r="I1931" s="45" t="str">
        <f t="shared" si="2"/>
        <v/>
      </c>
      <c r="J1931" s="146" t="str">
        <f>IF('TSA Input'!$J1906="","",IF('TSA Input'!$J1906="Yes",'TSA Input'!$C1906,""))</f>
        <v/>
      </c>
      <c r="K1931" s="147" t="str">
        <f>IF('TSA Input'!$J1906="","",IF('TSA Input'!$J1906="Yes",'TSA Input'!$I1906,""))</f>
        <v/>
      </c>
      <c r="L1931" s="147" t="str">
        <f>IF('TSA Input'!$J1906="","",IF('TSA Input'!$J1906="Yes",'TSA Input'!$E1906,""))</f>
        <v/>
      </c>
      <c r="M1931" s="45" t="str">
        <f t="shared" si="3"/>
        <v/>
      </c>
      <c r="N1931" s="48"/>
      <c r="O1931" s="49"/>
      <c r="P1931" s="148" t="s">
        <v>31</v>
      </c>
      <c r="Q1931" s="149" t="s">
        <v>31</v>
      </c>
      <c r="R1931" s="1"/>
    </row>
    <row r="1932" spans="1:18" ht="15.75" hidden="1" customHeight="1">
      <c r="A1932" s="1" t="str">
        <f t="shared" si="1"/>
        <v/>
      </c>
      <c r="B1932" s="1"/>
      <c r="C1932" s="38" t="str">
        <f>IF('TSA Input'!J1907="","",IF('TSA Input'!J1907="Yes",'TSA Input'!B1907,"Ineligible"))</f>
        <v/>
      </c>
      <c r="D1932" s="39" t="str">
        <f>IF('TSA Input'!J1907="","",IF('TSA Input'!J1907="Yes",'TSA Input'!H1907,""))</f>
        <v/>
      </c>
      <c r="E1932" s="40" t="str">
        <f>IF('TSA Input'!J1907="","",IF('TSA Input'!J1907="Yes",'TSA Input'!G1907,""))</f>
        <v/>
      </c>
      <c r="F1932" s="42" t="str">
        <f>IF('TSA Input'!J1907="","",IF('TSA Input'!J1907="Yes",'TSA Input'!C1907,""))</f>
        <v/>
      </c>
      <c r="G1932" s="43" t="str">
        <f>IF('TSA Input'!J1907="","",IF('TSA Input'!J1907="Yes",'TSA Input'!I1907,""))</f>
        <v/>
      </c>
      <c r="H1932" s="43" t="str">
        <f>IF('TSA Input'!J1907="","",IF('TSA Input'!J1907="Yes",'TSA Input'!E1907,""))</f>
        <v/>
      </c>
      <c r="I1932" s="45" t="str">
        <f t="shared" si="2"/>
        <v/>
      </c>
      <c r="J1932" s="146" t="str">
        <f>IF('TSA Input'!$J1907="","",IF('TSA Input'!$J1907="Yes",'TSA Input'!$C1907,""))</f>
        <v/>
      </c>
      <c r="K1932" s="147" t="str">
        <f>IF('TSA Input'!$J1907="","",IF('TSA Input'!$J1907="Yes",'TSA Input'!$I1907,""))</f>
        <v/>
      </c>
      <c r="L1932" s="147" t="str">
        <f>IF('TSA Input'!$J1907="","",IF('TSA Input'!$J1907="Yes",'TSA Input'!$E1907,""))</f>
        <v/>
      </c>
      <c r="M1932" s="45" t="str">
        <f t="shared" si="3"/>
        <v/>
      </c>
      <c r="N1932" s="48"/>
      <c r="O1932" s="49"/>
      <c r="P1932" s="148" t="s">
        <v>31</v>
      </c>
      <c r="Q1932" s="149" t="s">
        <v>31</v>
      </c>
      <c r="R1932" s="1"/>
    </row>
    <row r="1933" spans="1:18" ht="15.75" hidden="1" customHeight="1">
      <c r="A1933" s="1" t="str">
        <f t="shared" si="1"/>
        <v/>
      </c>
      <c r="B1933" s="1"/>
      <c r="C1933" s="38" t="str">
        <f>IF('TSA Input'!J1908="","",IF('TSA Input'!J1908="Yes",'TSA Input'!B1908,"Ineligible"))</f>
        <v/>
      </c>
      <c r="D1933" s="39" t="str">
        <f>IF('TSA Input'!J1908="","",IF('TSA Input'!J1908="Yes",'TSA Input'!H1908,""))</f>
        <v/>
      </c>
      <c r="E1933" s="40" t="str">
        <f>IF('TSA Input'!J1908="","",IF('TSA Input'!J1908="Yes",'TSA Input'!G1908,""))</f>
        <v/>
      </c>
      <c r="F1933" s="42" t="str">
        <f>IF('TSA Input'!J1908="","",IF('TSA Input'!J1908="Yes",'TSA Input'!C1908,""))</f>
        <v/>
      </c>
      <c r="G1933" s="43" t="str">
        <f>IF('TSA Input'!J1908="","",IF('TSA Input'!J1908="Yes",'TSA Input'!I1908,""))</f>
        <v/>
      </c>
      <c r="H1933" s="43" t="str">
        <f>IF('TSA Input'!J1908="","",IF('TSA Input'!J1908="Yes",'TSA Input'!E1908,""))</f>
        <v/>
      </c>
      <c r="I1933" s="45" t="str">
        <f t="shared" si="2"/>
        <v/>
      </c>
      <c r="J1933" s="146" t="str">
        <f>IF('TSA Input'!$J1908="","",IF('TSA Input'!$J1908="Yes",'TSA Input'!$C1908,""))</f>
        <v/>
      </c>
      <c r="K1933" s="147" t="str">
        <f>IF('TSA Input'!$J1908="","",IF('TSA Input'!$J1908="Yes",'TSA Input'!$I1908,""))</f>
        <v/>
      </c>
      <c r="L1933" s="147" t="str">
        <f>IF('TSA Input'!$J1908="","",IF('TSA Input'!$J1908="Yes",'TSA Input'!$E1908,""))</f>
        <v/>
      </c>
      <c r="M1933" s="45" t="str">
        <f t="shared" si="3"/>
        <v/>
      </c>
      <c r="N1933" s="48"/>
      <c r="O1933" s="49"/>
      <c r="P1933" s="148" t="s">
        <v>31</v>
      </c>
      <c r="Q1933" s="149" t="s">
        <v>31</v>
      </c>
      <c r="R1933" s="1"/>
    </row>
    <row r="1934" spans="1:18" ht="15.75" hidden="1" customHeight="1">
      <c r="A1934" s="1" t="str">
        <f t="shared" si="1"/>
        <v/>
      </c>
      <c r="B1934" s="1"/>
      <c r="C1934" s="38" t="str">
        <f>IF('TSA Input'!J1909="","",IF('TSA Input'!J1909="Yes",'TSA Input'!B1909,"Ineligible"))</f>
        <v/>
      </c>
      <c r="D1934" s="39" t="str">
        <f>IF('TSA Input'!J1909="","",IF('TSA Input'!J1909="Yes",'TSA Input'!H1909,""))</f>
        <v/>
      </c>
      <c r="E1934" s="40" t="str">
        <f>IF('TSA Input'!J1909="","",IF('TSA Input'!J1909="Yes",'TSA Input'!G1909,""))</f>
        <v/>
      </c>
      <c r="F1934" s="42" t="str">
        <f>IF('TSA Input'!J1909="","",IF('TSA Input'!J1909="Yes",'TSA Input'!C1909,""))</f>
        <v/>
      </c>
      <c r="G1934" s="43" t="str">
        <f>IF('TSA Input'!J1909="","",IF('TSA Input'!J1909="Yes",'TSA Input'!I1909,""))</f>
        <v/>
      </c>
      <c r="H1934" s="43" t="str">
        <f>IF('TSA Input'!J1909="","",IF('TSA Input'!J1909="Yes",'TSA Input'!E1909,""))</f>
        <v/>
      </c>
      <c r="I1934" s="45" t="str">
        <f t="shared" si="2"/>
        <v/>
      </c>
      <c r="J1934" s="146" t="str">
        <f>IF('TSA Input'!$J1909="","",IF('TSA Input'!$J1909="Yes",'TSA Input'!$C1909,""))</f>
        <v/>
      </c>
      <c r="K1934" s="147" t="str">
        <f>IF('TSA Input'!$J1909="","",IF('TSA Input'!$J1909="Yes",'TSA Input'!$I1909,""))</f>
        <v/>
      </c>
      <c r="L1934" s="147" t="str">
        <f>IF('TSA Input'!$J1909="","",IF('TSA Input'!$J1909="Yes",'TSA Input'!$E1909,""))</f>
        <v/>
      </c>
      <c r="M1934" s="45" t="str">
        <f t="shared" si="3"/>
        <v/>
      </c>
      <c r="N1934" s="48"/>
      <c r="O1934" s="49"/>
      <c r="P1934" s="148" t="s">
        <v>31</v>
      </c>
      <c r="Q1934" s="149" t="s">
        <v>31</v>
      </c>
      <c r="R1934" s="1"/>
    </row>
    <row r="1935" spans="1:18" ht="15.75" hidden="1" customHeight="1">
      <c r="A1935" s="1" t="str">
        <f t="shared" si="1"/>
        <v/>
      </c>
      <c r="B1935" s="1"/>
      <c r="C1935" s="38" t="str">
        <f>IF('TSA Input'!J1910="","",IF('TSA Input'!J1910="Yes",'TSA Input'!B1910,"Ineligible"))</f>
        <v/>
      </c>
      <c r="D1935" s="39" t="str">
        <f>IF('TSA Input'!J1910="","",IF('TSA Input'!J1910="Yes",'TSA Input'!H1910,""))</f>
        <v/>
      </c>
      <c r="E1935" s="40" t="str">
        <f>IF('TSA Input'!J1910="","",IF('TSA Input'!J1910="Yes",'TSA Input'!G1910,""))</f>
        <v/>
      </c>
      <c r="F1935" s="42" t="str">
        <f>IF('TSA Input'!J1910="","",IF('TSA Input'!J1910="Yes",'TSA Input'!C1910,""))</f>
        <v/>
      </c>
      <c r="G1935" s="43" t="str">
        <f>IF('TSA Input'!J1910="","",IF('TSA Input'!J1910="Yes",'TSA Input'!I1910,""))</f>
        <v/>
      </c>
      <c r="H1935" s="43" t="str">
        <f>IF('TSA Input'!J1910="","",IF('TSA Input'!J1910="Yes",'TSA Input'!E1910,""))</f>
        <v/>
      </c>
      <c r="I1935" s="45" t="str">
        <f t="shared" si="2"/>
        <v/>
      </c>
      <c r="J1935" s="146" t="str">
        <f>IF('TSA Input'!$J1910="","",IF('TSA Input'!$J1910="Yes",'TSA Input'!$C1910,""))</f>
        <v/>
      </c>
      <c r="K1935" s="147" t="str">
        <f>IF('TSA Input'!$J1910="","",IF('TSA Input'!$J1910="Yes",'TSA Input'!$I1910,""))</f>
        <v/>
      </c>
      <c r="L1935" s="147" t="str">
        <f>IF('TSA Input'!$J1910="","",IF('TSA Input'!$J1910="Yes",'TSA Input'!$E1910,""))</f>
        <v/>
      </c>
      <c r="M1935" s="45" t="str">
        <f t="shared" si="3"/>
        <v/>
      </c>
      <c r="N1935" s="48"/>
      <c r="O1935" s="49"/>
      <c r="P1935" s="148" t="s">
        <v>31</v>
      </c>
      <c r="Q1935" s="149" t="s">
        <v>31</v>
      </c>
      <c r="R1935" s="1"/>
    </row>
    <row r="1936" spans="1:18" ht="15.75" hidden="1" customHeight="1">
      <c r="A1936" s="1" t="str">
        <f t="shared" si="1"/>
        <v/>
      </c>
      <c r="B1936" s="1"/>
      <c r="C1936" s="38" t="str">
        <f>IF('TSA Input'!J1911="","",IF('TSA Input'!J1911="Yes",'TSA Input'!B1911,"Ineligible"))</f>
        <v/>
      </c>
      <c r="D1936" s="39" t="str">
        <f>IF('TSA Input'!J1911="","",IF('TSA Input'!J1911="Yes",'TSA Input'!H1911,""))</f>
        <v/>
      </c>
      <c r="E1936" s="40" t="str">
        <f>IF('TSA Input'!J1911="","",IF('TSA Input'!J1911="Yes",'TSA Input'!G1911,""))</f>
        <v/>
      </c>
      <c r="F1936" s="42" t="str">
        <f>IF('TSA Input'!J1911="","",IF('TSA Input'!J1911="Yes",'TSA Input'!C1911,""))</f>
        <v/>
      </c>
      <c r="G1936" s="43" t="str">
        <f>IF('TSA Input'!J1911="","",IF('TSA Input'!J1911="Yes",'TSA Input'!I1911,""))</f>
        <v/>
      </c>
      <c r="H1936" s="43" t="str">
        <f>IF('TSA Input'!J1911="","",IF('TSA Input'!J1911="Yes",'TSA Input'!E1911,""))</f>
        <v/>
      </c>
      <c r="I1936" s="45" t="str">
        <f t="shared" si="2"/>
        <v/>
      </c>
      <c r="J1936" s="146" t="str">
        <f>IF('TSA Input'!$J1911="","",IF('TSA Input'!$J1911="Yes",'TSA Input'!$C1911,""))</f>
        <v/>
      </c>
      <c r="K1936" s="147" t="str">
        <f>IF('TSA Input'!$J1911="","",IF('TSA Input'!$J1911="Yes",'TSA Input'!$I1911,""))</f>
        <v/>
      </c>
      <c r="L1936" s="147" t="str">
        <f>IF('TSA Input'!$J1911="","",IF('TSA Input'!$J1911="Yes",'TSA Input'!$E1911,""))</f>
        <v/>
      </c>
      <c r="M1936" s="45" t="str">
        <f t="shared" si="3"/>
        <v/>
      </c>
      <c r="N1936" s="48"/>
      <c r="O1936" s="49"/>
      <c r="P1936" s="148" t="s">
        <v>31</v>
      </c>
      <c r="Q1936" s="149" t="s">
        <v>31</v>
      </c>
      <c r="R1936" s="1"/>
    </row>
    <row r="1937" spans="1:18" ht="15.75" hidden="1" customHeight="1">
      <c r="A1937" s="1" t="str">
        <f t="shared" si="1"/>
        <v/>
      </c>
      <c r="B1937" s="1"/>
      <c r="C1937" s="38" t="str">
        <f>IF('TSA Input'!J1912="","",IF('TSA Input'!J1912="Yes",'TSA Input'!B1912,"Ineligible"))</f>
        <v/>
      </c>
      <c r="D1937" s="39" t="str">
        <f>IF('TSA Input'!J1912="","",IF('TSA Input'!J1912="Yes",'TSA Input'!H1912,""))</f>
        <v/>
      </c>
      <c r="E1937" s="40" t="str">
        <f>IF('TSA Input'!J1912="","",IF('TSA Input'!J1912="Yes",'TSA Input'!G1912,""))</f>
        <v/>
      </c>
      <c r="F1937" s="42" t="str">
        <f>IF('TSA Input'!J1912="","",IF('TSA Input'!J1912="Yes",'TSA Input'!C1912,""))</f>
        <v/>
      </c>
      <c r="G1937" s="43" t="str">
        <f>IF('TSA Input'!J1912="","",IF('TSA Input'!J1912="Yes",'TSA Input'!I1912,""))</f>
        <v/>
      </c>
      <c r="H1937" s="43" t="str">
        <f>IF('TSA Input'!J1912="","",IF('TSA Input'!J1912="Yes",'TSA Input'!E1912,""))</f>
        <v/>
      </c>
      <c r="I1937" s="45" t="str">
        <f t="shared" si="2"/>
        <v/>
      </c>
      <c r="J1937" s="146" t="str">
        <f>IF('TSA Input'!$J1912="","",IF('TSA Input'!$J1912="Yes",'TSA Input'!$C1912,""))</f>
        <v/>
      </c>
      <c r="K1937" s="147" t="str">
        <f>IF('TSA Input'!$J1912="","",IF('TSA Input'!$J1912="Yes",'TSA Input'!$I1912,""))</f>
        <v/>
      </c>
      <c r="L1937" s="147" t="str">
        <f>IF('TSA Input'!$J1912="","",IF('TSA Input'!$J1912="Yes",'TSA Input'!$E1912,""))</f>
        <v/>
      </c>
      <c r="M1937" s="45" t="str">
        <f t="shared" si="3"/>
        <v/>
      </c>
      <c r="N1937" s="48"/>
      <c r="O1937" s="49"/>
      <c r="P1937" s="148" t="s">
        <v>31</v>
      </c>
      <c r="Q1937" s="149" t="s">
        <v>31</v>
      </c>
      <c r="R1937" s="1"/>
    </row>
    <row r="1938" spans="1:18" ht="15.75" hidden="1" customHeight="1">
      <c r="A1938" s="1" t="str">
        <f t="shared" si="1"/>
        <v/>
      </c>
      <c r="B1938" s="1"/>
      <c r="C1938" s="38" t="str">
        <f>IF('TSA Input'!J1913="","",IF('TSA Input'!J1913="Yes",'TSA Input'!B1913,"Ineligible"))</f>
        <v/>
      </c>
      <c r="D1938" s="39" t="str">
        <f>IF('TSA Input'!J1913="","",IF('TSA Input'!J1913="Yes",'TSA Input'!H1913,""))</f>
        <v/>
      </c>
      <c r="E1938" s="40" t="str">
        <f>IF('TSA Input'!J1913="","",IF('TSA Input'!J1913="Yes",'TSA Input'!G1913,""))</f>
        <v/>
      </c>
      <c r="F1938" s="42" t="str">
        <f>IF('TSA Input'!J1913="","",IF('TSA Input'!J1913="Yes",'TSA Input'!C1913,""))</f>
        <v/>
      </c>
      <c r="G1938" s="43" t="str">
        <f>IF('TSA Input'!J1913="","",IF('TSA Input'!J1913="Yes",'TSA Input'!I1913,""))</f>
        <v/>
      </c>
      <c r="H1938" s="43" t="str">
        <f>IF('TSA Input'!J1913="","",IF('TSA Input'!J1913="Yes",'TSA Input'!E1913,""))</f>
        <v/>
      </c>
      <c r="I1938" s="45" t="str">
        <f t="shared" si="2"/>
        <v/>
      </c>
      <c r="J1938" s="146" t="str">
        <f>IF('TSA Input'!$J1913="","",IF('TSA Input'!$J1913="Yes",'TSA Input'!$C1913,""))</f>
        <v/>
      </c>
      <c r="K1938" s="147" t="str">
        <f>IF('TSA Input'!$J1913="","",IF('TSA Input'!$J1913="Yes",'TSA Input'!$I1913,""))</f>
        <v/>
      </c>
      <c r="L1938" s="147" t="str">
        <f>IF('TSA Input'!$J1913="","",IF('TSA Input'!$J1913="Yes",'TSA Input'!$E1913,""))</f>
        <v/>
      </c>
      <c r="M1938" s="45" t="str">
        <f t="shared" si="3"/>
        <v/>
      </c>
      <c r="N1938" s="48"/>
      <c r="O1938" s="49"/>
      <c r="P1938" s="148" t="s">
        <v>31</v>
      </c>
      <c r="Q1938" s="149" t="s">
        <v>31</v>
      </c>
      <c r="R1938" s="1"/>
    </row>
    <row r="1939" spans="1:18" ht="15.75" hidden="1" customHeight="1">
      <c r="A1939" s="1" t="str">
        <f t="shared" si="1"/>
        <v/>
      </c>
      <c r="B1939" s="1"/>
      <c r="C1939" s="38" t="str">
        <f>IF('TSA Input'!J1914="","",IF('TSA Input'!J1914="Yes",'TSA Input'!B1914,"Ineligible"))</f>
        <v/>
      </c>
      <c r="D1939" s="39" t="str">
        <f>IF('TSA Input'!J1914="","",IF('TSA Input'!J1914="Yes",'TSA Input'!H1914,""))</f>
        <v/>
      </c>
      <c r="E1939" s="40" t="str">
        <f>IF('TSA Input'!J1914="","",IF('TSA Input'!J1914="Yes",'TSA Input'!G1914,""))</f>
        <v/>
      </c>
      <c r="F1939" s="42" t="str">
        <f>IF('TSA Input'!J1914="","",IF('TSA Input'!J1914="Yes",'TSA Input'!C1914,""))</f>
        <v/>
      </c>
      <c r="G1939" s="43" t="str">
        <f>IF('TSA Input'!J1914="","",IF('TSA Input'!J1914="Yes",'TSA Input'!I1914,""))</f>
        <v/>
      </c>
      <c r="H1939" s="43" t="str">
        <f>IF('TSA Input'!J1914="","",IF('TSA Input'!J1914="Yes",'TSA Input'!E1914,""))</f>
        <v/>
      </c>
      <c r="I1939" s="45" t="str">
        <f t="shared" si="2"/>
        <v/>
      </c>
      <c r="J1939" s="146" t="str">
        <f>IF('TSA Input'!$J1914="","",IF('TSA Input'!$J1914="Yes",'TSA Input'!$C1914,""))</f>
        <v/>
      </c>
      <c r="K1939" s="147" t="str">
        <f>IF('TSA Input'!$J1914="","",IF('TSA Input'!$J1914="Yes",'TSA Input'!$I1914,""))</f>
        <v/>
      </c>
      <c r="L1939" s="147" t="str">
        <f>IF('TSA Input'!$J1914="","",IF('TSA Input'!$J1914="Yes",'TSA Input'!$E1914,""))</f>
        <v/>
      </c>
      <c r="M1939" s="45" t="str">
        <f t="shared" si="3"/>
        <v/>
      </c>
      <c r="N1939" s="48"/>
      <c r="O1939" s="49"/>
      <c r="P1939" s="148" t="s">
        <v>31</v>
      </c>
      <c r="Q1939" s="149" t="s">
        <v>31</v>
      </c>
      <c r="R1939" s="1"/>
    </row>
    <row r="1940" spans="1:18" ht="15.75" hidden="1" customHeight="1">
      <c r="A1940" s="1" t="str">
        <f t="shared" si="1"/>
        <v/>
      </c>
      <c r="B1940" s="1"/>
      <c r="C1940" s="38" t="str">
        <f>IF('TSA Input'!J1915="","",IF('TSA Input'!J1915="Yes",'TSA Input'!B1915,"Ineligible"))</f>
        <v/>
      </c>
      <c r="D1940" s="39" t="str">
        <f>IF('TSA Input'!J1915="","",IF('TSA Input'!J1915="Yes",'TSA Input'!H1915,""))</f>
        <v/>
      </c>
      <c r="E1940" s="40" t="str">
        <f>IF('TSA Input'!J1915="","",IF('TSA Input'!J1915="Yes",'TSA Input'!G1915,""))</f>
        <v/>
      </c>
      <c r="F1940" s="42" t="str">
        <f>IF('TSA Input'!J1915="","",IF('TSA Input'!J1915="Yes",'TSA Input'!C1915,""))</f>
        <v/>
      </c>
      <c r="G1940" s="43" t="str">
        <f>IF('TSA Input'!J1915="","",IF('TSA Input'!J1915="Yes",'TSA Input'!I1915,""))</f>
        <v/>
      </c>
      <c r="H1940" s="43" t="str">
        <f>IF('TSA Input'!J1915="","",IF('TSA Input'!J1915="Yes",'TSA Input'!E1915,""))</f>
        <v/>
      </c>
      <c r="I1940" s="45" t="str">
        <f t="shared" si="2"/>
        <v/>
      </c>
      <c r="J1940" s="146" t="str">
        <f>IF('TSA Input'!$J1915="","",IF('TSA Input'!$J1915="Yes",'TSA Input'!$C1915,""))</f>
        <v/>
      </c>
      <c r="K1940" s="147" t="str">
        <f>IF('TSA Input'!$J1915="","",IF('TSA Input'!$J1915="Yes",'TSA Input'!$I1915,""))</f>
        <v/>
      </c>
      <c r="L1940" s="147" t="str">
        <f>IF('TSA Input'!$J1915="","",IF('TSA Input'!$J1915="Yes",'TSA Input'!$E1915,""))</f>
        <v/>
      </c>
      <c r="M1940" s="45" t="str">
        <f t="shared" si="3"/>
        <v/>
      </c>
      <c r="N1940" s="48"/>
      <c r="O1940" s="49"/>
      <c r="P1940" s="148" t="s">
        <v>31</v>
      </c>
      <c r="Q1940" s="149" t="s">
        <v>31</v>
      </c>
      <c r="R1940" s="1"/>
    </row>
    <row r="1941" spans="1:18" ht="15.75" hidden="1" customHeight="1">
      <c r="A1941" s="1" t="str">
        <f t="shared" si="1"/>
        <v/>
      </c>
      <c r="B1941" s="1"/>
      <c r="C1941" s="38" t="str">
        <f>IF('TSA Input'!J1916="","",IF('TSA Input'!J1916="Yes",'TSA Input'!B1916,"Ineligible"))</f>
        <v/>
      </c>
      <c r="D1941" s="39" t="str">
        <f>IF('TSA Input'!J1916="","",IF('TSA Input'!J1916="Yes",'TSA Input'!H1916,""))</f>
        <v/>
      </c>
      <c r="E1941" s="40" t="str">
        <f>IF('TSA Input'!J1916="","",IF('TSA Input'!J1916="Yes",'TSA Input'!G1916,""))</f>
        <v/>
      </c>
      <c r="F1941" s="42" t="str">
        <f>IF('TSA Input'!J1916="","",IF('TSA Input'!J1916="Yes",'TSA Input'!C1916,""))</f>
        <v/>
      </c>
      <c r="G1941" s="43" t="str">
        <f>IF('TSA Input'!J1916="","",IF('TSA Input'!J1916="Yes",'TSA Input'!I1916,""))</f>
        <v/>
      </c>
      <c r="H1941" s="43" t="str">
        <f>IF('TSA Input'!J1916="","",IF('TSA Input'!J1916="Yes",'TSA Input'!E1916,""))</f>
        <v/>
      </c>
      <c r="I1941" s="45" t="str">
        <f t="shared" si="2"/>
        <v/>
      </c>
      <c r="J1941" s="146" t="str">
        <f>IF('TSA Input'!$J1916="","",IF('TSA Input'!$J1916="Yes",'TSA Input'!$C1916,""))</f>
        <v/>
      </c>
      <c r="K1941" s="147" t="str">
        <f>IF('TSA Input'!$J1916="","",IF('TSA Input'!$J1916="Yes",'TSA Input'!$I1916,""))</f>
        <v/>
      </c>
      <c r="L1941" s="147" t="str">
        <f>IF('TSA Input'!$J1916="","",IF('TSA Input'!$J1916="Yes",'TSA Input'!$E1916,""))</f>
        <v/>
      </c>
      <c r="M1941" s="45" t="str">
        <f t="shared" si="3"/>
        <v/>
      </c>
      <c r="N1941" s="48"/>
      <c r="O1941" s="49"/>
      <c r="P1941" s="148" t="s">
        <v>31</v>
      </c>
      <c r="Q1941" s="149" t="s">
        <v>31</v>
      </c>
      <c r="R1941" s="1"/>
    </row>
    <row r="1942" spans="1:18" ht="15.75" hidden="1" customHeight="1">
      <c r="A1942" s="1" t="str">
        <f t="shared" si="1"/>
        <v/>
      </c>
      <c r="B1942" s="1"/>
      <c r="C1942" s="38" t="str">
        <f>IF('TSA Input'!J1917="","",IF('TSA Input'!J1917="Yes",'TSA Input'!B1917,"Ineligible"))</f>
        <v/>
      </c>
      <c r="D1942" s="39" t="str">
        <f>IF('TSA Input'!J1917="","",IF('TSA Input'!J1917="Yes",'TSA Input'!H1917,""))</f>
        <v/>
      </c>
      <c r="E1942" s="40" t="str">
        <f>IF('TSA Input'!J1917="","",IF('TSA Input'!J1917="Yes",'TSA Input'!G1917,""))</f>
        <v/>
      </c>
      <c r="F1942" s="42" t="str">
        <f>IF('TSA Input'!J1917="","",IF('TSA Input'!J1917="Yes",'TSA Input'!C1917,""))</f>
        <v/>
      </c>
      <c r="G1942" s="43" t="str">
        <f>IF('TSA Input'!J1917="","",IF('TSA Input'!J1917="Yes",'TSA Input'!I1917,""))</f>
        <v/>
      </c>
      <c r="H1942" s="43" t="str">
        <f>IF('TSA Input'!J1917="","",IF('TSA Input'!J1917="Yes",'TSA Input'!E1917,""))</f>
        <v/>
      </c>
      <c r="I1942" s="45" t="str">
        <f t="shared" si="2"/>
        <v/>
      </c>
      <c r="J1942" s="146" t="str">
        <f>IF('TSA Input'!$J1917="","",IF('TSA Input'!$J1917="Yes",'TSA Input'!$C1917,""))</f>
        <v/>
      </c>
      <c r="K1942" s="147" t="str">
        <f>IF('TSA Input'!$J1917="","",IF('TSA Input'!$J1917="Yes",'TSA Input'!$I1917,""))</f>
        <v/>
      </c>
      <c r="L1942" s="147" t="str">
        <f>IF('TSA Input'!$J1917="","",IF('TSA Input'!$J1917="Yes",'TSA Input'!$E1917,""))</f>
        <v/>
      </c>
      <c r="M1942" s="45" t="str">
        <f t="shared" si="3"/>
        <v/>
      </c>
      <c r="N1942" s="48"/>
      <c r="O1942" s="49"/>
      <c r="P1942" s="148" t="s">
        <v>31</v>
      </c>
      <c r="Q1942" s="149" t="s">
        <v>31</v>
      </c>
      <c r="R1942" s="1"/>
    </row>
    <row r="1943" spans="1:18" ht="15.75" hidden="1" customHeight="1">
      <c r="A1943" s="1" t="str">
        <f t="shared" si="1"/>
        <v/>
      </c>
      <c r="B1943" s="1"/>
      <c r="C1943" s="38" t="str">
        <f>IF('TSA Input'!J1918="","",IF('TSA Input'!J1918="Yes",'TSA Input'!B1918,"Ineligible"))</f>
        <v/>
      </c>
      <c r="D1943" s="39" t="str">
        <f>IF('TSA Input'!J1918="","",IF('TSA Input'!J1918="Yes",'TSA Input'!H1918,""))</f>
        <v/>
      </c>
      <c r="E1943" s="40" t="str">
        <f>IF('TSA Input'!J1918="","",IF('TSA Input'!J1918="Yes",'TSA Input'!G1918,""))</f>
        <v/>
      </c>
      <c r="F1943" s="42" t="str">
        <f>IF('TSA Input'!J1918="","",IF('TSA Input'!J1918="Yes",'TSA Input'!C1918,""))</f>
        <v/>
      </c>
      <c r="G1943" s="43" t="str">
        <f>IF('TSA Input'!J1918="","",IF('TSA Input'!J1918="Yes",'TSA Input'!I1918,""))</f>
        <v/>
      </c>
      <c r="H1943" s="43" t="str">
        <f>IF('TSA Input'!J1918="","",IF('TSA Input'!J1918="Yes",'TSA Input'!E1918,""))</f>
        <v/>
      </c>
      <c r="I1943" s="45" t="str">
        <f t="shared" si="2"/>
        <v/>
      </c>
      <c r="J1943" s="146" t="str">
        <f>IF('TSA Input'!$J1918="","",IF('TSA Input'!$J1918="Yes",'TSA Input'!$C1918,""))</f>
        <v/>
      </c>
      <c r="K1943" s="147" t="str">
        <f>IF('TSA Input'!$J1918="","",IF('TSA Input'!$J1918="Yes",'TSA Input'!$I1918,""))</f>
        <v/>
      </c>
      <c r="L1943" s="147" t="str">
        <f>IF('TSA Input'!$J1918="","",IF('TSA Input'!$J1918="Yes",'TSA Input'!$E1918,""))</f>
        <v/>
      </c>
      <c r="M1943" s="45" t="str">
        <f t="shared" si="3"/>
        <v/>
      </c>
      <c r="N1943" s="48"/>
      <c r="O1943" s="49"/>
      <c r="P1943" s="148" t="s">
        <v>31</v>
      </c>
      <c r="Q1943" s="149" t="s">
        <v>31</v>
      </c>
      <c r="R1943" s="1"/>
    </row>
    <row r="1944" spans="1:18" ht="15.75" hidden="1" customHeight="1">
      <c r="A1944" s="1" t="str">
        <f t="shared" si="1"/>
        <v/>
      </c>
      <c r="B1944" s="1"/>
      <c r="C1944" s="38" t="str">
        <f>IF('TSA Input'!J1919="","",IF('TSA Input'!J1919="Yes",'TSA Input'!B1919,"Ineligible"))</f>
        <v/>
      </c>
      <c r="D1944" s="39" t="str">
        <f>IF('TSA Input'!J1919="","",IF('TSA Input'!J1919="Yes",'TSA Input'!H1919,""))</f>
        <v/>
      </c>
      <c r="E1944" s="40" t="str">
        <f>IF('TSA Input'!J1919="","",IF('TSA Input'!J1919="Yes",'TSA Input'!G1919,""))</f>
        <v/>
      </c>
      <c r="F1944" s="42" t="str">
        <f>IF('TSA Input'!J1919="","",IF('TSA Input'!J1919="Yes",'TSA Input'!C1919,""))</f>
        <v/>
      </c>
      <c r="G1944" s="43" t="str">
        <f>IF('TSA Input'!J1919="","",IF('TSA Input'!J1919="Yes",'TSA Input'!I1919,""))</f>
        <v/>
      </c>
      <c r="H1944" s="43" t="str">
        <f>IF('TSA Input'!J1919="","",IF('TSA Input'!J1919="Yes",'TSA Input'!E1919,""))</f>
        <v/>
      </c>
      <c r="I1944" s="45" t="str">
        <f t="shared" si="2"/>
        <v/>
      </c>
      <c r="J1944" s="146" t="str">
        <f>IF('TSA Input'!$J1919="","",IF('TSA Input'!$J1919="Yes",'TSA Input'!$C1919,""))</f>
        <v/>
      </c>
      <c r="K1944" s="147" t="str">
        <f>IF('TSA Input'!$J1919="","",IF('TSA Input'!$J1919="Yes",'TSA Input'!$I1919,""))</f>
        <v/>
      </c>
      <c r="L1944" s="147" t="str">
        <f>IF('TSA Input'!$J1919="","",IF('TSA Input'!$J1919="Yes",'TSA Input'!$E1919,""))</f>
        <v/>
      </c>
      <c r="M1944" s="45" t="str">
        <f t="shared" si="3"/>
        <v/>
      </c>
      <c r="N1944" s="48"/>
      <c r="O1944" s="49"/>
      <c r="P1944" s="148" t="s">
        <v>31</v>
      </c>
      <c r="Q1944" s="149" t="s">
        <v>31</v>
      </c>
      <c r="R1944" s="1"/>
    </row>
    <row r="1945" spans="1:18" ht="15.75" hidden="1" customHeight="1">
      <c r="A1945" s="1" t="str">
        <f t="shared" si="1"/>
        <v/>
      </c>
      <c r="B1945" s="1"/>
      <c r="C1945" s="38" t="str">
        <f>IF('TSA Input'!J1920="","",IF('TSA Input'!J1920="Yes",'TSA Input'!B1920,"Ineligible"))</f>
        <v/>
      </c>
      <c r="D1945" s="39" t="str">
        <f>IF('TSA Input'!J1920="","",IF('TSA Input'!J1920="Yes",'TSA Input'!H1920,""))</f>
        <v/>
      </c>
      <c r="E1945" s="40" t="str">
        <f>IF('TSA Input'!J1920="","",IF('TSA Input'!J1920="Yes",'TSA Input'!G1920,""))</f>
        <v/>
      </c>
      <c r="F1945" s="42" t="str">
        <f>IF('TSA Input'!J1920="","",IF('TSA Input'!J1920="Yes",'TSA Input'!C1920,""))</f>
        <v/>
      </c>
      <c r="G1945" s="43" t="str">
        <f>IF('TSA Input'!J1920="","",IF('TSA Input'!J1920="Yes",'TSA Input'!I1920,""))</f>
        <v/>
      </c>
      <c r="H1945" s="43" t="str">
        <f>IF('TSA Input'!J1920="","",IF('TSA Input'!J1920="Yes",'TSA Input'!E1920,""))</f>
        <v/>
      </c>
      <c r="I1945" s="45" t="str">
        <f t="shared" si="2"/>
        <v/>
      </c>
      <c r="J1945" s="146" t="str">
        <f>IF('TSA Input'!$J1920="","",IF('TSA Input'!$J1920="Yes",'TSA Input'!$C1920,""))</f>
        <v/>
      </c>
      <c r="K1945" s="147" t="str">
        <f>IF('TSA Input'!$J1920="","",IF('TSA Input'!$J1920="Yes",'TSA Input'!$I1920,""))</f>
        <v/>
      </c>
      <c r="L1945" s="147" t="str">
        <f>IF('TSA Input'!$J1920="","",IF('TSA Input'!$J1920="Yes",'TSA Input'!$E1920,""))</f>
        <v/>
      </c>
      <c r="M1945" s="45" t="str">
        <f t="shared" si="3"/>
        <v/>
      </c>
      <c r="N1945" s="48"/>
      <c r="O1945" s="49"/>
      <c r="P1945" s="148" t="s">
        <v>31</v>
      </c>
      <c r="Q1945" s="149" t="s">
        <v>31</v>
      </c>
      <c r="R1945" s="1"/>
    </row>
    <row r="1946" spans="1:18" ht="15.75" hidden="1" customHeight="1">
      <c r="A1946" s="1" t="str">
        <f t="shared" si="1"/>
        <v/>
      </c>
      <c r="B1946" s="1"/>
      <c r="C1946" s="38" t="str">
        <f>IF('TSA Input'!J1921="","",IF('TSA Input'!J1921="Yes",'TSA Input'!B1921,"Ineligible"))</f>
        <v/>
      </c>
      <c r="D1946" s="39" t="str">
        <f>IF('TSA Input'!J1921="","",IF('TSA Input'!J1921="Yes",'TSA Input'!H1921,""))</f>
        <v/>
      </c>
      <c r="E1946" s="40" t="str">
        <f>IF('TSA Input'!J1921="","",IF('TSA Input'!J1921="Yes",'TSA Input'!G1921,""))</f>
        <v/>
      </c>
      <c r="F1946" s="42" t="str">
        <f>IF('TSA Input'!J1921="","",IF('TSA Input'!J1921="Yes",'TSA Input'!C1921,""))</f>
        <v/>
      </c>
      <c r="G1946" s="43" t="str">
        <f>IF('TSA Input'!J1921="","",IF('TSA Input'!J1921="Yes",'TSA Input'!I1921,""))</f>
        <v/>
      </c>
      <c r="H1946" s="43" t="str">
        <f>IF('TSA Input'!J1921="","",IF('TSA Input'!J1921="Yes",'TSA Input'!E1921,""))</f>
        <v/>
      </c>
      <c r="I1946" s="45" t="str">
        <f t="shared" si="2"/>
        <v/>
      </c>
      <c r="J1946" s="146" t="str">
        <f>IF('TSA Input'!$J1921="","",IF('TSA Input'!$J1921="Yes",'TSA Input'!$C1921,""))</f>
        <v/>
      </c>
      <c r="K1946" s="147" t="str">
        <f>IF('TSA Input'!$J1921="","",IF('TSA Input'!$J1921="Yes",'TSA Input'!$I1921,""))</f>
        <v/>
      </c>
      <c r="L1946" s="147" t="str">
        <f>IF('TSA Input'!$J1921="","",IF('TSA Input'!$J1921="Yes",'TSA Input'!$E1921,""))</f>
        <v/>
      </c>
      <c r="M1946" s="45" t="str">
        <f t="shared" si="3"/>
        <v/>
      </c>
      <c r="N1946" s="48"/>
      <c r="O1946" s="49"/>
      <c r="P1946" s="148" t="s">
        <v>31</v>
      </c>
      <c r="Q1946" s="149" t="s">
        <v>31</v>
      </c>
      <c r="R1946" s="1"/>
    </row>
    <row r="1947" spans="1:18" ht="15.75" hidden="1" customHeight="1">
      <c r="A1947" s="1" t="str">
        <f t="shared" si="1"/>
        <v/>
      </c>
      <c r="B1947" s="1"/>
      <c r="C1947" s="38" t="str">
        <f>IF('TSA Input'!J1922="","",IF('TSA Input'!J1922="Yes",'TSA Input'!B1922,"Ineligible"))</f>
        <v/>
      </c>
      <c r="D1947" s="39" t="str">
        <f>IF('TSA Input'!J1922="","",IF('TSA Input'!J1922="Yes",'TSA Input'!H1922,""))</f>
        <v/>
      </c>
      <c r="E1947" s="40" t="str">
        <f>IF('TSA Input'!J1922="","",IF('TSA Input'!J1922="Yes",'TSA Input'!G1922,""))</f>
        <v/>
      </c>
      <c r="F1947" s="42" t="str">
        <f>IF('TSA Input'!J1922="","",IF('TSA Input'!J1922="Yes",'TSA Input'!C1922,""))</f>
        <v/>
      </c>
      <c r="G1947" s="43" t="str">
        <f>IF('TSA Input'!J1922="","",IF('TSA Input'!J1922="Yes",'TSA Input'!I1922,""))</f>
        <v/>
      </c>
      <c r="H1947" s="43" t="str">
        <f>IF('TSA Input'!J1922="","",IF('TSA Input'!J1922="Yes",'TSA Input'!E1922,""))</f>
        <v/>
      </c>
      <c r="I1947" s="45" t="str">
        <f t="shared" si="2"/>
        <v/>
      </c>
      <c r="J1947" s="146" t="str">
        <f>IF('TSA Input'!$J1922="","",IF('TSA Input'!$J1922="Yes",'TSA Input'!$C1922,""))</f>
        <v/>
      </c>
      <c r="K1947" s="147" t="str">
        <f>IF('TSA Input'!$J1922="","",IF('TSA Input'!$J1922="Yes",'TSA Input'!$I1922,""))</f>
        <v/>
      </c>
      <c r="L1947" s="147" t="str">
        <f>IF('TSA Input'!$J1922="","",IF('TSA Input'!$J1922="Yes",'TSA Input'!$E1922,""))</f>
        <v/>
      </c>
      <c r="M1947" s="45" t="str">
        <f t="shared" si="3"/>
        <v/>
      </c>
      <c r="N1947" s="48"/>
      <c r="O1947" s="49"/>
      <c r="P1947" s="148" t="s">
        <v>31</v>
      </c>
      <c r="Q1947" s="149" t="s">
        <v>31</v>
      </c>
      <c r="R1947" s="1"/>
    </row>
    <row r="1948" spans="1:18" ht="15.75" hidden="1" customHeight="1">
      <c r="A1948" s="1" t="str">
        <f t="shared" si="1"/>
        <v/>
      </c>
      <c r="B1948" s="1"/>
      <c r="C1948" s="38" t="str">
        <f>IF('TSA Input'!J1923="","",IF('TSA Input'!J1923="Yes",'TSA Input'!B1923,"Ineligible"))</f>
        <v/>
      </c>
      <c r="D1948" s="39" t="str">
        <f>IF('TSA Input'!J1923="","",IF('TSA Input'!J1923="Yes",'TSA Input'!H1923,""))</f>
        <v/>
      </c>
      <c r="E1948" s="40" t="str">
        <f>IF('TSA Input'!J1923="","",IF('TSA Input'!J1923="Yes",'TSA Input'!G1923,""))</f>
        <v/>
      </c>
      <c r="F1948" s="42" t="str">
        <f>IF('TSA Input'!J1923="","",IF('TSA Input'!J1923="Yes",'TSA Input'!C1923,""))</f>
        <v/>
      </c>
      <c r="G1948" s="43" t="str">
        <f>IF('TSA Input'!J1923="","",IF('TSA Input'!J1923="Yes",'TSA Input'!I1923,""))</f>
        <v/>
      </c>
      <c r="H1948" s="43" t="str">
        <f>IF('TSA Input'!J1923="","",IF('TSA Input'!J1923="Yes",'TSA Input'!E1923,""))</f>
        <v/>
      </c>
      <c r="I1948" s="45" t="str">
        <f t="shared" si="2"/>
        <v/>
      </c>
      <c r="J1948" s="146" t="str">
        <f>IF('TSA Input'!$J1923="","",IF('TSA Input'!$J1923="Yes",'TSA Input'!$C1923,""))</f>
        <v/>
      </c>
      <c r="K1948" s="147" t="str">
        <f>IF('TSA Input'!$J1923="","",IF('TSA Input'!$J1923="Yes",'TSA Input'!$I1923,""))</f>
        <v/>
      </c>
      <c r="L1948" s="147" t="str">
        <f>IF('TSA Input'!$J1923="","",IF('TSA Input'!$J1923="Yes",'TSA Input'!$E1923,""))</f>
        <v/>
      </c>
      <c r="M1948" s="45" t="str">
        <f t="shared" si="3"/>
        <v/>
      </c>
      <c r="N1948" s="48"/>
      <c r="O1948" s="49"/>
      <c r="P1948" s="148" t="s">
        <v>31</v>
      </c>
      <c r="Q1948" s="149" t="s">
        <v>31</v>
      </c>
      <c r="R1948" s="1"/>
    </row>
    <row r="1949" spans="1:18" ht="15.75" hidden="1" customHeight="1">
      <c r="A1949" s="1" t="str">
        <f t="shared" si="1"/>
        <v/>
      </c>
      <c r="B1949" s="1"/>
      <c r="C1949" s="38" t="str">
        <f>IF('TSA Input'!J1924="","",IF('TSA Input'!J1924="Yes",'TSA Input'!B1924,"Ineligible"))</f>
        <v/>
      </c>
      <c r="D1949" s="39" t="str">
        <f>IF('TSA Input'!J1924="","",IF('TSA Input'!J1924="Yes",'TSA Input'!H1924,""))</f>
        <v/>
      </c>
      <c r="E1949" s="40" t="str">
        <f>IF('TSA Input'!J1924="","",IF('TSA Input'!J1924="Yes",'TSA Input'!G1924,""))</f>
        <v/>
      </c>
      <c r="F1949" s="42" t="str">
        <f>IF('TSA Input'!J1924="","",IF('TSA Input'!J1924="Yes",'TSA Input'!C1924,""))</f>
        <v/>
      </c>
      <c r="G1949" s="43" t="str">
        <f>IF('TSA Input'!J1924="","",IF('TSA Input'!J1924="Yes",'TSA Input'!I1924,""))</f>
        <v/>
      </c>
      <c r="H1949" s="43" t="str">
        <f>IF('TSA Input'!J1924="","",IF('TSA Input'!J1924="Yes",'TSA Input'!E1924,""))</f>
        <v/>
      </c>
      <c r="I1949" s="45" t="str">
        <f t="shared" si="2"/>
        <v/>
      </c>
      <c r="J1949" s="146" t="str">
        <f>IF('TSA Input'!$J1924="","",IF('TSA Input'!$J1924="Yes",'TSA Input'!$C1924,""))</f>
        <v/>
      </c>
      <c r="K1949" s="147" t="str">
        <f>IF('TSA Input'!$J1924="","",IF('TSA Input'!$J1924="Yes",'TSA Input'!$I1924,""))</f>
        <v/>
      </c>
      <c r="L1949" s="147" t="str">
        <f>IF('TSA Input'!$J1924="","",IF('TSA Input'!$J1924="Yes",'TSA Input'!$E1924,""))</f>
        <v/>
      </c>
      <c r="M1949" s="45" t="str">
        <f t="shared" si="3"/>
        <v/>
      </c>
      <c r="N1949" s="48"/>
      <c r="O1949" s="49"/>
      <c r="P1949" s="148" t="s">
        <v>31</v>
      </c>
      <c r="Q1949" s="149" t="s">
        <v>31</v>
      </c>
      <c r="R1949" s="1"/>
    </row>
    <row r="1950" spans="1:18" ht="15.75" hidden="1" customHeight="1">
      <c r="A1950" s="1" t="str">
        <f t="shared" si="1"/>
        <v/>
      </c>
      <c r="B1950" s="1"/>
      <c r="C1950" s="38" t="str">
        <f>IF('TSA Input'!J1925="","",IF('TSA Input'!J1925="Yes",'TSA Input'!B1925,"Ineligible"))</f>
        <v/>
      </c>
      <c r="D1950" s="39" t="str">
        <f>IF('TSA Input'!J1925="","",IF('TSA Input'!J1925="Yes",'TSA Input'!H1925,""))</f>
        <v/>
      </c>
      <c r="E1950" s="40" t="str">
        <f>IF('TSA Input'!J1925="","",IF('TSA Input'!J1925="Yes",'TSA Input'!G1925,""))</f>
        <v/>
      </c>
      <c r="F1950" s="42" t="str">
        <f>IF('TSA Input'!J1925="","",IF('TSA Input'!J1925="Yes",'TSA Input'!C1925,""))</f>
        <v/>
      </c>
      <c r="G1950" s="43" t="str">
        <f>IF('TSA Input'!J1925="","",IF('TSA Input'!J1925="Yes",'TSA Input'!I1925,""))</f>
        <v/>
      </c>
      <c r="H1950" s="43" t="str">
        <f>IF('TSA Input'!J1925="","",IF('TSA Input'!J1925="Yes",'TSA Input'!E1925,""))</f>
        <v/>
      </c>
      <c r="I1950" s="45" t="str">
        <f t="shared" si="2"/>
        <v/>
      </c>
      <c r="J1950" s="146" t="str">
        <f>IF('TSA Input'!$J1925="","",IF('TSA Input'!$J1925="Yes",'TSA Input'!$C1925,""))</f>
        <v/>
      </c>
      <c r="K1950" s="147" t="str">
        <f>IF('TSA Input'!$J1925="","",IF('TSA Input'!$J1925="Yes",'TSA Input'!$I1925,""))</f>
        <v/>
      </c>
      <c r="L1950" s="147" t="str">
        <f>IF('TSA Input'!$J1925="","",IF('TSA Input'!$J1925="Yes",'TSA Input'!$E1925,""))</f>
        <v/>
      </c>
      <c r="M1950" s="45" t="str">
        <f t="shared" si="3"/>
        <v/>
      </c>
      <c r="N1950" s="48"/>
      <c r="O1950" s="49"/>
      <c r="P1950" s="148" t="s">
        <v>31</v>
      </c>
      <c r="Q1950" s="149" t="s">
        <v>31</v>
      </c>
      <c r="R1950" s="1"/>
    </row>
    <row r="1951" spans="1:18" ht="15.75" hidden="1" customHeight="1">
      <c r="A1951" s="1" t="str">
        <f t="shared" si="1"/>
        <v/>
      </c>
      <c r="B1951" s="1"/>
      <c r="C1951" s="38" t="str">
        <f>IF('TSA Input'!J1926="","",IF('TSA Input'!J1926="Yes",'TSA Input'!B1926,"Ineligible"))</f>
        <v/>
      </c>
      <c r="D1951" s="39" t="str">
        <f>IF('TSA Input'!J1926="","",IF('TSA Input'!J1926="Yes",'TSA Input'!H1926,""))</f>
        <v/>
      </c>
      <c r="E1951" s="40" t="str">
        <f>IF('TSA Input'!J1926="","",IF('TSA Input'!J1926="Yes",'TSA Input'!G1926,""))</f>
        <v/>
      </c>
      <c r="F1951" s="42" t="str">
        <f>IF('TSA Input'!J1926="","",IF('TSA Input'!J1926="Yes",'TSA Input'!C1926,""))</f>
        <v/>
      </c>
      <c r="G1951" s="43" t="str">
        <f>IF('TSA Input'!J1926="","",IF('TSA Input'!J1926="Yes",'TSA Input'!I1926,""))</f>
        <v/>
      </c>
      <c r="H1951" s="43" t="str">
        <f>IF('TSA Input'!J1926="","",IF('TSA Input'!J1926="Yes",'TSA Input'!E1926,""))</f>
        <v/>
      </c>
      <c r="I1951" s="45" t="str">
        <f t="shared" si="2"/>
        <v/>
      </c>
      <c r="J1951" s="146" t="str">
        <f>IF('TSA Input'!$J1926="","",IF('TSA Input'!$J1926="Yes",'TSA Input'!$C1926,""))</f>
        <v/>
      </c>
      <c r="K1951" s="147" t="str">
        <f>IF('TSA Input'!$J1926="","",IF('TSA Input'!$J1926="Yes",'TSA Input'!$I1926,""))</f>
        <v/>
      </c>
      <c r="L1951" s="147" t="str">
        <f>IF('TSA Input'!$J1926="","",IF('TSA Input'!$J1926="Yes",'TSA Input'!$E1926,""))</f>
        <v/>
      </c>
      <c r="M1951" s="45" t="str">
        <f t="shared" si="3"/>
        <v/>
      </c>
      <c r="N1951" s="48"/>
      <c r="O1951" s="49"/>
      <c r="P1951" s="148" t="s">
        <v>31</v>
      </c>
      <c r="Q1951" s="149" t="s">
        <v>31</v>
      </c>
      <c r="R1951" s="1"/>
    </row>
    <row r="1952" spans="1:18" ht="15.75" hidden="1" customHeight="1">
      <c r="A1952" s="1" t="str">
        <f t="shared" si="1"/>
        <v/>
      </c>
      <c r="B1952" s="1"/>
      <c r="C1952" s="38" t="str">
        <f>IF('TSA Input'!J1927="","",IF('TSA Input'!J1927="Yes",'TSA Input'!B1927,"Ineligible"))</f>
        <v/>
      </c>
      <c r="D1952" s="39" t="str">
        <f>IF('TSA Input'!J1927="","",IF('TSA Input'!J1927="Yes",'TSA Input'!H1927,""))</f>
        <v/>
      </c>
      <c r="E1952" s="40" t="str">
        <f>IF('TSA Input'!J1927="","",IF('TSA Input'!J1927="Yes",'TSA Input'!G1927,""))</f>
        <v/>
      </c>
      <c r="F1952" s="42" t="str">
        <f>IF('TSA Input'!J1927="","",IF('TSA Input'!J1927="Yes",'TSA Input'!C1927,""))</f>
        <v/>
      </c>
      <c r="G1952" s="43" t="str">
        <f>IF('TSA Input'!J1927="","",IF('TSA Input'!J1927="Yes",'TSA Input'!I1927,""))</f>
        <v/>
      </c>
      <c r="H1952" s="43" t="str">
        <f>IF('TSA Input'!J1927="","",IF('TSA Input'!J1927="Yes",'TSA Input'!E1927,""))</f>
        <v/>
      </c>
      <c r="I1952" s="45" t="str">
        <f t="shared" si="2"/>
        <v/>
      </c>
      <c r="J1952" s="146" t="str">
        <f>IF('TSA Input'!$J1927="","",IF('TSA Input'!$J1927="Yes",'TSA Input'!$C1927,""))</f>
        <v/>
      </c>
      <c r="K1952" s="147" t="str">
        <f>IF('TSA Input'!$J1927="","",IF('TSA Input'!$J1927="Yes",'TSA Input'!$I1927,""))</f>
        <v/>
      </c>
      <c r="L1952" s="147" t="str">
        <f>IF('TSA Input'!$J1927="","",IF('TSA Input'!$J1927="Yes",'TSA Input'!$E1927,""))</f>
        <v/>
      </c>
      <c r="M1952" s="45" t="str">
        <f t="shared" si="3"/>
        <v/>
      </c>
      <c r="N1952" s="48"/>
      <c r="O1952" s="49"/>
      <c r="P1952" s="148" t="s">
        <v>31</v>
      </c>
      <c r="Q1952" s="149" t="s">
        <v>31</v>
      </c>
      <c r="R1952" s="1"/>
    </row>
    <row r="1953" spans="1:18" ht="15.75" hidden="1" customHeight="1">
      <c r="A1953" s="1" t="str">
        <f t="shared" si="1"/>
        <v/>
      </c>
      <c r="B1953" s="1"/>
      <c r="C1953" s="38" t="str">
        <f>IF('TSA Input'!J1928="","",IF('TSA Input'!J1928="Yes",'TSA Input'!B1928,"Ineligible"))</f>
        <v/>
      </c>
      <c r="D1953" s="39" t="str">
        <f>IF('TSA Input'!J1928="","",IF('TSA Input'!J1928="Yes",'TSA Input'!H1928,""))</f>
        <v/>
      </c>
      <c r="E1953" s="40" t="str">
        <f>IF('TSA Input'!J1928="","",IF('TSA Input'!J1928="Yes",'TSA Input'!G1928,""))</f>
        <v/>
      </c>
      <c r="F1953" s="42" t="str">
        <f>IF('TSA Input'!J1928="","",IF('TSA Input'!J1928="Yes",'TSA Input'!C1928,""))</f>
        <v/>
      </c>
      <c r="G1953" s="43" t="str">
        <f>IF('TSA Input'!J1928="","",IF('TSA Input'!J1928="Yes",'TSA Input'!I1928,""))</f>
        <v/>
      </c>
      <c r="H1953" s="43" t="str">
        <f>IF('TSA Input'!J1928="","",IF('TSA Input'!J1928="Yes",'TSA Input'!E1928,""))</f>
        <v/>
      </c>
      <c r="I1953" s="45" t="str">
        <f t="shared" si="2"/>
        <v/>
      </c>
      <c r="J1953" s="146" t="str">
        <f>IF('TSA Input'!$J1928="","",IF('TSA Input'!$J1928="Yes",'TSA Input'!$C1928,""))</f>
        <v/>
      </c>
      <c r="K1953" s="147" t="str">
        <f>IF('TSA Input'!$J1928="","",IF('TSA Input'!$J1928="Yes",'TSA Input'!$I1928,""))</f>
        <v/>
      </c>
      <c r="L1953" s="147" t="str">
        <f>IF('TSA Input'!$J1928="","",IF('TSA Input'!$J1928="Yes",'TSA Input'!$E1928,""))</f>
        <v/>
      </c>
      <c r="M1953" s="45" t="str">
        <f t="shared" si="3"/>
        <v/>
      </c>
      <c r="N1953" s="48"/>
      <c r="O1953" s="49"/>
      <c r="P1953" s="148" t="s">
        <v>31</v>
      </c>
      <c r="Q1953" s="149" t="s">
        <v>31</v>
      </c>
      <c r="R1953" s="1"/>
    </row>
    <row r="1954" spans="1:18" ht="15.75" hidden="1" customHeight="1">
      <c r="A1954" s="1" t="str">
        <f t="shared" si="1"/>
        <v/>
      </c>
      <c r="B1954" s="1"/>
      <c r="C1954" s="38" t="str">
        <f>IF('TSA Input'!J1929="","",IF('TSA Input'!J1929="Yes",'TSA Input'!B1929,"Ineligible"))</f>
        <v/>
      </c>
      <c r="D1954" s="39" t="str">
        <f>IF('TSA Input'!J1929="","",IF('TSA Input'!J1929="Yes",'TSA Input'!H1929,""))</f>
        <v/>
      </c>
      <c r="E1954" s="40" t="str">
        <f>IF('TSA Input'!J1929="","",IF('TSA Input'!J1929="Yes",'TSA Input'!G1929,""))</f>
        <v/>
      </c>
      <c r="F1954" s="42" t="str">
        <f>IF('TSA Input'!J1929="","",IF('TSA Input'!J1929="Yes",'TSA Input'!C1929,""))</f>
        <v/>
      </c>
      <c r="G1954" s="43" t="str">
        <f>IF('TSA Input'!J1929="","",IF('TSA Input'!J1929="Yes",'TSA Input'!I1929,""))</f>
        <v/>
      </c>
      <c r="H1954" s="43" t="str">
        <f>IF('TSA Input'!J1929="","",IF('TSA Input'!J1929="Yes",'TSA Input'!E1929,""))</f>
        <v/>
      </c>
      <c r="I1954" s="45" t="str">
        <f t="shared" si="2"/>
        <v/>
      </c>
      <c r="J1954" s="146" t="str">
        <f>IF('TSA Input'!$J1929="","",IF('TSA Input'!$J1929="Yes",'TSA Input'!$C1929,""))</f>
        <v/>
      </c>
      <c r="K1954" s="147" t="str">
        <f>IF('TSA Input'!$J1929="","",IF('TSA Input'!$J1929="Yes",'TSA Input'!$I1929,""))</f>
        <v/>
      </c>
      <c r="L1954" s="147" t="str">
        <f>IF('TSA Input'!$J1929="","",IF('TSA Input'!$J1929="Yes",'TSA Input'!$E1929,""))</f>
        <v/>
      </c>
      <c r="M1954" s="45" t="str">
        <f t="shared" si="3"/>
        <v/>
      </c>
      <c r="N1954" s="48"/>
      <c r="O1954" s="49"/>
      <c r="P1954" s="148" t="s">
        <v>31</v>
      </c>
      <c r="Q1954" s="149" t="s">
        <v>31</v>
      </c>
      <c r="R1954" s="1"/>
    </row>
    <row r="1955" spans="1:18" ht="15.75" hidden="1" customHeight="1">
      <c r="A1955" s="1" t="str">
        <f t="shared" si="1"/>
        <v/>
      </c>
      <c r="B1955" s="1"/>
      <c r="C1955" s="38" t="str">
        <f>IF('TSA Input'!J1930="","",IF('TSA Input'!J1930="Yes",'TSA Input'!B1930,"Ineligible"))</f>
        <v/>
      </c>
      <c r="D1955" s="39" t="str">
        <f>IF('TSA Input'!J1930="","",IF('TSA Input'!J1930="Yes",'TSA Input'!H1930,""))</f>
        <v/>
      </c>
      <c r="E1955" s="40" t="str">
        <f>IF('TSA Input'!J1930="","",IF('TSA Input'!J1930="Yes",'TSA Input'!G1930,""))</f>
        <v/>
      </c>
      <c r="F1955" s="42" t="str">
        <f>IF('TSA Input'!J1930="","",IF('TSA Input'!J1930="Yes",'TSA Input'!C1930,""))</f>
        <v/>
      </c>
      <c r="G1955" s="43" t="str">
        <f>IF('TSA Input'!J1930="","",IF('TSA Input'!J1930="Yes",'TSA Input'!I1930,""))</f>
        <v/>
      </c>
      <c r="H1955" s="43" t="str">
        <f>IF('TSA Input'!J1930="","",IF('TSA Input'!J1930="Yes",'TSA Input'!E1930,""))</f>
        <v/>
      </c>
      <c r="I1955" s="45" t="str">
        <f t="shared" si="2"/>
        <v/>
      </c>
      <c r="J1955" s="146" t="str">
        <f>IF('TSA Input'!$J1930="","",IF('TSA Input'!$J1930="Yes",'TSA Input'!$C1930,""))</f>
        <v/>
      </c>
      <c r="K1955" s="147" t="str">
        <f>IF('TSA Input'!$J1930="","",IF('TSA Input'!$J1930="Yes",'TSA Input'!$I1930,""))</f>
        <v/>
      </c>
      <c r="L1955" s="147" t="str">
        <f>IF('TSA Input'!$J1930="","",IF('TSA Input'!$J1930="Yes",'TSA Input'!$E1930,""))</f>
        <v/>
      </c>
      <c r="M1955" s="45" t="str">
        <f t="shared" si="3"/>
        <v/>
      </c>
      <c r="N1955" s="48"/>
      <c r="O1955" s="49"/>
      <c r="P1955" s="148" t="s">
        <v>31</v>
      </c>
      <c r="Q1955" s="149" t="s">
        <v>31</v>
      </c>
      <c r="R1955" s="1"/>
    </row>
    <row r="1956" spans="1:18" ht="15.75" hidden="1" customHeight="1">
      <c r="A1956" s="1" t="str">
        <f t="shared" si="1"/>
        <v/>
      </c>
      <c r="B1956" s="1"/>
      <c r="C1956" s="38" t="str">
        <f>IF('TSA Input'!J1931="","",IF('TSA Input'!J1931="Yes",'TSA Input'!B1931,"Ineligible"))</f>
        <v/>
      </c>
      <c r="D1956" s="39" t="str">
        <f>IF('TSA Input'!J1931="","",IF('TSA Input'!J1931="Yes",'TSA Input'!H1931,""))</f>
        <v/>
      </c>
      <c r="E1956" s="40" t="str">
        <f>IF('TSA Input'!J1931="","",IF('TSA Input'!J1931="Yes",'TSA Input'!G1931,""))</f>
        <v/>
      </c>
      <c r="F1956" s="42" t="str">
        <f>IF('TSA Input'!J1931="","",IF('TSA Input'!J1931="Yes",'TSA Input'!C1931,""))</f>
        <v/>
      </c>
      <c r="G1956" s="43" t="str">
        <f>IF('TSA Input'!J1931="","",IF('TSA Input'!J1931="Yes",'TSA Input'!I1931,""))</f>
        <v/>
      </c>
      <c r="H1956" s="43" t="str">
        <f>IF('TSA Input'!J1931="","",IF('TSA Input'!J1931="Yes",'TSA Input'!E1931,""))</f>
        <v/>
      </c>
      <c r="I1956" s="45" t="str">
        <f t="shared" si="2"/>
        <v/>
      </c>
      <c r="J1956" s="146" t="str">
        <f>IF('TSA Input'!$J1931="","",IF('TSA Input'!$J1931="Yes",'TSA Input'!$C1931,""))</f>
        <v/>
      </c>
      <c r="K1956" s="147" t="str">
        <f>IF('TSA Input'!$J1931="","",IF('TSA Input'!$J1931="Yes",'TSA Input'!$I1931,""))</f>
        <v/>
      </c>
      <c r="L1956" s="147" t="str">
        <f>IF('TSA Input'!$J1931="","",IF('TSA Input'!$J1931="Yes",'TSA Input'!$E1931,""))</f>
        <v/>
      </c>
      <c r="M1956" s="45" t="str">
        <f t="shared" si="3"/>
        <v/>
      </c>
      <c r="N1956" s="48"/>
      <c r="O1956" s="49"/>
      <c r="P1956" s="148" t="s">
        <v>31</v>
      </c>
      <c r="Q1956" s="149" t="s">
        <v>31</v>
      </c>
      <c r="R1956" s="1"/>
    </row>
    <row r="1957" spans="1:18" ht="15.75" hidden="1" customHeight="1">
      <c r="A1957" s="1" t="str">
        <f t="shared" si="1"/>
        <v/>
      </c>
      <c r="B1957" s="1"/>
      <c r="C1957" s="38" t="str">
        <f>IF('TSA Input'!J1932="","",IF('TSA Input'!J1932="Yes",'TSA Input'!B1932,"Ineligible"))</f>
        <v/>
      </c>
      <c r="D1957" s="39" t="str">
        <f>IF('TSA Input'!J1932="","",IF('TSA Input'!J1932="Yes",'TSA Input'!H1932,""))</f>
        <v/>
      </c>
      <c r="E1957" s="40" t="str">
        <f>IF('TSA Input'!J1932="","",IF('TSA Input'!J1932="Yes",'TSA Input'!G1932,""))</f>
        <v/>
      </c>
      <c r="F1957" s="42" t="str">
        <f>IF('TSA Input'!J1932="","",IF('TSA Input'!J1932="Yes",'TSA Input'!C1932,""))</f>
        <v/>
      </c>
      <c r="G1957" s="43" t="str">
        <f>IF('TSA Input'!J1932="","",IF('TSA Input'!J1932="Yes",'TSA Input'!I1932,""))</f>
        <v/>
      </c>
      <c r="H1957" s="43" t="str">
        <f>IF('TSA Input'!J1932="","",IF('TSA Input'!J1932="Yes",'TSA Input'!E1932,""))</f>
        <v/>
      </c>
      <c r="I1957" s="45" t="str">
        <f t="shared" si="2"/>
        <v/>
      </c>
      <c r="J1957" s="146" t="str">
        <f>IF('TSA Input'!$J1932="","",IF('TSA Input'!$J1932="Yes",'TSA Input'!$C1932,""))</f>
        <v/>
      </c>
      <c r="K1957" s="147" t="str">
        <f>IF('TSA Input'!$J1932="","",IF('TSA Input'!$J1932="Yes",'TSA Input'!$I1932,""))</f>
        <v/>
      </c>
      <c r="L1957" s="147" t="str">
        <f>IF('TSA Input'!$J1932="","",IF('TSA Input'!$J1932="Yes",'TSA Input'!$E1932,""))</f>
        <v/>
      </c>
      <c r="M1957" s="45" t="str">
        <f t="shared" si="3"/>
        <v/>
      </c>
      <c r="N1957" s="48"/>
      <c r="O1957" s="49"/>
      <c r="P1957" s="148" t="s">
        <v>31</v>
      </c>
      <c r="Q1957" s="149" t="s">
        <v>31</v>
      </c>
      <c r="R1957" s="1"/>
    </row>
    <row r="1958" spans="1:18" ht="15.75" hidden="1" customHeight="1">
      <c r="A1958" s="1" t="str">
        <f t="shared" si="1"/>
        <v/>
      </c>
      <c r="B1958" s="1"/>
      <c r="C1958" s="38" t="str">
        <f>IF('TSA Input'!J1933="","",IF('TSA Input'!J1933="Yes",'TSA Input'!B1933,"Ineligible"))</f>
        <v/>
      </c>
      <c r="D1958" s="39" t="str">
        <f>IF('TSA Input'!J1933="","",IF('TSA Input'!J1933="Yes",'TSA Input'!H1933,""))</f>
        <v/>
      </c>
      <c r="E1958" s="40" t="str">
        <f>IF('TSA Input'!J1933="","",IF('TSA Input'!J1933="Yes",'TSA Input'!G1933,""))</f>
        <v/>
      </c>
      <c r="F1958" s="42" t="str">
        <f>IF('TSA Input'!J1933="","",IF('TSA Input'!J1933="Yes",'TSA Input'!C1933,""))</f>
        <v/>
      </c>
      <c r="G1958" s="43" t="str">
        <f>IF('TSA Input'!J1933="","",IF('TSA Input'!J1933="Yes",'TSA Input'!I1933,""))</f>
        <v/>
      </c>
      <c r="H1958" s="43" t="str">
        <f>IF('TSA Input'!J1933="","",IF('TSA Input'!J1933="Yes",'TSA Input'!E1933,""))</f>
        <v/>
      </c>
      <c r="I1958" s="45" t="str">
        <f t="shared" si="2"/>
        <v/>
      </c>
      <c r="J1958" s="146" t="str">
        <f>IF('TSA Input'!$J1933="","",IF('TSA Input'!$J1933="Yes",'TSA Input'!$C1933,""))</f>
        <v/>
      </c>
      <c r="K1958" s="147" t="str">
        <f>IF('TSA Input'!$J1933="","",IF('TSA Input'!$J1933="Yes",'TSA Input'!$I1933,""))</f>
        <v/>
      </c>
      <c r="L1958" s="147" t="str">
        <f>IF('TSA Input'!$J1933="","",IF('TSA Input'!$J1933="Yes",'TSA Input'!$E1933,""))</f>
        <v/>
      </c>
      <c r="M1958" s="45" t="str">
        <f t="shared" si="3"/>
        <v/>
      </c>
      <c r="N1958" s="48"/>
      <c r="O1958" s="49"/>
      <c r="P1958" s="148" t="s">
        <v>31</v>
      </c>
      <c r="Q1958" s="149" t="s">
        <v>31</v>
      </c>
      <c r="R1958" s="1"/>
    </row>
    <row r="1959" spans="1:18" ht="15.75" hidden="1" customHeight="1">
      <c r="A1959" s="1" t="str">
        <f t="shared" si="1"/>
        <v/>
      </c>
      <c r="B1959" s="1"/>
      <c r="C1959" s="38" t="str">
        <f>IF('TSA Input'!J1934="","",IF('TSA Input'!J1934="Yes",'TSA Input'!B1934,"Ineligible"))</f>
        <v/>
      </c>
      <c r="D1959" s="39" t="str">
        <f>IF('TSA Input'!J1934="","",IF('TSA Input'!J1934="Yes",'TSA Input'!H1934,""))</f>
        <v/>
      </c>
      <c r="E1959" s="40" t="str">
        <f>IF('TSA Input'!J1934="","",IF('TSA Input'!J1934="Yes",'TSA Input'!G1934,""))</f>
        <v/>
      </c>
      <c r="F1959" s="42" t="str">
        <f>IF('TSA Input'!J1934="","",IF('TSA Input'!J1934="Yes",'TSA Input'!C1934,""))</f>
        <v/>
      </c>
      <c r="G1959" s="43" t="str">
        <f>IF('TSA Input'!J1934="","",IF('TSA Input'!J1934="Yes",'TSA Input'!I1934,""))</f>
        <v/>
      </c>
      <c r="H1959" s="43" t="str">
        <f>IF('TSA Input'!J1934="","",IF('TSA Input'!J1934="Yes",'TSA Input'!E1934,""))</f>
        <v/>
      </c>
      <c r="I1959" s="45" t="str">
        <f t="shared" si="2"/>
        <v/>
      </c>
      <c r="J1959" s="146" t="str">
        <f>IF('TSA Input'!$J1934="","",IF('TSA Input'!$J1934="Yes",'TSA Input'!$C1934,""))</f>
        <v/>
      </c>
      <c r="K1959" s="147" t="str">
        <f>IF('TSA Input'!$J1934="","",IF('TSA Input'!$J1934="Yes",'TSA Input'!$I1934,""))</f>
        <v/>
      </c>
      <c r="L1959" s="147" t="str">
        <f>IF('TSA Input'!$J1934="","",IF('TSA Input'!$J1934="Yes",'TSA Input'!$E1934,""))</f>
        <v/>
      </c>
      <c r="M1959" s="45" t="str">
        <f t="shared" si="3"/>
        <v/>
      </c>
      <c r="N1959" s="48"/>
      <c r="O1959" s="49"/>
      <c r="P1959" s="148" t="s">
        <v>31</v>
      </c>
      <c r="Q1959" s="149" t="s">
        <v>31</v>
      </c>
      <c r="R1959" s="1"/>
    </row>
    <row r="1960" spans="1:18" ht="15.75" hidden="1" customHeight="1">
      <c r="A1960" s="1" t="str">
        <f t="shared" si="1"/>
        <v/>
      </c>
      <c r="B1960" s="1"/>
      <c r="C1960" s="38" t="str">
        <f>IF('TSA Input'!J1935="","",IF('TSA Input'!J1935="Yes",'TSA Input'!B1935,"Ineligible"))</f>
        <v/>
      </c>
      <c r="D1960" s="39" t="str">
        <f>IF('TSA Input'!J1935="","",IF('TSA Input'!J1935="Yes",'TSA Input'!H1935,""))</f>
        <v/>
      </c>
      <c r="E1960" s="40" t="str">
        <f>IF('TSA Input'!J1935="","",IF('TSA Input'!J1935="Yes",'TSA Input'!G1935,""))</f>
        <v/>
      </c>
      <c r="F1960" s="42" t="str">
        <f>IF('TSA Input'!J1935="","",IF('TSA Input'!J1935="Yes",'TSA Input'!C1935,""))</f>
        <v/>
      </c>
      <c r="G1960" s="43" t="str">
        <f>IF('TSA Input'!J1935="","",IF('TSA Input'!J1935="Yes",'TSA Input'!I1935,""))</f>
        <v/>
      </c>
      <c r="H1960" s="43" t="str">
        <f>IF('TSA Input'!J1935="","",IF('TSA Input'!J1935="Yes",'TSA Input'!E1935,""))</f>
        <v/>
      </c>
      <c r="I1960" s="45" t="str">
        <f t="shared" si="2"/>
        <v/>
      </c>
      <c r="J1960" s="146" t="str">
        <f>IF('TSA Input'!$J1935="","",IF('TSA Input'!$J1935="Yes",'TSA Input'!$C1935,""))</f>
        <v/>
      </c>
      <c r="K1960" s="147" t="str">
        <f>IF('TSA Input'!$J1935="","",IF('TSA Input'!$J1935="Yes",'TSA Input'!$I1935,""))</f>
        <v/>
      </c>
      <c r="L1960" s="147" t="str">
        <f>IF('TSA Input'!$J1935="","",IF('TSA Input'!$J1935="Yes",'TSA Input'!$E1935,""))</f>
        <v/>
      </c>
      <c r="M1960" s="45" t="str">
        <f t="shared" si="3"/>
        <v/>
      </c>
      <c r="N1960" s="48"/>
      <c r="O1960" s="49"/>
      <c r="P1960" s="148" t="s">
        <v>31</v>
      </c>
      <c r="Q1960" s="149" t="s">
        <v>31</v>
      </c>
      <c r="R1960" s="1"/>
    </row>
    <row r="1961" spans="1:18" ht="15.75" hidden="1" customHeight="1">
      <c r="A1961" s="1" t="str">
        <f t="shared" si="1"/>
        <v/>
      </c>
      <c r="B1961" s="1"/>
      <c r="C1961" s="38" t="str">
        <f>IF('TSA Input'!J1936="","",IF('TSA Input'!J1936="Yes",'TSA Input'!B1936,"Ineligible"))</f>
        <v/>
      </c>
      <c r="D1961" s="39" t="str">
        <f>IF('TSA Input'!J1936="","",IF('TSA Input'!J1936="Yes",'TSA Input'!H1936,""))</f>
        <v/>
      </c>
      <c r="E1961" s="40" t="str">
        <f>IF('TSA Input'!J1936="","",IF('TSA Input'!J1936="Yes",'TSA Input'!G1936,""))</f>
        <v/>
      </c>
      <c r="F1961" s="42" t="str">
        <f>IF('TSA Input'!J1936="","",IF('TSA Input'!J1936="Yes",'TSA Input'!C1936,""))</f>
        <v/>
      </c>
      <c r="G1961" s="43" t="str">
        <f>IF('TSA Input'!J1936="","",IF('TSA Input'!J1936="Yes",'TSA Input'!I1936,""))</f>
        <v/>
      </c>
      <c r="H1961" s="43" t="str">
        <f>IF('TSA Input'!J1936="","",IF('TSA Input'!J1936="Yes",'TSA Input'!E1936,""))</f>
        <v/>
      </c>
      <c r="I1961" s="45" t="str">
        <f t="shared" si="2"/>
        <v/>
      </c>
      <c r="J1961" s="146" t="str">
        <f>IF('TSA Input'!$J1936="","",IF('TSA Input'!$J1936="Yes",'TSA Input'!$C1936,""))</f>
        <v/>
      </c>
      <c r="K1961" s="147" t="str">
        <f>IF('TSA Input'!$J1936="","",IF('TSA Input'!$J1936="Yes",'TSA Input'!$I1936,""))</f>
        <v/>
      </c>
      <c r="L1961" s="147" t="str">
        <f>IF('TSA Input'!$J1936="","",IF('TSA Input'!$J1936="Yes",'TSA Input'!$E1936,""))</f>
        <v/>
      </c>
      <c r="M1961" s="45" t="str">
        <f t="shared" si="3"/>
        <v/>
      </c>
      <c r="N1961" s="48"/>
      <c r="O1961" s="49"/>
      <c r="P1961" s="148" t="s">
        <v>31</v>
      </c>
      <c r="Q1961" s="149" t="s">
        <v>31</v>
      </c>
      <c r="R1961" s="1"/>
    </row>
    <row r="1962" spans="1:18" ht="15.75" hidden="1" customHeight="1">
      <c r="A1962" s="1" t="str">
        <f t="shared" si="1"/>
        <v/>
      </c>
      <c r="B1962" s="1"/>
      <c r="C1962" s="38" t="str">
        <f>IF('TSA Input'!J1937="","",IF('TSA Input'!J1937="Yes",'TSA Input'!B1937,"Ineligible"))</f>
        <v/>
      </c>
      <c r="D1962" s="39" t="str">
        <f>IF('TSA Input'!J1937="","",IF('TSA Input'!J1937="Yes",'TSA Input'!H1937,""))</f>
        <v/>
      </c>
      <c r="E1962" s="40" t="str">
        <f>IF('TSA Input'!J1937="","",IF('TSA Input'!J1937="Yes",'TSA Input'!G1937,""))</f>
        <v/>
      </c>
      <c r="F1962" s="42" t="str">
        <f>IF('TSA Input'!J1937="","",IF('TSA Input'!J1937="Yes",'TSA Input'!C1937,""))</f>
        <v/>
      </c>
      <c r="G1962" s="43" t="str">
        <f>IF('TSA Input'!J1937="","",IF('TSA Input'!J1937="Yes",'TSA Input'!I1937,""))</f>
        <v/>
      </c>
      <c r="H1962" s="43" t="str">
        <f>IF('TSA Input'!J1937="","",IF('TSA Input'!J1937="Yes",'TSA Input'!E1937,""))</f>
        <v/>
      </c>
      <c r="I1962" s="45" t="str">
        <f t="shared" si="2"/>
        <v/>
      </c>
      <c r="J1962" s="146" t="str">
        <f>IF('TSA Input'!$J1937="","",IF('TSA Input'!$J1937="Yes",'TSA Input'!$C1937,""))</f>
        <v/>
      </c>
      <c r="K1962" s="147" t="str">
        <f>IF('TSA Input'!$J1937="","",IF('TSA Input'!$J1937="Yes",'TSA Input'!$I1937,""))</f>
        <v/>
      </c>
      <c r="L1962" s="147" t="str">
        <f>IF('TSA Input'!$J1937="","",IF('TSA Input'!$J1937="Yes",'TSA Input'!$E1937,""))</f>
        <v/>
      </c>
      <c r="M1962" s="45" t="str">
        <f t="shared" si="3"/>
        <v/>
      </c>
      <c r="N1962" s="48"/>
      <c r="O1962" s="49"/>
      <c r="P1962" s="148" t="s">
        <v>31</v>
      </c>
      <c r="Q1962" s="149" t="s">
        <v>31</v>
      </c>
      <c r="R1962" s="1"/>
    </row>
    <row r="1963" spans="1:18" ht="15.75" hidden="1" customHeight="1">
      <c r="A1963" s="1" t="str">
        <f t="shared" si="1"/>
        <v/>
      </c>
      <c r="B1963" s="1"/>
      <c r="C1963" s="38" t="str">
        <f>IF('TSA Input'!J1938="","",IF('TSA Input'!J1938="Yes",'TSA Input'!B1938,"Ineligible"))</f>
        <v/>
      </c>
      <c r="D1963" s="39" t="str">
        <f>IF('TSA Input'!J1938="","",IF('TSA Input'!J1938="Yes",'TSA Input'!H1938,""))</f>
        <v/>
      </c>
      <c r="E1963" s="40" t="str">
        <f>IF('TSA Input'!J1938="","",IF('TSA Input'!J1938="Yes",'TSA Input'!G1938,""))</f>
        <v/>
      </c>
      <c r="F1963" s="42" t="str">
        <f>IF('TSA Input'!J1938="","",IF('TSA Input'!J1938="Yes",'TSA Input'!C1938,""))</f>
        <v/>
      </c>
      <c r="G1963" s="43" t="str">
        <f>IF('TSA Input'!J1938="","",IF('TSA Input'!J1938="Yes",'TSA Input'!I1938,""))</f>
        <v/>
      </c>
      <c r="H1963" s="43" t="str">
        <f>IF('TSA Input'!J1938="","",IF('TSA Input'!J1938="Yes",'TSA Input'!E1938,""))</f>
        <v/>
      </c>
      <c r="I1963" s="45" t="str">
        <f t="shared" si="2"/>
        <v/>
      </c>
      <c r="J1963" s="146" t="str">
        <f>IF('TSA Input'!$J1938="","",IF('TSA Input'!$J1938="Yes",'TSA Input'!$C1938,""))</f>
        <v/>
      </c>
      <c r="K1963" s="147" t="str">
        <f>IF('TSA Input'!$J1938="","",IF('TSA Input'!$J1938="Yes",'TSA Input'!$I1938,""))</f>
        <v/>
      </c>
      <c r="L1963" s="147" t="str">
        <f>IF('TSA Input'!$J1938="","",IF('TSA Input'!$J1938="Yes",'TSA Input'!$E1938,""))</f>
        <v/>
      </c>
      <c r="M1963" s="45" t="str">
        <f t="shared" si="3"/>
        <v/>
      </c>
      <c r="N1963" s="48"/>
      <c r="O1963" s="49"/>
      <c r="P1963" s="148" t="s">
        <v>31</v>
      </c>
      <c r="Q1963" s="149" t="s">
        <v>31</v>
      </c>
      <c r="R1963" s="1"/>
    </row>
    <row r="1964" spans="1:18" ht="15.75" hidden="1" customHeight="1">
      <c r="A1964" s="1" t="str">
        <f t="shared" si="1"/>
        <v/>
      </c>
      <c r="B1964" s="1"/>
      <c r="C1964" s="38" t="str">
        <f>IF('TSA Input'!J1939="","",IF('TSA Input'!J1939="Yes",'TSA Input'!B1939,"Ineligible"))</f>
        <v/>
      </c>
      <c r="D1964" s="39" t="str">
        <f>IF('TSA Input'!J1939="","",IF('TSA Input'!J1939="Yes",'TSA Input'!H1939,""))</f>
        <v/>
      </c>
      <c r="E1964" s="40" t="str">
        <f>IF('TSA Input'!J1939="","",IF('TSA Input'!J1939="Yes",'TSA Input'!G1939,""))</f>
        <v/>
      </c>
      <c r="F1964" s="42" t="str">
        <f>IF('TSA Input'!J1939="","",IF('TSA Input'!J1939="Yes",'TSA Input'!C1939,""))</f>
        <v/>
      </c>
      <c r="G1964" s="43" t="str">
        <f>IF('TSA Input'!J1939="","",IF('TSA Input'!J1939="Yes",'TSA Input'!I1939,""))</f>
        <v/>
      </c>
      <c r="H1964" s="43" t="str">
        <f>IF('TSA Input'!J1939="","",IF('TSA Input'!J1939="Yes",'TSA Input'!E1939,""))</f>
        <v/>
      </c>
      <c r="I1964" s="45" t="str">
        <f t="shared" si="2"/>
        <v/>
      </c>
      <c r="J1964" s="146" t="str">
        <f>IF('TSA Input'!$J1939="","",IF('TSA Input'!$J1939="Yes",'TSA Input'!$C1939,""))</f>
        <v/>
      </c>
      <c r="K1964" s="147" t="str">
        <f>IF('TSA Input'!$J1939="","",IF('TSA Input'!$J1939="Yes",'TSA Input'!$I1939,""))</f>
        <v/>
      </c>
      <c r="L1964" s="147" t="str">
        <f>IF('TSA Input'!$J1939="","",IF('TSA Input'!$J1939="Yes",'TSA Input'!$E1939,""))</f>
        <v/>
      </c>
      <c r="M1964" s="45" t="str">
        <f t="shared" si="3"/>
        <v/>
      </c>
      <c r="N1964" s="48"/>
      <c r="O1964" s="49"/>
      <c r="P1964" s="148" t="s">
        <v>31</v>
      </c>
      <c r="Q1964" s="149" t="s">
        <v>31</v>
      </c>
      <c r="R1964" s="1"/>
    </row>
    <row r="1965" spans="1:18" ht="15.75" hidden="1" customHeight="1">
      <c r="A1965" s="1" t="str">
        <f t="shared" si="1"/>
        <v/>
      </c>
      <c r="B1965" s="1"/>
      <c r="C1965" s="38" t="str">
        <f>IF('TSA Input'!J1940="","",IF('TSA Input'!J1940="Yes",'TSA Input'!B1940,"Ineligible"))</f>
        <v/>
      </c>
      <c r="D1965" s="39" t="str">
        <f>IF('TSA Input'!J1940="","",IF('TSA Input'!J1940="Yes",'TSA Input'!H1940,""))</f>
        <v/>
      </c>
      <c r="E1965" s="40" t="str">
        <f>IF('TSA Input'!J1940="","",IF('TSA Input'!J1940="Yes",'TSA Input'!G1940,""))</f>
        <v/>
      </c>
      <c r="F1965" s="42" t="str">
        <f>IF('TSA Input'!J1940="","",IF('TSA Input'!J1940="Yes",'TSA Input'!C1940,""))</f>
        <v/>
      </c>
      <c r="G1965" s="43" t="str">
        <f>IF('TSA Input'!J1940="","",IF('TSA Input'!J1940="Yes",'TSA Input'!I1940,""))</f>
        <v/>
      </c>
      <c r="H1965" s="43" t="str">
        <f>IF('TSA Input'!J1940="","",IF('TSA Input'!J1940="Yes",'TSA Input'!E1940,""))</f>
        <v/>
      </c>
      <c r="I1965" s="45" t="str">
        <f t="shared" si="2"/>
        <v/>
      </c>
      <c r="J1965" s="146" t="str">
        <f>IF('TSA Input'!$J1940="","",IF('TSA Input'!$J1940="Yes",'TSA Input'!$C1940,""))</f>
        <v/>
      </c>
      <c r="K1965" s="147" t="str">
        <f>IF('TSA Input'!$J1940="","",IF('TSA Input'!$J1940="Yes",'TSA Input'!$I1940,""))</f>
        <v/>
      </c>
      <c r="L1965" s="147" t="str">
        <f>IF('TSA Input'!$J1940="","",IF('TSA Input'!$J1940="Yes",'TSA Input'!$E1940,""))</f>
        <v/>
      </c>
      <c r="M1965" s="45" t="str">
        <f t="shared" si="3"/>
        <v/>
      </c>
      <c r="N1965" s="48"/>
      <c r="O1965" s="49"/>
      <c r="P1965" s="148" t="s">
        <v>31</v>
      </c>
      <c r="Q1965" s="149" t="s">
        <v>31</v>
      </c>
      <c r="R1965" s="1"/>
    </row>
    <row r="1966" spans="1:18" ht="15.75" hidden="1" customHeight="1">
      <c r="A1966" s="1" t="str">
        <f t="shared" si="1"/>
        <v/>
      </c>
      <c r="B1966" s="1"/>
      <c r="C1966" s="38" t="str">
        <f>IF('TSA Input'!J1941="","",IF('TSA Input'!J1941="Yes",'TSA Input'!B1941,"Ineligible"))</f>
        <v/>
      </c>
      <c r="D1966" s="39" t="str">
        <f>IF('TSA Input'!J1941="","",IF('TSA Input'!J1941="Yes",'TSA Input'!H1941,""))</f>
        <v/>
      </c>
      <c r="E1966" s="40" t="str">
        <f>IF('TSA Input'!J1941="","",IF('TSA Input'!J1941="Yes",'TSA Input'!G1941,""))</f>
        <v/>
      </c>
      <c r="F1966" s="42" t="str">
        <f>IF('TSA Input'!J1941="","",IF('TSA Input'!J1941="Yes",'TSA Input'!C1941,""))</f>
        <v/>
      </c>
      <c r="G1966" s="43" t="str">
        <f>IF('TSA Input'!J1941="","",IF('TSA Input'!J1941="Yes",'TSA Input'!I1941,""))</f>
        <v/>
      </c>
      <c r="H1966" s="43" t="str">
        <f>IF('TSA Input'!J1941="","",IF('TSA Input'!J1941="Yes",'TSA Input'!E1941,""))</f>
        <v/>
      </c>
      <c r="I1966" s="45" t="str">
        <f t="shared" si="2"/>
        <v/>
      </c>
      <c r="J1966" s="146" t="str">
        <f>IF('TSA Input'!$J1941="","",IF('TSA Input'!$J1941="Yes",'TSA Input'!$C1941,""))</f>
        <v/>
      </c>
      <c r="K1966" s="147" t="str">
        <f>IF('TSA Input'!$J1941="","",IF('TSA Input'!$J1941="Yes",'TSA Input'!$I1941,""))</f>
        <v/>
      </c>
      <c r="L1966" s="147" t="str">
        <f>IF('TSA Input'!$J1941="","",IF('TSA Input'!$J1941="Yes",'TSA Input'!$E1941,""))</f>
        <v/>
      </c>
      <c r="M1966" s="45" t="str">
        <f t="shared" si="3"/>
        <v/>
      </c>
      <c r="N1966" s="48"/>
      <c r="O1966" s="49"/>
      <c r="P1966" s="148" t="s">
        <v>31</v>
      </c>
      <c r="Q1966" s="149" t="s">
        <v>31</v>
      </c>
      <c r="R1966" s="1"/>
    </row>
    <row r="1967" spans="1:18" ht="15.75" hidden="1" customHeight="1">
      <c r="A1967" s="1" t="str">
        <f t="shared" si="1"/>
        <v/>
      </c>
      <c r="B1967" s="1"/>
      <c r="C1967" s="38" t="str">
        <f>IF('TSA Input'!J1942="","",IF('TSA Input'!J1942="Yes",'TSA Input'!B1942,"Ineligible"))</f>
        <v/>
      </c>
      <c r="D1967" s="39" t="str">
        <f>IF('TSA Input'!J1942="","",IF('TSA Input'!J1942="Yes",'TSA Input'!H1942,""))</f>
        <v/>
      </c>
      <c r="E1967" s="40" t="str">
        <f>IF('TSA Input'!J1942="","",IF('TSA Input'!J1942="Yes",'TSA Input'!G1942,""))</f>
        <v/>
      </c>
      <c r="F1967" s="42" t="str">
        <f>IF('TSA Input'!J1942="","",IF('TSA Input'!J1942="Yes",'TSA Input'!C1942,""))</f>
        <v/>
      </c>
      <c r="G1967" s="43" t="str">
        <f>IF('TSA Input'!J1942="","",IF('TSA Input'!J1942="Yes",'TSA Input'!I1942,""))</f>
        <v/>
      </c>
      <c r="H1967" s="43" t="str">
        <f>IF('TSA Input'!J1942="","",IF('TSA Input'!J1942="Yes",'TSA Input'!E1942,""))</f>
        <v/>
      </c>
      <c r="I1967" s="45" t="str">
        <f t="shared" si="2"/>
        <v/>
      </c>
      <c r="J1967" s="146" t="str">
        <f>IF('TSA Input'!$J1942="","",IF('TSA Input'!$J1942="Yes",'TSA Input'!$C1942,""))</f>
        <v/>
      </c>
      <c r="K1967" s="147" t="str">
        <f>IF('TSA Input'!$J1942="","",IF('TSA Input'!$J1942="Yes",'TSA Input'!$I1942,""))</f>
        <v/>
      </c>
      <c r="L1967" s="147" t="str">
        <f>IF('TSA Input'!$J1942="","",IF('TSA Input'!$J1942="Yes",'TSA Input'!$E1942,""))</f>
        <v/>
      </c>
      <c r="M1967" s="45" t="str">
        <f t="shared" si="3"/>
        <v/>
      </c>
      <c r="N1967" s="48"/>
      <c r="O1967" s="49"/>
      <c r="P1967" s="148" t="s">
        <v>31</v>
      </c>
      <c r="Q1967" s="149" t="s">
        <v>31</v>
      </c>
      <c r="R1967" s="1"/>
    </row>
    <row r="1968" spans="1:18" ht="15.75" hidden="1" customHeight="1">
      <c r="A1968" s="1" t="str">
        <f t="shared" si="1"/>
        <v/>
      </c>
      <c r="B1968" s="1"/>
      <c r="C1968" s="38" t="str">
        <f>IF('TSA Input'!J1943="","",IF('TSA Input'!J1943="Yes",'TSA Input'!B1943,"Ineligible"))</f>
        <v/>
      </c>
      <c r="D1968" s="39" t="str">
        <f>IF('TSA Input'!J1943="","",IF('TSA Input'!J1943="Yes",'TSA Input'!H1943,""))</f>
        <v/>
      </c>
      <c r="E1968" s="40" t="str">
        <f>IF('TSA Input'!J1943="","",IF('TSA Input'!J1943="Yes",'TSA Input'!G1943,""))</f>
        <v/>
      </c>
      <c r="F1968" s="42" t="str">
        <f>IF('TSA Input'!J1943="","",IF('TSA Input'!J1943="Yes",'TSA Input'!C1943,""))</f>
        <v/>
      </c>
      <c r="G1968" s="43" t="str">
        <f>IF('TSA Input'!J1943="","",IF('TSA Input'!J1943="Yes",'TSA Input'!I1943,""))</f>
        <v/>
      </c>
      <c r="H1968" s="43" t="str">
        <f>IF('TSA Input'!J1943="","",IF('TSA Input'!J1943="Yes",'TSA Input'!E1943,""))</f>
        <v/>
      </c>
      <c r="I1968" s="45" t="str">
        <f t="shared" si="2"/>
        <v/>
      </c>
      <c r="J1968" s="146" t="str">
        <f>IF('TSA Input'!$J1943="","",IF('TSA Input'!$J1943="Yes",'TSA Input'!$C1943,""))</f>
        <v/>
      </c>
      <c r="K1968" s="147" t="str">
        <f>IF('TSA Input'!$J1943="","",IF('TSA Input'!$J1943="Yes",'TSA Input'!$I1943,""))</f>
        <v/>
      </c>
      <c r="L1968" s="147" t="str">
        <f>IF('TSA Input'!$J1943="","",IF('TSA Input'!$J1943="Yes",'TSA Input'!$E1943,""))</f>
        <v/>
      </c>
      <c r="M1968" s="45" t="str">
        <f t="shared" si="3"/>
        <v/>
      </c>
      <c r="N1968" s="48"/>
      <c r="O1968" s="49"/>
      <c r="P1968" s="148" t="s">
        <v>31</v>
      </c>
      <c r="Q1968" s="149" t="s">
        <v>31</v>
      </c>
      <c r="R1968" s="1"/>
    </row>
    <row r="1969" spans="1:18" ht="15.75" hidden="1" customHeight="1">
      <c r="A1969" s="1" t="str">
        <f t="shared" si="1"/>
        <v/>
      </c>
      <c r="B1969" s="1"/>
      <c r="C1969" s="38" t="str">
        <f>IF('TSA Input'!J1944="","",IF('TSA Input'!J1944="Yes",'TSA Input'!B1944,"Ineligible"))</f>
        <v/>
      </c>
      <c r="D1969" s="39" t="str">
        <f>IF('TSA Input'!J1944="","",IF('TSA Input'!J1944="Yes",'TSA Input'!H1944,""))</f>
        <v/>
      </c>
      <c r="E1969" s="40" t="str">
        <f>IF('TSA Input'!J1944="","",IF('TSA Input'!J1944="Yes",'TSA Input'!G1944,""))</f>
        <v/>
      </c>
      <c r="F1969" s="42" t="str">
        <f>IF('TSA Input'!J1944="","",IF('TSA Input'!J1944="Yes",'TSA Input'!C1944,""))</f>
        <v/>
      </c>
      <c r="G1969" s="43" t="str">
        <f>IF('TSA Input'!J1944="","",IF('TSA Input'!J1944="Yes",'TSA Input'!I1944,""))</f>
        <v/>
      </c>
      <c r="H1969" s="43" t="str">
        <f>IF('TSA Input'!J1944="","",IF('TSA Input'!J1944="Yes",'TSA Input'!E1944,""))</f>
        <v/>
      </c>
      <c r="I1969" s="45" t="str">
        <f t="shared" si="2"/>
        <v/>
      </c>
      <c r="J1969" s="146" t="str">
        <f>IF('TSA Input'!$J1944="","",IF('TSA Input'!$J1944="Yes",'TSA Input'!$C1944,""))</f>
        <v/>
      </c>
      <c r="K1969" s="147" t="str">
        <f>IF('TSA Input'!$J1944="","",IF('TSA Input'!$J1944="Yes",'TSA Input'!$I1944,""))</f>
        <v/>
      </c>
      <c r="L1969" s="147" t="str">
        <f>IF('TSA Input'!$J1944="","",IF('TSA Input'!$J1944="Yes",'TSA Input'!$E1944,""))</f>
        <v/>
      </c>
      <c r="M1969" s="45" t="str">
        <f t="shared" si="3"/>
        <v/>
      </c>
      <c r="N1969" s="48"/>
      <c r="O1969" s="49"/>
      <c r="P1969" s="148" t="s">
        <v>31</v>
      </c>
      <c r="Q1969" s="149" t="s">
        <v>31</v>
      </c>
      <c r="R1969" s="1"/>
    </row>
    <row r="1970" spans="1:18" ht="15.75" hidden="1" customHeight="1">
      <c r="A1970" s="1" t="str">
        <f t="shared" si="1"/>
        <v/>
      </c>
      <c r="B1970" s="1"/>
      <c r="C1970" s="38" t="str">
        <f>IF('TSA Input'!J1945="","",IF('TSA Input'!J1945="Yes",'TSA Input'!B1945,"Ineligible"))</f>
        <v/>
      </c>
      <c r="D1970" s="39" t="str">
        <f>IF('TSA Input'!J1945="","",IF('TSA Input'!J1945="Yes",'TSA Input'!H1945,""))</f>
        <v/>
      </c>
      <c r="E1970" s="40" t="str">
        <f>IF('TSA Input'!J1945="","",IF('TSA Input'!J1945="Yes",'TSA Input'!G1945,""))</f>
        <v/>
      </c>
      <c r="F1970" s="42" t="str">
        <f>IF('TSA Input'!J1945="","",IF('TSA Input'!J1945="Yes",'TSA Input'!C1945,""))</f>
        <v/>
      </c>
      <c r="G1970" s="43" t="str">
        <f>IF('TSA Input'!J1945="","",IF('TSA Input'!J1945="Yes",'TSA Input'!I1945,""))</f>
        <v/>
      </c>
      <c r="H1970" s="43" t="str">
        <f>IF('TSA Input'!J1945="","",IF('TSA Input'!J1945="Yes",'TSA Input'!E1945,""))</f>
        <v/>
      </c>
      <c r="I1970" s="45" t="str">
        <f t="shared" si="2"/>
        <v/>
      </c>
      <c r="J1970" s="146" t="str">
        <f>IF('TSA Input'!$J1945="","",IF('TSA Input'!$J1945="Yes",'TSA Input'!$C1945,""))</f>
        <v/>
      </c>
      <c r="K1970" s="147" t="str">
        <f>IF('TSA Input'!$J1945="","",IF('TSA Input'!$J1945="Yes",'TSA Input'!$I1945,""))</f>
        <v/>
      </c>
      <c r="L1970" s="147" t="str">
        <f>IF('TSA Input'!$J1945="","",IF('TSA Input'!$J1945="Yes",'TSA Input'!$E1945,""))</f>
        <v/>
      </c>
      <c r="M1970" s="45" t="str">
        <f t="shared" si="3"/>
        <v/>
      </c>
      <c r="N1970" s="48"/>
      <c r="O1970" s="49"/>
      <c r="P1970" s="148" t="s">
        <v>31</v>
      </c>
      <c r="Q1970" s="149" t="s">
        <v>31</v>
      </c>
      <c r="R1970" s="1"/>
    </row>
    <row r="1971" spans="1:18" ht="15.75" hidden="1" customHeight="1">
      <c r="A1971" s="1" t="str">
        <f t="shared" si="1"/>
        <v/>
      </c>
      <c r="B1971" s="1"/>
      <c r="C1971" s="38" t="str">
        <f>IF('TSA Input'!J1946="","",IF('TSA Input'!J1946="Yes",'TSA Input'!B1946,"Ineligible"))</f>
        <v/>
      </c>
      <c r="D1971" s="39" t="str">
        <f>IF('TSA Input'!J1946="","",IF('TSA Input'!J1946="Yes",'TSA Input'!H1946,""))</f>
        <v/>
      </c>
      <c r="E1971" s="40" t="str">
        <f>IF('TSA Input'!J1946="","",IF('TSA Input'!J1946="Yes",'TSA Input'!G1946,""))</f>
        <v/>
      </c>
      <c r="F1971" s="42" t="str">
        <f>IF('TSA Input'!J1946="","",IF('TSA Input'!J1946="Yes",'TSA Input'!C1946,""))</f>
        <v/>
      </c>
      <c r="G1971" s="43" t="str">
        <f>IF('TSA Input'!J1946="","",IF('TSA Input'!J1946="Yes",'TSA Input'!I1946,""))</f>
        <v/>
      </c>
      <c r="H1971" s="43" t="str">
        <f>IF('TSA Input'!J1946="","",IF('TSA Input'!J1946="Yes",'TSA Input'!E1946,""))</f>
        <v/>
      </c>
      <c r="I1971" s="45" t="str">
        <f t="shared" si="2"/>
        <v/>
      </c>
      <c r="J1971" s="146" t="str">
        <f>IF('TSA Input'!$J1946="","",IF('TSA Input'!$J1946="Yes",'TSA Input'!$C1946,""))</f>
        <v/>
      </c>
      <c r="K1971" s="147" t="str">
        <f>IF('TSA Input'!$J1946="","",IF('TSA Input'!$J1946="Yes",'TSA Input'!$I1946,""))</f>
        <v/>
      </c>
      <c r="L1971" s="147" t="str">
        <f>IF('TSA Input'!$J1946="","",IF('TSA Input'!$J1946="Yes",'TSA Input'!$E1946,""))</f>
        <v/>
      </c>
      <c r="M1971" s="45" t="str">
        <f t="shared" si="3"/>
        <v/>
      </c>
      <c r="N1971" s="48"/>
      <c r="O1971" s="49"/>
      <c r="P1971" s="148" t="s">
        <v>31</v>
      </c>
      <c r="Q1971" s="149" t="s">
        <v>31</v>
      </c>
      <c r="R1971" s="1"/>
    </row>
    <row r="1972" spans="1:18" ht="15.75" hidden="1" customHeight="1">
      <c r="A1972" s="1" t="str">
        <f t="shared" si="1"/>
        <v/>
      </c>
      <c r="B1972" s="1"/>
      <c r="C1972" s="38" t="str">
        <f>IF('TSA Input'!J1947="","",IF('TSA Input'!J1947="Yes",'TSA Input'!B1947,"Ineligible"))</f>
        <v/>
      </c>
      <c r="D1972" s="39" t="str">
        <f>IF('TSA Input'!J1947="","",IF('TSA Input'!J1947="Yes",'TSA Input'!H1947,""))</f>
        <v/>
      </c>
      <c r="E1972" s="40" t="str">
        <f>IF('TSA Input'!J1947="","",IF('TSA Input'!J1947="Yes",'TSA Input'!G1947,""))</f>
        <v/>
      </c>
      <c r="F1972" s="42" t="str">
        <f>IF('TSA Input'!J1947="","",IF('TSA Input'!J1947="Yes",'TSA Input'!C1947,""))</f>
        <v/>
      </c>
      <c r="G1972" s="43" t="str">
        <f>IF('TSA Input'!J1947="","",IF('TSA Input'!J1947="Yes",'TSA Input'!I1947,""))</f>
        <v/>
      </c>
      <c r="H1972" s="43" t="str">
        <f>IF('TSA Input'!J1947="","",IF('TSA Input'!J1947="Yes",'TSA Input'!E1947,""))</f>
        <v/>
      </c>
      <c r="I1972" s="45" t="str">
        <f t="shared" si="2"/>
        <v/>
      </c>
      <c r="J1972" s="146" t="str">
        <f>IF('TSA Input'!$J1947="","",IF('TSA Input'!$J1947="Yes",'TSA Input'!$C1947,""))</f>
        <v/>
      </c>
      <c r="K1972" s="147" t="str">
        <f>IF('TSA Input'!$J1947="","",IF('TSA Input'!$J1947="Yes",'TSA Input'!$I1947,""))</f>
        <v/>
      </c>
      <c r="L1972" s="147" t="str">
        <f>IF('TSA Input'!$J1947="","",IF('TSA Input'!$J1947="Yes",'TSA Input'!$E1947,""))</f>
        <v/>
      </c>
      <c r="M1972" s="45" t="str">
        <f t="shared" si="3"/>
        <v/>
      </c>
      <c r="N1972" s="48"/>
      <c r="O1972" s="49"/>
      <c r="P1972" s="148" t="s">
        <v>31</v>
      </c>
      <c r="Q1972" s="149" t="s">
        <v>31</v>
      </c>
      <c r="R1972" s="1"/>
    </row>
    <row r="1973" spans="1:18" ht="15.75" hidden="1" customHeight="1">
      <c r="A1973" s="1" t="str">
        <f t="shared" si="1"/>
        <v/>
      </c>
      <c r="B1973" s="1"/>
      <c r="C1973" s="38" t="str">
        <f>IF('TSA Input'!J1948="","",IF('TSA Input'!J1948="Yes",'TSA Input'!B1948,"Ineligible"))</f>
        <v/>
      </c>
      <c r="D1973" s="39" t="str">
        <f>IF('TSA Input'!J1948="","",IF('TSA Input'!J1948="Yes",'TSA Input'!H1948,""))</f>
        <v/>
      </c>
      <c r="E1973" s="40" t="str">
        <f>IF('TSA Input'!J1948="","",IF('TSA Input'!J1948="Yes",'TSA Input'!G1948,""))</f>
        <v/>
      </c>
      <c r="F1973" s="42" t="str">
        <f>IF('TSA Input'!J1948="","",IF('TSA Input'!J1948="Yes",'TSA Input'!C1948,""))</f>
        <v/>
      </c>
      <c r="G1973" s="43" t="str">
        <f>IF('TSA Input'!J1948="","",IF('TSA Input'!J1948="Yes",'TSA Input'!I1948,""))</f>
        <v/>
      </c>
      <c r="H1973" s="43" t="str">
        <f>IF('TSA Input'!J1948="","",IF('TSA Input'!J1948="Yes",'TSA Input'!E1948,""))</f>
        <v/>
      </c>
      <c r="I1973" s="45" t="str">
        <f t="shared" si="2"/>
        <v/>
      </c>
      <c r="J1973" s="146" t="str">
        <f>IF('TSA Input'!$J1948="","",IF('TSA Input'!$J1948="Yes",'TSA Input'!$C1948,""))</f>
        <v/>
      </c>
      <c r="K1973" s="147" t="str">
        <f>IF('TSA Input'!$J1948="","",IF('TSA Input'!$J1948="Yes",'TSA Input'!$I1948,""))</f>
        <v/>
      </c>
      <c r="L1973" s="147" t="str">
        <f>IF('TSA Input'!$J1948="","",IF('TSA Input'!$J1948="Yes",'TSA Input'!$E1948,""))</f>
        <v/>
      </c>
      <c r="M1973" s="45" t="str">
        <f t="shared" si="3"/>
        <v/>
      </c>
      <c r="N1973" s="48"/>
      <c r="O1973" s="49"/>
      <c r="P1973" s="148" t="s">
        <v>31</v>
      </c>
      <c r="Q1973" s="149" t="s">
        <v>31</v>
      </c>
      <c r="R1973" s="1"/>
    </row>
    <row r="1974" spans="1:18" ht="15.75" hidden="1" customHeight="1">
      <c r="A1974" s="1" t="str">
        <f t="shared" si="1"/>
        <v/>
      </c>
      <c r="B1974" s="1"/>
      <c r="C1974" s="38" t="str">
        <f>IF('TSA Input'!J1949="","",IF('TSA Input'!J1949="Yes",'TSA Input'!B1949,"Ineligible"))</f>
        <v/>
      </c>
      <c r="D1974" s="39" t="str">
        <f>IF('TSA Input'!J1949="","",IF('TSA Input'!J1949="Yes",'TSA Input'!H1949,""))</f>
        <v/>
      </c>
      <c r="E1974" s="40" t="str">
        <f>IF('TSA Input'!J1949="","",IF('TSA Input'!J1949="Yes",'TSA Input'!G1949,""))</f>
        <v/>
      </c>
      <c r="F1974" s="42" t="str">
        <f>IF('TSA Input'!J1949="","",IF('TSA Input'!J1949="Yes",'TSA Input'!C1949,""))</f>
        <v/>
      </c>
      <c r="G1974" s="43" t="str">
        <f>IF('TSA Input'!J1949="","",IF('TSA Input'!J1949="Yes",'TSA Input'!I1949,""))</f>
        <v/>
      </c>
      <c r="H1974" s="43" t="str">
        <f>IF('TSA Input'!J1949="","",IF('TSA Input'!J1949="Yes",'TSA Input'!E1949,""))</f>
        <v/>
      </c>
      <c r="I1974" s="45" t="str">
        <f t="shared" si="2"/>
        <v/>
      </c>
      <c r="J1974" s="146" t="str">
        <f>IF('TSA Input'!$J1949="","",IF('TSA Input'!$J1949="Yes",'TSA Input'!$C1949,""))</f>
        <v/>
      </c>
      <c r="K1974" s="147" t="str">
        <f>IF('TSA Input'!$J1949="","",IF('TSA Input'!$J1949="Yes",'TSA Input'!$I1949,""))</f>
        <v/>
      </c>
      <c r="L1974" s="147" t="str">
        <f>IF('TSA Input'!$J1949="","",IF('TSA Input'!$J1949="Yes",'TSA Input'!$E1949,""))</f>
        <v/>
      </c>
      <c r="M1974" s="45" t="str">
        <f t="shared" si="3"/>
        <v/>
      </c>
      <c r="N1974" s="48"/>
      <c r="O1974" s="49"/>
      <c r="P1974" s="148" t="s">
        <v>31</v>
      </c>
      <c r="Q1974" s="149" t="s">
        <v>31</v>
      </c>
      <c r="R1974" s="1"/>
    </row>
    <row r="1975" spans="1:18" ht="15.75" hidden="1" customHeight="1">
      <c r="A1975" s="1" t="str">
        <f t="shared" si="1"/>
        <v/>
      </c>
      <c r="B1975" s="1"/>
      <c r="C1975" s="38" t="str">
        <f>IF('TSA Input'!J1950="","",IF('TSA Input'!J1950="Yes",'TSA Input'!B1950,"Ineligible"))</f>
        <v/>
      </c>
      <c r="D1975" s="39" t="str">
        <f>IF('TSA Input'!J1950="","",IF('TSA Input'!J1950="Yes",'TSA Input'!H1950,""))</f>
        <v/>
      </c>
      <c r="E1975" s="40" t="str">
        <f>IF('TSA Input'!J1950="","",IF('TSA Input'!J1950="Yes",'TSA Input'!G1950,""))</f>
        <v/>
      </c>
      <c r="F1975" s="42" t="str">
        <f>IF('TSA Input'!J1950="","",IF('TSA Input'!J1950="Yes",'TSA Input'!C1950,""))</f>
        <v/>
      </c>
      <c r="G1975" s="43" t="str">
        <f>IF('TSA Input'!J1950="","",IF('TSA Input'!J1950="Yes",'TSA Input'!I1950,""))</f>
        <v/>
      </c>
      <c r="H1975" s="43" t="str">
        <f>IF('TSA Input'!J1950="","",IF('TSA Input'!J1950="Yes",'TSA Input'!E1950,""))</f>
        <v/>
      </c>
      <c r="I1975" s="45" t="str">
        <f t="shared" si="2"/>
        <v/>
      </c>
      <c r="J1975" s="146" t="str">
        <f>IF('TSA Input'!$J1950="","",IF('TSA Input'!$J1950="Yes",'TSA Input'!$C1950,""))</f>
        <v/>
      </c>
      <c r="K1975" s="147" t="str">
        <f>IF('TSA Input'!$J1950="","",IF('TSA Input'!$J1950="Yes",'TSA Input'!$I1950,""))</f>
        <v/>
      </c>
      <c r="L1975" s="147" t="str">
        <f>IF('TSA Input'!$J1950="","",IF('TSA Input'!$J1950="Yes",'TSA Input'!$E1950,""))</f>
        <v/>
      </c>
      <c r="M1975" s="45" t="str">
        <f t="shared" si="3"/>
        <v/>
      </c>
      <c r="N1975" s="48"/>
      <c r="O1975" s="49"/>
      <c r="P1975" s="148" t="s">
        <v>31</v>
      </c>
      <c r="Q1975" s="149" t="s">
        <v>31</v>
      </c>
      <c r="R1975" s="1"/>
    </row>
    <row r="1976" spans="1:18" ht="15.75" hidden="1" customHeight="1">
      <c r="A1976" s="1" t="str">
        <f t="shared" si="1"/>
        <v/>
      </c>
      <c r="B1976" s="1"/>
      <c r="C1976" s="38" t="str">
        <f>IF('TSA Input'!J1951="","",IF('TSA Input'!J1951="Yes",'TSA Input'!B1951,"Ineligible"))</f>
        <v/>
      </c>
      <c r="D1976" s="39" t="str">
        <f>IF('TSA Input'!J1951="","",IF('TSA Input'!J1951="Yes",'TSA Input'!H1951,""))</f>
        <v/>
      </c>
      <c r="E1976" s="40" t="str">
        <f>IF('TSA Input'!J1951="","",IF('TSA Input'!J1951="Yes",'TSA Input'!G1951,""))</f>
        <v/>
      </c>
      <c r="F1976" s="42" t="str">
        <f>IF('TSA Input'!J1951="","",IF('TSA Input'!J1951="Yes",'TSA Input'!C1951,""))</f>
        <v/>
      </c>
      <c r="G1976" s="43" t="str">
        <f>IF('TSA Input'!J1951="","",IF('TSA Input'!J1951="Yes",'TSA Input'!I1951,""))</f>
        <v/>
      </c>
      <c r="H1976" s="43" t="str">
        <f>IF('TSA Input'!J1951="","",IF('TSA Input'!J1951="Yes",'TSA Input'!E1951,""))</f>
        <v/>
      </c>
      <c r="I1976" s="45" t="str">
        <f t="shared" si="2"/>
        <v/>
      </c>
      <c r="J1976" s="146" t="str">
        <f>IF('TSA Input'!$J1951="","",IF('TSA Input'!$J1951="Yes",'TSA Input'!$C1951,""))</f>
        <v/>
      </c>
      <c r="K1976" s="147" t="str">
        <f>IF('TSA Input'!$J1951="","",IF('TSA Input'!$J1951="Yes",'TSA Input'!$I1951,""))</f>
        <v/>
      </c>
      <c r="L1976" s="147" t="str">
        <f>IF('TSA Input'!$J1951="","",IF('TSA Input'!$J1951="Yes",'TSA Input'!$E1951,""))</f>
        <v/>
      </c>
      <c r="M1976" s="45" t="str">
        <f t="shared" si="3"/>
        <v/>
      </c>
      <c r="N1976" s="48"/>
      <c r="O1976" s="49"/>
      <c r="P1976" s="148" t="s">
        <v>31</v>
      </c>
      <c r="Q1976" s="149" t="s">
        <v>31</v>
      </c>
      <c r="R1976" s="1"/>
    </row>
    <row r="1977" spans="1:18" ht="15.75" hidden="1" customHeight="1">
      <c r="A1977" s="1" t="str">
        <f t="shared" si="1"/>
        <v/>
      </c>
      <c r="B1977" s="1"/>
      <c r="C1977" s="38" t="str">
        <f>IF('TSA Input'!J1952="","",IF('TSA Input'!J1952="Yes",'TSA Input'!B1952,"Ineligible"))</f>
        <v/>
      </c>
      <c r="D1977" s="39" t="str">
        <f>IF('TSA Input'!J1952="","",IF('TSA Input'!J1952="Yes",'TSA Input'!H1952,""))</f>
        <v/>
      </c>
      <c r="E1977" s="40" t="str">
        <f>IF('TSA Input'!J1952="","",IF('TSA Input'!J1952="Yes",'TSA Input'!G1952,""))</f>
        <v/>
      </c>
      <c r="F1977" s="42" t="str">
        <f>IF('TSA Input'!J1952="","",IF('TSA Input'!J1952="Yes",'TSA Input'!C1952,""))</f>
        <v/>
      </c>
      <c r="G1977" s="43" t="str">
        <f>IF('TSA Input'!J1952="","",IF('TSA Input'!J1952="Yes",'TSA Input'!I1952,""))</f>
        <v/>
      </c>
      <c r="H1977" s="43" t="str">
        <f>IF('TSA Input'!J1952="","",IF('TSA Input'!J1952="Yes",'TSA Input'!E1952,""))</f>
        <v/>
      </c>
      <c r="I1977" s="45" t="str">
        <f t="shared" si="2"/>
        <v/>
      </c>
      <c r="J1977" s="146" t="str">
        <f>IF('TSA Input'!$J1952="","",IF('TSA Input'!$J1952="Yes",'TSA Input'!$C1952,""))</f>
        <v/>
      </c>
      <c r="K1977" s="147" t="str">
        <f>IF('TSA Input'!$J1952="","",IF('TSA Input'!$J1952="Yes",'TSA Input'!$I1952,""))</f>
        <v/>
      </c>
      <c r="L1977" s="147" t="str">
        <f>IF('TSA Input'!$J1952="","",IF('TSA Input'!$J1952="Yes",'TSA Input'!$E1952,""))</f>
        <v/>
      </c>
      <c r="M1977" s="45" t="str">
        <f t="shared" si="3"/>
        <v/>
      </c>
      <c r="N1977" s="48"/>
      <c r="O1977" s="49"/>
      <c r="P1977" s="148" t="s">
        <v>31</v>
      </c>
      <c r="Q1977" s="149" t="s">
        <v>31</v>
      </c>
      <c r="R1977" s="1"/>
    </row>
    <row r="1978" spans="1:18" ht="15.75" hidden="1" customHeight="1">
      <c r="A1978" s="1" t="str">
        <f t="shared" si="1"/>
        <v/>
      </c>
      <c r="B1978" s="1"/>
      <c r="C1978" s="38" t="str">
        <f>IF('TSA Input'!J1953="","",IF('TSA Input'!J1953="Yes",'TSA Input'!B1953,"Ineligible"))</f>
        <v/>
      </c>
      <c r="D1978" s="39" t="str">
        <f>IF('TSA Input'!J1953="","",IF('TSA Input'!J1953="Yes",'TSA Input'!H1953,""))</f>
        <v/>
      </c>
      <c r="E1978" s="40" t="str">
        <f>IF('TSA Input'!J1953="","",IF('TSA Input'!J1953="Yes",'TSA Input'!G1953,""))</f>
        <v/>
      </c>
      <c r="F1978" s="42" t="str">
        <f>IF('TSA Input'!J1953="","",IF('TSA Input'!J1953="Yes",'TSA Input'!C1953,""))</f>
        <v/>
      </c>
      <c r="G1978" s="43" t="str">
        <f>IF('TSA Input'!J1953="","",IF('TSA Input'!J1953="Yes",'TSA Input'!I1953,""))</f>
        <v/>
      </c>
      <c r="H1978" s="43" t="str">
        <f>IF('TSA Input'!J1953="","",IF('TSA Input'!J1953="Yes",'TSA Input'!E1953,""))</f>
        <v/>
      </c>
      <c r="I1978" s="45" t="str">
        <f t="shared" si="2"/>
        <v/>
      </c>
      <c r="J1978" s="146" t="str">
        <f>IF('TSA Input'!$J1953="","",IF('TSA Input'!$J1953="Yes",'TSA Input'!$C1953,""))</f>
        <v/>
      </c>
      <c r="K1978" s="147" t="str">
        <f>IF('TSA Input'!$J1953="","",IF('TSA Input'!$J1953="Yes",'TSA Input'!$I1953,""))</f>
        <v/>
      </c>
      <c r="L1978" s="147" t="str">
        <f>IF('TSA Input'!$J1953="","",IF('TSA Input'!$J1953="Yes",'TSA Input'!$E1953,""))</f>
        <v/>
      </c>
      <c r="M1978" s="45" t="str">
        <f t="shared" si="3"/>
        <v/>
      </c>
      <c r="N1978" s="48"/>
      <c r="O1978" s="49"/>
      <c r="P1978" s="148" t="s">
        <v>31</v>
      </c>
      <c r="Q1978" s="149" t="s">
        <v>31</v>
      </c>
      <c r="R1978" s="1"/>
    </row>
    <row r="1979" spans="1:18" ht="15.75" hidden="1" customHeight="1">
      <c r="A1979" s="1" t="str">
        <f t="shared" si="1"/>
        <v/>
      </c>
      <c r="B1979" s="1"/>
      <c r="C1979" s="38" t="str">
        <f>IF('TSA Input'!J1954="","",IF('TSA Input'!J1954="Yes",'TSA Input'!B1954,"Ineligible"))</f>
        <v/>
      </c>
      <c r="D1979" s="39" t="str">
        <f>IF('TSA Input'!J1954="","",IF('TSA Input'!J1954="Yes",'TSA Input'!H1954,""))</f>
        <v/>
      </c>
      <c r="E1979" s="40" t="str">
        <f>IF('TSA Input'!J1954="","",IF('TSA Input'!J1954="Yes",'TSA Input'!G1954,""))</f>
        <v/>
      </c>
      <c r="F1979" s="42" t="str">
        <f>IF('TSA Input'!J1954="","",IF('TSA Input'!J1954="Yes",'TSA Input'!C1954,""))</f>
        <v/>
      </c>
      <c r="G1979" s="43" t="str">
        <f>IF('TSA Input'!J1954="","",IF('TSA Input'!J1954="Yes",'TSA Input'!I1954,""))</f>
        <v/>
      </c>
      <c r="H1979" s="43" t="str">
        <f>IF('TSA Input'!J1954="","",IF('TSA Input'!J1954="Yes",'TSA Input'!E1954,""))</f>
        <v/>
      </c>
      <c r="I1979" s="45" t="str">
        <f t="shared" si="2"/>
        <v/>
      </c>
      <c r="J1979" s="146" t="str">
        <f>IF('TSA Input'!$J1954="","",IF('TSA Input'!$J1954="Yes",'TSA Input'!$C1954,""))</f>
        <v/>
      </c>
      <c r="K1979" s="147" t="str">
        <f>IF('TSA Input'!$J1954="","",IF('TSA Input'!$J1954="Yes",'TSA Input'!$I1954,""))</f>
        <v/>
      </c>
      <c r="L1979" s="147" t="str">
        <f>IF('TSA Input'!$J1954="","",IF('TSA Input'!$J1954="Yes",'TSA Input'!$E1954,""))</f>
        <v/>
      </c>
      <c r="M1979" s="45" t="str">
        <f t="shared" si="3"/>
        <v/>
      </c>
      <c r="N1979" s="48"/>
      <c r="O1979" s="49"/>
      <c r="P1979" s="148" t="s">
        <v>31</v>
      </c>
      <c r="Q1979" s="149" t="s">
        <v>31</v>
      </c>
      <c r="R1979" s="1"/>
    </row>
    <row r="1980" spans="1:18" ht="15.75" hidden="1" customHeight="1">
      <c r="A1980" s="1" t="str">
        <f t="shared" si="1"/>
        <v/>
      </c>
      <c r="B1980" s="1"/>
      <c r="C1980" s="38" t="str">
        <f>IF('TSA Input'!J1955="","",IF('TSA Input'!J1955="Yes",'TSA Input'!B1955,"Ineligible"))</f>
        <v/>
      </c>
      <c r="D1980" s="39" t="str">
        <f>IF('TSA Input'!J1955="","",IF('TSA Input'!J1955="Yes",'TSA Input'!H1955,""))</f>
        <v/>
      </c>
      <c r="E1980" s="40" t="str">
        <f>IF('TSA Input'!J1955="","",IF('TSA Input'!J1955="Yes",'TSA Input'!G1955,""))</f>
        <v/>
      </c>
      <c r="F1980" s="42" t="str">
        <f>IF('TSA Input'!J1955="","",IF('TSA Input'!J1955="Yes",'TSA Input'!C1955,""))</f>
        <v/>
      </c>
      <c r="G1980" s="43" t="str">
        <f>IF('TSA Input'!J1955="","",IF('TSA Input'!J1955="Yes",'TSA Input'!I1955,""))</f>
        <v/>
      </c>
      <c r="H1980" s="43" t="str">
        <f>IF('TSA Input'!J1955="","",IF('TSA Input'!J1955="Yes",'TSA Input'!E1955,""))</f>
        <v/>
      </c>
      <c r="I1980" s="45" t="str">
        <f t="shared" si="2"/>
        <v/>
      </c>
      <c r="J1980" s="146" t="str">
        <f>IF('TSA Input'!$J1955="","",IF('TSA Input'!$J1955="Yes",'TSA Input'!$C1955,""))</f>
        <v/>
      </c>
      <c r="K1980" s="147" t="str">
        <f>IF('TSA Input'!$J1955="","",IF('TSA Input'!$J1955="Yes",'TSA Input'!$I1955,""))</f>
        <v/>
      </c>
      <c r="L1980" s="147" t="str">
        <f>IF('TSA Input'!$J1955="","",IF('TSA Input'!$J1955="Yes",'TSA Input'!$E1955,""))</f>
        <v/>
      </c>
      <c r="M1980" s="45" t="str">
        <f t="shared" si="3"/>
        <v/>
      </c>
      <c r="N1980" s="48"/>
      <c r="O1980" s="49"/>
      <c r="P1980" s="148" t="s">
        <v>31</v>
      </c>
      <c r="Q1980" s="149" t="s">
        <v>31</v>
      </c>
      <c r="R1980" s="1"/>
    </row>
    <row r="1981" spans="1:18" ht="15.75" hidden="1" customHeight="1">
      <c r="A1981" s="1" t="str">
        <f t="shared" si="1"/>
        <v/>
      </c>
      <c r="B1981" s="1"/>
      <c r="C1981" s="38" t="str">
        <f>IF('TSA Input'!J1956="","",IF('TSA Input'!J1956="Yes",'TSA Input'!B1956,"Ineligible"))</f>
        <v/>
      </c>
      <c r="D1981" s="39" t="str">
        <f>IF('TSA Input'!J1956="","",IF('TSA Input'!J1956="Yes",'TSA Input'!H1956,""))</f>
        <v/>
      </c>
      <c r="E1981" s="40" t="str">
        <f>IF('TSA Input'!J1956="","",IF('TSA Input'!J1956="Yes",'TSA Input'!G1956,""))</f>
        <v/>
      </c>
      <c r="F1981" s="42" t="str">
        <f>IF('TSA Input'!J1956="","",IF('TSA Input'!J1956="Yes",'TSA Input'!C1956,""))</f>
        <v/>
      </c>
      <c r="G1981" s="43" t="str">
        <f>IF('TSA Input'!J1956="","",IF('TSA Input'!J1956="Yes",'TSA Input'!I1956,""))</f>
        <v/>
      </c>
      <c r="H1981" s="43" t="str">
        <f>IF('TSA Input'!J1956="","",IF('TSA Input'!J1956="Yes",'TSA Input'!E1956,""))</f>
        <v/>
      </c>
      <c r="I1981" s="45" t="str">
        <f t="shared" si="2"/>
        <v/>
      </c>
      <c r="J1981" s="146" t="str">
        <f>IF('TSA Input'!$J1956="","",IF('TSA Input'!$J1956="Yes",'TSA Input'!$C1956,""))</f>
        <v/>
      </c>
      <c r="K1981" s="147" t="str">
        <f>IF('TSA Input'!$J1956="","",IF('TSA Input'!$J1956="Yes",'TSA Input'!$I1956,""))</f>
        <v/>
      </c>
      <c r="L1981" s="147" t="str">
        <f>IF('TSA Input'!$J1956="","",IF('TSA Input'!$J1956="Yes",'TSA Input'!$E1956,""))</f>
        <v/>
      </c>
      <c r="M1981" s="45" t="str">
        <f t="shared" si="3"/>
        <v/>
      </c>
      <c r="N1981" s="48"/>
      <c r="O1981" s="49"/>
      <c r="P1981" s="148" t="s">
        <v>31</v>
      </c>
      <c r="Q1981" s="149" t="s">
        <v>31</v>
      </c>
      <c r="R1981" s="1"/>
    </row>
    <row r="1982" spans="1:18" ht="15.75" hidden="1" customHeight="1">
      <c r="A1982" s="1" t="str">
        <f t="shared" si="1"/>
        <v/>
      </c>
      <c r="B1982" s="1"/>
      <c r="C1982" s="38" t="str">
        <f>IF('TSA Input'!J1957="","",IF('TSA Input'!J1957="Yes",'TSA Input'!B1957,"Ineligible"))</f>
        <v/>
      </c>
      <c r="D1982" s="39" t="str">
        <f>IF('TSA Input'!J1957="","",IF('TSA Input'!J1957="Yes",'TSA Input'!H1957,""))</f>
        <v/>
      </c>
      <c r="E1982" s="40" t="str">
        <f>IF('TSA Input'!J1957="","",IF('TSA Input'!J1957="Yes",'TSA Input'!G1957,""))</f>
        <v/>
      </c>
      <c r="F1982" s="42" t="str">
        <f>IF('TSA Input'!J1957="","",IF('TSA Input'!J1957="Yes",'TSA Input'!C1957,""))</f>
        <v/>
      </c>
      <c r="G1982" s="43" t="str">
        <f>IF('TSA Input'!J1957="","",IF('TSA Input'!J1957="Yes",'TSA Input'!I1957,""))</f>
        <v/>
      </c>
      <c r="H1982" s="43" t="str">
        <f>IF('TSA Input'!J1957="","",IF('TSA Input'!J1957="Yes",'TSA Input'!E1957,""))</f>
        <v/>
      </c>
      <c r="I1982" s="45" t="str">
        <f t="shared" si="2"/>
        <v/>
      </c>
      <c r="J1982" s="146" t="str">
        <f>IF('TSA Input'!$J1957="","",IF('TSA Input'!$J1957="Yes",'TSA Input'!$C1957,""))</f>
        <v/>
      </c>
      <c r="K1982" s="147" t="str">
        <f>IF('TSA Input'!$J1957="","",IF('TSA Input'!$J1957="Yes",'TSA Input'!$I1957,""))</f>
        <v/>
      </c>
      <c r="L1982" s="147" t="str">
        <f>IF('TSA Input'!$J1957="","",IF('TSA Input'!$J1957="Yes",'TSA Input'!$E1957,""))</f>
        <v/>
      </c>
      <c r="M1982" s="45" t="str">
        <f t="shared" si="3"/>
        <v/>
      </c>
      <c r="N1982" s="48"/>
      <c r="O1982" s="49"/>
      <c r="P1982" s="148" t="s">
        <v>31</v>
      </c>
      <c r="Q1982" s="149" t="s">
        <v>31</v>
      </c>
      <c r="R1982" s="1"/>
    </row>
    <row r="1983" spans="1:18" ht="15.75" hidden="1" customHeight="1">
      <c r="A1983" s="1" t="str">
        <f t="shared" si="1"/>
        <v/>
      </c>
      <c r="B1983" s="1"/>
      <c r="C1983" s="38" t="str">
        <f>IF('TSA Input'!J1958="","",IF('TSA Input'!J1958="Yes",'TSA Input'!B1958,"Ineligible"))</f>
        <v/>
      </c>
      <c r="D1983" s="39" t="str">
        <f>IF('TSA Input'!J1958="","",IF('TSA Input'!J1958="Yes",'TSA Input'!H1958,""))</f>
        <v/>
      </c>
      <c r="E1983" s="40" t="str">
        <f>IF('TSA Input'!J1958="","",IF('TSA Input'!J1958="Yes",'TSA Input'!G1958,""))</f>
        <v/>
      </c>
      <c r="F1983" s="42" t="str">
        <f>IF('TSA Input'!J1958="","",IF('TSA Input'!J1958="Yes",'TSA Input'!C1958,""))</f>
        <v/>
      </c>
      <c r="G1983" s="43" t="str">
        <f>IF('TSA Input'!J1958="","",IF('TSA Input'!J1958="Yes",'TSA Input'!I1958,""))</f>
        <v/>
      </c>
      <c r="H1983" s="43" t="str">
        <f>IF('TSA Input'!J1958="","",IF('TSA Input'!J1958="Yes",'TSA Input'!E1958,""))</f>
        <v/>
      </c>
      <c r="I1983" s="45" t="str">
        <f t="shared" si="2"/>
        <v/>
      </c>
      <c r="J1983" s="146" t="str">
        <f>IF('TSA Input'!$J1958="","",IF('TSA Input'!$J1958="Yes",'TSA Input'!$C1958,""))</f>
        <v/>
      </c>
      <c r="K1983" s="147" t="str">
        <f>IF('TSA Input'!$J1958="","",IF('TSA Input'!$J1958="Yes",'TSA Input'!$I1958,""))</f>
        <v/>
      </c>
      <c r="L1983" s="147" t="str">
        <f>IF('TSA Input'!$J1958="","",IF('TSA Input'!$J1958="Yes",'TSA Input'!$E1958,""))</f>
        <v/>
      </c>
      <c r="M1983" s="45" t="str">
        <f t="shared" si="3"/>
        <v/>
      </c>
      <c r="N1983" s="48"/>
      <c r="O1983" s="49"/>
      <c r="P1983" s="148" t="s">
        <v>31</v>
      </c>
      <c r="Q1983" s="149" t="s">
        <v>31</v>
      </c>
      <c r="R1983" s="1"/>
    </row>
    <row r="1984" spans="1:18" ht="15.75" hidden="1" customHeight="1">
      <c r="A1984" s="1" t="str">
        <f t="shared" si="1"/>
        <v/>
      </c>
      <c r="B1984" s="1"/>
      <c r="C1984" s="38" t="str">
        <f>IF('TSA Input'!J1959="","",IF('TSA Input'!J1959="Yes",'TSA Input'!B1959,"Ineligible"))</f>
        <v/>
      </c>
      <c r="D1984" s="39" t="str">
        <f>IF('TSA Input'!J1959="","",IF('TSA Input'!J1959="Yes",'TSA Input'!H1959,""))</f>
        <v/>
      </c>
      <c r="E1984" s="40" t="str">
        <f>IF('TSA Input'!J1959="","",IF('TSA Input'!J1959="Yes",'TSA Input'!G1959,""))</f>
        <v/>
      </c>
      <c r="F1984" s="42" t="str">
        <f>IF('TSA Input'!J1959="","",IF('TSA Input'!J1959="Yes",'TSA Input'!C1959,""))</f>
        <v/>
      </c>
      <c r="G1984" s="43" t="str">
        <f>IF('TSA Input'!J1959="","",IF('TSA Input'!J1959="Yes",'TSA Input'!I1959,""))</f>
        <v/>
      </c>
      <c r="H1984" s="43" t="str">
        <f>IF('TSA Input'!J1959="","",IF('TSA Input'!J1959="Yes",'TSA Input'!E1959,""))</f>
        <v/>
      </c>
      <c r="I1984" s="45" t="str">
        <f t="shared" si="2"/>
        <v/>
      </c>
      <c r="J1984" s="146" t="str">
        <f>IF('TSA Input'!$J1959="","",IF('TSA Input'!$J1959="Yes",'TSA Input'!$C1959,""))</f>
        <v/>
      </c>
      <c r="K1984" s="147" t="str">
        <f>IF('TSA Input'!$J1959="","",IF('TSA Input'!$J1959="Yes",'TSA Input'!$I1959,""))</f>
        <v/>
      </c>
      <c r="L1984" s="147" t="str">
        <f>IF('TSA Input'!$J1959="","",IF('TSA Input'!$J1959="Yes",'TSA Input'!$E1959,""))</f>
        <v/>
      </c>
      <c r="M1984" s="45" t="str">
        <f t="shared" si="3"/>
        <v/>
      </c>
      <c r="N1984" s="48"/>
      <c r="O1984" s="49"/>
      <c r="P1984" s="148" t="s">
        <v>31</v>
      </c>
      <c r="Q1984" s="149" t="s">
        <v>31</v>
      </c>
      <c r="R1984" s="1"/>
    </row>
    <row r="1985" spans="1:18" ht="15.75" hidden="1" customHeight="1">
      <c r="A1985" s="1" t="str">
        <f t="shared" si="1"/>
        <v/>
      </c>
      <c r="B1985" s="1"/>
      <c r="C1985" s="38" t="str">
        <f>IF('TSA Input'!J1960="","",IF('TSA Input'!J1960="Yes",'TSA Input'!B1960,"Ineligible"))</f>
        <v/>
      </c>
      <c r="D1985" s="39" t="str">
        <f>IF('TSA Input'!J1960="","",IF('TSA Input'!J1960="Yes",'TSA Input'!H1960,""))</f>
        <v/>
      </c>
      <c r="E1985" s="40" t="str">
        <f>IF('TSA Input'!J1960="","",IF('TSA Input'!J1960="Yes",'TSA Input'!G1960,""))</f>
        <v/>
      </c>
      <c r="F1985" s="42" t="str">
        <f>IF('TSA Input'!J1960="","",IF('TSA Input'!J1960="Yes",'TSA Input'!C1960,""))</f>
        <v/>
      </c>
      <c r="G1985" s="43" t="str">
        <f>IF('TSA Input'!J1960="","",IF('TSA Input'!J1960="Yes",'TSA Input'!I1960,""))</f>
        <v/>
      </c>
      <c r="H1985" s="43" t="str">
        <f>IF('TSA Input'!J1960="","",IF('TSA Input'!J1960="Yes",'TSA Input'!E1960,""))</f>
        <v/>
      </c>
      <c r="I1985" s="45" t="str">
        <f t="shared" si="2"/>
        <v/>
      </c>
      <c r="J1985" s="146" t="str">
        <f>IF('TSA Input'!$J1960="","",IF('TSA Input'!$J1960="Yes",'TSA Input'!$C1960,""))</f>
        <v/>
      </c>
      <c r="K1985" s="147" t="str">
        <f>IF('TSA Input'!$J1960="","",IF('TSA Input'!$J1960="Yes",'TSA Input'!$I1960,""))</f>
        <v/>
      </c>
      <c r="L1985" s="147" t="str">
        <f>IF('TSA Input'!$J1960="","",IF('TSA Input'!$J1960="Yes",'TSA Input'!$E1960,""))</f>
        <v/>
      </c>
      <c r="M1985" s="45" t="str">
        <f t="shared" si="3"/>
        <v/>
      </c>
      <c r="N1985" s="48"/>
      <c r="O1985" s="49"/>
      <c r="P1985" s="148" t="s">
        <v>31</v>
      </c>
      <c r="Q1985" s="149" t="s">
        <v>31</v>
      </c>
      <c r="R1985" s="1"/>
    </row>
    <row r="1986" spans="1:18" ht="15.75" hidden="1" customHeight="1">
      <c r="A1986" s="1" t="str">
        <f t="shared" si="1"/>
        <v/>
      </c>
      <c r="B1986" s="1"/>
      <c r="C1986" s="38" t="str">
        <f>IF('TSA Input'!J1961="","",IF('TSA Input'!J1961="Yes",'TSA Input'!B1961,"Ineligible"))</f>
        <v/>
      </c>
      <c r="D1986" s="39" t="str">
        <f>IF('TSA Input'!J1961="","",IF('TSA Input'!J1961="Yes",'TSA Input'!H1961,""))</f>
        <v/>
      </c>
      <c r="E1986" s="40" t="str">
        <f>IF('TSA Input'!J1961="","",IF('TSA Input'!J1961="Yes",'TSA Input'!G1961,""))</f>
        <v/>
      </c>
      <c r="F1986" s="42" t="str">
        <f>IF('TSA Input'!J1961="","",IF('TSA Input'!J1961="Yes",'TSA Input'!C1961,""))</f>
        <v/>
      </c>
      <c r="G1986" s="43" t="str">
        <f>IF('TSA Input'!J1961="","",IF('TSA Input'!J1961="Yes",'TSA Input'!I1961,""))</f>
        <v/>
      </c>
      <c r="H1986" s="43" t="str">
        <f>IF('TSA Input'!J1961="","",IF('TSA Input'!J1961="Yes",'TSA Input'!E1961,""))</f>
        <v/>
      </c>
      <c r="I1986" s="45" t="str">
        <f t="shared" si="2"/>
        <v/>
      </c>
      <c r="J1986" s="146" t="str">
        <f>IF('TSA Input'!$J1961="","",IF('TSA Input'!$J1961="Yes",'TSA Input'!$C1961,""))</f>
        <v/>
      </c>
      <c r="K1986" s="147" t="str">
        <f>IF('TSA Input'!$J1961="","",IF('TSA Input'!$J1961="Yes",'TSA Input'!$I1961,""))</f>
        <v/>
      </c>
      <c r="L1986" s="147" t="str">
        <f>IF('TSA Input'!$J1961="","",IF('TSA Input'!$J1961="Yes",'TSA Input'!$E1961,""))</f>
        <v/>
      </c>
      <c r="M1986" s="45" t="str">
        <f t="shared" si="3"/>
        <v/>
      </c>
      <c r="N1986" s="48"/>
      <c r="O1986" s="49"/>
      <c r="P1986" s="148" t="s">
        <v>31</v>
      </c>
      <c r="Q1986" s="149" t="s">
        <v>31</v>
      </c>
      <c r="R1986" s="1"/>
    </row>
    <row r="1987" spans="1:18" ht="15.75" hidden="1" customHeight="1">
      <c r="A1987" s="1" t="str">
        <f t="shared" si="1"/>
        <v/>
      </c>
      <c r="B1987" s="1"/>
      <c r="C1987" s="38" t="str">
        <f>IF('TSA Input'!J1962="","",IF('TSA Input'!J1962="Yes",'TSA Input'!B1962,"Ineligible"))</f>
        <v/>
      </c>
      <c r="D1987" s="39" t="str">
        <f>IF('TSA Input'!J1962="","",IF('TSA Input'!J1962="Yes",'TSA Input'!H1962,""))</f>
        <v/>
      </c>
      <c r="E1987" s="40" t="str">
        <f>IF('TSA Input'!J1962="","",IF('TSA Input'!J1962="Yes",'TSA Input'!G1962,""))</f>
        <v/>
      </c>
      <c r="F1987" s="42" t="str">
        <f>IF('TSA Input'!J1962="","",IF('TSA Input'!J1962="Yes",'TSA Input'!C1962,""))</f>
        <v/>
      </c>
      <c r="G1987" s="43" t="str">
        <f>IF('TSA Input'!J1962="","",IF('TSA Input'!J1962="Yes",'TSA Input'!I1962,""))</f>
        <v/>
      </c>
      <c r="H1987" s="43" t="str">
        <f>IF('TSA Input'!J1962="","",IF('TSA Input'!J1962="Yes",'TSA Input'!E1962,""))</f>
        <v/>
      </c>
      <c r="I1987" s="45" t="str">
        <f t="shared" si="2"/>
        <v/>
      </c>
      <c r="J1987" s="146" t="str">
        <f>IF('TSA Input'!$J1962="","",IF('TSA Input'!$J1962="Yes",'TSA Input'!$C1962,""))</f>
        <v/>
      </c>
      <c r="K1987" s="147" t="str">
        <f>IF('TSA Input'!$J1962="","",IF('TSA Input'!$J1962="Yes",'TSA Input'!$I1962,""))</f>
        <v/>
      </c>
      <c r="L1987" s="147" t="str">
        <f>IF('TSA Input'!$J1962="","",IF('TSA Input'!$J1962="Yes",'TSA Input'!$E1962,""))</f>
        <v/>
      </c>
      <c r="M1987" s="45" t="str">
        <f t="shared" si="3"/>
        <v/>
      </c>
      <c r="N1987" s="48"/>
      <c r="O1987" s="49"/>
      <c r="P1987" s="148" t="s">
        <v>31</v>
      </c>
      <c r="Q1987" s="149" t="s">
        <v>31</v>
      </c>
      <c r="R1987" s="1"/>
    </row>
    <row r="1988" spans="1:18" ht="15.75" hidden="1" customHeight="1">
      <c r="A1988" s="1" t="str">
        <f t="shared" si="1"/>
        <v/>
      </c>
      <c r="B1988" s="1"/>
      <c r="C1988" s="38" t="str">
        <f>IF('TSA Input'!J1963="","",IF('TSA Input'!J1963="Yes",'TSA Input'!B1963,"Ineligible"))</f>
        <v/>
      </c>
      <c r="D1988" s="39" t="str">
        <f>IF('TSA Input'!J1963="","",IF('TSA Input'!J1963="Yes",'TSA Input'!H1963,""))</f>
        <v/>
      </c>
      <c r="E1988" s="40" t="str">
        <f>IF('TSA Input'!J1963="","",IF('TSA Input'!J1963="Yes",'TSA Input'!G1963,""))</f>
        <v/>
      </c>
      <c r="F1988" s="42" t="str">
        <f>IF('TSA Input'!J1963="","",IF('TSA Input'!J1963="Yes",'TSA Input'!C1963,""))</f>
        <v/>
      </c>
      <c r="G1988" s="43" t="str">
        <f>IF('TSA Input'!J1963="","",IF('TSA Input'!J1963="Yes",'TSA Input'!I1963,""))</f>
        <v/>
      </c>
      <c r="H1988" s="43" t="str">
        <f>IF('TSA Input'!J1963="","",IF('TSA Input'!J1963="Yes",'TSA Input'!E1963,""))</f>
        <v/>
      </c>
      <c r="I1988" s="45" t="str">
        <f t="shared" si="2"/>
        <v/>
      </c>
      <c r="J1988" s="146" t="str">
        <f>IF('TSA Input'!$J1963="","",IF('TSA Input'!$J1963="Yes",'TSA Input'!$C1963,""))</f>
        <v/>
      </c>
      <c r="K1988" s="147" t="str">
        <f>IF('TSA Input'!$J1963="","",IF('TSA Input'!$J1963="Yes",'TSA Input'!$I1963,""))</f>
        <v/>
      </c>
      <c r="L1988" s="147" t="str">
        <f>IF('TSA Input'!$J1963="","",IF('TSA Input'!$J1963="Yes",'TSA Input'!$E1963,""))</f>
        <v/>
      </c>
      <c r="M1988" s="45" t="str">
        <f t="shared" si="3"/>
        <v/>
      </c>
      <c r="N1988" s="48"/>
      <c r="O1988" s="49"/>
      <c r="P1988" s="148" t="s">
        <v>31</v>
      </c>
      <c r="Q1988" s="149" t="s">
        <v>31</v>
      </c>
      <c r="R1988" s="1"/>
    </row>
    <row r="1989" spans="1:18" ht="15.75" hidden="1" customHeight="1">
      <c r="A1989" s="1" t="str">
        <f t="shared" si="1"/>
        <v/>
      </c>
      <c r="B1989" s="1"/>
      <c r="C1989" s="38" t="str">
        <f>IF('TSA Input'!J1964="","",IF('TSA Input'!J1964="Yes",'TSA Input'!B1964,"Ineligible"))</f>
        <v/>
      </c>
      <c r="D1989" s="39" t="str">
        <f>IF('TSA Input'!J1964="","",IF('TSA Input'!J1964="Yes",'TSA Input'!H1964,""))</f>
        <v/>
      </c>
      <c r="E1989" s="40" t="str">
        <f>IF('TSA Input'!J1964="","",IF('TSA Input'!J1964="Yes",'TSA Input'!G1964,""))</f>
        <v/>
      </c>
      <c r="F1989" s="42" t="str">
        <f>IF('TSA Input'!J1964="","",IF('TSA Input'!J1964="Yes",'TSA Input'!C1964,""))</f>
        <v/>
      </c>
      <c r="G1989" s="43" t="str">
        <f>IF('TSA Input'!J1964="","",IF('TSA Input'!J1964="Yes",'TSA Input'!I1964,""))</f>
        <v/>
      </c>
      <c r="H1989" s="43" t="str">
        <f>IF('TSA Input'!J1964="","",IF('TSA Input'!J1964="Yes",'TSA Input'!E1964,""))</f>
        <v/>
      </c>
      <c r="I1989" s="45" t="str">
        <f t="shared" si="2"/>
        <v/>
      </c>
      <c r="J1989" s="146" t="str">
        <f>IF('TSA Input'!$J1964="","",IF('TSA Input'!$J1964="Yes",'TSA Input'!$C1964,""))</f>
        <v/>
      </c>
      <c r="K1989" s="147" t="str">
        <f>IF('TSA Input'!$J1964="","",IF('TSA Input'!$J1964="Yes",'TSA Input'!$I1964,""))</f>
        <v/>
      </c>
      <c r="L1989" s="147" t="str">
        <f>IF('TSA Input'!$J1964="","",IF('TSA Input'!$J1964="Yes",'TSA Input'!$E1964,""))</f>
        <v/>
      </c>
      <c r="M1989" s="45" t="str">
        <f t="shared" si="3"/>
        <v/>
      </c>
      <c r="N1989" s="48"/>
      <c r="O1989" s="49"/>
      <c r="P1989" s="148" t="s">
        <v>31</v>
      </c>
      <c r="Q1989" s="149" t="s">
        <v>31</v>
      </c>
      <c r="R1989" s="1"/>
    </row>
    <row r="1990" spans="1:18" ht="15.75" hidden="1" customHeight="1">
      <c r="A1990" s="1" t="str">
        <f t="shared" si="1"/>
        <v/>
      </c>
      <c r="B1990" s="1"/>
      <c r="C1990" s="38" t="str">
        <f>IF('TSA Input'!J1965="","",IF('TSA Input'!J1965="Yes",'TSA Input'!B1965,"Ineligible"))</f>
        <v/>
      </c>
      <c r="D1990" s="39" t="str">
        <f>IF('TSA Input'!J1965="","",IF('TSA Input'!J1965="Yes",'TSA Input'!H1965,""))</f>
        <v/>
      </c>
      <c r="E1990" s="40" t="str">
        <f>IF('TSA Input'!J1965="","",IF('TSA Input'!J1965="Yes",'TSA Input'!G1965,""))</f>
        <v/>
      </c>
      <c r="F1990" s="42" t="str">
        <f>IF('TSA Input'!J1965="","",IF('TSA Input'!J1965="Yes",'TSA Input'!C1965,""))</f>
        <v/>
      </c>
      <c r="G1990" s="43" t="str">
        <f>IF('TSA Input'!J1965="","",IF('TSA Input'!J1965="Yes",'TSA Input'!I1965,""))</f>
        <v/>
      </c>
      <c r="H1990" s="43" t="str">
        <f>IF('TSA Input'!J1965="","",IF('TSA Input'!J1965="Yes",'TSA Input'!E1965,""))</f>
        <v/>
      </c>
      <c r="I1990" s="45" t="str">
        <f t="shared" si="2"/>
        <v/>
      </c>
      <c r="J1990" s="146" t="str">
        <f>IF('TSA Input'!$J1965="","",IF('TSA Input'!$J1965="Yes",'TSA Input'!$C1965,""))</f>
        <v/>
      </c>
      <c r="K1990" s="147" t="str">
        <f>IF('TSA Input'!$J1965="","",IF('TSA Input'!$J1965="Yes",'TSA Input'!$I1965,""))</f>
        <v/>
      </c>
      <c r="L1990" s="147" t="str">
        <f>IF('TSA Input'!$J1965="","",IF('TSA Input'!$J1965="Yes",'TSA Input'!$E1965,""))</f>
        <v/>
      </c>
      <c r="M1990" s="45" t="str">
        <f t="shared" si="3"/>
        <v/>
      </c>
      <c r="N1990" s="48"/>
      <c r="O1990" s="49"/>
      <c r="P1990" s="148" t="s">
        <v>31</v>
      </c>
      <c r="Q1990" s="149" t="s">
        <v>31</v>
      </c>
      <c r="R1990" s="1"/>
    </row>
    <row r="1991" spans="1:18" ht="15.75" hidden="1" customHeight="1">
      <c r="A1991" s="1" t="str">
        <f t="shared" si="1"/>
        <v/>
      </c>
      <c r="B1991" s="1"/>
      <c r="C1991" s="38" t="str">
        <f>IF('TSA Input'!J1966="","",IF('TSA Input'!J1966="Yes",'TSA Input'!B1966,"Ineligible"))</f>
        <v/>
      </c>
      <c r="D1991" s="39" t="str">
        <f>IF('TSA Input'!J1966="","",IF('TSA Input'!J1966="Yes",'TSA Input'!H1966,""))</f>
        <v/>
      </c>
      <c r="E1991" s="40" t="str">
        <f>IF('TSA Input'!J1966="","",IF('TSA Input'!J1966="Yes",'TSA Input'!G1966,""))</f>
        <v/>
      </c>
      <c r="F1991" s="42" t="str">
        <f>IF('TSA Input'!J1966="","",IF('TSA Input'!J1966="Yes",'TSA Input'!C1966,""))</f>
        <v/>
      </c>
      <c r="G1991" s="43" t="str">
        <f>IF('TSA Input'!J1966="","",IF('TSA Input'!J1966="Yes",'TSA Input'!I1966,""))</f>
        <v/>
      </c>
      <c r="H1991" s="43" t="str">
        <f>IF('TSA Input'!J1966="","",IF('TSA Input'!J1966="Yes",'TSA Input'!E1966,""))</f>
        <v/>
      </c>
      <c r="I1991" s="45" t="str">
        <f t="shared" si="2"/>
        <v/>
      </c>
      <c r="J1991" s="146" t="str">
        <f>IF('TSA Input'!$J1966="","",IF('TSA Input'!$J1966="Yes",'TSA Input'!$C1966,""))</f>
        <v/>
      </c>
      <c r="K1991" s="147" t="str">
        <f>IF('TSA Input'!$J1966="","",IF('TSA Input'!$J1966="Yes",'TSA Input'!$I1966,""))</f>
        <v/>
      </c>
      <c r="L1991" s="147" t="str">
        <f>IF('TSA Input'!$J1966="","",IF('TSA Input'!$J1966="Yes",'TSA Input'!$E1966,""))</f>
        <v/>
      </c>
      <c r="M1991" s="45" t="str">
        <f t="shared" si="3"/>
        <v/>
      </c>
      <c r="N1991" s="48"/>
      <c r="O1991" s="49"/>
      <c r="P1991" s="148" t="s">
        <v>31</v>
      </c>
      <c r="Q1991" s="149" t="s">
        <v>31</v>
      </c>
      <c r="R1991" s="1"/>
    </row>
    <row r="1992" spans="1:18" ht="15.75" hidden="1" customHeight="1">
      <c r="A1992" s="1" t="str">
        <f t="shared" si="1"/>
        <v/>
      </c>
      <c r="B1992" s="1"/>
      <c r="C1992" s="38" t="str">
        <f>IF('TSA Input'!J1967="","",IF('TSA Input'!J1967="Yes",'TSA Input'!B1967,"Ineligible"))</f>
        <v/>
      </c>
      <c r="D1992" s="39" t="str">
        <f>IF('TSA Input'!J1967="","",IF('TSA Input'!J1967="Yes",'TSA Input'!H1967,""))</f>
        <v/>
      </c>
      <c r="E1992" s="40" t="str">
        <f>IF('TSA Input'!J1967="","",IF('TSA Input'!J1967="Yes",'TSA Input'!G1967,""))</f>
        <v/>
      </c>
      <c r="F1992" s="42" t="str">
        <f>IF('TSA Input'!J1967="","",IF('TSA Input'!J1967="Yes",'TSA Input'!C1967,""))</f>
        <v/>
      </c>
      <c r="G1992" s="43" t="str">
        <f>IF('TSA Input'!J1967="","",IF('TSA Input'!J1967="Yes",'TSA Input'!I1967,""))</f>
        <v/>
      </c>
      <c r="H1992" s="43" t="str">
        <f>IF('TSA Input'!J1967="","",IF('TSA Input'!J1967="Yes",'TSA Input'!E1967,""))</f>
        <v/>
      </c>
      <c r="I1992" s="45" t="str">
        <f t="shared" si="2"/>
        <v/>
      </c>
      <c r="J1992" s="146" t="str">
        <f>IF('TSA Input'!$J1967="","",IF('TSA Input'!$J1967="Yes",'TSA Input'!$C1967,""))</f>
        <v/>
      </c>
      <c r="K1992" s="147" t="str">
        <f>IF('TSA Input'!$J1967="","",IF('TSA Input'!$J1967="Yes",'TSA Input'!$I1967,""))</f>
        <v/>
      </c>
      <c r="L1992" s="147" t="str">
        <f>IF('TSA Input'!$J1967="","",IF('TSA Input'!$J1967="Yes",'TSA Input'!$E1967,""))</f>
        <v/>
      </c>
      <c r="M1992" s="45" t="str">
        <f t="shared" si="3"/>
        <v/>
      </c>
      <c r="N1992" s="48"/>
      <c r="O1992" s="49"/>
      <c r="P1992" s="148" t="s">
        <v>31</v>
      </c>
      <c r="Q1992" s="149" t="s">
        <v>31</v>
      </c>
      <c r="R1992" s="1"/>
    </row>
    <row r="1993" spans="1:18" ht="15.75" hidden="1" customHeight="1">
      <c r="A1993" s="1" t="str">
        <f t="shared" si="1"/>
        <v/>
      </c>
      <c r="B1993" s="1"/>
      <c r="C1993" s="38" t="str">
        <f>IF('TSA Input'!J1968="","",IF('TSA Input'!J1968="Yes",'TSA Input'!B1968,"Ineligible"))</f>
        <v/>
      </c>
      <c r="D1993" s="39" t="str">
        <f>IF('TSA Input'!J1968="","",IF('TSA Input'!J1968="Yes",'TSA Input'!H1968,""))</f>
        <v/>
      </c>
      <c r="E1993" s="40" t="str">
        <f>IF('TSA Input'!J1968="","",IF('TSA Input'!J1968="Yes",'TSA Input'!G1968,""))</f>
        <v/>
      </c>
      <c r="F1993" s="42" t="str">
        <f>IF('TSA Input'!J1968="","",IF('TSA Input'!J1968="Yes",'TSA Input'!C1968,""))</f>
        <v/>
      </c>
      <c r="G1993" s="43" t="str">
        <f>IF('TSA Input'!J1968="","",IF('TSA Input'!J1968="Yes",'TSA Input'!I1968,""))</f>
        <v/>
      </c>
      <c r="H1993" s="43" t="str">
        <f>IF('TSA Input'!J1968="","",IF('TSA Input'!J1968="Yes",'TSA Input'!E1968,""))</f>
        <v/>
      </c>
      <c r="I1993" s="45" t="str">
        <f t="shared" si="2"/>
        <v/>
      </c>
      <c r="J1993" s="146" t="str">
        <f>IF('TSA Input'!$J1968="","",IF('TSA Input'!$J1968="Yes",'TSA Input'!$C1968,""))</f>
        <v/>
      </c>
      <c r="K1993" s="147" t="str">
        <f>IF('TSA Input'!$J1968="","",IF('TSA Input'!$J1968="Yes",'TSA Input'!$I1968,""))</f>
        <v/>
      </c>
      <c r="L1993" s="147" t="str">
        <f>IF('TSA Input'!$J1968="","",IF('TSA Input'!$J1968="Yes",'TSA Input'!$E1968,""))</f>
        <v/>
      </c>
      <c r="M1993" s="45" t="str">
        <f t="shared" si="3"/>
        <v/>
      </c>
      <c r="N1993" s="48"/>
      <c r="O1993" s="49"/>
      <c r="P1993" s="148" t="s">
        <v>31</v>
      </c>
      <c r="Q1993" s="149" t="s">
        <v>31</v>
      </c>
      <c r="R1993" s="1"/>
    </row>
    <row r="1994" spans="1:18" ht="15.75" hidden="1" customHeight="1">
      <c r="A1994" s="1" t="str">
        <f t="shared" si="1"/>
        <v/>
      </c>
      <c r="B1994" s="1"/>
      <c r="C1994" s="38" t="str">
        <f>IF('TSA Input'!J1969="","",IF('TSA Input'!J1969="Yes",'TSA Input'!B1969,"Ineligible"))</f>
        <v/>
      </c>
      <c r="D1994" s="39" t="str">
        <f>IF('TSA Input'!J1969="","",IF('TSA Input'!J1969="Yes",'TSA Input'!H1969,""))</f>
        <v/>
      </c>
      <c r="E1994" s="40" t="str">
        <f>IF('TSA Input'!J1969="","",IF('TSA Input'!J1969="Yes",'TSA Input'!G1969,""))</f>
        <v/>
      </c>
      <c r="F1994" s="42" t="str">
        <f>IF('TSA Input'!J1969="","",IF('TSA Input'!J1969="Yes",'TSA Input'!C1969,""))</f>
        <v/>
      </c>
      <c r="G1994" s="43" t="str">
        <f>IF('TSA Input'!J1969="","",IF('TSA Input'!J1969="Yes",'TSA Input'!I1969,""))</f>
        <v/>
      </c>
      <c r="H1994" s="43" t="str">
        <f>IF('TSA Input'!J1969="","",IF('TSA Input'!J1969="Yes",'TSA Input'!E1969,""))</f>
        <v/>
      </c>
      <c r="I1994" s="45" t="str">
        <f t="shared" si="2"/>
        <v/>
      </c>
      <c r="J1994" s="146" t="str">
        <f>IF('TSA Input'!$J1969="","",IF('TSA Input'!$J1969="Yes",'TSA Input'!$C1969,""))</f>
        <v/>
      </c>
      <c r="K1994" s="147" t="str">
        <f>IF('TSA Input'!$J1969="","",IF('TSA Input'!$J1969="Yes",'TSA Input'!$I1969,""))</f>
        <v/>
      </c>
      <c r="L1994" s="147" t="str">
        <f>IF('TSA Input'!$J1969="","",IF('TSA Input'!$J1969="Yes",'TSA Input'!$E1969,""))</f>
        <v/>
      </c>
      <c r="M1994" s="45" t="str">
        <f t="shared" si="3"/>
        <v/>
      </c>
      <c r="N1994" s="48"/>
      <c r="O1994" s="49"/>
      <c r="P1994" s="148" t="s">
        <v>31</v>
      </c>
      <c r="Q1994" s="149" t="s">
        <v>31</v>
      </c>
      <c r="R1994" s="1"/>
    </row>
    <row r="1995" spans="1:18" ht="15.75" hidden="1" customHeight="1">
      <c r="A1995" s="1" t="str">
        <f t="shared" si="1"/>
        <v/>
      </c>
      <c r="B1995" s="1"/>
      <c r="C1995" s="38" t="str">
        <f>IF('TSA Input'!J1970="","",IF('TSA Input'!J1970="Yes",'TSA Input'!B1970,"Ineligible"))</f>
        <v/>
      </c>
      <c r="D1995" s="39" t="str">
        <f>IF('TSA Input'!J1970="","",IF('TSA Input'!J1970="Yes",'TSA Input'!H1970,""))</f>
        <v/>
      </c>
      <c r="E1995" s="40" t="str">
        <f>IF('TSA Input'!J1970="","",IF('TSA Input'!J1970="Yes",'TSA Input'!G1970,""))</f>
        <v/>
      </c>
      <c r="F1995" s="42" t="str">
        <f>IF('TSA Input'!J1970="","",IF('TSA Input'!J1970="Yes",'TSA Input'!C1970,""))</f>
        <v/>
      </c>
      <c r="G1995" s="43" t="str">
        <f>IF('TSA Input'!J1970="","",IF('TSA Input'!J1970="Yes",'TSA Input'!I1970,""))</f>
        <v/>
      </c>
      <c r="H1995" s="43" t="str">
        <f>IF('TSA Input'!J1970="","",IF('TSA Input'!J1970="Yes",'TSA Input'!E1970,""))</f>
        <v/>
      </c>
      <c r="I1995" s="45" t="str">
        <f t="shared" si="2"/>
        <v/>
      </c>
      <c r="J1995" s="146" t="str">
        <f>IF('TSA Input'!$J1970="","",IF('TSA Input'!$J1970="Yes",'TSA Input'!$C1970,""))</f>
        <v/>
      </c>
      <c r="K1995" s="147" t="str">
        <f>IF('TSA Input'!$J1970="","",IF('TSA Input'!$J1970="Yes",'TSA Input'!$I1970,""))</f>
        <v/>
      </c>
      <c r="L1995" s="147" t="str">
        <f>IF('TSA Input'!$J1970="","",IF('TSA Input'!$J1970="Yes",'TSA Input'!$E1970,""))</f>
        <v/>
      </c>
      <c r="M1995" s="45" t="str">
        <f t="shared" si="3"/>
        <v/>
      </c>
      <c r="N1995" s="48"/>
      <c r="O1995" s="49"/>
      <c r="P1995" s="148" t="s">
        <v>31</v>
      </c>
      <c r="Q1995" s="149" t="s">
        <v>31</v>
      </c>
      <c r="R1995" s="1"/>
    </row>
    <row r="1996" spans="1:18" ht="15.75" hidden="1" customHeight="1">
      <c r="A1996" s="1" t="str">
        <f t="shared" si="1"/>
        <v/>
      </c>
      <c r="B1996" s="1"/>
      <c r="C1996" s="38" t="str">
        <f>IF('TSA Input'!J1971="","",IF('TSA Input'!J1971="Yes",'TSA Input'!B1971,"Ineligible"))</f>
        <v/>
      </c>
      <c r="D1996" s="39" t="str">
        <f>IF('TSA Input'!J1971="","",IF('TSA Input'!J1971="Yes",'TSA Input'!H1971,""))</f>
        <v/>
      </c>
      <c r="E1996" s="40" t="str">
        <f>IF('TSA Input'!J1971="","",IF('TSA Input'!J1971="Yes",'TSA Input'!G1971,""))</f>
        <v/>
      </c>
      <c r="F1996" s="42" t="str">
        <f>IF('TSA Input'!J1971="","",IF('TSA Input'!J1971="Yes",'TSA Input'!C1971,""))</f>
        <v/>
      </c>
      <c r="G1996" s="43" t="str">
        <f>IF('TSA Input'!J1971="","",IF('TSA Input'!J1971="Yes",'TSA Input'!I1971,""))</f>
        <v/>
      </c>
      <c r="H1996" s="43" t="str">
        <f>IF('TSA Input'!J1971="","",IF('TSA Input'!J1971="Yes",'TSA Input'!E1971,""))</f>
        <v/>
      </c>
      <c r="I1996" s="45" t="str">
        <f t="shared" si="2"/>
        <v/>
      </c>
      <c r="J1996" s="146" t="str">
        <f>IF('TSA Input'!$J1971="","",IF('TSA Input'!$J1971="Yes",'TSA Input'!$C1971,""))</f>
        <v/>
      </c>
      <c r="K1996" s="147" t="str">
        <f>IF('TSA Input'!$J1971="","",IF('TSA Input'!$J1971="Yes",'TSA Input'!$I1971,""))</f>
        <v/>
      </c>
      <c r="L1996" s="147" t="str">
        <f>IF('TSA Input'!$J1971="","",IF('TSA Input'!$J1971="Yes",'TSA Input'!$E1971,""))</f>
        <v/>
      </c>
      <c r="M1996" s="45" t="str">
        <f t="shared" si="3"/>
        <v/>
      </c>
      <c r="N1996" s="48"/>
      <c r="O1996" s="49"/>
      <c r="P1996" s="148" t="s">
        <v>31</v>
      </c>
      <c r="Q1996" s="149" t="s">
        <v>31</v>
      </c>
      <c r="R1996" s="1"/>
    </row>
    <row r="1997" spans="1:18" ht="15.75" hidden="1" customHeight="1">
      <c r="A1997" s="1" t="str">
        <f t="shared" si="1"/>
        <v/>
      </c>
      <c r="B1997" s="1"/>
      <c r="C1997" s="38" t="str">
        <f>IF('TSA Input'!J1972="","",IF('TSA Input'!J1972="Yes",'TSA Input'!B1972,"Ineligible"))</f>
        <v/>
      </c>
      <c r="D1997" s="39" t="str">
        <f>IF('TSA Input'!J1972="","",IF('TSA Input'!J1972="Yes",'TSA Input'!H1972,""))</f>
        <v/>
      </c>
      <c r="E1997" s="40" t="str">
        <f>IF('TSA Input'!J1972="","",IF('TSA Input'!J1972="Yes",'TSA Input'!G1972,""))</f>
        <v/>
      </c>
      <c r="F1997" s="42" t="str">
        <f>IF('TSA Input'!J1972="","",IF('TSA Input'!J1972="Yes",'TSA Input'!C1972,""))</f>
        <v/>
      </c>
      <c r="G1997" s="43" t="str">
        <f>IF('TSA Input'!J1972="","",IF('TSA Input'!J1972="Yes",'TSA Input'!I1972,""))</f>
        <v/>
      </c>
      <c r="H1997" s="43" t="str">
        <f>IF('TSA Input'!J1972="","",IF('TSA Input'!J1972="Yes",'TSA Input'!E1972,""))</f>
        <v/>
      </c>
      <c r="I1997" s="45" t="str">
        <f t="shared" si="2"/>
        <v/>
      </c>
      <c r="J1997" s="146" t="str">
        <f>IF('TSA Input'!$J1972="","",IF('TSA Input'!$J1972="Yes",'TSA Input'!$C1972,""))</f>
        <v/>
      </c>
      <c r="K1997" s="147" t="str">
        <f>IF('TSA Input'!$J1972="","",IF('TSA Input'!$J1972="Yes",'TSA Input'!$I1972,""))</f>
        <v/>
      </c>
      <c r="L1997" s="147" t="str">
        <f>IF('TSA Input'!$J1972="","",IF('TSA Input'!$J1972="Yes",'TSA Input'!$E1972,""))</f>
        <v/>
      </c>
      <c r="M1997" s="45" t="str">
        <f t="shared" si="3"/>
        <v/>
      </c>
      <c r="N1997" s="48"/>
      <c r="O1997" s="49"/>
      <c r="P1997" s="148" t="s">
        <v>31</v>
      </c>
      <c r="Q1997" s="149" t="s">
        <v>31</v>
      </c>
      <c r="R1997" s="1"/>
    </row>
    <row r="1998" spans="1:18" ht="15.75" hidden="1" customHeight="1">
      <c r="A1998" s="1" t="str">
        <f t="shared" si="1"/>
        <v/>
      </c>
      <c r="B1998" s="1"/>
      <c r="C1998" s="38" t="str">
        <f>IF('TSA Input'!J1973="","",IF('TSA Input'!J1973="Yes",'TSA Input'!B1973,"Ineligible"))</f>
        <v/>
      </c>
      <c r="D1998" s="39" t="str">
        <f>IF('TSA Input'!J1973="","",IF('TSA Input'!J1973="Yes",'TSA Input'!H1973,""))</f>
        <v/>
      </c>
      <c r="E1998" s="40" t="str">
        <f>IF('TSA Input'!J1973="","",IF('TSA Input'!J1973="Yes",'TSA Input'!G1973,""))</f>
        <v/>
      </c>
      <c r="F1998" s="42" t="str">
        <f>IF('TSA Input'!J1973="","",IF('TSA Input'!J1973="Yes",'TSA Input'!C1973,""))</f>
        <v/>
      </c>
      <c r="G1998" s="43" t="str">
        <f>IF('TSA Input'!J1973="","",IF('TSA Input'!J1973="Yes",'TSA Input'!I1973,""))</f>
        <v/>
      </c>
      <c r="H1998" s="43" t="str">
        <f>IF('TSA Input'!J1973="","",IF('TSA Input'!J1973="Yes",'TSA Input'!E1973,""))</f>
        <v/>
      </c>
      <c r="I1998" s="45" t="str">
        <f t="shared" si="2"/>
        <v/>
      </c>
      <c r="J1998" s="146" t="str">
        <f>IF('TSA Input'!$J1973="","",IF('TSA Input'!$J1973="Yes",'TSA Input'!$C1973,""))</f>
        <v/>
      </c>
      <c r="K1998" s="147" t="str">
        <f>IF('TSA Input'!$J1973="","",IF('TSA Input'!$J1973="Yes",'TSA Input'!$I1973,""))</f>
        <v/>
      </c>
      <c r="L1998" s="147" t="str">
        <f>IF('TSA Input'!$J1973="","",IF('TSA Input'!$J1973="Yes",'TSA Input'!$E1973,""))</f>
        <v/>
      </c>
      <c r="M1998" s="45" t="str">
        <f t="shared" si="3"/>
        <v/>
      </c>
      <c r="N1998" s="48"/>
      <c r="O1998" s="49"/>
      <c r="P1998" s="148" t="s">
        <v>31</v>
      </c>
      <c r="Q1998" s="149" t="s">
        <v>31</v>
      </c>
      <c r="R1998" s="1"/>
    </row>
    <row r="1999" spans="1:18" ht="15.75" hidden="1" customHeight="1">
      <c r="A1999" s="1" t="str">
        <f t="shared" si="1"/>
        <v/>
      </c>
      <c r="B1999" s="1"/>
      <c r="C1999" s="38" t="str">
        <f>IF('TSA Input'!J1974="","",IF('TSA Input'!J1974="Yes",'TSA Input'!B1974,"Ineligible"))</f>
        <v/>
      </c>
      <c r="D1999" s="39" t="str">
        <f>IF('TSA Input'!J1974="","",IF('TSA Input'!J1974="Yes",'TSA Input'!H1974,""))</f>
        <v/>
      </c>
      <c r="E1999" s="40" t="str">
        <f>IF('TSA Input'!J1974="","",IF('TSA Input'!J1974="Yes",'TSA Input'!G1974,""))</f>
        <v/>
      </c>
      <c r="F1999" s="42" t="str">
        <f>IF('TSA Input'!J1974="","",IF('TSA Input'!J1974="Yes",'TSA Input'!C1974,""))</f>
        <v/>
      </c>
      <c r="G1999" s="43" t="str">
        <f>IF('TSA Input'!J1974="","",IF('TSA Input'!J1974="Yes",'TSA Input'!I1974,""))</f>
        <v/>
      </c>
      <c r="H1999" s="43" t="str">
        <f>IF('TSA Input'!J1974="","",IF('TSA Input'!J1974="Yes",'TSA Input'!E1974,""))</f>
        <v/>
      </c>
      <c r="I1999" s="45" t="str">
        <f t="shared" si="2"/>
        <v/>
      </c>
      <c r="J1999" s="146" t="str">
        <f>IF('TSA Input'!$J1974="","",IF('TSA Input'!$J1974="Yes",'TSA Input'!$C1974,""))</f>
        <v/>
      </c>
      <c r="K1999" s="147" t="str">
        <f>IF('TSA Input'!$J1974="","",IF('TSA Input'!$J1974="Yes",'TSA Input'!$I1974,""))</f>
        <v/>
      </c>
      <c r="L1999" s="147" t="str">
        <f>IF('TSA Input'!$J1974="","",IF('TSA Input'!$J1974="Yes",'TSA Input'!$E1974,""))</f>
        <v/>
      </c>
      <c r="M1999" s="45" t="str">
        <f t="shared" si="3"/>
        <v/>
      </c>
      <c r="N1999" s="48"/>
      <c r="O1999" s="49"/>
      <c r="P1999" s="148" t="s">
        <v>31</v>
      </c>
      <c r="Q1999" s="149" t="s">
        <v>31</v>
      </c>
      <c r="R1999" s="1"/>
    </row>
    <row r="2000" spans="1:18" ht="15.75" hidden="1" customHeight="1">
      <c r="A2000" s="1" t="str">
        <f t="shared" si="1"/>
        <v/>
      </c>
      <c r="B2000" s="1"/>
      <c r="C2000" s="38" t="str">
        <f>IF('TSA Input'!J1975="","",IF('TSA Input'!J1975="Yes",'TSA Input'!B1975,"Ineligible"))</f>
        <v/>
      </c>
      <c r="D2000" s="39" t="str">
        <f>IF('TSA Input'!J1975="","",IF('TSA Input'!J1975="Yes",'TSA Input'!H1975,""))</f>
        <v/>
      </c>
      <c r="E2000" s="40" t="str">
        <f>IF('TSA Input'!J1975="","",IF('TSA Input'!J1975="Yes",'TSA Input'!G1975,""))</f>
        <v/>
      </c>
      <c r="F2000" s="42" t="str">
        <f>IF('TSA Input'!J1975="","",IF('TSA Input'!J1975="Yes",'TSA Input'!C1975,""))</f>
        <v/>
      </c>
      <c r="G2000" s="43" t="str">
        <f>IF('TSA Input'!J1975="","",IF('TSA Input'!J1975="Yes",'TSA Input'!I1975,""))</f>
        <v/>
      </c>
      <c r="H2000" s="43" t="str">
        <f>IF('TSA Input'!J1975="","",IF('TSA Input'!J1975="Yes",'TSA Input'!E1975,""))</f>
        <v/>
      </c>
      <c r="I2000" s="45" t="str">
        <f t="shared" si="2"/>
        <v/>
      </c>
      <c r="J2000" s="146" t="str">
        <f>IF('TSA Input'!$J1975="","",IF('TSA Input'!$J1975="Yes",'TSA Input'!$C1975,""))</f>
        <v/>
      </c>
      <c r="K2000" s="147" t="str">
        <f>IF('TSA Input'!$J1975="","",IF('TSA Input'!$J1975="Yes",'TSA Input'!$I1975,""))</f>
        <v/>
      </c>
      <c r="L2000" s="147" t="str">
        <f>IF('TSA Input'!$J1975="","",IF('TSA Input'!$J1975="Yes",'TSA Input'!$E1975,""))</f>
        <v/>
      </c>
      <c r="M2000" s="45" t="str">
        <f t="shared" si="3"/>
        <v/>
      </c>
      <c r="N2000" s="48"/>
      <c r="O2000" s="49"/>
      <c r="P2000" s="148" t="s">
        <v>31</v>
      </c>
      <c r="Q2000" s="149" t="s">
        <v>31</v>
      </c>
      <c r="R2000" s="1"/>
    </row>
    <row r="2001" spans="1:18" ht="15.75" hidden="1" customHeight="1">
      <c r="A2001" s="1" t="str">
        <f t="shared" si="1"/>
        <v/>
      </c>
      <c r="B2001" s="1"/>
      <c r="C2001" s="38" t="str">
        <f>IF('TSA Input'!J1976="","",IF('TSA Input'!J1976="Yes",'TSA Input'!B1976,"Ineligible"))</f>
        <v/>
      </c>
      <c r="D2001" s="39" t="str">
        <f>IF('TSA Input'!J1976="","",IF('TSA Input'!J1976="Yes",'TSA Input'!H1976,""))</f>
        <v/>
      </c>
      <c r="E2001" s="40" t="str">
        <f>IF('TSA Input'!J1976="","",IF('TSA Input'!J1976="Yes",'TSA Input'!G1976,""))</f>
        <v/>
      </c>
      <c r="F2001" s="42" t="str">
        <f>IF('TSA Input'!J1976="","",IF('TSA Input'!J1976="Yes",'TSA Input'!C1976,""))</f>
        <v/>
      </c>
      <c r="G2001" s="43" t="str">
        <f>IF('TSA Input'!J1976="","",IF('TSA Input'!J1976="Yes",'TSA Input'!I1976,""))</f>
        <v/>
      </c>
      <c r="H2001" s="43" t="str">
        <f>IF('TSA Input'!J1976="","",IF('TSA Input'!J1976="Yes",'TSA Input'!E1976,""))</f>
        <v/>
      </c>
      <c r="I2001" s="45" t="str">
        <f t="shared" si="2"/>
        <v/>
      </c>
      <c r="J2001" s="146" t="str">
        <f>IF('TSA Input'!$J1976="","",IF('TSA Input'!$J1976="Yes",'TSA Input'!$C1976,""))</f>
        <v/>
      </c>
      <c r="K2001" s="147" t="str">
        <f>IF('TSA Input'!$J1976="","",IF('TSA Input'!$J1976="Yes",'TSA Input'!$I1976,""))</f>
        <v/>
      </c>
      <c r="L2001" s="147" t="str">
        <f>IF('TSA Input'!$J1976="","",IF('TSA Input'!$J1976="Yes",'TSA Input'!$E1976,""))</f>
        <v/>
      </c>
      <c r="M2001" s="45" t="str">
        <f t="shared" si="3"/>
        <v/>
      </c>
      <c r="N2001" s="48"/>
      <c r="O2001" s="49"/>
      <c r="P2001" s="148" t="s">
        <v>31</v>
      </c>
      <c r="Q2001" s="149" t="s">
        <v>31</v>
      </c>
      <c r="R2001" s="1"/>
    </row>
    <row r="2002" spans="1:18" ht="15.75" hidden="1" customHeight="1">
      <c r="A2002" s="1" t="str">
        <f t="shared" si="1"/>
        <v/>
      </c>
      <c r="B2002" s="1"/>
      <c r="C2002" s="38" t="str">
        <f>IF('TSA Input'!J1977="","",IF('TSA Input'!J1977="Yes",'TSA Input'!B1977,"Ineligible"))</f>
        <v/>
      </c>
      <c r="D2002" s="39" t="str">
        <f>IF('TSA Input'!J1977="","",IF('TSA Input'!J1977="Yes",'TSA Input'!H1977,""))</f>
        <v/>
      </c>
      <c r="E2002" s="40" t="str">
        <f>IF('TSA Input'!J1977="","",IF('TSA Input'!J1977="Yes",'TSA Input'!G1977,""))</f>
        <v/>
      </c>
      <c r="F2002" s="42" t="str">
        <f>IF('TSA Input'!J1977="","",IF('TSA Input'!J1977="Yes",'TSA Input'!C1977,""))</f>
        <v/>
      </c>
      <c r="G2002" s="43" t="str">
        <f>IF('TSA Input'!J1977="","",IF('TSA Input'!J1977="Yes",'TSA Input'!I1977,""))</f>
        <v/>
      </c>
      <c r="H2002" s="43" t="str">
        <f>IF('TSA Input'!J1977="","",IF('TSA Input'!J1977="Yes",'TSA Input'!E1977,""))</f>
        <v/>
      </c>
      <c r="I2002" s="45" t="str">
        <f t="shared" si="2"/>
        <v/>
      </c>
      <c r="J2002" s="146" t="str">
        <f>IF('TSA Input'!$J1977="","",IF('TSA Input'!$J1977="Yes",'TSA Input'!$C1977,""))</f>
        <v/>
      </c>
      <c r="K2002" s="147" t="str">
        <f>IF('TSA Input'!$J1977="","",IF('TSA Input'!$J1977="Yes",'TSA Input'!$I1977,""))</f>
        <v/>
      </c>
      <c r="L2002" s="147" t="str">
        <f>IF('TSA Input'!$J1977="","",IF('TSA Input'!$J1977="Yes",'TSA Input'!$E1977,""))</f>
        <v/>
      </c>
      <c r="M2002" s="45" t="str">
        <f t="shared" si="3"/>
        <v/>
      </c>
      <c r="N2002" s="48"/>
      <c r="O2002" s="49"/>
      <c r="P2002" s="148" t="s">
        <v>31</v>
      </c>
      <c r="Q2002" s="149" t="s">
        <v>31</v>
      </c>
      <c r="R2002" s="1"/>
    </row>
    <row r="2003" spans="1:18" ht="15.75" hidden="1" customHeight="1">
      <c r="A2003" s="1" t="str">
        <f t="shared" si="1"/>
        <v/>
      </c>
      <c r="B2003" s="1"/>
      <c r="C2003" s="38" t="str">
        <f>IF('TSA Input'!J1978="","",IF('TSA Input'!J1978="Yes",'TSA Input'!B1978,"Ineligible"))</f>
        <v/>
      </c>
      <c r="D2003" s="39" t="str">
        <f>IF('TSA Input'!J1978="","",IF('TSA Input'!J1978="Yes",'TSA Input'!H1978,""))</f>
        <v/>
      </c>
      <c r="E2003" s="40" t="str">
        <f>IF('TSA Input'!J1978="","",IF('TSA Input'!J1978="Yes",'TSA Input'!G1978,""))</f>
        <v/>
      </c>
      <c r="F2003" s="42" t="str">
        <f>IF('TSA Input'!J1978="","",IF('TSA Input'!J1978="Yes",'TSA Input'!C1978,""))</f>
        <v/>
      </c>
      <c r="G2003" s="43" t="str">
        <f>IF('TSA Input'!J1978="","",IF('TSA Input'!J1978="Yes",'TSA Input'!I1978,""))</f>
        <v/>
      </c>
      <c r="H2003" s="43" t="str">
        <f>IF('TSA Input'!J1978="","",IF('TSA Input'!J1978="Yes",'TSA Input'!E1978,""))</f>
        <v/>
      </c>
      <c r="I2003" s="45" t="str">
        <f t="shared" si="2"/>
        <v/>
      </c>
      <c r="J2003" s="146" t="str">
        <f>IF('TSA Input'!$J1978="","",IF('TSA Input'!$J1978="Yes",'TSA Input'!$C1978,""))</f>
        <v/>
      </c>
      <c r="K2003" s="147" t="str">
        <f>IF('TSA Input'!$J1978="","",IF('TSA Input'!$J1978="Yes",'TSA Input'!$I1978,""))</f>
        <v/>
      </c>
      <c r="L2003" s="147" t="str">
        <f>IF('TSA Input'!$J1978="","",IF('TSA Input'!$J1978="Yes",'TSA Input'!$E1978,""))</f>
        <v/>
      </c>
      <c r="M2003" s="45" t="str">
        <f t="shared" si="3"/>
        <v/>
      </c>
      <c r="N2003" s="48"/>
      <c r="O2003" s="49"/>
      <c r="P2003" s="148" t="s">
        <v>31</v>
      </c>
      <c r="Q2003" s="149" t="s">
        <v>31</v>
      </c>
      <c r="R2003" s="1"/>
    </row>
    <row r="2004" spans="1:18" ht="15.75" hidden="1" customHeight="1">
      <c r="A2004" s="1" t="str">
        <f t="shared" si="1"/>
        <v/>
      </c>
      <c r="B2004" s="1"/>
      <c r="C2004" s="38" t="str">
        <f>IF('TSA Input'!J1979="","",IF('TSA Input'!J1979="Yes",'TSA Input'!B1979,"Ineligible"))</f>
        <v/>
      </c>
      <c r="D2004" s="39" t="str">
        <f>IF('TSA Input'!J1979="","",IF('TSA Input'!J1979="Yes",'TSA Input'!H1979,""))</f>
        <v/>
      </c>
      <c r="E2004" s="40" t="str">
        <f>IF('TSA Input'!J1979="","",IF('TSA Input'!J1979="Yes",'TSA Input'!G1979,""))</f>
        <v/>
      </c>
      <c r="F2004" s="42" t="str">
        <f>IF('TSA Input'!J1979="","",IF('TSA Input'!J1979="Yes",'TSA Input'!C1979,""))</f>
        <v/>
      </c>
      <c r="G2004" s="43" t="str">
        <f>IF('TSA Input'!J1979="","",IF('TSA Input'!J1979="Yes",'TSA Input'!I1979,""))</f>
        <v/>
      </c>
      <c r="H2004" s="43" t="str">
        <f>IF('TSA Input'!J1979="","",IF('TSA Input'!J1979="Yes",'TSA Input'!E1979,""))</f>
        <v/>
      </c>
      <c r="I2004" s="45" t="str">
        <f t="shared" si="2"/>
        <v/>
      </c>
      <c r="J2004" s="146" t="str">
        <f>IF('TSA Input'!$J1979="","",IF('TSA Input'!$J1979="Yes",'TSA Input'!$C1979,""))</f>
        <v/>
      </c>
      <c r="K2004" s="147" t="str">
        <f>IF('TSA Input'!$J1979="","",IF('TSA Input'!$J1979="Yes",'TSA Input'!$I1979,""))</f>
        <v/>
      </c>
      <c r="L2004" s="147" t="str">
        <f>IF('TSA Input'!$J1979="","",IF('TSA Input'!$J1979="Yes",'TSA Input'!$E1979,""))</f>
        <v/>
      </c>
      <c r="M2004" s="45" t="str">
        <f t="shared" si="3"/>
        <v/>
      </c>
      <c r="N2004" s="48"/>
      <c r="O2004" s="49"/>
      <c r="P2004" s="148" t="s">
        <v>31</v>
      </c>
      <c r="Q2004" s="149" t="s">
        <v>31</v>
      </c>
      <c r="R2004" s="1"/>
    </row>
    <row r="2005" spans="1:18" ht="15.75" hidden="1" customHeight="1">
      <c r="A2005" s="1" t="str">
        <f t="shared" si="1"/>
        <v/>
      </c>
      <c r="B2005" s="1"/>
      <c r="C2005" s="38" t="str">
        <f>IF('TSA Input'!J1980="","",IF('TSA Input'!J1980="Yes",'TSA Input'!B1980,"Ineligible"))</f>
        <v/>
      </c>
      <c r="D2005" s="39" t="str">
        <f>IF('TSA Input'!J1980="","",IF('TSA Input'!J1980="Yes",'TSA Input'!H1980,""))</f>
        <v/>
      </c>
      <c r="E2005" s="40" t="str">
        <f>IF('TSA Input'!J1980="","",IF('TSA Input'!J1980="Yes",'TSA Input'!G1980,""))</f>
        <v/>
      </c>
      <c r="F2005" s="42" t="str">
        <f>IF('TSA Input'!J1980="","",IF('TSA Input'!J1980="Yes",'TSA Input'!C1980,""))</f>
        <v/>
      </c>
      <c r="G2005" s="43" t="str">
        <f>IF('TSA Input'!J1980="","",IF('TSA Input'!J1980="Yes",'TSA Input'!I1980,""))</f>
        <v/>
      </c>
      <c r="H2005" s="43" t="str">
        <f>IF('TSA Input'!J1980="","",IF('TSA Input'!J1980="Yes",'TSA Input'!E1980,""))</f>
        <v/>
      </c>
      <c r="I2005" s="45" t="str">
        <f t="shared" si="2"/>
        <v/>
      </c>
      <c r="J2005" s="146" t="str">
        <f>IF('TSA Input'!$J1980="","",IF('TSA Input'!$J1980="Yes",'TSA Input'!$C1980,""))</f>
        <v/>
      </c>
      <c r="K2005" s="147" t="str">
        <f>IF('TSA Input'!$J1980="","",IF('TSA Input'!$J1980="Yes",'TSA Input'!$I1980,""))</f>
        <v/>
      </c>
      <c r="L2005" s="147" t="str">
        <f>IF('TSA Input'!$J1980="","",IF('TSA Input'!$J1980="Yes",'TSA Input'!$E1980,""))</f>
        <v/>
      </c>
      <c r="M2005" s="45" t="str">
        <f t="shared" si="3"/>
        <v/>
      </c>
      <c r="N2005" s="48"/>
      <c r="O2005" s="49"/>
      <c r="P2005" s="148" t="s">
        <v>31</v>
      </c>
      <c r="Q2005" s="149" t="s">
        <v>31</v>
      </c>
      <c r="R2005" s="1"/>
    </row>
    <row r="2006" spans="1:18" ht="15.75" hidden="1" customHeight="1">
      <c r="A2006" s="1" t="str">
        <f t="shared" si="1"/>
        <v/>
      </c>
      <c r="B2006" s="1"/>
      <c r="C2006" s="38" t="str">
        <f>IF('TSA Input'!J1981="","",IF('TSA Input'!J1981="Yes",'TSA Input'!B1981,"Ineligible"))</f>
        <v/>
      </c>
      <c r="D2006" s="39" t="str">
        <f>IF('TSA Input'!J1981="","",IF('TSA Input'!J1981="Yes",'TSA Input'!H1981,""))</f>
        <v/>
      </c>
      <c r="E2006" s="40" t="str">
        <f>IF('TSA Input'!J1981="","",IF('TSA Input'!J1981="Yes",'TSA Input'!G1981,""))</f>
        <v/>
      </c>
      <c r="F2006" s="42" t="str">
        <f>IF('TSA Input'!J1981="","",IF('TSA Input'!J1981="Yes",'TSA Input'!C1981,""))</f>
        <v/>
      </c>
      <c r="G2006" s="43" t="str">
        <f>IF('TSA Input'!J1981="","",IF('TSA Input'!J1981="Yes",'TSA Input'!I1981,""))</f>
        <v/>
      </c>
      <c r="H2006" s="43" t="str">
        <f>IF('TSA Input'!J1981="","",IF('TSA Input'!J1981="Yes",'TSA Input'!E1981,""))</f>
        <v/>
      </c>
      <c r="I2006" s="45" t="str">
        <f t="shared" si="2"/>
        <v/>
      </c>
      <c r="J2006" s="146" t="str">
        <f>IF('TSA Input'!$J1981="","",IF('TSA Input'!$J1981="Yes",'TSA Input'!$C1981,""))</f>
        <v/>
      </c>
      <c r="K2006" s="147" t="str">
        <f>IF('TSA Input'!$J1981="","",IF('TSA Input'!$J1981="Yes",'TSA Input'!$I1981,""))</f>
        <v/>
      </c>
      <c r="L2006" s="147" t="str">
        <f>IF('TSA Input'!$J1981="","",IF('TSA Input'!$J1981="Yes",'TSA Input'!$E1981,""))</f>
        <v/>
      </c>
      <c r="M2006" s="45" t="str">
        <f t="shared" si="3"/>
        <v/>
      </c>
      <c r="N2006" s="48"/>
      <c r="O2006" s="49"/>
      <c r="P2006" s="148" t="s">
        <v>31</v>
      </c>
      <c r="Q2006" s="149" t="s">
        <v>31</v>
      </c>
      <c r="R2006" s="1"/>
    </row>
    <row r="2007" spans="1:18" ht="15.75" hidden="1" customHeight="1">
      <c r="A2007" s="1" t="str">
        <f t="shared" si="1"/>
        <v/>
      </c>
      <c r="B2007" s="1"/>
      <c r="C2007" s="38" t="str">
        <f>IF('TSA Input'!J1982="","",IF('TSA Input'!J1982="Yes",'TSA Input'!B1982,"Ineligible"))</f>
        <v/>
      </c>
      <c r="D2007" s="39" t="str">
        <f>IF('TSA Input'!J1982="","",IF('TSA Input'!J1982="Yes",'TSA Input'!H1982,""))</f>
        <v/>
      </c>
      <c r="E2007" s="40" t="str">
        <f>IF('TSA Input'!J1982="","",IF('TSA Input'!J1982="Yes",'TSA Input'!G1982,""))</f>
        <v/>
      </c>
      <c r="F2007" s="42" t="str">
        <f>IF('TSA Input'!J1982="","",IF('TSA Input'!J1982="Yes",'TSA Input'!C1982,""))</f>
        <v/>
      </c>
      <c r="G2007" s="43" t="str">
        <f>IF('TSA Input'!J1982="","",IF('TSA Input'!J1982="Yes",'TSA Input'!I1982,""))</f>
        <v/>
      </c>
      <c r="H2007" s="43" t="str">
        <f>IF('TSA Input'!J1982="","",IF('TSA Input'!J1982="Yes",'TSA Input'!E1982,""))</f>
        <v/>
      </c>
      <c r="I2007" s="45" t="str">
        <f t="shared" si="2"/>
        <v/>
      </c>
      <c r="J2007" s="146" t="str">
        <f>IF('TSA Input'!$J1982="","",IF('TSA Input'!$J1982="Yes",'TSA Input'!$C1982,""))</f>
        <v/>
      </c>
      <c r="K2007" s="147" t="str">
        <f>IF('TSA Input'!$J1982="","",IF('TSA Input'!$J1982="Yes",'TSA Input'!$I1982,""))</f>
        <v/>
      </c>
      <c r="L2007" s="147" t="str">
        <f>IF('TSA Input'!$J1982="","",IF('TSA Input'!$J1982="Yes",'TSA Input'!$E1982,""))</f>
        <v/>
      </c>
      <c r="M2007" s="45" t="str">
        <f t="shared" si="3"/>
        <v/>
      </c>
      <c r="N2007" s="48"/>
      <c r="O2007" s="49"/>
      <c r="P2007" s="148" t="s">
        <v>31</v>
      </c>
      <c r="Q2007" s="149" t="s">
        <v>31</v>
      </c>
      <c r="R2007" s="1"/>
    </row>
    <row r="2008" spans="1:18" ht="15.75" hidden="1" customHeight="1">
      <c r="A2008" s="1" t="str">
        <f t="shared" si="1"/>
        <v/>
      </c>
      <c r="B2008" s="1"/>
      <c r="C2008" s="38" t="str">
        <f>IF('TSA Input'!J1983="","",IF('TSA Input'!J1983="Yes",'TSA Input'!B1983,"Ineligible"))</f>
        <v/>
      </c>
      <c r="D2008" s="39" t="str">
        <f>IF('TSA Input'!J1983="","",IF('TSA Input'!J1983="Yes",'TSA Input'!H1983,""))</f>
        <v/>
      </c>
      <c r="E2008" s="40" t="str">
        <f>IF('TSA Input'!J1983="","",IF('TSA Input'!J1983="Yes",'TSA Input'!G1983,""))</f>
        <v/>
      </c>
      <c r="F2008" s="42" t="str">
        <f>IF('TSA Input'!J1983="","",IF('TSA Input'!J1983="Yes",'TSA Input'!C1983,""))</f>
        <v/>
      </c>
      <c r="G2008" s="43" t="str">
        <f>IF('TSA Input'!J1983="","",IF('TSA Input'!J1983="Yes",'TSA Input'!I1983,""))</f>
        <v/>
      </c>
      <c r="H2008" s="43" t="str">
        <f>IF('TSA Input'!J1983="","",IF('TSA Input'!J1983="Yes",'TSA Input'!E1983,""))</f>
        <v/>
      </c>
      <c r="I2008" s="45" t="str">
        <f t="shared" si="2"/>
        <v/>
      </c>
      <c r="J2008" s="146" t="str">
        <f>IF('TSA Input'!$J1983="","",IF('TSA Input'!$J1983="Yes",'TSA Input'!$C1983,""))</f>
        <v/>
      </c>
      <c r="K2008" s="147" t="str">
        <f>IF('TSA Input'!$J1983="","",IF('TSA Input'!$J1983="Yes",'TSA Input'!$I1983,""))</f>
        <v/>
      </c>
      <c r="L2008" s="147" t="str">
        <f>IF('TSA Input'!$J1983="","",IF('TSA Input'!$J1983="Yes",'TSA Input'!$E1983,""))</f>
        <v/>
      </c>
      <c r="M2008" s="45" t="str">
        <f t="shared" si="3"/>
        <v/>
      </c>
      <c r="N2008" s="48"/>
      <c r="O2008" s="49"/>
      <c r="P2008" s="148" t="s">
        <v>31</v>
      </c>
      <c r="Q2008" s="149" t="s">
        <v>31</v>
      </c>
      <c r="R2008" s="1"/>
    </row>
    <row r="2009" spans="1:18" ht="15.75" hidden="1" customHeight="1">
      <c r="A2009" s="1" t="str">
        <f t="shared" si="1"/>
        <v/>
      </c>
      <c r="B2009" s="1"/>
      <c r="C2009" s="38" t="str">
        <f>IF('TSA Input'!J1984="","",IF('TSA Input'!J1984="Yes",'TSA Input'!B1984,"Ineligible"))</f>
        <v/>
      </c>
      <c r="D2009" s="39" t="str">
        <f>IF('TSA Input'!J1984="","",IF('TSA Input'!J1984="Yes",'TSA Input'!H1984,""))</f>
        <v/>
      </c>
      <c r="E2009" s="40" t="str">
        <f>IF('TSA Input'!J1984="","",IF('TSA Input'!J1984="Yes",'TSA Input'!G1984,""))</f>
        <v/>
      </c>
      <c r="F2009" s="42" t="str">
        <f>IF('TSA Input'!J1984="","",IF('TSA Input'!J1984="Yes",'TSA Input'!C1984,""))</f>
        <v/>
      </c>
      <c r="G2009" s="43" t="str">
        <f>IF('TSA Input'!J1984="","",IF('TSA Input'!J1984="Yes",'TSA Input'!I1984,""))</f>
        <v/>
      </c>
      <c r="H2009" s="43" t="str">
        <f>IF('TSA Input'!J1984="","",IF('TSA Input'!J1984="Yes",'TSA Input'!E1984,""))</f>
        <v/>
      </c>
      <c r="I2009" s="45" t="str">
        <f t="shared" si="2"/>
        <v/>
      </c>
      <c r="J2009" s="146" t="str">
        <f>IF('TSA Input'!$J1984="","",IF('TSA Input'!$J1984="Yes",'TSA Input'!$C1984,""))</f>
        <v/>
      </c>
      <c r="K2009" s="147" t="str">
        <f>IF('TSA Input'!$J1984="","",IF('TSA Input'!$J1984="Yes",'TSA Input'!$I1984,""))</f>
        <v/>
      </c>
      <c r="L2009" s="147" t="str">
        <f>IF('TSA Input'!$J1984="","",IF('TSA Input'!$J1984="Yes",'TSA Input'!$E1984,""))</f>
        <v/>
      </c>
      <c r="M2009" s="45" t="str">
        <f t="shared" si="3"/>
        <v/>
      </c>
      <c r="N2009" s="48"/>
      <c r="O2009" s="49"/>
      <c r="P2009" s="148" t="s">
        <v>31</v>
      </c>
      <c r="Q2009" s="149" t="s">
        <v>31</v>
      </c>
      <c r="R2009" s="1"/>
    </row>
    <row r="2010" spans="1:18" ht="15.75" hidden="1" customHeight="1">
      <c r="A2010" s="1" t="str">
        <f t="shared" si="1"/>
        <v/>
      </c>
      <c r="B2010" s="1"/>
      <c r="C2010" s="38" t="str">
        <f>IF('TSA Input'!J1985="","",IF('TSA Input'!J1985="Yes",'TSA Input'!B1985,"Ineligible"))</f>
        <v/>
      </c>
      <c r="D2010" s="39" t="str">
        <f>IF('TSA Input'!J1985="","",IF('TSA Input'!J1985="Yes",'TSA Input'!H1985,""))</f>
        <v/>
      </c>
      <c r="E2010" s="40" t="str">
        <f>IF('TSA Input'!J1985="","",IF('TSA Input'!J1985="Yes",'TSA Input'!G1985,""))</f>
        <v/>
      </c>
      <c r="F2010" s="42" t="str">
        <f>IF('TSA Input'!J1985="","",IF('TSA Input'!J1985="Yes",'TSA Input'!C1985,""))</f>
        <v/>
      </c>
      <c r="G2010" s="43" t="str">
        <f>IF('TSA Input'!J1985="","",IF('TSA Input'!J1985="Yes",'TSA Input'!I1985,""))</f>
        <v/>
      </c>
      <c r="H2010" s="43" t="str">
        <f>IF('TSA Input'!J1985="","",IF('TSA Input'!J1985="Yes",'TSA Input'!E1985,""))</f>
        <v/>
      </c>
      <c r="I2010" s="45" t="str">
        <f t="shared" si="2"/>
        <v/>
      </c>
      <c r="J2010" s="146" t="str">
        <f>IF('TSA Input'!$J1985="","",IF('TSA Input'!$J1985="Yes",'TSA Input'!$C1985,""))</f>
        <v/>
      </c>
      <c r="K2010" s="147" t="str">
        <f>IF('TSA Input'!$J1985="","",IF('TSA Input'!$J1985="Yes",'TSA Input'!$I1985,""))</f>
        <v/>
      </c>
      <c r="L2010" s="147" t="str">
        <f>IF('TSA Input'!$J1985="","",IF('TSA Input'!$J1985="Yes",'TSA Input'!$E1985,""))</f>
        <v/>
      </c>
      <c r="M2010" s="45" t="str">
        <f t="shared" si="3"/>
        <v/>
      </c>
      <c r="N2010" s="48"/>
      <c r="O2010" s="49"/>
      <c r="P2010" s="148" t="s">
        <v>31</v>
      </c>
      <c r="Q2010" s="149" t="s">
        <v>31</v>
      </c>
      <c r="R2010" s="1"/>
    </row>
    <row r="2011" spans="1:18" ht="15.75" hidden="1" customHeight="1">
      <c r="A2011" s="1" t="str">
        <f t="shared" si="1"/>
        <v/>
      </c>
      <c r="B2011" s="1"/>
      <c r="C2011" s="38" t="str">
        <f>IF('TSA Input'!J1986="","",IF('TSA Input'!J1986="Yes",'TSA Input'!B1986,"Ineligible"))</f>
        <v/>
      </c>
      <c r="D2011" s="39" t="str">
        <f>IF('TSA Input'!J1986="","",IF('TSA Input'!J1986="Yes",'TSA Input'!H1986,""))</f>
        <v/>
      </c>
      <c r="E2011" s="40" t="str">
        <f>IF('TSA Input'!J1986="","",IF('TSA Input'!J1986="Yes",'TSA Input'!G1986,""))</f>
        <v/>
      </c>
      <c r="F2011" s="42" t="str">
        <f>IF('TSA Input'!J1986="","",IF('TSA Input'!J1986="Yes",'TSA Input'!C1986,""))</f>
        <v/>
      </c>
      <c r="G2011" s="43" t="str">
        <f>IF('TSA Input'!J1986="","",IF('TSA Input'!J1986="Yes",'TSA Input'!I1986,""))</f>
        <v/>
      </c>
      <c r="H2011" s="43" t="str">
        <f>IF('TSA Input'!J1986="","",IF('TSA Input'!J1986="Yes",'TSA Input'!E1986,""))</f>
        <v/>
      </c>
      <c r="I2011" s="45" t="str">
        <f t="shared" si="2"/>
        <v/>
      </c>
      <c r="J2011" s="146" t="str">
        <f>IF('TSA Input'!$J1986="","",IF('TSA Input'!$J1986="Yes",'TSA Input'!$C1986,""))</f>
        <v/>
      </c>
      <c r="K2011" s="147" t="str">
        <f>IF('TSA Input'!$J1986="","",IF('TSA Input'!$J1986="Yes",'TSA Input'!$I1986,""))</f>
        <v/>
      </c>
      <c r="L2011" s="147" t="str">
        <f>IF('TSA Input'!$J1986="","",IF('TSA Input'!$J1986="Yes",'TSA Input'!$E1986,""))</f>
        <v/>
      </c>
      <c r="M2011" s="45" t="str">
        <f t="shared" si="3"/>
        <v/>
      </c>
      <c r="N2011" s="48"/>
      <c r="O2011" s="49"/>
      <c r="P2011" s="148" t="s">
        <v>31</v>
      </c>
      <c r="Q2011" s="149" t="s">
        <v>31</v>
      </c>
      <c r="R2011" s="1"/>
    </row>
    <row r="2012" spans="1:18" ht="15.75" hidden="1" customHeight="1">
      <c r="A2012" s="1" t="str">
        <f t="shared" si="1"/>
        <v/>
      </c>
      <c r="B2012" s="1"/>
      <c r="C2012" s="38" t="str">
        <f>IF('TSA Input'!J1987="","",IF('TSA Input'!J1987="Yes",'TSA Input'!B1987,"Ineligible"))</f>
        <v/>
      </c>
      <c r="D2012" s="39" t="str">
        <f>IF('TSA Input'!J1987="","",IF('TSA Input'!J1987="Yes",'TSA Input'!H1987,""))</f>
        <v/>
      </c>
      <c r="E2012" s="40" t="str">
        <f>IF('TSA Input'!J1987="","",IF('TSA Input'!J1987="Yes",'TSA Input'!G1987,""))</f>
        <v/>
      </c>
      <c r="F2012" s="42" t="str">
        <f>IF('TSA Input'!J1987="","",IF('TSA Input'!J1987="Yes",'TSA Input'!C1987,""))</f>
        <v/>
      </c>
      <c r="G2012" s="43" t="str">
        <f>IF('TSA Input'!J1987="","",IF('TSA Input'!J1987="Yes",'TSA Input'!I1987,""))</f>
        <v/>
      </c>
      <c r="H2012" s="43" t="str">
        <f>IF('TSA Input'!J1987="","",IF('TSA Input'!J1987="Yes",'TSA Input'!E1987,""))</f>
        <v/>
      </c>
      <c r="I2012" s="45" t="str">
        <f t="shared" si="2"/>
        <v/>
      </c>
      <c r="J2012" s="146" t="str">
        <f>IF('TSA Input'!$J1987="","",IF('TSA Input'!$J1987="Yes",'TSA Input'!$C1987,""))</f>
        <v/>
      </c>
      <c r="K2012" s="147" t="str">
        <f>IF('TSA Input'!$J1987="","",IF('TSA Input'!$J1987="Yes",'TSA Input'!$I1987,""))</f>
        <v/>
      </c>
      <c r="L2012" s="147" t="str">
        <f>IF('TSA Input'!$J1987="","",IF('TSA Input'!$J1987="Yes",'TSA Input'!$E1987,""))</f>
        <v/>
      </c>
      <c r="M2012" s="45" t="str">
        <f t="shared" si="3"/>
        <v/>
      </c>
      <c r="N2012" s="48"/>
      <c r="O2012" s="49"/>
      <c r="P2012" s="148" t="s">
        <v>31</v>
      </c>
      <c r="Q2012" s="149" t="s">
        <v>31</v>
      </c>
      <c r="R2012" s="1"/>
    </row>
    <row r="2013" spans="1:18" ht="15.75" hidden="1" customHeight="1">
      <c r="A2013" s="1" t="str">
        <f t="shared" si="1"/>
        <v/>
      </c>
      <c r="B2013" s="1"/>
      <c r="C2013" s="38" t="str">
        <f>IF('TSA Input'!J1988="","",IF('TSA Input'!J1988="Yes",'TSA Input'!B1988,"Ineligible"))</f>
        <v/>
      </c>
      <c r="D2013" s="39" t="str">
        <f>IF('TSA Input'!J1988="","",IF('TSA Input'!J1988="Yes",'TSA Input'!H1988,""))</f>
        <v/>
      </c>
      <c r="E2013" s="40" t="str">
        <f>IF('TSA Input'!J1988="","",IF('TSA Input'!J1988="Yes",'TSA Input'!G1988,""))</f>
        <v/>
      </c>
      <c r="F2013" s="42" t="str">
        <f>IF('TSA Input'!J1988="","",IF('TSA Input'!J1988="Yes",'TSA Input'!C1988,""))</f>
        <v/>
      </c>
      <c r="G2013" s="43" t="str">
        <f>IF('TSA Input'!J1988="","",IF('TSA Input'!J1988="Yes",'TSA Input'!I1988,""))</f>
        <v/>
      </c>
      <c r="H2013" s="43" t="str">
        <f>IF('TSA Input'!J1988="","",IF('TSA Input'!J1988="Yes",'TSA Input'!E1988,""))</f>
        <v/>
      </c>
      <c r="I2013" s="45" t="str">
        <f t="shared" si="2"/>
        <v/>
      </c>
      <c r="J2013" s="146" t="str">
        <f>IF('TSA Input'!$J1988="","",IF('TSA Input'!$J1988="Yes",'TSA Input'!$C1988,""))</f>
        <v/>
      </c>
      <c r="K2013" s="147" t="str">
        <f>IF('TSA Input'!$J1988="","",IF('TSA Input'!$J1988="Yes",'TSA Input'!$I1988,""))</f>
        <v/>
      </c>
      <c r="L2013" s="147" t="str">
        <f>IF('TSA Input'!$J1988="","",IF('TSA Input'!$J1988="Yes",'TSA Input'!$E1988,""))</f>
        <v/>
      </c>
      <c r="M2013" s="45" t="str">
        <f t="shared" si="3"/>
        <v/>
      </c>
      <c r="N2013" s="48"/>
      <c r="O2013" s="49"/>
      <c r="P2013" s="148" t="s">
        <v>31</v>
      </c>
      <c r="Q2013" s="149" t="s">
        <v>31</v>
      </c>
      <c r="R2013" s="1"/>
    </row>
    <row r="2014" spans="1:18" ht="15.75" hidden="1" customHeight="1">
      <c r="A2014" s="1" t="str">
        <f t="shared" si="1"/>
        <v/>
      </c>
      <c r="B2014" s="1"/>
      <c r="C2014" s="38" t="str">
        <f>IF('TSA Input'!J1989="","",IF('TSA Input'!J1989="Yes",'TSA Input'!B1989,"Ineligible"))</f>
        <v/>
      </c>
      <c r="D2014" s="39" t="str">
        <f>IF('TSA Input'!J1989="","",IF('TSA Input'!J1989="Yes",'TSA Input'!H1989,""))</f>
        <v/>
      </c>
      <c r="E2014" s="40" t="str">
        <f>IF('TSA Input'!J1989="","",IF('TSA Input'!J1989="Yes",'TSA Input'!G1989,""))</f>
        <v/>
      </c>
      <c r="F2014" s="42" t="str">
        <f>IF('TSA Input'!J1989="","",IF('TSA Input'!J1989="Yes",'TSA Input'!C1989,""))</f>
        <v/>
      </c>
      <c r="G2014" s="43" t="str">
        <f>IF('TSA Input'!J1989="","",IF('TSA Input'!J1989="Yes",'TSA Input'!I1989,""))</f>
        <v/>
      </c>
      <c r="H2014" s="43" t="str">
        <f>IF('TSA Input'!J1989="","",IF('TSA Input'!J1989="Yes",'TSA Input'!E1989,""))</f>
        <v/>
      </c>
      <c r="I2014" s="45" t="str">
        <f t="shared" si="2"/>
        <v/>
      </c>
      <c r="J2014" s="146" t="str">
        <f>IF('TSA Input'!$J1989="","",IF('TSA Input'!$J1989="Yes",'TSA Input'!$C1989,""))</f>
        <v/>
      </c>
      <c r="K2014" s="147" t="str">
        <f>IF('TSA Input'!$J1989="","",IF('TSA Input'!$J1989="Yes",'TSA Input'!$I1989,""))</f>
        <v/>
      </c>
      <c r="L2014" s="147" t="str">
        <f>IF('TSA Input'!$J1989="","",IF('TSA Input'!$J1989="Yes",'TSA Input'!$E1989,""))</f>
        <v/>
      </c>
      <c r="M2014" s="45" t="str">
        <f t="shared" si="3"/>
        <v/>
      </c>
      <c r="N2014" s="48"/>
      <c r="O2014" s="49"/>
      <c r="P2014" s="148" t="s">
        <v>31</v>
      </c>
      <c r="Q2014" s="149" t="s">
        <v>31</v>
      </c>
      <c r="R2014" s="1"/>
    </row>
    <row r="2015" spans="1:18" ht="15.75" hidden="1" customHeight="1">
      <c r="A2015" s="1" t="str">
        <f t="shared" si="1"/>
        <v/>
      </c>
      <c r="B2015" s="1"/>
      <c r="C2015" s="38" t="str">
        <f>IF('TSA Input'!J1990="","",IF('TSA Input'!J1990="Yes",'TSA Input'!B1990,"Ineligible"))</f>
        <v/>
      </c>
      <c r="D2015" s="39" t="str">
        <f>IF('TSA Input'!J1990="","",IF('TSA Input'!J1990="Yes",'TSA Input'!H1990,""))</f>
        <v/>
      </c>
      <c r="E2015" s="40" t="str">
        <f>IF('TSA Input'!J1990="","",IF('TSA Input'!J1990="Yes",'TSA Input'!G1990,""))</f>
        <v/>
      </c>
      <c r="F2015" s="42" t="str">
        <f>IF('TSA Input'!J1990="","",IF('TSA Input'!J1990="Yes",'TSA Input'!C1990,""))</f>
        <v/>
      </c>
      <c r="G2015" s="43" t="str">
        <f>IF('TSA Input'!J1990="","",IF('TSA Input'!J1990="Yes",'TSA Input'!I1990,""))</f>
        <v/>
      </c>
      <c r="H2015" s="43" t="str">
        <f>IF('TSA Input'!J1990="","",IF('TSA Input'!J1990="Yes",'TSA Input'!E1990,""))</f>
        <v/>
      </c>
      <c r="I2015" s="45" t="str">
        <f t="shared" si="2"/>
        <v/>
      </c>
      <c r="J2015" s="146" t="str">
        <f>IF('TSA Input'!$J1990="","",IF('TSA Input'!$J1990="Yes",'TSA Input'!$C1990,""))</f>
        <v/>
      </c>
      <c r="K2015" s="147" t="str">
        <f>IF('TSA Input'!$J1990="","",IF('TSA Input'!$J1990="Yes",'TSA Input'!$I1990,""))</f>
        <v/>
      </c>
      <c r="L2015" s="147" t="str">
        <f>IF('TSA Input'!$J1990="","",IF('TSA Input'!$J1990="Yes",'TSA Input'!$E1990,""))</f>
        <v/>
      </c>
      <c r="M2015" s="45" t="str">
        <f t="shared" si="3"/>
        <v/>
      </c>
      <c r="N2015" s="48"/>
      <c r="O2015" s="49"/>
      <c r="P2015" s="148" t="s">
        <v>31</v>
      </c>
      <c r="Q2015" s="149" t="s">
        <v>31</v>
      </c>
      <c r="R2015" s="1"/>
    </row>
    <row r="2016" spans="1:18" ht="15.75" hidden="1" customHeight="1">
      <c r="A2016" s="1" t="str">
        <f t="shared" si="1"/>
        <v/>
      </c>
      <c r="B2016" s="1"/>
      <c r="C2016" s="38" t="str">
        <f>IF('TSA Input'!J1991="","",IF('TSA Input'!J1991="Yes",'TSA Input'!B1991,"Ineligible"))</f>
        <v/>
      </c>
      <c r="D2016" s="39" t="str">
        <f>IF('TSA Input'!J1991="","",IF('TSA Input'!J1991="Yes",'TSA Input'!H1991,""))</f>
        <v/>
      </c>
      <c r="E2016" s="40" t="str">
        <f>IF('TSA Input'!J1991="","",IF('TSA Input'!J1991="Yes",'TSA Input'!G1991,""))</f>
        <v/>
      </c>
      <c r="F2016" s="42" t="str">
        <f>IF('TSA Input'!J1991="","",IF('TSA Input'!J1991="Yes",'TSA Input'!C1991,""))</f>
        <v/>
      </c>
      <c r="G2016" s="43" t="str">
        <f>IF('TSA Input'!J1991="","",IF('TSA Input'!J1991="Yes",'TSA Input'!I1991,""))</f>
        <v/>
      </c>
      <c r="H2016" s="43" t="str">
        <f>IF('TSA Input'!J1991="","",IF('TSA Input'!J1991="Yes",'TSA Input'!E1991,""))</f>
        <v/>
      </c>
      <c r="I2016" s="45" t="str">
        <f t="shared" si="2"/>
        <v/>
      </c>
      <c r="J2016" s="146" t="str">
        <f>IF('TSA Input'!$J1991="","",IF('TSA Input'!$J1991="Yes",'TSA Input'!$C1991,""))</f>
        <v/>
      </c>
      <c r="K2016" s="147" t="str">
        <f>IF('TSA Input'!$J1991="","",IF('TSA Input'!$J1991="Yes",'TSA Input'!$I1991,""))</f>
        <v/>
      </c>
      <c r="L2016" s="147" t="str">
        <f>IF('TSA Input'!$J1991="","",IF('TSA Input'!$J1991="Yes",'TSA Input'!$E1991,""))</f>
        <v/>
      </c>
      <c r="M2016" s="45" t="str">
        <f t="shared" si="3"/>
        <v/>
      </c>
      <c r="N2016" s="48"/>
      <c r="O2016" s="49"/>
      <c r="P2016" s="148" t="s">
        <v>31</v>
      </c>
      <c r="Q2016" s="149" t="s">
        <v>31</v>
      </c>
      <c r="R2016" s="1"/>
    </row>
    <row r="2017" spans="1:18" ht="15.75" hidden="1" customHeight="1">
      <c r="A2017" s="1" t="str">
        <f t="shared" si="1"/>
        <v/>
      </c>
      <c r="B2017" s="1"/>
      <c r="C2017" s="38" t="str">
        <f>IF('TSA Input'!J1992="","",IF('TSA Input'!J1992="Yes",'TSA Input'!B1992,"Ineligible"))</f>
        <v/>
      </c>
      <c r="D2017" s="39" t="str">
        <f>IF('TSA Input'!J1992="","",IF('TSA Input'!J1992="Yes",'TSA Input'!H1992,""))</f>
        <v/>
      </c>
      <c r="E2017" s="40" t="str">
        <f>IF('TSA Input'!J1992="","",IF('TSA Input'!J1992="Yes",'TSA Input'!G1992,""))</f>
        <v/>
      </c>
      <c r="F2017" s="42" t="str">
        <f>IF('TSA Input'!J1992="","",IF('TSA Input'!J1992="Yes",'TSA Input'!C1992,""))</f>
        <v/>
      </c>
      <c r="G2017" s="43" t="str">
        <f>IF('TSA Input'!J1992="","",IF('TSA Input'!J1992="Yes",'TSA Input'!I1992,""))</f>
        <v/>
      </c>
      <c r="H2017" s="43" t="str">
        <f>IF('TSA Input'!J1992="","",IF('TSA Input'!J1992="Yes",'TSA Input'!E1992,""))</f>
        <v/>
      </c>
      <c r="I2017" s="45" t="str">
        <f t="shared" si="2"/>
        <v/>
      </c>
      <c r="J2017" s="146" t="str">
        <f>IF('TSA Input'!$J1992="","",IF('TSA Input'!$J1992="Yes",'TSA Input'!$C1992,""))</f>
        <v/>
      </c>
      <c r="K2017" s="147" t="str">
        <f>IF('TSA Input'!$J1992="","",IF('TSA Input'!$J1992="Yes",'TSA Input'!$I1992,""))</f>
        <v/>
      </c>
      <c r="L2017" s="147" t="str">
        <f>IF('TSA Input'!$J1992="","",IF('TSA Input'!$J1992="Yes",'TSA Input'!$E1992,""))</f>
        <v/>
      </c>
      <c r="M2017" s="45" t="str">
        <f t="shared" si="3"/>
        <v/>
      </c>
      <c r="N2017" s="48"/>
      <c r="O2017" s="49"/>
      <c r="P2017" s="148" t="s">
        <v>31</v>
      </c>
      <c r="Q2017" s="149" t="s">
        <v>31</v>
      </c>
      <c r="R2017" s="1"/>
    </row>
    <row r="2018" spans="1:18" ht="15.75" hidden="1" customHeight="1">
      <c r="A2018" s="1" t="str">
        <f t="shared" si="1"/>
        <v/>
      </c>
      <c r="B2018" s="1"/>
      <c r="C2018" s="38" t="str">
        <f>IF('TSA Input'!J1993="","",IF('TSA Input'!J1993="Yes",'TSA Input'!B1993,"Ineligible"))</f>
        <v/>
      </c>
      <c r="D2018" s="39" t="str">
        <f>IF('TSA Input'!J1993="","",IF('TSA Input'!J1993="Yes",'TSA Input'!H1993,""))</f>
        <v/>
      </c>
      <c r="E2018" s="40" t="str">
        <f>IF('TSA Input'!J1993="","",IF('TSA Input'!J1993="Yes",'TSA Input'!G1993,""))</f>
        <v/>
      </c>
      <c r="F2018" s="42" t="str">
        <f>IF('TSA Input'!J1993="","",IF('TSA Input'!J1993="Yes",'TSA Input'!C1993,""))</f>
        <v/>
      </c>
      <c r="G2018" s="43" t="str">
        <f>IF('TSA Input'!J1993="","",IF('TSA Input'!J1993="Yes",'TSA Input'!I1993,""))</f>
        <v/>
      </c>
      <c r="H2018" s="43" t="str">
        <f>IF('TSA Input'!J1993="","",IF('TSA Input'!J1993="Yes",'TSA Input'!E1993,""))</f>
        <v/>
      </c>
      <c r="I2018" s="45" t="str">
        <f t="shared" si="2"/>
        <v/>
      </c>
      <c r="J2018" s="146" t="str">
        <f>IF('TSA Input'!$J1993="","",IF('TSA Input'!$J1993="Yes",'TSA Input'!$C1993,""))</f>
        <v/>
      </c>
      <c r="K2018" s="147" t="str">
        <f>IF('TSA Input'!$J1993="","",IF('TSA Input'!$J1993="Yes",'TSA Input'!$I1993,""))</f>
        <v/>
      </c>
      <c r="L2018" s="147" t="str">
        <f>IF('TSA Input'!$J1993="","",IF('TSA Input'!$J1993="Yes",'TSA Input'!$E1993,""))</f>
        <v/>
      </c>
      <c r="M2018" s="45" t="str">
        <f t="shared" si="3"/>
        <v/>
      </c>
      <c r="N2018" s="48"/>
      <c r="O2018" s="49"/>
      <c r="P2018" s="148" t="s">
        <v>31</v>
      </c>
      <c r="Q2018" s="149" t="s">
        <v>31</v>
      </c>
      <c r="R2018" s="1"/>
    </row>
    <row r="2019" spans="1:18" ht="15.75" hidden="1" customHeight="1">
      <c r="A2019" s="1" t="str">
        <f t="shared" si="1"/>
        <v/>
      </c>
      <c r="B2019" s="1"/>
      <c r="C2019" s="38" t="str">
        <f>IF('TSA Input'!J1994="","",IF('TSA Input'!J1994="Yes",'TSA Input'!B1994,"Ineligible"))</f>
        <v/>
      </c>
      <c r="D2019" s="39" t="str">
        <f>IF('TSA Input'!J1994="","",IF('TSA Input'!J1994="Yes",'TSA Input'!H1994,""))</f>
        <v/>
      </c>
      <c r="E2019" s="40" t="str">
        <f>IF('TSA Input'!J1994="","",IF('TSA Input'!J1994="Yes",'TSA Input'!G1994,""))</f>
        <v/>
      </c>
      <c r="F2019" s="42" t="str">
        <f>IF('TSA Input'!J1994="","",IF('TSA Input'!J1994="Yes",'TSA Input'!C1994,""))</f>
        <v/>
      </c>
      <c r="G2019" s="43" t="str">
        <f>IF('TSA Input'!J1994="","",IF('TSA Input'!J1994="Yes",'TSA Input'!I1994,""))</f>
        <v/>
      </c>
      <c r="H2019" s="43" t="str">
        <f>IF('TSA Input'!J1994="","",IF('TSA Input'!J1994="Yes",'TSA Input'!E1994,""))</f>
        <v/>
      </c>
      <c r="I2019" s="45" t="str">
        <f t="shared" si="2"/>
        <v/>
      </c>
      <c r="J2019" s="146" t="str">
        <f>IF('TSA Input'!$J1994="","",IF('TSA Input'!$J1994="Yes",'TSA Input'!$C1994,""))</f>
        <v/>
      </c>
      <c r="K2019" s="147" t="str">
        <f>IF('TSA Input'!$J1994="","",IF('TSA Input'!$J1994="Yes",'TSA Input'!$I1994,""))</f>
        <v/>
      </c>
      <c r="L2019" s="147" t="str">
        <f>IF('TSA Input'!$J1994="","",IF('TSA Input'!$J1994="Yes",'TSA Input'!$E1994,""))</f>
        <v/>
      </c>
      <c r="M2019" s="45" t="str">
        <f t="shared" si="3"/>
        <v/>
      </c>
      <c r="N2019" s="48"/>
      <c r="O2019" s="49"/>
      <c r="P2019" s="148" t="s">
        <v>31</v>
      </c>
      <c r="Q2019" s="149" t="s">
        <v>31</v>
      </c>
      <c r="R2019" s="1"/>
    </row>
    <row r="2020" spans="1:18" ht="15.75" hidden="1" customHeight="1">
      <c r="A2020" s="1" t="str">
        <f t="shared" si="1"/>
        <v/>
      </c>
      <c r="B2020" s="1"/>
      <c r="C2020" s="38" t="str">
        <f>IF('TSA Input'!J1995="","",IF('TSA Input'!J1995="Yes",'TSA Input'!B1995,"Ineligible"))</f>
        <v/>
      </c>
      <c r="D2020" s="39" t="str">
        <f>IF('TSA Input'!J1995="","",IF('TSA Input'!J1995="Yes",'TSA Input'!H1995,""))</f>
        <v/>
      </c>
      <c r="E2020" s="40" t="str">
        <f>IF('TSA Input'!J1995="","",IF('TSA Input'!J1995="Yes",'TSA Input'!G1995,""))</f>
        <v/>
      </c>
      <c r="F2020" s="42" t="str">
        <f>IF('TSA Input'!J1995="","",IF('TSA Input'!J1995="Yes",'TSA Input'!C1995,""))</f>
        <v/>
      </c>
      <c r="G2020" s="43" t="str">
        <f>IF('TSA Input'!J1995="","",IF('TSA Input'!J1995="Yes",'TSA Input'!I1995,""))</f>
        <v/>
      </c>
      <c r="H2020" s="43" t="str">
        <f>IF('TSA Input'!J1995="","",IF('TSA Input'!J1995="Yes",'TSA Input'!E1995,""))</f>
        <v/>
      </c>
      <c r="I2020" s="45" t="str">
        <f t="shared" si="2"/>
        <v/>
      </c>
      <c r="J2020" s="146" t="str">
        <f>IF('TSA Input'!$J1995="","",IF('TSA Input'!$J1995="Yes",'TSA Input'!$C1995,""))</f>
        <v/>
      </c>
      <c r="K2020" s="147" t="str">
        <f>IF('TSA Input'!$J1995="","",IF('TSA Input'!$J1995="Yes",'TSA Input'!$I1995,""))</f>
        <v/>
      </c>
      <c r="L2020" s="147" t="str">
        <f>IF('TSA Input'!$J1995="","",IF('TSA Input'!$J1995="Yes",'TSA Input'!$E1995,""))</f>
        <v/>
      </c>
      <c r="M2020" s="45" t="str">
        <f t="shared" si="3"/>
        <v/>
      </c>
      <c r="N2020" s="48"/>
      <c r="O2020" s="49"/>
      <c r="P2020" s="148" t="s">
        <v>31</v>
      </c>
      <c r="Q2020" s="149" t="s">
        <v>31</v>
      </c>
      <c r="R2020" s="1"/>
    </row>
    <row r="2021" spans="1:18" ht="15.75" hidden="1" customHeight="1">
      <c r="A2021" s="1" t="str">
        <f t="shared" si="1"/>
        <v/>
      </c>
      <c r="B2021" s="1"/>
      <c r="C2021" s="38" t="str">
        <f>IF('TSA Input'!J1996="","",IF('TSA Input'!J1996="Yes",'TSA Input'!B1996,"Ineligible"))</f>
        <v/>
      </c>
      <c r="D2021" s="39" t="str">
        <f>IF('TSA Input'!J1996="","",IF('TSA Input'!J1996="Yes",'TSA Input'!H1996,""))</f>
        <v/>
      </c>
      <c r="E2021" s="40" t="str">
        <f>IF('TSA Input'!J1996="","",IF('TSA Input'!J1996="Yes",'TSA Input'!G1996,""))</f>
        <v/>
      </c>
      <c r="F2021" s="42" t="str">
        <f>IF('TSA Input'!J1996="","",IF('TSA Input'!J1996="Yes",'TSA Input'!C1996,""))</f>
        <v/>
      </c>
      <c r="G2021" s="43" t="str">
        <f>IF('TSA Input'!J1996="","",IF('TSA Input'!J1996="Yes",'TSA Input'!I1996,""))</f>
        <v/>
      </c>
      <c r="H2021" s="43" t="str">
        <f>IF('TSA Input'!J1996="","",IF('TSA Input'!J1996="Yes",'TSA Input'!E1996,""))</f>
        <v/>
      </c>
      <c r="I2021" s="45" t="str">
        <f t="shared" si="2"/>
        <v/>
      </c>
      <c r="J2021" s="146" t="str">
        <f>IF('TSA Input'!$J1996="","",IF('TSA Input'!$J1996="Yes",'TSA Input'!$C1996,""))</f>
        <v/>
      </c>
      <c r="K2021" s="147" t="str">
        <f>IF('TSA Input'!$J1996="","",IF('TSA Input'!$J1996="Yes",'TSA Input'!$I1996,""))</f>
        <v/>
      </c>
      <c r="L2021" s="147" t="str">
        <f>IF('TSA Input'!$J1996="","",IF('TSA Input'!$J1996="Yes",'TSA Input'!$E1996,""))</f>
        <v/>
      </c>
      <c r="M2021" s="45" t="str">
        <f t="shared" si="3"/>
        <v/>
      </c>
      <c r="N2021" s="48"/>
      <c r="O2021" s="49"/>
      <c r="P2021" s="148" t="s">
        <v>31</v>
      </c>
      <c r="Q2021" s="149" t="s">
        <v>31</v>
      </c>
      <c r="R2021" s="1"/>
    </row>
    <row r="2022" spans="1:18" ht="15.75" hidden="1" customHeight="1">
      <c r="A2022" s="1" t="str">
        <f t="shared" si="1"/>
        <v/>
      </c>
      <c r="B2022" s="1"/>
      <c r="C2022" s="38" t="str">
        <f>IF('TSA Input'!J1997="","",IF('TSA Input'!J1997="Yes",'TSA Input'!B1997,"Ineligible"))</f>
        <v/>
      </c>
      <c r="D2022" s="39" t="str">
        <f>IF('TSA Input'!J1997="","",IF('TSA Input'!J1997="Yes",'TSA Input'!H1997,""))</f>
        <v/>
      </c>
      <c r="E2022" s="40" t="str">
        <f>IF('TSA Input'!J1997="","",IF('TSA Input'!J1997="Yes",'TSA Input'!G1997,""))</f>
        <v/>
      </c>
      <c r="F2022" s="42" t="str">
        <f>IF('TSA Input'!J1997="","",IF('TSA Input'!J1997="Yes",'TSA Input'!C1997,""))</f>
        <v/>
      </c>
      <c r="G2022" s="43" t="str">
        <f>IF('TSA Input'!J1997="","",IF('TSA Input'!J1997="Yes",'TSA Input'!I1997,""))</f>
        <v/>
      </c>
      <c r="H2022" s="43" t="str">
        <f>IF('TSA Input'!J1997="","",IF('TSA Input'!J1997="Yes",'TSA Input'!E1997,""))</f>
        <v/>
      </c>
      <c r="I2022" s="45" t="str">
        <f t="shared" si="2"/>
        <v/>
      </c>
      <c r="J2022" s="146" t="str">
        <f>IF('TSA Input'!$J1997="","",IF('TSA Input'!$J1997="Yes",'TSA Input'!$C1997,""))</f>
        <v/>
      </c>
      <c r="K2022" s="147" t="str">
        <f>IF('TSA Input'!$J1997="","",IF('TSA Input'!$J1997="Yes",'TSA Input'!$I1997,""))</f>
        <v/>
      </c>
      <c r="L2022" s="147" t="str">
        <f>IF('TSA Input'!$J1997="","",IF('TSA Input'!$J1997="Yes",'TSA Input'!$E1997,""))</f>
        <v/>
      </c>
      <c r="M2022" s="45" t="str">
        <f t="shared" si="3"/>
        <v/>
      </c>
      <c r="N2022" s="48"/>
      <c r="O2022" s="49"/>
      <c r="P2022" s="148" t="s">
        <v>31</v>
      </c>
      <c r="Q2022" s="149" t="s">
        <v>31</v>
      </c>
      <c r="R2022" s="1"/>
    </row>
    <row r="2023" spans="1:18" ht="15.75" hidden="1" customHeight="1">
      <c r="A2023" s="1" t="str">
        <f t="shared" si="1"/>
        <v/>
      </c>
      <c r="B2023" s="1"/>
      <c r="C2023" s="38" t="str">
        <f>IF('TSA Input'!J1998="","",IF('TSA Input'!J1998="Yes",'TSA Input'!B1998,"Ineligible"))</f>
        <v/>
      </c>
      <c r="D2023" s="39" t="str">
        <f>IF('TSA Input'!J1998="","",IF('TSA Input'!J1998="Yes",'TSA Input'!H1998,""))</f>
        <v/>
      </c>
      <c r="E2023" s="40" t="str">
        <f>IF('TSA Input'!J1998="","",IF('TSA Input'!J1998="Yes",'TSA Input'!G1998,""))</f>
        <v/>
      </c>
      <c r="F2023" s="42" t="str">
        <f>IF('TSA Input'!J1998="","",IF('TSA Input'!J1998="Yes",'TSA Input'!C1998,""))</f>
        <v/>
      </c>
      <c r="G2023" s="43" t="str">
        <f>IF('TSA Input'!J1998="","",IF('TSA Input'!J1998="Yes",'TSA Input'!I1998,""))</f>
        <v/>
      </c>
      <c r="H2023" s="43" t="str">
        <f>IF('TSA Input'!J1998="","",IF('TSA Input'!J1998="Yes",'TSA Input'!E1998,""))</f>
        <v/>
      </c>
      <c r="I2023" s="45" t="str">
        <f t="shared" si="2"/>
        <v/>
      </c>
      <c r="J2023" s="146" t="str">
        <f>IF('TSA Input'!$J1998="","",IF('TSA Input'!$J1998="Yes",'TSA Input'!$C1998,""))</f>
        <v/>
      </c>
      <c r="K2023" s="147" t="str">
        <f>IF('TSA Input'!$J1998="","",IF('TSA Input'!$J1998="Yes",'TSA Input'!$I1998,""))</f>
        <v/>
      </c>
      <c r="L2023" s="147" t="str">
        <f>IF('TSA Input'!$J1998="","",IF('TSA Input'!$J1998="Yes",'TSA Input'!$E1998,""))</f>
        <v/>
      </c>
      <c r="M2023" s="45" t="str">
        <f t="shared" si="3"/>
        <v/>
      </c>
      <c r="N2023" s="48"/>
      <c r="O2023" s="49"/>
      <c r="P2023" s="148" t="s">
        <v>31</v>
      </c>
      <c r="Q2023" s="149" t="s">
        <v>31</v>
      </c>
      <c r="R2023" s="1"/>
    </row>
    <row r="2024" spans="1:18" ht="15.75" hidden="1" customHeight="1">
      <c r="A2024" s="1" t="str">
        <f t="shared" si="1"/>
        <v/>
      </c>
      <c r="B2024" s="1"/>
      <c r="C2024" s="38" t="str">
        <f>IF('TSA Input'!J1999="","",IF('TSA Input'!J1999="Yes",'TSA Input'!B1999,"Ineligible"))</f>
        <v/>
      </c>
      <c r="D2024" s="39" t="str">
        <f>IF('TSA Input'!J1999="","",IF('TSA Input'!J1999="Yes",'TSA Input'!H1999,""))</f>
        <v/>
      </c>
      <c r="E2024" s="40" t="str">
        <f>IF('TSA Input'!J1999="","",IF('TSA Input'!J1999="Yes",'TSA Input'!G1999,""))</f>
        <v/>
      </c>
      <c r="F2024" s="42" t="str">
        <f>IF('TSA Input'!J1999="","",IF('TSA Input'!J1999="Yes",'TSA Input'!C1999,""))</f>
        <v/>
      </c>
      <c r="G2024" s="43" t="str">
        <f>IF('TSA Input'!J1999="","",IF('TSA Input'!J1999="Yes",'TSA Input'!I1999,""))</f>
        <v/>
      </c>
      <c r="H2024" s="43" t="str">
        <f>IF('TSA Input'!J1999="","",IF('TSA Input'!J1999="Yes",'TSA Input'!E1999,""))</f>
        <v/>
      </c>
      <c r="I2024" s="45" t="str">
        <f t="shared" si="2"/>
        <v/>
      </c>
      <c r="J2024" s="146" t="str">
        <f>IF('TSA Input'!$J1999="","",IF('TSA Input'!$J1999="Yes",'TSA Input'!$C1999,""))</f>
        <v/>
      </c>
      <c r="K2024" s="147" t="str">
        <f>IF('TSA Input'!$J1999="","",IF('TSA Input'!$J1999="Yes",'TSA Input'!$I1999,""))</f>
        <v/>
      </c>
      <c r="L2024" s="147" t="str">
        <f>IF('TSA Input'!$J1999="","",IF('TSA Input'!$J1999="Yes",'TSA Input'!$E1999,""))</f>
        <v/>
      </c>
      <c r="M2024" s="45" t="str">
        <f t="shared" si="3"/>
        <v/>
      </c>
      <c r="N2024" s="48"/>
      <c r="O2024" s="49"/>
      <c r="P2024" s="148" t="s">
        <v>31</v>
      </c>
      <c r="Q2024" s="149" t="s">
        <v>31</v>
      </c>
      <c r="R2024" s="1"/>
    </row>
    <row r="2025" spans="1:18" ht="15.75" hidden="1" customHeight="1">
      <c r="A2025" s="1" t="str">
        <f t="shared" si="1"/>
        <v/>
      </c>
      <c r="B2025" s="1"/>
      <c r="C2025" s="38" t="str">
        <f>IF('TSA Input'!J2000="","",IF('TSA Input'!J2000="Yes",'TSA Input'!B2000,"Ineligible"))</f>
        <v/>
      </c>
      <c r="D2025" s="39" t="str">
        <f>IF('TSA Input'!J2000="","",IF('TSA Input'!J2000="Yes",'TSA Input'!H2000,""))</f>
        <v/>
      </c>
      <c r="E2025" s="40" t="str">
        <f>IF('TSA Input'!J2000="","",IF('TSA Input'!J2000="Yes",'TSA Input'!G2000,""))</f>
        <v/>
      </c>
      <c r="F2025" s="42" t="str">
        <f>IF('TSA Input'!J2000="","",IF('TSA Input'!J2000="Yes",'TSA Input'!C2000,""))</f>
        <v/>
      </c>
      <c r="G2025" s="43" t="str">
        <f>IF('TSA Input'!J2000="","",IF('TSA Input'!J2000="Yes",'TSA Input'!I2000,""))</f>
        <v/>
      </c>
      <c r="H2025" s="43" t="str">
        <f>IF('TSA Input'!J2000="","",IF('TSA Input'!J2000="Yes",'TSA Input'!E2000,""))</f>
        <v/>
      </c>
      <c r="I2025" s="45" t="str">
        <f t="shared" si="2"/>
        <v/>
      </c>
      <c r="J2025" s="146" t="str">
        <f>IF('TSA Input'!$J2000="","",IF('TSA Input'!$J2000="Yes",'TSA Input'!$C2000,""))</f>
        <v/>
      </c>
      <c r="K2025" s="147" t="str">
        <f>IF('TSA Input'!$J2000="","",IF('TSA Input'!$J2000="Yes",'TSA Input'!$I2000,""))</f>
        <v/>
      </c>
      <c r="L2025" s="147" t="str">
        <f>IF('TSA Input'!$J2000="","",IF('TSA Input'!$J2000="Yes",'TSA Input'!$E2000,""))</f>
        <v/>
      </c>
      <c r="M2025" s="45" t="str">
        <f t="shared" si="3"/>
        <v/>
      </c>
      <c r="N2025" s="48"/>
      <c r="O2025" s="49"/>
      <c r="P2025" s="148" t="s">
        <v>31</v>
      </c>
      <c r="Q2025" s="149" t="s">
        <v>31</v>
      </c>
      <c r="R2025" s="1"/>
    </row>
    <row r="2026" spans="1:18" ht="15.75" hidden="1" customHeight="1">
      <c r="A2026" s="1" t="str">
        <f t="shared" si="1"/>
        <v/>
      </c>
      <c r="B2026" s="1"/>
      <c r="C2026" s="38" t="str">
        <f>IF('TSA Input'!J2001="","",IF('TSA Input'!J2001="Yes",'TSA Input'!B2001,"Ineligible"))</f>
        <v/>
      </c>
      <c r="D2026" s="39" t="str">
        <f>IF('TSA Input'!J2001="","",IF('TSA Input'!J2001="Yes",'TSA Input'!H2001,""))</f>
        <v/>
      </c>
      <c r="E2026" s="40" t="str">
        <f>IF('TSA Input'!J2001="","",IF('TSA Input'!J2001="Yes",'TSA Input'!G2001,""))</f>
        <v/>
      </c>
      <c r="F2026" s="42" t="str">
        <f>IF('TSA Input'!J2001="","",IF('TSA Input'!J2001="Yes",'TSA Input'!C2001,""))</f>
        <v/>
      </c>
      <c r="G2026" s="43" t="str">
        <f>IF('TSA Input'!J2001="","",IF('TSA Input'!J2001="Yes",'TSA Input'!I2001,""))</f>
        <v/>
      </c>
      <c r="H2026" s="43" t="str">
        <f>IF('TSA Input'!J2001="","",IF('TSA Input'!J2001="Yes",'TSA Input'!E2001,""))</f>
        <v/>
      </c>
      <c r="I2026" s="45" t="str">
        <f t="shared" si="2"/>
        <v/>
      </c>
      <c r="J2026" s="146" t="str">
        <f>IF('TSA Input'!$J2001="","",IF('TSA Input'!$J2001="Yes",'TSA Input'!$C2001,""))</f>
        <v/>
      </c>
      <c r="K2026" s="147" t="str">
        <f>IF('TSA Input'!$J2001="","",IF('TSA Input'!$J2001="Yes",'TSA Input'!$I2001,""))</f>
        <v/>
      </c>
      <c r="L2026" s="147" t="str">
        <f>IF('TSA Input'!$J2001="","",IF('TSA Input'!$J2001="Yes",'TSA Input'!$E2001,""))</f>
        <v/>
      </c>
      <c r="M2026" s="45" t="str">
        <f t="shared" si="3"/>
        <v/>
      </c>
      <c r="N2026" s="48"/>
      <c r="O2026" s="49"/>
      <c r="P2026" s="148" t="s">
        <v>31</v>
      </c>
      <c r="Q2026" s="149" t="s">
        <v>31</v>
      </c>
      <c r="R2026" s="1"/>
    </row>
    <row r="2027" spans="1:18" ht="15.75" hidden="1" customHeight="1">
      <c r="A2027" s="1" t="str">
        <f t="shared" si="1"/>
        <v/>
      </c>
      <c r="B2027" s="1"/>
      <c r="C2027" s="38" t="str">
        <f>IF('TSA Input'!J2002="","",IF('TSA Input'!J2002="Yes",'TSA Input'!B2002,"Ineligible"))</f>
        <v/>
      </c>
      <c r="D2027" s="39" t="str">
        <f>IF('TSA Input'!J2002="","",IF('TSA Input'!J2002="Yes",'TSA Input'!H2002,""))</f>
        <v/>
      </c>
      <c r="E2027" s="40" t="str">
        <f>IF('TSA Input'!J2002="","",IF('TSA Input'!J2002="Yes",'TSA Input'!G2002,""))</f>
        <v/>
      </c>
      <c r="F2027" s="42" t="str">
        <f>IF('TSA Input'!J2002="","",IF('TSA Input'!J2002="Yes",'TSA Input'!C2002,""))</f>
        <v/>
      </c>
      <c r="G2027" s="43" t="str">
        <f>IF('TSA Input'!J2002="","",IF('TSA Input'!J2002="Yes",'TSA Input'!I2002,""))</f>
        <v/>
      </c>
      <c r="H2027" s="43" t="str">
        <f>IF('TSA Input'!J2002="","",IF('TSA Input'!J2002="Yes",'TSA Input'!E2002,""))</f>
        <v/>
      </c>
      <c r="I2027" s="45" t="str">
        <f t="shared" si="2"/>
        <v/>
      </c>
      <c r="J2027" s="146" t="str">
        <f>IF('TSA Input'!$J2002="","",IF('TSA Input'!$J2002="Yes",'TSA Input'!$C2002,""))</f>
        <v/>
      </c>
      <c r="K2027" s="147" t="str">
        <f>IF('TSA Input'!$J2002="","",IF('TSA Input'!$J2002="Yes",'TSA Input'!$I2002,""))</f>
        <v/>
      </c>
      <c r="L2027" s="147" t="str">
        <f>IF('TSA Input'!$J2002="","",IF('TSA Input'!$J2002="Yes",'TSA Input'!$E2002,""))</f>
        <v/>
      </c>
      <c r="M2027" s="45" t="str">
        <f t="shared" si="3"/>
        <v/>
      </c>
      <c r="N2027" s="48"/>
      <c r="O2027" s="49"/>
      <c r="P2027" s="148" t="s">
        <v>31</v>
      </c>
      <c r="Q2027" s="149" t="s">
        <v>31</v>
      </c>
      <c r="R2027" s="1"/>
    </row>
    <row r="2028" spans="1:18" ht="15.75" hidden="1" customHeight="1">
      <c r="A2028" s="1" t="str">
        <f t="shared" si="1"/>
        <v/>
      </c>
      <c r="B2028" s="1"/>
      <c r="C2028" s="38" t="str">
        <f>IF('TSA Input'!J2003="","",IF('TSA Input'!J2003="Yes",'TSA Input'!B2003,"Ineligible"))</f>
        <v/>
      </c>
      <c r="D2028" s="39" t="str">
        <f>IF('TSA Input'!J2003="","",IF('TSA Input'!J2003="Yes",'TSA Input'!H2003,""))</f>
        <v/>
      </c>
      <c r="E2028" s="40" t="str">
        <f>IF('TSA Input'!J2003="","",IF('TSA Input'!J2003="Yes",'TSA Input'!G2003,""))</f>
        <v/>
      </c>
      <c r="F2028" s="42" t="str">
        <f>IF('TSA Input'!J2003="","",IF('TSA Input'!J2003="Yes",'TSA Input'!C2003,""))</f>
        <v/>
      </c>
      <c r="G2028" s="43" t="str">
        <f>IF('TSA Input'!J2003="","",IF('TSA Input'!J2003="Yes",'TSA Input'!I2003,""))</f>
        <v/>
      </c>
      <c r="H2028" s="43" t="str">
        <f>IF('TSA Input'!J2003="","",IF('TSA Input'!J2003="Yes",'TSA Input'!E2003,""))</f>
        <v/>
      </c>
      <c r="I2028" s="45" t="str">
        <f t="shared" si="2"/>
        <v/>
      </c>
      <c r="J2028" s="146" t="str">
        <f>IF('TSA Input'!$J2003="","",IF('TSA Input'!$J2003="Yes",'TSA Input'!$C2003,""))</f>
        <v/>
      </c>
      <c r="K2028" s="147" t="str">
        <f>IF('TSA Input'!$J2003="","",IF('TSA Input'!$J2003="Yes",'TSA Input'!$I2003,""))</f>
        <v/>
      </c>
      <c r="L2028" s="147" t="str">
        <f>IF('TSA Input'!$J2003="","",IF('TSA Input'!$J2003="Yes",'TSA Input'!$E2003,""))</f>
        <v/>
      </c>
      <c r="M2028" s="45" t="str">
        <f t="shared" si="3"/>
        <v/>
      </c>
      <c r="N2028" s="48"/>
      <c r="O2028" s="49"/>
      <c r="P2028" s="148" t="s">
        <v>31</v>
      </c>
      <c r="Q2028" s="149" t="s">
        <v>31</v>
      </c>
      <c r="R2028" s="1"/>
    </row>
    <row r="2029" spans="1:18" ht="15.75" hidden="1" customHeight="1">
      <c r="A2029" s="1" t="str">
        <f t="shared" si="1"/>
        <v/>
      </c>
      <c r="B2029" s="1"/>
      <c r="C2029" s="38" t="str">
        <f>IF('TSA Input'!J2004="","",IF('TSA Input'!J2004="Yes",'TSA Input'!B2004,"Ineligible"))</f>
        <v/>
      </c>
      <c r="D2029" s="39" t="str">
        <f>IF('TSA Input'!J2004="","",IF('TSA Input'!J2004="Yes",'TSA Input'!H2004,""))</f>
        <v/>
      </c>
      <c r="E2029" s="40" t="str">
        <f>IF('TSA Input'!J2004="","",IF('TSA Input'!J2004="Yes",'TSA Input'!G2004,""))</f>
        <v/>
      </c>
      <c r="F2029" s="42" t="str">
        <f>IF('TSA Input'!J2004="","",IF('TSA Input'!J2004="Yes",'TSA Input'!C2004,""))</f>
        <v/>
      </c>
      <c r="G2029" s="43" t="str">
        <f>IF('TSA Input'!J2004="","",IF('TSA Input'!J2004="Yes",'TSA Input'!I2004,""))</f>
        <v/>
      </c>
      <c r="H2029" s="43" t="str">
        <f>IF('TSA Input'!J2004="","",IF('TSA Input'!J2004="Yes",'TSA Input'!E2004,""))</f>
        <v/>
      </c>
      <c r="I2029" s="45" t="str">
        <f t="shared" si="2"/>
        <v/>
      </c>
      <c r="J2029" s="146" t="str">
        <f>IF('TSA Input'!$J2004="","",IF('TSA Input'!$J2004="Yes",'TSA Input'!$C2004,""))</f>
        <v/>
      </c>
      <c r="K2029" s="147" t="str">
        <f>IF('TSA Input'!$J2004="","",IF('TSA Input'!$J2004="Yes",'TSA Input'!$I2004,""))</f>
        <v/>
      </c>
      <c r="L2029" s="147" t="str">
        <f>IF('TSA Input'!$J2004="","",IF('TSA Input'!$J2004="Yes",'TSA Input'!$E2004,""))</f>
        <v/>
      </c>
      <c r="M2029" s="45" t="str">
        <f t="shared" si="3"/>
        <v/>
      </c>
      <c r="N2029" s="48"/>
      <c r="O2029" s="49"/>
      <c r="P2029" s="148" t="s">
        <v>31</v>
      </c>
      <c r="Q2029" s="149" t="s">
        <v>31</v>
      </c>
      <c r="R2029" s="1"/>
    </row>
    <row r="2030" spans="1:18" ht="15.75" hidden="1" customHeight="1">
      <c r="A2030" s="1" t="str">
        <f t="shared" si="1"/>
        <v/>
      </c>
      <c r="B2030" s="1"/>
      <c r="C2030" s="38" t="str">
        <f>IF('TSA Input'!J2005="","",IF('TSA Input'!J2005="Yes",'TSA Input'!B2005,"Ineligible"))</f>
        <v/>
      </c>
      <c r="D2030" s="39" t="str">
        <f>IF('TSA Input'!J2005="","",IF('TSA Input'!J2005="Yes",'TSA Input'!H2005,""))</f>
        <v/>
      </c>
      <c r="E2030" s="40" t="str">
        <f>IF('TSA Input'!J2005="","",IF('TSA Input'!J2005="Yes",'TSA Input'!G2005,""))</f>
        <v/>
      </c>
      <c r="F2030" s="42" t="str">
        <f>IF('TSA Input'!J2005="","",IF('TSA Input'!J2005="Yes",'TSA Input'!C2005,""))</f>
        <v/>
      </c>
      <c r="G2030" s="43" t="str">
        <f>IF('TSA Input'!J2005="","",IF('TSA Input'!J2005="Yes",'TSA Input'!I2005,""))</f>
        <v/>
      </c>
      <c r="H2030" s="43" t="str">
        <f>IF('TSA Input'!J2005="","",IF('TSA Input'!J2005="Yes",'TSA Input'!E2005,""))</f>
        <v/>
      </c>
      <c r="I2030" s="45" t="str">
        <f t="shared" si="2"/>
        <v/>
      </c>
      <c r="J2030" s="146" t="str">
        <f>IF('TSA Input'!$J2005="","",IF('TSA Input'!$J2005="Yes",'TSA Input'!$C2005,""))</f>
        <v/>
      </c>
      <c r="K2030" s="147" t="str">
        <f>IF('TSA Input'!$J2005="","",IF('TSA Input'!$J2005="Yes",'TSA Input'!$I2005,""))</f>
        <v/>
      </c>
      <c r="L2030" s="147" t="str">
        <f>IF('TSA Input'!$J2005="","",IF('TSA Input'!$J2005="Yes",'TSA Input'!$E2005,""))</f>
        <v/>
      </c>
      <c r="M2030" s="45" t="str">
        <f t="shared" si="3"/>
        <v/>
      </c>
      <c r="N2030" s="48"/>
      <c r="O2030" s="49"/>
      <c r="P2030" s="148" t="s">
        <v>31</v>
      </c>
      <c r="Q2030" s="149" t="s">
        <v>31</v>
      </c>
      <c r="R2030" s="1"/>
    </row>
    <row r="2031" spans="1:18" ht="15.75" hidden="1" customHeight="1">
      <c r="A2031" s="1" t="str">
        <f t="shared" si="1"/>
        <v/>
      </c>
      <c r="B2031" s="1"/>
      <c r="C2031" s="38" t="str">
        <f>IF('TSA Input'!J2006="","",IF('TSA Input'!J2006="Yes",'TSA Input'!B2006,"Ineligible"))</f>
        <v/>
      </c>
      <c r="D2031" s="39" t="str">
        <f>IF('TSA Input'!J2006="","",IF('TSA Input'!J2006="Yes",'TSA Input'!H2006,""))</f>
        <v/>
      </c>
      <c r="E2031" s="40" t="str">
        <f>IF('TSA Input'!J2006="","",IF('TSA Input'!J2006="Yes",'TSA Input'!G2006,""))</f>
        <v/>
      </c>
      <c r="F2031" s="42" t="str">
        <f>IF('TSA Input'!J2006="","",IF('TSA Input'!J2006="Yes",'TSA Input'!C2006,""))</f>
        <v/>
      </c>
      <c r="G2031" s="43" t="str">
        <f>IF('TSA Input'!J2006="","",IF('TSA Input'!J2006="Yes",'TSA Input'!I2006,""))</f>
        <v/>
      </c>
      <c r="H2031" s="43" t="str">
        <f>IF('TSA Input'!J2006="","",IF('TSA Input'!J2006="Yes",'TSA Input'!E2006,""))</f>
        <v/>
      </c>
      <c r="I2031" s="45" t="str">
        <f t="shared" si="2"/>
        <v/>
      </c>
      <c r="J2031" s="146" t="str">
        <f>IF('TSA Input'!$J2006="","",IF('TSA Input'!$J2006="Yes",'TSA Input'!$C2006,""))</f>
        <v/>
      </c>
      <c r="K2031" s="147" t="str">
        <f>IF('TSA Input'!$J2006="","",IF('TSA Input'!$J2006="Yes",'TSA Input'!$I2006,""))</f>
        <v/>
      </c>
      <c r="L2031" s="147" t="str">
        <f>IF('TSA Input'!$J2006="","",IF('TSA Input'!$J2006="Yes",'TSA Input'!$E2006,""))</f>
        <v/>
      </c>
      <c r="M2031" s="45" t="str">
        <f t="shared" si="3"/>
        <v/>
      </c>
      <c r="N2031" s="48"/>
      <c r="O2031" s="49"/>
      <c r="P2031" s="148" t="s">
        <v>31</v>
      </c>
      <c r="Q2031" s="149" t="s">
        <v>31</v>
      </c>
      <c r="R2031" s="1"/>
    </row>
    <row r="2032" spans="1:18" ht="15.75" hidden="1" customHeight="1">
      <c r="A2032" s="1" t="str">
        <f t="shared" si="1"/>
        <v/>
      </c>
      <c r="B2032" s="1"/>
      <c r="C2032" s="38" t="str">
        <f>IF('TSA Input'!J2007="","",IF('TSA Input'!J2007="Yes",'TSA Input'!B2007,"Ineligible"))</f>
        <v/>
      </c>
      <c r="D2032" s="39" t="str">
        <f>IF('TSA Input'!J2007="","",IF('TSA Input'!J2007="Yes",'TSA Input'!H2007,""))</f>
        <v/>
      </c>
      <c r="E2032" s="40" t="str">
        <f>IF('TSA Input'!J2007="","",IF('TSA Input'!J2007="Yes",'TSA Input'!G2007,""))</f>
        <v/>
      </c>
      <c r="F2032" s="42" t="str">
        <f>IF('TSA Input'!J2007="","",IF('TSA Input'!J2007="Yes",'TSA Input'!C2007,""))</f>
        <v/>
      </c>
      <c r="G2032" s="43" t="str">
        <f>IF('TSA Input'!J2007="","",IF('TSA Input'!J2007="Yes",'TSA Input'!I2007,""))</f>
        <v/>
      </c>
      <c r="H2032" s="43" t="str">
        <f>IF('TSA Input'!J2007="","",IF('TSA Input'!J2007="Yes",'TSA Input'!E2007,""))</f>
        <v/>
      </c>
      <c r="I2032" s="45" t="str">
        <f t="shared" si="2"/>
        <v/>
      </c>
      <c r="J2032" s="146" t="str">
        <f>IF('TSA Input'!$J2007="","",IF('TSA Input'!$J2007="Yes",'TSA Input'!$C2007,""))</f>
        <v/>
      </c>
      <c r="K2032" s="147" t="str">
        <f>IF('TSA Input'!$J2007="","",IF('TSA Input'!$J2007="Yes",'TSA Input'!$I2007,""))</f>
        <v/>
      </c>
      <c r="L2032" s="147" t="str">
        <f>IF('TSA Input'!$J2007="","",IF('TSA Input'!$J2007="Yes",'TSA Input'!$E2007,""))</f>
        <v/>
      </c>
      <c r="M2032" s="45" t="str">
        <f t="shared" si="3"/>
        <v/>
      </c>
      <c r="N2032" s="48"/>
      <c r="O2032" s="49"/>
      <c r="P2032" s="148" t="s">
        <v>31</v>
      </c>
      <c r="Q2032" s="149" t="s">
        <v>31</v>
      </c>
      <c r="R2032" s="1"/>
    </row>
    <row r="2033" spans="1:18" ht="15.75" hidden="1" customHeight="1">
      <c r="A2033" s="1" t="str">
        <f t="shared" si="1"/>
        <v/>
      </c>
      <c r="B2033" s="1"/>
      <c r="C2033" s="38" t="str">
        <f>IF('TSA Input'!J2008="","",IF('TSA Input'!J2008="Yes",'TSA Input'!B2008,"Ineligible"))</f>
        <v/>
      </c>
      <c r="D2033" s="39" t="str">
        <f>IF('TSA Input'!J2008="","",IF('TSA Input'!J2008="Yes",'TSA Input'!H2008,""))</f>
        <v/>
      </c>
      <c r="E2033" s="40" t="str">
        <f>IF('TSA Input'!J2008="","",IF('TSA Input'!J2008="Yes",'TSA Input'!G2008,""))</f>
        <v/>
      </c>
      <c r="F2033" s="42" t="str">
        <f>IF('TSA Input'!J2008="","",IF('TSA Input'!J2008="Yes",'TSA Input'!C2008,""))</f>
        <v/>
      </c>
      <c r="G2033" s="43" t="str">
        <f>IF('TSA Input'!J2008="","",IF('TSA Input'!J2008="Yes",'TSA Input'!I2008,""))</f>
        <v/>
      </c>
      <c r="H2033" s="43" t="str">
        <f>IF('TSA Input'!J2008="","",IF('TSA Input'!J2008="Yes",'TSA Input'!E2008,""))</f>
        <v/>
      </c>
      <c r="I2033" s="45" t="str">
        <f t="shared" si="2"/>
        <v/>
      </c>
      <c r="J2033" s="146" t="str">
        <f>IF('TSA Input'!$J2008="","",IF('TSA Input'!$J2008="Yes",'TSA Input'!$C2008,""))</f>
        <v/>
      </c>
      <c r="K2033" s="147" t="str">
        <f>IF('TSA Input'!$J2008="","",IF('TSA Input'!$J2008="Yes",'TSA Input'!$I2008,""))</f>
        <v/>
      </c>
      <c r="L2033" s="147" t="str">
        <f>IF('TSA Input'!$J2008="","",IF('TSA Input'!$J2008="Yes",'TSA Input'!$E2008,""))</f>
        <v/>
      </c>
      <c r="M2033" s="45" t="str">
        <f t="shared" si="3"/>
        <v/>
      </c>
      <c r="N2033" s="48"/>
      <c r="O2033" s="49"/>
      <c r="P2033" s="148" t="s">
        <v>31</v>
      </c>
      <c r="Q2033" s="149" t="s">
        <v>31</v>
      </c>
      <c r="R2033" s="1"/>
    </row>
    <row r="2034" spans="1:18" ht="15.75" hidden="1" customHeight="1">
      <c r="A2034" s="1" t="str">
        <f t="shared" si="1"/>
        <v/>
      </c>
      <c r="B2034" s="1"/>
      <c r="C2034" s="38" t="str">
        <f>IF('TSA Input'!J2009="","",IF('TSA Input'!J2009="Yes",'TSA Input'!B2009,"Ineligible"))</f>
        <v/>
      </c>
      <c r="D2034" s="39" t="str">
        <f>IF('TSA Input'!J2009="","",IF('TSA Input'!J2009="Yes",'TSA Input'!H2009,""))</f>
        <v/>
      </c>
      <c r="E2034" s="40" t="str">
        <f>IF('TSA Input'!J2009="","",IF('TSA Input'!J2009="Yes",'TSA Input'!G2009,""))</f>
        <v/>
      </c>
      <c r="F2034" s="42" t="str">
        <f>IF('TSA Input'!J2009="","",IF('TSA Input'!J2009="Yes",'TSA Input'!C2009,""))</f>
        <v/>
      </c>
      <c r="G2034" s="43" t="str">
        <f>IF('TSA Input'!J2009="","",IF('TSA Input'!J2009="Yes",'TSA Input'!I2009,""))</f>
        <v/>
      </c>
      <c r="H2034" s="43" t="str">
        <f>IF('TSA Input'!J2009="","",IF('TSA Input'!J2009="Yes",'TSA Input'!E2009,""))</f>
        <v/>
      </c>
      <c r="I2034" s="45" t="str">
        <f t="shared" si="2"/>
        <v/>
      </c>
      <c r="J2034" s="146" t="str">
        <f>IF('TSA Input'!$J2009="","",IF('TSA Input'!$J2009="Yes",'TSA Input'!$C2009,""))</f>
        <v/>
      </c>
      <c r="K2034" s="147" t="str">
        <f>IF('TSA Input'!$J2009="","",IF('TSA Input'!$J2009="Yes",'TSA Input'!$I2009,""))</f>
        <v/>
      </c>
      <c r="L2034" s="147" t="str">
        <f>IF('TSA Input'!$J2009="","",IF('TSA Input'!$J2009="Yes",'TSA Input'!$E2009,""))</f>
        <v/>
      </c>
      <c r="M2034" s="45" t="str">
        <f t="shared" si="3"/>
        <v/>
      </c>
      <c r="N2034" s="48"/>
      <c r="O2034" s="49"/>
      <c r="P2034" s="148" t="s">
        <v>31</v>
      </c>
      <c r="Q2034" s="149" t="s">
        <v>31</v>
      </c>
      <c r="R2034" s="1"/>
    </row>
    <row r="2035" spans="1:18" ht="15.75" hidden="1" customHeight="1">
      <c r="A2035" s="1" t="str">
        <f t="shared" si="1"/>
        <v/>
      </c>
      <c r="B2035" s="1"/>
      <c r="C2035" s="38" t="str">
        <f>IF('TSA Input'!J2010="","",IF('TSA Input'!J2010="Yes",'TSA Input'!B2010,"Ineligible"))</f>
        <v/>
      </c>
      <c r="D2035" s="39" t="str">
        <f>IF('TSA Input'!J2010="","",IF('TSA Input'!J2010="Yes",'TSA Input'!H2010,""))</f>
        <v/>
      </c>
      <c r="E2035" s="40" t="str">
        <f>IF('TSA Input'!J2010="","",IF('TSA Input'!J2010="Yes",'TSA Input'!G2010,""))</f>
        <v/>
      </c>
      <c r="F2035" s="42" t="str">
        <f>IF('TSA Input'!J2010="","",IF('TSA Input'!J2010="Yes",'TSA Input'!C2010,""))</f>
        <v/>
      </c>
      <c r="G2035" s="43" t="str">
        <f>IF('TSA Input'!J2010="","",IF('TSA Input'!J2010="Yes",'TSA Input'!I2010,""))</f>
        <v/>
      </c>
      <c r="H2035" s="43" t="str">
        <f>IF('TSA Input'!J2010="","",IF('TSA Input'!J2010="Yes",'TSA Input'!E2010,""))</f>
        <v/>
      </c>
      <c r="I2035" s="45" t="str">
        <f t="shared" si="2"/>
        <v/>
      </c>
      <c r="J2035" s="146" t="str">
        <f>IF('TSA Input'!$J2010="","",IF('TSA Input'!$J2010="Yes",'TSA Input'!$C2010,""))</f>
        <v/>
      </c>
      <c r="K2035" s="147" t="str">
        <f>IF('TSA Input'!$J2010="","",IF('TSA Input'!$J2010="Yes",'TSA Input'!$I2010,""))</f>
        <v/>
      </c>
      <c r="L2035" s="147" t="str">
        <f>IF('TSA Input'!$J2010="","",IF('TSA Input'!$J2010="Yes",'TSA Input'!$E2010,""))</f>
        <v/>
      </c>
      <c r="M2035" s="45" t="str">
        <f t="shared" si="3"/>
        <v/>
      </c>
      <c r="N2035" s="48"/>
      <c r="O2035" s="49"/>
      <c r="P2035" s="148" t="s">
        <v>31</v>
      </c>
      <c r="Q2035" s="149" t="s">
        <v>31</v>
      </c>
      <c r="R2035" s="1"/>
    </row>
    <row r="2036" spans="1:18" ht="15.75" hidden="1" customHeight="1">
      <c r="A2036" s="1" t="str">
        <f t="shared" si="1"/>
        <v/>
      </c>
      <c r="B2036" s="1"/>
      <c r="C2036" s="38" t="str">
        <f>IF('TSA Input'!J2011="","",IF('TSA Input'!J2011="Yes",'TSA Input'!B2011,"Ineligible"))</f>
        <v/>
      </c>
      <c r="D2036" s="39" t="str">
        <f>IF('TSA Input'!J2011="","",IF('TSA Input'!J2011="Yes",'TSA Input'!H2011,""))</f>
        <v/>
      </c>
      <c r="E2036" s="40" t="str">
        <f>IF('TSA Input'!J2011="","",IF('TSA Input'!J2011="Yes",'TSA Input'!G2011,""))</f>
        <v/>
      </c>
      <c r="F2036" s="42" t="str">
        <f>IF('TSA Input'!J2011="","",IF('TSA Input'!J2011="Yes",'TSA Input'!C2011,""))</f>
        <v/>
      </c>
      <c r="G2036" s="43" t="str">
        <f>IF('TSA Input'!J2011="","",IF('TSA Input'!J2011="Yes",'TSA Input'!I2011,""))</f>
        <v/>
      </c>
      <c r="H2036" s="43" t="str">
        <f>IF('TSA Input'!J2011="","",IF('TSA Input'!J2011="Yes",'TSA Input'!E2011,""))</f>
        <v/>
      </c>
      <c r="I2036" s="45" t="str">
        <f t="shared" si="2"/>
        <v/>
      </c>
      <c r="J2036" s="146" t="str">
        <f>IF('TSA Input'!$J2011="","",IF('TSA Input'!$J2011="Yes",'TSA Input'!$C2011,""))</f>
        <v/>
      </c>
      <c r="K2036" s="147" t="str">
        <f>IF('TSA Input'!$J2011="","",IF('TSA Input'!$J2011="Yes",'TSA Input'!$I2011,""))</f>
        <v/>
      </c>
      <c r="L2036" s="147" t="str">
        <f>IF('TSA Input'!$J2011="","",IF('TSA Input'!$J2011="Yes",'TSA Input'!$E2011,""))</f>
        <v/>
      </c>
      <c r="M2036" s="45" t="str">
        <f t="shared" si="3"/>
        <v/>
      </c>
      <c r="N2036" s="48"/>
      <c r="O2036" s="49"/>
      <c r="P2036" s="148" t="s">
        <v>31</v>
      </c>
      <c r="Q2036" s="149" t="s">
        <v>31</v>
      </c>
      <c r="R2036" s="1"/>
    </row>
    <row r="2037" spans="1:18" ht="15.75" hidden="1" customHeight="1">
      <c r="A2037" s="1" t="str">
        <f t="shared" si="1"/>
        <v/>
      </c>
      <c r="B2037" s="1"/>
      <c r="C2037" s="38" t="str">
        <f>IF('TSA Input'!J2012="","",IF('TSA Input'!J2012="Yes",'TSA Input'!B2012,"Ineligible"))</f>
        <v/>
      </c>
      <c r="D2037" s="39" t="str">
        <f>IF('TSA Input'!J2012="","",IF('TSA Input'!J2012="Yes",'TSA Input'!H2012,""))</f>
        <v/>
      </c>
      <c r="E2037" s="40" t="str">
        <f>IF('TSA Input'!J2012="","",IF('TSA Input'!J2012="Yes",'TSA Input'!G2012,""))</f>
        <v/>
      </c>
      <c r="F2037" s="42" t="str">
        <f>IF('TSA Input'!J2012="","",IF('TSA Input'!J2012="Yes",'TSA Input'!C2012,""))</f>
        <v/>
      </c>
      <c r="G2037" s="43" t="str">
        <f>IF('TSA Input'!J2012="","",IF('TSA Input'!J2012="Yes",'TSA Input'!I2012,""))</f>
        <v/>
      </c>
      <c r="H2037" s="43" t="str">
        <f>IF('TSA Input'!J2012="","",IF('TSA Input'!J2012="Yes",'TSA Input'!E2012,""))</f>
        <v/>
      </c>
      <c r="I2037" s="45" t="str">
        <f t="shared" si="2"/>
        <v/>
      </c>
      <c r="J2037" s="146" t="str">
        <f>IF('TSA Input'!$J2012="","",IF('TSA Input'!$J2012="Yes",'TSA Input'!$C2012,""))</f>
        <v/>
      </c>
      <c r="K2037" s="147" t="str">
        <f>IF('TSA Input'!$J2012="","",IF('TSA Input'!$J2012="Yes",'TSA Input'!$I2012,""))</f>
        <v/>
      </c>
      <c r="L2037" s="147" t="str">
        <f>IF('TSA Input'!$J2012="","",IF('TSA Input'!$J2012="Yes",'TSA Input'!$E2012,""))</f>
        <v/>
      </c>
      <c r="M2037" s="45" t="str">
        <f t="shared" si="3"/>
        <v/>
      </c>
      <c r="N2037" s="48"/>
      <c r="O2037" s="49"/>
      <c r="P2037" s="148" t="s">
        <v>31</v>
      </c>
      <c r="Q2037" s="149" t="s">
        <v>31</v>
      </c>
      <c r="R2037" s="1"/>
    </row>
    <row r="2038" spans="1:18" ht="15.75" hidden="1" customHeight="1">
      <c r="A2038" s="1" t="str">
        <f t="shared" si="1"/>
        <v/>
      </c>
      <c r="B2038" s="1"/>
      <c r="C2038" s="38" t="str">
        <f>IF('TSA Input'!J2013="","",IF('TSA Input'!J2013="Yes",'TSA Input'!B2013,"Ineligible"))</f>
        <v/>
      </c>
      <c r="D2038" s="39" t="str">
        <f>IF('TSA Input'!J2013="","",IF('TSA Input'!J2013="Yes",'TSA Input'!H2013,""))</f>
        <v/>
      </c>
      <c r="E2038" s="40" t="str">
        <f>IF('TSA Input'!J2013="","",IF('TSA Input'!J2013="Yes",'TSA Input'!G2013,""))</f>
        <v/>
      </c>
      <c r="F2038" s="42" t="str">
        <f>IF('TSA Input'!J2013="","",IF('TSA Input'!J2013="Yes",'TSA Input'!C2013,""))</f>
        <v/>
      </c>
      <c r="G2038" s="43" t="str">
        <f>IF('TSA Input'!J2013="","",IF('TSA Input'!J2013="Yes",'TSA Input'!I2013,""))</f>
        <v/>
      </c>
      <c r="H2038" s="43" t="str">
        <f>IF('TSA Input'!J2013="","",IF('TSA Input'!J2013="Yes",'TSA Input'!E2013,""))</f>
        <v/>
      </c>
      <c r="I2038" s="45" t="str">
        <f t="shared" si="2"/>
        <v/>
      </c>
      <c r="J2038" s="146" t="str">
        <f>IF('TSA Input'!$J2013="","",IF('TSA Input'!$J2013="Yes",'TSA Input'!$C2013,""))</f>
        <v/>
      </c>
      <c r="K2038" s="147" t="str">
        <f>IF('TSA Input'!$J2013="","",IF('TSA Input'!$J2013="Yes",'TSA Input'!$I2013,""))</f>
        <v/>
      </c>
      <c r="L2038" s="147" t="str">
        <f>IF('TSA Input'!$J2013="","",IF('TSA Input'!$J2013="Yes",'TSA Input'!$E2013,""))</f>
        <v/>
      </c>
      <c r="M2038" s="45" t="str">
        <f t="shared" si="3"/>
        <v/>
      </c>
      <c r="N2038" s="48"/>
      <c r="O2038" s="49"/>
      <c r="P2038" s="148" t="s">
        <v>31</v>
      </c>
      <c r="Q2038" s="149" t="s">
        <v>31</v>
      </c>
      <c r="R2038" s="1"/>
    </row>
    <row r="2039" spans="1:18" ht="15.75" hidden="1" customHeight="1">
      <c r="A2039" s="1" t="str">
        <f t="shared" si="1"/>
        <v/>
      </c>
      <c r="B2039" s="1"/>
      <c r="C2039" s="38" t="str">
        <f>IF('TSA Input'!J2014="","",IF('TSA Input'!J2014="Yes",'TSA Input'!B2014,"Ineligible"))</f>
        <v/>
      </c>
      <c r="D2039" s="39" t="str">
        <f>IF('TSA Input'!J2014="","",IF('TSA Input'!J2014="Yes",'TSA Input'!H2014,""))</f>
        <v/>
      </c>
      <c r="E2039" s="40" t="str">
        <f>IF('TSA Input'!J2014="","",IF('TSA Input'!J2014="Yes",'TSA Input'!G2014,""))</f>
        <v/>
      </c>
      <c r="F2039" s="42" t="str">
        <f>IF('TSA Input'!J2014="","",IF('TSA Input'!J2014="Yes",'TSA Input'!C2014,""))</f>
        <v/>
      </c>
      <c r="G2039" s="43" t="str">
        <f>IF('TSA Input'!J2014="","",IF('TSA Input'!J2014="Yes",'TSA Input'!I2014,""))</f>
        <v/>
      </c>
      <c r="H2039" s="43" t="str">
        <f>IF('TSA Input'!J2014="","",IF('TSA Input'!J2014="Yes",'TSA Input'!E2014,""))</f>
        <v/>
      </c>
      <c r="I2039" s="45" t="str">
        <f t="shared" si="2"/>
        <v/>
      </c>
      <c r="J2039" s="146" t="str">
        <f>IF('TSA Input'!$J2014="","",IF('TSA Input'!$J2014="Yes",'TSA Input'!$C2014,""))</f>
        <v/>
      </c>
      <c r="K2039" s="147" t="str">
        <f>IF('TSA Input'!$J2014="","",IF('TSA Input'!$J2014="Yes",'TSA Input'!$I2014,""))</f>
        <v/>
      </c>
      <c r="L2039" s="147" t="str">
        <f>IF('TSA Input'!$J2014="","",IF('TSA Input'!$J2014="Yes",'TSA Input'!$E2014,""))</f>
        <v/>
      </c>
      <c r="M2039" s="45" t="str">
        <f t="shared" si="3"/>
        <v/>
      </c>
      <c r="N2039" s="48"/>
      <c r="O2039" s="49"/>
      <c r="P2039" s="148" t="s">
        <v>31</v>
      </c>
      <c r="Q2039" s="149" t="s">
        <v>31</v>
      </c>
      <c r="R2039" s="1"/>
    </row>
    <row r="2040" spans="1:18" ht="15.75" hidden="1" customHeight="1">
      <c r="A2040" s="1" t="str">
        <f t="shared" si="1"/>
        <v/>
      </c>
      <c r="B2040" s="1"/>
      <c r="C2040" s="38" t="str">
        <f>IF('TSA Input'!J2015="","",IF('TSA Input'!J2015="Yes",'TSA Input'!B2015,"Ineligible"))</f>
        <v/>
      </c>
      <c r="D2040" s="39" t="str">
        <f>IF('TSA Input'!J2015="","",IF('TSA Input'!J2015="Yes",'TSA Input'!H2015,""))</f>
        <v/>
      </c>
      <c r="E2040" s="40" t="str">
        <f>IF('TSA Input'!J2015="","",IF('TSA Input'!J2015="Yes",'TSA Input'!G2015,""))</f>
        <v/>
      </c>
      <c r="F2040" s="42" t="str">
        <f>IF('TSA Input'!J2015="","",IF('TSA Input'!J2015="Yes",'TSA Input'!C2015,""))</f>
        <v/>
      </c>
      <c r="G2040" s="43" t="str">
        <f>IF('TSA Input'!J2015="","",IF('TSA Input'!J2015="Yes",'TSA Input'!I2015,""))</f>
        <v/>
      </c>
      <c r="H2040" s="43" t="str">
        <f>IF('TSA Input'!J2015="","",IF('TSA Input'!J2015="Yes",'TSA Input'!E2015,""))</f>
        <v/>
      </c>
      <c r="I2040" s="45" t="str">
        <f t="shared" si="2"/>
        <v/>
      </c>
      <c r="J2040" s="146" t="str">
        <f>IF('TSA Input'!$J2015="","",IF('TSA Input'!$J2015="Yes",'TSA Input'!$C2015,""))</f>
        <v/>
      </c>
      <c r="K2040" s="147" t="str">
        <f>IF('TSA Input'!$J2015="","",IF('TSA Input'!$J2015="Yes",'TSA Input'!$I2015,""))</f>
        <v/>
      </c>
      <c r="L2040" s="147" t="str">
        <f>IF('TSA Input'!$J2015="","",IF('TSA Input'!$J2015="Yes",'TSA Input'!$E2015,""))</f>
        <v/>
      </c>
      <c r="M2040" s="45" t="str">
        <f t="shared" si="3"/>
        <v/>
      </c>
      <c r="N2040" s="48"/>
      <c r="O2040" s="49"/>
      <c r="P2040" s="148" t="s">
        <v>31</v>
      </c>
      <c r="Q2040" s="149" t="s">
        <v>31</v>
      </c>
      <c r="R2040" s="1"/>
    </row>
    <row r="2041" spans="1:18" ht="15.75" hidden="1" customHeight="1">
      <c r="A2041" s="1" t="str">
        <f t="shared" si="1"/>
        <v/>
      </c>
      <c r="B2041" s="1"/>
      <c r="C2041" s="38" t="str">
        <f>IF('TSA Input'!J2016="","",IF('TSA Input'!J2016="Yes",'TSA Input'!B2016,"Ineligible"))</f>
        <v/>
      </c>
      <c r="D2041" s="39" t="str">
        <f>IF('TSA Input'!J2016="","",IF('TSA Input'!J2016="Yes",'TSA Input'!H2016,""))</f>
        <v/>
      </c>
      <c r="E2041" s="40" t="str">
        <f>IF('TSA Input'!J2016="","",IF('TSA Input'!J2016="Yes",'TSA Input'!G2016,""))</f>
        <v/>
      </c>
      <c r="F2041" s="42" t="str">
        <f>IF('TSA Input'!J2016="","",IF('TSA Input'!J2016="Yes",'TSA Input'!C2016,""))</f>
        <v/>
      </c>
      <c r="G2041" s="43" t="str">
        <f>IF('TSA Input'!J2016="","",IF('TSA Input'!J2016="Yes",'TSA Input'!I2016,""))</f>
        <v/>
      </c>
      <c r="H2041" s="43" t="str">
        <f>IF('TSA Input'!J2016="","",IF('TSA Input'!J2016="Yes",'TSA Input'!E2016,""))</f>
        <v/>
      </c>
      <c r="I2041" s="45" t="str">
        <f t="shared" si="2"/>
        <v/>
      </c>
      <c r="J2041" s="146" t="str">
        <f>IF('TSA Input'!$J2016="","",IF('TSA Input'!$J2016="Yes",'TSA Input'!$C2016,""))</f>
        <v/>
      </c>
      <c r="K2041" s="147" t="str">
        <f>IF('TSA Input'!$J2016="","",IF('TSA Input'!$J2016="Yes",'TSA Input'!$I2016,""))</f>
        <v/>
      </c>
      <c r="L2041" s="147" t="str">
        <f>IF('TSA Input'!$J2016="","",IF('TSA Input'!$J2016="Yes",'TSA Input'!$E2016,""))</f>
        <v/>
      </c>
      <c r="M2041" s="45" t="str">
        <f t="shared" si="3"/>
        <v/>
      </c>
      <c r="N2041" s="48"/>
      <c r="O2041" s="49"/>
      <c r="P2041" s="148" t="s">
        <v>31</v>
      </c>
      <c r="Q2041" s="149" t="s">
        <v>31</v>
      </c>
      <c r="R2041" s="1"/>
    </row>
    <row r="2042" spans="1:18" ht="15.75" hidden="1" customHeight="1">
      <c r="A2042" s="1" t="str">
        <f t="shared" si="1"/>
        <v/>
      </c>
      <c r="B2042" s="1"/>
      <c r="C2042" s="38" t="str">
        <f>IF('TSA Input'!J2017="","",IF('TSA Input'!J2017="Yes",'TSA Input'!B2017,"Ineligible"))</f>
        <v/>
      </c>
      <c r="D2042" s="39" t="str">
        <f>IF('TSA Input'!J2017="","",IF('TSA Input'!J2017="Yes",'TSA Input'!H2017,""))</f>
        <v/>
      </c>
      <c r="E2042" s="40" t="str">
        <f>IF('TSA Input'!J2017="","",IF('TSA Input'!J2017="Yes",'TSA Input'!G2017,""))</f>
        <v/>
      </c>
      <c r="F2042" s="42" t="str">
        <f>IF('TSA Input'!J2017="","",IF('TSA Input'!J2017="Yes",'TSA Input'!C2017,""))</f>
        <v/>
      </c>
      <c r="G2042" s="43" t="str">
        <f>IF('TSA Input'!J2017="","",IF('TSA Input'!J2017="Yes",'TSA Input'!I2017,""))</f>
        <v/>
      </c>
      <c r="H2042" s="43" t="str">
        <f>IF('TSA Input'!J2017="","",IF('TSA Input'!J2017="Yes",'TSA Input'!E2017,""))</f>
        <v/>
      </c>
      <c r="I2042" s="45" t="str">
        <f t="shared" si="2"/>
        <v/>
      </c>
      <c r="J2042" s="146" t="str">
        <f>IF('TSA Input'!$J2017="","",IF('TSA Input'!$J2017="Yes",'TSA Input'!$C2017,""))</f>
        <v/>
      </c>
      <c r="K2042" s="147" t="str">
        <f>IF('TSA Input'!$J2017="","",IF('TSA Input'!$J2017="Yes",'TSA Input'!$I2017,""))</f>
        <v/>
      </c>
      <c r="L2042" s="147" t="str">
        <f>IF('TSA Input'!$J2017="","",IF('TSA Input'!$J2017="Yes",'TSA Input'!$E2017,""))</f>
        <v/>
      </c>
      <c r="M2042" s="45" t="str">
        <f t="shared" si="3"/>
        <v/>
      </c>
      <c r="N2042" s="48"/>
      <c r="O2042" s="49"/>
      <c r="P2042" s="148" t="s">
        <v>31</v>
      </c>
      <c r="Q2042" s="149" t="s">
        <v>31</v>
      </c>
      <c r="R2042" s="1"/>
    </row>
    <row r="2043" spans="1:18" ht="15.75" hidden="1" customHeight="1">
      <c r="A2043" s="1" t="str">
        <f t="shared" si="1"/>
        <v/>
      </c>
      <c r="B2043" s="1"/>
      <c r="C2043" s="38" t="str">
        <f>IF('TSA Input'!J2018="","",IF('TSA Input'!J2018="Yes",'TSA Input'!B2018,"Ineligible"))</f>
        <v/>
      </c>
      <c r="D2043" s="39" t="str">
        <f>IF('TSA Input'!J2018="","",IF('TSA Input'!J2018="Yes",'TSA Input'!H2018,""))</f>
        <v/>
      </c>
      <c r="E2043" s="40" t="str">
        <f>IF('TSA Input'!J2018="","",IF('TSA Input'!J2018="Yes",'TSA Input'!G2018,""))</f>
        <v/>
      </c>
      <c r="F2043" s="42" t="str">
        <f>IF('TSA Input'!J2018="","",IF('TSA Input'!J2018="Yes",'TSA Input'!C2018,""))</f>
        <v/>
      </c>
      <c r="G2043" s="43" t="str">
        <f>IF('TSA Input'!J2018="","",IF('TSA Input'!J2018="Yes",'TSA Input'!I2018,""))</f>
        <v/>
      </c>
      <c r="H2043" s="43" t="str">
        <f>IF('TSA Input'!J2018="","",IF('TSA Input'!J2018="Yes",'TSA Input'!E2018,""))</f>
        <v/>
      </c>
      <c r="I2043" s="45" t="str">
        <f t="shared" si="2"/>
        <v/>
      </c>
      <c r="J2043" s="146" t="str">
        <f>IF('TSA Input'!$J2018="","",IF('TSA Input'!$J2018="Yes",'TSA Input'!$C2018,""))</f>
        <v/>
      </c>
      <c r="K2043" s="147" t="str">
        <f>IF('TSA Input'!$J2018="","",IF('TSA Input'!$J2018="Yes",'TSA Input'!$I2018,""))</f>
        <v/>
      </c>
      <c r="L2043" s="147" t="str">
        <f>IF('TSA Input'!$J2018="","",IF('TSA Input'!$J2018="Yes",'TSA Input'!$E2018,""))</f>
        <v/>
      </c>
      <c r="M2043" s="45" t="str">
        <f t="shared" si="3"/>
        <v/>
      </c>
      <c r="N2043" s="48"/>
      <c r="O2043" s="49"/>
      <c r="P2043" s="148" t="s">
        <v>31</v>
      </c>
      <c r="Q2043" s="149" t="s">
        <v>31</v>
      </c>
      <c r="R2043" s="1"/>
    </row>
    <row r="2044" spans="1:18" ht="15.75" hidden="1" customHeight="1">
      <c r="A2044" s="1" t="str">
        <f t="shared" si="1"/>
        <v/>
      </c>
      <c r="B2044" s="1"/>
      <c r="C2044" s="38" t="str">
        <f>IF('TSA Input'!J2019="","",IF('TSA Input'!J2019="Yes",'TSA Input'!B2019,"Ineligible"))</f>
        <v/>
      </c>
      <c r="D2044" s="39" t="str">
        <f>IF('TSA Input'!J2019="","",IF('TSA Input'!J2019="Yes",'TSA Input'!H2019,""))</f>
        <v/>
      </c>
      <c r="E2044" s="40" t="str">
        <f>IF('TSA Input'!J2019="","",IF('TSA Input'!J2019="Yes",'TSA Input'!G2019,""))</f>
        <v/>
      </c>
      <c r="F2044" s="42" t="str">
        <f>IF('TSA Input'!J2019="","",IF('TSA Input'!J2019="Yes",'TSA Input'!C2019,""))</f>
        <v/>
      </c>
      <c r="G2044" s="43" t="str">
        <f>IF('TSA Input'!J2019="","",IF('TSA Input'!J2019="Yes",'TSA Input'!I2019,""))</f>
        <v/>
      </c>
      <c r="H2044" s="43" t="str">
        <f>IF('TSA Input'!J2019="","",IF('TSA Input'!J2019="Yes",'TSA Input'!E2019,""))</f>
        <v/>
      </c>
      <c r="I2044" s="45" t="str">
        <f t="shared" si="2"/>
        <v/>
      </c>
      <c r="J2044" s="146" t="str">
        <f>IF('TSA Input'!$J2019="","",IF('TSA Input'!$J2019="Yes",'TSA Input'!$C2019,""))</f>
        <v/>
      </c>
      <c r="K2044" s="147" t="str">
        <f>IF('TSA Input'!$J2019="","",IF('TSA Input'!$J2019="Yes",'TSA Input'!$I2019,""))</f>
        <v/>
      </c>
      <c r="L2044" s="147" t="str">
        <f>IF('TSA Input'!$J2019="","",IF('TSA Input'!$J2019="Yes",'TSA Input'!$E2019,""))</f>
        <v/>
      </c>
      <c r="M2044" s="45" t="str">
        <f t="shared" si="3"/>
        <v/>
      </c>
      <c r="N2044" s="48"/>
      <c r="O2044" s="49"/>
      <c r="P2044" s="148" t="s">
        <v>31</v>
      </c>
      <c r="Q2044" s="149" t="s">
        <v>31</v>
      </c>
      <c r="R2044" s="1"/>
    </row>
    <row r="2045" spans="1:18" ht="15.75" hidden="1" customHeight="1">
      <c r="A2045" s="1" t="str">
        <f t="shared" si="1"/>
        <v/>
      </c>
      <c r="B2045" s="1"/>
      <c r="C2045" s="38" t="str">
        <f>IF('TSA Input'!J2020="","",IF('TSA Input'!J2020="Yes",'TSA Input'!B2020,"Ineligible"))</f>
        <v/>
      </c>
      <c r="D2045" s="39" t="str">
        <f>IF('TSA Input'!J2020="","",IF('TSA Input'!J2020="Yes",'TSA Input'!H2020,""))</f>
        <v/>
      </c>
      <c r="E2045" s="40" t="str">
        <f>IF('TSA Input'!J2020="","",IF('TSA Input'!J2020="Yes",'TSA Input'!G2020,""))</f>
        <v/>
      </c>
      <c r="F2045" s="42" t="str">
        <f>IF('TSA Input'!J2020="","",IF('TSA Input'!J2020="Yes",'TSA Input'!C2020,""))</f>
        <v/>
      </c>
      <c r="G2045" s="43" t="str">
        <f>IF('TSA Input'!J2020="","",IF('TSA Input'!J2020="Yes",'TSA Input'!I2020,""))</f>
        <v/>
      </c>
      <c r="H2045" s="43" t="str">
        <f>IF('TSA Input'!J2020="","",IF('TSA Input'!J2020="Yes",'TSA Input'!E2020,""))</f>
        <v/>
      </c>
      <c r="I2045" s="45" t="str">
        <f t="shared" si="2"/>
        <v/>
      </c>
      <c r="J2045" s="146" t="str">
        <f>IF('TSA Input'!$J2020="","",IF('TSA Input'!$J2020="Yes",'TSA Input'!$C2020,""))</f>
        <v/>
      </c>
      <c r="K2045" s="147" t="str">
        <f>IF('TSA Input'!$J2020="","",IF('TSA Input'!$J2020="Yes",'TSA Input'!$I2020,""))</f>
        <v/>
      </c>
      <c r="L2045" s="147" t="str">
        <f>IF('TSA Input'!$J2020="","",IF('TSA Input'!$J2020="Yes",'TSA Input'!$E2020,""))</f>
        <v/>
      </c>
      <c r="M2045" s="45" t="str">
        <f t="shared" si="3"/>
        <v/>
      </c>
      <c r="N2045" s="48"/>
      <c r="O2045" s="49"/>
      <c r="P2045" s="148" t="s">
        <v>31</v>
      </c>
      <c r="Q2045" s="149" t="s">
        <v>31</v>
      </c>
      <c r="R2045" s="1"/>
    </row>
    <row r="2046" spans="1:18" ht="15.75" hidden="1" customHeight="1">
      <c r="A2046" s="1" t="str">
        <f t="shared" si="1"/>
        <v/>
      </c>
      <c r="B2046" s="1"/>
      <c r="C2046" s="38" t="str">
        <f>IF('TSA Input'!J2021="","",IF('TSA Input'!J2021="Yes",'TSA Input'!B2021,"Ineligible"))</f>
        <v/>
      </c>
      <c r="D2046" s="39" t="str">
        <f>IF('TSA Input'!J2021="","",IF('TSA Input'!J2021="Yes",'TSA Input'!H2021,""))</f>
        <v/>
      </c>
      <c r="E2046" s="40" t="str">
        <f>IF('TSA Input'!J2021="","",IF('TSA Input'!J2021="Yes",'TSA Input'!G2021,""))</f>
        <v/>
      </c>
      <c r="F2046" s="42" t="str">
        <f>IF('TSA Input'!J2021="","",IF('TSA Input'!J2021="Yes",'TSA Input'!C2021,""))</f>
        <v/>
      </c>
      <c r="G2046" s="43" t="str">
        <f>IF('TSA Input'!J2021="","",IF('TSA Input'!J2021="Yes",'TSA Input'!I2021,""))</f>
        <v/>
      </c>
      <c r="H2046" s="43" t="str">
        <f>IF('TSA Input'!J2021="","",IF('TSA Input'!J2021="Yes",'TSA Input'!E2021,""))</f>
        <v/>
      </c>
      <c r="I2046" s="45" t="str">
        <f t="shared" si="2"/>
        <v/>
      </c>
      <c r="J2046" s="146" t="str">
        <f>IF('TSA Input'!$J2021="","",IF('TSA Input'!$J2021="Yes",'TSA Input'!$C2021,""))</f>
        <v/>
      </c>
      <c r="K2046" s="147" t="str">
        <f>IF('TSA Input'!$J2021="","",IF('TSA Input'!$J2021="Yes",'TSA Input'!$I2021,""))</f>
        <v/>
      </c>
      <c r="L2046" s="147" t="str">
        <f>IF('TSA Input'!$J2021="","",IF('TSA Input'!$J2021="Yes",'TSA Input'!$E2021,""))</f>
        <v/>
      </c>
      <c r="M2046" s="45" t="str">
        <f t="shared" si="3"/>
        <v/>
      </c>
      <c r="N2046" s="48"/>
      <c r="O2046" s="49"/>
      <c r="P2046" s="148" t="s">
        <v>31</v>
      </c>
      <c r="Q2046" s="149" t="s">
        <v>31</v>
      </c>
      <c r="R2046" s="1"/>
    </row>
    <row r="2047" spans="1:18" ht="15.75" hidden="1" customHeight="1">
      <c r="A2047" s="1" t="str">
        <f t="shared" si="1"/>
        <v/>
      </c>
      <c r="B2047" s="1"/>
      <c r="C2047" s="38" t="str">
        <f>IF('TSA Input'!J2022="","",IF('TSA Input'!J2022="Yes",'TSA Input'!B2022,"Ineligible"))</f>
        <v/>
      </c>
      <c r="D2047" s="39" t="str">
        <f>IF('TSA Input'!J2022="","",IF('TSA Input'!J2022="Yes",'TSA Input'!H2022,""))</f>
        <v/>
      </c>
      <c r="E2047" s="40" t="str">
        <f>IF('TSA Input'!J2022="","",IF('TSA Input'!J2022="Yes",'TSA Input'!G2022,""))</f>
        <v/>
      </c>
      <c r="F2047" s="42" t="str">
        <f>IF('TSA Input'!J2022="","",IF('TSA Input'!J2022="Yes",'TSA Input'!C2022,""))</f>
        <v/>
      </c>
      <c r="G2047" s="43" t="str">
        <f>IF('TSA Input'!J2022="","",IF('TSA Input'!J2022="Yes",'TSA Input'!I2022,""))</f>
        <v/>
      </c>
      <c r="H2047" s="43" t="str">
        <f>IF('TSA Input'!J2022="","",IF('TSA Input'!J2022="Yes",'TSA Input'!E2022,""))</f>
        <v/>
      </c>
      <c r="I2047" s="45" t="str">
        <f t="shared" si="2"/>
        <v/>
      </c>
      <c r="J2047" s="146" t="str">
        <f>IF('TSA Input'!$J2022="","",IF('TSA Input'!$J2022="Yes",'TSA Input'!$C2022,""))</f>
        <v/>
      </c>
      <c r="K2047" s="147" t="str">
        <f>IF('TSA Input'!$J2022="","",IF('TSA Input'!$J2022="Yes",'TSA Input'!$I2022,""))</f>
        <v/>
      </c>
      <c r="L2047" s="147" t="str">
        <f>IF('TSA Input'!$J2022="","",IF('TSA Input'!$J2022="Yes",'TSA Input'!$E2022,""))</f>
        <v/>
      </c>
      <c r="M2047" s="45" t="str">
        <f t="shared" si="3"/>
        <v/>
      </c>
      <c r="N2047" s="48"/>
      <c r="O2047" s="49"/>
      <c r="P2047" s="148" t="s">
        <v>31</v>
      </c>
      <c r="Q2047" s="149" t="s">
        <v>31</v>
      </c>
      <c r="R2047" s="1"/>
    </row>
    <row r="2048" spans="1:18" ht="15.75" hidden="1" customHeight="1">
      <c r="A2048" s="1" t="str">
        <f t="shared" si="1"/>
        <v/>
      </c>
      <c r="B2048" s="1"/>
      <c r="C2048" s="38" t="str">
        <f>IF('TSA Input'!J2023="","",IF('TSA Input'!J2023="Yes",'TSA Input'!B2023,"Ineligible"))</f>
        <v/>
      </c>
      <c r="D2048" s="39" t="str">
        <f>IF('TSA Input'!J2023="","",IF('TSA Input'!J2023="Yes",'TSA Input'!H2023,""))</f>
        <v/>
      </c>
      <c r="E2048" s="40" t="str">
        <f>IF('TSA Input'!J2023="","",IF('TSA Input'!J2023="Yes",'TSA Input'!G2023,""))</f>
        <v/>
      </c>
      <c r="F2048" s="42" t="str">
        <f>IF('TSA Input'!J2023="","",IF('TSA Input'!J2023="Yes",'TSA Input'!C2023,""))</f>
        <v/>
      </c>
      <c r="G2048" s="43" t="str">
        <f>IF('TSA Input'!J2023="","",IF('TSA Input'!J2023="Yes",'TSA Input'!I2023,""))</f>
        <v/>
      </c>
      <c r="H2048" s="43" t="str">
        <f>IF('TSA Input'!J2023="","",IF('TSA Input'!J2023="Yes",'TSA Input'!E2023,""))</f>
        <v/>
      </c>
      <c r="I2048" s="45" t="str">
        <f t="shared" si="2"/>
        <v/>
      </c>
      <c r="J2048" s="146" t="str">
        <f>IF('TSA Input'!$J2023="","",IF('TSA Input'!$J2023="Yes",'TSA Input'!$C2023,""))</f>
        <v/>
      </c>
      <c r="K2048" s="147" t="str">
        <f>IF('TSA Input'!$J2023="","",IF('TSA Input'!$J2023="Yes",'TSA Input'!$I2023,""))</f>
        <v/>
      </c>
      <c r="L2048" s="147" t="str">
        <f>IF('TSA Input'!$J2023="","",IF('TSA Input'!$J2023="Yes",'TSA Input'!$E2023,""))</f>
        <v/>
      </c>
      <c r="M2048" s="45" t="str">
        <f t="shared" si="3"/>
        <v/>
      </c>
      <c r="N2048" s="48"/>
      <c r="O2048" s="49"/>
      <c r="P2048" s="148" t="s">
        <v>31</v>
      </c>
      <c r="Q2048" s="149" t="s">
        <v>31</v>
      </c>
      <c r="R2048" s="1"/>
    </row>
    <row r="2049" spans="1:18" ht="15.75" hidden="1" customHeight="1">
      <c r="A2049" s="1" t="str">
        <f t="shared" si="1"/>
        <v/>
      </c>
      <c r="B2049" s="1"/>
      <c r="C2049" s="38" t="str">
        <f>IF('TSA Input'!J2024="","",IF('TSA Input'!J2024="Yes",'TSA Input'!B2024,"Ineligible"))</f>
        <v/>
      </c>
      <c r="D2049" s="39" t="str">
        <f>IF('TSA Input'!J2024="","",IF('TSA Input'!J2024="Yes",'TSA Input'!H2024,""))</f>
        <v/>
      </c>
      <c r="E2049" s="40" t="str">
        <f>IF('TSA Input'!J2024="","",IF('TSA Input'!J2024="Yes",'TSA Input'!G2024,""))</f>
        <v/>
      </c>
      <c r="F2049" s="42" t="str">
        <f>IF('TSA Input'!J2024="","",IF('TSA Input'!J2024="Yes",'TSA Input'!C2024,""))</f>
        <v/>
      </c>
      <c r="G2049" s="43" t="str">
        <f>IF('TSA Input'!J2024="","",IF('TSA Input'!J2024="Yes",'TSA Input'!I2024,""))</f>
        <v/>
      </c>
      <c r="H2049" s="43" t="str">
        <f>IF('TSA Input'!J2024="","",IF('TSA Input'!J2024="Yes",'TSA Input'!E2024,""))</f>
        <v/>
      </c>
      <c r="I2049" s="45" t="str">
        <f t="shared" si="2"/>
        <v/>
      </c>
      <c r="J2049" s="146" t="str">
        <f>IF('TSA Input'!$J2024="","",IF('TSA Input'!$J2024="Yes",'TSA Input'!$C2024,""))</f>
        <v/>
      </c>
      <c r="K2049" s="147" t="str">
        <f>IF('TSA Input'!$J2024="","",IF('TSA Input'!$J2024="Yes",'TSA Input'!$I2024,""))</f>
        <v/>
      </c>
      <c r="L2049" s="147" t="str">
        <f>IF('TSA Input'!$J2024="","",IF('TSA Input'!$J2024="Yes",'TSA Input'!$E2024,""))</f>
        <v/>
      </c>
      <c r="M2049" s="45" t="str">
        <f t="shared" si="3"/>
        <v/>
      </c>
      <c r="N2049" s="48"/>
      <c r="O2049" s="49"/>
      <c r="P2049" s="148" t="s">
        <v>31</v>
      </c>
      <c r="Q2049" s="149" t="s">
        <v>31</v>
      </c>
      <c r="R2049" s="1"/>
    </row>
    <row r="2050" spans="1:18" ht="15.75" hidden="1" customHeight="1">
      <c r="A2050" s="1" t="str">
        <f t="shared" si="1"/>
        <v/>
      </c>
      <c r="B2050" s="1"/>
      <c r="C2050" s="38" t="str">
        <f>IF('TSA Input'!J2025="","",IF('TSA Input'!J2025="Yes",'TSA Input'!B2025,"Ineligible"))</f>
        <v/>
      </c>
      <c r="D2050" s="39" t="str">
        <f>IF('TSA Input'!J2025="","",IF('TSA Input'!J2025="Yes",'TSA Input'!H2025,""))</f>
        <v/>
      </c>
      <c r="E2050" s="40" t="str">
        <f>IF('TSA Input'!J2025="","",IF('TSA Input'!J2025="Yes",'TSA Input'!G2025,""))</f>
        <v/>
      </c>
      <c r="F2050" s="42" t="str">
        <f>IF('TSA Input'!J2025="","",IF('TSA Input'!J2025="Yes",'TSA Input'!C2025,""))</f>
        <v/>
      </c>
      <c r="G2050" s="43" t="str">
        <f>IF('TSA Input'!J2025="","",IF('TSA Input'!J2025="Yes",'TSA Input'!I2025,""))</f>
        <v/>
      </c>
      <c r="H2050" s="43" t="str">
        <f>IF('TSA Input'!J2025="","",IF('TSA Input'!J2025="Yes",'TSA Input'!E2025,""))</f>
        <v/>
      </c>
      <c r="I2050" s="45" t="str">
        <f t="shared" si="2"/>
        <v/>
      </c>
      <c r="J2050" s="146" t="str">
        <f>IF('TSA Input'!$J2025="","",IF('TSA Input'!$J2025="Yes",'TSA Input'!$C2025,""))</f>
        <v/>
      </c>
      <c r="K2050" s="147" t="str">
        <f>IF('TSA Input'!$J2025="","",IF('TSA Input'!$J2025="Yes",'TSA Input'!$I2025,""))</f>
        <v/>
      </c>
      <c r="L2050" s="147" t="str">
        <f>IF('TSA Input'!$J2025="","",IF('TSA Input'!$J2025="Yes",'TSA Input'!$E2025,""))</f>
        <v/>
      </c>
      <c r="M2050" s="45" t="str">
        <f t="shared" si="3"/>
        <v/>
      </c>
      <c r="N2050" s="48"/>
      <c r="O2050" s="49"/>
      <c r="P2050" s="148" t="s">
        <v>31</v>
      </c>
      <c r="Q2050" s="149" t="s">
        <v>31</v>
      </c>
      <c r="R2050" s="1"/>
    </row>
    <row r="2051" spans="1:18" ht="15.75" hidden="1" customHeight="1">
      <c r="A2051" s="1" t="str">
        <f t="shared" si="1"/>
        <v/>
      </c>
      <c r="B2051" s="1"/>
      <c r="C2051" s="38" t="str">
        <f>IF('TSA Input'!J2026="","",IF('TSA Input'!J2026="Yes",'TSA Input'!B2026,"Ineligible"))</f>
        <v/>
      </c>
      <c r="D2051" s="39" t="str">
        <f>IF('TSA Input'!J2026="","",IF('TSA Input'!J2026="Yes",'TSA Input'!H2026,""))</f>
        <v/>
      </c>
      <c r="E2051" s="40" t="str">
        <f>IF('TSA Input'!J2026="","",IF('TSA Input'!J2026="Yes",'TSA Input'!G2026,""))</f>
        <v/>
      </c>
      <c r="F2051" s="42" t="str">
        <f>IF('TSA Input'!J2026="","",IF('TSA Input'!J2026="Yes",'TSA Input'!C2026,""))</f>
        <v/>
      </c>
      <c r="G2051" s="43" t="str">
        <f>IF('TSA Input'!J2026="","",IF('TSA Input'!J2026="Yes",'TSA Input'!I2026,""))</f>
        <v/>
      </c>
      <c r="H2051" s="43" t="str">
        <f>IF('TSA Input'!J2026="","",IF('TSA Input'!J2026="Yes",'TSA Input'!E2026,""))</f>
        <v/>
      </c>
      <c r="I2051" s="45" t="str">
        <f t="shared" si="2"/>
        <v/>
      </c>
      <c r="J2051" s="146" t="str">
        <f>IF('TSA Input'!$J2026="","",IF('TSA Input'!$J2026="Yes",'TSA Input'!$C2026,""))</f>
        <v/>
      </c>
      <c r="K2051" s="147" t="str">
        <f>IF('TSA Input'!$J2026="","",IF('TSA Input'!$J2026="Yes",'TSA Input'!$I2026,""))</f>
        <v/>
      </c>
      <c r="L2051" s="147" t="str">
        <f>IF('TSA Input'!$J2026="","",IF('TSA Input'!$J2026="Yes",'TSA Input'!$E2026,""))</f>
        <v/>
      </c>
      <c r="M2051" s="45" t="str">
        <f t="shared" si="3"/>
        <v/>
      </c>
      <c r="N2051" s="48"/>
      <c r="O2051" s="49"/>
      <c r="P2051" s="148" t="s">
        <v>31</v>
      </c>
      <c r="Q2051" s="149" t="s">
        <v>31</v>
      </c>
      <c r="R2051" s="1"/>
    </row>
    <row r="2052" spans="1:18" ht="15.75" hidden="1" customHeight="1">
      <c r="A2052" s="1" t="str">
        <f t="shared" si="1"/>
        <v/>
      </c>
      <c r="B2052" s="1"/>
      <c r="C2052" s="38" t="str">
        <f>IF('TSA Input'!J2027="","",IF('TSA Input'!J2027="Yes",'TSA Input'!B2027,"Ineligible"))</f>
        <v/>
      </c>
      <c r="D2052" s="39" t="str">
        <f>IF('TSA Input'!J2027="","",IF('TSA Input'!J2027="Yes",'TSA Input'!H2027,""))</f>
        <v/>
      </c>
      <c r="E2052" s="40" t="str">
        <f>IF('TSA Input'!J2027="","",IF('TSA Input'!J2027="Yes",'TSA Input'!G2027,""))</f>
        <v/>
      </c>
      <c r="F2052" s="42" t="str">
        <f>IF('TSA Input'!J2027="","",IF('TSA Input'!J2027="Yes",'TSA Input'!C2027,""))</f>
        <v/>
      </c>
      <c r="G2052" s="43" t="str">
        <f>IF('TSA Input'!J2027="","",IF('TSA Input'!J2027="Yes",'TSA Input'!I2027,""))</f>
        <v/>
      </c>
      <c r="H2052" s="43" t="str">
        <f>IF('TSA Input'!J2027="","",IF('TSA Input'!J2027="Yes",'TSA Input'!E2027,""))</f>
        <v/>
      </c>
      <c r="I2052" s="45" t="str">
        <f t="shared" si="2"/>
        <v/>
      </c>
      <c r="J2052" s="146" t="str">
        <f>IF('TSA Input'!$J2027="","",IF('TSA Input'!$J2027="Yes",'TSA Input'!$C2027,""))</f>
        <v/>
      </c>
      <c r="K2052" s="147" t="str">
        <f>IF('TSA Input'!$J2027="","",IF('TSA Input'!$J2027="Yes",'TSA Input'!$I2027,""))</f>
        <v/>
      </c>
      <c r="L2052" s="147" t="str">
        <f>IF('TSA Input'!$J2027="","",IF('TSA Input'!$J2027="Yes",'TSA Input'!$E2027,""))</f>
        <v/>
      </c>
      <c r="M2052" s="45" t="str">
        <f t="shared" si="3"/>
        <v/>
      </c>
      <c r="N2052" s="48"/>
      <c r="O2052" s="49"/>
      <c r="P2052" s="148" t="s">
        <v>31</v>
      </c>
      <c r="Q2052" s="149" t="s">
        <v>31</v>
      </c>
      <c r="R2052" s="1"/>
    </row>
    <row r="2053" spans="1:18" ht="15.75" hidden="1" customHeight="1">
      <c r="A2053" s="1" t="str">
        <f t="shared" si="1"/>
        <v/>
      </c>
      <c r="B2053" s="1"/>
      <c r="C2053" s="38" t="str">
        <f>IF('TSA Input'!J2028="","",IF('TSA Input'!J2028="Yes",'TSA Input'!B2028,"Ineligible"))</f>
        <v/>
      </c>
      <c r="D2053" s="39" t="str">
        <f>IF('TSA Input'!J2028="","",IF('TSA Input'!J2028="Yes",'TSA Input'!H2028,""))</f>
        <v/>
      </c>
      <c r="E2053" s="40" t="str">
        <f>IF('TSA Input'!J2028="","",IF('TSA Input'!J2028="Yes",'TSA Input'!G2028,""))</f>
        <v/>
      </c>
      <c r="F2053" s="42" t="str">
        <f>IF('TSA Input'!J2028="","",IF('TSA Input'!J2028="Yes",'TSA Input'!C2028,""))</f>
        <v/>
      </c>
      <c r="G2053" s="43" t="str">
        <f>IF('TSA Input'!J2028="","",IF('TSA Input'!J2028="Yes",'TSA Input'!I2028,""))</f>
        <v/>
      </c>
      <c r="H2053" s="43" t="str">
        <f>IF('TSA Input'!J2028="","",IF('TSA Input'!J2028="Yes",'TSA Input'!E2028,""))</f>
        <v/>
      </c>
      <c r="I2053" s="45" t="str">
        <f t="shared" si="2"/>
        <v/>
      </c>
      <c r="J2053" s="146" t="str">
        <f>IF('TSA Input'!$J2028="","",IF('TSA Input'!$J2028="Yes",'TSA Input'!$C2028,""))</f>
        <v/>
      </c>
      <c r="K2053" s="147" t="str">
        <f>IF('TSA Input'!$J2028="","",IF('TSA Input'!$J2028="Yes",'TSA Input'!$I2028,""))</f>
        <v/>
      </c>
      <c r="L2053" s="147" t="str">
        <f>IF('TSA Input'!$J2028="","",IF('TSA Input'!$J2028="Yes",'TSA Input'!$E2028,""))</f>
        <v/>
      </c>
      <c r="M2053" s="45" t="str">
        <f t="shared" si="3"/>
        <v/>
      </c>
      <c r="N2053" s="48"/>
      <c r="O2053" s="49"/>
      <c r="P2053" s="148" t="s">
        <v>31</v>
      </c>
      <c r="Q2053" s="149" t="s">
        <v>31</v>
      </c>
      <c r="R2053" s="1"/>
    </row>
    <row r="2054" spans="1:18" ht="15.75" hidden="1" customHeight="1">
      <c r="A2054" s="1" t="str">
        <f t="shared" si="1"/>
        <v/>
      </c>
      <c r="B2054" s="1"/>
      <c r="C2054" s="38" t="str">
        <f>IF('TSA Input'!J2029="","",IF('TSA Input'!J2029="Yes",'TSA Input'!B2029,"Ineligible"))</f>
        <v/>
      </c>
      <c r="D2054" s="39" t="str">
        <f>IF('TSA Input'!J2029="","",IF('TSA Input'!J2029="Yes",'TSA Input'!H2029,""))</f>
        <v/>
      </c>
      <c r="E2054" s="40" t="str">
        <f>IF('TSA Input'!J2029="","",IF('TSA Input'!J2029="Yes",'TSA Input'!G2029,""))</f>
        <v/>
      </c>
      <c r="F2054" s="42" t="str">
        <f>IF('TSA Input'!J2029="","",IF('TSA Input'!J2029="Yes",'TSA Input'!C2029,""))</f>
        <v/>
      </c>
      <c r="G2054" s="43" t="str">
        <f>IF('TSA Input'!J2029="","",IF('TSA Input'!J2029="Yes",'TSA Input'!I2029,""))</f>
        <v/>
      </c>
      <c r="H2054" s="43" t="str">
        <f>IF('TSA Input'!J2029="","",IF('TSA Input'!J2029="Yes",'TSA Input'!E2029,""))</f>
        <v/>
      </c>
      <c r="I2054" s="45" t="str">
        <f t="shared" si="2"/>
        <v/>
      </c>
      <c r="J2054" s="146" t="str">
        <f>IF('TSA Input'!$J2029="","",IF('TSA Input'!$J2029="Yes",'TSA Input'!$C2029,""))</f>
        <v/>
      </c>
      <c r="K2054" s="147" t="str">
        <f>IF('TSA Input'!$J2029="","",IF('TSA Input'!$J2029="Yes",'TSA Input'!$I2029,""))</f>
        <v/>
      </c>
      <c r="L2054" s="147" t="str">
        <f>IF('TSA Input'!$J2029="","",IF('TSA Input'!$J2029="Yes",'TSA Input'!$E2029,""))</f>
        <v/>
      </c>
      <c r="M2054" s="45" t="str">
        <f t="shared" si="3"/>
        <v/>
      </c>
      <c r="N2054" s="48"/>
      <c r="O2054" s="49"/>
      <c r="P2054" s="148" t="s">
        <v>31</v>
      </c>
      <c r="Q2054" s="149" t="s">
        <v>31</v>
      </c>
      <c r="R2054" s="1"/>
    </row>
    <row r="2055" spans="1:18" ht="15.75" hidden="1" customHeight="1">
      <c r="A2055" s="1" t="str">
        <f t="shared" si="1"/>
        <v/>
      </c>
      <c r="B2055" s="1"/>
      <c r="C2055" s="38" t="str">
        <f>IF('TSA Input'!J2030="","",IF('TSA Input'!J2030="Yes",'TSA Input'!B2030,"Ineligible"))</f>
        <v/>
      </c>
      <c r="D2055" s="39" t="str">
        <f>IF('TSA Input'!J2030="","",IF('TSA Input'!J2030="Yes",'TSA Input'!H2030,""))</f>
        <v/>
      </c>
      <c r="E2055" s="40" t="str">
        <f>IF('TSA Input'!J2030="","",IF('TSA Input'!J2030="Yes",'TSA Input'!G2030,""))</f>
        <v/>
      </c>
      <c r="F2055" s="42" t="str">
        <f>IF('TSA Input'!J2030="","",IF('TSA Input'!J2030="Yes",'TSA Input'!C2030,""))</f>
        <v/>
      </c>
      <c r="G2055" s="43" t="str">
        <f>IF('TSA Input'!J2030="","",IF('TSA Input'!J2030="Yes",'TSA Input'!I2030,""))</f>
        <v/>
      </c>
      <c r="H2055" s="43" t="str">
        <f>IF('TSA Input'!J2030="","",IF('TSA Input'!J2030="Yes",'TSA Input'!E2030,""))</f>
        <v/>
      </c>
      <c r="I2055" s="45" t="str">
        <f t="shared" si="2"/>
        <v/>
      </c>
      <c r="J2055" s="146" t="str">
        <f>IF('TSA Input'!$J2030="","",IF('TSA Input'!$J2030="Yes",'TSA Input'!$C2030,""))</f>
        <v/>
      </c>
      <c r="K2055" s="147" t="str">
        <f>IF('TSA Input'!$J2030="","",IF('TSA Input'!$J2030="Yes",'TSA Input'!$I2030,""))</f>
        <v/>
      </c>
      <c r="L2055" s="147" t="str">
        <f>IF('TSA Input'!$J2030="","",IF('TSA Input'!$J2030="Yes",'TSA Input'!$E2030,""))</f>
        <v/>
      </c>
      <c r="M2055" s="45" t="str">
        <f t="shared" si="3"/>
        <v/>
      </c>
      <c r="N2055" s="48"/>
      <c r="O2055" s="49"/>
      <c r="P2055" s="148" t="s">
        <v>31</v>
      </c>
      <c r="Q2055" s="149" t="s">
        <v>31</v>
      </c>
      <c r="R2055" s="1"/>
    </row>
    <row r="2056" spans="1:18" ht="15.75" hidden="1" customHeight="1">
      <c r="A2056" s="1" t="str">
        <f t="shared" si="1"/>
        <v/>
      </c>
      <c r="B2056" s="1"/>
      <c r="C2056" s="38" t="str">
        <f>IF('TSA Input'!J2031="","",IF('TSA Input'!J2031="Yes",'TSA Input'!B2031,"Ineligible"))</f>
        <v/>
      </c>
      <c r="D2056" s="39" t="str">
        <f>IF('TSA Input'!J2031="","",IF('TSA Input'!J2031="Yes",'TSA Input'!H2031,""))</f>
        <v/>
      </c>
      <c r="E2056" s="40" t="str">
        <f>IF('TSA Input'!J2031="","",IF('TSA Input'!J2031="Yes",'TSA Input'!G2031,""))</f>
        <v/>
      </c>
      <c r="F2056" s="42" t="str">
        <f>IF('TSA Input'!J2031="","",IF('TSA Input'!J2031="Yes",'TSA Input'!C2031,""))</f>
        <v/>
      </c>
      <c r="G2056" s="43" t="str">
        <f>IF('TSA Input'!J2031="","",IF('TSA Input'!J2031="Yes",'TSA Input'!I2031,""))</f>
        <v/>
      </c>
      <c r="H2056" s="43" t="str">
        <f>IF('TSA Input'!J2031="","",IF('TSA Input'!J2031="Yes",'TSA Input'!E2031,""))</f>
        <v/>
      </c>
      <c r="I2056" s="45" t="str">
        <f t="shared" si="2"/>
        <v/>
      </c>
      <c r="J2056" s="146" t="str">
        <f>IF('TSA Input'!$J2031="","",IF('TSA Input'!$J2031="Yes",'TSA Input'!$C2031,""))</f>
        <v/>
      </c>
      <c r="K2056" s="147" t="str">
        <f>IF('TSA Input'!$J2031="","",IF('TSA Input'!$J2031="Yes",'TSA Input'!$I2031,""))</f>
        <v/>
      </c>
      <c r="L2056" s="147" t="str">
        <f>IF('TSA Input'!$J2031="","",IF('TSA Input'!$J2031="Yes",'TSA Input'!$E2031,""))</f>
        <v/>
      </c>
      <c r="M2056" s="45" t="str">
        <f t="shared" si="3"/>
        <v/>
      </c>
      <c r="N2056" s="48"/>
      <c r="O2056" s="49"/>
      <c r="P2056" s="148" t="s">
        <v>31</v>
      </c>
      <c r="Q2056" s="149" t="s">
        <v>31</v>
      </c>
      <c r="R2056" s="1"/>
    </row>
    <row r="2057" spans="1:18" ht="15.75" hidden="1" customHeight="1">
      <c r="A2057" s="1" t="str">
        <f t="shared" si="1"/>
        <v/>
      </c>
      <c r="B2057" s="1"/>
      <c r="C2057" s="38" t="str">
        <f>IF('TSA Input'!J2032="","",IF('TSA Input'!J2032="Yes",'TSA Input'!B2032,"Ineligible"))</f>
        <v/>
      </c>
      <c r="D2057" s="39" t="str">
        <f>IF('TSA Input'!J2032="","",IF('TSA Input'!J2032="Yes",'TSA Input'!H2032,""))</f>
        <v/>
      </c>
      <c r="E2057" s="40" t="str">
        <f>IF('TSA Input'!J2032="","",IF('TSA Input'!J2032="Yes",'TSA Input'!G2032,""))</f>
        <v/>
      </c>
      <c r="F2057" s="42" t="str">
        <f>IF('TSA Input'!J2032="","",IF('TSA Input'!J2032="Yes",'TSA Input'!C2032,""))</f>
        <v/>
      </c>
      <c r="G2057" s="43" t="str">
        <f>IF('TSA Input'!J2032="","",IF('TSA Input'!J2032="Yes",'TSA Input'!I2032,""))</f>
        <v/>
      </c>
      <c r="H2057" s="43" t="str">
        <f>IF('TSA Input'!J2032="","",IF('TSA Input'!J2032="Yes",'TSA Input'!E2032,""))</f>
        <v/>
      </c>
      <c r="I2057" s="45" t="str">
        <f t="shared" si="2"/>
        <v/>
      </c>
      <c r="J2057" s="146" t="str">
        <f>IF('TSA Input'!$J2032="","",IF('TSA Input'!$J2032="Yes",'TSA Input'!$C2032,""))</f>
        <v/>
      </c>
      <c r="K2057" s="147" t="str">
        <f>IF('TSA Input'!$J2032="","",IF('TSA Input'!$J2032="Yes",'TSA Input'!$I2032,""))</f>
        <v/>
      </c>
      <c r="L2057" s="147" t="str">
        <f>IF('TSA Input'!$J2032="","",IF('TSA Input'!$J2032="Yes",'TSA Input'!$E2032,""))</f>
        <v/>
      </c>
      <c r="M2057" s="45" t="str">
        <f t="shared" si="3"/>
        <v/>
      </c>
      <c r="N2057" s="48"/>
      <c r="O2057" s="49"/>
      <c r="P2057" s="148" t="s">
        <v>31</v>
      </c>
      <c r="Q2057" s="149" t="s">
        <v>31</v>
      </c>
      <c r="R2057" s="1"/>
    </row>
    <row r="2058" spans="1:18" ht="15.75" hidden="1" customHeight="1">
      <c r="A2058" s="1" t="str">
        <f t="shared" si="1"/>
        <v/>
      </c>
      <c r="B2058" s="1"/>
      <c r="C2058" s="38" t="str">
        <f>IF('TSA Input'!J2033="","",IF('TSA Input'!J2033="Yes",'TSA Input'!B2033,"Ineligible"))</f>
        <v/>
      </c>
      <c r="D2058" s="39" t="str">
        <f>IF('TSA Input'!J2033="","",IF('TSA Input'!J2033="Yes",'TSA Input'!H2033,""))</f>
        <v/>
      </c>
      <c r="E2058" s="40" t="str">
        <f>IF('TSA Input'!J2033="","",IF('TSA Input'!J2033="Yes",'TSA Input'!G2033,""))</f>
        <v/>
      </c>
      <c r="F2058" s="42" t="str">
        <f>IF('TSA Input'!J2033="","",IF('TSA Input'!J2033="Yes",'TSA Input'!C2033,""))</f>
        <v/>
      </c>
      <c r="G2058" s="43" t="str">
        <f>IF('TSA Input'!J2033="","",IF('TSA Input'!J2033="Yes",'TSA Input'!I2033,""))</f>
        <v/>
      </c>
      <c r="H2058" s="43" t="str">
        <f>IF('TSA Input'!J2033="","",IF('TSA Input'!J2033="Yes",'TSA Input'!E2033,""))</f>
        <v/>
      </c>
      <c r="I2058" s="45" t="str">
        <f t="shared" si="2"/>
        <v/>
      </c>
      <c r="J2058" s="146" t="str">
        <f>IF('TSA Input'!$J2033="","",IF('TSA Input'!$J2033="Yes",'TSA Input'!$C2033,""))</f>
        <v/>
      </c>
      <c r="K2058" s="147" t="str">
        <f>IF('TSA Input'!$J2033="","",IF('TSA Input'!$J2033="Yes",'TSA Input'!$I2033,""))</f>
        <v/>
      </c>
      <c r="L2058" s="147" t="str">
        <f>IF('TSA Input'!$J2033="","",IF('TSA Input'!$J2033="Yes",'TSA Input'!$E2033,""))</f>
        <v/>
      </c>
      <c r="M2058" s="45" t="str">
        <f t="shared" si="3"/>
        <v/>
      </c>
      <c r="N2058" s="48"/>
      <c r="O2058" s="49"/>
      <c r="P2058" s="148" t="s">
        <v>31</v>
      </c>
      <c r="Q2058" s="149" t="s">
        <v>31</v>
      </c>
      <c r="R2058" s="1"/>
    </row>
    <row r="2059" spans="1:18" ht="15.75" hidden="1" customHeight="1">
      <c r="A2059" s="1" t="str">
        <f t="shared" si="1"/>
        <v/>
      </c>
      <c r="B2059" s="1"/>
      <c r="C2059" s="38" t="str">
        <f>IF('TSA Input'!J2034="","",IF('TSA Input'!J2034="Yes",'TSA Input'!B2034,"Ineligible"))</f>
        <v/>
      </c>
      <c r="D2059" s="39" t="str">
        <f>IF('TSA Input'!J2034="","",IF('TSA Input'!J2034="Yes",'TSA Input'!H2034,""))</f>
        <v/>
      </c>
      <c r="E2059" s="40" t="str">
        <f>IF('TSA Input'!J2034="","",IF('TSA Input'!J2034="Yes",'TSA Input'!G2034,""))</f>
        <v/>
      </c>
      <c r="F2059" s="42" t="str">
        <f>IF('TSA Input'!J2034="","",IF('TSA Input'!J2034="Yes",'TSA Input'!C2034,""))</f>
        <v/>
      </c>
      <c r="G2059" s="43" t="str">
        <f>IF('TSA Input'!J2034="","",IF('TSA Input'!J2034="Yes",'TSA Input'!I2034,""))</f>
        <v/>
      </c>
      <c r="H2059" s="43" t="str">
        <f>IF('TSA Input'!J2034="","",IF('TSA Input'!J2034="Yes",'TSA Input'!E2034,""))</f>
        <v/>
      </c>
      <c r="I2059" s="45" t="str">
        <f t="shared" si="2"/>
        <v/>
      </c>
      <c r="J2059" s="146" t="str">
        <f>IF('TSA Input'!$J2034="","",IF('TSA Input'!$J2034="Yes",'TSA Input'!$C2034,""))</f>
        <v/>
      </c>
      <c r="K2059" s="147" t="str">
        <f>IF('TSA Input'!$J2034="","",IF('TSA Input'!$J2034="Yes",'TSA Input'!$I2034,""))</f>
        <v/>
      </c>
      <c r="L2059" s="147" t="str">
        <f>IF('TSA Input'!$J2034="","",IF('TSA Input'!$J2034="Yes",'TSA Input'!$E2034,""))</f>
        <v/>
      </c>
      <c r="M2059" s="45" t="str">
        <f t="shared" si="3"/>
        <v/>
      </c>
      <c r="N2059" s="48"/>
      <c r="O2059" s="49"/>
      <c r="P2059" s="148" t="s">
        <v>31</v>
      </c>
      <c r="Q2059" s="149" t="s">
        <v>31</v>
      </c>
      <c r="R2059" s="1"/>
    </row>
    <row r="2060" spans="1:18" ht="15.75" hidden="1" customHeight="1">
      <c r="A2060" s="1" t="str">
        <f t="shared" si="1"/>
        <v/>
      </c>
      <c r="B2060" s="1"/>
      <c r="C2060" s="38" t="str">
        <f>IF('TSA Input'!J2035="","",IF('TSA Input'!J2035="Yes",'TSA Input'!B2035,"Ineligible"))</f>
        <v/>
      </c>
      <c r="D2060" s="39" t="str">
        <f>IF('TSA Input'!J2035="","",IF('TSA Input'!J2035="Yes",'TSA Input'!H2035,""))</f>
        <v/>
      </c>
      <c r="E2060" s="40" t="str">
        <f>IF('TSA Input'!J2035="","",IF('TSA Input'!J2035="Yes",'TSA Input'!G2035,""))</f>
        <v/>
      </c>
      <c r="F2060" s="42" t="str">
        <f>IF('TSA Input'!J2035="","",IF('TSA Input'!J2035="Yes",'TSA Input'!C2035,""))</f>
        <v/>
      </c>
      <c r="G2060" s="43" t="str">
        <f>IF('TSA Input'!J2035="","",IF('TSA Input'!J2035="Yes",'TSA Input'!I2035,""))</f>
        <v/>
      </c>
      <c r="H2060" s="43" t="str">
        <f>IF('TSA Input'!J2035="","",IF('TSA Input'!J2035="Yes",'TSA Input'!E2035,""))</f>
        <v/>
      </c>
      <c r="I2060" s="45" t="str">
        <f t="shared" si="2"/>
        <v/>
      </c>
      <c r="J2060" s="146" t="str">
        <f>IF('TSA Input'!$J2035="","",IF('TSA Input'!$J2035="Yes",'TSA Input'!$C2035,""))</f>
        <v/>
      </c>
      <c r="K2060" s="147" t="str">
        <f>IF('TSA Input'!$J2035="","",IF('TSA Input'!$J2035="Yes",'TSA Input'!$I2035,""))</f>
        <v/>
      </c>
      <c r="L2060" s="147" t="str">
        <f>IF('TSA Input'!$J2035="","",IF('TSA Input'!$J2035="Yes",'TSA Input'!$E2035,""))</f>
        <v/>
      </c>
      <c r="M2060" s="45" t="str">
        <f t="shared" si="3"/>
        <v/>
      </c>
      <c r="N2060" s="48"/>
      <c r="O2060" s="49"/>
      <c r="P2060" s="148" t="s">
        <v>31</v>
      </c>
      <c r="Q2060" s="149" t="s">
        <v>31</v>
      </c>
      <c r="R2060" s="1"/>
    </row>
    <row r="2061" spans="1:18" ht="15.75" hidden="1" customHeight="1">
      <c r="A2061" s="1" t="str">
        <f t="shared" si="1"/>
        <v/>
      </c>
      <c r="B2061" s="1"/>
      <c r="C2061" s="38" t="str">
        <f>IF('TSA Input'!J2036="","",IF('TSA Input'!J2036="Yes",'TSA Input'!B2036,"Ineligible"))</f>
        <v/>
      </c>
      <c r="D2061" s="39" t="str">
        <f>IF('TSA Input'!J2036="","",IF('TSA Input'!J2036="Yes",'TSA Input'!H2036,""))</f>
        <v/>
      </c>
      <c r="E2061" s="40" t="str">
        <f>IF('TSA Input'!J2036="","",IF('TSA Input'!J2036="Yes",'TSA Input'!G2036,""))</f>
        <v/>
      </c>
      <c r="F2061" s="42" t="str">
        <f>IF('TSA Input'!J2036="","",IF('TSA Input'!J2036="Yes",'TSA Input'!C2036,""))</f>
        <v/>
      </c>
      <c r="G2061" s="43" t="str">
        <f>IF('TSA Input'!J2036="","",IF('TSA Input'!J2036="Yes",'TSA Input'!I2036,""))</f>
        <v/>
      </c>
      <c r="H2061" s="43" t="str">
        <f>IF('TSA Input'!J2036="","",IF('TSA Input'!J2036="Yes",'TSA Input'!E2036,""))</f>
        <v/>
      </c>
      <c r="I2061" s="45" t="str">
        <f t="shared" si="2"/>
        <v/>
      </c>
      <c r="J2061" s="146" t="str">
        <f>IF('TSA Input'!$J2036="","",IF('TSA Input'!$J2036="Yes",'TSA Input'!$C2036,""))</f>
        <v/>
      </c>
      <c r="K2061" s="147" t="str">
        <f>IF('TSA Input'!$J2036="","",IF('TSA Input'!$J2036="Yes",'TSA Input'!$I2036,""))</f>
        <v/>
      </c>
      <c r="L2061" s="147" t="str">
        <f>IF('TSA Input'!$J2036="","",IF('TSA Input'!$J2036="Yes",'TSA Input'!$E2036,""))</f>
        <v/>
      </c>
      <c r="M2061" s="45" t="str">
        <f t="shared" si="3"/>
        <v/>
      </c>
      <c r="N2061" s="48"/>
      <c r="O2061" s="49"/>
      <c r="P2061" s="148" t="s">
        <v>31</v>
      </c>
      <c r="Q2061" s="149" t="s">
        <v>31</v>
      </c>
      <c r="R2061" s="1"/>
    </row>
    <row r="2062" spans="1:18" ht="15.75" hidden="1" customHeight="1">
      <c r="A2062" s="1" t="str">
        <f t="shared" si="1"/>
        <v/>
      </c>
      <c r="B2062" s="1"/>
      <c r="C2062" s="38" t="str">
        <f>IF('TSA Input'!J2037="","",IF('TSA Input'!J2037="Yes",'TSA Input'!B2037,"Ineligible"))</f>
        <v/>
      </c>
      <c r="D2062" s="39" t="str">
        <f>IF('TSA Input'!J2037="","",IF('TSA Input'!J2037="Yes",'TSA Input'!H2037,""))</f>
        <v/>
      </c>
      <c r="E2062" s="40" t="str">
        <f>IF('TSA Input'!J2037="","",IF('TSA Input'!J2037="Yes",'TSA Input'!G2037,""))</f>
        <v/>
      </c>
      <c r="F2062" s="42" t="str">
        <f>IF('TSA Input'!J2037="","",IF('TSA Input'!J2037="Yes",'TSA Input'!C2037,""))</f>
        <v/>
      </c>
      <c r="G2062" s="43" t="str">
        <f>IF('TSA Input'!J2037="","",IF('TSA Input'!J2037="Yes",'TSA Input'!I2037,""))</f>
        <v/>
      </c>
      <c r="H2062" s="43" t="str">
        <f>IF('TSA Input'!J2037="","",IF('TSA Input'!J2037="Yes",'TSA Input'!E2037,""))</f>
        <v/>
      </c>
      <c r="I2062" s="45" t="str">
        <f t="shared" si="2"/>
        <v/>
      </c>
      <c r="J2062" s="146" t="str">
        <f>IF('TSA Input'!$J2037="","",IF('TSA Input'!$J2037="Yes",'TSA Input'!$C2037,""))</f>
        <v/>
      </c>
      <c r="K2062" s="147" t="str">
        <f>IF('TSA Input'!$J2037="","",IF('TSA Input'!$J2037="Yes",'TSA Input'!$I2037,""))</f>
        <v/>
      </c>
      <c r="L2062" s="147" t="str">
        <f>IF('TSA Input'!$J2037="","",IF('TSA Input'!$J2037="Yes",'TSA Input'!$E2037,""))</f>
        <v/>
      </c>
      <c r="M2062" s="45" t="str">
        <f t="shared" si="3"/>
        <v/>
      </c>
      <c r="N2062" s="48"/>
      <c r="O2062" s="49"/>
      <c r="P2062" s="148" t="s">
        <v>31</v>
      </c>
      <c r="Q2062" s="149" t="s">
        <v>31</v>
      </c>
      <c r="R2062" s="1"/>
    </row>
    <row r="2063" spans="1:18" ht="15.75" hidden="1" customHeight="1">
      <c r="A2063" s="1" t="str">
        <f t="shared" si="1"/>
        <v/>
      </c>
      <c r="B2063" s="1"/>
      <c r="C2063" s="38" t="str">
        <f>IF('TSA Input'!J2038="","",IF('TSA Input'!J2038="Yes",'TSA Input'!B2038,"Ineligible"))</f>
        <v/>
      </c>
      <c r="D2063" s="39" t="str">
        <f>IF('TSA Input'!J2038="","",IF('TSA Input'!J2038="Yes",'TSA Input'!H2038,""))</f>
        <v/>
      </c>
      <c r="E2063" s="40" t="str">
        <f>IF('TSA Input'!J2038="","",IF('TSA Input'!J2038="Yes",'TSA Input'!G2038,""))</f>
        <v/>
      </c>
      <c r="F2063" s="42" t="str">
        <f>IF('TSA Input'!J2038="","",IF('TSA Input'!J2038="Yes",'TSA Input'!C2038,""))</f>
        <v/>
      </c>
      <c r="G2063" s="43" t="str">
        <f>IF('TSA Input'!J2038="","",IF('TSA Input'!J2038="Yes",'TSA Input'!I2038,""))</f>
        <v/>
      </c>
      <c r="H2063" s="43" t="str">
        <f>IF('TSA Input'!J2038="","",IF('TSA Input'!J2038="Yes",'TSA Input'!E2038,""))</f>
        <v/>
      </c>
      <c r="I2063" s="45" t="str">
        <f t="shared" si="2"/>
        <v/>
      </c>
      <c r="J2063" s="146" t="str">
        <f>IF('TSA Input'!$J2038="","",IF('TSA Input'!$J2038="Yes",'TSA Input'!$C2038,""))</f>
        <v/>
      </c>
      <c r="K2063" s="147" t="str">
        <f>IF('TSA Input'!$J2038="","",IF('TSA Input'!$J2038="Yes",'TSA Input'!$I2038,""))</f>
        <v/>
      </c>
      <c r="L2063" s="147" t="str">
        <f>IF('TSA Input'!$J2038="","",IF('TSA Input'!$J2038="Yes",'TSA Input'!$E2038,""))</f>
        <v/>
      </c>
      <c r="M2063" s="45" t="str">
        <f t="shared" si="3"/>
        <v/>
      </c>
      <c r="N2063" s="48"/>
      <c r="O2063" s="49"/>
      <c r="P2063" s="148" t="s">
        <v>31</v>
      </c>
      <c r="Q2063" s="149" t="s">
        <v>31</v>
      </c>
      <c r="R2063" s="1"/>
    </row>
    <row r="2064" spans="1:18" ht="15.75" hidden="1" customHeight="1">
      <c r="A2064" s="1" t="str">
        <f t="shared" si="1"/>
        <v/>
      </c>
      <c r="B2064" s="1"/>
      <c r="C2064" s="38" t="str">
        <f>IF('TSA Input'!J2039="","",IF('TSA Input'!J2039="Yes",'TSA Input'!B2039,"Ineligible"))</f>
        <v/>
      </c>
      <c r="D2064" s="39" t="str">
        <f>IF('TSA Input'!J2039="","",IF('TSA Input'!J2039="Yes",'TSA Input'!H2039,""))</f>
        <v/>
      </c>
      <c r="E2064" s="40" t="str">
        <f>IF('TSA Input'!J2039="","",IF('TSA Input'!J2039="Yes",'TSA Input'!G2039,""))</f>
        <v/>
      </c>
      <c r="F2064" s="42" t="str">
        <f>IF('TSA Input'!J2039="","",IF('TSA Input'!J2039="Yes",'TSA Input'!C2039,""))</f>
        <v/>
      </c>
      <c r="G2064" s="43" t="str">
        <f>IF('TSA Input'!J2039="","",IF('TSA Input'!J2039="Yes",'TSA Input'!I2039,""))</f>
        <v/>
      </c>
      <c r="H2064" s="43" t="str">
        <f>IF('TSA Input'!J2039="","",IF('TSA Input'!J2039="Yes",'TSA Input'!E2039,""))</f>
        <v/>
      </c>
      <c r="I2064" s="45" t="str">
        <f t="shared" si="2"/>
        <v/>
      </c>
      <c r="J2064" s="146" t="str">
        <f>IF('TSA Input'!$J2039="","",IF('TSA Input'!$J2039="Yes",'TSA Input'!$C2039,""))</f>
        <v/>
      </c>
      <c r="K2064" s="147" t="str">
        <f>IF('TSA Input'!$J2039="","",IF('TSA Input'!$J2039="Yes",'TSA Input'!$I2039,""))</f>
        <v/>
      </c>
      <c r="L2064" s="147" t="str">
        <f>IF('TSA Input'!$J2039="","",IF('TSA Input'!$J2039="Yes",'TSA Input'!$E2039,""))</f>
        <v/>
      </c>
      <c r="M2064" s="45" t="str">
        <f t="shared" si="3"/>
        <v/>
      </c>
      <c r="N2064" s="48"/>
      <c r="O2064" s="49"/>
      <c r="P2064" s="148" t="s">
        <v>31</v>
      </c>
      <c r="Q2064" s="149" t="s">
        <v>31</v>
      </c>
      <c r="R2064" s="1"/>
    </row>
    <row r="2065" spans="1:18" ht="15.75" hidden="1" customHeight="1">
      <c r="A2065" s="1" t="str">
        <f t="shared" si="1"/>
        <v/>
      </c>
      <c r="B2065" s="1"/>
      <c r="C2065" s="38" t="str">
        <f>IF('TSA Input'!J2040="","",IF('TSA Input'!J2040="Yes",'TSA Input'!B2040,"Ineligible"))</f>
        <v/>
      </c>
      <c r="D2065" s="39" t="str">
        <f>IF('TSA Input'!J2040="","",IF('TSA Input'!J2040="Yes",'TSA Input'!H2040,""))</f>
        <v/>
      </c>
      <c r="E2065" s="40" t="str">
        <f>IF('TSA Input'!J2040="","",IF('TSA Input'!J2040="Yes",'TSA Input'!G2040,""))</f>
        <v/>
      </c>
      <c r="F2065" s="42" t="str">
        <f>IF('TSA Input'!J2040="","",IF('TSA Input'!J2040="Yes",'TSA Input'!C2040,""))</f>
        <v/>
      </c>
      <c r="G2065" s="43" t="str">
        <f>IF('TSA Input'!J2040="","",IF('TSA Input'!J2040="Yes",'TSA Input'!I2040,""))</f>
        <v/>
      </c>
      <c r="H2065" s="43" t="str">
        <f>IF('TSA Input'!J2040="","",IF('TSA Input'!J2040="Yes",'TSA Input'!E2040,""))</f>
        <v/>
      </c>
      <c r="I2065" s="45" t="str">
        <f t="shared" si="2"/>
        <v/>
      </c>
      <c r="J2065" s="146" t="str">
        <f>IF('TSA Input'!$J2040="","",IF('TSA Input'!$J2040="Yes",'TSA Input'!$C2040,""))</f>
        <v/>
      </c>
      <c r="K2065" s="147" t="str">
        <f>IF('TSA Input'!$J2040="","",IF('TSA Input'!$J2040="Yes",'TSA Input'!$I2040,""))</f>
        <v/>
      </c>
      <c r="L2065" s="147" t="str">
        <f>IF('TSA Input'!$J2040="","",IF('TSA Input'!$J2040="Yes",'TSA Input'!$E2040,""))</f>
        <v/>
      </c>
      <c r="M2065" s="45" t="str">
        <f t="shared" si="3"/>
        <v/>
      </c>
      <c r="N2065" s="48"/>
      <c r="O2065" s="49"/>
      <c r="P2065" s="148" t="s">
        <v>31</v>
      </c>
      <c r="Q2065" s="149" t="s">
        <v>31</v>
      </c>
      <c r="R2065" s="1"/>
    </row>
    <row r="2066" spans="1:18" ht="15.75" hidden="1" customHeight="1">
      <c r="A2066" s="1" t="str">
        <f t="shared" si="1"/>
        <v/>
      </c>
      <c r="B2066" s="1"/>
      <c r="C2066" s="38" t="str">
        <f>IF('TSA Input'!J2041="","",IF('TSA Input'!J2041="Yes",'TSA Input'!B2041,"Ineligible"))</f>
        <v/>
      </c>
      <c r="D2066" s="39" t="str">
        <f>IF('TSA Input'!J2041="","",IF('TSA Input'!J2041="Yes",'TSA Input'!H2041,""))</f>
        <v/>
      </c>
      <c r="E2066" s="40" t="str">
        <f>IF('TSA Input'!J2041="","",IF('TSA Input'!J2041="Yes",'TSA Input'!G2041,""))</f>
        <v/>
      </c>
      <c r="F2066" s="42" t="str">
        <f>IF('TSA Input'!J2041="","",IF('TSA Input'!J2041="Yes",'TSA Input'!C2041,""))</f>
        <v/>
      </c>
      <c r="G2066" s="43" t="str">
        <f>IF('TSA Input'!J2041="","",IF('TSA Input'!J2041="Yes",'TSA Input'!I2041,""))</f>
        <v/>
      </c>
      <c r="H2066" s="43" t="str">
        <f>IF('TSA Input'!J2041="","",IF('TSA Input'!J2041="Yes",'TSA Input'!E2041,""))</f>
        <v/>
      </c>
      <c r="I2066" s="45" t="str">
        <f t="shared" si="2"/>
        <v/>
      </c>
      <c r="J2066" s="146" t="str">
        <f>IF('TSA Input'!$J2041="","",IF('TSA Input'!$J2041="Yes",'TSA Input'!$C2041,""))</f>
        <v/>
      </c>
      <c r="K2066" s="147" t="str">
        <f>IF('TSA Input'!$J2041="","",IF('TSA Input'!$J2041="Yes",'TSA Input'!$I2041,""))</f>
        <v/>
      </c>
      <c r="L2066" s="147" t="str">
        <f>IF('TSA Input'!$J2041="","",IF('TSA Input'!$J2041="Yes",'TSA Input'!$E2041,""))</f>
        <v/>
      </c>
      <c r="M2066" s="45" t="str">
        <f t="shared" si="3"/>
        <v/>
      </c>
      <c r="N2066" s="48"/>
      <c r="O2066" s="49"/>
      <c r="P2066" s="148" t="s">
        <v>31</v>
      </c>
      <c r="Q2066" s="149" t="s">
        <v>31</v>
      </c>
      <c r="R2066" s="1"/>
    </row>
    <row r="2067" spans="1:18" ht="15.75" hidden="1" customHeight="1">
      <c r="A2067" s="1" t="str">
        <f t="shared" si="1"/>
        <v/>
      </c>
      <c r="B2067" s="1"/>
      <c r="C2067" s="38" t="str">
        <f>IF('TSA Input'!J2042="","",IF('TSA Input'!J2042="Yes",'TSA Input'!B2042,"Ineligible"))</f>
        <v/>
      </c>
      <c r="D2067" s="39" t="str">
        <f>IF('TSA Input'!J2042="","",IF('TSA Input'!J2042="Yes",'TSA Input'!H2042,""))</f>
        <v/>
      </c>
      <c r="E2067" s="40" t="str">
        <f>IF('TSA Input'!J2042="","",IF('TSA Input'!J2042="Yes",'TSA Input'!G2042,""))</f>
        <v/>
      </c>
      <c r="F2067" s="42" t="str">
        <f>IF('TSA Input'!J2042="","",IF('TSA Input'!J2042="Yes",'TSA Input'!C2042,""))</f>
        <v/>
      </c>
      <c r="G2067" s="43" t="str">
        <f>IF('TSA Input'!J2042="","",IF('TSA Input'!J2042="Yes",'TSA Input'!I2042,""))</f>
        <v/>
      </c>
      <c r="H2067" s="43" t="str">
        <f>IF('TSA Input'!J2042="","",IF('TSA Input'!J2042="Yes",'TSA Input'!E2042,""))</f>
        <v/>
      </c>
      <c r="I2067" s="45" t="str">
        <f t="shared" si="2"/>
        <v/>
      </c>
      <c r="J2067" s="146" t="str">
        <f>IF('TSA Input'!$J2042="","",IF('TSA Input'!$J2042="Yes",'TSA Input'!$C2042,""))</f>
        <v/>
      </c>
      <c r="K2067" s="147" t="str">
        <f>IF('TSA Input'!$J2042="","",IF('TSA Input'!$J2042="Yes",'TSA Input'!$I2042,""))</f>
        <v/>
      </c>
      <c r="L2067" s="147" t="str">
        <f>IF('TSA Input'!$J2042="","",IF('TSA Input'!$J2042="Yes",'TSA Input'!$E2042,""))</f>
        <v/>
      </c>
      <c r="M2067" s="45" t="str">
        <f t="shared" si="3"/>
        <v/>
      </c>
      <c r="N2067" s="48"/>
      <c r="O2067" s="49"/>
      <c r="P2067" s="148" t="s">
        <v>31</v>
      </c>
      <c r="Q2067" s="149" t="s">
        <v>31</v>
      </c>
      <c r="R2067" s="1"/>
    </row>
    <row r="2068" spans="1:18" ht="15.75" hidden="1" customHeight="1">
      <c r="A2068" s="1" t="str">
        <f t="shared" si="1"/>
        <v/>
      </c>
      <c r="B2068" s="1"/>
      <c r="C2068" s="38" t="str">
        <f>IF('TSA Input'!J2043="","",IF('TSA Input'!J2043="Yes",'TSA Input'!B2043,"Ineligible"))</f>
        <v/>
      </c>
      <c r="D2068" s="39" t="str">
        <f>IF('TSA Input'!J2043="","",IF('TSA Input'!J2043="Yes",'TSA Input'!H2043,""))</f>
        <v/>
      </c>
      <c r="E2068" s="40" t="str">
        <f>IF('TSA Input'!J2043="","",IF('TSA Input'!J2043="Yes",'TSA Input'!G2043,""))</f>
        <v/>
      </c>
      <c r="F2068" s="42" t="str">
        <f>IF('TSA Input'!J2043="","",IF('TSA Input'!J2043="Yes",'TSA Input'!C2043,""))</f>
        <v/>
      </c>
      <c r="G2068" s="43" t="str">
        <f>IF('TSA Input'!J2043="","",IF('TSA Input'!J2043="Yes",'TSA Input'!I2043,""))</f>
        <v/>
      </c>
      <c r="H2068" s="43" t="str">
        <f>IF('TSA Input'!J2043="","",IF('TSA Input'!J2043="Yes",'TSA Input'!E2043,""))</f>
        <v/>
      </c>
      <c r="I2068" s="45" t="str">
        <f t="shared" si="2"/>
        <v/>
      </c>
      <c r="J2068" s="146" t="str">
        <f>IF('TSA Input'!$J2043="","",IF('TSA Input'!$J2043="Yes",'TSA Input'!$C2043,""))</f>
        <v/>
      </c>
      <c r="K2068" s="147" t="str">
        <f>IF('TSA Input'!$J2043="","",IF('TSA Input'!$J2043="Yes",'TSA Input'!$I2043,""))</f>
        <v/>
      </c>
      <c r="L2068" s="147" t="str">
        <f>IF('TSA Input'!$J2043="","",IF('TSA Input'!$J2043="Yes",'TSA Input'!$E2043,""))</f>
        <v/>
      </c>
      <c r="M2068" s="45" t="str">
        <f t="shared" si="3"/>
        <v/>
      </c>
      <c r="N2068" s="48"/>
      <c r="O2068" s="49"/>
      <c r="P2068" s="148" t="s">
        <v>31</v>
      </c>
      <c r="Q2068" s="149" t="s">
        <v>31</v>
      </c>
      <c r="R2068" s="1"/>
    </row>
    <row r="2069" spans="1:18" ht="15.75" hidden="1" customHeight="1">
      <c r="A2069" s="1" t="str">
        <f t="shared" si="1"/>
        <v/>
      </c>
      <c r="B2069" s="1"/>
      <c r="C2069" s="38" t="str">
        <f>IF('TSA Input'!J2044="","",IF('TSA Input'!J2044="Yes",'TSA Input'!B2044,"Ineligible"))</f>
        <v/>
      </c>
      <c r="D2069" s="39" t="str">
        <f>IF('TSA Input'!J2044="","",IF('TSA Input'!J2044="Yes",'TSA Input'!H2044,""))</f>
        <v/>
      </c>
      <c r="E2069" s="40" t="str">
        <f>IF('TSA Input'!J2044="","",IF('TSA Input'!J2044="Yes",'TSA Input'!G2044,""))</f>
        <v/>
      </c>
      <c r="F2069" s="42" t="str">
        <f>IF('TSA Input'!J2044="","",IF('TSA Input'!J2044="Yes",'TSA Input'!C2044,""))</f>
        <v/>
      </c>
      <c r="G2069" s="43" t="str">
        <f>IF('TSA Input'!J2044="","",IF('TSA Input'!J2044="Yes",'TSA Input'!I2044,""))</f>
        <v/>
      </c>
      <c r="H2069" s="43" t="str">
        <f>IF('TSA Input'!J2044="","",IF('TSA Input'!J2044="Yes",'TSA Input'!E2044,""))</f>
        <v/>
      </c>
      <c r="I2069" s="45" t="str">
        <f t="shared" si="2"/>
        <v/>
      </c>
      <c r="J2069" s="146" t="str">
        <f>IF('TSA Input'!$J2044="","",IF('TSA Input'!$J2044="Yes",'TSA Input'!$C2044,""))</f>
        <v/>
      </c>
      <c r="K2069" s="147" t="str">
        <f>IF('TSA Input'!$J2044="","",IF('TSA Input'!$J2044="Yes",'TSA Input'!$I2044,""))</f>
        <v/>
      </c>
      <c r="L2069" s="147" t="str">
        <f>IF('TSA Input'!$J2044="","",IF('TSA Input'!$J2044="Yes",'TSA Input'!$E2044,""))</f>
        <v/>
      </c>
      <c r="M2069" s="45" t="str">
        <f t="shared" si="3"/>
        <v/>
      </c>
      <c r="N2069" s="48"/>
      <c r="O2069" s="49"/>
      <c r="P2069" s="148" t="s">
        <v>31</v>
      </c>
      <c r="Q2069" s="149" t="s">
        <v>31</v>
      </c>
      <c r="R2069" s="1"/>
    </row>
    <row r="2070" spans="1:18" ht="15.75" hidden="1" customHeight="1">
      <c r="A2070" s="1" t="str">
        <f t="shared" si="1"/>
        <v/>
      </c>
      <c r="B2070" s="1"/>
      <c r="C2070" s="38" t="str">
        <f>IF('TSA Input'!J2045="","",IF('TSA Input'!J2045="Yes",'TSA Input'!B2045,"Ineligible"))</f>
        <v/>
      </c>
      <c r="D2070" s="39" t="str">
        <f>IF('TSA Input'!J2045="","",IF('TSA Input'!J2045="Yes",'TSA Input'!H2045,""))</f>
        <v/>
      </c>
      <c r="E2070" s="40" t="str">
        <f>IF('TSA Input'!J2045="","",IF('TSA Input'!J2045="Yes",'TSA Input'!G2045,""))</f>
        <v/>
      </c>
      <c r="F2070" s="42" t="str">
        <f>IF('TSA Input'!J2045="","",IF('TSA Input'!J2045="Yes",'TSA Input'!C2045,""))</f>
        <v/>
      </c>
      <c r="G2070" s="43" t="str">
        <f>IF('TSA Input'!J2045="","",IF('TSA Input'!J2045="Yes",'TSA Input'!I2045,""))</f>
        <v/>
      </c>
      <c r="H2070" s="43" t="str">
        <f>IF('TSA Input'!J2045="","",IF('TSA Input'!J2045="Yes",'TSA Input'!E2045,""))</f>
        <v/>
      </c>
      <c r="I2070" s="45" t="str">
        <f t="shared" si="2"/>
        <v/>
      </c>
      <c r="J2070" s="146" t="str">
        <f>IF('TSA Input'!$J2045="","",IF('TSA Input'!$J2045="Yes",'TSA Input'!$C2045,""))</f>
        <v/>
      </c>
      <c r="K2070" s="147" t="str">
        <f>IF('TSA Input'!$J2045="","",IF('TSA Input'!$J2045="Yes",'TSA Input'!$I2045,""))</f>
        <v/>
      </c>
      <c r="L2070" s="147" t="str">
        <f>IF('TSA Input'!$J2045="","",IF('TSA Input'!$J2045="Yes",'TSA Input'!$E2045,""))</f>
        <v/>
      </c>
      <c r="M2070" s="45" t="str">
        <f t="shared" si="3"/>
        <v/>
      </c>
      <c r="N2070" s="48"/>
      <c r="O2070" s="49"/>
      <c r="P2070" s="148" t="s">
        <v>31</v>
      </c>
      <c r="Q2070" s="149" t="s">
        <v>31</v>
      </c>
      <c r="R2070" s="1"/>
    </row>
    <row r="2071" spans="1:18" ht="15.75" hidden="1" customHeight="1">
      <c r="A2071" s="1" t="str">
        <f t="shared" si="1"/>
        <v/>
      </c>
      <c r="B2071" s="1"/>
      <c r="C2071" s="38" t="str">
        <f>IF('TSA Input'!J2046="","",IF('TSA Input'!J2046="Yes",'TSA Input'!B2046,"Ineligible"))</f>
        <v/>
      </c>
      <c r="D2071" s="39" t="str">
        <f>IF('TSA Input'!J2046="","",IF('TSA Input'!J2046="Yes",'TSA Input'!H2046,""))</f>
        <v/>
      </c>
      <c r="E2071" s="40" t="str">
        <f>IF('TSA Input'!J2046="","",IF('TSA Input'!J2046="Yes",'TSA Input'!G2046,""))</f>
        <v/>
      </c>
      <c r="F2071" s="42" t="str">
        <f>IF('TSA Input'!J2046="","",IF('TSA Input'!J2046="Yes",'TSA Input'!C2046,""))</f>
        <v/>
      </c>
      <c r="G2071" s="43" t="str">
        <f>IF('TSA Input'!J2046="","",IF('TSA Input'!J2046="Yes",'TSA Input'!I2046,""))</f>
        <v/>
      </c>
      <c r="H2071" s="43" t="str">
        <f>IF('TSA Input'!J2046="","",IF('TSA Input'!J2046="Yes",'TSA Input'!E2046,""))</f>
        <v/>
      </c>
      <c r="I2071" s="45" t="str">
        <f t="shared" si="2"/>
        <v/>
      </c>
      <c r="J2071" s="146" t="str">
        <f>IF('TSA Input'!$J2046="","",IF('TSA Input'!$J2046="Yes",'TSA Input'!$C2046,""))</f>
        <v/>
      </c>
      <c r="K2071" s="147" t="str">
        <f>IF('TSA Input'!$J2046="","",IF('TSA Input'!$J2046="Yes",'TSA Input'!$I2046,""))</f>
        <v/>
      </c>
      <c r="L2071" s="147" t="str">
        <f>IF('TSA Input'!$J2046="","",IF('TSA Input'!$J2046="Yes",'TSA Input'!$E2046,""))</f>
        <v/>
      </c>
      <c r="M2071" s="45" t="str">
        <f t="shared" si="3"/>
        <v/>
      </c>
      <c r="N2071" s="48"/>
      <c r="O2071" s="49"/>
      <c r="P2071" s="148" t="s">
        <v>31</v>
      </c>
      <c r="Q2071" s="149" t="s">
        <v>31</v>
      </c>
      <c r="R2071" s="1"/>
    </row>
    <row r="2072" spans="1:18" ht="15.75" hidden="1" customHeight="1">
      <c r="A2072" s="1" t="str">
        <f t="shared" si="1"/>
        <v/>
      </c>
      <c r="B2072" s="1"/>
      <c r="C2072" s="38" t="str">
        <f>IF('TSA Input'!J2047="","",IF('TSA Input'!J2047="Yes",'TSA Input'!B2047,"Ineligible"))</f>
        <v/>
      </c>
      <c r="D2072" s="39" t="str">
        <f>IF('TSA Input'!J2047="","",IF('TSA Input'!J2047="Yes",'TSA Input'!H2047,""))</f>
        <v/>
      </c>
      <c r="E2072" s="40" t="str">
        <f>IF('TSA Input'!J2047="","",IF('TSA Input'!J2047="Yes",'TSA Input'!G2047,""))</f>
        <v/>
      </c>
      <c r="F2072" s="42" t="str">
        <f>IF('TSA Input'!J2047="","",IF('TSA Input'!J2047="Yes",'TSA Input'!C2047,""))</f>
        <v/>
      </c>
      <c r="G2072" s="43" t="str">
        <f>IF('TSA Input'!J2047="","",IF('TSA Input'!J2047="Yes",'TSA Input'!I2047,""))</f>
        <v/>
      </c>
      <c r="H2072" s="43" t="str">
        <f>IF('TSA Input'!J2047="","",IF('TSA Input'!J2047="Yes",'TSA Input'!E2047,""))</f>
        <v/>
      </c>
      <c r="I2072" s="45" t="str">
        <f t="shared" si="2"/>
        <v/>
      </c>
      <c r="J2072" s="146" t="str">
        <f>IF('TSA Input'!$J2047="","",IF('TSA Input'!$J2047="Yes",'TSA Input'!$C2047,""))</f>
        <v/>
      </c>
      <c r="K2072" s="147" t="str">
        <f>IF('TSA Input'!$J2047="","",IF('TSA Input'!$J2047="Yes",'TSA Input'!$I2047,""))</f>
        <v/>
      </c>
      <c r="L2072" s="147" t="str">
        <f>IF('TSA Input'!$J2047="","",IF('TSA Input'!$J2047="Yes",'TSA Input'!$E2047,""))</f>
        <v/>
      </c>
      <c r="M2072" s="45" t="str">
        <f t="shared" si="3"/>
        <v/>
      </c>
      <c r="N2072" s="48"/>
      <c r="O2072" s="49"/>
      <c r="P2072" s="148" t="s">
        <v>31</v>
      </c>
      <c r="Q2072" s="149" t="s">
        <v>31</v>
      </c>
      <c r="R2072" s="1"/>
    </row>
    <row r="2073" spans="1:18" ht="15.75" hidden="1" customHeight="1">
      <c r="A2073" s="1" t="str">
        <f t="shared" si="1"/>
        <v/>
      </c>
      <c r="B2073" s="1"/>
      <c r="C2073" s="38" t="str">
        <f>IF('TSA Input'!J2048="","",IF('TSA Input'!J2048="Yes",'TSA Input'!B2048,"Ineligible"))</f>
        <v/>
      </c>
      <c r="D2073" s="39" t="str">
        <f>IF('TSA Input'!J2048="","",IF('TSA Input'!J2048="Yes",'TSA Input'!H2048,""))</f>
        <v/>
      </c>
      <c r="E2073" s="40" t="str">
        <f>IF('TSA Input'!J2048="","",IF('TSA Input'!J2048="Yes",'TSA Input'!G2048,""))</f>
        <v/>
      </c>
      <c r="F2073" s="42" t="str">
        <f>IF('TSA Input'!J2048="","",IF('TSA Input'!J2048="Yes",'TSA Input'!C2048,""))</f>
        <v/>
      </c>
      <c r="G2073" s="43" t="str">
        <f>IF('TSA Input'!J2048="","",IF('TSA Input'!J2048="Yes",'TSA Input'!I2048,""))</f>
        <v/>
      </c>
      <c r="H2073" s="43" t="str">
        <f>IF('TSA Input'!J2048="","",IF('TSA Input'!J2048="Yes",'TSA Input'!E2048,""))</f>
        <v/>
      </c>
      <c r="I2073" s="45" t="str">
        <f t="shared" si="2"/>
        <v/>
      </c>
      <c r="J2073" s="146" t="str">
        <f>IF('TSA Input'!$J2048="","",IF('TSA Input'!$J2048="Yes",'TSA Input'!$C2048,""))</f>
        <v/>
      </c>
      <c r="K2073" s="147" t="str">
        <f>IF('TSA Input'!$J2048="","",IF('TSA Input'!$J2048="Yes",'TSA Input'!$I2048,""))</f>
        <v/>
      </c>
      <c r="L2073" s="147" t="str">
        <f>IF('TSA Input'!$J2048="","",IF('TSA Input'!$J2048="Yes",'TSA Input'!$E2048,""))</f>
        <v/>
      </c>
      <c r="M2073" s="45" t="str">
        <f t="shared" si="3"/>
        <v/>
      </c>
      <c r="N2073" s="48"/>
      <c r="O2073" s="49"/>
      <c r="P2073" s="148" t="s">
        <v>31</v>
      </c>
      <c r="Q2073" s="149" t="s">
        <v>31</v>
      </c>
      <c r="R2073" s="1"/>
    </row>
    <row r="2074" spans="1:18" ht="15.75" hidden="1" customHeight="1">
      <c r="A2074" s="1" t="str">
        <f t="shared" si="1"/>
        <v/>
      </c>
      <c r="B2074" s="1"/>
      <c r="C2074" s="38" t="str">
        <f>IF('TSA Input'!J2049="","",IF('TSA Input'!J2049="Yes",'TSA Input'!B2049,"Ineligible"))</f>
        <v/>
      </c>
      <c r="D2074" s="39" t="str">
        <f>IF('TSA Input'!J2049="","",IF('TSA Input'!J2049="Yes",'TSA Input'!H2049,""))</f>
        <v/>
      </c>
      <c r="E2074" s="40" t="str">
        <f>IF('TSA Input'!J2049="","",IF('TSA Input'!J2049="Yes",'TSA Input'!G2049,""))</f>
        <v/>
      </c>
      <c r="F2074" s="42" t="str">
        <f>IF('TSA Input'!J2049="","",IF('TSA Input'!J2049="Yes",'TSA Input'!C2049,""))</f>
        <v/>
      </c>
      <c r="G2074" s="43" t="str">
        <f>IF('TSA Input'!J2049="","",IF('TSA Input'!J2049="Yes",'TSA Input'!I2049,""))</f>
        <v/>
      </c>
      <c r="H2074" s="43" t="str">
        <f>IF('TSA Input'!J2049="","",IF('TSA Input'!J2049="Yes",'TSA Input'!E2049,""))</f>
        <v/>
      </c>
      <c r="I2074" s="45" t="str">
        <f t="shared" si="2"/>
        <v/>
      </c>
      <c r="J2074" s="146" t="str">
        <f>IF('TSA Input'!$J2049="","",IF('TSA Input'!$J2049="Yes",'TSA Input'!$C2049,""))</f>
        <v/>
      </c>
      <c r="K2074" s="147" t="str">
        <f>IF('TSA Input'!$J2049="","",IF('TSA Input'!$J2049="Yes",'TSA Input'!$I2049,""))</f>
        <v/>
      </c>
      <c r="L2074" s="147" t="str">
        <f>IF('TSA Input'!$J2049="","",IF('TSA Input'!$J2049="Yes",'TSA Input'!$E2049,""))</f>
        <v/>
      </c>
      <c r="M2074" s="45" t="str">
        <f t="shared" si="3"/>
        <v/>
      </c>
      <c r="N2074" s="48"/>
      <c r="O2074" s="49"/>
      <c r="P2074" s="148" t="s">
        <v>31</v>
      </c>
      <c r="Q2074" s="149" t="s">
        <v>31</v>
      </c>
      <c r="R2074" s="1"/>
    </row>
    <row r="2075" spans="1:18" ht="15.75" hidden="1" customHeight="1">
      <c r="A2075" s="1" t="str">
        <f t="shared" si="1"/>
        <v/>
      </c>
      <c r="B2075" s="1"/>
      <c r="C2075" s="38" t="str">
        <f>IF('TSA Input'!J2050="","",IF('TSA Input'!J2050="Yes",'TSA Input'!B2050,"Ineligible"))</f>
        <v/>
      </c>
      <c r="D2075" s="39" t="str">
        <f>IF('TSA Input'!J2050="","",IF('TSA Input'!J2050="Yes",'TSA Input'!H2050,""))</f>
        <v/>
      </c>
      <c r="E2075" s="40" t="str">
        <f>IF('TSA Input'!J2050="","",IF('TSA Input'!J2050="Yes",'TSA Input'!G2050,""))</f>
        <v/>
      </c>
      <c r="F2075" s="42" t="str">
        <f>IF('TSA Input'!J2050="","",IF('TSA Input'!J2050="Yes",'TSA Input'!C2050,""))</f>
        <v/>
      </c>
      <c r="G2075" s="43" t="str">
        <f>IF('TSA Input'!J2050="","",IF('TSA Input'!J2050="Yes",'TSA Input'!I2050,""))</f>
        <v/>
      </c>
      <c r="H2075" s="43" t="str">
        <f>IF('TSA Input'!J2050="","",IF('TSA Input'!J2050="Yes",'TSA Input'!E2050,""))</f>
        <v/>
      </c>
      <c r="I2075" s="45" t="str">
        <f t="shared" si="2"/>
        <v/>
      </c>
      <c r="J2075" s="146" t="str">
        <f>IF('TSA Input'!$J2050="","",IF('TSA Input'!$J2050="Yes",'TSA Input'!$C2050,""))</f>
        <v/>
      </c>
      <c r="K2075" s="147" t="str">
        <f>IF('TSA Input'!$J2050="","",IF('TSA Input'!$J2050="Yes",'TSA Input'!$I2050,""))</f>
        <v/>
      </c>
      <c r="L2075" s="147" t="str">
        <f>IF('TSA Input'!$J2050="","",IF('TSA Input'!$J2050="Yes",'TSA Input'!$E2050,""))</f>
        <v/>
      </c>
      <c r="M2075" s="45" t="str">
        <f t="shared" si="3"/>
        <v/>
      </c>
      <c r="N2075" s="48"/>
      <c r="O2075" s="49"/>
      <c r="P2075" s="148" t="s">
        <v>31</v>
      </c>
      <c r="Q2075" s="149" t="s">
        <v>31</v>
      </c>
      <c r="R2075" s="1"/>
    </row>
    <row r="2076" spans="1:18" ht="15.75" hidden="1" customHeight="1">
      <c r="A2076" s="1" t="str">
        <f t="shared" si="1"/>
        <v/>
      </c>
      <c r="B2076" s="1"/>
      <c r="C2076" s="38" t="str">
        <f>IF('TSA Input'!J2051="","",IF('TSA Input'!J2051="Yes",'TSA Input'!B2051,"Ineligible"))</f>
        <v/>
      </c>
      <c r="D2076" s="39" t="str">
        <f>IF('TSA Input'!J2051="","",IF('TSA Input'!J2051="Yes",'TSA Input'!H2051,""))</f>
        <v/>
      </c>
      <c r="E2076" s="40" t="str">
        <f>IF('TSA Input'!J2051="","",IF('TSA Input'!J2051="Yes",'TSA Input'!G2051,""))</f>
        <v/>
      </c>
      <c r="F2076" s="42" t="str">
        <f>IF('TSA Input'!J2051="","",IF('TSA Input'!J2051="Yes",'TSA Input'!C2051,""))</f>
        <v/>
      </c>
      <c r="G2076" s="43" t="str">
        <f>IF('TSA Input'!J2051="","",IF('TSA Input'!J2051="Yes",'TSA Input'!I2051,""))</f>
        <v/>
      </c>
      <c r="H2076" s="43" t="str">
        <f>IF('TSA Input'!J2051="","",IF('TSA Input'!J2051="Yes",'TSA Input'!E2051,""))</f>
        <v/>
      </c>
      <c r="I2076" s="45" t="str">
        <f t="shared" si="2"/>
        <v/>
      </c>
      <c r="J2076" s="146" t="str">
        <f>IF('TSA Input'!$J2051="","",IF('TSA Input'!$J2051="Yes",'TSA Input'!$C2051,""))</f>
        <v/>
      </c>
      <c r="K2076" s="147" t="str">
        <f>IF('TSA Input'!$J2051="","",IF('TSA Input'!$J2051="Yes",'TSA Input'!$I2051,""))</f>
        <v/>
      </c>
      <c r="L2076" s="147" t="str">
        <f>IF('TSA Input'!$J2051="","",IF('TSA Input'!$J2051="Yes",'TSA Input'!$E2051,""))</f>
        <v/>
      </c>
      <c r="M2076" s="45" t="str">
        <f t="shared" si="3"/>
        <v/>
      </c>
      <c r="N2076" s="48"/>
      <c r="O2076" s="49"/>
      <c r="P2076" s="148" t="s">
        <v>31</v>
      </c>
      <c r="Q2076" s="149" t="s">
        <v>31</v>
      </c>
      <c r="R2076" s="1"/>
    </row>
    <row r="2077" spans="1:18" ht="15.75" hidden="1" customHeight="1">
      <c r="A2077" s="1" t="str">
        <f t="shared" si="1"/>
        <v/>
      </c>
      <c r="B2077" s="1"/>
      <c r="C2077" s="38" t="str">
        <f>IF('TSA Input'!J2052="","",IF('TSA Input'!J2052="Yes",'TSA Input'!B2052,"Ineligible"))</f>
        <v/>
      </c>
      <c r="D2077" s="39" t="str">
        <f>IF('TSA Input'!J2052="","",IF('TSA Input'!J2052="Yes",'TSA Input'!H2052,""))</f>
        <v/>
      </c>
      <c r="E2077" s="40" t="str">
        <f>IF('TSA Input'!J2052="","",IF('TSA Input'!J2052="Yes",'TSA Input'!G2052,""))</f>
        <v/>
      </c>
      <c r="F2077" s="42" t="str">
        <f>IF('TSA Input'!J2052="","",IF('TSA Input'!J2052="Yes",'TSA Input'!C2052,""))</f>
        <v/>
      </c>
      <c r="G2077" s="43" t="str">
        <f>IF('TSA Input'!J2052="","",IF('TSA Input'!J2052="Yes",'TSA Input'!I2052,""))</f>
        <v/>
      </c>
      <c r="H2077" s="43" t="str">
        <f>IF('TSA Input'!J2052="","",IF('TSA Input'!J2052="Yes",'TSA Input'!E2052,""))</f>
        <v/>
      </c>
      <c r="I2077" s="45" t="str">
        <f t="shared" si="2"/>
        <v/>
      </c>
      <c r="J2077" s="146" t="str">
        <f>IF('TSA Input'!$J2052="","",IF('TSA Input'!$J2052="Yes",'TSA Input'!$C2052,""))</f>
        <v/>
      </c>
      <c r="K2077" s="147" t="str">
        <f>IF('TSA Input'!$J2052="","",IF('TSA Input'!$J2052="Yes",'TSA Input'!$I2052,""))</f>
        <v/>
      </c>
      <c r="L2077" s="147" t="str">
        <f>IF('TSA Input'!$J2052="","",IF('TSA Input'!$J2052="Yes",'TSA Input'!$E2052,""))</f>
        <v/>
      </c>
      <c r="M2077" s="45" t="str">
        <f t="shared" si="3"/>
        <v/>
      </c>
      <c r="N2077" s="48"/>
      <c r="O2077" s="49"/>
      <c r="P2077" s="148" t="s">
        <v>31</v>
      </c>
      <c r="Q2077" s="149" t="s">
        <v>31</v>
      </c>
      <c r="R2077" s="1"/>
    </row>
    <row r="2078" spans="1:18" ht="15.75" hidden="1" customHeight="1">
      <c r="A2078" s="1" t="str">
        <f t="shared" si="1"/>
        <v/>
      </c>
      <c r="B2078" s="1"/>
      <c r="C2078" s="38" t="str">
        <f>IF('TSA Input'!J2053="","",IF('TSA Input'!J2053="Yes",'TSA Input'!B2053,"Ineligible"))</f>
        <v/>
      </c>
      <c r="D2078" s="39" t="str">
        <f>IF('TSA Input'!J2053="","",IF('TSA Input'!J2053="Yes",'TSA Input'!H2053,""))</f>
        <v/>
      </c>
      <c r="E2078" s="40" t="str">
        <f>IF('TSA Input'!J2053="","",IF('TSA Input'!J2053="Yes",'TSA Input'!G2053,""))</f>
        <v/>
      </c>
      <c r="F2078" s="42" t="str">
        <f>IF('TSA Input'!J2053="","",IF('TSA Input'!J2053="Yes",'TSA Input'!C2053,""))</f>
        <v/>
      </c>
      <c r="G2078" s="43" t="str">
        <f>IF('TSA Input'!J2053="","",IF('TSA Input'!J2053="Yes",'TSA Input'!I2053,""))</f>
        <v/>
      </c>
      <c r="H2078" s="43" t="str">
        <f>IF('TSA Input'!J2053="","",IF('TSA Input'!J2053="Yes",'TSA Input'!E2053,""))</f>
        <v/>
      </c>
      <c r="I2078" s="45" t="str">
        <f t="shared" si="2"/>
        <v/>
      </c>
      <c r="J2078" s="146" t="str">
        <f>IF('TSA Input'!$J2053="","",IF('TSA Input'!$J2053="Yes",'TSA Input'!$C2053,""))</f>
        <v/>
      </c>
      <c r="K2078" s="147" t="str">
        <f>IF('TSA Input'!$J2053="","",IF('TSA Input'!$J2053="Yes",'TSA Input'!$I2053,""))</f>
        <v/>
      </c>
      <c r="L2078" s="147" t="str">
        <f>IF('TSA Input'!$J2053="","",IF('TSA Input'!$J2053="Yes",'TSA Input'!$E2053,""))</f>
        <v/>
      </c>
      <c r="M2078" s="45" t="str">
        <f t="shared" si="3"/>
        <v/>
      </c>
      <c r="N2078" s="48"/>
      <c r="O2078" s="49"/>
      <c r="P2078" s="148" t="s">
        <v>31</v>
      </c>
      <c r="Q2078" s="149" t="s">
        <v>31</v>
      </c>
      <c r="R2078" s="1"/>
    </row>
    <row r="2079" spans="1:18" ht="15.75" hidden="1" customHeight="1">
      <c r="A2079" s="1" t="str">
        <f t="shared" si="1"/>
        <v/>
      </c>
      <c r="B2079" s="1"/>
      <c r="C2079" s="38" t="str">
        <f>IF('TSA Input'!J2054="","",IF('TSA Input'!J2054="Yes",'TSA Input'!B2054,"Ineligible"))</f>
        <v/>
      </c>
      <c r="D2079" s="39" t="str">
        <f>IF('TSA Input'!J2054="","",IF('TSA Input'!J2054="Yes",'TSA Input'!H2054,""))</f>
        <v/>
      </c>
      <c r="E2079" s="40" t="str">
        <f>IF('TSA Input'!J2054="","",IF('TSA Input'!J2054="Yes",'TSA Input'!G2054,""))</f>
        <v/>
      </c>
      <c r="F2079" s="42" t="str">
        <f>IF('TSA Input'!J2054="","",IF('TSA Input'!J2054="Yes",'TSA Input'!C2054,""))</f>
        <v/>
      </c>
      <c r="G2079" s="43" t="str">
        <f>IF('TSA Input'!J2054="","",IF('TSA Input'!J2054="Yes",'TSA Input'!I2054,""))</f>
        <v/>
      </c>
      <c r="H2079" s="43" t="str">
        <f>IF('TSA Input'!J2054="","",IF('TSA Input'!J2054="Yes",'TSA Input'!E2054,""))</f>
        <v/>
      </c>
      <c r="I2079" s="45" t="str">
        <f t="shared" si="2"/>
        <v/>
      </c>
      <c r="J2079" s="146" t="str">
        <f>IF('TSA Input'!$J2054="","",IF('TSA Input'!$J2054="Yes",'TSA Input'!$C2054,""))</f>
        <v/>
      </c>
      <c r="K2079" s="147" t="str">
        <f>IF('TSA Input'!$J2054="","",IF('TSA Input'!$J2054="Yes",'TSA Input'!$I2054,""))</f>
        <v/>
      </c>
      <c r="L2079" s="147" t="str">
        <f>IF('TSA Input'!$J2054="","",IF('TSA Input'!$J2054="Yes",'TSA Input'!$E2054,""))</f>
        <v/>
      </c>
      <c r="M2079" s="45" t="str">
        <f t="shared" si="3"/>
        <v/>
      </c>
      <c r="N2079" s="48"/>
      <c r="O2079" s="49"/>
      <c r="P2079" s="148" t="s">
        <v>31</v>
      </c>
      <c r="Q2079" s="149" t="s">
        <v>31</v>
      </c>
      <c r="R2079" s="1"/>
    </row>
    <row r="2080" spans="1:18" ht="15.75" hidden="1" customHeight="1">
      <c r="A2080" s="1" t="str">
        <f t="shared" si="1"/>
        <v/>
      </c>
      <c r="B2080" s="1"/>
      <c r="C2080" s="38" t="str">
        <f>IF('TSA Input'!J2055="","",IF('TSA Input'!J2055="Yes",'TSA Input'!B2055,"Ineligible"))</f>
        <v/>
      </c>
      <c r="D2080" s="39" t="str">
        <f>IF('TSA Input'!J2055="","",IF('TSA Input'!J2055="Yes",'TSA Input'!H2055,""))</f>
        <v/>
      </c>
      <c r="E2080" s="40" t="str">
        <f>IF('TSA Input'!J2055="","",IF('TSA Input'!J2055="Yes",'TSA Input'!G2055,""))</f>
        <v/>
      </c>
      <c r="F2080" s="42" t="str">
        <f>IF('TSA Input'!J2055="","",IF('TSA Input'!J2055="Yes",'TSA Input'!C2055,""))</f>
        <v/>
      </c>
      <c r="G2080" s="43" t="str">
        <f>IF('TSA Input'!J2055="","",IF('TSA Input'!J2055="Yes",'TSA Input'!I2055,""))</f>
        <v/>
      </c>
      <c r="H2080" s="43" t="str">
        <f>IF('TSA Input'!J2055="","",IF('TSA Input'!J2055="Yes",'TSA Input'!E2055,""))</f>
        <v/>
      </c>
      <c r="I2080" s="45" t="str">
        <f t="shared" si="2"/>
        <v/>
      </c>
      <c r="J2080" s="146" t="str">
        <f>IF('TSA Input'!$J2055="","",IF('TSA Input'!$J2055="Yes",'TSA Input'!$C2055,""))</f>
        <v/>
      </c>
      <c r="K2080" s="147" t="str">
        <f>IF('TSA Input'!$J2055="","",IF('TSA Input'!$J2055="Yes",'TSA Input'!$I2055,""))</f>
        <v/>
      </c>
      <c r="L2080" s="147" t="str">
        <f>IF('TSA Input'!$J2055="","",IF('TSA Input'!$J2055="Yes",'TSA Input'!$E2055,""))</f>
        <v/>
      </c>
      <c r="M2080" s="45" t="str">
        <f t="shared" si="3"/>
        <v/>
      </c>
      <c r="N2080" s="48"/>
      <c r="O2080" s="49"/>
      <c r="P2080" s="148" t="s">
        <v>31</v>
      </c>
      <c r="Q2080" s="149" t="s">
        <v>31</v>
      </c>
      <c r="R2080" s="1"/>
    </row>
    <row r="2081" spans="1:18" ht="15.75" hidden="1" customHeight="1">
      <c r="A2081" s="1" t="str">
        <f t="shared" si="1"/>
        <v/>
      </c>
      <c r="B2081" s="1"/>
      <c r="C2081" s="38" t="str">
        <f>IF('TSA Input'!J2056="","",IF('TSA Input'!J2056="Yes",'TSA Input'!B2056,"Ineligible"))</f>
        <v/>
      </c>
      <c r="D2081" s="39" t="str">
        <f>IF('TSA Input'!J2056="","",IF('TSA Input'!J2056="Yes",'TSA Input'!H2056,""))</f>
        <v/>
      </c>
      <c r="E2081" s="40" t="str">
        <f>IF('TSA Input'!J2056="","",IF('TSA Input'!J2056="Yes",'TSA Input'!G2056,""))</f>
        <v/>
      </c>
      <c r="F2081" s="42" t="str">
        <f>IF('TSA Input'!J2056="","",IF('TSA Input'!J2056="Yes",'TSA Input'!C2056,""))</f>
        <v/>
      </c>
      <c r="G2081" s="43" t="str">
        <f>IF('TSA Input'!J2056="","",IF('TSA Input'!J2056="Yes",'TSA Input'!I2056,""))</f>
        <v/>
      </c>
      <c r="H2081" s="43" t="str">
        <f>IF('TSA Input'!J2056="","",IF('TSA Input'!J2056="Yes",'TSA Input'!E2056,""))</f>
        <v/>
      </c>
      <c r="I2081" s="45" t="str">
        <f t="shared" si="2"/>
        <v/>
      </c>
      <c r="J2081" s="146" t="str">
        <f>IF('TSA Input'!$J2056="","",IF('TSA Input'!$J2056="Yes",'TSA Input'!$C2056,""))</f>
        <v/>
      </c>
      <c r="K2081" s="147" t="str">
        <f>IF('TSA Input'!$J2056="","",IF('TSA Input'!$J2056="Yes",'TSA Input'!$I2056,""))</f>
        <v/>
      </c>
      <c r="L2081" s="147" t="str">
        <f>IF('TSA Input'!$J2056="","",IF('TSA Input'!$J2056="Yes",'TSA Input'!$E2056,""))</f>
        <v/>
      </c>
      <c r="M2081" s="45" t="str">
        <f t="shared" si="3"/>
        <v/>
      </c>
      <c r="N2081" s="48"/>
      <c r="O2081" s="49"/>
      <c r="P2081" s="148" t="s">
        <v>31</v>
      </c>
      <c r="Q2081" s="149" t="s">
        <v>31</v>
      </c>
      <c r="R2081" s="1"/>
    </row>
    <row r="2082" spans="1:18" ht="15.75" hidden="1" customHeight="1">
      <c r="A2082" s="1" t="str">
        <f t="shared" si="1"/>
        <v/>
      </c>
      <c r="B2082" s="1"/>
      <c r="C2082" s="38" t="str">
        <f>IF('TSA Input'!J2057="","",IF('TSA Input'!J2057="Yes",'TSA Input'!B2057,"Ineligible"))</f>
        <v/>
      </c>
      <c r="D2082" s="39" t="str">
        <f>IF('TSA Input'!J2057="","",IF('TSA Input'!J2057="Yes",'TSA Input'!H2057,""))</f>
        <v/>
      </c>
      <c r="E2082" s="40" t="str">
        <f>IF('TSA Input'!J2057="","",IF('TSA Input'!J2057="Yes",'TSA Input'!G2057,""))</f>
        <v/>
      </c>
      <c r="F2082" s="42" t="str">
        <f>IF('TSA Input'!J2057="","",IF('TSA Input'!J2057="Yes",'TSA Input'!C2057,""))</f>
        <v/>
      </c>
      <c r="G2082" s="43" t="str">
        <f>IF('TSA Input'!J2057="","",IF('TSA Input'!J2057="Yes",'TSA Input'!I2057,""))</f>
        <v/>
      </c>
      <c r="H2082" s="43" t="str">
        <f>IF('TSA Input'!J2057="","",IF('TSA Input'!J2057="Yes",'TSA Input'!E2057,""))</f>
        <v/>
      </c>
      <c r="I2082" s="45" t="str">
        <f t="shared" si="2"/>
        <v/>
      </c>
      <c r="J2082" s="146" t="str">
        <f>IF('TSA Input'!$J2057="","",IF('TSA Input'!$J2057="Yes",'TSA Input'!$C2057,""))</f>
        <v/>
      </c>
      <c r="K2082" s="147" t="str">
        <f>IF('TSA Input'!$J2057="","",IF('TSA Input'!$J2057="Yes",'TSA Input'!$I2057,""))</f>
        <v/>
      </c>
      <c r="L2082" s="147" t="str">
        <f>IF('TSA Input'!$J2057="","",IF('TSA Input'!$J2057="Yes",'TSA Input'!$E2057,""))</f>
        <v/>
      </c>
      <c r="M2082" s="45" t="str">
        <f t="shared" si="3"/>
        <v/>
      </c>
      <c r="N2082" s="48"/>
      <c r="O2082" s="49"/>
      <c r="P2082" s="148" t="s">
        <v>31</v>
      </c>
      <c r="Q2082" s="149" t="s">
        <v>31</v>
      </c>
      <c r="R2082" s="1"/>
    </row>
    <row r="2083" spans="1:18" ht="15.75" hidden="1" customHeight="1">
      <c r="A2083" s="1" t="str">
        <f t="shared" si="1"/>
        <v/>
      </c>
      <c r="B2083" s="1"/>
      <c r="C2083" s="38" t="str">
        <f>IF('TSA Input'!J2058="","",IF('TSA Input'!J2058="Yes",'TSA Input'!B2058,"Ineligible"))</f>
        <v/>
      </c>
      <c r="D2083" s="39" t="str">
        <f>IF('TSA Input'!J2058="","",IF('TSA Input'!J2058="Yes",'TSA Input'!H2058,""))</f>
        <v/>
      </c>
      <c r="E2083" s="40" t="str">
        <f>IF('TSA Input'!J2058="","",IF('TSA Input'!J2058="Yes",'TSA Input'!G2058,""))</f>
        <v/>
      </c>
      <c r="F2083" s="42" t="str">
        <f>IF('TSA Input'!J2058="","",IF('TSA Input'!J2058="Yes",'TSA Input'!C2058,""))</f>
        <v/>
      </c>
      <c r="G2083" s="43" t="str">
        <f>IF('TSA Input'!J2058="","",IF('TSA Input'!J2058="Yes",'TSA Input'!I2058,""))</f>
        <v/>
      </c>
      <c r="H2083" s="43" t="str">
        <f>IF('TSA Input'!J2058="","",IF('TSA Input'!J2058="Yes",'TSA Input'!E2058,""))</f>
        <v/>
      </c>
      <c r="I2083" s="45" t="str">
        <f t="shared" si="2"/>
        <v/>
      </c>
      <c r="J2083" s="146" t="str">
        <f>IF('TSA Input'!$J2058="","",IF('TSA Input'!$J2058="Yes",'TSA Input'!$C2058,""))</f>
        <v/>
      </c>
      <c r="K2083" s="147" t="str">
        <f>IF('TSA Input'!$J2058="","",IF('TSA Input'!$J2058="Yes",'TSA Input'!$I2058,""))</f>
        <v/>
      </c>
      <c r="L2083" s="147" t="str">
        <f>IF('TSA Input'!$J2058="","",IF('TSA Input'!$J2058="Yes",'TSA Input'!$E2058,""))</f>
        <v/>
      </c>
      <c r="M2083" s="45" t="str">
        <f t="shared" si="3"/>
        <v/>
      </c>
      <c r="N2083" s="48"/>
      <c r="O2083" s="49"/>
      <c r="P2083" s="148" t="s">
        <v>31</v>
      </c>
      <c r="Q2083" s="149" t="s">
        <v>31</v>
      </c>
      <c r="R2083" s="1"/>
    </row>
    <row r="2084" spans="1:18" ht="15.75" hidden="1" customHeight="1">
      <c r="A2084" s="1" t="str">
        <f t="shared" si="1"/>
        <v/>
      </c>
      <c r="B2084" s="1"/>
      <c r="C2084" s="38" t="str">
        <f>IF('TSA Input'!J2059="","",IF('TSA Input'!J2059="Yes",'TSA Input'!B2059,"Ineligible"))</f>
        <v/>
      </c>
      <c r="D2084" s="39" t="str">
        <f>IF('TSA Input'!J2059="","",IF('TSA Input'!J2059="Yes",'TSA Input'!H2059,""))</f>
        <v/>
      </c>
      <c r="E2084" s="40" t="str">
        <f>IF('TSA Input'!J2059="","",IF('TSA Input'!J2059="Yes",'TSA Input'!G2059,""))</f>
        <v/>
      </c>
      <c r="F2084" s="42" t="str">
        <f>IF('TSA Input'!J2059="","",IF('TSA Input'!J2059="Yes",'TSA Input'!C2059,""))</f>
        <v/>
      </c>
      <c r="G2084" s="43" t="str">
        <f>IF('TSA Input'!J2059="","",IF('TSA Input'!J2059="Yes",'TSA Input'!I2059,""))</f>
        <v/>
      </c>
      <c r="H2084" s="43" t="str">
        <f>IF('TSA Input'!J2059="","",IF('TSA Input'!J2059="Yes",'TSA Input'!E2059,""))</f>
        <v/>
      </c>
      <c r="I2084" s="45" t="str">
        <f t="shared" si="2"/>
        <v/>
      </c>
      <c r="J2084" s="146" t="str">
        <f>IF('TSA Input'!$J2059="","",IF('TSA Input'!$J2059="Yes",'TSA Input'!$C2059,""))</f>
        <v/>
      </c>
      <c r="K2084" s="147" t="str">
        <f>IF('TSA Input'!$J2059="","",IF('TSA Input'!$J2059="Yes",'TSA Input'!$I2059,""))</f>
        <v/>
      </c>
      <c r="L2084" s="147" t="str">
        <f>IF('TSA Input'!$J2059="","",IF('TSA Input'!$J2059="Yes",'TSA Input'!$E2059,""))</f>
        <v/>
      </c>
      <c r="M2084" s="45" t="str">
        <f t="shared" si="3"/>
        <v/>
      </c>
      <c r="N2084" s="48"/>
      <c r="O2084" s="49"/>
      <c r="P2084" s="148" t="s">
        <v>31</v>
      </c>
      <c r="Q2084" s="149" t="s">
        <v>31</v>
      </c>
      <c r="R2084" s="1"/>
    </row>
    <row r="2085" spans="1:18" ht="15.75" hidden="1" customHeight="1">
      <c r="A2085" s="1" t="str">
        <f t="shared" si="1"/>
        <v/>
      </c>
      <c r="B2085" s="1"/>
      <c r="C2085" s="38" t="str">
        <f>IF('TSA Input'!J2060="","",IF('TSA Input'!J2060="Yes",'TSA Input'!B2060,"Ineligible"))</f>
        <v/>
      </c>
      <c r="D2085" s="39" t="str">
        <f>IF('TSA Input'!J2060="","",IF('TSA Input'!J2060="Yes",'TSA Input'!H2060,""))</f>
        <v/>
      </c>
      <c r="E2085" s="40" t="str">
        <f>IF('TSA Input'!J2060="","",IF('TSA Input'!J2060="Yes",'TSA Input'!G2060,""))</f>
        <v/>
      </c>
      <c r="F2085" s="42" t="str">
        <f>IF('TSA Input'!J2060="","",IF('TSA Input'!J2060="Yes",'TSA Input'!C2060,""))</f>
        <v/>
      </c>
      <c r="G2085" s="43" t="str">
        <f>IF('TSA Input'!J2060="","",IF('TSA Input'!J2060="Yes",'TSA Input'!I2060,""))</f>
        <v/>
      </c>
      <c r="H2085" s="43" t="str">
        <f>IF('TSA Input'!J2060="","",IF('TSA Input'!J2060="Yes",'TSA Input'!E2060,""))</f>
        <v/>
      </c>
      <c r="I2085" s="45" t="str">
        <f t="shared" si="2"/>
        <v/>
      </c>
      <c r="J2085" s="146" t="str">
        <f>IF('TSA Input'!$J2060="","",IF('TSA Input'!$J2060="Yes",'TSA Input'!$C2060,""))</f>
        <v/>
      </c>
      <c r="K2085" s="147" t="str">
        <f>IF('TSA Input'!$J2060="","",IF('TSA Input'!$J2060="Yes",'TSA Input'!$I2060,""))</f>
        <v/>
      </c>
      <c r="L2085" s="147" t="str">
        <f>IF('TSA Input'!$J2060="","",IF('TSA Input'!$J2060="Yes",'TSA Input'!$E2060,""))</f>
        <v/>
      </c>
      <c r="M2085" s="45" t="str">
        <f t="shared" si="3"/>
        <v/>
      </c>
      <c r="N2085" s="48"/>
      <c r="O2085" s="49"/>
      <c r="P2085" s="148" t="s">
        <v>31</v>
      </c>
      <c r="Q2085" s="149" t="s">
        <v>31</v>
      </c>
      <c r="R2085" s="1"/>
    </row>
    <row r="2086" spans="1:18" ht="15.75" hidden="1" customHeight="1">
      <c r="A2086" s="1" t="str">
        <f t="shared" si="1"/>
        <v/>
      </c>
      <c r="B2086" s="1"/>
      <c r="C2086" s="38" t="str">
        <f>IF('TSA Input'!J2061="","",IF('TSA Input'!J2061="Yes",'TSA Input'!B2061,"Ineligible"))</f>
        <v/>
      </c>
      <c r="D2086" s="39" t="str">
        <f>IF('TSA Input'!J2061="","",IF('TSA Input'!J2061="Yes",'TSA Input'!H2061,""))</f>
        <v/>
      </c>
      <c r="E2086" s="40" t="str">
        <f>IF('TSA Input'!J2061="","",IF('TSA Input'!J2061="Yes",'TSA Input'!G2061,""))</f>
        <v/>
      </c>
      <c r="F2086" s="42" t="str">
        <f>IF('TSA Input'!J2061="","",IF('TSA Input'!J2061="Yes",'TSA Input'!C2061,""))</f>
        <v/>
      </c>
      <c r="G2086" s="43" t="str">
        <f>IF('TSA Input'!J2061="","",IF('TSA Input'!J2061="Yes",'TSA Input'!I2061,""))</f>
        <v/>
      </c>
      <c r="H2086" s="43" t="str">
        <f>IF('TSA Input'!J2061="","",IF('TSA Input'!J2061="Yes",'TSA Input'!E2061,""))</f>
        <v/>
      </c>
      <c r="I2086" s="45" t="str">
        <f t="shared" si="2"/>
        <v/>
      </c>
      <c r="J2086" s="146" t="str">
        <f>IF('TSA Input'!$J2061="","",IF('TSA Input'!$J2061="Yes",'TSA Input'!$C2061,""))</f>
        <v/>
      </c>
      <c r="K2086" s="147" t="str">
        <f>IF('TSA Input'!$J2061="","",IF('TSA Input'!$J2061="Yes",'TSA Input'!$I2061,""))</f>
        <v/>
      </c>
      <c r="L2086" s="147" t="str">
        <f>IF('TSA Input'!$J2061="","",IF('TSA Input'!$J2061="Yes",'TSA Input'!$E2061,""))</f>
        <v/>
      </c>
      <c r="M2086" s="45" t="str">
        <f t="shared" si="3"/>
        <v/>
      </c>
      <c r="N2086" s="48"/>
      <c r="O2086" s="49"/>
      <c r="P2086" s="148" t="s">
        <v>31</v>
      </c>
      <c r="Q2086" s="149" t="s">
        <v>31</v>
      </c>
      <c r="R2086" s="1"/>
    </row>
    <row r="2087" spans="1:18" ht="15.75" hidden="1" customHeight="1">
      <c r="A2087" s="1" t="str">
        <f t="shared" si="1"/>
        <v/>
      </c>
      <c r="B2087" s="1"/>
      <c r="C2087" s="38" t="str">
        <f>IF('TSA Input'!J2062="","",IF('TSA Input'!J2062="Yes",'TSA Input'!B2062,"Ineligible"))</f>
        <v/>
      </c>
      <c r="D2087" s="39" t="str">
        <f>IF('TSA Input'!J2062="","",IF('TSA Input'!J2062="Yes",'TSA Input'!H2062,""))</f>
        <v/>
      </c>
      <c r="E2087" s="40" t="str">
        <f>IF('TSA Input'!J2062="","",IF('TSA Input'!J2062="Yes",'TSA Input'!G2062,""))</f>
        <v/>
      </c>
      <c r="F2087" s="42" t="str">
        <f>IF('TSA Input'!J2062="","",IF('TSA Input'!J2062="Yes",'TSA Input'!C2062,""))</f>
        <v/>
      </c>
      <c r="G2087" s="43" t="str">
        <f>IF('TSA Input'!J2062="","",IF('TSA Input'!J2062="Yes",'TSA Input'!I2062,""))</f>
        <v/>
      </c>
      <c r="H2087" s="43" t="str">
        <f>IF('TSA Input'!J2062="","",IF('TSA Input'!J2062="Yes",'TSA Input'!E2062,""))</f>
        <v/>
      </c>
      <c r="I2087" s="45" t="str">
        <f t="shared" si="2"/>
        <v/>
      </c>
      <c r="J2087" s="146" t="str">
        <f>IF('TSA Input'!$J2062="","",IF('TSA Input'!$J2062="Yes",'TSA Input'!$C2062,""))</f>
        <v/>
      </c>
      <c r="K2087" s="147" t="str">
        <f>IF('TSA Input'!$J2062="","",IF('TSA Input'!$J2062="Yes",'TSA Input'!$I2062,""))</f>
        <v/>
      </c>
      <c r="L2087" s="147" t="str">
        <f>IF('TSA Input'!$J2062="","",IF('TSA Input'!$J2062="Yes",'TSA Input'!$E2062,""))</f>
        <v/>
      </c>
      <c r="M2087" s="45" t="str">
        <f t="shared" si="3"/>
        <v/>
      </c>
      <c r="N2087" s="48"/>
      <c r="O2087" s="49"/>
      <c r="P2087" s="148" t="s">
        <v>31</v>
      </c>
      <c r="Q2087" s="149" t="s">
        <v>31</v>
      </c>
      <c r="R2087" s="1"/>
    </row>
    <row r="2088" spans="1:18" ht="15.75" hidden="1" customHeight="1">
      <c r="A2088" s="1" t="str">
        <f t="shared" si="1"/>
        <v/>
      </c>
      <c r="B2088" s="1"/>
      <c r="C2088" s="38" t="str">
        <f>IF('TSA Input'!J2063="","",IF('TSA Input'!J2063="Yes",'TSA Input'!B2063,"Ineligible"))</f>
        <v/>
      </c>
      <c r="D2088" s="39" t="str">
        <f>IF('TSA Input'!J2063="","",IF('TSA Input'!J2063="Yes",'TSA Input'!H2063,""))</f>
        <v/>
      </c>
      <c r="E2088" s="40" t="str">
        <f>IF('TSA Input'!J2063="","",IF('TSA Input'!J2063="Yes",'TSA Input'!G2063,""))</f>
        <v/>
      </c>
      <c r="F2088" s="42" t="str">
        <f>IF('TSA Input'!J2063="","",IF('TSA Input'!J2063="Yes",'TSA Input'!C2063,""))</f>
        <v/>
      </c>
      <c r="G2088" s="43" t="str">
        <f>IF('TSA Input'!J2063="","",IF('TSA Input'!J2063="Yes",'TSA Input'!I2063,""))</f>
        <v/>
      </c>
      <c r="H2088" s="43" t="str">
        <f>IF('TSA Input'!J2063="","",IF('TSA Input'!J2063="Yes",'TSA Input'!E2063,""))</f>
        <v/>
      </c>
      <c r="I2088" s="45" t="str">
        <f t="shared" si="2"/>
        <v/>
      </c>
      <c r="J2088" s="146" t="str">
        <f>IF('TSA Input'!$J2063="","",IF('TSA Input'!$J2063="Yes",'TSA Input'!$C2063,""))</f>
        <v/>
      </c>
      <c r="K2088" s="147" t="str">
        <f>IF('TSA Input'!$J2063="","",IF('TSA Input'!$J2063="Yes",'TSA Input'!$I2063,""))</f>
        <v/>
      </c>
      <c r="L2088" s="147" t="str">
        <f>IF('TSA Input'!$J2063="","",IF('TSA Input'!$J2063="Yes",'TSA Input'!$E2063,""))</f>
        <v/>
      </c>
      <c r="M2088" s="45" t="str">
        <f t="shared" si="3"/>
        <v/>
      </c>
      <c r="N2088" s="48"/>
      <c r="O2088" s="49"/>
      <c r="P2088" s="148" t="s">
        <v>31</v>
      </c>
      <c r="Q2088" s="149" t="s">
        <v>31</v>
      </c>
      <c r="R2088" s="1"/>
    </row>
    <row r="2089" spans="1:18" ht="15.75" hidden="1" customHeight="1">
      <c r="A2089" s="1" t="str">
        <f t="shared" si="1"/>
        <v/>
      </c>
      <c r="B2089" s="1"/>
      <c r="C2089" s="38" t="str">
        <f>IF('TSA Input'!J2064="","",IF('TSA Input'!J2064="Yes",'TSA Input'!B2064,"Ineligible"))</f>
        <v/>
      </c>
      <c r="D2089" s="39" t="str">
        <f>IF('TSA Input'!J2064="","",IF('TSA Input'!J2064="Yes",'TSA Input'!H2064,""))</f>
        <v/>
      </c>
      <c r="E2089" s="40" t="str">
        <f>IF('TSA Input'!J2064="","",IF('TSA Input'!J2064="Yes",'TSA Input'!G2064,""))</f>
        <v/>
      </c>
      <c r="F2089" s="42" t="str">
        <f>IF('TSA Input'!J2064="","",IF('TSA Input'!J2064="Yes",'TSA Input'!C2064,""))</f>
        <v/>
      </c>
      <c r="G2089" s="43" t="str">
        <f>IF('TSA Input'!J2064="","",IF('TSA Input'!J2064="Yes",'TSA Input'!I2064,""))</f>
        <v/>
      </c>
      <c r="H2089" s="43" t="str">
        <f>IF('TSA Input'!J2064="","",IF('TSA Input'!J2064="Yes",'TSA Input'!E2064,""))</f>
        <v/>
      </c>
      <c r="I2089" s="45" t="str">
        <f t="shared" si="2"/>
        <v/>
      </c>
      <c r="J2089" s="146" t="str">
        <f>IF('TSA Input'!$J2064="","",IF('TSA Input'!$J2064="Yes",'TSA Input'!$C2064,""))</f>
        <v/>
      </c>
      <c r="K2089" s="147" t="str">
        <f>IF('TSA Input'!$J2064="","",IF('TSA Input'!$J2064="Yes",'TSA Input'!$I2064,""))</f>
        <v/>
      </c>
      <c r="L2089" s="147" t="str">
        <f>IF('TSA Input'!$J2064="","",IF('TSA Input'!$J2064="Yes",'TSA Input'!$E2064,""))</f>
        <v/>
      </c>
      <c r="M2089" s="45" t="str">
        <f t="shared" si="3"/>
        <v/>
      </c>
      <c r="N2089" s="48"/>
      <c r="O2089" s="49"/>
      <c r="P2089" s="148" t="s">
        <v>31</v>
      </c>
      <c r="Q2089" s="149" t="s">
        <v>31</v>
      </c>
      <c r="R2089" s="1"/>
    </row>
    <row r="2090" spans="1:18" ht="15.75" hidden="1" customHeight="1">
      <c r="A2090" s="1" t="str">
        <f t="shared" si="1"/>
        <v/>
      </c>
      <c r="B2090" s="1"/>
      <c r="C2090" s="38" t="str">
        <f>IF('TSA Input'!J2065="","",IF('TSA Input'!J2065="Yes",'TSA Input'!B2065,"Ineligible"))</f>
        <v/>
      </c>
      <c r="D2090" s="39" t="str">
        <f>IF('TSA Input'!J2065="","",IF('TSA Input'!J2065="Yes",'TSA Input'!H2065,""))</f>
        <v/>
      </c>
      <c r="E2090" s="40" t="str">
        <f>IF('TSA Input'!J2065="","",IF('TSA Input'!J2065="Yes",'TSA Input'!G2065,""))</f>
        <v/>
      </c>
      <c r="F2090" s="42" t="str">
        <f>IF('TSA Input'!J2065="","",IF('TSA Input'!J2065="Yes",'TSA Input'!C2065,""))</f>
        <v/>
      </c>
      <c r="G2090" s="43" t="str">
        <f>IF('TSA Input'!J2065="","",IF('TSA Input'!J2065="Yes",'TSA Input'!I2065,""))</f>
        <v/>
      </c>
      <c r="H2090" s="43" t="str">
        <f>IF('TSA Input'!J2065="","",IF('TSA Input'!J2065="Yes",'TSA Input'!E2065,""))</f>
        <v/>
      </c>
      <c r="I2090" s="45" t="str">
        <f t="shared" si="2"/>
        <v/>
      </c>
      <c r="J2090" s="146" t="str">
        <f>IF('TSA Input'!$J2065="","",IF('TSA Input'!$J2065="Yes",'TSA Input'!$C2065,""))</f>
        <v/>
      </c>
      <c r="K2090" s="147" t="str">
        <f>IF('TSA Input'!$J2065="","",IF('TSA Input'!$J2065="Yes",'TSA Input'!$I2065,""))</f>
        <v/>
      </c>
      <c r="L2090" s="147" t="str">
        <f>IF('TSA Input'!$J2065="","",IF('TSA Input'!$J2065="Yes",'TSA Input'!$E2065,""))</f>
        <v/>
      </c>
      <c r="M2090" s="45" t="str">
        <f t="shared" si="3"/>
        <v/>
      </c>
      <c r="N2090" s="48"/>
      <c r="O2090" s="49"/>
      <c r="P2090" s="148" t="s">
        <v>31</v>
      </c>
      <c r="Q2090" s="149" t="s">
        <v>31</v>
      </c>
      <c r="R2090" s="1"/>
    </row>
    <row r="2091" spans="1:18" ht="15.75" hidden="1" customHeight="1">
      <c r="A2091" s="1" t="str">
        <f t="shared" si="1"/>
        <v/>
      </c>
      <c r="B2091" s="1"/>
      <c r="C2091" s="38" t="str">
        <f>IF('TSA Input'!J2066="","",IF('TSA Input'!J2066="Yes",'TSA Input'!B2066,"Ineligible"))</f>
        <v/>
      </c>
      <c r="D2091" s="39" t="str">
        <f>IF('TSA Input'!J2066="","",IF('TSA Input'!J2066="Yes",'TSA Input'!H2066,""))</f>
        <v/>
      </c>
      <c r="E2091" s="40" t="str">
        <f>IF('TSA Input'!J2066="","",IF('TSA Input'!J2066="Yes",'TSA Input'!G2066,""))</f>
        <v/>
      </c>
      <c r="F2091" s="42" t="str">
        <f>IF('TSA Input'!J2066="","",IF('TSA Input'!J2066="Yes",'TSA Input'!C2066,""))</f>
        <v/>
      </c>
      <c r="G2091" s="43" t="str">
        <f>IF('TSA Input'!J2066="","",IF('TSA Input'!J2066="Yes",'TSA Input'!I2066,""))</f>
        <v/>
      </c>
      <c r="H2091" s="43" t="str">
        <f>IF('TSA Input'!J2066="","",IF('TSA Input'!J2066="Yes",'TSA Input'!E2066,""))</f>
        <v/>
      </c>
      <c r="I2091" s="45" t="str">
        <f t="shared" si="2"/>
        <v/>
      </c>
      <c r="J2091" s="146" t="str">
        <f>IF('TSA Input'!$J2066="","",IF('TSA Input'!$J2066="Yes",'TSA Input'!$C2066,""))</f>
        <v/>
      </c>
      <c r="K2091" s="147" t="str">
        <f>IF('TSA Input'!$J2066="","",IF('TSA Input'!$J2066="Yes",'TSA Input'!$I2066,""))</f>
        <v/>
      </c>
      <c r="L2091" s="147" t="str">
        <f>IF('TSA Input'!$J2066="","",IF('TSA Input'!$J2066="Yes",'TSA Input'!$E2066,""))</f>
        <v/>
      </c>
      <c r="M2091" s="45" t="str">
        <f t="shared" si="3"/>
        <v/>
      </c>
      <c r="N2091" s="48"/>
      <c r="O2091" s="49"/>
      <c r="P2091" s="148" t="s">
        <v>31</v>
      </c>
      <c r="Q2091" s="149" t="s">
        <v>31</v>
      </c>
      <c r="R2091" s="1"/>
    </row>
    <row r="2092" spans="1:18" ht="15.75" hidden="1" customHeight="1">
      <c r="A2092" s="1" t="str">
        <f t="shared" si="1"/>
        <v/>
      </c>
      <c r="B2092" s="1"/>
      <c r="C2092" s="38" t="str">
        <f>IF('TSA Input'!J2067="","",IF('TSA Input'!J2067="Yes",'TSA Input'!B2067,"Ineligible"))</f>
        <v/>
      </c>
      <c r="D2092" s="39" t="str">
        <f>IF('TSA Input'!J2067="","",IF('TSA Input'!J2067="Yes",'TSA Input'!H2067,""))</f>
        <v/>
      </c>
      <c r="E2092" s="40" t="str">
        <f>IF('TSA Input'!J2067="","",IF('TSA Input'!J2067="Yes",'TSA Input'!G2067,""))</f>
        <v/>
      </c>
      <c r="F2092" s="42" t="str">
        <f>IF('TSA Input'!J2067="","",IF('TSA Input'!J2067="Yes",'TSA Input'!C2067,""))</f>
        <v/>
      </c>
      <c r="G2092" s="43" t="str">
        <f>IF('TSA Input'!J2067="","",IF('TSA Input'!J2067="Yes",'TSA Input'!I2067,""))</f>
        <v/>
      </c>
      <c r="H2092" s="43" t="str">
        <f>IF('TSA Input'!J2067="","",IF('TSA Input'!J2067="Yes",'TSA Input'!E2067,""))</f>
        <v/>
      </c>
      <c r="I2092" s="45" t="str">
        <f t="shared" si="2"/>
        <v/>
      </c>
      <c r="J2092" s="146" t="str">
        <f>IF('TSA Input'!$J2067="","",IF('TSA Input'!$J2067="Yes",'TSA Input'!$C2067,""))</f>
        <v/>
      </c>
      <c r="K2092" s="147" t="str">
        <f>IF('TSA Input'!$J2067="","",IF('TSA Input'!$J2067="Yes",'TSA Input'!$I2067,""))</f>
        <v/>
      </c>
      <c r="L2092" s="147" t="str">
        <f>IF('TSA Input'!$J2067="","",IF('TSA Input'!$J2067="Yes",'TSA Input'!$E2067,""))</f>
        <v/>
      </c>
      <c r="M2092" s="45" t="str">
        <f t="shared" si="3"/>
        <v/>
      </c>
      <c r="N2092" s="48"/>
      <c r="O2092" s="49"/>
      <c r="P2092" s="148" t="s">
        <v>31</v>
      </c>
      <c r="Q2092" s="149" t="s">
        <v>31</v>
      </c>
      <c r="R2092" s="1"/>
    </row>
    <row r="2093" spans="1:18" ht="15.75" hidden="1" customHeight="1">
      <c r="A2093" s="1" t="str">
        <f t="shared" si="1"/>
        <v/>
      </c>
      <c r="B2093" s="1"/>
      <c r="C2093" s="38" t="str">
        <f>IF('TSA Input'!J2068="","",IF('TSA Input'!J2068="Yes",'TSA Input'!B2068,"Ineligible"))</f>
        <v/>
      </c>
      <c r="D2093" s="39" t="str">
        <f>IF('TSA Input'!J2068="","",IF('TSA Input'!J2068="Yes",'TSA Input'!H2068,""))</f>
        <v/>
      </c>
      <c r="E2093" s="40" t="str">
        <f>IF('TSA Input'!J2068="","",IF('TSA Input'!J2068="Yes",'TSA Input'!G2068,""))</f>
        <v/>
      </c>
      <c r="F2093" s="42" t="str">
        <f>IF('TSA Input'!J2068="","",IF('TSA Input'!J2068="Yes",'TSA Input'!C2068,""))</f>
        <v/>
      </c>
      <c r="G2093" s="43" t="str">
        <f>IF('TSA Input'!J2068="","",IF('TSA Input'!J2068="Yes",'TSA Input'!I2068,""))</f>
        <v/>
      </c>
      <c r="H2093" s="43" t="str">
        <f>IF('TSA Input'!J2068="","",IF('TSA Input'!J2068="Yes",'TSA Input'!E2068,""))</f>
        <v/>
      </c>
      <c r="I2093" s="45" t="str">
        <f t="shared" si="2"/>
        <v/>
      </c>
      <c r="J2093" s="146" t="str">
        <f>IF('TSA Input'!$J2068="","",IF('TSA Input'!$J2068="Yes",'TSA Input'!$C2068,""))</f>
        <v/>
      </c>
      <c r="K2093" s="147" t="str">
        <f>IF('TSA Input'!$J2068="","",IF('TSA Input'!$J2068="Yes",'TSA Input'!$I2068,""))</f>
        <v/>
      </c>
      <c r="L2093" s="147" t="str">
        <f>IF('TSA Input'!$J2068="","",IF('TSA Input'!$J2068="Yes",'TSA Input'!$E2068,""))</f>
        <v/>
      </c>
      <c r="M2093" s="45" t="str">
        <f t="shared" si="3"/>
        <v/>
      </c>
      <c r="N2093" s="48"/>
      <c r="O2093" s="49"/>
      <c r="P2093" s="148" t="s">
        <v>31</v>
      </c>
      <c r="Q2093" s="149" t="s">
        <v>31</v>
      </c>
      <c r="R2093" s="1"/>
    </row>
    <row r="2094" spans="1:18" ht="15.75" hidden="1" customHeight="1">
      <c r="A2094" s="1" t="str">
        <f t="shared" si="1"/>
        <v/>
      </c>
      <c r="B2094" s="1"/>
      <c r="C2094" s="38" t="str">
        <f>IF('TSA Input'!J2069="","",IF('TSA Input'!J2069="Yes",'TSA Input'!B2069,"Ineligible"))</f>
        <v/>
      </c>
      <c r="D2094" s="39" t="str">
        <f>IF('TSA Input'!J2069="","",IF('TSA Input'!J2069="Yes",'TSA Input'!H2069,""))</f>
        <v/>
      </c>
      <c r="E2094" s="40" t="str">
        <f>IF('TSA Input'!J2069="","",IF('TSA Input'!J2069="Yes",'TSA Input'!G2069,""))</f>
        <v/>
      </c>
      <c r="F2094" s="42" t="str">
        <f>IF('TSA Input'!J2069="","",IF('TSA Input'!J2069="Yes",'TSA Input'!C2069,""))</f>
        <v/>
      </c>
      <c r="G2094" s="43" t="str">
        <f>IF('TSA Input'!J2069="","",IF('TSA Input'!J2069="Yes",'TSA Input'!I2069,""))</f>
        <v/>
      </c>
      <c r="H2094" s="43" t="str">
        <f>IF('TSA Input'!J2069="","",IF('TSA Input'!J2069="Yes",'TSA Input'!E2069,""))</f>
        <v/>
      </c>
      <c r="I2094" s="45" t="str">
        <f t="shared" si="2"/>
        <v/>
      </c>
      <c r="J2094" s="146" t="str">
        <f>IF('TSA Input'!$J2069="","",IF('TSA Input'!$J2069="Yes",'TSA Input'!$C2069,""))</f>
        <v/>
      </c>
      <c r="K2094" s="147" t="str">
        <f>IF('TSA Input'!$J2069="","",IF('TSA Input'!$J2069="Yes",'TSA Input'!$I2069,""))</f>
        <v/>
      </c>
      <c r="L2094" s="147" t="str">
        <f>IF('TSA Input'!$J2069="","",IF('TSA Input'!$J2069="Yes",'TSA Input'!$E2069,""))</f>
        <v/>
      </c>
      <c r="M2094" s="45" t="str">
        <f t="shared" si="3"/>
        <v/>
      </c>
      <c r="N2094" s="48"/>
      <c r="O2094" s="49"/>
      <c r="P2094" s="148" t="s">
        <v>31</v>
      </c>
      <c r="Q2094" s="149" t="s">
        <v>31</v>
      </c>
      <c r="R2094" s="1"/>
    </row>
    <row r="2095" spans="1:18" ht="15.75" hidden="1" customHeight="1">
      <c r="A2095" s="1" t="str">
        <f t="shared" si="1"/>
        <v/>
      </c>
      <c r="B2095" s="1"/>
      <c r="C2095" s="38" t="str">
        <f>IF('TSA Input'!J2070="","",IF('TSA Input'!J2070="Yes",'TSA Input'!B2070,"Ineligible"))</f>
        <v/>
      </c>
      <c r="D2095" s="39" t="str">
        <f>IF('TSA Input'!J2070="","",IF('TSA Input'!J2070="Yes",'TSA Input'!H2070,""))</f>
        <v/>
      </c>
      <c r="E2095" s="40" t="str">
        <f>IF('TSA Input'!J2070="","",IF('TSA Input'!J2070="Yes",'TSA Input'!G2070,""))</f>
        <v/>
      </c>
      <c r="F2095" s="42" t="str">
        <f>IF('TSA Input'!J2070="","",IF('TSA Input'!J2070="Yes",'TSA Input'!C2070,""))</f>
        <v/>
      </c>
      <c r="G2095" s="43" t="str">
        <f>IF('TSA Input'!J2070="","",IF('TSA Input'!J2070="Yes",'TSA Input'!I2070,""))</f>
        <v/>
      </c>
      <c r="H2095" s="43" t="str">
        <f>IF('TSA Input'!J2070="","",IF('TSA Input'!J2070="Yes",'TSA Input'!E2070,""))</f>
        <v/>
      </c>
      <c r="I2095" s="45" t="str">
        <f t="shared" si="2"/>
        <v/>
      </c>
      <c r="J2095" s="146" t="str">
        <f>IF('TSA Input'!$J2070="","",IF('TSA Input'!$J2070="Yes",'TSA Input'!$C2070,""))</f>
        <v/>
      </c>
      <c r="K2095" s="147" t="str">
        <f>IF('TSA Input'!$J2070="","",IF('TSA Input'!$J2070="Yes",'TSA Input'!$I2070,""))</f>
        <v/>
      </c>
      <c r="L2095" s="147" t="str">
        <f>IF('TSA Input'!$J2070="","",IF('TSA Input'!$J2070="Yes",'TSA Input'!$E2070,""))</f>
        <v/>
      </c>
      <c r="M2095" s="45" t="str">
        <f t="shared" si="3"/>
        <v/>
      </c>
      <c r="N2095" s="48"/>
      <c r="O2095" s="49"/>
      <c r="P2095" s="148" t="s">
        <v>31</v>
      </c>
      <c r="Q2095" s="149" t="s">
        <v>31</v>
      </c>
      <c r="R2095" s="1"/>
    </row>
    <row r="2096" spans="1:18" ht="15.75" hidden="1" customHeight="1">
      <c r="A2096" s="1" t="str">
        <f t="shared" si="1"/>
        <v/>
      </c>
      <c r="B2096" s="1"/>
      <c r="C2096" s="38" t="str">
        <f>IF('TSA Input'!J2071="","",IF('TSA Input'!J2071="Yes",'TSA Input'!B2071,"Ineligible"))</f>
        <v/>
      </c>
      <c r="D2096" s="39" t="str">
        <f>IF('TSA Input'!J2071="","",IF('TSA Input'!J2071="Yes",'TSA Input'!H2071,""))</f>
        <v/>
      </c>
      <c r="E2096" s="40" t="str">
        <f>IF('TSA Input'!J2071="","",IF('TSA Input'!J2071="Yes",'TSA Input'!G2071,""))</f>
        <v/>
      </c>
      <c r="F2096" s="42" t="str">
        <f>IF('TSA Input'!J2071="","",IF('TSA Input'!J2071="Yes",'TSA Input'!C2071,""))</f>
        <v/>
      </c>
      <c r="G2096" s="43" t="str">
        <f>IF('TSA Input'!J2071="","",IF('TSA Input'!J2071="Yes",'TSA Input'!I2071,""))</f>
        <v/>
      </c>
      <c r="H2096" s="43" t="str">
        <f>IF('TSA Input'!J2071="","",IF('TSA Input'!J2071="Yes",'TSA Input'!E2071,""))</f>
        <v/>
      </c>
      <c r="I2096" s="45" t="str">
        <f t="shared" si="2"/>
        <v/>
      </c>
      <c r="J2096" s="146" t="str">
        <f>IF('TSA Input'!$J2071="","",IF('TSA Input'!$J2071="Yes",'TSA Input'!$C2071,""))</f>
        <v/>
      </c>
      <c r="K2096" s="147" t="str">
        <f>IF('TSA Input'!$J2071="","",IF('TSA Input'!$J2071="Yes",'TSA Input'!$I2071,""))</f>
        <v/>
      </c>
      <c r="L2096" s="147" t="str">
        <f>IF('TSA Input'!$J2071="","",IF('TSA Input'!$J2071="Yes",'TSA Input'!$E2071,""))</f>
        <v/>
      </c>
      <c r="M2096" s="45" t="str">
        <f t="shared" si="3"/>
        <v/>
      </c>
      <c r="N2096" s="48"/>
      <c r="O2096" s="49"/>
      <c r="P2096" s="148" t="s">
        <v>31</v>
      </c>
      <c r="Q2096" s="149" t="s">
        <v>31</v>
      </c>
      <c r="R2096" s="1"/>
    </row>
    <row r="2097" spans="1:18" ht="15.75" hidden="1" customHeight="1">
      <c r="A2097" s="1" t="str">
        <f t="shared" si="1"/>
        <v/>
      </c>
      <c r="B2097" s="1"/>
      <c r="C2097" s="38" t="str">
        <f>IF('TSA Input'!J2072="","",IF('TSA Input'!J2072="Yes",'TSA Input'!B2072,"Ineligible"))</f>
        <v/>
      </c>
      <c r="D2097" s="39" t="str">
        <f>IF('TSA Input'!J2072="","",IF('TSA Input'!J2072="Yes",'TSA Input'!H2072,""))</f>
        <v/>
      </c>
      <c r="E2097" s="40" t="str">
        <f>IF('TSA Input'!J2072="","",IF('TSA Input'!J2072="Yes",'TSA Input'!G2072,""))</f>
        <v/>
      </c>
      <c r="F2097" s="42" t="str">
        <f>IF('TSA Input'!J2072="","",IF('TSA Input'!J2072="Yes",'TSA Input'!C2072,""))</f>
        <v/>
      </c>
      <c r="G2097" s="43" t="str">
        <f>IF('TSA Input'!J2072="","",IF('TSA Input'!J2072="Yes",'TSA Input'!I2072,""))</f>
        <v/>
      </c>
      <c r="H2097" s="43" t="str">
        <f>IF('TSA Input'!J2072="","",IF('TSA Input'!J2072="Yes",'TSA Input'!E2072,""))</f>
        <v/>
      </c>
      <c r="I2097" s="45" t="str">
        <f t="shared" si="2"/>
        <v/>
      </c>
      <c r="J2097" s="146" t="str">
        <f>IF('TSA Input'!$J2072="","",IF('TSA Input'!$J2072="Yes",'TSA Input'!$C2072,""))</f>
        <v/>
      </c>
      <c r="K2097" s="147" t="str">
        <f>IF('TSA Input'!$J2072="","",IF('TSA Input'!$J2072="Yes",'TSA Input'!$I2072,""))</f>
        <v/>
      </c>
      <c r="L2097" s="147" t="str">
        <f>IF('TSA Input'!$J2072="","",IF('TSA Input'!$J2072="Yes",'TSA Input'!$E2072,""))</f>
        <v/>
      </c>
      <c r="M2097" s="45" t="str">
        <f t="shared" si="3"/>
        <v/>
      </c>
      <c r="N2097" s="48"/>
      <c r="O2097" s="49"/>
      <c r="P2097" s="148" t="s">
        <v>31</v>
      </c>
      <c r="Q2097" s="149" t="s">
        <v>31</v>
      </c>
      <c r="R2097" s="1"/>
    </row>
    <row r="2098" spans="1:18" ht="15.75" hidden="1" customHeight="1">
      <c r="A2098" s="1" t="str">
        <f t="shared" si="1"/>
        <v/>
      </c>
      <c r="B2098" s="1"/>
      <c r="C2098" s="38" t="str">
        <f>IF('TSA Input'!J2073="","",IF('TSA Input'!J2073="Yes",'TSA Input'!B2073,"Ineligible"))</f>
        <v/>
      </c>
      <c r="D2098" s="39" t="str">
        <f>IF('TSA Input'!J2073="","",IF('TSA Input'!J2073="Yes",'TSA Input'!H2073,""))</f>
        <v/>
      </c>
      <c r="E2098" s="40" t="str">
        <f>IF('TSA Input'!J2073="","",IF('TSA Input'!J2073="Yes",'TSA Input'!G2073,""))</f>
        <v/>
      </c>
      <c r="F2098" s="42" t="str">
        <f>IF('TSA Input'!J2073="","",IF('TSA Input'!J2073="Yes",'TSA Input'!C2073,""))</f>
        <v/>
      </c>
      <c r="G2098" s="43" t="str">
        <f>IF('TSA Input'!J2073="","",IF('TSA Input'!J2073="Yes",'TSA Input'!I2073,""))</f>
        <v/>
      </c>
      <c r="H2098" s="43" t="str">
        <f>IF('TSA Input'!J2073="","",IF('TSA Input'!J2073="Yes",'TSA Input'!E2073,""))</f>
        <v/>
      </c>
      <c r="I2098" s="45" t="str">
        <f t="shared" si="2"/>
        <v/>
      </c>
      <c r="J2098" s="146" t="str">
        <f>IF('TSA Input'!$J2073="","",IF('TSA Input'!$J2073="Yes",'TSA Input'!$C2073,""))</f>
        <v/>
      </c>
      <c r="K2098" s="147" t="str">
        <f>IF('TSA Input'!$J2073="","",IF('TSA Input'!$J2073="Yes",'TSA Input'!$I2073,""))</f>
        <v/>
      </c>
      <c r="L2098" s="147" t="str">
        <f>IF('TSA Input'!$J2073="","",IF('TSA Input'!$J2073="Yes",'TSA Input'!$E2073,""))</f>
        <v/>
      </c>
      <c r="M2098" s="45" t="str">
        <f t="shared" si="3"/>
        <v/>
      </c>
      <c r="N2098" s="48"/>
      <c r="O2098" s="49"/>
      <c r="P2098" s="148" t="s">
        <v>31</v>
      </c>
      <c r="Q2098" s="149" t="s">
        <v>31</v>
      </c>
      <c r="R2098" s="1"/>
    </row>
    <row r="2099" spans="1:18" ht="15.75" hidden="1" customHeight="1">
      <c r="A2099" s="1" t="str">
        <f t="shared" si="1"/>
        <v/>
      </c>
      <c r="B2099" s="1"/>
      <c r="C2099" s="38" t="str">
        <f>IF('TSA Input'!J2074="","",IF('TSA Input'!J2074="Yes",'TSA Input'!B2074,"Ineligible"))</f>
        <v/>
      </c>
      <c r="D2099" s="39" t="str">
        <f>IF('TSA Input'!J2074="","",IF('TSA Input'!J2074="Yes",'TSA Input'!H2074,""))</f>
        <v/>
      </c>
      <c r="E2099" s="40" t="str">
        <f>IF('TSA Input'!J2074="","",IF('TSA Input'!J2074="Yes",'TSA Input'!G2074,""))</f>
        <v/>
      </c>
      <c r="F2099" s="42" t="str">
        <f>IF('TSA Input'!J2074="","",IF('TSA Input'!J2074="Yes",'TSA Input'!C2074,""))</f>
        <v/>
      </c>
      <c r="G2099" s="43" t="str">
        <f>IF('TSA Input'!J2074="","",IF('TSA Input'!J2074="Yes",'TSA Input'!I2074,""))</f>
        <v/>
      </c>
      <c r="H2099" s="43" t="str">
        <f>IF('TSA Input'!J2074="","",IF('TSA Input'!J2074="Yes",'TSA Input'!E2074,""))</f>
        <v/>
      </c>
      <c r="I2099" s="45" t="str">
        <f t="shared" si="2"/>
        <v/>
      </c>
      <c r="J2099" s="146" t="str">
        <f>IF('TSA Input'!$J2074="","",IF('TSA Input'!$J2074="Yes",'TSA Input'!$C2074,""))</f>
        <v/>
      </c>
      <c r="K2099" s="147" t="str">
        <f>IF('TSA Input'!$J2074="","",IF('TSA Input'!$J2074="Yes",'TSA Input'!$I2074,""))</f>
        <v/>
      </c>
      <c r="L2099" s="147" t="str">
        <f>IF('TSA Input'!$J2074="","",IF('TSA Input'!$J2074="Yes",'TSA Input'!$E2074,""))</f>
        <v/>
      </c>
      <c r="M2099" s="45" t="str">
        <f t="shared" si="3"/>
        <v/>
      </c>
      <c r="N2099" s="48"/>
      <c r="O2099" s="49"/>
      <c r="P2099" s="148" t="s">
        <v>31</v>
      </c>
      <c r="Q2099" s="149" t="s">
        <v>31</v>
      </c>
      <c r="R2099" s="1"/>
    </row>
    <row r="2100" spans="1:18" ht="15.75" hidden="1" customHeight="1">
      <c r="A2100" s="1" t="str">
        <f t="shared" si="1"/>
        <v/>
      </c>
      <c r="B2100" s="1"/>
      <c r="C2100" s="38" t="str">
        <f>IF('TSA Input'!J2075="","",IF('TSA Input'!J2075="Yes",'TSA Input'!B2075,"Ineligible"))</f>
        <v/>
      </c>
      <c r="D2100" s="39" t="str">
        <f>IF('TSA Input'!J2075="","",IF('TSA Input'!J2075="Yes",'TSA Input'!H2075,""))</f>
        <v/>
      </c>
      <c r="E2100" s="40" t="str">
        <f>IF('TSA Input'!J2075="","",IF('TSA Input'!J2075="Yes",'TSA Input'!G2075,""))</f>
        <v/>
      </c>
      <c r="F2100" s="42" t="str">
        <f>IF('TSA Input'!J2075="","",IF('TSA Input'!J2075="Yes",'TSA Input'!C2075,""))</f>
        <v/>
      </c>
      <c r="G2100" s="43" t="str">
        <f>IF('TSA Input'!J2075="","",IF('TSA Input'!J2075="Yes",'TSA Input'!I2075,""))</f>
        <v/>
      </c>
      <c r="H2100" s="43" t="str">
        <f>IF('TSA Input'!J2075="","",IF('TSA Input'!J2075="Yes",'TSA Input'!E2075,""))</f>
        <v/>
      </c>
      <c r="I2100" s="45" t="str">
        <f t="shared" si="2"/>
        <v/>
      </c>
      <c r="J2100" s="146" t="str">
        <f>IF('TSA Input'!$J2075="","",IF('TSA Input'!$J2075="Yes",'TSA Input'!$C2075,""))</f>
        <v/>
      </c>
      <c r="K2100" s="147" t="str">
        <f>IF('TSA Input'!$J2075="","",IF('TSA Input'!$J2075="Yes",'TSA Input'!$I2075,""))</f>
        <v/>
      </c>
      <c r="L2100" s="147" t="str">
        <f>IF('TSA Input'!$J2075="","",IF('TSA Input'!$J2075="Yes",'TSA Input'!$E2075,""))</f>
        <v/>
      </c>
      <c r="M2100" s="45" t="str">
        <f t="shared" si="3"/>
        <v/>
      </c>
      <c r="N2100" s="48"/>
      <c r="O2100" s="49"/>
      <c r="P2100" s="148" t="s">
        <v>31</v>
      </c>
      <c r="Q2100" s="149" t="s">
        <v>31</v>
      </c>
      <c r="R2100" s="1"/>
    </row>
    <row r="2101" spans="1:18" ht="15.75" hidden="1" customHeight="1">
      <c r="A2101" s="1" t="str">
        <f t="shared" si="1"/>
        <v/>
      </c>
      <c r="B2101" s="1"/>
      <c r="C2101" s="38" t="str">
        <f>IF('TSA Input'!J2076="","",IF('TSA Input'!J2076="Yes",'TSA Input'!B2076,"Ineligible"))</f>
        <v/>
      </c>
      <c r="D2101" s="39" t="str">
        <f>IF('TSA Input'!J2076="","",IF('TSA Input'!J2076="Yes",'TSA Input'!H2076,""))</f>
        <v/>
      </c>
      <c r="E2101" s="40" t="str">
        <f>IF('TSA Input'!J2076="","",IF('TSA Input'!J2076="Yes",'TSA Input'!G2076,""))</f>
        <v/>
      </c>
      <c r="F2101" s="42" t="str">
        <f>IF('TSA Input'!J2076="","",IF('TSA Input'!J2076="Yes",'TSA Input'!C2076,""))</f>
        <v/>
      </c>
      <c r="G2101" s="43" t="str">
        <f>IF('TSA Input'!J2076="","",IF('TSA Input'!J2076="Yes",'TSA Input'!I2076,""))</f>
        <v/>
      </c>
      <c r="H2101" s="43" t="str">
        <f>IF('TSA Input'!J2076="","",IF('TSA Input'!J2076="Yes",'TSA Input'!E2076,""))</f>
        <v/>
      </c>
      <c r="I2101" s="45" t="str">
        <f t="shared" si="2"/>
        <v/>
      </c>
      <c r="J2101" s="146" t="str">
        <f>IF('TSA Input'!$J2076="","",IF('TSA Input'!$J2076="Yes",'TSA Input'!$C2076,""))</f>
        <v/>
      </c>
      <c r="K2101" s="147" t="str">
        <f>IF('TSA Input'!$J2076="","",IF('TSA Input'!$J2076="Yes",'TSA Input'!$I2076,""))</f>
        <v/>
      </c>
      <c r="L2101" s="147" t="str">
        <f>IF('TSA Input'!$J2076="","",IF('TSA Input'!$J2076="Yes",'TSA Input'!$E2076,""))</f>
        <v/>
      </c>
      <c r="M2101" s="45" t="str">
        <f t="shared" si="3"/>
        <v/>
      </c>
      <c r="N2101" s="48"/>
      <c r="O2101" s="49"/>
      <c r="P2101" s="148" t="s">
        <v>31</v>
      </c>
      <c r="Q2101" s="149" t="s">
        <v>31</v>
      </c>
      <c r="R2101" s="1"/>
    </row>
    <row r="2102" spans="1:18" ht="15.75" hidden="1" customHeight="1">
      <c r="A2102" s="1" t="str">
        <f t="shared" si="1"/>
        <v/>
      </c>
      <c r="B2102" s="1"/>
      <c r="C2102" s="38" t="str">
        <f>IF('TSA Input'!J2077="","",IF('TSA Input'!J2077="Yes",'TSA Input'!B2077,"Ineligible"))</f>
        <v/>
      </c>
      <c r="D2102" s="39" t="str">
        <f>IF('TSA Input'!J2077="","",IF('TSA Input'!J2077="Yes",'TSA Input'!H2077,""))</f>
        <v/>
      </c>
      <c r="E2102" s="40" t="str">
        <f>IF('TSA Input'!J2077="","",IF('TSA Input'!J2077="Yes",'TSA Input'!G2077,""))</f>
        <v/>
      </c>
      <c r="F2102" s="42" t="str">
        <f>IF('TSA Input'!J2077="","",IF('TSA Input'!J2077="Yes",'TSA Input'!C2077,""))</f>
        <v/>
      </c>
      <c r="G2102" s="43" t="str">
        <f>IF('TSA Input'!J2077="","",IF('TSA Input'!J2077="Yes",'TSA Input'!I2077,""))</f>
        <v/>
      </c>
      <c r="H2102" s="43" t="str">
        <f>IF('TSA Input'!J2077="","",IF('TSA Input'!J2077="Yes",'TSA Input'!E2077,""))</f>
        <v/>
      </c>
      <c r="I2102" s="45" t="str">
        <f t="shared" si="2"/>
        <v/>
      </c>
      <c r="J2102" s="146" t="str">
        <f>IF('TSA Input'!$J2077="","",IF('TSA Input'!$J2077="Yes",'TSA Input'!$C2077,""))</f>
        <v/>
      </c>
      <c r="K2102" s="147" t="str">
        <f>IF('TSA Input'!$J2077="","",IF('TSA Input'!$J2077="Yes",'TSA Input'!$I2077,""))</f>
        <v/>
      </c>
      <c r="L2102" s="147" t="str">
        <f>IF('TSA Input'!$J2077="","",IF('TSA Input'!$J2077="Yes",'TSA Input'!$E2077,""))</f>
        <v/>
      </c>
      <c r="M2102" s="45" t="str">
        <f t="shared" si="3"/>
        <v/>
      </c>
      <c r="N2102" s="48"/>
      <c r="O2102" s="49"/>
      <c r="P2102" s="148" t="s">
        <v>31</v>
      </c>
      <c r="Q2102" s="149" t="s">
        <v>31</v>
      </c>
      <c r="R2102" s="1"/>
    </row>
    <row r="2103" spans="1:18" ht="15.75" hidden="1" customHeight="1">
      <c r="A2103" s="1" t="str">
        <f t="shared" si="1"/>
        <v/>
      </c>
      <c r="B2103" s="1"/>
      <c r="C2103" s="38" t="str">
        <f>IF('TSA Input'!J2078="","",IF('TSA Input'!J2078="Yes",'TSA Input'!B2078,"Ineligible"))</f>
        <v/>
      </c>
      <c r="D2103" s="39" t="str">
        <f>IF('TSA Input'!J2078="","",IF('TSA Input'!J2078="Yes",'TSA Input'!H2078,""))</f>
        <v/>
      </c>
      <c r="E2103" s="40" t="str">
        <f>IF('TSA Input'!J2078="","",IF('TSA Input'!J2078="Yes",'TSA Input'!G2078,""))</f>
        <v/>
      </c>
      <c r="F2103" s="42" t="str">
        <f>IF('TSA Input'!J2078="","",IF('TSA Input'!J2078="Yes",'TSA Input'!C2078,""))</f>
        <v/>
      </c>
      <c r="G2103" s="43" t="str">
        <f>IF('TSA Input'!J2078="","",IF('TSA Input'!J2078="Yes",'TSA Input'!I2078,""))</f>
        <v/>
      </c>
      <c r="H2103" s="43" t="str">
        <f>IF('TSA Input'!J2078="","",IF('TSA Input'!J2078="Yes",'TSA Input'!E2078,""))</f>
        <v/>
      </c>
      <c r="I2103" s="45" t="str">
        <f t="shared" si="2"/>
        <v/>
      </c>
      <c r="J2103" s="146" t="str">
        <f>IF('TSA Input'!$J2078="","",IF('TSA Input'!$J2078="Yes",'TSA Input'!$C2078,""))</f>
        <v/>
      </c>
      <c r="K2103" s="147" t="str">
        <f>IF('TSA Input'!$J2078="","",IF('TSA Input'!$J2078="Yes",'TSA Input'!$I2078,""))</f>
        <v/>
      </c>
      <c r="L2103" s="147" t="str">
        <f>IF('TSA Input'!$J2078="","",IF('TSA Input'!$J2078="Yes",'TSA Input'!$E2078,""))</f>
        <v/>
      </c>
      <c r="M2103" s="45" t="str">
        <f t="shared" si="3"/>
        <v/>
      </c>
      <c r="N2103" s="48"/>
      <c r="O2103" s="49"/>
      <c r="P2103" s="148" t="s">
        <v>31</v>
      </c>
      <c r="Q2103" s="149" t="s">
        <v>31</v>
      </c>
      <c r="R2103" s="1"/>
    </row>
    <row r="2104" spans="1:18" ht="15.75" hidden="1" customHeight="1">
      <c r="A2104" s="1" t="str">
        <f t="shared" si="1"/>
        <v/>
      </c>
      <c r="B2104" s="1"/>
      <c r="C2104" s="38" t="str">
        <f>IF('TSA Input'!J2079="","",IF('TSA Input'!J2079="Yes",'TSA Input'!B2079,"Ineligible"))</f>
        <v/>
      </c>
      <c r="D2104" s="39" t="str">
        <f>IF('TSA Input'!J2079="","",IF('TSA Input'!J2079="Yes",'TSA Input'!H2079,""))</f>
        <v/>
      </c>
      <c r="E2104" s="40" t="str">
        <f>IF('TSA Input'!J2079="","",IF('TSA Input'!J2079="Yes",'TSA Input'!G2079,""))</f>
        <v/>
      </c>
      <c r="F2104" s="42" t="str">
        <f>IF('TSA Input'!J2079="","",IF('TSA Input'!J2079="Yes",'TSA Input'!C2079,""))</f>
        <v/>
      </c>
      <c r="G2104" s="43" t="str">
        <f>IF('TSA Input'!J2079="","",IF('TSA Input'!J2079="Yes",'TSA Input'!I2079,""))</f>
        <v/>
      </c>
      <c r="H2104" s="43" t="str">
        <f>IF('TSA Input'!J2079="","",IF('TSA Input'!J2079="Yes",'TSA Input'!E2079,""))</f>
        <v/>
      </c>
      <c r="I2104" s="45" t="str">
        <f t="shared" si="2"/>
        <v/>
      </c>
      <c r="J2104" s="146" t="str">
        <f>IF('TSA Input'!$J2079="","",IF('TSA Input'!$J2079="Yes",'TSA Input'!$C2079,""))</f>
        <v/>
      </c>
      <c r="K2104" s="147" t="str">
        <f>IF('TSA Input'!$J2079="","",IF('TSA Input'!$J2079="Yes",'TSA Input'!$I2079,""))</f>
        <v/>
      </c>
      <c r="L2104" s="147" t="str">
        <f>IF('TSA Input'!$J2079="","",IF('TSA Input'!$J2079="Yes",'TSA Input'!$E2079,""))</f>
        <v/>
      </c>
      <c r="M2104" s="45" t="str">
        <f t="shared" si="3"/>
        <v/>
      </c>
      <c r="N2104" s="48"/>
      <c r="O2104" s="49"/>
      <c r="P2104" s="148" t="s">
        <v>31</v>
      </c>
      <c r="Q2104" s="149" t="s">
        <v>31</v>
      </c>
      <c r="R2104" s="1"/>
    </row>
    <row r="2105" spans="1:18" ht="15.75" hidden="1" customHeight="1">
      <c r="A2105" s="1" t="str">
        <f t="shared" si="1"/>
        <v/>
      </c>
      <c r="B2105" s="1"/>
      <c r="C2105" s="38" t="str">
        <f>IF('TSA Input'!J2080="","",IF('TSA Input'!J2080="Yes",'TSA Input'!B2080,"Ineligible"))</f>
        <v/>
      </c>
      <c r="D2105" s="39" t="str">
        <f>IF('TSA Input'!J2080="","",IF('TSA Input'!J2080="Yes",'TSA Input'!H2080,""))</f>
        <v/>
      </c>
      <c r="E2105" s="40" t="str">
        <f>IF('TSA Input'!J2080="","",IF('TSA Input'!J2080="Yes",'TSA Input'!G2080,""))</f>
        <v/>
      </c>
      <c r="F2105" s="42" t="str">
        <f>IF('TSA Input'!J2080="","",IF('TSA Input'!J2080="Yes",'TSA Input'!C2080,""))</f>
        <v/>
      </c>
      <c r="G2105" s="43" t="str">
        <f>IF('TSA Input'!J2080="","",IF('TSA Input'!J2080="Yes",'TSA Input'!I2080,""))</f>
        <v/>
      </c>
      <c r="H2105" s="43" t="str">
        <f>IF('TSA Input'!J2080="","",IF('TSA Input'!J2080="Yes",'TSA Input'!E2080,""))</f>
        <v/>
      </c>
      <c r="I2105" s="45" t="str">
        <f t="shared" si="2"/>
        <v/>
      </c>
      <c r="J2105" s="146" t="str">
        <f>IF('TSA Input'!$J2080="","",IF('TSA Input'!$J2080="Yes",'TSA Input'!$C2080,""))</f>
        <v/>
      </c>
      <c r="K2105" s="147" t="str">
        <f>IF('TSA Input'!$J2080="","",IF('TSA Input'!$J2080="Yes",'TSA Input'!$I2080,""))</f>
        <v/>
      </c>
      <c r="L2105" s="147" t="str">
        <f>IF('TSA Input'!$J2080="","",IF('TSA Input'!$J2080="Yes",'TSA Input'!$E2080,""))</f>
        <v/>
      </c>
      <c r="M2105" s="45" t="str">
        <f t="shared" si="3"/>
        <v/>
      </c>
      <c r="N2105" s="48"/>
      <c r="O2105" s="49"/>
      <c r="P2105" s="148" t="s">
        <v>31</v>
      </c>
      <c r="Q2105" s="149" t="s">
        <v>31</v>
      </c>
      <c r="R2105" s="1"/>
    </row>
    <row r="2106" spans="1:18" ht="15.75" hidden="1" customHeight="1">
      <c r="A2106" s="1" t="str">
        <f t="shared" si="1"/>
        <v/>
      </c>
      <c r="B2106" s="1"/>
      <c r="C2106" s="38" t="str">
        <f>IF('TSA Input'!J2081="","",IF('TSA Input'!J2081="Yes",'TSA Input'!B2081,"Ineligible"))</f>
        <v/>
      </c>
      <c r="D2106" s="39" t="str">
        <f>IF('TSA Input'!J2081="","",IF('TSA Input'!J2081="Yes",'TSA Input'!H2081,""))</f>
        <v/>
      </c>
      <c r="E2106" s="40" t="str">
        <f>IF('TSA Input'!J2081="","",IF('TSA Input'!J2081="Yes",'TSA Input'!G2081,""))</f>
        <v/>
      </c>
      <c r="F2106" s="42" t="str">
        <f>IF('TSA Input'!J2081="","",IF('TSA Input'!J2081="Yes",'TSA Input'!C2081,""))</f>
        <v/>
      </c>
      <c r="G2106" s="43" t="str">
        <f>IF('TSA Input'!J2081="","",IF('TSA Input'!J2081="Yes",'TSA Input'!I2081,""))</f>
        <v/>
      </c>
      <c r="H2106" s="43" t="str">
        <f>IF('TSA Input'!J2081="","",IF('TSA Input'!J2081="Yes",'TSA Input'!E2081,""))</f>
        <v/>
      </c>
      <c r="I2106" s="45" t="str">
        <f t="shared" si="2"/>
        <v/>
      </c>
      <c r="J2106" s="146" t="str">
        <f>IF('TSA Input'!$J2081="","",IF('TSA Input'!$J2081="Yes",'TSA Input'!$C2081,""))</f>
        <v/>
      </c>
      <c r="K2106" s="147" t="str">
        <f>IF('TSA Input'!$J2081="","",IF('TSA Input'!$J2081="Yes",'TSA Input'!$I2081,""))</f>
        <v/>
      </c>
      <c r="L2106" s="147" t="str">
        <f>IF('TSA Input'!$J2081="","",IF('TSA Input'!$J2081="Yes",'TSA Input'!$E2081,""))</f>
        <v/>
      </c>
      <c r="M2106" s="45" t="str">
        <f t="shared" si="3"/>
        <v/>
      </c>
      <c r="N2106" s="48"/>
      <c r="O2106" s="49"/>
      <c r="P2106" s="148" t="s">
        <v>31</v>
      </c>
      <c r="Q2106" s="149" t="s">
        <v>31</v>
      </c>
      <c r="R2106" s="1"/>
    </row>
    <row r="2107" spans="1:18" ht="15.75" hidden="1" customHeight="1">
      <c r="A2107" s="1" t="str">
        <f t="shared" si="1"/>
        <v/>
      </c>
      <c r="B2107" s="1"/>
      <c r="C2107" s="38" t="str">
        <f>IF('TSA Input'!J2082="","",IF('TSA Input'!J2082="Yes",'TSA Input'!B2082,"Ineligible"))</f>
        <v/>
      </c>
      <c r="D2107" s="39" t="str">
        <f>IF('TSA Input'!J2082="","",IF('TSA Input'!J2082="Yes",'TSA Input'!H2082,""))</f>
        <v/>
      </c>
      <c r="E2107" s="40" t="str">
        <f>IF('TSA Input'!J2082="","",IF('TSA Input'!J2082="Yes",'TSA Input'!G2082,""))</f>
        <v/>
      </c>
      <c r="F2107" s="42" t="str">
        <f>IF('TSA Input'!J2082="","",IF('TSA Input'!J2082="Yes",'TSA Input'!C2082,""))</f>
        <v/>
      </c>
      <c r="G2107" s="43" t="str">
        <f>IF('TSA Input'!J2082="","",IF('TSA Input'!J2082="Yes",'TSA Input'!I2082,""))</f>
        <v/>
      </c>
      <c r="H2107" s="43" t="str">
        <f>IF('TSA Input'!J2082="","",IF('TSA Input'!J2082="Yes",'TSA Input'!E2082,""))</f>
        <v/>
      </c>
      <c r="I2107" s="45" t="str">
        <f t="shared" si="2"/>
        <v/>
      </c>
      <c r="J2107" s="146" t="str">
        <f>IF('TSA Input'!$J2082="","",IF('TSA Input'!$J2082="Yes",'TSA Input'!$C2082,""))</f>
        <v/>
      </c>
      <c r="K2107" s="147" t="str">
        <f>IF('TSA Input'!$J2082="","",IF('TSA Input'!$J2082="Yes",'TSA Input'!$I2082,""))</f>
        <v/>
      </c>
      <c r="L2107" s="147" t="str">
        <f>IF('TSA Input'!$J2082="","",IF('TSA Input'!$J2082="Yes",'TSA Input'!$E2082,""))</f>
        <v/>
      </c>
      <c r="M2107" s="45" t="str">
        <f t="shared" si="3"/>
        <v/>
      </c>
      <c r="N2107" s="48"/>
      <c r="O2107" s="49"/>
      <c r="P2107" s="148" t="s">
        <v>31</v>
      </c>
      <c r="Q2107" s="149" t="s">
        <v>31</v>
      </c>
      <c r="R2107" s="1"/>
    </row>
    <row r="2108" spans="1:18" ht="15.75" hidden="1" customHeight="1">
      <c r="A2108" s="1" t="str">
        <f t="shared" si="1"/>
        <v/>
      </c>
      <c r="B2108" s="1"/>
      <c r="C2108" s="38" t="str">
        <f>IF('TSA Input'!J2083="","",IF('TSA Input'!J2083="Yes",'TSA Input'!B2083,"Ineligible"))</f>
        <v/>
      </c>
      <c r="D2108" s="39" t="str">
        <f>IF('TSA Input'!J2083="","",IF('TSA Input'!J2083="Yes",'TSA Input'!H2083,""))</f>
        <v/>
      </c>
      <c r="E2108" s="40" t="str">
        <f>IF('TSA Input'!J2083="","",IF('TSA Input'!J2083="Yes",'TSA Input'!G2083,""))</f>
        <v/>
      </c>
      <c r="F2108" s="42" t="str">
        <f>IF('TSA Input'!J2083="","",IF('TSA Input'!J2083="Yes",'TSA Input'!C2083,""))</f>
        <v/>
      </c>
      <c r="G2108" s="43" t="str">
        <f>IF('TSA Input'!J2083="","",IF('TSA Input'!J2083="Yes",'TSA Input'!I2083,""))</f>
        <v/>
      </c>
      <c r="H2108" s="43" t="str">
        <f>IF('TSA Input'!J2083="","",IF('TSA Input'!J2083="Yes",'TSA Input'!E2083,""))</f>
        <v/>
      </c>
      <c r="I2108" s="45" t="str">
        <f t="shared" si="2"/>
        <v/>
      </c>
      <c r="J2108" s="146" t="str">
        <f>IF('TSA Input'!$J2083="","",IF('TSA Input'!$J2083="Yes",'TSA Input'!$C2083,""))</f>
        <v/>
      </c>
      <c r="K2108" s="147" t="str">
        <f>IF('TSA Input'!$J2083="","",IF('TSA Input'!$J2083="Yes",'TSA Input'!$I2083,""))</f>
        <v/>
      </c>
      <c r="L2108" s="147" t="str">
        <f>IF('TSA Input'!$J2083="","",IF('TSA Input'!$J2083="Yes",'TSA Input'!$E2083,""))</f>
        <v/>
      </c>
      <c r="M2108" s="45" t="str">
        <f t="shared" si="3"/>
        <v/>
      </c>
      <c r="N2108" s="48"/>
      <c r="O2108" s="49"/>
      <c r="P2108" s="148" t="s">
        <v>31</v>
      </c>
      <c r="Q2108" s="149" t="s">
        <v>31</v>
      </c>
      <c r="R2108" s="1"/>
    </row>
    <row r="2109" spans="1:18" ht="15.75" hidden="1" customHeight="1">
      <c r="A2109" s="1" t="str">
        <f t="shared" si="1"/>
        <v/>
      </c>
      <c r="B2109" s="1"/>
      <c r="C2109" s="38" t="str">
        <f>IF('TSA Input'!J2084="","",IF('TSA Input'!J2084="Yes",'TSA Input'!B2084,"Ineligible"))</f>
        <v/>
      </c>
      <c r="D2109" s="39" t="str">
        <f>IF('TSA Input'!J2084="","",IF('TSA Input'!J2084="Yes",'TSA Input'!H2084,""))</f>
        <v/>
      </c>
      <c r="E2109" s="40" t="str">
        <f>IF('TSA Input'!J2084="","",IF('TSA Input'!J2084="Yes",'TSA Input'!G2084,""))</f>
        <v/>
      </c>
      <c r="F2109" s="42" t="str">
        <f>IF('TSA Input'!J2084="","",IF('TSA Input'!J2084="Yes",'TSA Input'!C2084,""))</f>
        <v/>
      </c>
      <c r="G2109" s="43" t="str">
        <f>IF('TSA Input'!J2084="","",IF('TSA Input'!J2084="Yes",'TSA Input'!I2084,""))</f>
        <v/>
      </c>
      <c r="H2109" s="43" t="str">
        <f>IF('TSA Input'!J2084="","",IF('TSA Input'!J2084="Yes",'TSA Input'!E2084,""))</f>
        <v/>
      </c>
      <c r="I2109" s="45" t="str">
        <f t="shared" si="2"/>
        <v/>
      </c>
      <c r="J2109" s="146" t="str">
        <f>IF('TSA Input'!$J2084="","",IF('TSA Input'!$J2084="Yes",'TSA Input'!$C2084,""))</f>
        <v/>
      </c>
      <c r="K2109" s="147" t="str">
        <f>IF('TSA Input'!$J2084="","",IF('TSA Input'!$J2084="Yes",'TSA Input'!$I2084,""))</f>
        <v/>
      </c>
      <c r="L2109" s="147" t="str">
        <f>IF('TSA Input'!$J2084="","",IF('TSA Input'!$J2084="Yes",'TSA Input'!$E2084,""))</f>
        <v/>
      </c>
      <c r="M2109" s="45" t="str">
        <f t="shared" si="3"/>
        <v/>
      </c>
      <c r="N2109" s="48"/>
      <c r="O2109" s="49"/>
      <c r="P2109" s="148" t="s">
        <v>31</v>
      </c>
      <c r="Q2109" s="149" t="s">
        <v>31</v>
      </c>
      <c r="R2109" s="1"/>
    </row>
    <row r="2110" spans="1:18" ht="15.75" hidden="1" customHeight="1">
      <c r="A2110" s="1" t="str">
        <f t="shared" si="1"/>
        <v/>
      </c>
      <c r="B2110" s="1"/>
      <c r="C2110" s="38" t="str">
        <f>IF('TSA Input'!J2085="","",IF('TSA Input'!J2085="Yes",'TSA Input'!B2085,"Ineligible"))</f>
        <v/>
      </c>
      <c r="D2110" s="39" t="str">
        <f>IF('TSA Input'!J2085="","",IF('TSA Input'!J2085="Yes",'TSA Input'!H2085,""))</f>
        <v/>
      </c>
      <c r="E2110" s="40" t="str">
        <f>IF('TSA Input'!J2085="","",IF('TSA Input'!J2085="Yes",'TSA Input'!G2085,""))</f>
        <v/>
      </c>
      <c r="F2110" s="42" t="str">
        <f>IF('TSA Input'!J2085="","",IF('TSA Input'!J2085="Yes",'TSA Input'!C2085,""))</f>
        <v/>
      </c>
      <c r="G2110" s="43" t="str">
        <f>IF('TSA Input'!J2085="","",IF('TSA Input'!J2085="Yes",'TSA Input'!I2085,""))</f>
        <v/>
      </c>
      <c r="H2110" s="43" t="str">
        <f>IF('TSA Input'!J2085="","",IF('TSA Input'!J2085="Yes",'TSA Input'!E2085,""))</f>
        <v/>
      </c>
      <c r="I2110" s="45" t="str">
        <f t="shared" si="2"/>
        <v/>
      </c>
      <c r="J2110" s="146" t="str">
        <f>IF('TSA Input'!$J2085="","",IF('TSA Input'!$J2085="Yes",'TSA Input'!$C2085,""))</f>
        <v/>
      </c>
      <c r="K2110" s="147" t="str">
        <f>IF('TSA Input'!$J2085="","",IF('TSA Input'!$J2085="Yes",'TSA Input'!$I2085,""))</f>
        <v/>
      </c>
      <c r="L2110" s="147" t="str">
        <f>IF('TSA Input'!$J2085="","",IF('TSA Input'!$J2085="Yes",'TSA Input'!$E2085,""))</f>
        <v/>
      </c>
      <c r="M2110" s="45" t="str">
        <f t="shared" si="3"/>
        <v/>
      </c>
      <c r="N2110" s="48"/>
      <c r="O2110" s="49"/>
      <c r="P2110" s="148" t="s">
        <v>31</v>
      </c>
      <c r="Q2110" s="149" t="s">
        <v>31</v>
      </c>
      <c r="R2110" s="1"/>
    </row>
    <row r="2111" spans="1:18" ht="15.75" hidden="1" customHeight="1">
      <c r="A2111" s="1" t="str">
        <f t="shared" si="1"/>
        <v/>
      </c>
      <c r="B2111" s="1"/>
      <c r="C2111" s="38" t="str">
        <f>IF('TSA Input'!J2086="","",IF('TSA Input'!J2086="Yes",'TSA Input'!B2086,"Ineligible"))</f>
        <v/>
      </c>
      <c r="D2111" s="39" t="str">
        <f>IF('TSA Input'!J2086="","",IF('TSA Input'!J2086="Yes",'TSA Input'!H2086,""))</f>
        <v/>
      </c>
      <c r="E2111" s="40" t="str">
        <f>IF('TSA Input'!J2086="","",IF('TSA Input'!J2086="Yes",'TSA Input'!G2086,""))</f>
        <v/>
      </c>
      <c r="F2111" s="42" t="str">
        <f>IF('TSA Input'!J2086="","",IF('TSA Input'!J2086="Yes",'TSA Input'!C2086,""))</f>
        <v/>
      </c>
      <c r="G2111" s="43" t="str">
        <f>IF('TSA Input'!J2086="","",IF('TSA Input'!J2086="Yes",'TSA Input'!I2086,""))</f>
        <v/>
      </c>
      <c r="H2111" s="43" t="str">
        <f>IF('TSA Input'!J2086="","",IF('TSA Input'!J2086="Yes",'TSA Input'!E2086,""))</f>
        <v/>
      </c>
      <c r="I2111" s="45" t="str">
        <f t="shared" si="2"/>
        <v/>
      </c>
      <c r="J2111" s="146" t="str">
        <f>IF('TSA Input'!$J2086="","",IF('TSA Input'!$J2086="Yes",'TSA Input'!$C2086,""))</f>
        <v/>
      </c>
      <c r="K2111" s="147" t="str">
        <f>IF('TSA Input'!$J2086="","",IF('TSA Input'!$J2086="Yes",'TSA Input'!$I2086,""))</f>
        <v/>
      </c>
      <c r="L2111" s="147" t="str">
        <f>IF('TSA Input'!$J2086="","",IF('TSA Input'!$J2086="Yes",'TSA Input'!$E2086,""))</f>
        <v/>
      </c>
      <c r="M2111" s="45" t="str">
        <f t="shared" si="3"/>
        <v/>
      </c>
      <c r="N2111" s="48"/>
      <c r="O2111" s="49"/>
      <c r="P2111" s="148" t="s">
        <v>31</v>
      </c>
      <c r="Q2111" s="149" t="s">
        <v>31</v>
      </c>
      <c r="R2111" s="1"/>
    </row>
    <row r="2112" spans="1:18" ht="15.75" hidden="1" customHeight="1">
      <c r="A2112" s="1" t="str">
        <f t="shared" si="1"/>
        <v/>
      </c>
      <c r="B2112" s="1"/>
      <c r="C2112" s="38" t="str">
        <f>IF('TSA Input'!J2087="","",IF('TSA Input'!J2087="Yes",'TSA Input'!B2087,"Ineligible"))</f>
        <v/>
      </c>
      <c r="D2112" s="39" t="str">
        <f>IF('TSA Input'!J2087="","",IF('TSA Input'!J2087="Yes",'TSA Input'!H2087,""))</f>
        <v/>
      </c>
      <c r="E2112" s="40" t="str">
        <f>IF('TSA Input'!J2087="","",IF('TSA Input'!J2087="Yes",'TSA Input'!G2087,""))</f>
        <v/>
      </c>
      <c r="F2112" s="42" t="str">
        <f>IF('TSA Input'!J2087="","",IF('TSA Input'!J2087="Yes",'TSA Input'!C2087,""))</f>
        <v/>
      </c>
      <c r="G2112" s="43" t="str">
        <f>IF('TSA Input'!J2087="","",IF('TSA Input'!J2087="Yes",'TSA Input'!I2087,""))</f>
        <v/>
      </c>
      <c r="H2112" s="43" t="str">
        <f>IF('TSA Input'!J2087="","",IF('TSA Input'!J2087="Yes",'TSA Input'!E2087,""))</f>
        <v/>
      </c>
      <c r="I2112" s="45" t="str">
        <f t="shared" si="2"/>
        <v/>
      </c>
      <c r="J2112" s="146" t="str">
        <f>IF('TSA Input'!$J2087="","",IF('TSA Input'!$J2087="Yes",'TSA Input'!$C2087,""))</f>
        <v/>
      </c>
      <c r="K2112" s="147" t="str">
        <f>IF('TSA Input'!$J2087="","",IF('TSA Input'!$J2087="Yes",'TSA Input'!$I2087,""))</f>
        <v/>
      </c>
      <c r="L2112" s="147" t="str">
        <f>IF('TSA Input'!$J2087="","",IF('TSA Input'!$J2087="Yes",'TSA Input'!$E2087,""))</f>
        <v/>
      </c>
      <c r="M2112" s="45" t="str">
        <f t="shared" si="3"/>
        <v/>
      </c>
      <c r="N2112" s="48"/>
      <c r="O2112" s="49"/>
      <c r="P2112" s="148" t="s">
        <v>31</v>
      </c>
      <c r="Q2112" s="149" t="s">
        <v>31</v>
      </c>
      <c r="R2112" s="1"/>
    </row>
    <row r="2113" spans="1:18" ht="15.75" hidden="1" customHeight="1">
      <c r="A2113" s="1" t="str">
        <f t="shared" si="1"/>
        <v/>
      </c>
      <c r="B2113" s="1"/>
      <c r="C2113" s="38" t="str">
        <f>IF('TSA Input'!J2088="","",IF('TSA Input'!J2088="Yes",'TSA Input'!B2088,"Ineligible"))</f>
        <v/>
      </c>
      <c r="D2113" s="39" t="str">
        <f>IF('TSA Input'!J2088="","",IF('TSA Input'!J2088="Yes",'TSA Input'!H2088,""))</f>
        <v/>
      </c>
      <c r="E2113" s="40" t="str">
        <f>IF('TSA Input'!J2088="","",IF('TSA Input'!J2088="Yes",'TSA Input'!G2088,""))</f>
        <v/>
      </c>
      <c r="F2113" s="42" t="str">
        <f>IF('TSA Input'!J2088="","",IF('TSA Input'!J2088="Yes",'TSA Input'!C2088,""))</f>
        <v/>
      </c>
      <c r="G2113" s="43" t="str">
        <f>IF('TSA Input'!J2088="","",IF('TSA Input'!J2088="Yes",'TSA Input'!I2088,""))</f>
        <v/>
      </c>
      <c r="H2113" s="43" t="str">
        <f>IF('TSA Input'!J2088="","",IF('TSA Input'!J2088="Yes",'TSA Input'!E2088,""))</f>
        <v/>
      </c>
      <c r="I2113" s="45" t="str">
        <f t="shared" si="2"/>
        <v/>
      </c>
      <c r="J2113" s="146" t="str">
        <f>IF('TSA Input'!$J2088="","",IF('TSA Input'!$J2088="Yes",'TSA Input'!$C2088,""))</f>
        <v/>
      </c>
      <c r="K2113" s="147" t="str">
        <f>IF('TSA Input'!$J2088="","",IF('TSA Input'!$J2088="Yes",'TSA Input'!$I2088,""))</f>
        <v/>
      </c>
      <c r="L2113" s="147" t="str">
        <f>IF('TSA Input'!$J2088="","",IF('TSA Input'!$J2088="Yes",'TSA Input'!$E2088,""))</f>
        <v/>
      </c>
      <c r="M2113" s="45" t="str">
        <f t="shared" si="3"/>
        <v/>
      </c>
      <c r="N2113" s="48"/>
      <c r="O2113" s="49"/>
      <c r="P2113" s="148" t="s">
        <v>31</v>
      </c>
      <c r="Q2113" s="149" t="s">
        <v>31</v>
      </c>
      <c r="R2113" s="1"/>
    </row>
    <row r="2114" spans="1:18" ht="15.75" hidden="1" customHeight="1">
      <c r="A2114" s="1" t="str">
        <f t="shared" si="1"/>
        <v/>
      </c>
      <c r="B2114" s="1"/>
      <c r="C2114" s="38" t="str">
        <f>IF('TSA Input'!J2089="","",IF('TSA Input'!J2089="Yes",'TSA Input'!B2089,"Ineligible"))</f>
        <v/>
      </c>
      <c r="D2114" s="39" t="str">
        <f>IF('TSA Input'!J2089="","",IF('TSA Input'!J2089="Yes",'TSA Input'!H2089,""))</f>
        <v/>
      </c>
      <c r="E2114" s="40" t="str">
        <f>IF('TSA Input'!J2089="","",IF('TSA Input'!J2089="Yes",'TSA Input'!G2089,""))</f>
        <v/>
      </c>
      <c r="F2114" s="42" t="str">
        <f>IF('TSA Input'!J2089="","",IF('TSA Input'!J2089="Yes",'TSA Input'!C2089,""))</f>
        <v/>
      </c>
      <c r="G2114" s="43" t="str">
        <f>IF('TSA Input'!J2089="","",IF('TSA Input'!J2089="Yes",'TSA Input'!I2089,""))</f>
        <v/>
      </c>
      <c r="H2114" s="43" t="str">
        <f>IF('TSA Input'!J2089="","",IF('TSA Input'!J2089="Yes",'TSA Input'!E2089,""))</f>
        <v/>
      </c>
      <c r="I2114" s="45" t="str">
        <f t="shared" si="2"/>
        <v/>
      </c>
      <c r="J2114" s="146" t="str">
        <f>IF('TSA Input'!$J2089="","",IF('TSA Input'!$J2089="Yes",'TSA Input'!$C2089,""))</f>
        <v/>
      </c>
      <c r="K2114" s="147" t="str">
        <f>IF('TSA Input'!$J2089="","",IF('TSA Input'!$J2089="Yes",'TSA Input'!$I2089,""))</f>
        <v/>
      </c>
      <c r="L2114" s="147" t="str">
        <f>IF('TSA Input'!$J2089="","",IF('TSA Input'!$J2089="Yes",'TSA Input'!$E2089,""))</f>
        <v/>
      </c>
      <c r="M2114" s="45" t="str">
        <f t="shared" si="3"/>
        <v/>
      </c>
      <c r="N2114" s="48"/>
      <c r="O2114" s="49"/>
      <c r="P2114" s="148" t="s">
        <v>31</v>
      </c>
      <c r="Q2114" s="149" t="s">
        <v>31</v>
      </c>
      <c r="R2114" s="1"/>
    </row>
    <row r="2115" spans="1:18" ht="15.75" hidden="1" customHeight="1">
      <c r="A2115" s="1" t="str">
        <f t="shared" si="1"/>
        <v/>
      </c>
      <c r="B2115" s="1"/>
      <c r="C2115" s="38" t="str">
        <f>IF('TSA Input'!J2090="","",IF('TSA Input'!J2090="Yes",'TSA Input'!B2090,"Ineligible"))</f>
        <v/>
      </c>
      <c r="D2115" s="39" t="str">
        <f>IF('TSA Input'!J2090="","",IF('TSA Input'!J2090="Yes",'TSA Input'!H2090,""))</f>
        <v/>
      </c>
      <c r="E2115" s="40" t="str">
        <f>IF('TSA Input'!J2090="","",IF('TSA Input'!J2090="Yes",'TSA Input'!G2090,""))</f>
        <v/>
      </c>
      <c r="F2115" s="42" t="str">
        <f>IF('TSA Input'!J2090="","",IF('TSA Input'!J2090="Yes",'TSA Input'!C2090,""))</f>
        <v/>
      </c>
      <c r="G2115" s="43" t="str">
        <f>IF('TSA Input'!J2090="","",IF('TSA Input'!J2090="Yes",'TSA Input'!I2090,""))</f>
        <v/>
      </c>
      <c r="H2115" s="43" t="str">
        <f>IF('TSA Input'!J2090="","",IF('TSA Input'!J2090="Yes",'TSA Input'!E2090,""))</f>
        <v/>
      </c>
      <c r="I2115" s="45" t="str">
        <f t="shared" si="2"/>
        <v/>
      </c>
      <c r="J2115" s="146" t="str">
        <f>IF('TSA Input'!$J2090="","",IF('TSA Input'!$J2090="Yes",'TSA Input'!$C2090,""))</f>
        <v/>
      </c>
      <c r="K2115" s="147" t="str">
        <f>IF('TSA Input'!$J2090="","",IF('TSA Input'!$J2090="Yes",'TSA Input'!$I2090,""))</f>
        <v/>
      </c>
      <c r="L2115" s="147" t="str">
        <f>IF('TSA Input'!$J2090="","",IF('TSA Input'!$J2090="Yes",'TSA Input'!$E2090,""))</f>
        <v/>
      </c>
      <c r="M2115" s="45" t="str">
        <f t="shared" si="3"/>
        <v/>
      </c>
      <c r="N2115" s="48"/>
      <c r="O2115" s="49"/>
      <c r="P2115" s="148" t="s">
        <v>31</v>
      </c>
      <c r="Q2115" s="149" t="s">
        <v>31</v>
      </c>
      <c r="R2115" s="1"/>
    </row>
    <row r="2116" spans="1:18" ht="15.75" hidden="1" customHeight="1">
      <c r="A2116" s="1" t="str">
        <f t="shared" si="1"/>
        <v/>
      </c>
      <c r="B2116" s="1"/>
      <c r="C2116" s="38" t="str">
        <f>IF('TSA Input'!J2091="","",IF('TSA Input'!J2091="Yes",'TSA Input'!B2091,"Ineligible"))</f>
        <v/>
      </c>
      <c r="D2116" s="39" t="str">
        <f>IF('TSA Input'!J2091="","",IF('TSA Input'!J2091="Yes",'TSA Input'!H2091,""))</f>
        <v/>
      </c>
      <c r="E2116" s="40" t="str">
        <f>IF('TSA Input'!J2091="","",IF('TSA Input'!J2091="Yes",'TSA Input'!G2091,""))</f>
        <v/>
      </c>
      <c r="F2116" s="42" t="str">
        <f>IF('TSA Input'!J2091="","",IF('TSA Input'!J2091="Yes",'TSA Input'!C2091,""))</f>
        <v/>
      </c>
      <c r="G2116" s="43" t="str">
        <f>IF('TSA Input'!J2091="","",IF('TSA Input'!J2091="Yes",'TSA Input'!I2091,""))</f>
        <v/>
      </c>
      <c r="H2116" s="43" t="str">
        <f>IF('TSA Input'!J2091="","",IF('TSA Input'!J2091="Yes",'TSA Input'!E2091,""))</f>
        <v/>
      </c>
      <c r="I2116" s="45" t="str">
        <f t="shared" si="2"/>
        <v/>
      </c>
      <c r="J2116" s="146" t="str">
        <f>IF('TSA Input'!$J2091="","",IF('TSA Input'!$J2091="Yes",'TSA Input'!$C2091,""))</f>
        <v/>
      </c>
      <c r="K2116" s="147" t="str">
        <f>IF('TSA Input'!$J2091="","",IF('TSA Input'!$J2091="Yes",'TSA Input'!$I2091,""))</f>
        <v/>
      </c>
      <c r="L2116" s="147" t="str">
        <f>IF('TSA Input'!$J2091="","",IF('TSA Input'!$J2091="Yes",'TSA Input'!$E2091,""))</f>
        <v/>
      </c>
      <c r="M2116" s="45" t="str">
        <f t="shared" si="3"/>
        <v/>
      </c>
      <c r="N2116" s="48"/>
      <c r="O2116" s="49"/>
      <c r="P2116" s="148" t="s">
        <v>31</v>
      </c>
      <c r="Q2116" s="149" t="s">
        <v>31</v>
      </c>
      <c r="R2116" s="1"/>
    </row>
    <row r="2117" spans="1:18" ht="15.75" hidden="1" customHeight="1">
      <c r="A2117" s="1" t="str">
        <f t="shared" si="1"/>
        <v/>
      </c>
      <c r="B2117" s="1"/>
      <c r="C2117" s="38" t="str">
        <f>IF('TSA Input'!J2092="","",IF('TSA Input'!J2092="Yes",'TSA Input'!B2092,"Ineligible"))</f>
        <v/>
      </c>
      <c r="D2117" s="39" t="str">
        <f>IF('TSA Input'!J2092="","",IF('TSA Input'!J2092="Yes",'TSA Input'!H2092,""))</f>
        <v/>
      </c>
      <c r="E2117" s="40" t="str">
        <f>IF('TSA Input'!J2092="","",IF('TSA Input'!J2092="Yes",'TSA Input'!G2092,""))</f>
        <v/>
      </c>
      <c r="F2117" s="42" t="str">
        <f>IF('TSA Input'!J2092="","",IF('TSA Input'!J2092="Yes",'TSA Input'!C2092,""))</f>
        <v/>
      </c>
      <c r="G2117" s="43" t="str">
        <f>IF('TSA Input'!J2092="","",IF('TSA Input'!J2092="Yes",'TSA Input'!I2092,""))</f>
        <v/>
      </c>
      <c r="H2117" s="43" t="str">
        <f>IF('TSA Input'!J2092="","",IF('TSA Input'!J2092="Yes",'TSA Input'!E2092,""))</f>
        <v/>
      </c>
      <c r="I2117" s="45" t="str">
        <f t="shared" si="2"/>
        <v/>
      </c>
      <c r="J2117" s="146" t="str">
        <f>IF('TSA Input'!$J2092="","",IF('TSA Input'!$J2092="Yes",'TSA Input'!$C2092,""))</f>
        <v/>
      </c>
      <c r="K2117" s="147" t="str">
        <f>IF('TSA Input'!$J2092="","",IF('TSA Input'!$J2092="Yes",'TSA Input'!$I2092,""))</f>
        <v/>
      </c>
      <c r="L2117" s="147" t="str">
        <f>IF('TSA Input'!$J2092="","",IF('TSA Input'!$J2092="Yes",'TSA Input'!$E2092,""))</f>
        <v/>
      </c>
      <c r="M2117" s="45" t="str">
        <f t="shared" si="3"/>
        <v/>
      </c>
      <c r="N2117" s="48"/>
      <c r="O2117" s="49"/>
      <c r="P2117" s="148" t="s">
        <v>31</v>
      </c>
      <c r="Q2117" s="149" t="s">
        <v>31</v>
      </c>
      <c r="R2117" s="1"/>
    </row>
    <row r="2118" spans="1:18" ht="15.75" hidden="1" customHeight="1">
      <c r="A2118" s="1" t="str">
        <f t="shared" si="1"/>
        <v/>
      </c>
      <c r="B2118" s="1"/>
      <c r="C2118" s="38" t="str">
        <f>IF('TSA Input'!J2093="","",IF('TSA Input'!J2093="Yes",'TSA Input'!B2093,"Ineligible"))</f>
        <v/>
      </c>
      <c r="D2118" s="39" t="str">
        <f>IF('TSA Input'!J2093="","",IF('TSA Input'!J2093="Yes",'TSA Input'!H2093,""))</f>
        <v/>
      </c>
      <c r="E2118" s="40" t="str">
        <f>IF('TSA Input'!J2093="","",IF('TSA Input'!J2093="Yes",'TSA Input'!G2093,""))</f>
        <v/>
      </c>
      <c r="F2118" s="42" t="str">
        <f>IF('TSA Input'!J2093="","",IF('TSA Input'!J2093="Yes",'TSA Input'!C2093,""))</f>
        <v/>
      </c>
      <c r="G2118" s="43" t="str">
        <f>IF('TSA Input'!J2093="","",IF('TSA Input'!J2093="Yes",'TSA Input'!I2093,""))</f>
        <v/>
      </c>
      <c r="H2118" s="43" t="str">
        <f>IF('TSA Input'!J2093="","",IF('TSA Input'!J2093="Yes",'TSA Input'!E2093,""))</f>
        <v/>
      </c>
      <c r="I2118" s="45" t="str">
        <f t="shared" si="2"/>
        <v/>
      </c>
      <c r="J2118" s="146" t="str">
        <f>IF('TSA Input'!$J2093="","",IF('TSA Input'!$J2093="Yes",'TSA Input'!$C2093,""))</f>
        <v/>
      </c>
      <c r="K2118" s="147" t="str">
        <f>IF('TSA Input'!$J2093="","",IF('TSA Input'!$J2093="Yes",'TSA Input'!$I2093,""))</f>
        <v/>
      </c>
      <c r="L2118" s="147" t="str">
        <f>IF('TSA Input'!$J2093="","",IF('TSA Input'!$J2093="Yes",'TSA Input'!$E2093,""))</f>
        <v/>
      </c>
      <c r="M2118" s="45" t="str">
        <f t="shared" si="3"/>
        <v/>
      </c>
      <c r="N2118" s="48"/>
      <c r="O2118" s="49"/>
      <c r="P2118" s="148" t="s">
        <v>31</v>
      </c>
      <c r="Q2118" s="149" t="s">
        <v>31</v>
      </c>
      <c r="R2118" s="1"/>
    </row>
    <row r="2119" spans="1:18" ht="15.75" hidden="1" customHeight="1">
      <c r="A2119" s="1" t="str">
        <f t="shared" si="1"/>
        <v/>
      </c>
      <c r="B2119" s="1"/>
      <c r="C2119" s="38" t="str">
        <f>IF('TSA Input'!J2094="","",IF('TSA Input'!J2094="Yes",'TSA Input'!B2094,"Ineligible"))</f>
        <v/>
      </c>
      <c r="D2119" s="39" t="str">
        <f>IF('TSA Input'!J2094="","",IF('TSA Input'!J2094="Yes",'TSA Input'!H2094,""))</f>
        <v/>
      </c>
      <c r="E2119" s="40" t="str">
        <f>IF('TSA Input'!J2094="","",IF('TSA Input'!J2094="Yes",'TSA Input'!G2094,""))</f>
        <v/>
      </c>
      <c r="F2119" s="42" t="str">
        <f>IF('TSA Input'!J2094="","",IF('TSA Input'!J2094="Yes",'TSA Input'!C2094,""))</f>
        <v/>
      </c>
      <c r="G2119" s="43" t="str">
        <f>IF('TSA Input'!J2094="","",IF('TSA Input'!J2094="Yes",'TSA Input'!I2094,""))</f>
        <v/>
      </c>
      <c r="H2119" s="43" t="str">
        <f>IF('TSA Input'!J2094="","",IF('TSA Input'!J2094="Yes",'TSA Input'!E2094,""))</f>
        <v/>
      </c>
      <c r="I2119" s="45" t="str">
        <f t="shared" si="2"/>
        <v/>
      </c>
      <c r="J2119" s="146" t="str">
        <f>IF('TSA Input'!$J2094="","",IF('TSA Input'!$J2094="Yes",'TSA Input'!$C2094,""))</f>
        <v/>
      </c>
      <c r="K2119" s="147" t="str">
        <f>IF('TSA Input'!$J2094="","",IF('TSA Input'!$J2094="Yes",'TSA Input'!$I2094,""))</f>
        <v/>
      </c>
      <c r="L2119" s="147" t="str">
        <f>IF('TSA Input'!$J2094="","",IF('TSA Input'!$J2094="Yes",'TSA Input'!$E2094,""))</f>
        <v/>
      </c>
      <c r="M2119" s="45" t="str">
        <f t="shared" si="3"/>
        <v/>
      </c>
      <c r="N2119" s="48"/>
      <c r="O2119" s="49"/>
      <c r="P2119" s="148" t="s">
        <v>31</v>
      </c>
      <c r="Q2119" s="149" t="s">
        <v>31</v>
      </c>
      <c r="R2119" s="1"/>
    </row>
    <row r="2120" spans="1:18" ht="15.75" hidden="1" customHeight="1">
      <c r="A2120" s="1" t="str">
        <f t="shared" si="1"/>
        <v/>
      </c>
      <c r="B2120" s="1"/>
      <c r="C2120" s="38" t="str">
        <f>IF('TSA Input'!J2095="","",IF('TSA Input'!J2095="Yes",'TSA Input'!B2095,"Ineligible"))</f>
        <v/>
      </c>
      <c r="D2120" s="39" t="str">
        <f>IF('TSA Input'!J2095="","",IF('TSA Input'!J2095="Yes",'TSA Input'!H2095,""))</f>
        <v/>
      </c>
      <c r="E2120" s="40" t="str">
        <f>IF('TSA Input'!J2095="","",IF('TSA Input'!J2095="Yes",'TSA Input'!G2095,""))</f>
        <v/>
      </c>
      <c r="F2120" s="42" t="str">
        <f>IF('TSA Input'!J2095="","",IF('TSA Input'!J2095="Yes",'TSA Input'!C2095,""))</f>
        <v/>
      </c>
      <c r="G2120" s="43" t="str">
        <f>IF('TSA Input'!J2095="","",IF('TSA Input'!J2095="Yes",'TSA Input'!I2095,""))</f>
        <v/>
      </c>
      <c r="H2120" s="43" t="str">
        <f>IF('TSA Input'!J2095="","",IF('TSA Input'!J2095="Yes",'TSA Input'!E2095,""))</f>
        <v/>
      </c>
      <c r="I2120" s="45" t="str">
        <f t="shared" si="2"/>
        <v/>
      </c>
      <c r="J2120" s="146" t="str">
        <f>IF('TSA Input'!$J2095="","",IF('TSA Input'!$J2095="Yes",'TSA Input'!$C2095,""))</f>
        <v/>
      </c>
      <c r="K2120" s="147" t="str">
        <f>IF('TSA Input'!$J2095="","",IF('TSA Input'!$J2095="Yes",'TSA Input'!$I2095,""))</f>
        <v/>
      </c>
      <c r="L2120" s="147" t="str">
        <f>IF('TSA Input'!$J2095="","",IF('TSA Input'!$J2095="Yes",'TSA Input'!$E2095,""))</f>
        <v/>
      </c>
      <c r="M2120" s="45" t="str">
        <f t="shared" si="3"/>
        <v/>
      </c>
      <c r="N2120" s="48"/>
      <c r="O2120" s="49"/>
      <c r="P2120" s="148" t="s">
        <v>31</v>
      </c>
      <c r="Q2120" s="149" t="s">
        <v>31</v>
      </c>
      <c r="R2120" s="1"/>
    </row>
    <row r="2121" spans="1:18" ht="15.75" hidden="1" customHeight="1">
      <c r="A2121" s="1" t="str">
        <f t="shared" si="1"/>
        <v/>
      </c>
      <c r="B2121" s="1"/>
      <c r="C2121" s="38" t="str">
        <f>IF('TSA Input'!J2096="","",IF('TSA Input'!J2096="Yes",'TSA Input'!B2096,"Ineligible"))</f>
        <v/>
      </c>
      <c r="D2121" s="39" t="str">
        <f>IF('TSA Input'!J2096="","",IF('TSA Input'!J2096="Yes",'TSA Input'!H2096,""))</f>
        <v/>
      </c>
      <c r="E2121" s="40" t="str">
        <f>IF('TSA Input'!J2096="","",IF('TSA Input'!J2096="Yes",'TSA Input'!G2096,""))</f>
        <v/>
      </c>
      <c r="F2121" s="42" t="str">
        <f>IF('TSA Input'!J2096="","",IF('TSA Input'!J2096="Yes",'TSA Input'!C2096,""))</f>
        <v/>
      </c>
      <c r="G2121" s="43" t="str">
        <f>IF('TSA Input'!J2096="","",IF('TSA Input'!J2096="Yes",'TSA Input'!I2096,""))</f>
        <v/>
      </c>
      <c r="H2121" s="43" t="str">
        <f>IF('TSA Input'!J2096="","",IF('TSA Input'!J2096="Yes",'TSA Input'!E2096,""))</f>
        <v/>
      </c>
      <c r="I2121" s="45" t="str">
        <f t="shared" si="2"/>
        <v/>
      </c>
      <c r="J2121" s="146" t="str">
        <f>IF('TSA Input'!$J2096="","",IF('TSA Input'!$J2096="Yes",'TSA Input'!$C2096,""))</f>
        <v/>
      </c>
      <c r="K2121" s="147" t="str">
        <f>IF('TSA Input'!$J2096="","",IF('TSA Input'!$J2096="Yes",'TSA Input'!$I2096,""))</f>
        <v/>
      </c>
      <c r="L2121" s="147" t="str">
        <f>IF('TSA Input'!$J2096="","",IF('TSA Input'!$J2096="Yes",'TSA Input'!$E2096,""))</f>
        <v/>
      </c>
      <c r="M2121" s="45" t="str">
        <f t="shared" si="3"/>
        <v/>
      </c>
      <c r="N2121" s="48"/>
      <c r="O2121" s="49"/>
      <c r="P2121" s="148" t="s">
        <v>31</v>
      </c>
      <c r="Q2121" s="149" t="s">
        <v>31</v>
      </c>
      <c r="R2121" s="1"/>
    </row>
    <row r="2122" spans="1:18" ht="15.75" hidden="1" customHeight="1">
      <c r="A2122" s="1" t="str">
        <f t="shared" si="1"/>
        <v/>
      </c>
      <c r="B2122" s="1"/>
      <c r="C2122" s="38" t="str">
        <f>IF('TSA Input'!J2097="","",IF('TSA Input'!J2097="Yes",'TSA Input'!B2097,"Ineligible"))</f>
        <v/>
      </c>
      <c r="D2122" s="39" t="str">
        <f>IF('TSA Input'!J2097="","",IF('TSA Input'!J2097="Yes",'TSA Input'!H2097,""))</f>
        <v/>
      </c>
      <c r="E2122" s="40" t="str">
        <f>IF('TSA Input'!J2097="","",IF('TSA Input'!J2097="Yes",'TSA Input'!G2097,""))</f>
        <v/>
      </c>
      <c r="F2122" s="42" t="str">
        <f>IF('TSA Input'!J2097="","",IF('TSA Input'!J2097="Yes",'TSA Input'!C2097,""))</f>
        <v/>
      </c>
      <c r="G2122" s="43" t="str">
        <f>IF('TSA Input'!J2097="","",IF('TSA Input'!J2097="Yes",'TSA Input'!I2097,""))</f>
        <v/>
      </c>
      <c r="H2122" s="43" t="str">
        <f>IF('TSA Input'!J2097="","",IF('TSA Input'!J2097="Yes",'TSA Input'!E2097,""))</f>
        <v/>
      </c>
      <c r="I2122" s="45" t="str">
        <f t="shared" si="2"/>
        <v/>
      </c>
      <c r="J2122" s="146" t="str">
        <f>IF('TSA Input'!$J2097="","",IF('TSA Input'!$J2097="Yes",'TSA Input'!$C2097,""))</f>
        <v/>
      </c>
      <c r="K2122" s="147" t="str">
        <f>IF('TSA Input'!$J2097="","",IF('TSA Input'!$J2097="Yes",'TSA Input'!$I2097,""))</f>
        <v/>
      </c>
      <c r="L2122" s="147" t="str">
        <f>IF('TSA Input'!$J2097="","",IF('TSA Input'!$J2097="Yes",'TSA Input'!$E2097,""))</f>
        <v/>
      </c>
      <c r="M2122" s="45" t="str">
        <f t="shared" si="3"/>
        <v/>
      </c>
      <c r="N2122" s="48"/>
      <c r="O2122" s="49"/>
      <c r="P2122" s="148" t="s">
        <v>31</v>
      </c>
      <c r="Q2122" s="149" t="s">
        <v>31</v>
      </c>
      <c r="R2122" s="1"/>
    </row>
    <row r="2123" spans="1:18" ht="15.75" hidden="1" customHeight="1">
      <c r="A2123" s="1" t="str">
        <f t="shared" si="1"/>
        <v/>
      </c>
      <c r="B2123" s="1"/>
      <c r="C2123" s="38" t="str">
        <f>IF('TSA Input'!J2098="","",IF('TSA Input'!J2098="Yes",'TSA Input'!B2098,"Ineligible"))</f>
        <v/>
      </c>
      <c r="D2123" s="39" t="str">
        <f>IF('TSA Input'!J2098="","",IF('TSA Input'!J2098="Yes",'TSA Input'!H2098,""))</f>
        <v/>
      </c>
      <c r="E2123" s="40" t="str">
        <f>IF('TSA Input'!J2098="","",IF('TSA Input'!J2098="Yes",'TSA Input'!G2098,""))</f>
        <v/>
      </c>
      <c r="F2123" s="42" t="str">
        <f>IF('TSA Input'!J2098="","",IF('TSA Input'!J2098="Yes",'TSA Input'!C2098,""))</f>
        <v/>
      </c>
      <c r="G2123" s="43" t="str">
        <f>IF('TSA Input'!J2098="","",IF('TSA Input'!J2098="Yes",'TSA Input'!I2098,""))</f>
        <v/>
      </c>
      <c r="H2123" s="43" t="str">
        <f>IF('TSA Input'!J2098="","",IF('TSA Input'!J2098="Yes",'TSA Input'!E2098,""))</f>
        <v/>
      </c>
      <c r="I2123" s="45" t="str">
        <f t="shared" si="2"/>
        <v/>
      </c>
      <c r="J2123" s="146" t="str">
        <f>IF('TSA Input'!$J2098="","",IF('TSA Input'!$J2098="Yes",'TSA Input'!$C2098,""))</f>
        <v/>
      </c>
      <c r="K2123" s="147" t="str">
        <f>IF('TSA Input'!$J2098="","",IF('TSA Input'!$J2098="Yes",'TSA Input'!$I2098,""))</f>
        <v/>
      </c>
      <c r="L2123" s="147" t="str">
        <f>IF('TSA Input'!$J2098="","",IF('TSA Input'!$J2098="Yes",'TSA Input'!$E2098,""))</f>
        <v/>
      </c>
      <c r="M2123" s="45" t="str">
        <f t="shared" si="3"/>
        <v/>
      </c>
      <c r="N2123" s="48"/>
      <c r="O2123" s="49"/>
      <c r="P2123" s="148" t="s">
        <v>31</v>
      </c>
      <c r="Q2123" s="149" t="s">
        <v>31</v>
      </c>
      <c r="R2123" s="1"/>
    </row>
    <row r="2124" spans="1:18" ht="15.75" hidden="1" customHeight="1">
      <c r="A2124" s="1" t="str">
        <f t="shared" si="1"/>
        <v/>
      </c>
      <c r="B2124" s="1"/>
      <c r="C2124" s="38" t="str">
        <f>IF('TSA Input'!J2099="","",IF('TSA Input'!J2099="Yes",'TSA Input'!B2099,"Ineligible"))</f>
        <v/>
      </c>
      <c r="D2124" s="39" t="str">
        <f>IF('TSA Input'!J2099="","",IF('TSA Input'!J2099="Yes",'TSA Input'!H2099,""))</f>
        <v/>
      </c>
      <c r="E2124" s="40" t="str">
        <f>IF('TSA Input'!J2099="","",IF('TSA Input'!J2099="Yes",'TSA Input'!G2099,""))</f>
        <v/>
      </c>
      <c r="F2124" s="42" t="str">
        <f>IF('TSA Input'!J2099="","",IF('TSA Input'!J2099="Yes",'TSA Input'!C2099,""))</f>
        <v/>
      </c>
      <c r="G2124" s="43" t="str">
        <f>IF('TSA Input'!J2099="","",IF('TSA Input'!J2099="Yes",'TSA Input'!I2099,""))</f>
        <v/>
      </c>
      <c r="H2124" s="43" t="str">
        <f>IF('TSA Input'!J2099="","",IF('TSA Input'!J2099="Yes",'TSA Input'!E2099,""))</f>
        <v/>
      </c>
      <c r="I2124" s="45" t="str">
        <f t="shared" si="2"/>
        <v/>
      </c>
      <c r="J2124" s="146" t="str">
        <f>IF('TSA Input'!$J2099="","",IF('TSA Input'!$J2099="Yes",'TSA Input'!$C2099,""))</f>
        <v/>
      </c>
      <c r="K2124" s="147" t="str">
        <f>IF('TSA Input'!$J2099="","",IF('TSA Input'!$J2099="Yes",'TSA Input'!$I2099,""))</f>
        <v/>
      </c>
      <c r="L2124" s="147" t="str">
        <f>IF('TSA Input'!$J2099="","",IF('TSA Input'!$J2099="Yes",'TSA Input'!$E2099,""))</f>
        <v/>
      </c>
      <c r="M2124" s="45" t="str">
        <f t="shared" si="3"/>
        <v/>
      </c>
      <c r="N2124" s="48"/>
      <c r="O2124" s="49"/>
      <c r="P2124" s="148" t="s">
        <v>31</v>
      </c>
      <c r="Q2124" s="149" t="s">
        <v>31</v>
      </c>
      <c r="R2124" s="1"/>
    </row>
    <row r="2125" spans="1:18" ht="15.75" hidden="1" customHeight="1">
      <c r="A2125" s="1" t="str">
        <f t="shared" si="1"/>
        <v/>
      </c>
      <c r="B2125" s="1"/>
      <c r="C2125" s="38" t="str">
        <f>IF('TSA Input'!J2100="","",IF('TSA Input'!J2100="Yes",'TSA Input'!B2100,"Ineligible"))</f>
        <v/>
      </c>
      <c r="D2125" s="39" t="str">
        <f>IF('TSA Input'!J2100="","",IF('TSA Input'!J2100="Yes",'TSA Input'!H2100,""))</f>
        <v/>
      </c>
      <c r="E2125" s="40" t="str">
        <f>IF('TSA Input'!J2100="","",IF('TSA Input'!J2100="Yes",'TSA Input'!G2100,""))</f>
        <v/>
      </c>
      <c r="F2125" s="42" t="str">
        <f>IF('TSA Input'!J2100="","",IF('TSA Input'!J2100="Yes",'TSA Input'!C2100,""))</f>
        <v/>
      </c>
      <c r="G2125" s="43" t="str">
        <f>IF('TSA Input'!J2100="","",IF('TSA Input'!J2100="Yes",'TSA Input'!I2100,""))</f>
        <v/>
      </c>
      <c r="H2125" s="43" t="str">
        <f>IF('TSA Input'!J2100="","",IF('TSA Input'!J2100="Yes",'TSA Input'!E2100,""))</f>
        <v/>
      </c>
      <c r="I2125" s="45" t="str">
        <f t="shared" si="2"/>
        <v/>
      </c>
      <c r="J2125" s="146" t="str">
        <f>IF('TSA Input'!$J2100="","",IF('TSA Input'!$J2100="Yes",'TSA Input'!$C2100,""))</f>
        <v/>
      </c>
      <c r="K2125" s="147" t="str">
        <f>IF('TSA Input'!$J2100="","",IF('TSA Input'!$J2100="Yes",'TSA Input'!$I2100,""))</f>
        <v/>
      </c>
      <c r="L2125" s="147" t="str">
        <f>IF('TSA Input'!$J2100="","",IF('TSA Input'!$J2100="Yes",'TSA Input'!$E2100,""))</f>
        <v/>
      </c>
      <c r="M2125" s="45" t="str">
        <f t="shared" si="3"/>
        <v/>
      </c>
      <c r="N2125" s="48"/>
      <c r="O2125" s="49"/>
      <c r="P2125" s="148" t="s">
        <v>31</v>
      </c>
      <c r="Q2125" s="149" t="s">
        <v>31</v>
      </c>
      <c r="R2125" s="1"/>
    </row>
    <row r="2126" spans="1:18" ht="15.75" hidden="1" customHeight="1">
      <c r="A2126" s="1" t="str">
        <f t="shared" si="1"/>
        <v/>
      </c>
      <c r="B2126" s="1"/>
      <c r="C2126" s="38" t="str">
        <f>IF('TSA Input'!J2101="","",IF('TSA Input'!J2101="Yes",'TSA Input'!B2101,"Ineligible"))</f>
        <v/>
      </c>
      <c r="D2126" s="39" t="str">
        <f>IF('TSA Input'!J2101="","",IF('TSA Input'!J2101="Yes",'TSA Input'!H2101,""))</f>
        <v/>
      </c>
      <c r="E2126" s="40" t="str">
        <f>IF('TSA Input'!J2101="","",IF('TSA Input'!J2101="Yes",'TSA Input'!G2101,""))</f>
        <v/>
      </c>
      <c r="F2126" s="42" t="str">
        <f>IF('TSA Input'!J2101="","",IF('TSA Input'!J2101="Yes",'TSA Input'!C2101,""))</f>
        <v/>
      </c>
      <c r="G2126" s="43" t="str">
        <f>IF('TSA Input'!J2101="","",IF('TSA Input'!J2101="Yes",'TSA Input'!I2101,""))</f>
        <v/>
      </c>
      <c r="H2126" s="43" t="str">
        <f>IF('TSA Input'!J2101="","",IF('TSA Input'!J2101="Yes",'TSA Input'!E2101,""))</f>
        <v/>
      </c>
      <c r="I2126" s="45" t="str">
        <f t="shared" si="2"/>
        <v/>
      </c>
      <c r="J2126" s="146" t="str">
        <f>IF('TSA Input'!$J2101="","",IF('TSA Input'!$J2101="Yes",'TSA Input'!$C2101,""))</f>
        <v/>
      </c>
      <c r="K2126" s="147" t="str">
        <f>IF('TSA Input'!$J2101="","",IF('TSA Input'!$J2101="Yes",'TSA Input'!$I2101,""))</f>
        <v/>
      </c>
      <c r="L2126" s="147" t="str">
        <f>IF('TSA Input'!$J2101="","",IF('TSA Input'!$J2101="Yes",'TSA Input'!$E2101,""))</f>
        <v/>
      </c>
      <c r="M2126" s="45" t="str">
        <f t="shared" si="3"/>
        <v/>
      </c>
      <c r="N2126" s="48"/>
      <c r="O2126" s="49"/>
      <c r="P2126" s="148" t="s">
        <v>31</v>
      </c>
      <c r="Q2126" s="149" t="s">
        <v>31</v>
      </c>
      <c r="R2126" s="1"/>
    </row>
    <row r="2127" spans="1:18" ht="15.75" hidden="1" customHeight="1">
      <c r="A2127" s="1" t="str">
        <f t="shared" si="1"/>
        <v/>
      </c>
      <c r="B2127" s="1"/>
      <c r="C2127" s="38" t="str">
        <f>IF('TSA Input'!J2102="","",IF('TSA Input'!J2102="Yes",'TSA Input'!B2102,"Ineligible"))</f>
        <v/>
      </c>
      <c r="D2127" s="39" t="str">
        <f>IF('TSA Input'!J2102="","",IF('TSA Input'!J2102="Yes",'TSA Input'!H2102,""))</f>
        <v/>
      </c>
      <c r="E2127" s="40" t="str">
        <f>IF('TSA Input'!J2102="","",IF('TSA Input'!J2102="Yes",'TSA Input'!G2102,""))</f>
        <v/>
      </c>
      <c r="F2127" s="42" t="str">
        <f>IF('TSA Input'!J2102="","",IF('TSA Input'!J2102="Yes",'TSA Input'!C2102,""))</f>
        <v/>
      </c>
      <c r="G2127" s="43" t="str">
        <f>IF('TSA Input'!J2102="","",IF('TSA Input'!J2102="Yes",'TSA Input'!I2102,""))</f>
        <v/>
      </c>
      <c r="H2127" s="43" t="str">
        <f>IF('TSA Input'!J2102="","",IF('TSA Input'!J2102="Yes",'TSA Input'!E2102,""))</f>
        <v/>
      </c>
      <c r="I2127" s="45" t="str">
        <f t="shared" si="2"/>
        <v/>
      </c>
      <c r="J2127" s="146" t="str">
        <f>IF('TSA Input'!$J2102="","",IF('TSA Input'!$J2102="Yes",'TSA Input'!$C2102,""))</f>
        <v/>
      </c>
      <c r="K2127" s="147" t="str">
        <f>IF('TSA Input'!$J2102="","",IF('TSA Input'!$J2102="Yes",'TSA Input'!$I2102,""))</f>
        <v/>
      </c>
      <c r="L2127" s="147" t="str">
        <f>IF('TSA Input'!$J2102="","",IF('TSA Input'!$J2102="Yes",'TSA Input'!$E2102,""))</f>
        <v/>
      </c>
      <c r="M2127" s="45" t="str">
        <f t="shared" si="3"/>
        <v/>
      </c>
      <c r="N2127" s="48"/>
      <c r="O2127" s="49"/>
      <c r="P2127" s="148" t="s">
        <v>31</v>
      </c>
      <c r="Q2127" s="149" t="s">
        <v>31</v>
      </c>
      <c r="R2127" s="1"/>
    </row>
    <row r="2128" spans="1:18" ht="15.75" hidden="1" customHeight="1">
      <c r="A2128" s="1" t="str">
        <f t="shared" si="1"/>
        <v/>
      </c>
      <c r="B2128" s="1"/>
      <c r="C2128" s="38" t="str">
        <f>IF('TSA Input'!J2103="","",IF('TSA Input'!J2103="Yes",'TSA Input'!B2103,"Ineligible"))</f>
        <v/>
      </c>
      <c r="D2128" s="39" t="str">
        <f>IF('TSA Input'!J2103="","",IF('TSA Input'!J2103="Yes",'TSA Input'!H2103,""))</f>
        <v/>
      </c>
      <c r="E2128" s="40" t="str">
        <f>IF('TSA Input'!J2103="","",IF('TSA Input'!J2103="Yes",'TSA Input'!G2103,""))</f>
        <v/>
      </c>
      <c r="F2128" s="42" t="str">
        <f>IF('TSA Input'!J2103="","",IF('TSA Input'!J2103="Yes",'TSA Input'!C2103,""))</f>
        <v/>
      </c>
      <c r="G2128" s="43" t="str">
        <f>IF('TSA Input'!J2103="","",IF('TSA Input'!J2103="Yes",'TSA Input'!I2103,""))</f>
        <v/>
      </c>
      <c r="H2128" s="43" t="str">
        <f>IF('TSA Input'!J2103="","",IF('TSA Input'!J2103="Yes",'TSA Input'!E2103,""))</f>
        <v/>
      </c>
      <c r="I2128" s="45" t="str">
        <f t="shared" si="2"/>
        <v/>
      </c>
      <c r="J2128" s="146" t="str">
        <f>IF('TSA Input'!$J2103="","",IF('TSA Input'!$J2103="Yes",'TSA Input'!$C2103,""))</f>
        <v/>
      </c>
      <c r="K2128" s="147" t="str">
        <f>IF('TSA Input'!$J2103="","",IF('TSA Input'!$J2103="Yes",'TSA Input'!$I2103,""))</f>
        <v/>
      </c>
      <c r="L2128" s="147" t="str">
        <f>IF('TSA Input'!$J2103="","",IF('TSA Input'!$J2103="Yes",'TSA Input'!$E2103,""))</f>
        <v/>
      </c>
      <c r="M2128" s="45" t="str">
        <f t="shared" si="3"/>
        <v/>
      </c>
      <c r="N2128" s="48"/>
      <c r="O2128" s="49"/>
      <c r="P2128" s="148" t="s">
        <v>31</v>
      </c>
      <c r="Q2128" s="149" t="s">
        <v>31</v>
      </c>
      <c r="R2128" s="1"/>
    </row>
    <row r="2129" spans="1:18" ht="15.75" hidden="1" customHeight="1">
      <c r="A2129" s="1" t="str">
        <f t="shared" si="1"/>
        <v/>
      </c>
      <c r="B2129" s="1"/>
      <c r="C2129" s="38" t="str">
        <f>IF('TSA Input'!J2104="","",IF('TSA Input'!J2104="Yes",'TSA Input'!B2104,"Ineligible"))</f>
        <v/>
      </c>
      <c r="D2129" s="39" t="str">
        <f>IF('TSA Input'!J2104="","",IF('TSA Input'!J2104="Yes",'TSA Input'!H2104,""))</f>
        <v/>
      </c>
      <c r="E2129" s="40" t="str">
        <f>IF('TSA Input'!J2104="","",IF('TSA Input'!J2104="Yes",'TSA Input'!G2104,""))</f>
        <v/>
      </c>
      <c r="F2129" s="42" t="str">
        <f>IF('TSA Input'!J2104="","",IF('TSA Input'!J2104="Yes",'TSA Input'!C2104,""))</f>
        <v/>
      </c>
      <c r="G2129" s="43" t="str">
        <f>IF('TSA Input'!J2104="","",IF('TSA Input'!J2104="Yes",'TSA Input'!I2104,""))</f>
        <v/>
      </c>
      <c r="H2129" s="43" t="str">
        <f>IF('TSA Input'!J2104="","",IF('TSA Input'!J2104="Yes",'TSA Input'!E2104,""))</f>
        <v/>
      </c>
      <c r="I2129" s="45" t="str">
        <f t="shared" si="2"/>
        <v/>
      </c>
      <c r="J2129" s="146" t="str">
        <f>IF('TSA Input'!$J2104="","",IF('TSA Input'!$J2104="Yes",'TSA Input'!$C2104,""))</f>
        <v/>
      </c>
      <c r="K2129" s="147" t="str">
        <f>IF('TSA Input'!$J2104="","",IF('TSA Input'!$J2104="Yes",'TSA Input'!$I2104,""))</f>
        <v/>
      </c>
      <c r="L2129" s="147" t="str">
        <f>IF('TSA Input'!$J2104="","",IF('TSA Input'!$J2104="Yes",'TSA Input'!$E2104,""))</f>
        <v/>
      </c>
      <c r="M2129" s="45" t="str">
        <f t="shared" si="3"/>
        <v/>
      </c>
      <c r="N2129" s="48"/>
      <c r="O2129" s="49"/>
      <c r="P2129" s="148" t="s">
        <v>31</v>
      </c>
      <c r="Q2129" s="149" t="s">
        <v>31</v>
      </c>
      <c r="R2129" s="1"/>
    </row>
    <row r="2130" spans="1:18" ht="15.75" hidden="1" customHeight="1">
      <c r="A2130" s="1" t="str">
        <f t="shared" si="1"/>
        <v/>
      </c>
      <c r="B2130" s="1"/>
      <c r="C2130" s="38" t="str">
        <f>IF('TSA Input'!J2105="","",IF('TSA Input'!J2105="Yes",'TSA Input'!B2105,"Ineligible"))</f>
        <v/>
      </c>
      <c r="D2130" s="39" t="str">
        <f>IF('TSA Input'!J2105="","",IF('TSA Input'!J2105="Yes",'TSA Input'!H2105,""))</f>
        <v/>
      </c>
      <c r="E2130" s="40" t="str">
        <f>IF('TSA Input'!J2105="","",IF('TSA Input'!J2105="Yes",'TSA Input'!G2105,""))</f>
        <v/>
      </c>
      <c r="F2130" s="42" t="str">
        <f>IF('TSA Input'!J2105="","",IF('TSA Input'!J2105="Yes",'TSA Input'!C2105,""))</f>
        <v/>
      </c>
      <c r="G2130" s="43" t="str">
        <f>IF('TSA Input'!J2105="","",IF('TSA Input'!J2105="Yes",'TSA Input'!I2105,""))</f>
        <v/>
      </c>
      <c r="H2130" s="43" t="str">
        <f>IF('TSA Input'!J2105="","",IF('TSA Input'!J2105="Yes",'TSA Input'!E2105,""))</f>
        <v/>
      </c>
      <c r="I2130" s="45" t="str">
        <f t="shared" si="2"/>
        <v/>
      </c>
      <c r="J2130" s="146" t="str">
        <f>IF('TSA Input'!$J2105="","",IF('TSA Input'!$J2105="Yes",'TSA Input'!$C2105,""))</f>
        <v/>
      </c>
      <c r="K2130" s="147" t="str">
        <f>IF('TSA Input'!$J2105="","",IF('TSA Input'!$J2105="Yes",'TSA Input'!$I2105,""))</f>
        <v/>
      </c>
      <c r="L2130" s="147" t="str">
        <f>IF('TSA Input'!$J2105="","",IF('TSA Input'!$J2105="Yes",'TSA Input'!$E2105,""))</f>
        <v/>
      </c>
      <c r="M2130" s="45" t="str">
        <f t="shared" si="3"/>
        <v/>
      </c>
      <c r="N2130" s="48"/>
      <c r="O2130" s="49"/>
      <c r="P2130" s="148" t="s">
        <v>31</v>
      </c>
      <c r="Q2130" s="149" t="s">
        <v>31</v>
      </c>
      <c r="R2130" s="1"/>
    </row>
    <row r="2131" spans="1:18" ht="15.75" hidden="1" customHeight="1">
      <c r="A2131" s="1" t="str">
        <f t="shared" si="1"/>
        <v/>
      </c>
      <c r="B2131" s="1"/>
      <c r="C2131" s="38" t="str">
        <f>IF('TSA Input'!J2106="","",IF('TSA Input'!J2106="Yes",'TSA Input'!B2106,"Ineligible"))</f>
        <v/>
      </c>
      <c r="D2131" s="39" t="str">
        <f>IF('TSA Input'!J2106="","",IF('TSA Input'!J2106="Yes",'TSA Input'!H2106,""))</f>
        <v/>
      </c>
      <c r="E2131" s="40" t="str">
        <f>IF('TSA Input'!J2106="","",IF('TSA Input'!J2106="Yes",'TSA Input'!G2106,""))</f>
        <v/>
      </c>
      <c r="F2131" s="42" t="str">
        <f>IF('TSA Input'!J2106="","",IF('TSA Input'!J2106="Yes",'TSA Input'!C2106,""))</f>
        <v/>
      </c>
      <c r="G2131" s="43" t="str">
        <f>IF('TSA Input'!J2106="","",IF('TSA Input'!J2106="Yes",'TSA Input'!I2106,""))</f>
        <v/>
      </c>
      <c r="H2131" s="43" t="str">
        <f>IF('TSA Input'!J2106="","",IF('TSA Input'!J2106="Yes",'TSA Input'!E2106,""))</f>
        <v/>
      </c>
      <c r="I2131" s="45" t="str">
        <f t="shared" si="2"/>
        <v/>
      </c>
      <c r="J2131" s="146" t="str">
        <f>IF('TSA Input'!$J2106="","",IF('TSA Input'!$J2106="Yes",'TSA Input'!$C2106,""))</f>
        <v/>
      </c>
      <c r="K2131" s="147" t="str">
        <f>IF('TSA Input'!$J2106="","",IF('TSA Input'!$J2106="Yes",'TSA Input'!$I2106,""))</f>
        <v/>
      </c>
      <c r="L2131" s="147" t="str">
        <f>IF('TSA Input'!$J2106="","",IF('TSA Input'!$J2106="Yes",'TSA Input'!$E2106,""))</f>
        <v/>
      </c>
      <c r="M2131" s="45" t="str">
        <f t="shared" si="3"/>
        <v/>
      </c>
      <c r="N2131" s="48"/>
      <c r="O2131" s="49"/>
      <c r="P2131" s="148" t="s">
        <v>31</v>
      </c>
      <c r="Q2131" s="149" t="s">
        <v>31</v>
      </c>
      <c r="R2131" s="1"/>
    </row>
    <row r="2132" spans="1:18" ht="15.75" hidden="1" customHeight="1">
      <c r="A2132" s="1" t="str">
        <f t="shared" si="1"/>
        <v/>
      </c>
      <c r="B2132" s="1"/>
      <c r="C2132" s="38" t="str">
        <f>IF('TSA Input'!J2107="","",IF('TSA Input'!J2107="Yes",'TSA Input'!B2107,"Ineligible"))</f>
        <v/>
      </c>
      <c r="D2132" s="39" t="str">
        <f>IF('TSA Input'!J2107="","",IF('TSA Input'!J2107="Yes",'TSA Input'!H2107,""))</f>
        <v/>
      </c>
      <c r="E2132" s="40" t="str">
        <f>IF('TSA Input'!J2107="","",IF('TSA Input'!J2107="Yes",'TSA Input'!G2107,""))</f>
        <v/>
      </c>
      <c r="F2132" s="42" t="str">
        <f>IF('TSA Input'!J2107="","",IF('TSA Input'!J2107="Yes",'TSA Input'!C2107,""))</f>
        <v/>
      </c>
      <c r="G2132" s="43" t="str">
        <f>IF('TSA Input'!J2107="","",IF('TSA Input'!J2107="Yes",'TSA Input'!I2107,""))</f>
        <v/>
      </c>
      <c r="H2132" s="43" t="str">
        <f>IF('TSA Input'!J2107="","",IF('TSA Input'!J2107="Yes",'TSA Input'!E2107,""))</f>
        <v/>
      </c>
      <c r="I2132" s="45" t="str">
        <f t="shared" si="2"/>
        <v/>
      </c>
      <c r="J2132" s="146" t="str">
        <f>IF('TSA Input'!$J2107="","",IF('TSA Input'!$J2107="Yes",'TSA Input'!$C2107,""))</f>
        <v/>
      </c>
      <c r="K2132" s="147" t="str">
        <f>IF('TSA Input'!$J2107="","",IF('TSA Input'!$J2107="Yes",'TSA Input'!$I2107,""))</f>
        <v/>
      </c>
      <c r="L2132" s="147" t="str">
        <f>IF('TSA Input'!$J2107="","",IF('TSA Input'!$J2107="Yes",'TSA Input'!$E2107,""))</f>
        <v/>
      </c>
      <c r="M2132" s="45" t="str">
        <f t="shared" si="3"/>
        <v/>
      </c>
      <c r="N2132" s="48"/>
      <c r="O2132" s="49"/>
      <c r="P2132" s="148" t="s">
        <v>31</v>
      </c>
      <c r="Q2132" s="149" t="s">
        <v>31</v>
      </c>
      <c r="R2132" s="1"/>
    </row>
    <row r="2133" spans="1:18" ht="15.75" hidden="1" customHeight="1">
      <c r="A2133" s="1" t="str">
        <f t="shared" si="1"/>
        <v/>
      </c>
      <c r="B2133" s="1"/>
      <c r="C2133" s="38" t="str">
        <f>IF('TSA Input'!J2108="","",IF('TSA Input'!J2108="Yes",'TSA Input'!B2108,"Ineligible"))</f>
        <v/>
      </c>
      <c r="D2133" s="39" t="str">
        <f>IF('TSA Input'!J2108="","",IF('TSA Input'!J2108="Yes",'TSA Input'!H2108,""))</f>
        <v/>
      </c>
      <c r="E2133" s="40" t="str">
        <f>IF('TSA Input'!J2108="","",IF('TSA Input'!J2108="Yes",'TSA Input'!G2108,""))</f>
        <v/>
      </c>
      <c r="F2133" s="42" t="str">
        <f>IF('TSA Input'!J2108="","",IF('TSA Input'!J2108="Yes",'TSA Input'!C2108,""))</f>
        <v/>
      </c>
      <c r="G2133" s="43" t="str">
        <f>IF('TSA Input'!J2108="","",IF('TSA Input'!J2108="Yes",'TSA Input'!I2108,""))</f>
        <v/>
      </c>
      <c r="H2133" s="43" t="str">
        <f>IF('TSA Input'!J2108="","",IF('TSA Input'!J2108="Yes",'TSA Input'!E2108,""))</f>
        <v/>
      </c>
      <c r="I2133" s="45" t="str">
        <f t="shared" si="2"/>
        <v/>
      </c>
      <c r="J2133" s="146" t="str">
        <f>IF('TSA Input'!$J2108="","",IF('TSA Input'!$J2108="Yes",'TSA Input'!$C2108,""))</f>
        <v/>
      </c>
      <c r="K2133" s="147" t="str">
        <f>IF('TSA Input'!$J2108="","",IF('TSA Input'!$J2108="Yes",'TSA Input'!$I2108,""))</f>
        <v/>
      </c>
      <c r="L2133" s="147" t="str">
        <f>IF('TSA Input'!$J2108="","",IF('TSA Input'!$J2108="Yes",'TSA Input'!$E2108,""))</f>
        <v/>
      </c>
      <c r="M2133" s="45" t="str">
        <f t="shared" si="3"/>
        <v/>
      </c>
      <c r="N2133" s="48"/>
      <c r="O2133" s="49"/>
      <c r="P2133" s="148" t="s">
        <v>31</v>
      </c>
      <c r="Q2133" s="149" t="s">
        <v>31</v>
      </c>
      <c r="R2133" s="1"/>
    </row>
    <row r="2134" spans="1:18" ht="15.75" hidden="1" customHeight="1">
      <c r="A2134" s="1" t="str">
        <f t="shared" si="1"/>
        <v/>
      </c>
      <c r="B2134" s="1"/>
      <c r="C2134" s="38" t="str">
        <f>IF('TSA Input'!J2109="","",IF('TSA Input'!J2109="Yes",'TSA Input'!B2109,"Ineligible"))</f>
        <v/>
      </c>
      <c r="D2134" s="39" t="str">
        <f>IF('TSA Input'!J2109="","",IF('TSA Input'!J2109="Yes",'TSA Input'!H2109,""))</f>
        <v/>
      </c>
      <c r="E2134" s="40" t="str">
        <f>IF('TSA Input'!J2109="","",IF('TSA Input'!J2109="Yes",'TSA Input'!G2109,""))</f>
        <v/>
      </c>
      <c r="F2134" s="42" t="str">
        <f>IF('TSA Input'!J2109="","",IF('TSA Input'!J2109="Yes",'TSA Input'!C2109,""))</f>
        <v/>
      </c>
      <c r="G2134" s="43" t="str">
        <f>IF('TSA Input'!J2109="","",IF('TSA Input'!J2109="Yes",'TSA Input'!I2109,""))</f>
        <v/>
      </c>
      <c r="H2134" s="43" t="str">
        <f>IF('TSA Input'!J2109="","",IF('TSA Input'!J2109="Yes",'TSA Input'!E2109,""))</f>
        <v/>
      </c>
      <c r="I2134" s="45" t="str">
        <f t="shared" si="2"/>
        <v/>
      </c>
      <c r="J2134" s="146" t="str">
        <f>IF('TSA Input'!$J2109="","",IF('TSA Input'!$J2109="Yes",'TSA Input'!$C2109,""))</f>
        <v/>
      </c>
      <c r="K2134" s="147" t="str">
        <f>IF('TSA Input'!$J2109="","",IF('TSA Input'!$J2109="Yes",'TSA Input'!$I2109,""))</f>
        <v/>
      </c>
      <c r="L2134" s="147" t="str">
        <f>IF('TSA Input'!$J2109="","",IF('TSA Input'!$J2109="Yes",'TSA Input'!$E2109,""))</f>
        <v/>
      </c>
      <c r="M2134" s="45" t="str">
        <f t="shared" si="3"/>
        <v/>
      </c>
      <c r="N2134" s="48"/>
      <c r="O2134" s="49"/>
      <c r="P2134" s="148" t="s">
        <v>31</v>
      </c>
      <c r="Q2134" s="149" t="s">
        <v>31</v>
      </c>
      <c r="R2134" s="1"/>
    </row>
    <row r="2135" spans="1:18" ht="15.75" hidden="1" customHeight="1">
      <c r="A2135" s="1" t="str">
        <f t="shared" si="1"/>
        <v/>
      </c>
      <c r="B2135" s="1"/>
      <c r="C2135" s="38" t="str">
        <f>IF('TSA Input'!J2110="","",IF('TSA Input'!J2110="Yes",'TSA Input'!B2110,"Ineligible"))</f>
        <v/>
      </c>
      <c r="D2135" s="39" t="str">
        <f>IF('TSA Input'!J2110="","",IF('TSA Input'!J2110="Yes",'TSA Input'!H2110,""))</f>
        <v/>
      </c>
      <c r="E2135" s="40" t="str">
        <f>IF('TSA Input'!J2110="","",IF('TSA Input'!J2110="Yes",'TSA Input'!G2110,""))</f>
        <v/>
      </c>
      <c r="F2135" s="42" t="str">
        <f>IF('TSA Input'!J2110="","",IF('TSA Input'!J2110="Yes",'TSA Input'!C2110,""))</f>
        <v/>
      </c>
      <c r="G2135" s="43" t="str">
        <f>IF('TSA Input'!J2110="","",IF('TSA Input'!J2110="Yes",'TSA Input'!I2110,""))</f>
        <v/>
      </c>
      <c r="H2135" s="43" t="str">
        <f>IF('TSA Input'!J2110="","",IF('TSA Input'!J2110="Yes",'TSA Input'!E2110,""))</f>
        <v/>
      </c>
      <c r="I2135" s="45" t="str">
        <f t="shared" si="2"/>
        <v/>
      </c>
      <c r="J2135" s="146" t="str">
        <f>IF('TSA Input'!$J2110="","",IF('TSA Input'!$J2110="Yes",'TSA Input'!$C2110,""))</f>
        <v/>
      </c>
      <c r="K2135" s="147" t="str">
        <f>IF('TSA Input'!$J2110="","",IF('TSA Input'!$J2110="Yes",'TSA Input'!$I2110,""))</f>
        <v/>
      </c>
      <c r="L2135" s="147" t="str">
        <f>IF('TSA Input'!$J2110="","",IF('TSA Input'!$J2110="Yes",'TSA Input'!$E2110,""))</f>
        <v/>
      </c>
      <c r="M2135" s="45" t="str">
        <f t="shared" si="3"/>
        <v/>
      </c>
      <c r="N2135" s="48"/>
      <c r="O2135" s="49"/>
      <c r="P2135" s="148" t="s">
        <v>31</v>
      </c>
      <c r="Q2135" s="149" t="s">
        <v>31</v>
      </c>
      <c r="R2135" s="1"/>
    </row>
    <row r="2136" spans="1:18" ht="15.75" hidden="1" customHeight="1">
      <c r="A2136" s="1" t="str">
        <f t="shared" si="1"/>
        <v/>
      </c>
      <c r="B2136" s="1"/>
      <c r="C2136" s="38" t="str">
        <f>IF('TSA Input'!J2111="","",IF('TSA Input'!J2111="Yes",'TSA Input'!B2111,"Ineligible"))</f>
        <v/>
      </c>
      <c r="D2136" s="39" t="str">
        <f>IF('TSA Input'!J2111="","",IF('TSA Input'!J2111="Yes",'TSA Input'!H2111,""))</f>
        <v/>
      </c>
      <c r="E2136" s="40" t="str">
        <f>IF('TSA Input'!J2111="","",IF('TSA Input'!J2111="Yes",'TSA Input'!G2111,""))</f>
        <v/>
      </c>
      <c r="F2136" s="42" t="str">
        <f>IF('TSA Input'!J2111="","",IF('TSA Input'!J2111="Yes",'TSA Input'!C2111,""))</f>
        <v/>
      </c>
      <c r="G2136" s="43" t="str">
        <f>IF('TSA Input'!J2111="","",IF('TSA Input'!J2111="Yes",'TSA Input'!I2111,""))</f>
        <v/>
      </c>
      <c r="H2136" s="43" t="str">
        <f>IF('TSA Input'!J2111="","",IF('TSA Input'!J2111="Yes",'TSA Input'!E2111,""))</f>
        <v/>
      </c>
      <c r="I2136" s="45" t="str">
        <f t="shared" si="2"/>
        <v/>
      </c>
      <c r="J2136" s="146" t="str">
        <f>IF('TSA Input'!$J2111="","",IF('TSA Input'!$J2111="Yes",'TSA Input'!$C2111,""))</f>
        <v/>
      </c>
      <c r="K2136" s="147" t="str">
        <f>IF('TSA Input'!$J2111="","",IF('TSA Input'!$J2111="Yes",'TSA Input'!$I2111,""))</f>
        <v/>
      </c>
      <c r="L2136" s="147" t="str">
        <f>IF('TSA Input'!$J2111="","",IF('TSA Input'!$J2111="Yes",'TSA Input'!$E2111,""))</f>
        <v/>
      </c>
      <c r="M2136" s="45" t="str">
        <f t="shared" si="3"/>
        <v/>
      </c>
      <c r="N2136" s="48"/>
      <c r="O2136" s="49"/>
      <c r="P2136" s="148" t="s">
        <v>31</v>
      </c>
      <c r="Q2136" s="149" t="s">
        <v>31</v>
      </c>
      <c r="R2136" s="1"/>
    </row>
    <row r="2137" spans="1:18" ht="15.75" hidden="1" customHeight="1">
      <c r="A2137" s="1" t="str">
        <f t="shared" si="1"/>
        <v/>
      </c>
      <c r="B2137" s="1"/>
      <c r="C2137" s="38" t="str">
        <f>IF('TSA Input'!J2112="","",IF('TSA Input'!J2112="Yes",'TSA Input'!B2112,"Ineligible"))</f>
        <v/>
      </c>
      <c r="D2137" s="39" t="str">
        <f>IF('TSA Input'!J2112="","",IF('TSA Input'!J2112="Yes",'TSA Input'!H2112,""))</f>
        <v/>
      </c>
      <c r="E2137" s="40" t="str">
        <f>IF('TSA Input'!J2112="","",IF('TSA Input'!J2112="Yes",'TSA Input'!G2112,""))</f>
        <v/>
      </c>
      <c r="F2137" s="42" t="str">
        <f>IF('TSA Input'!J2112="","",IF('TSA Input'!J2112="Yes",'TSA Input'!C2112,""))</f>
        <v/>
      </c>
      <c r="G2137" s="43" t="str">
        <f>IF('TSA Input'!J2112="","",IF('TSA Input'!J2112="Yes",'TSA Input'!I2112,""))</f>
        <v/>
      </c>
      <c r="H2137" s="43" t="str">
        <f>IF('TSA Input'!J2112="","",IF('TSA Input'!J2112="Yes",'TSA Input'!E2112,""))</f>
        <v/>
      </c>
      <c r="I2137" s="45" t="str">
        <f t="shared" si="2"/>
        <v/>
      </c>
      <c r="J2137" s="146" t="str">
        <f>IF('TSA Input'!$J2112="","",IF('TSA Input'!$J2112="Yes",'TSA Input'!$C2112,""))</f>
        <v/>
      </c>
      <c r="K2137" s="147" t="str">
        <f>IF('TSA Input'!$J2112="","",IF('TSA Input'!$J2112="Yes",'TSA Input'!$I2112,""))</f>
        <v/>
      </c>
      <c r="L2137" s="147" t="str">
        <f>IF('TSA Input'!$J2112="","",IF('TSA Input'!$J2112="Yes",'TSA Input'!$E2112,""))</f>
        <v/>
      </c>
      <c r="M2137" s="45" t="str">
        <f t="shared" si="3"/>
        <v/>
      </c>
      <c r="N2137" s="48"/>
      <c r="O2137" s="49"/>
      <c r="P2137" s="148" t="s">
        <v>31</v>
      </c>
      <c r="Q2137" s="149" t="s">
        <v>31</v>
      </c>
      <c r="R2137" s="1"/>
    </row>
    <row r="2138" spans="1:18" ht="15.75" hidden="1" customHeight="1">
      <c r="A2138" s="1" t="str">
        <f t="shared" si="1"/>
        <v/>
      </c>
      <c r="B2138" s="1"/>
      <c r="C2138" s="38" t="str">
        <f>IF('TSA Input'!J2113="","",IF('TSA Input'!J2113="Yes",'TSA Input'!B2113,"Ineligible"))</f>
        <v/>
      </c>
      <c r="D2138" s="39" t="str">
        <f>IF('TSA Input'!J2113="","",IF('TSA Input'!J2113="Yes",'TSA Input'!H2113,""))</f>
        <v/>
      </c>
      <c r="E2138" s="40" t="str">
        <f>IF('TSA Input'!J2113="","",IF('TSA Input'!J2113="Yes",'TSA Input'!G2113,""))</f>
        <v/>
      </c>
      <c r="F2138" s="42" t="str">
        <f>IF('TSA Input'!J2113="","",IF('TSA Input'!J2113="Yes",'TSA Input'!C2113,""))</f>
        <v/>
      </c>
      <c r="G2138" s="43" t="str">
        <f>IF('TSA Input'!J2113="","",IF('TSA Input'!J2113="Yes",'TSA Input'!I2113,""))</f>
        <v/>
      </c>
      <c r="H2138" s="43" t="str">
        <f>IF('TSA Input'!J2113="","",IF('TSA Input'!J2113="Yes",'TSA Input'!E2113,""))</f>
        <v/>
      </c>
      <c r="I2138" s="45" t="str">
        <f t="shared" si="2"/>
        <v/>
      </c>
      <c r="J2138" s="146" t="str">
        <f>IF('TSA Input'!$J2113="","",IF('TSA Input'!$J2113="Yes",'TSA Input'!$C2113,""))</f>
        <v/>
      </c>
      <c r="K2138" s="147" t="str">
        <f>IF('TSA Input'!$J2113="","",IF('TSA Input'!$J2113="Yes",'TSA Input'!$I2113,""))</f>
        <v/>
      </c>
      <c r="L2138" s="147" t="str">
        <f>IF('TSA Input'!$J2113="","",IF('TSA Input'!$J2113="Yes",'TSA Input'!$E2113,""))</f>
        <v/>
      </c>
      <c r="M2138" s="45" t="str">
        <f t="shared" si="3"/>
        <v/>
      </c>
      <c r="N2138" s="48"/>
      <c r="O2138" s="49"/>
      <c r="P2138" s="148" t="s">
        <v>31</v>
      </c>
      <c r="Q2138" s="149" t="s">
        <v>31</v>
      </c>
      <c r="R2138" s="1"/>
    </row>
    <row r="2139" spans="1:18" ht="15.75" hidden="1" customHeight="1">
      <c r="A2139" s="1" t="str">
        <f t="shared" si="1"/>
        <v/>
      </c>
      <c r="B2139" s="1"/>
      <c r="C2139" s="38" t="str">
        <f>IF('TSA Input'!J2114="","",IF('TSA Input'!J2114="Yes",'TSA Input'!B2114,"Ineligible"))</f>
        <v/>
      </c>
      <c r="D2139" s="39" t="str">
        <f>IF('TSA Input'!J2114="","",IF('TSA Input'!J2114="Yes",'TSA Input'!H2114,""))</f>
        <v/>
      </c>
      <c r="E2139" s="40" t="str">
        <f>IF('TSA Input'!J2114="","",IF('TSA Input'!J2114="Yes",'TSA Input'!G2114,""))</f>
        <v/>
      </c>
      <c r="F2139" s="42" t="str">
        <f>IF('TSA Input'!J2114="","",IF('TSA Input'!J2114="Yes",'TSA Input'!C2114,""))</f>
        <v/>
      </c>
      <c r="G2139" s="43" t="str">
        <f>IF('TSA Input'!J2114="","",IF('TSA Input'!J2114="Yes",'TSA Input'!I2114,""))</f>
        <v/>
      </c>
      <c r="H2139" s="43" t="str">
        <f>IF('TSA Input'!J2114="","",IF('TSA Input'!J2114="Yes",'TSA Input'!E2114,""))</f>
        <v/>
      </c>
      <c r="I2139" s="45" t="str">
        <f t="shared" si="2"/>
        <v/>
      </c>
      <c r="J2139" s="146" t="str">
        <f>IF('TSA Input'!$J2114="","",IF('TSA Input'!$J2114="Yes",'TSA Input'!$C2114,""))</f>
        <v/>
      </c>
      <c r="K2139" s="147" t="str">
        <f>IF('TSA Input'!$J2114="","",IF('TSA Input'!$J2114="Yes",'TSA Input'!$I2114,""))</f>
        <v/>
      </c>
      <c r="L2139" s="147" t="str">
        <f>IF('TSA Input'!$J2114="","",IF('TSA Input'!$J2114="Yes",'TSA Input'!$E2114,""))</f>
        <v/>
      </c>
      <c r="M2139" s="45" t="str">
        <f t="shared" si="3"/>
        <v/>
      </c>
      <c r="N2139" s="48"/>
      <c r="O2139" s="49"/>
      <c r="P2139" s="148" t="s">
        <v>31</v>
      </c>
      <c r="Q2139" s="149" t="s">
        <v>31</v>
      </c>
      <c r="R2139" s="1"/>
    </row>
    <row r="2140" spans="1:18" ht="15.75" hidden="1" customHeight="1">
      <c r="A2140" s="1" t="str">
        <f t="shared" si="1"/>
        <v/>
      </c>
      <c r="B2140" s="1"/>
      <c r="C2140" s="38" t="str">
        <f>IF('TSA Input'!J2115="","",IF('TSA Input'!J2115="Yes",'TSA Input'!B2115,"Ineligible"))</f>
        <v/>
      </c>
      <c r="D2140" s="39" t="str">
        <f>IF('TSA Input'!J2115="","",IF('TSA Input'!J2115="Yes",'TSA Input'!H2115,""))</f>
        <v/>
      </c>
      <c r="E2140" s="40" t="str">
        <f>IF('TSA Input'!J2115="","",IF('TSA Input'!J2115="Yes",'TSA Input'!G2115,""))</f>
        <v/>
      </c>
      <c r="F2140" s="42" t="str">
        <f>IF('TSA Input'!J2115="","",IF('TSA Input'!J2115="Yes",'TSA Input'!C2115,""))</f>
        <v/>
      </c>
      <c r="G2140" s="43" t="str">
        <f>IF('TSA Input'!J2115="","",IF('TSA Input'!J2115="Yes",'TSA Input'!I2115,""))</f>
        <v/>
      </c>
      <c r="H2140" s="43" t="str">
        <f>IF('TSA Input'!J2115="","",IF('TSA Input'!J2115="Yes",'TSA Input'!E2115,""))</f>
        <v/>
      </c>
      <c r="I2140" s="45" t="str">
        <f t="shared" si="2"/>
        <v/>
      </c>
      <c r="J2140" s="146" t="str">
        <f>IF('TSA Input'!$J2115="","",IF('TSA Input'!$J2115="Yes",'TSA Input'!$C2115,""))</f>
        <v/>
      </c>
      <c r="K2140" s="147" t="str">
        <f>IF('TSA Input'!$J2115="","",IF('TSA Input'!$J2115="Yes",'TSA Input'!$I2115,""))</f>
        <v/>
      </c>
      <c r="L2140" s="147" t="str">
        <f>IF('TSA Input'!$J2115="","",IF('TSA Input'!$J2115="Yes",'TSA Input'!$E2115,""))</f>
        <v/>
      </c>
      <c r="M2140" s="45" t="str">
        <f t="shared" si="3"/>
        <v/>
      </c>
      <c r="N2140" s="48"/>
      <c r="O2140" s="49"/>
      <c r="P2140" s="148" t="s">
        <v>31</v>
      </c>
      <c r="Q2140" s="149" t="s">
        <v>31</v>
      </c>
      <c r="R2140" s="1"/>
    </row>
    <row r="2141" spans="1:18" ht="15.75" hidden="1" customHeight="1">
      <c r="A2141" s="1" t="str">
        <f t="shared" si="1"/>
        <v/>
      </c>
      <c r="B2141" s="1"/>
      <c r="C2141" s="38" t="str">
        <f>IF('TSA Input'!J2116="","",IF('TSA Input'!J2116="Yes",'TSA Input'!B2116,"Ineligible"))</f>
        <v/>
      </c>
      <c r="D2141" s="39" t="str">
        <f>IF('TSA Input'!J2116="","",IF('TSA Input'!J2116="Yes",'TSA Input'!H2116,""))</f>
        <v/>
      </c>
      <c r="E2141" s="40" t="str">
        <f>IF('TSA Input'!J2116="","",IF('TSA Input'!J2116="Yes",'TSA Input'!G2116,""))</f>
        <v/>
      </c>
      <c r="F2141" s="42" t="str">
        <f>IF('TSA Input'!J2116="","",IF('TSA Input'!J2116="Yes",'TSA Input'!C2116,""))</f>
        <v/>
      </c>
      <c r="G2141" s="43" t="str">
        <f>IF('TSA Input'!J2116="","",IF('TSA Input'!J2116="Yes",'TSA Input'!I2116,""))</f>
        <v/>
      </c>
      <c r="H2141" s="43" t="str">
        <f>IF('TSA Input'!J2116="","",IF('TSA Input'!J2116="Yes",'TSA Input'!E2116,""))</f>
        <v/>
      </c>
      <c r="I2141" s="45" t="str">
        <f t="shared" si="2"/>
        <v/>
      </c>
      <c r="J2141" s="146" t="str">
        <f>IF('TSA Input'!$J2116="","",IF('TSA Input'!$J2116="Yes",'TSA Input'!$C2116,""))</f>
        <v/>
      </c>
      <c r="K2141" s="147" t="str">
        <f>IF('TSA Input'!$J2116="","",IF('TSA Input'!$J2116="Yes",'TSA Input'!$I2116,""))</f>
        <v/>
      </c>
      <c r="L2141" s="147" t="str">
        <f>IF('TSA Input'!$J2116="","",IF('TSA Input'!$J2116="Yes",'TSA Input'!$E2116,""))</f>
        <v/>
      </c>
      <c r="M2141" s="45" t="str">
        <f t="shared" si="3"/>
        <v/>
      </c>
      <c r="N2141" s="48"/>
      <c r="O2141" s="49"/>
      <c r="P2141" s="148" t="s">
        <v>31</v>
      </c>
      <c r="Q2141" s="149" t="s">
        <v>31</v>
      </c>
      <c r="R2141" s="1"/>
    </row>
    <row r="2142" spans="1:18" ht="15.75" hidden="1" customHeight="1">
      <c r="A2142" s="1" t="str">
        <f t="shared" si="1"/>
        <v/>
      </c>
      <c r="B2142" s="1"/>
      <c r="C2142" s="38" t="str">
        <f>IF('TSA Input'!J2117="","",IF('TSA Input'!J2117="Yes",'TSA Input'!B2117,"Ineligible"))</f>
        <v/>
      </c>
      <c r="D2142" s="39" t="str">
        <f>IF('TSA Input'!J2117="","",IF('TSA Input'!J2117="Yes",'TSA Input'!H2117,""))</f>
        <v/>
      </c>
      <c r="E2142" s="40" t="str">
        <f>IF('TSA Input'!J2117="","",IF('TSA Input'!J2117="Yes",'TSA Input'!G2117,""))</f>
        <v/>
      </c>
      <c r="F2142" s="42" t="str">
        <f>IF('TSA Input'!J2117="","",IF('TSA Input'!J2117="Yes",'TSA Input'!C2117,""))</f>
        <v/>
      </c>
      <c r="G2142" s="43" t="str">
        <f>IF('TSA Input'!J2117="","",IF('TSA Input'!J2117="Yes",'TSA Input'!I2117,""))</f>
        <v/>
      </c>
      <c r="H2142" s="43" t="str">
        <f>IF('TSA Input'!J2117="","",IF('TSA Input'!J2117="Yes",'TSA Input'!E2117,""))</f>
        <v/>
      </c>
      <c r="I2142" s="45" t="str">
        <f t="shared" si="2"/>
        <v/>
      </c>
      <c r="J2142" s="146" t="str">
        <f>IF('TSA Input'!$J2117="","",IF('TSA Input'!$J2117="Yes",'TSA Input'!$C2117,""))</f>
        <v/>
      </c>
      <c r="K2142" s="147" t="str">
        <f>IF('TSA Input'!$J2117="","",IF('TSA Input'!$J2117="Yes",'TSA Input'!$I2117,""))</f>
        <v/>
      </c>
      <c r="L2142" s="147" t="str">
        <f>IF('TSA Input'!$J2117="","",IF('TSA Input'!$J2117="Yes",'TSA Input'!$E2117,""))</f>
        <v/>
      </c>
      <c r="M2142" s="45" t="str">
        <f t="shared" si="3"/>
        <v/>
      </c>
      <c r="N2142" s="48"/>
      <c r="O2142" s="49"/>
      <c r="P2142" s="148" t="s">
        <v>31</v>
      </c>
      <c r="Q2142" s="149" t="s">
        <v>31</v>
      </c>
      <c r="R2142" s="1"/>
    </row>
    <row r="2143" spans="1:18" ht="15.75" hidden="1" customHeight="1">
      <c r="A2143" s="1" t="str">
        <f t="shared" si="1"/>
        <v/>
      </c>
      <c r="B2143" s="1"/>
      <c r="C2143" s="38" t="str">
        <f>IF('TSA Input'!J2118="","",IF('TSA Input'!J2118="Yes",'TSA Input'!B2118,"Ineligible"))</f>
        <v/>
      </c>
      <c r="D2143" s="39" t="str">
        <f>IF('TSA Input'!J2118="","",IF('TSA Input'!J2118="Yes",'TSA Input'!H2118,""))</f>
        <v/>
      </c>
      <c r="E2143" s="40" t="str">
        <f>IF('TSA Input'!J2118="","",IF('TSA Input'!J2118="Yes",'TSA Input'!G2118,""))</f>
        <v/>
      </c>
      <c r="F2143" s="42" t="str">
        <f>IF('TSA Input'!J2118="","",IF('TSA Input'!J2118="Yes",'TSA Input'!C2118,""))</f>
        <v/>
      </c>
      <c r="G2143" s="43" t="str">
        <f>IF('TSA Input'!J2118="","",IF('TSA Input'!J2118="Yes",'TSA Input'!I2118,""))</f>
        <v/>
      </c>
      <c r="H2143" s="43" t="str">
        <f>IF('TSA Input'!J2118="","",IF('TSA Input'!J2118="Yes",'TSA Input'!E2118,""))</f>
        <v/>
      </c>
      <c r="I2143" s="45" t="str">
        <f t="shared" si="2"/>
        <v/>
      </c>
      <c r="J2143" s="146" t="str">
        <f>IF('TSA Input'!$J2118="","",IF('TSA Input'!$J2118="Yes",'TSA Input'!$C2118,""))</f>
        <v/>
      </c>
      <c r="K2143" s="147" t="str">
        <f>IF('TSA Input'!$J2118="","",IF('TSA Input'!$J2118="Yes",'TSA Input'!$I2118,""))</f>
        <v/>
      </c>
      <c r="L2143" s="147" t="str">
        <f>IF('TSA Input'!$J2118="","",IF('TSA Input'!$J2118="Yes",'TSA Input'!$E2118,""))</f>
        <v/>
      </c>
      <c r="M2143" s="45" t="str">
        <f t="shared" si="3"/>
        <v/>
      </c>
      <c r="N2143" s="48"/>
      <c r="O2143" s="49"/>
      <c r="P2143" s="148" t="s">
        <v>31</v>
      </c>
      <c r="Q2143" s="149" t="s">
        <v>31</v>
      </c>
      <c r="R2143" s="1"/>
    </row>
    <row r="2144" spans="1:18" ht="15.75" hidden="1" customHeight="1">
      <c r="A2144" s="1" t="str">
        <f t="shared" si="1"/>
        <v/>
      </c>
      <c r="B2144" s="1"/>
      <c r="C2144" s="38" t="str">
        <f>IF('TSA Input'!J2119="","",IF('TSA Input'!J2119="Yes",'TSA Input'!B2119,"Ineligible"))</f>
        <v/>
      </c>
      <c r="D2144" s="39" t="str">
        <f>IF('TSA Input'!J2119="","",IF('TSA Input'!J2119="Yes",'TSA Input'!H2119,""))</f>
        <v/>
      </c>
      <c r="E2144" s="40" t="str">
        <f>IF('TSA Input'!J2119="","",IF('TSA Input'!J2119="Yes",'TSA Input'!G2119,""))</f>
        <v/>
      </c>
      <c r="F2144" s="42" t="str">
        <f>IF('TSA Input'!J2119="","",IF('TSA Input'!J2119="Yes",'TSA Input'!C2119,""))</f>
        <v/>
      </c>
      <c r="G2144" s="43" t="str">
        <f>IF('TSA Input'!J2119="","",IF('TSA Input'!J2119="Yes",'TSA Input'!I2119,""))</f>
        <v/>
      </c>
      <c r="H2144" s="43" t="str">
        <f>IF('TSA Input'!J2119="","",IF('TSA Input'!J2119="Yes",'TSA Input'!E2119,""))</f>
        <v/>
      </c>
      <c r="I2144" s="45" t="str">
        <f t="shared" si="2"/>
        <v/>
      </c>
      <c r="J2144" s="146" t="str">
        <f>IF('TSA Input'!$J2119="","",IF('TSA Input'!$J2119="Yes",'TSA Input'!$C2119,""))</f>
        <v/>
      </c>
      <c r="K2144" s="147" t="str">
        <f>IF('TSA Input'!$J2119="","",IF('TSA Input'!$J2119="Yes",'TSA Input'!$I2119,""))</f>
        <v/>
      </c>
      <c r="L2144" s="147" t="str">
        <f>IF('TSA Input'!$J2119="","",IF('TSA Input'!$J2119="Yes",'TSA Input'!$E2119,""))</f>
        <v/>
      </c>
      <c r="M2144" s="45" t="str">
        <f t="shared" si="3"/>
        <v/>
      </c>
      <c r="N2144" s="48"/>
      <c r="O2144" s="49"/>
      <c r="P2144" s="148" t="s">
        <v>31</v>
      </c>
      <c r="Q2144" s="149" t="s">
        <v>31</v>
      </c>
      <c r="R2144" s="1"/>
    </row>
    <row r="2145" spans="1:18" ht="15.75" hidden="1" customHeight="1">
      <c r="A2145" s="1" t="str">
        <f t="shared" si="1"/>
        <v/>
      </c>
      <c r="B2145" s="1"/>
      <c r="C2145" s="38" t="str">
        <f>IF('TSA Input'!J2120="","",IF('TSA Input'!J2120="Yes",'TSA Input'!B2120,"Ineligible"))</f>
        <v/>
      </c>
      <c r="D2145" s="39" t="str">
        <f>IF('TSA Input'!J2120="","",IF('TSA Input'!J2120="Yes",'TSA Input'!H2120,""))</f>
        <v/>
      </c>
      <c r="E2145" s="40" t="str">
        <f>IF('TSA Input'!J2120="","",IF('TSA Input'!J2120="Yes",'TSA Input'!G2120,""))</f>
        <v/>
      </c>
      <c r="F2145" s="42" t="str">
        <f>IF('TSA Input'!J2120="","",IF('TSA Input'!J2120="Yes",'TSA Input'!C2120,""))</f>
        <v/>
      </c>
      <c r="G2145" s="43" t="str">
        <f>IF('TSA Input'!J2120="","",IF('TSA Input'!J2120="Yes",'TSA Input'!I2120,""))</f>
        <v/>
      </c>
      <c r="H2145" s="43" t="str">
        <f>IF('TSA Input'!J2120="","",IF('TSA Input'!J2120="Yes",'TSA Input'!E2120,""))</f>
        <v/>
      </c>
      <c r="I2145" s="45" t="str">
        <f t="shared" si="2"/>
        <v/>
      </c>
      <c r="J2145" s="146" t="str">
        <f>IF('TSA Input'!$J2120="","",IF('TSA Input'!$J2120="Yes",'TSA Input'!$C2120,""))</f>
        <v/>
      </c>
      <c r="K2145" s="147" t="str">
        <f>IF('TSA Input'!$J2120="","",IF('TSA Input'!$J2120="Yes",'TSA Input'!$I2120,""))</f>
        <v/>
      </c>
      <c r="L2145" s="147" t="str">
        <f>IF('TSA Input'!$J2120="","",IF('TSA Input'!$J2120="Yes",'TSA Input'!$E2120,""))</f>
        <v/>
      </c>
      <c r="M2145" s="45" t="str">
        <f t="shared" si="3"/>
        <v/>
      </c>
      <c r="N2145" s="48"/>
      <c r="O2145" s="49"/>
      <c r="P2145" s="148" t="s">
        <v>31</v>
      </c>
      <c r="Q2145" s="149" t="s">
        <v>31</v>
      </c>
      <c r="R2145" s="1"/>
    </row>
    <row r="2146" spans="1:18" ht="15.75" hidden="1" customHeight="1">
      <c r="A2146" s="1" t="str">
        <f t="shared" si="1"/>
        <v/>
      </c>
      <c r="B2146" s="1"/>
      <c r="C2146" s="38" t="str">
        <f>IF('TSA Input'!J2121="","",IF('TSA Input'!J2121="Yes",'TSA Input'!B2121,"Ineligible"))</f>
        <v/>
      </c>
      <c r="D2146" s="39" t="str">
        <f>IF('TSA Input'!J2121="","",IF('TSA Input'!J2121="Yes",'TSA Input'!H2121,""))</f>
        <v/>
      </c>
      <c r="E2146" s="40" t="str">
        <f>IF('TSA Input'!J2121="","",IF('TSA Input'!J2121="Yes",'TSA Input'!G2121,""))</f>
        <v/>
      </c>
      <c r="F2146" s="42" t="str">
        <f>IF('TSA Input'!J2121="","",IF('TSA Input'!J2121="Yes",'TSA Input'!C2121,""))</f>
        <v/>
      </c>
      <c r="G2146" s="43" t="str">
        <f>IF('TSA Input'!J2121="","",IF('TSA Input'!J2121="Yes",'TSA Input'!I2121,""))</f>
        <v/>
      </c>
      <c r="H2146" s="43" t="str">
        <f>IF('TSA Input'!J2121="","",IF('TSA Input'!J2121="Yes",'TSA Input'!E2121,""))</f>
        <v/>
      </c>
      <c r="I2146" s="45" t="str">
        <f t="shared" si="2"/>
        <v/>
      </c>
      <c r="J2146" s="146" t="str">
        <f>IF('TSA Input'!$J2121="","",IF('TSA Input'!$J2121="Yes",'TSA Input'!$C2121,""))</f>
        <v/>
      </c>
      <c r="K2146" s="147" t="str">
        <f>IF('TSA Input'!$J2121="","",IF('TSA Input'!$J2121="Yes",'TSA Input'!$I2121,""))</f>
        <v/>
      </c>
      <c r="L2146" s="147" t="str">
        <f>IF('TSA Input'!$J2121="","",IF('TSA Input'!$J2121="Yes",'TSA Input'!$E2121,""))</f>
        <v/>
      </c>
      <c r="M2146" s="45" t="str">
        <f t="shared" si="3"/>
        <v/>
      </c>
      <c r="N2146" s="48"/>
      <c r="O2146" s="49"/>
      <c r="P2146" s="148" t="s">
        <v>31</v>
      </c>
      <c r="Q2146" s="149" t="s">
        <v>31</v>
      </c>
      <c r="R2146" s="1"/>
    </row>
    <row r="2147" spans="1:18" ht="15.75" hidden="1" customHeight="1">
      <c r="A2147" s="1" t="str">
        <f t="shared" si="1"/>
        <v/>
      </c>
      <c r="B2147" s="1"/>
      <c r="C2147" s="38" t="str">
        <f>IF('TSA Input'!J2122="","",IF('TSA Input'!J2122="Yes",'TSA Input'!B2122,"Ineligible"))</f>
        <v/>
      </c>
      <c r="D2147" s="39" t="str">
        <f>IF('TSA Input'!J2122="","",IF('TSA Input'!J2122="Yes",'TSA Input'!H2122,""))</f>
        <v/>
      </c>
      <c r="E2147" s="40" t="str">
        <f>IF('TSA Input'!J2122="","",IF('TSA Input'!J2122="Yes",'TSA Input'!G2122,""))</f>
        <v/>
      </c>
      <c r="F2147" s="42" t="str">
        <f>IF('TSA Input'!J2122="","",IF('TSA Input'!J2122="Yes",'TSA Input'!C2122,""))</f>
        <v/>
      </c>
      <c r="G2147" s="43" t="str">
        <f>IF('TSA Input'!J2122="","",IF('TSA Input'!J2122="Yes",'TSA Input'!I2122,""))</f>
        <v/>
      </c>
      <c r="H2147" s="43" t="str">
        <f>IF('TSA Input'!J2122="","",IF('TSA Input'!J2122="Yes",'TSA Input'!E2122,""))</f>
        <v/>
      </c>
      <c r="I2147" s="45" t="str">
        <f t="shared" si="2"/>
        <v/>
      </c>
      <c r="J2147" s="146" t="str">
        <f>IF('TSA Input'!$J2122="","",IF('TSA Input'!$J2122="Yes",'TSA Input'!$C2122,""))</f>
        <v/>
      </c>
      <c r="K2147" s="147" t="str">
        <f>IF('TSA Input'!$J2122="","",IF('TSA Input'!$J2122="Yes",'TSA Input'!$I2122,""))</f>
        <v/>
      </c>
      <c r="L2147" s="147" t="str">
        <f>IF('TSA Input'!$J2122="","",IF('TSA Input'!$J2122="Yes",'TSA Input'!$E2122,""))</f>
        <v/>
      </c>
      <c r="M2147" s="45" t="str">
        <f t="shared" si="3"/>
        <v/>
      </c>
      <c r="N2147" s="48"/>
      <c r="O2147" s="49"/>
      <c r="P2147" s="148" t="s">
        <v>31</v>
      </c>
      <c r="Q2147" s="149" t="s">
        <v>31</v>
      </c>
      <c r="R2147" s="1"/>
    </row>
    <row r="2148" spans="1:18" ht="15.75" hidden="1" customHeight="1">
      <c r="A2148" s="1" t="str">
        <f t="shared" si="1"/>
        <v/>
      </c>
      <c r="B2148" s="1"/>
      <c r="C2148" s="38" t="str">
        <f>IF('TSA Input'!J2123="","",IF('TSA Input'!J2123="Yes",'TSA Input'!B2123,"Ineligible"))</f>
        <v/>
      </c>
      <c r="D2148" s="39" t="str">
        <f>IF('TSA Input'!J2123="","",IF('TSA Input'!J2123="Yes",'TSA Input'!H2123,""))</f>
        <v/>
      </c>
      <c r="E2148" s="40" t="str">
        <f>IF('TSA Input'!J2123="","",IF('TSA Input'!J2123="Yes",'TSA Input'!G2123,""))</f>
        <v/>
      </c>
      <c r="F2148" s="42" t="str">
        <f>IF('TSA Input'!J2123="","",IF('TSA Input'!J2123="Yes",'TSA Input'!C2123,""))</f>
        <v/>
      </c>
      <c r="G2148" s="43" t="str">
        <f>IF('TSA Input'!J2123="","",IF('TSA Input'!J2123="Yes",'TSA Input'!I2123,""))</f>
        <v/>
      </c>
      <c r="H2148" s="43" t="str">
        <f>IF('TSA Input'!J2123="","",IF('TSA Input'!J2123="Yes",'TSA Input'!E2123,""))</f>
        <v/>
      </c>
      <c r="I2148" s="45" t="str">
        <f t="shared" si="2"/>
        <v/>
      </c>
      <c r="J2148" s="146" t="str">
        <f>IF('TSA Input'!$J2123="","",IF('TSA Input'!$J2123="Yes",'TSA Input'!$C2123,""))</f>
        <v/>
      </c>
      <c r="K2148" s="147" t="str">
        <f>IF('TSA Input'!$J2123="","",IF('TSA Input'!$J2123="Yes",'TSA Input'!$I2123,""))</f>
        <v/>
      </c>
      <c r="L2148" s="147" t="str">
        <f>IF('TSA Input'!$J2123="","",IF('TSA Input'!$J2123="Yes",'TSA Input'!$E2123,""))</f>
        <v/>
      </c>
      <c r="M2148" s="45" t="str">
        <f t="shared" si="3"/>
        <v/>
      </c>
      <c r="N2148" s="48"/>
      <c r="O2148" s="49"/>
      <c r="P2148" s="148" t="s">
        <v>31</v>
      </c>
      <c r="Q2148" s="149" t="s">
        <v>31</v>
      </c>
      <c r="R2148" s="1"/>
    </row>
    <row r="2149" spans="1:18" ht="15.75" hidden="1" customHeight="1">
      <c r="A2149" s="1" t="str">
        <f t="shared" si="1"/>
        <v/>
      </c>
      <c r="B2149" s="1"/>
      <c r="C2149" s="38" t="str">
        <f>IF('TSA Input'!J2124="","",IF('TSA Input'!J2124="Yes",'TSA Input'!B2124,"Ineligible"))</f>
        <v/>
      </c>
      <c r="D2149" s="39" t="str">
        <f>IF('TSA Input'!J2124="","",IF('TSA Input'!J2124="Yes",'TSA Input'!H2124,""))</f>
        <v/>
      </c>
      <c r="E2149" s="40" t="str">
        <f>IF('TSA Input'!J2124="","",IF('TSA Input'!J2124="Yes",'TSA Input'!G2124,""))</f>
        <v/>
      </c>
      <c r="F2149" s="42" t="str">
        <f>IF('TSA Input'!J2124="","",IF('TSA Input'!J2124="Yes",'TSA Input'!C2124,""))</f>
        <v/>
      </c>
      <c r="G2149" s="43" t="str">
        <f>IF('TSA Input'!J2124="","",IF('TSA Input'!J2124="Yes",'TSA Input'!I2124,""))</f>
        <v/>
      </c>
      <c r="H2149" s="43" t="str">
        <f>IF('TSA Input'!J2124="","",IF('TSA Input'!J2124="Yes",'TSA Input'!E2124,""))</f>
        <v/>
      </c>
      <c r="I2149" s="45" t="str">
        <f t="shared" si="2"/>
        <v/>
      </c>
      <c r="J2149" s="146" t="str">
        <f>IF('TSA Input'!$J2124="","",IF('TSA Input'!$J2124="Yes",'TSA Input'!$C2124,""))</f>
        <v/>
      </c>
      <c r="K2149" s="147" t="str">
        <f>IF('TSA Input'!$J2124="","",IF('TSA Input'!$J2124="Yes",'TSA Input'!$I2124,""))</f>
        <v/>
      </c>
      <c r="L2149" s="147" t="str">
        <f>IF('TSA Input'!$J2124="","",IF('TSA Input'!$J2124="Yes",'TSA Input'!$E2124,""))</f>
        <v/>
      </c>
      <c r="M2149" s="45" t="str">
        <f t="shared" si="3"/>
        <v/>
      </c>
      <c r="N2149" s="48"/>
      <c r="O2149" s="49"/>
      <c r="P2149" s="148" t="s">
        <v>31</v>
      </c>
      <c r="Q2149" s="149" t="s">
        <v>31</v>
      </c>
      <c r="R2149" s="1"/>
    </row>
    <row r="2150" spans="1:18" ht="15.75" hidden="1" customHeight="1">
      <c r="A2150" s="1" t="str">
        <f t="shared" si="1"/>
        <v/>
      </c>
      <c r="B2150" s="1"/>
      <c r="C2150" s="38" t="str">
        <f>IF('TSA Input'!J2125="","",IF('TSA Input'!J2125="Yes",'TSA Input'!B2125,"Ineligible"))</f>
        <v/>
      </c>
      <c r="D2150" s="39" t="str">
        <f>IF('TSA Input'!J2125="","",IF('TSA Input'!J2125="Yes",'TSA Input'!H2125,""))</f>
        <v/>
      </c>
      <c r="E2150" s="40" t="str">
        <f>IF('TSA Input'!J2125="","",IF('TSA Input'!J2125="Yes",'TSA Input'!G2125,""))</f>
        <v/>
      </c>
      <c r="F2150" s="42" t="str">
        <f>IF('TSA Input'!J2125="","",IF('TSA Input'!J2125="Yes",'TSA Input'!C2125,""))</f>
        <v/>
      </c>
      <c r="G2150" s="43" t="str">
        <f>IF('TSA Input'!J2125="","",IF('TSA Input'!J2125="Yes",'TSA Input'!I2125,""))</f>
        <v/>
      </c>
      <c r="H2150" s="43" t="str">
        <f>IF('TSA Input'!J2125="","",IF('TSA Input'!J2125="Yes",'TSA Input'!E2125,""))</f>
        <v/>
      </c>
      <c r="I2150" s="45" t="str">
        <f t="shared" si="2"/>
        <v/>
      </c>
      <c r="J2150" s="146" t="str">
        <f>IF('TSA Input'!$J2125="","",IF('TSA Input'!$J2125="Yes",'TSA Input'!$C2125,""))</f>
        <v/>
      </c>
      <c r="K2150" s="147" t="str">
        <f>IF('TSA Input'!$J2125="","",IF('TSA Input'!$J2125="Yes",'TSA Input'!$I2125,""))</f>
        <v/>
      </c>
      <c r="L2150" s="147" t="str">
        <f>IF('TSA Input'!$J2125="","",IF('TSA Input'!$J2125="Yes",'TSA Input'!$E2125,""))</f>
        <v/>
      </c>
      <c r="M2150" s="45" t="str">
        <f t="shared" si="3"/>
        <v/>
      </c>
      <c r="N2150" s="48"/>
      <c r="O2150" s="49"/>
      <c r="P2150" s="148" t="s">
        <v>31</v>
      </c>
      <c r="Q2150" s="149" t="s">
        <v>31</v>
      </c>
      <c r="R2150" s="1"/>
    </row>
    <row r="2151" spans="1:18" ht="15.75" hidden="1" customHeight="1">
      <c r="A2151" s="1" t="str">
        <f t="shared" si="1"/>
        <v/>
      </c>
      <c r="B2151" s="1"/>
      <c r="C2151" s="38" t="str">
        <f>IF('TSA Input'!J2126="","",IF('TSA Input'!J2126="Yes",'TSA Input'!B2126,"Ineligible"))</f>
        <v/>
      </c>
      <c r="D2151" s="39" t="str">
        <f>IF('TSA Input'!J2126="","",IF('TSA Input'!J2126="Yes",'TSA Input'!H2126,""))</f>
        <v/>
      </c>
      <c r="E2151" s="40" t="str">
        <f>IF('TSA Input'!J2126="","",IF('TSA Input'!J2126="Yes",'TSA Input'!G2126,""))</f>
        <v/>
      </c>
      <c r="F2151" s="42" t="str">
        <f>IF('TSA Input'!J2126="","",IF('TSA Input'!J2126="Yes",'TSA Input'!C2126,""))</f>
        <v/>
      </c>
      <c r="G2151" s="43" t="str">
        <f>IF('TSA Input'!J2126="","",IF('TSA Input'!J2126="Yes",'TSA Input'!I2126,""))</f>
        <v/>
      </c>
      <c r="H2151" s="43" t="str">
        <f>IF('TSA Input'!J2126="","",IF('TSA Input'!J2126="Yes",'TSA Input'!E2126,""))</f>
        <v/>
      </c>
      <c r="I2151" s="45" t="str">
        <f t="shared" si="2"/>
        <v/>
      </c>
      <c r="J2151" s="146" t="str">
        <f>IF('TSA Input'!$J2126="","",IF('TSA Input'!$J2126="Yes",'TSA Input'!$C2126,""))</f>
        <v/>
      </c>
      <c r="K2151" s="147" t="str">
        <f>IF('TSA Input'!$J2126="","",IF('TSA Input'!$J2126="Yes",'TSA Input'!$I2126,""))</f>
        <v/>
      </c>
      <c r="L2151" s="147" t="str">
        <f>IF('TSA Input'!$J2126="","",IF('TSA Input'!$J2126="Yes",'TSA Input'!$E2126,""))</f>
        <v/>
      </c>
      <c r="M2151" s="45" t="str">
        <f t="shared" si="3"/>
        <v/>
      </c>
      <c r="N2151" s="48"/>
      <c r="O2151" s="49"/>
      <c r="P2151" s="148" t="s">
        <v>31</v>
      </c>
      <c r="Q2151" s="149" t="s">
        <v>31</v>
      </c>
      <c r="R2151" s="1"/>
    </row>
    <row r="2152" spans="1:18" ht="15.75" hidden="1" customHeight="1">
      <c r="A2152" s="1" t="str">
        <f t="shared" si="1"/>
        <v/>
      </c>
      <c r="B2152" s="1"/>
      <c r="C2152" s="38" t="str">
        <f>IF('TSA Input'!J2127="","",IF('TSA Input'!J2127="Yes",'TSA Input'!B2127,"Ineligible"))</f>
        <v/>
      </c>
      <c r="D2152" s="39" t="str">
        <f>IF('TSA Input'!J2127="","",IF('TSA Input'!J2127="Yes",'TSA Input'!H2127,""))</f>
        <v/>
      </c>
      <c r="E2152" s="40" t="str">
        <f>IF('TSA Input'!J2127="","",IF('TSA Input'!J2127="Yes",'TSA Input'!G2127,""))</f>
        <v/>
      </c>
      <c r="F2152" s="42" t="str">
        <f>IF('TSA Input'!J2127="","",IF('TSA Input'!J2127="Yes",'TSA Input'!C2127,""))</f>
        <v/>
      </c>
      <c r="G2152" s="43" t="str">
        <f>IF('TSA Input'!J2127="","",IF('TSA Input'!J2127="Yes",'TSA Input'!I2127,""))</f>
        <v/>
      </c>
      <c r="H2152" s="43" t="str">
        <f>IF('TSA Input'!J2127="","",IF('TSA Input'!J2127="Yes",'TSA Input'!E2127,""))</f>
        <v/>
      </c>
      <c r="I2152" s="45" t="str">
        <f t="shared" si="2"/>
        <v/>
      </c>
      <c r="J2152" s="146" t="str">
        <f>IF('TSA Input'!$J2127="","",IF('TSA Input'!$J2127="Yes",'TSA Input'!$C2127,""))</f>
        <v/>
      </c>
      <c r="K2152" s="147" t="str">
        <f>IF('TSA Input'!$J2127="","",IF('TSA Input'!$J2127="Yes",'TSA Input'!$I2127,""))</f>
        <v/>
      </c>
      <c r="L2152" s="147" t="str">
        <f>IF('TSA Input'!$J2127="","",IF('TSA Input'!$J2127="Yes",'TSA Input'!$E2127,""))</f>
        <v/>
      </c>
      <c r="M2152" s="45" t="str">
        <f t="shared" si="3"/>
        <v/>
      </c>
      <c r="N2152" s="48"/>
      <c r="O2152" s="49"/>
      <c r="P2152" s="148" t="s">
        <v>31</v>
      </c>
      <c r="Q2152" s="149" t="s">
        <v>31</v>
      </c>
      <c r="R2152" s="1"/>
    </row>
    <row r="2153" spans="1:18" ht="15.75" hidden="1" customHeight="1">
      <c r="A2153" s="1" t="str">
        <f t="shared" si="1"/>
        <v/>
      </c>
      <c r="B2153" s="1"/>
      <c r="C2153" s="38" t="str">
        <f>IF('TSA Input'!J2128="","",IF('TSA Input'!J2128="Yes",'TSA Input'!B2128,"Ineligible"))</f>
        <v/>
      </c>
      <c r="D2153" s="39" t="str">
        <f>IF('TSA Input'!J2128="","",IF('TSA Input'!J2128="Yes",'TSA Input'!H2128,""))</f>
        <v/>
      </c>
      <c r="E2153" s="40" t="str">
        <f>IF('TSA Input'!J2128="","",IF('TSA Input'!J2128="Yes",'TSA Input'!G2128,""))</f>
        <v/>
      </c>
      <c r="F2153" s="42" t="str">
        <f>IF('TSA Input'!J2128="","",IF('TSA Input'!J2128="Yes",'TSA Input'!C2128,""))</f>
        <v/>
      </c>
      <c r="G2153" s="43" t="str">
        <f>IF('TSA Input'!J2128="","",IF('TSA Input'!J2128="Yes",'TSA Input'!I2128,""))</f>
        <v/>
      </c>
      <c r="H2153" s="43" t="str">
        <f>IF('TSA Input'!J2128="","",IF('TSA Input'!J2128="Yes",'TSA Input'!E2128,""))</f>
        <v/>
      </c>
      <c r="I2153" s="45" t="str">
        <f t="shared" si="2"/>
        <v/>
      </c>
      <c r="J2153" s="146" t="str">
        <f>IF('TSA Input'!$J2128="","",IF('TSA Input'!$J2128="Yes",'TSA Input'!$C2128,""))</f>
        <v/>
      </c>
      <c r="K2153" s="147" t="str">
        <f>IF('TSA Input'!$J2128="","",IF('TSA Input'!$J2128="Yes",'TSA Input'!$I2128,""))</f>
        <v/>
      </c>
      <c r="L2153" s="147" t="str">
        <f>IF('TSA Input'!$J2128="","",IF('TSA Input'!$J2128="Yes",'TSA Input'!$E2128,""))</f>
        <v/>
      </c>
      <c r="M2153" s="45" t="str">
        <f t="shared" si="3"/>
        <v/>
      </c>
      <c r="N2153" s="48"/>
      <c r="O2153" s="49"/>
      <c r="P2153" s="148" t="s">
        <v>31</v>
      </c>
      <c r="Q2153" s="149" t="s">
        <v>31</v>
      </c>
      <c r="R2153" s="1"/>
    </row>
    <row r="2154" spans="1:18" ht="15.75" hidden="1" customHeight="1">
      <c r="A2154" s="1" t="str">
        <f t="shared" si="1"/>
        <v/>
      </c>
      <c r="B2154" s="1"/>
      <c r="C2154" s="38" t="str">
        <f>IF('TSA Input'!J2129="","",IF('TSA Input'!J2129="Yes",'TSA Input'!B2129,"Ineligible"))</f>
        <v/>
      </c>
      <c r="D2154" s="39" t="str">
        <f>IF('TSA Input'!J2129="","",IF('TSA Input'!J2129="Yes",'TSA Input'!H2129,""))</f>
        <v/>
      </c>
      <c r="E2154" s="40" t="str">
        <f>IF('TSA Input'!J2129="","",IF('TSA Input'!J2129="Yes",'TSA Input'!G2129,""))</f>
        <v/>
      </c>
      <c r="F2154" s="42" t="str">
        <f>IF('TSA Input'!J2129="","",IF('TSA Input'!J2129="Yes",'TSA Input'!C2129,""))</f>
        <v/>
      </c>
      <c r="G2154" s="43" t="str">
        <f>IF('TSA Input'!J2129="","",IF('TSA Input'!J2129="Yes",'TSA Input'!I2129,""))</f>
        <v/>
      </c>
      <c r="H2154" s="43" t="str">
        <f>IF('TSA Input'!J2129="","",IF('TSA Input'!J2129="Yes",'TSA Input'!E2129,""))</f>
        <v/>
      </c>
      <c r="I2154" s="45" t="str">
        <f t="shared" si="2"/>
        <v/>
      </c>
      <c r="J2154" s="146" t="str">
        <f>IF('TSA Input'!$J2129="","",IF('TSA Input'!$J2129="Yes",'TSA Input'!$C2129,""))</f>
        <v/>
      </c>
      <c r="K2154" s="147" t="str">
        <f>IF('TSA Input'!$J2129="","",IF('TSA Input'!$J2129="Yes",'TSA Input'!$I2129,""))</f>
        <v/>
      </c>
      <c r="L2154" s="147" t="str">
        <f>IF('TSA Input'!$J2129="","",IF('TSA Input'!$J2129="Yes",'TSA Input'!$E2129,""))</f>
        <v/>
      </c>
      <c r="M2154" s="45" t="str">
        <f t="shared" si="3"/>
        <v/>
      </c>
      <c r="N2154" s="48"/>
      <c r="O2154" s="49"/>
      <c r="P2154" s="148" t="s">
        <v>31</v>
      </c>
      <c r="Q2154" s="149" t="s">
        <v>31</v>
      </c>
      <c r="R2154" s="1"/>
    </row>
    <row r="2155" spans="1:18" ht="15.75" hidden="1" customHeight="1">
      <c r="A2155" s="1" t="str">
        <f t="shared" si="1"/>
        <v/>
      </c>
      <c r="B2155" s="1"/>
      <c r="C2155" s="38" t="str">
        <f>IF('TSA Input'!J2130="","",IF('TSA Input'!J2130="Yes",'TSA Input'!B2130,"Ineligible"))</f>
        <v/>
      </c>
      <c r="D2155" s="39" t="str">
        <f>IF('TSA Input'!J2130="","",IF('TSA Input'!J2130="Yes",'TSA Input'!H2130,""))</f>
        <v/>
      </c>
      <c r="E2155" s="40" t="str">
        <f>IF('TSA Input'!J2130="","",IF('TSA Input'!J2130="Yes",'TSA Input'!G2130,""))</f>
        <v/>
      </c>
      <c r="F2155" s="42" t="str">
        <f>IF('TSA Input'!J2130="","",IF('TSA Input'!J2130="Yes",'TSA Input'!C2130,""))</f>
        <v/>
      </c>
      <c r="G2155" s="43" t="str">
        <f>IF('TSA Input'!J2130="","",IF('TSA Input'!J2130="Yes",'TSA Input'!I2130,""))</f>
        <v/>
      </c>
      <c r="H2155" s="43" t="str">
        <f>IF('TSA Input'!J2130="","",IF('TSA Input'!J2130="Yes",'TSA Input'!E2130,""))</f>
        <v/>
      </c>
      <c r="I2155" s="45" t="str">
        <f t="shared" si="2"/>
        <v/>
      </c>
      <c r="J2155" s="146" t="str">
        <f>IF('TSA Input'!$J2130="","",IF('TSA Input'!$J2130="Yes",'TSA Input'!$C2130,""))</f>
        <v/>
      </c>
      <c r="K2155" s="147" t="str">
        <f>IF('TSA Input'!$J2130="","",IF('TSA Input'!$J2130="Yes",'TSA Input'!$I2130,""))</f>
        <v/>
      </c>
      <c r="L2155" s="147" t="str">
        <f>IF('TSA Input'!$J2130="","",IF('TSA Input'!$J2130="Yes",'TSA Input'!$E2130,""))</f>
        <v/>
      </c>
      <c r="M2155" s="45" t="str">
        <f t="shared" si="3"/>
        <v/>
      </c>
      <c r="N2155" s="48"/>
      <c r="O2155" s="49"/>
      <c r="P2155" s="148" t="s">
        <v>31</v>
      </c>
      <c r="Q2155" s="149" t="s">
        <v>31</v>
      </c>
      <c r="R2155" s="1"/>
    </row>
    <row r="2156" spans="1:18" ht="15.75" hidden="1" customHeight="1">
      <c r="A2156" s="1" t="str">
        <f t="shared" si="1"/>
        <v/>
      </c>
      <c r="B2156" s="1"/>
      <c r="C2156" s="38" t="str">
        <f>IF('TSA Input'!J2131="","",IF('TSA Input'!J2131="Yes",'TSA Input'!B2131,"Ineligible"))</f>
        <v/>
      </c>
      <c r="D2156" s="39" t="str">
        <f>IF('TSA Input'!J2131="","",IF('TSA Input'!J2131="Yes",'TSA Input'!H2131,""))</f>
        <v/>
      </c>
      <c r="E2156" s="40" t="str">
        <f>IF('TSA Input'!J2131="","",IF('TSA Input'!J2131="Yes",'TSA Input'!G2131,""))</f>
        <v/>
      </c>
      <c r="F2156" s="42" t="str">
        <f>IF('TSA Input'!J2131="","",IF('TSA Input'!J2131="Yes",'TSA Input'!C2131,""))</f>
        <v/>
      </c>
      <c r="G2156" s="43" t="str">
        <f>IF('TSA Input'!J2131="","",IF('TSA Input'!J2131="Yes",'TSA Input'!I2131,""))</f>
        <v/>
      </c>
      <c r="H2156" s="43" t="str">
        <f>IF('TSA Input'!J2131="","",IF('TSA Input'!J2131="Yes",'TSA Input'!E2131,""))</f>
        <v/>
      </c>
      <c r="I2156" s="45" t="str">
        <f t="shared" si="2"/>
        <v/>
      </c>
      <c r="J2156" s="146" t="str">
        <f>IF('TSA Input'!$J2131="","",IF('TSA Input'!$J2131="Yes",'TSA Input'!$C2131,""))</f>
        <v/>
      </c>
      <c r="K2156" s="147" t="str">
        <f>IF('TSA Input'!$J2131="","",IF('TSA Input'!$J2131="Yes",'TSA Input'!$I2131,""))</f>
        <v/>
      </c>
      <c r="L2156" s="147" t="str">
        <f>IF('TSA Input'!$J2131="","",IF('TSA Input'!$J2131="Yes",'TSA Input'!$E2131,""))</f>
        <v/>
      </c>
      <c r="M2156" s="45" t="str">
        <f t="shared" si="3"/>
        <v/>
      </c>
      <c r="N2156" s="48"/>
      <c r="O2156" s="49"/>
      <c r="P2156" s="148" t="s">
        <v>31</v>
      </c>
      <c r="Q2156" s="149" t="s">
        <v>31</v>
      </c>
      <c r="R2156" s="1"/>
    </row>
    <row r="2157" spans="1:18" ht="15.75" hidden="1" customHeight="1">
      <c r="A2157" s="1" t="str">
        <f t="shared" si="1"/>
        <v/>
      </c>
      <c r="B2157" s="1"/>
      <c r="C2157" s="38" t="str">
        <f>IF('TSA Input'!J2132="","",IF('TSA Input'!J2132="Yes",'TSA Input'!B2132,"Ineligible"))</f>
        <v/>
      </c>
      <c r="D2157" s="39" t="str">
        <f>IF('TSA Input'!J2132="","",IF('TSA Input'!J2132="Yes",'TSA Input'!H2132,""))</f>
        <v/>
      </c>
      <c r="E2157" s="40" t="str">
        <f>IF('TSA Input'!J2132="","",IF('TSA Input'!J2132="Yes",'TSA Input'!G2132,""))</f>
        <v/>
      </c>
      <c r="F2157" s="42" t="str">
        <f>IF('TSA Input'!J2132="","",IF('TSA Input'!J2132="Yes",'TSA Input'!C2132,""))</f>
        <v/>
      </c>
      <c r="G2157" s="43" t="str">
        <f>IF('TSA Input'!J2132="","",IF('TSA Input'!J2132="Yes",'TSA Input'!I2132,""))</f>
        <v/>
      </c>
      <c r="H2157" s="43" t="str">
        <f>IF('TSA Input'!J2132="","",IF('TSA Input'!J2132="Yes",'TSA Input'!E2132,""))</f>
        <v/>
      </c>
      <c r="I2157" s="45" t="str">
        <f t="shared" si="2"/>
        <v/>
      </c>
      <c r="J2157" s="146" t="str">
        <f>IF('TSA Input'!$J2132="","",IF('TSA Input'!$J2132="Yes",'TSA Input'!$C2132,""))</f>
        <v/>
      </c>
      <c r="K2157" s="147" t="str">
        <f>IF('TSA Input'!$J2132="","",IF('TSA Input'!$J2132="Yes",'TSA Input'!$I2132,""))</f>
        <v/>
      </c>
      <c r="L2157" s="147" t="str">
        <f>IF('TSA Input'!$J2132="","",IF('TSA Input'!$J2132="Yes",'TSA Input'!$E2132,""))</f>
        <v/>
      </c>
      <c r="M2157" s="45" t="str">
        <f t="shared" si="3"/>
        <v/>
      </c>
      <c r="N2157" s="48"/>
      <c r="O2157" s="49"/>
      <c r="P2157" s="148" t="s">
        <v>31</v>
      </c>
      <c r="Q2157" s="149" t="s">
        <v>31</v>
      </c>
      <c r="R2157" s="1"/>
    </row>
    <row r="2158" spans="1:18" ht="15.75" hidden="1" customHeight="1">
      <c r="A2158" s="1" t="str">
        <f t="shared" si="1"/>
        <v/>
      </c>
      <c r="B2158" s="1"/>
      <c r="C2158" s="38" t="str">
        <f>IF('TSA Input'!J2133="","",IF('TSA Input'!J2133="Yes",'TSA Input'!B2133,"Ineligible"))</f>
        <v/>
      </c>
      <c r="D2158" s="39" t="str">
        <f>IF('TSA Input'!J2133="","",IF('TSA Input'!J2133="Yes",'TSA Input'!H2133,""))</f>
        <v/>
      </c>
      <c r="E2158" s="40" t="str">
        <f>IF('TSA Input'!J2133="","",IF('TSA Input'!J2133="Yes",'TSA Input'!G2133,""))</f>
        <v/>
      </c>
      <c r="F2158" s="42" t="str">
        <f>IF('TSA Input'!J2133="","",IF('TSA Input'!J2133="Yes",'TSA Input'!C2133,""))</f>
        <v/>
      </c>
      <c r="G2158" s="43" t="str">
        <f>IF('TSA Input'!J2133="","",IF('TSA Input'!J2133="Yes",'TSA Input'!I2133,""))</f>
        <v/>
      </c>
      <c r="H2158" s="43" t="str">
        <f>IF('TSA Input'!J2133="","",IF('TSA Input'!J2133="Yes",'TSA Input'!E2133,""))</f>
        <v/>
      </c>
      <c r="I2158" s="45" t="str">
        <f t="shared" si="2"/>
        <v/>
      </c>
      <c r="J2158" s="146" t="str">
        <f>IF('TSA Input'!$J2133="","",IF('TSA Input'!$J2133="Yes",'TSA Input'!$C2133,""))</f>
        <v/>
      </c>
      <c r="K2158" s="147" t="str">
        <f>IF('TSA Input'!$J2133="","",IF('TSA Input'!$J2133="Yes",'TSA Input'!$I2133,""))</f>
        <v/>
      </c>
      <c r="L2158" s="147" t="str">
        <f>IF('TSA Input'!$J2133="","",IF('TSA Input'!$J2133="Yes",'TSA Input'!$E2133,""))</f>
        <v/>
      </c>
      <c r="M2158" s="45" t="str">
        <f t="shared" si="3"/>
        <v/>
      </c>
      <c r="N2158" s="48"/>
      <c r="O2158" s="49"/>
      <c r="P2158" s="148" t="s">
        <v>31</v>
      </c>
      <c r="Q2158" s="149" t="s">
        <v>31</v>
      </c>
      <c r="R2158" s="1"/>
    </row>
    <row r="2159" spans="1:18" ht="15.75" hidden="1" customHeight="1">
      <c r="A2159" s="1" t="str">
        <f t="shared" si="1"/>
        <v/>
      </c>
      <c r="B2159" s="1"/>
      <c r="C2159" s="38" t="str">
        <f>IF('TSA Input'!J2134="","",IF('TSA Input'!J2134="Yes",'TSA Input'!B2134,"Ineligible"))</f>
        <v/>
      </c>
      <c r="D2159" s="39" t="str">
        <f>IF('TSA Input'!J2134="","",IF('TSA Input'!J2134="Yes",'TSA Input'!H2134,""))</f>
        <v/>
      </c>
      <c r="E2159" s="40" t="str">
        <f>IF('TSA Input'!J2134="","",IF('TSA Input'!J2134="Yes",'TSA Input'!G2134,""))</f>
        <v/>
      </c>
      <c r="F2159" s="42" t="str">
        <f>IF('TSA Input'!J2134="","",IF('TSA Input'!J2134="Yes",'TSA Input'!C2134,""))</f>
        <v/>
      </c>
      <c r="G2159" s="43" t="str">
        <f>IF('TSA Input'!J2134="","",IF('TSA Input'!J2134="Yes",'TSA Input'!I2134,""))</f>
        <v/>
      </c>
      <c r="H2159" s="43" t="str">
        <f>IF('TSA Input'!J2134="","",IF('TSA Input'!J2134="Yes",'TSA Input'!E2134,""))</f>
        <v/>
      </c>
      <c r="I2159" s="45" t="str">
        <f t="shared" si="2"/>
        <v/>
      </c>
      <c r="J2159" s="146" t="str">
        <f>IF('TSA Input'!$J2134="","",IF('TSA Input'!$J2134="Yes",'TSA Input'!$C2134,""))</f>
        <v/>
      </c>
      <c r="K2159" s="147" t="str">
        <f>IF('TSA Input'!$J2134="","",IF('TSA Input'!$J2134="Yes",'TSA Input'!$I2134,""))</f>
        <v/>
      </c>
      <c r="L2159" s="147" t="str">
        <f>IF('TSA Input'!$J2134="","",IF('TSA Input'!$J2134="Yes",'TSA Input'!$E2134,""))</f>
        <v/>
      </c>
      <c r="M2159" s="45" t="str">
        <f t="shared" si="3"/>
        <v/>
      </c>
      <c r="N2159" s="48"/>
      <c r="O2159" s="49"/>
      <c r="P2159" s="148" t="s">
        <v>31</v>
      </c>
      <c r="Q2159" s="149" t="s">
        <v>31</v>
      </c>
      <c r="R2159" s="1"/>
    </row>
    <row r="2160" spans="1:18" ht="15.75" hidden="1" customHeight="1">
      <c r="A2160" s="1" t="str">
        <f t="shared" si="1"/>
        <v/>
      </c>
      <c r="B2160" s="1"/>
      <c r="C2160" s="38" t="str">
        <f>IF('TSA Input'!J2135="","",IF('TSA Input'!J2135="Yes",'TSA Input'!B2135,"Ineligible"))</f>
        <v/>
      </c>
      <c r="D2160" s="39" t="str">
        <f>IF('TSA Input'!J2135="","",IF('TSA Input'!J2135="Yes",'TSA Input'!H2135,""))</f>
        <v/>
      </c>
      <c r="E2160" s="40" t="str">
        <f>IF('TSA Input'!J2135="","",IF('TSA Input'!J2135="Yes",'TSA Input'!G2135,""))</f>
        <v/>
      </c>
      <c r="F2160" s="42" t="str">
        <f>IF('TSA Input'!J2135="","",IF('TSA Input'!J2135="Yes",'TSA Input'!C2135,""))</f>
        <v/>
      </c>
      <c r="G2160" s="43" t="str">
        <f>IF('TSA Input'!J2135="","",IF('TSA Input'!J2135="Yes",'TSA Input'!I2135,""))</f>
        <v/>
      </c>
      <c r="H2160" s="43" t="str">
        <f>IF('TSA Input'!J2135="","",IF('TSA Input'!J2135="Yes",'TSA Input'!E2135,""))</f>
        <v/>
      </c>
      <c r="I2160" s="45" t="str">
        <f t="shared" si="2"/>
        <v/>
      </c>
      <c r="J2160" s="146" t="str">
        <f>IF('TSA Input'!$J2135="","",IF('TSA Input'!$J2135="Yes",'TSA Input'!$C2135,""))</f>
        <v/>
      </c>
      <c r="K2160" s="147" t="str">
        <f>IF('TSA Input'!$J2135="","",IF('TSA Input'!$J2135="Yes",'TSA Input'!$I2135,""))</f>
        <v/>
      </c>
      <c r="L2160" s="147" t="str">
        <f>IF('TSA Input'!$J2135="","",IF('TSA Input'!$J2135="Yes",'TSA Input'!$E2135,""))</f>
        <v/>
      </c>
      <c r="M2160" s="45" t="str">
        <f t="shared" si="3"/>
        <v/>
      </c>
      <c r="N2160" s="48"/>
      <c r="O2160" s="49"/>
      <c r="P2160" s="148" t="s">
        <v>31</v>
      </c>
      <c r="Q2160" s="149" t="s">
        <v>31</v>
      </c>
      <c r="R2160" s="1"/>
    </row>
    <row r="2161" spans="1:18" ht="15.75" hidden="1" customHeight="1">
      <c r="A2161" s="1" t="str">
        <f t="shared" si="1"/>
        <v/>
      </c>
      <c r="B2161" s="1"/>
      <c r="C2161" s="38" t="str">
        <f>IF('TSA Input'!J2136="","",IF('TSA Input'!J2136="Yes",'TSA Input'!B2136,"Ineligible"))</f>
        <v/>
      </c>
      <c r="D2161" s="39" t="str">
        <f>IF('TSA Input'!J2136="","",IF('TSA Input'!J2136="Yes",'TSA Input'!H2136,""))</f>
        <v/>
      </c>
      <c r="E2161" s="40" t="str">
        <f>IF('TSA Input'!J2136="","",IF('TSA Input'!J2136="Yes",'TSA Input'!G2136,""))</f>
        <v/>
      </c>
      <c r="F2161" s="42" t="str">
        <f>IF('TSA Input'!J2136="","",IF('TSA Input'!J2136="Yes",'TSA Input'!C2136,""))</f>
        <v/>
      </c>
      <c r="G2161" s="43" t="str">
        <f>IF('TSA Input'!J2136="","",IF('TSA Input'!J2136="Yes",'TSA Input'!I2136,""))</f>
        <v/>
      </c>
      <c r="H2161" s="43" t="str">
        <f>IF('TSA Input'!J2136="","",IF('TSA Input'!J2136="Yes",'TSA Input'!E2136,""))</f>
        <v/>
      </c>
      <c r="I2161" s="45" t="str">
        <f t="shared" si="2"/>
        <v/>
      </c>
      <c r="J2161" s="146" t="str">
        <f>IF('TSA Input'!$J2136="","",IF('TSA Input'!$J2136="Yes",'TSA Input'!$C2136,""))</f>
        <v/>
      </c>
      <c r="K2161" s="147" t="str">
        <f>IF('TSA Input'!$J2136="","",IF('TSA Input'!$J2136="Yes",'TSA Input'!$I2136,""))</f>
        <v/>
      </c>
      <c r="L2161" s="147" t="str">
        <f>IF('TSA Input'!$J2136="","",IF('TSA Input'!$J2136="Yes",'TSA Input'!$E2136,""))</f>
        <v/>
      </c>
      <c r="M2161" s="45" t="str">
        <f t="shared" si="3"/>
        <v/>
      </c>
      <c r="N2161" s="48"/>
      <c r="O2161" s="49"/>
      <c r="P2161" s="148" t="s">
        <v>31</v>
      </c>
      <c r="Q2161" s="149" t="s">
        <v>31</v>
      </c>
      <c r="R2161" s="1"/>
    </row>
    <row r="2162" spans="1:18" ht="15.75" hidden="1" customHeight="1">
      <c r="A2162" s="1" t="str">
        <f t="shared" si="1"/>
        <v/>
      </c>
      <c r="B2162" s="1"/>
      <c r="C2162" s="38" t="str">
        <f>IF('TSA Input'!J2137="","",IF('TSA Input'!J2137="Yes",'TSA Input'!B2137,"Ineligible"))</f>
        <v/>
      </c>
      <c r="D2162" s="39" t="str">
        <f>IF('TSA Input'!J2137="","",IF('TSA Input'!J2137="Yes",'TSA Input'!H2137,""))</f>
        <v/>
      </c>
      <c r="E2162" s="40" t="str">
        <f>IF('TSA Input'!J2137="","",IF('TSA Input'!J2137="Yes",'TSA Input'!G2137,""))</f>
        <v/>
      </c>
      <c r="F2162" s="42" t="str">
        <f>IF('TSA Input'!J2137="","",IF('TSA Input'!J2137="Yes",'TSA Input'!C2137,""))</f>
        <v/>
      </c>
      <c r="G2162" s="43" t="str">
        <f>IF('TSA Input'!J2137="","",IF('TSA Input'!J2137="Yes",'TSA Input'!I2137,""))</f>
        <v/>
      </c>
      <c r="H2162" s="43" t="str">
        <f>IF('TSA Input'!J2137="","",IF('TSA Input'!J2137="Yes",'TSA Input'!E2137,""))</f>
        <v/>
      </c>
      <c r="I2162" s="45" t="str">
        <f t="shared" si="2"/>
        <v/>
      </c>
      <c r="J2162" s="146" t="str">
        <f>IF('TSA Input'!$J2137="","",IF('TSA Input'!$J2137="Yes",'TSA Input'!$C2137,""))</f>
        <v/>
      </c>
      <c r="K2162" s="147" t="str">
        <f>IF('TSA Input'!$J2137="","",IF('TSA Input'!$J2137="Yes",'TSA Input'!$I2137,""))</f>
        <v/>
      </c>
      <c r="L2162" s="147" t="str">
        <f>IF('TSA Input'!$J2137="","",IF('TSA Input'!$J2137="Yes",'TSA Input'!$E2137,""))</f>
        <v/>
      </c>
      <c r="M2162" s="45" t="str">
        <f t="shared" si="3"/>
        <v/>
      </c>
      <c r="N2162" s="48"/>
      <c r="O2162" s="49"/>
      <c r="P2162" s="148" t="s">
        <v>31</v>
      </c>
      <c r="Q2162" s="149" t="s">
        <v>31</v>
      </c>
      <c r="R2162" s="1"/>
    </row>
    <row r="2163" spans="1:18" ht="15.75" hidden="1" customHeight="1">
      <c r="A2163" s="1" t="str">
        <f t="shared" si="1"/>
        <v/>
      </c>
      <c r="B2163" s="1"/>
      <c r="C2163" s="38" t="str">
        <f>IF('TSA Input'!J2138="","",IF('TSA Input'!J2138="Yes",'TSA Input'!B2138,"Ineligible"))</f>
        <v/>
      </c>
      <c r="D2163" s="39" t="str">
        <f>IF('TSA Input'!J2138="","",IF('TSA Input'!J2138="Yes",'TSA Input'!H2138,""))</f>
        <v/>
      </c>
      <c r="E2163" s="40" t="str">
        <f>IF('TSA Input'!J2138="","",IF('TSA Input'!J2138="Yes",'TSA Input'!G2138,""))</f>
        <v/>
      </c>
      <c r="F2163" s="42" t="str">
        <f>IF('TSA Input'!J2138="","",IF('TSA Input'!J2138="Yes",'TSA Input'!C2138,""))</f>
        <v/>
      </c>
      <c r="G2163" s="43" t="str">
        <f>IF('TSA Input'!J2138="","",IF('TSA Input'!J2138="Yes",'TSA Input'!I2138,""))</f>
        <v/>
      </c>
      <c r="H2163" s="43" t="str">
        <f>IF('TSA Input'!J2138="","",IF('TSA Input'!J2138="Yes",'TSA Input'!E2138,""))</f>
        <v/>
      </c>
      <c r="I2163" s="45" t="str">
        <f t="shared" si="2"/>
        <v/>
      </c>
      <c r="J2163" s="146" t="str">
        <f>IF('TSA Input'!$J2138="","",IF('TSA Input'!$J2138="Yes",'TSA Input'!$C2138,""))</f>
        <v/>
      </c>
      <c r="K2163" s="147" t="str">
        <f>IF('TSA Input'!$J2138="","",IF('TSA Input'!$J2138="Yes",'TSA Input'!$I2138,""))</f>
        <v/>
      </c>
      <c r="L2163" s="147" t="str">
        <f>IF('TSA Input'!$J2138="","",IF('TSA Input'!$J2138="Yes",'TSA Input'!$E2138,""))</f>
        <v/>
      </c>
      <c r="M2163" s="45" t="str">
        <f t="shared" si="3"/>
        <v/>
      </c>
      <c r="N2163" s="48"/>
      <c r="O2163" s="49"/>
      <c r="P2163" s="148" t="s">
        <v>31</v>
      </c>
      <c r="Q2163" s="149" t="s">
        <v>31</v>
      </c>
      <c r="R2163" s="1"/>
    </row>
    <row r="2164" spans="1:18" ht="15.75" hidden="1" customHeight="1">
      <c r="A2164" s="1" t="str">
        <f t="shared" si="1"/>
        <v/>
      </c>
      <c r="B2164" s="1"/>
      <c r="C2164" s="38" t="str">
        <f>IF('TSA Input'!J2139="","",IF('TSA Input'!J2139="Yes",'TSA Input'!B2139,"Ineligible"))</f>
        <v/>
      </c>
      <c r="D2164" s="39" t="str">
        <f>IF('TSA Input'!J2139="","",IF('TSA Input'!J2139="Yes",'TSA Input'!H2139,""))</f>
        <v/>
      </c>
      <c r="E2164" s="40" t="str">
        <f>IF('TSA Input'!J2139="","",IF('TSA Input'!J2139="Yes",'TSA Input'!G2139,""))</f>
        <v/>
      </c>
      <c r="F2164" s="42" t="str">
        <f>IF('TSA Input'!J2139="","",IF('TSA Input'!J2139="Yes",'TSA Input'!C2139,""))</f>
        <v/>
      </c>
      <c r="G2164" s="43" t="str">
        <f>IF('TSA Input'!J2139="","",IF('TSA Input'!J2139="Yes",'TSA Input'!I2139,""))</f>
        <v/>
      </c>
      <c r="H2164" s="43" t="str">
        <f>IF('TSA Input'!J2139="","",IF('TSA Input'!J2139="Yes",'TSA Input'!E2139,""))</f>
        <v/>
      </c>
      <c r="I2164" s="45" t="str">
        <f t="shared" si="2"/>
        <v/>
      </c>
      <c r="J2164" s="146" t="str">
        <f>IF('TSA Input'!$J2139="","",IF('TSA Input'!$J2139="Yes",'TSA Input'!$C2139,""))</f>
        <v/>
      </c>
      <c r="K2164" s="147" t="str">
        <f>IF('TSA Input'!$J2139="","",IF('TSA Input'!$J2139="Yes",'TSA Input'!$I2139,""))</f>
        <v/>
      </c>
      <c r="L2164" s="147" t="str">
        <f>IF('TSA Input'!$J2139="","",IF('TSA Input'!$J2139="Yes",'TSA Input'!$E2139,""))</f>
        <v/>
      </c>
      <c r="M2164" s="45" t="str">
        <f t="shared" si="3"/>
        <v/>
      </c>
      <c r="N2164" s="48"/>
      <c r="O2164" s="49"/>
      <c r="P2164" s="148" t="s">
        <v>31</v>
      </c>
      <c r="Q2164" s="149" t="s">
        <v>31</v>
      </c>
      <c r="R2164" s="1"/>
    </row>
    <row r="2165" spans="1:18" ht="15.75" hidden="1" customHeight="1">
      <c r="A2165" s="1" t="str">
        <f t="shared" si="1"/>
        <v/>
      </c>
      <c r="B2165" s="1"/>
      <c r="C2165" s="38" t="str">
        <f>IF('TSA Input'!J2140="","",IF('TSA Input'!J2140="Yes",'TSA Input'!B2140,"Ineligible"))</f>
        <v/>
      </c>
      <c r="D2165" s="39" t="str">
        <f>IF('TSA Input'!J2140="","",IF('TSA Input'!J2140="Yes",'TSA Input'!H2140,""))</f>
        <v/>
      </c>
      <c r="E2165" s="40" t="str">
        <f>IF('TSA Input'!J2140="","",IF('TSA Input'!J2140="Yes",'TSA Input'!G2140,""))</f>
        <v/>
      </c>
      <c r="F2165" s="42" t="str">
        <f>IF('TSA Input'!J2140="","",IF('TSA Input'!J2140="Yes",'TSA Input'!C2140,""))</f>
        <v/>
      </c>
      <c r="G2165" s="43" t="str">
        <f>IF('TSA Input'!J2140="","",IF('TSA Input'!J2140="Yes",'TSA Input'!I2140,""))</f>
        <v/>
      </c>
      <c r="H2165" s="43" t="str">
        <f>IF('TSA Input'!J2140="","",IF('TSA Input'!J2140="Yes",'TSA Input'!E2140,""))</f>
        <v/>
      </c>
      <c r="I2165" s="45" t="str">
        <f t="shared" si="2"/>
        <v/>
      </c>
      <c r="J2165" s="146" t="str">
        <f>IF('TSA Input'!$J2140="","",IF('TSA Input'!$J2140="Yes",'TSA Input'!$C2140,""))</f>
        <v/>
      </c>
      <c r="K2165" s="147" t="str">
        <f>IF('TSA Input'!$J2140="","",IF('TSA Input'!$J2140="Yes",'TSA Input'!$I2140,""))</f>
        <v/>
      </c>
      <c r="L2165" s="147" t="str">
        <f>IF('TSA Input'!$J2140="","",IF('TSA Input'!$J2140="Yes",'TSA Input'!$E2140,""))</f>
        <v/>
      </c>
      <c r="M2165" s="45" t="str">
        <f t="shared" si="3"/>
        <v/>
      </c>
      <c r="N2165" s="48"/>
      <c r="O2165" s="49"/>
      <c r="P2165" s="148" t="s">
        <v>31</v>
      </c>
      <c r="Q2165" s="149" t="s">
        <v>31</v>
      </c>
      <c r="R2165" s="1"/>
    </row>
    <row r="2166" spans="1:18" ht="15.75" hidden="1" customHeight="1">
      <c r="A2166" s="1" t="str">
        <f t="shared" si="1"/>
        <v/>
      </c>
      <c r="B2166" s="1"/>
      <c r="C2166" s="38" t="str">
        <f>IF('TSA Input'!J2141="","",IF('TSA Input'!J2141="Yes",'TSA Input'!B2141,"Ineligible"))</f>
        <v/>
      </c>
      <c r="D2166" s="39" t="str">
        <f>IF('TSA Input'!J2141="","",IF('TSA Input'!J2141="Yes",'TSA Input'!H2141,""))</f>
        <v/>
      </c>
      <c r="E2166" s="40" t="str">
        <f>IF('TSA Input'!J2141="","",IF('TSA Input'!J2141="Yes",'TSA Input'!G2141,""))</f>
        <v/>
      </c>
      <c r="F2166" s="42" t="str">
        <f>IF('TSA Input'!J2141="","",IF('TSA Input'!J2141="Yes",'TSA Input'!C2141,""))</f>
        <v/>
      </c>
      <c r="G2166" s="43" t="str">
        <f>IF('TSA Input'!J2141="","",IF('TSA Input'!J2141="Yes",'TSA Input'!I2141,""))</f>
        <v/>
      </c>
      <c r="H2166" s="43" t="str">
        <f>IF('TSA Input'!J2141="","",IF('TSA Input'!J2141="Yes",'TSA Input'!E2141,""))</f>
        <v/>
      </c>
      <c r="I2166" s="45" t="str">
        <f t="shared" si="2"/>
        <v/>
      </c>
      <c r="J2166" s="146" t="str">
        <f>IF('TSA Input'!$J2141="","",IF('TSA Input'!$J2141="Yes",'TSA Input'!$C2141,""))</f>
        <v/>
      </c>
      <c r="K2166" s="147" t="str">
        <f>IF('TSA Input'!$J2141="","",IF('TSA Input'!$J2141="Yes",'TSA Input'!$I2141,""))</f>
        <v/>
      </c>
      <c r="L2166" s="147" t="str">
        <f>IF('TSA Input'!$J2141="","",IF('TSA Input'!$J2141="Yes",'TSA Input'!$E2141,""))</f>
        <v/>
      </c>
      <c r="M2166" s="45" t="str">
        <f t="shared" si="3"/>
        <v/>
      </c>
      <c r="N2166" s="48"/>
      <c r="O2166" s="49"/>
      <c r="P2166" s="148" t="s">
        <v>31</v>
      </c>
      <c r="Q2166" s="149" t="s">
        <v>31</v>
      </c>
      <c r="R2166" s="1"/>
    </row>
    <row r="2167" spans="1:18" ht="15.75" hidden="1" customHeight="1">
      <c r="A2167" s="1" t="str">
        <f t="shared" si="1"/>
        <v/>
      </c>
      <c r="B2167" s="1"/>
      <c r="C2167" s="38" t="str">
        <f>IF('TSA Input'!J2142="","",IF('TSA Input'!J2142="Yes",'TSA Input'!B2142,"Ineligible"))</f>
        <v/>
      </c>
      <c r="D2167" s="39" t="str">
        <f>IF('TSA Input'!J2142="","",IF('TSA Input'!J2142="Yes",'TSA Input'!H2142,""))</f>
        <v/>
      </c>
      <c r="E2167" s="40" t="str">
        <f>IF('TSA Input'!J2142="","",IF('TSA Input'!J2142="Yes",'TSA Input'!G2142,""))</f>
        <v/>
      </c>
      <c r="F2167" s="42" t="str">
        <f>IF('TSA Input'!J2142="","",IF('TSA Input'!J2142="Yes",'TSA Input'!C2142,""))</f>
        <v/>
      </c>
      <c r="G2167" s="43" t="str">
        <f>IF('TSA Input'!J2142="","",IF('TSA Input'!J2142="Yes",'TSA Input'!I2142,""))</f>
        <v/>
      </c>
      <c r="H2167" s="43" t="str">
        <f>IF('TSA Input'!J2142="","",IF('TSA Input'!J2142="Yes",'TSA Input'!E2142,""))</f>
        <v/>
      </c>
      <c r="I2167" s="45" t="str">
        <f t="shared" si="2"/>
        <v/>
      </c>
      <c r="J2167" s="146" t="str">
        <f>IF('TSA Input'!$J2142="","",IF('TSA Input'!$J2142="Yes",'TSA Input'!$C2142,""))</f>
        <v/>
      </c>
      <c r="K2167" s="147" t="str">
        <f>IF('TSA Input'!$J2142="","",IF('TSA Input'!$J2142="Yes",'TSA Input'!$I2142,""))</f>
        <v/>
      </c>
      <c r="L2167" s="147" t="str">
        <f>IF('TSA Input'!$J2142="","",IF('TSA Input'!$J2142="Yes",'TSA Input'!$E2142,""))</f>
        <v/>
      </c>
      <c r="M2167" s="45" t="str">
        <f t="shared" si="3"/>
        <v/>
      </c>
      <c r="N2167" s="48"/>
      <c r="O2167" s="49"/>
      <c r="P2167" s="148" t="s">
        <v>31</v>
      </c>
      <c r="Q2167" s="149" t="s">
        <v>31</v>
      </c>
      <c r="R2167" s="1"/>
    </row>
    <row r="2168" spans="1:18" ht="15.75" hidden="1" customHeight="1">
      <c r="A2168" s="1" t="str">
        <f t="shared" si="1"/>
        <v/>
      </c>
      <c r="B2168" s="1"/>
      <c r="C2168" s="38" t="str">
        <f>IF('TSA Input'!J2143="","",IF('TSA Input'!J2143="Yes",'TSA Input'!B2143,"Ineligible"))</f>
        <v/>
      </c>
      <c r="D2168" s="39" t="str">
        <f>IF('TSA Input'!J2143="","",IF('TSA Input'!J2143="Yes",'TSA Input'!H2143,""))</f>
        <v/>
      </c>
      <c r="E2168" s="40" t="str">
        <f>IF('TSA Input'!J2143="","",IF('TSA Input'!J2143="Yes",'TSA Input'!G2143,""))</f>
        <v/>
      </c>
      <c r="F2168" s="42" t="str">
        <f>IF('TSA Input'!J2143="","",IF('TSA Input'!J2143="Yes",'TSA Input'!C2143,""))</f>
        <v/>
      </c>
      <c r="G2168" s="43" t="str">
        <f>IF('TSA Input'!J2143="","",IF('TSA Input'!J2143="Yes",'TSA Input'!I2143,""))</f>
        <v/>
      </c>
      <c r="H2168" s="43" t="str">
        <f>IF('TSA Input'!J2143="","",IF('TSA Input'!J2143="Yes",'TSA Input'!E2143,""))</f>
        <v/>
      </c>
      <c r="I2168" s="45" t="str">
        <f t="shared" si="2"/>
        <v/>
      </c>
      <c r="J2168" s="146" t="str">
        <f>IF('TSA Input'!$J2143="","",IF('TSA Input'!$J2143="Yes",'TSA Input'!$C2143,""))</f>
        <v/>
      </c>
      <c r="K2168" s="147" t="str">
        <f>IF('TSA Input'!$J2143="","",IF('TSA Input'!$J2143="Yes",'TSA Input'!$I2143,""))</f>
        <v/>
      </c>
      <c r="L2168" s="147" t="str">
        <f>IF('TSA Input'!$J2143="","",IF('TSA Input'!$J2143="Yes",'TSA Input'!$E2143,""))</f>
        <v/>
      </c>
      <c r="M2168" s="45" t="str">
        <f t="shared" si="3"/>
        <v/>
      </c>
      <c r="N2168" s="48"/>
      <c r="O2168" s="49"/>
      <c r="P2168" s="148" t="s">
        <v>31</v>
      </c>
      <c r="Q2168" s="149" t="s">
        <v>31</v>
      </c>
      <c r="R2168" s="1"/>
    </row>
    <row r="2169" spans="1:18" ht="15.75" hidden="1" customHeight="1">
      <c r="A2169" s="1" t="str">
        <f t="shared" si="1"/>
        <v/>
      </c>
      <c r="B2169" s="1"/>
      <c r="C2169" s="38" t="str">
        <f>IF('TSA Input'!J2144="","",IF('TSA Input'!J2144="Yes",'TSA Input'!B2144,"Ineligible"))</f>
        <v/>
      </c>
      <c r="D2169" s="39" t="str">
        <f>IF('TSA Input'!J2144="","",IF('TSA Input'!J2144="Yes",'TSA Input'!H2144,""))</f>
        <v/>
      </c>
      <c r="E2169" s="40" t="str">
        <f>IF('TSA Input'!J2144="","",IF('TSA Input'!J2144="Yes",'TSA Input'!G2144,""))</f>
        <v/>
      </c>
      <c r="F2169" s="42" t="str">
        <f>IF('TSA Input'!J2144="","",IF('TSA Input'!J2144="Yes",'TSA Input'!C2144,""))</f>
        <v/>
      </c>
      <c r="G2169" s="43" t="str">
        <f>IF('TSA Input'!J2144="","",IF('TSA Input'!J2144="Yes",'TSA Input'!I2144,""))</f>
        <v/>
      </c>
      <c r="H2169" s="43" t="str">
        <f>IF('TSA Input'!J2144="","",IF('TSA Input'!J2144="Yes",'TSA Input'!E2144,""))</f>
        <v/>
      </c>
      <c r="I2169" s="45" t="str">
        <f t="shared" si="2"/>
        <v/>
      </c>
      <c r="J2169" s="146" t="str">
        <f>IF('TSA Input'!$J2144="","",IF('TSA Input'!$J2144="Yes",'TSA Input'!$C2144,""))</f>
        <v/>
      </c>
      <c r="K2169" s="147" t="str">
        <f>IF('TSA Input'!$J2144="","",IF('TSA Input'!$J2144="Yes",'TSA Input'!$I2144,""))</f>
        <v/>
      </c>
      <c r="L2169" s="147" t="str">
        <f>IF('TSA Input'!$J2144="","",IF('TSA Input'!$J2144="Yes",'TSA Input'!$E2144,""))</f>
        <v/>
      </c>
      <c r="M2169" s="45" t="str">
        <f t="shared" si="3"/>
        <v/>
      </c>
      <c r="N2169" s="48"/>
      <c r="O2169" s="49"/>
      <c r="P2169" s="148" t="s">
        <v>31</v>
      </c>
      <c r="Q2169" s="149" t="s">
        <v>31</v>
      </c>
      <c r="R2169" s="1"/>
    </row>
    <row r="2170" spans="1:18" ht="15.75" hidden="1" customHeight="1">
      <c r="A2170" s="1" t="str">
        <f t="shared" si="1"/>
        <v/>
      </c>
      <c r="B2170" s="1"/>
      <c r="C2170" s="38" t="str">
        <f>IF('TSA Input'!J2145="","",IF('TSA Input'!J2145="Yes",'TSA Input'!B2145,"Ineligible"))</f>
        <v/>
      </c>
      <c r="D2170" s="39" t="str">
        <f>IF('TSA Input'!J2145="","",IF('TSA Input'!J2145="Yes",'TSA Input'!H2145,""))</f>
        <v/>
      </c>
      <c r="E2170" s="40" t="str">
        <f>IF('TSA Input'!J2145="","",IF('TSA Input'!J2145="Yes",'TSA Input'!G2145,""))</f>
        <v/>
      </c>
      <c r="F2170" s="42" t="str">
        <f>IF('TSA Input'!J2145="","",IF('TSA Input'!J2145="Yes",'TSA Input'!C2145,""))</f>
        <v/>
      </c>
      <c r="G2170" s="43" t="str">
        <f>IF('TSA Input'!J2145="","",IF('TSA Input'!J2145="Yes",'TSA Input'!I2145,""))</f>
        <v/>
      </c>
      <c r="H2170" s="43" t="str">
        <f>IF('TSA Input'!J2145="","",IF('TSA Input'!J2145="Yes",'TSA Input'!E2145,""))</f>
        <v/>
      </c>
      <c r="I2170" s="45" t="str">
        <f t="shared" si="2"/>
        <v/>
      </c>
      <c r="J2170" s="146" t="str">
        <f>IF('TSA Input'!$J2145="","",IF('TSA Input'!$J2145="Yes",'TSA Input'!$C2145,""))</f>
        <v/>
      </c>
      <c r="K2170" s="147" t="str">
        <f>IF('TSA Input'!$J2145="","",IF('TSA Input'!$J2145="Yes",'TSA Input'!$I2145,""))</f>
        <v/>
      </c>
      <c r="L2170" s="147" t="str">
        <f>IF('TSA Input'!$J2145="","",IF('TSA Input'!$J2145="Yes",'TSA Input'!$E2145,""))</f>
        <v/>
      </c>
      <c r="M2170" s="45" t="str">
        <f t="shared" si="3"/>
        <v/>
      </c>
      <c r="N2170" s="48"/>
      <c r="O2170" s="49"/>
      <c r="P2170" s="148" t="s">
        <v>31</v>
      </c>
      <c r="Q2170" s="149" t="s">
        <v>31</v>
      </c>
      <c r="R2170" s="1"/>
    </row>
    <row r="2171" spans="1:18" ht="15.75" hidden="1" customHeight="1">
      <c r="A2171" s="1" t="str">
        <f t="shared" si="1"/>
        <v/>
      </c>
      <c r="B2171" s="1"/>
      <c r="C2171" s="38" t="str">
        <f>IF('TSA Input'!J2146="","",IF('TSA Input'!J2146="Yes",'TSA Input'!B2146,"Ineligible"))</f>
        <v/>
      </c>
      <c r="D2171" s="39" t="str">
        <f>IF('TSA Input'!J2146="","",IF('TSA Input'!J2146="Yes",'TSA Input'!H2146,""))</f>
        <v/>
      </c>
      <c r="E2171" s="40" t="str">
        <f>IF('TSA Input'!J2146="","",IF('TSA Input'!J2146="Yes",'TSA Input'!G2146,""))</f>
        <v/>
      </c>
      <c r="F2171" s="42" t="str">
        <f>IF('TSA Input'!J2146="","",IF('TSA Input'!J2146="Yes",'TSA Input'!C2146,""))</f>
        <v/>
      </c>
      <c r="G2171" s="43" t="str">
        <f>IF('TSA Input'!J2146="","",IF('TSA Input'!J2146="Yes",'TSA Input'!I2146,""))</f>
        <v/>
      </c>
      <c r="H2171" s="43" t="str">
        <f>IF('TSA Input'!J2146="","",IF('TSA Input'!J2146="Yes",'TSA Input'!E2146,""))</f>
        <v/>
      </c>
      <c r="I2171" s="45" t="str">
        <f t="shared" si="2"/>
        <v/>
      </c>
      <c r="J2171" s="146" t="str">
        <f>IF('TSA Input'!$J2146="","",IF('TSA Input'!$J2146="Yes",'TSA Input'!$C2146,""))</f>
        <v/>
      </c>
      <c r="K2171" s="147" t="str">
        <f>IF('TSA Input'!$J2146="","",IF('TSA Input'!$J2146="Yes",'TSA Input'!$I2146,""))</f>
        <v/>
      </c>
      <c r="L2171" s="147" t="str">
        <f>IF('TSA Input'!$J2146="","",IF('TSA Input'!$J2146="Yes",'TSA Input'!$E2146,""))</f>
        <v/>
      </c>
      <c r="M2171" s="45" t="str">
        <f t="shared" si="3"/>
        <v/>
      </c>
      <c r="N2171" s="48"/>
      <c r="O2171" s="49"/>
      <c r="P2171" s="148" t="s">
        <v>31</v>
      </c>
      <c r="Q2171" s="149" t="s">
        <v>31</v>
      </c>
      <c r="R2171" s="1"/>
    </row>
    <row r="2172" spans="1:18" ht="15.75" hidden="1" customHeight="1">
      <c r="A2172" s="1" t="str">
        <f t="shared" si="1"/>
        <v/>
      </c>
      <c r="B2172" s="1"/>
      <c r="C2172" s="38" t="str">
        <f>IF('TSA Input'!J2147="","",IF('TSA Input'!J2147="Yes",'TSA Input'!B2147,"Ineligible"))</f>
        <v/>
      </c>
      <c r="D2172" s="39" t="str">
        <f>IF('TSA Input'!J2147="","",IF('TSA Input'!J2147="Yes",'TSA Input'!H2147,""))</f>
        <v/>
      </c>
      <c r="E2172" s="40" t="str">
        <f>IF('TSA Input'!J2147="","",IF('TSA Input'!J2147="Yes",'TSA Input'!G2147,""))</f>
        <v/>
      </c>
      <c r="F2172" s="42" t="str">
        <f>IF('TSA Input'!J2147="","",IF('TSA Input'!J2147="Yes",'TSA Input'!C2147,""))</f>
        <v/>
      </c>
      <c r="G2172" s="43" t="str">
        <f>IF('TSA Input'!J2147="","",IF('TSA Input'!J2147="Yes",'TSA Input'!I2147,""))</f>
        <v/>
      </c>
      <c r="H2172" s="43" t="str">
        <f>IF('TSA Input'!J2147="","",IF('TSA Input'!J2147="Yes",'TSA Input'!E2147,""))</f>
        <v/>
      </c>
      <c r="I2172" s="45" t="str">
        <f t="shared" si="2"/>
        <v/>
      </c>
      <c r="J2172" s="146" t="str">
        <f>IF('TSA Input'!$J2147="","",IF('TSA Input'!$J2147="Yes",'TSA Input'!$C2147,""))</f>
        <v/>
      </c>
      <c r="K2172" s="147" t="str">
        <f>IF('TSA Input'!$J2147="","",IF('TSA Input'!$J2147="Yes",'TSA Input'!$I2147,""))</f>
        <v/>
      </c>
      <c r="L2172" s="147" t="str">
        <f>IF('TSA Input'!$J2147="","",IF('TSA Input'!$J2147="Yes",'TSA Input'!$E2147,""))</f>
        <v/>
      </c>
      <c r="M2172" s="45" t="str">
        <f t="shared" si="3"/>
        <v/>
      </c>
      <c r="N2172" s="48"/>
      <c r="O2172" s="49"/>
      <c r="P2172" s="148" t="s">
        <v>31</v>
      </c>
      <c r="Q2172" s="149" t="s">
        <v>31</v>
      </c>
      <c r="R2172" s="1"/>
    </row>
    <row r="2173" spans="1:18" ht="15.75" hidden="1" customHeight="1">
      <c r="A2173" s="1" t="str">
        <f t="shared" si="1"/>
        <v/>
      </c>
      <c r="B2173" s="1"/>
      <c r="C2173" s="38" t="str">
        <f>IF('TSA Input'!J2148="","",IF('TSA Input'!J2148="Yes",'TSA Input'!B2148,"Ineligible"))</f>
        <v/>
      </c>
      <c r="D2173" s="39" t="str">
        <f>IF('TSA Input'!J2148="","",IF('TSA Input'!J2148="Yes",'TSA Input'!H2148,""))</f>
        <v/>
      </c>
      <c r="E2173" s="40" t="str">
        <f>IF('TSA Input'!J2148="","",IF('TSA Input'!J2148="Yes",'TSA Input'!G2148,""))</f>
        <v/>
      </c>
      <c r="F2173" s="42" t="str">
        <f>IF('TSA Input'!J2148="","",IF('TSA Input'!J2148="Yes",'TSA Input'!C2148,""))</f>
        <v/>
      </c>
      <c r="G2173" s="43" t="str">
        <f>IF('TSA Input'!J2148="","",IF('TSA Input'!J2148="Yes",'TSA Input'!I2148,""))</f>
        <v/>
      </c>
      <c r="H2173" s="43" t="str">
        <f>IF('TSA Input'!J2148="","",IF('TSA Input'!J2148="Yes",'TSA Input'!E2148,""))</f>
        <v/>
      </c>
      <c r="I2173" s="45" t="str">
        <f t="shared" si="2"/>
        <v/>
      </c>
      <c r="J2173" s="146" t="str">
        <f>IF('TSA Input'!$J2148="","",IF('TSA Input'!$J2148="Yes",'TSA Input'!$C2148,""))</f>
        <v/>
      </c>
      <c r="K2173" s="147" t="str">
        <f>IF('TSA Input'!$J2148="","",IF('TSA Input'!$J2148="Yes",'TSA Input'!$I2148,""))</f>
        <v/>
      </c>
      <c r="L2173" s="147" t="str">
        <f>IF('TSA Input'!$J2148="","",IF('TSA Input'!$J2148="Yes",'TSA Input'!$E2148,""))</f>
        <v/>
      </c>
      <c r="M2173" s="45" t="str">
        <f t="shared" si="3"/>
        <v/>
      </c>
      <c r="N2173" s="48"/>
      <c r="O2173" s="49"/>
      <c r="P2173" s="148" t="s">
        <v>31</v>
      </c>
      <c r="Q2173" s="149" t="s">
        <v>31</v>
      </c>
      <c r="R2173" s="1"/>
    </row>
    <row r="2174" spans="1:18" ht="15.75" hidden="1" customHeight="1">
      <c r="A2174" s="1" t="str">
        <f t="shared" si="1"/>
        <v/>
      </c>
      <c r="B2174" s="1"/>
      <c r="C2174" s="38" t="str">
        <f>IF('TSA Input'!J2149="","",IF('TSA Input'!J2149="Yes",'TSA Input'!B2149,"Ineligible"))</f>
        <v/>
      </c>
      <c r="D2174" s="39" t="str">
        <f>IF('TSA Input'!J2149="","",IF('TSA Input'!J2149="Yes",'TSA Input'!H2149,""))</f>
        <v/>
      </c>
      <c r="E2174" s="40" t="str">
        <f>IF('TSA Input'!J2149="","",IF('TSA Input'!J2149="Yes",'TSA Input'!G2149,""))</f>
        <v/>
      </c>
      <c r="F2174" s="42" t="str">
        <f>IF('TSA Input'!J2149="","",IF('TSA Input'!J2149="Yes",'TSA Input'!C2149,""))</f>
        <v/>
      </c>
      <c r="G2174" s="43" t="str">
        <f>IF('TSA Input'!J2149="","",IF('TSA Input'!J2149="Yes",'TSA Input'!I2149,""))</f>
        <v/>
      </c>
      <c r="H2174" s="43" t="str">
        <f>IF('TSA Input'!J2149="","",IF('TSA Input'!J2149="Yes",'TSA Input'!E2149,""))</f>
        <v/>
      </c>
      <c r="I2174" s="45" t="str">
        <f t="shared" si="2"/>
        <v/>
      </c>
      <c r="J2174" s="146" t="str">
        <f>IF('TSA Input'!$J2149="","",IF('TSA Input'!$J2149="Yes",'TSA Input'!$C2149,""))</f>
        <v/>
      </c>
      <c r="K2174" s="147" t="str">
        <f>IF('TSA Input'!$J2149="","",IF('TSA Input'!$J2149="Yes",'TSA Input'!$I2149,""))</f>
        <v/>
      </c>
      <c r="L2174" s="147" t="str">
        <f>IF('TSA Input'!$J2149="","",IF('TSA Input'!$J2149="Yes",'TSA Input'!$E2149,""))</f>
        <v/>
      </c>
      <c r="M2174" s="45" t="str">
        <f t="shared" si="3"/>
        <v/>
      </c>
      <c r="N2174" s="48"/>
      <c r="O2174" s="49"/>
      <c r="P2174" s="148" t="s">
        <v>31</v>
      </c>
      <c r="Q2174" s="149" t="s">
        <v>31</v>
      </c>
      <c r="R2174" s="1"/>
    </row>
    <row r="2175" spans="1:18" ht="15.75" hidden="1" customHeight="1">
      <c r="A2175" s="1" t="str">
        <f t="shared" si="1"/>
        <v/>
      </c>
      <c r="B2175" s="1"/>
      <c r="C2175" s="38" t="str">
        <f>IF('TSA Input'!J2150="","",IF('TSA Input'!J2150="Yes",'TSA Input'!B2150,"Ineligible"))</f>
        <v/>
      </c>
      <c r="D2175" s="39" t="str">
        <f>IF('TSA Input'!J2150="","",IF('TSA Input'!J2150="Yes",'TSA Input'!H2150,""))</f>
        <v/>
      </c>
      <c r="E2175" s="40" t="str">
        <f>IF('TSA Input'!J2150="","",IF('TSA Input'!J2150="Yes",'TSA Input'!G2150,""))</f>
        <v/>
      </c>
      <c r="F2175" s="42" t="str">
        <f>IF('TSA Input'!J2150="","",IF('TSA Input'!J2150="Yes",'TSA Input'!C2150,""))</f>
        <v/>
      </c>
      <c r="G2175" s="43" t="str">
        <f>IF('TSA Input'!J2150="","",IF('TSA Input'!J2150="Yes",'TSA Input'!I2150,""))</f>
        <v/>
      </c>
      <c r="H2175" s="43" t="str">
        <f>IF('TSA Input'!J2150="","",IF('TSA Input'!J2150="Yes",'TSA Input'!E2150,""))</f>
        <v/>
      </c>
      <c r="I2175" s="45" t="str">
        <f t="shared" si="2"/>
        <v/>
      </c>
      <c r="J2175" s="146" t="str">
        <f>IF('TSA Input'!$J2150="","",IF('TSA Input'!$J2150="Yes",'TSA Input'!$C2150,""))</f>
        <v/>
      </c>
      <c r="K2175" s="147" t="str">
        <f>IF('TSA Input'!$J2150="","",IF('TSA Input'!$J2150="Yes",'TSA Input'!$I2150,""))</f>
        <v/>
      </c>
      <c r="L2175" s="147" t="str">
        <f>IF('TSA Input'!$J2150="","",IF('TSA Input'!$J2150="Yes",'TSA Input'!$E2150,""))</f>
        <v/>
      </c>
      <c r="M2175" s="45" t="str">
        <f t="shared" si="3"/>
        <v/>
      </c>
      <c r="N2175" s="48"/>
      <c r="O2175" s="49"/>
      <c r="P2175" s="148" t="s">
        <v>31</v>
      </c>
      <c r="Q2175" s="149" t="s">
        <v>31</v>
      </c>
      <c r="R2175" s="1"/>
    </row>
    <row r="2176" spans="1:18" ht="15.75" hidden="1" customHeight="1">
      <c r="A2176" s="1" t="str">
        <f t="shared" si="1"/>
        <v/>
      </c>
      <c r="B2176" s="1"/>
      <c r="C2176" s="38" t="str">
        <f>IF('TSA Input'!J2151="","",IF('TSA Input'!J2151="Yes",'TSA Input'!B2151,"Ineligible"))</f>
        <v/>
      </c>
      <c r="D2176" s="39" t="str">
        <f>IF('TSA Input'!J2151="","",IF('TSA Input'!J2151="Yes",'TSA Input'!H2151,""))</f>
        <v/>
      </c>
      <c r="E2176" s="40" t="str">
        <f>IF('TSA Input'!J2151="","",IF('TSA Input'!J2151="Yes",'TSA Input'!G2151,""))</f>
        <v/>
      </c>
      <c r="F2176" s="42" t="str">
        <f>IF('TSA Input'!J2151="","",IF('TSA Input'!J2151="Yes",'TSA Input'!C2151,""))</f>
        <v/>
      </c>
      <c r="G2176" s="43" t="str">
        <f>IF('TSA Input'!J2151="","",IF('TSA Input'!J2151="Yes",'TSA Input'!I2151,""))</f>
        <v/>
      </c>
      <c r="H2176" s="43" t="str">
        <f>IF('TSA Input'!J2151="","",IF('TSA Input'!J2151="Yes",'TSA Input'!E2151,""))</f>
        <v/>
      </c>
      <c r="I2176" s="45" t="str">
        <f t="shared" si="2"/>
        <v/>
      </c>
      <c r="J2176" s="146" t="str">
        <f>IF('TSA Input'!$J2151="","",IF('TSA Input'!$J2151="Yes",'TSA Input'!$C2151,""))</f>
        <v/>
      </c>
      <c r="K2176" s="147" t="str">
        <f>IF('TSA Input'!$J2151="","",IF('TSA Input'!$J2151="Yes",'TSA Input'!$I2151,""))</f>
        <v/>
      </c>
      <c r="L2176" s="147" t="str">
        <f>IF('TSA Input'!$J2151="","",IF('TSA Input'!$J2151="Yes",'TSA Input'!$E2151,""))</f>
        <v/>
      </c>
      <c r="M2176" s="45" t="str">
        <f t="shared" si="3"/>
        <v/>
      </c>
      <c r="N2176" s="48"/>
      <c r="O2176" s="49"/>
      <c r="P2176" s="148" t="s">
        <v>31</v>
      </c>
      <c r="Q2176" s="149" t="s">
        <v>31</v>
      </c>
      <c r="R2176" s="1"/>
    </row>
    <row r="2177" spans="1:18" ht="15.75" hidden="1" customHeight="1">
      <c r="A2177" s="1" t="str">
        <f t="shared" si="1"/>
        <v/>
      </c>
      <c r="B2177" s="1"/>
      <c r="C2177" s="38" t="str">
        <f>IF('TSA Input'!J2152="","",IF('TSA Input'!J2152="Yes",'TSA Input'!B2152,"Ineligible"))</f>
        <v/>
      </c>
      <c r="D2177" s="39" t="str">
        <f>IF('TSA Input'!J2152="","",IF('TSA Input'!J2152="Yes",'TSA Input'!H2152,""))</f>
        <v/>
      </c>
      <c r="E2177" s="40" t="str">
        <f>IF('TSA Input'!J2152="","",IF('TSA Input'!J2152="Yes",'TSA Input'!G2152,""))</f>
        <v/>
      </c>
      <c r="F2177" s="42" t="str">
        <f>IF('TSA Input'!J2152="","",IF('TSA Input'!J2152="Yes",'TSA Input'!C2152,""))</f>
        <v/>
      </c>
      <c r="G2177" s="43" t="str">
        <f>IF('TSA Input'!J2152="","",IF('TSA Input'!J2152="Yes",'TSA Input'!I2152,""))</f>
        <v/>
      </c>
      <c r="H2177" s="43" t="str">
        <f>IF('TSA Input'!J2152="","",IF('TSA Input'!J2152="Yes",'TSA Input'!E2152,""))</f>
        <v/>
      </c>
      <c r="I2177" s="45" t="str">
        <f t="shared" si="2"/>
        <v/>
      </c>
      <c r="J2177" s="146" t="str">
        <f>IF('TSA Input'!$J2152="","",IF('TSA Input'!$J2152="Yes",'TSA Input'!$C2152,""))</f>
        <v/>
      </c>
      <c r="K2177" s="147" t="str">
        <f>IF('TSA Input'!$J2152="","",IF('TSA Input'!$J2152="Yes",'TSA Input'!$I2152,""))</f>
        <v/>
      </c>
      <c r="L2177" s="147" t="str">
        <f>IF('TSA Input'!$J2152="","",IF('TSA Input'!$J2152="Yes",'TSA Input'!$E2152,""))</f>
        <v/>
      </c>
      <c r="M2177" s="45" t="str">
        <f t="shared" si="3"/>
        <v/>
      </c>
      <c r="N2177" s="48"/>
      <c r="O2177" s="49"/>
      <c r="P2177" s="148" t="s">
        <v>31</v>
      </c>
      <c r="Q2177" s="149" t="s">
        <v>31</v>
      </c>
      <c r="R2177" s="1"/>
    </row>
    <row r="2178" spans="1:18" ht="15.75" hidden="1" customHeight="1">
      <c r="A2178" s="1" t="str">
        <f t="shared" si="1"/>
        <v/>
      </c>
      <c r="B2178" s="1"/>
      <c r="C2178" s="38" t="str">
        <f>IF('TSA Input'!J2153="","",IF('TSA Input'!J2153="Yes",'TSA Input'!B2153,"Ineligible"))</f>
        <v/>
      </c>
      <c r="D2178" s="39" t="str">
        <f>IF('TSA Input'!J2153="","",IF('TSA Input'!J2153="Yes",'TSA Input'!H2153,""))</f>
        <v/>
      </c>
      <c r="E2178" s="40" t="str">
        <f>IF('TSA Input'!J2153="","",IF('TSA Input'!J2153="Yes",'TSA Input'!G2153,""))</f>
        <v/>
      </c>
      <c r="F2178" s="42" t="str">
        <f>IF('TSA Input'!J2153="","",IF('TSA Input'!J2153="Yes",'TSA Input'!C2153,""))</f>
        <v/>
      </c>
      <c r="G2178" s="43" t="str">
        <f>IF('TSA Input'!J2153="","",IF('TSA Input'!J2153="Yes",'TSA Input'!I2153,""))</f>
        <v/>
      </c>
      <c r="H2178" s="43" t="str">
        <f>IF('TSA Input'!J2153="","",IF('TSA Input'!J2153="Yes",'TSA Input'!E2153,""))</f>
        <v/>
      </c>
      <c r="I2178" s="45" t="str">
        <f t="shared" si="2"/>
        <v/>
      </c>
      <c r="J2178" s="146" t="str">
        <f>IF('TSA Input'!$J2153="","",IF('TSA Input'!$J2153="Yes",'TSA Input'!$C2153,""))</f>
        <v/>
      </c>
      <c r="K2178" s="147" t="str">
        <f>IF('TSA Input'!$J2153="","",IF('TSA Input'!$J2153="Yes",'TSA Input'!$I2153,""))</f>
        <v/>
      </c>
      <c r="L2178" s="147" t="str">
        <f>IF('TSA Input'!$J2153="","",IF('TSA Input'!$J2153="Yes",'TSA Input'!$E2153,""))</f>
        <v/>
      </c>
      <c r="M2178" s="45" t="str">
        <f t="shared" si="3"/>
        <v/>
      </c>
      <c r="N2178" s="48"/>
      <c r="O2178" s="49"/>
      <c r="P2178" s="148" t="s">
        <v>31</v>
      </c>
      <c r="Q2178" s="149" t="s">
        <v>31</v>
      </c>
      <c r="R2178" s="1"/>
    </row>
    <row r="2179" spans="1:18" ht="15.75" hidden="1" customHeight="1">
      <c r="A2179" s="1" t="str">
        <f t="shared" si="1"/>
        <v/>
      </c>
      <c r="B2179" s="1"/>
      <c r="C2179" s="38" t="str">
        <f>IF('TSA Input'!J2154="","",IF('TSA Input'!J2154="Yes",'TSA Input'!B2154,"Ineligible"))</f>
        <v/>
      </c>
      <c r="D2179" s="39" t="str">
        <f>IF('TSA Input'!J2154="","",IF('TSA Input'!J2154="Yes",'TSA Input'!H2154,""))</f>
        <v/>
      </c>
      <c r="E2179" s="40" t="str">
        <f>IF('TSA Input'!J2154="","",IF('TSA Input'!J2154="Yes",'TSA Input'!G2154,""))</f>
        <v/>
      </c>
      <c r="F2179" s="42" t="str">
        <f>IF('TSA Input'!J2154="","",IF('TSA Input'!J2154="Yes",'TSA Input'!C2154,""))</f>
        <v/>
      </c>
      <c r="G2179" s="43" t="str">
        <f>IF('TSA Input'!J2154="","",IF('TSA Input'!J2154="Yes",'TSA Input'!I2154,""))</f>
        <v/>
      </c>
      <c r="H2179" s="43" t="str">
        <f>IF('TSA Input'!J2154="","",IF('TSA Input'!J2154="Yes",'TSA Input'!E2154,""))</f>
        <v/>
      </c>
      <c r="I2179" s="45" t="str">
        <f t="shared" si="2"/>
        <v/>
      </c>
      <c r="J2179" s="146" t="str">
        <f>IF('TSA Input'!$J2154="","",IF('TSA Input'!$J2154="Yes",'TSA Input'!$C2154,""))</f>
        <v/>
      </c>
      <c r="K2179" s="147" t="str">
        <f>IF('TSA Input'!$J2154="","",IF('TSA Input'!$J2154="Yes",'TSA Input'!$I2154,""))</f>
        <v/>
      </c>
      <c r="L2179" s="147" t="str">
        <f>IF('TSA Input'!$J2154="","",IF('TSA Input'!$J2154="Yes",'TSA Input'!$E2154,""))</f>
        <v/>
      </c>
      <c r="M2179" s="45" t="str">
        <f t="shared" si="3"/>
        <v/>
      </c>
      <c r="N2179" s="48"/>
      <c r="O2179" s="49"/>
      <c r="P2179" s="148" t="s">
        <v>31</v>
      </c>
      <c r="Q2179" s="149" t="s">
        <v>31</v>
      </c>
      <c r="R2179" s="1"/>
    </row>
    <row r="2180" spans="1:18" ht="15.75" hidden="1" customHeight="1">
      <c r="A2180" s="1" t="str">
        <f t="shared" si="1"/>
        <v/>
      </c>
      <c r="B2180" s="1"/>
      <c r="C2180" s="38" t="str">
        <f>IF('TSA Input'!J2155="","",IF('TSA Input'!J2155="Yes",'TSA Input'!B2155,"Ineligible"))</f>
        <v/>
      </c>
      <c r="D2180" s="39" t="str">
        <f>IF('TSA Input'!J2155="","",IF('TSA Input'!J2155="Yes",'TSA Input'!H2155,""))</f>
        <v/>
      </c>
      <c r="E2180" s="40" t="str">
        <f>IF('TSA Input'!J2155="","",IF('TSA Input'!J2155="Yes",'TSA Input'!G2155,""))</f>
        <v/>
      </c>
      <c r="F2180" s="42" t="str">
        <f>IF('TSA Input'!J2155="","",IF('TSA Input'!J2155="Yes",'TSA Input'!C2155,""))</f>
        <v/>
      </c>
      <c r="G2180" s="43" t="str">
        <f>IF('TSA Input'!J2155="","",IF('TSA Input'!J2155="Yes",'TSA Input'!I2155,""))</f>
        <v/>
      </c>
      <c r="H2180" s="43" t="str">
        <f>IF('TSA Input'!J2155="","",IF('TSA Input'!J2155="Yes",'TSA Input'!E2155,""))</f>
        <v/>
      </c>
      <c r="I2180" s="45" t="str">
        <f t="shared" si="2"/>
        <v/>
      </c>
      <c r="J2180" s="146" t="str">
        <f>IF('TSA Input'!$J2155="","",IF('TSA Input'!$J2155="Yes",'TSA Input'!$C2155,""))</f>
        <v/>
      </c>
      <c r="K2180" s="147" t="str">
        <f>IF('TSA Input'!$J2155="","",IF('TSA Input'!$J2155="Yes",'TSA Input'!$I2155,""))</f>
        <v/>
      </c>
      <c r="L2180" s="147" t="str">
        <f>IF('TSA Input'!$J2155="","",IF('TSA Input'!$J2155="Yes",'TSA Input'!$E2155,""))</f>
        <v/>
      </c>
      <c r="M2180" s="45" t="str">
        <f t="shared" si="3"/>
        <v/>
      </c>
      <c r="N2180" s="48"/>
      <c r="O2180" s="49"/>
      <c r="P2180" s="148" t="s">
        <v>31</v>
      </c>
      <c r="Q2180" s="149" t="s">
        <v>31</v>
      </c>
      <c r="R2180" s="1"/>
    </row>
    <row r="2181" spans="1:18" ht="15.75" hidden="1" customHeight="1">
      <c r="A2181" s="1" t="str">
        <f t="shared" si="1"/>
        <v/>
      </c>
      <c r="B2181" s="1"/>
      <c r="C2181" s="38" t="str">
        <f>IF('TSA Input'!J2156="","",IF('TSA Input'!J2156="Yes",'TSA Input'!B2156,"Ineligible"))</f>
        <v/>
      </c>
      <c r="D2181" s="39" t="str">
        <f>IF('TSA Input'!J2156="","",IF('TSA Input'!J2156="Yes",'TSA Input'!H2156,""))</f>
        <v/>
      </c>
      <c r="E2181" s="40" t="str">
        <f>IF('TSA Input'!J2156="","",IF('TSA Input'!J2156="Yes",'TSA Input'!G2156,""))</f>
        <v/>
      </c>
      <c r="F2181" s="42" t="str">
        <f>IF('TSA Input'!J2156="","",IF('TSA Input'!J2156="Yes",'TSA Input'!C2156,""))</f>
        <v/>
      </c>
      <c r="G2181" s="43" t="str">
        <f>IF('TSA Input'!J2156="","",IF('TSA Input'!J2156="Yes",'TSA Input'!I2156,""))</f>
        <v/>
      </c>
      <c r="H2181" s="43" t="str">
        <f>IF('TSA Input'!J2156="","",IF('TSA Input'!J2156="Yes",'TSA Input'!E2156,""))</f>
        <v/>
      </c>
      <c r="I2181" s="45" t="str">
        <f t="shared" si="2"/>
        <v/>
      </c>
      <c r="J2181" s="146" t="str">
        <f>IF('TSA Input'!$J2156="","",IF('TSA Input'!$J2156="Yes",'TSA Input'!$C2156,""))</f>
        <v/>
      </c>
      <c r="K2181" s="147" t="str">
        <f>IF('TSA Input'!$J2156="","",IF('TSA Input'!$J2156="Yes",'TSA Input'!$I2156,""))</f>
        <v/>
      </c>
      <c r="L2181" s="147" t="str">
        <f>IF('TSA Input'!$J2156="","",IF('TSA Input'!$J2156="Yes",'TSA Input'!$E2156,""))</f>
        <v/>
      </c>
      <c r="M2181" s="45" t="str">
        <f t="shared" si="3"/>
        <v/>
      </c>
      <c r="N2181" s="48"/>
      <c r="O2181" s="49"/>
      <c r="P2181" s="148" t="s">
        <v>31</v>
      </c>
      <c r="Q2181" s="149" t="s">
        <v>31</v>
      </c>
      <c r="R2181" s="1"/>
    </row>
    <row r="2182" spans="1:18" ht="15.75" hidden="1" customHeight="1">
      <c r="A2182" s="1" t="str">
        <f t="shared" si="1"/>
        <v/>
      </c>
      <c r="B2182" s="1"/>
      <c r="C2182" s="38" t="str">
        <f>IF('TSA Input'!J2157="","",IF('TSA Input'!J2157="Yes",'TSA Input'!B2157,"Ineligible"))</f>
        <v/>
      </c>
      <c r="D2182" s="39" t="str">
        <f>IF('TSA Input'!J2157="","",IF('TSA Input'!J2157="Yes",'TSA Input'!H2157,""))</f>
        <v/>
      </c>
      <c r="E2182" s="40" t="str">
        <f>IF('TSA Input'!J2157="","",IF('TSA Input'!J2157="Yes",'TSA Input'!G2157,""))</f>
        <v/>
      </c>
      <c r="F2182" s="42" t="str">
        <f>IF('TSA Input'!J2157="","",IF('TSA Input'!J2157="Yes",'TSA Input'!C2157,""))</f>
        <v/>
      </c>
      <c r="G2182" s="43" t="str">
        <f>IF('TSA Input'!J2157="","",IF('TSA Input'!J2157="Yes",'TSA Input'!I2157,""))</f>
        <v/>
      </c>
      <c r="H2182" s="43" t="str">
        <f>IF('TSA Input'!J2157="","",IF('TSA Input'!J2157="Yes",'TSA Input'!E2157,""))</f>
        <v/>
      </c>
      <c r="I2182" s="45" t="str">
        <f t="shared" si="2"/>
        <v/>
      </c>
      <c r="J2182" s="146" t="str">
        <f>IF('TSA Input'!$J2157="","",IF('TSA Input'!$J2157="Yes",'TSA Input'!$C2157,""))</f>
        <v/>
      </c>
      <c r="K2182" s="147" t="str">
        <f>IF('TSA Input'!$J2157="","",IF('TSA Input'!$J2157="Yes",'TSA Input'!$I2157,""))</f>
        <v/>
      </c>
      <c r="L2182" s="147" t="str">
        <f>IF('TSA Input'!$J2157="","",IF('TSA Input'!$J2157="Yes",'TSA Input'!$E2157,""))</f>
        <v/>
      </c>
      <c r="M2182" s="45" t="str">
        <f t="shared" si="3"/>
        <v/>
      </c>
      <c r="N2182" s="48"/>
      <c r="O2182" s="49"/>
      <c r="P2182" s="148" t="s">
        <v>31</v>
      </c>
      <c r="Q2182" s="149" t="s">
        <v>31</v>
      </c>
      <c r="R2182" s="1"/>
    </row>
    <row r="2183" spans="1:18" ht="15.75" hidden="1" customHeight="1">
      <c r="A2183" s="1" t="str">
        <f t="shared" si="1"/>
        <v/>
      </c>
      <c r="B2183" s="1"/>
      <c r="C2183" s="38" t="str">
        <f>IF('TSA Input'!J2158="","",IF('TSA Input'!J2158="Yes",'TSA Input'!B2158,"Ineligible"))</f>
        <v/>
      </c>
      <c r="D2183" s="39" t="str">
        <f>IF('TSA Input'!J2158="","",IF('TSA Input'!J2158="Yes",'TSA Input'!H2158,""))</f>
        <v/>
      </c>
      <c r="E2183" s="40" t="str">
        <f>IF('TSA Input'!J2158="","",IF('TSA Input'!J2158="Yes",'TSA Input'!G2158,""))</f>
        <v/>
      </c>
      <c r="F2183" s="42" t="str">
        <f>IF('TSA Input'!J2158="","",IF('TSA Input'!J2158="Yes",'TSA Input'!C2158,""))</f>
        <v/>
      </c>
      <c r="G2183" s="43" t="str">
        <f>IF('TSA Input'!J2158="","",IF('TSA Input'!J2158="Yes",'TSA Input'!I2158,""))</f>
        <v/>
      </c>
      <c r="H2183" s="43" t="str">
        <f>IF('TSA Input'!J2158="","",IF('TSA Input'!J2158="Yes",'TSA Input'!E2158,""))</f>
        <v/>
      </c>
      <c r="I2183" s="45" t="str">
        <f t="shared" si="2"/>
        <v/>
      </c>
      <c r="J2183" s="146" t="str">
        <f>IF('TSA Input'!$J2158="","",IF('TSA Input'!$J2158="Yes",'TSA Input'!$C2158,""))</f>
        <v/>
      </c>
      <c r="K2183" s="147" t="str">
        <f>IF('TSA Input'!$J2158="","",IF('TSA Input'!$J2158="Yes",'TSA Input'!$I2158,""))</f>
        <v/>
      </c>
      <c r="L2183" s="147" t="str">
        <f>IF('TSA Input'!$J2158="","",IF('TSA Input'!$J2158="Yes",'TSA Input'!$E2158,""))</f>
        <v/>
      </c>
      <c r="M2183" s="45" t="str">
        <f t="shared" si="3"/>
        <v/>
      </c>
      <c r="N2183" s="48"/>
      <c r="O2183" s="49"/>
      <c r="P2183" s="148" t="s">
        <v>31</v>
      </c>
      <c r="Q2183" s="149" t="s">
        <v>31</v>
      </c>
      <c r="R2183" s="1"/>
    </row>
    <row r="2184" spans="1:18" ht="15.75" hidden="1" customHeight="1">
      <c r="A2184" s="1" t="str">
        <f t="shared" si="1"/>
        <v/>
      </c>
      <c r="B2184" s="1"/>
      <c r="C2184" s="38" t="str">
        <f>IF('TSA Input'!J2159="","",IF('TSA Input'!J2159="Yes",'TSA Input'!B2159,"Ineligible"))</f>
        <v/>
      </c>
      <c r="D2184" s="39" t="str">
        <f>IF('TSA Input'!J2159="","",IF('TSA Input'!J2159="Yes",'TSA Input'!H2159,""))</f>
        <v/>
      </c>
      <c r="E2184" s="40" t="str">
        <f>IF('TSA Input'!J2159="","",IF('TSA Input'!J2159="Yes",'TSA Input'!G2159,""))</f>
        <v/>
      </c>
      <c r="F2184" s="42" t="str">
        <f>IF('TSA Input'!J2159="","",IF('TSA Input'!J2159="Yes",'TSA Input'!C2159,""))</f>
        <v/>
      </c>
      <c r="G2184" s="43" t="str">
        <f>IF('TSA Input'!J2159="","",IF('TSA Input'!J2159="Yes",'TSA Input'!I2159,""))</f>
        <v/>
      </c>
      <c r="H2184" s="43" t="str">
        <f>IF('TSA Input'!J2159="","",IF('TSA Input'!J2159="Yes",'TSA Input'!E2159,""))</f>
        <v/>
      </c>
      <c r="I2184" s="45" t="str">
        <f t="shared" si="2"/>
        <v/>
      </c>
      <c r="J2184" s="146" t="str">
        <f>IF('TSA Input'!$J2159="","",IF('TSA Input'!$J2159="Yes",'TSA Input'!$C2159,""))</f>
        <v/>
      </c>
      <c r="K2184" s="147" t="str">
        <f>IF('TSA Input'!$J2159="","",IF('TSA Input'!$J2159="Yes",'TSA Input'!$I2159,""))</f>
        <v/>
      </c>
      <c r="L2184" s="147" t="str">
        <f>IF('TSA Input'!$J2159="","",IF('TSA Input'!$J2159="Yes",'TSA Input'!$E2159,""))</f>
        <v/>
      </c>
      <c r="M2184" s="45" t="str">
        <f t="shared" si="3"/>
        <v/>
      </c>
      <c r="N2184" s="48"/>
      <c r="O2184" s="49"/>
      <c r="P2184" s="148" t="s">
        <v>31</v>
      </c>
      <c r="Q2184" s="149" t="s">
        <v>31</v>
      </c>
      <c r="R2184" s="1"/>
    </row>
    <row r="2185" spans="1:18" ht="15.75" hidden="1" customHeight="1">
      <c r="A2185" s="1" t="str">
        <f t="shared" si="1"/>
        <v/>
      </c>
      <c r="B2185" s="1"/>
      <c r="C2185" s="38" t="str">
        <f>IF('TSA Input'!J2160="","",IF('TSA Input'!J2160="Yes",'TSA Input'!B2160,"Ineligible"))</f>
        <v/>
      </c>
      <c r="D2185" s="39" t="str">
        <f>IF('TSA Input'!J2160="","",IF('TSA Input'!J2160="Yes",'TSA Input'!H2160,""))</f>
        <v/>
      </c>
      <c r="E2185" s="40" t="str">
        <f>IF('TSA Input'!J2160="","",IF('TSA Input'!J2160="Yes",'TSA Input'!G2160,""))</f>
        <v/>
      </c>
      <c r="F2185" s="42" t="str">
        <f>IF('TSA Input'!J2160="","",IF('TSA Input'!J2160="Yes",'TSA Input'!C2160,""))</f>
        <v/>
      </c>
      <c r="G2185" s="43" t="str">
        <f>IF('TSA Input'!J2160="","",IF('TSA Input'!J2160="Yes",'TSA Input'!I2160,""))</f>
        <v/>
      </c>
      <c r="H2185" s="43" t="str">
        <f>IF('TSA Input'!J2160="","",IF('TSA Input'!J2160="Yes",'TSA Input'!E2160,""))</f>
        <v/>
      </c>
      <c r="I2185" s="45" t="str">
        <f t="shared" si="2"/>
        <v/>
      </c>
      <c r="J2185" s="146" t="str">
        <f>IF('TSA Input'!$J2160="","",IF('TSA Input'!$J2160="Yes",'TSA Input'!$C2160,""))</f>
        <v/>
      </c>
      <c r="K2185" s="147" t="str">
        <f>IF('TSA Input'!$J2160="","",IF('TSA Input'!$J2160="Yes",'TSA Input'!$I2160,""))</f>
        <v/>
      </c>
      <c r="L2185" s="147" t="str">
        <f>IF('TSA Input'!$J2160="","",IF('TSA Input'!$J2160="Yes",'TSA Input'!$E2160,""))</f>
        <v/>
      </c>
      <c r="M2185" s="45" t="str">
        <f t="shared" si="3"/>
        <v/>
      </c>
      <c r="N2185" s="48"/>
      <c r="O2185" s="49"/>
      <c r="P2185" s="148" t="s">
        <v>31</v>
      </c>
      <c r="Q2185" s="149" t="s">
        <v>31</v>
      </c>
      <c r="R2185" s="1"/>
    </row>
    <row r="2186" spans="1:18" ht="15.75" hidden="1" customHeight="1">
      <c r="A2186" s="1" t="str">
        <f t="shared" si="1"/>
        <v/>
      </c>
      <c r="B2186" s="1"/>
      <c r="C2186" s="38" t="str">
        <f>IF('TSA Input'!J2161="","",IF('TSA Input'!J2161="Yes",'TSA Input'!B2161,"Ineligible"))</f>
        <v/>
      </c>
      <c r="D2186" s="39" t="str">
        <f>IF('TSA Input'!J2161="","",IF('TSA Input'!J2161="Yes",'TSA Input'!H2161,""))</f>
        <v/>
      </c>
      <c r="E2186" s="40" t="str">
        <f>IF('TSA Input'!J2161="","",IF('TSA Input'!J2161="Yes",'TSA Input'!G2161,""))</f>
        <v/>
      </c>
      <c r="F2186" s="42" t="str">
        <f>IF('TSA Input'!J2161="","",IF('TSA Input'!J2161="Yes",'TSA Input'!C2161,""))</f>
        <v/>
      </c>
      <c r="G2186" s="43" t="str">
        <f>IF('TSA Input'!J2161="","",IF('TSA Input'!J2161="Yes",'TSA Input'!I2161,""))</f>
        <v/>
      </c>
      <c r="H2186" s="43" t="str">
        <f>IF('TSA Input'!J2161="","",IF('TSA Input'!J2161="Yes",'TSA Input'!E2161,""))</f>
        <v/>
      </c>
      <c r="I2186" s="45" t="str">
        <f t="shared" si="2"/>
        <v/>
      </c>
      <c r="J2186" s="146" t="str">
        <f>IF('TSA Input'!$J2161="","",IF('TSA Input'!$J2161="Yes",'TSA Input'!$C2161,""))</f>
        <v/>
      </c>
      <c r="K2186" s="147" t="str">
        <f>IF('TSA Input'!$J2161="","",IF('TSA Input'!$J2161="Yes",'TSA Input'!$I2161,""))</f>
        <v/>
      </c>
      <c r="L2186" s="147" t="str">
        <f>IF('TSA Input'!$J2161="","",IF('TSA Input'!$J2161="Yes",'TSA Input'!$E2161,""))</f>
        <v/>
      </c>
      <c r="M2186" s="45" t="str">
        <f t="shared" si="3"/>
        <v/>
      </c>
      <c r="N2186" s="48"/>
      <c r="O2186" s="49"/>
      <c r="P2186" s="148" t="s">
        <v>31</v>
      </c>
      <c r="Q2186" s="149" t="s">
        <v>31</v>
      </c>
      <c r="R2186" s="1"/>
    </row>
    <row r="2187" spans="1:18" ht="15.75" hidden="1" customHeight="1">
      <c r="A2187" s="1" t="str">
        <f t="shared" si="1"/>
        <v/>
      </c>
      <c r="B2187" s="1"/>
      <c r="C2187" s="38" t="str">
        <f>IF('TSA Input'!J2162="","",IF('TSA Input'!J2162="Yes",'TSA Input'!B2162,"Ineligible"))</f>
        <v/>
      </c>
      <c r="D2187" s="39" t="str">
        <f>IF('TSA Input'!J2162="","",IF('TSA Input'!J2162="Yes",'TSA Input'!H2162,""))</f>
        <v/>
      </c>
      <c r="E2187" s="40" t="str">
        <f>IF('TSA Input'!J2162="","",IF('TSA Input'!J2162="Yes",'TSA Input'!G2162,""))</f>
        <v/>
      </c>
      <c r="F2187" s="42" t="str">
        <f>IF('TSA Input'!J2162="","",IF('TSA Input'!J2162="Yes",'TSA Input'!C2162,""))</f>
        <v/>
      </c>
      <c r="G2187" s="43" t="str">
        <f>IF('TSA Input'!J2162="","",IF('TSA Input'!J2162="Yes",'TSA Input'!I2162,""))</f>
        <v/>
      </c>
      <c r="H2187" s="43" t="str">
        <f>IF('TSA Input'!J2162="","",IF('TSA Input'!J2162="Yes",'TSA Input'!E2162,""))</f>
        <v/>
      </c>
      <c r="I2187" s="45" t="str">
        <f t="shared" si="2"/>
        <v/>
      </c>
      <c r="J2187" s="146" t="str">
        <f>IF('TSA Input'!$J2162="","",IF('TSA Input'!$J2162="Yes",'TSA Input'!$C2162,""))</f>
        <v/>
      </c>
      <c r="K2187" s="147" t="str">
        <f>IF('TSA Input'!$J2162="","",IF('TSA Input'!$J2162="Yes",'TSA Input'!$I2162,""))</f>
        <v/>
      </c>
      <c r="L2187" s="147" t="str">
        <f>IF('TSA Input'!$J2162="","",IF('TSA Input'!$J2162="Yes",'TSA Input'!$E2162,""))</f>
        <v/>
      </c>
      <c r="M2187" s="45" t="str">
        <f t="shared" si="3"/>
        <v/>
      </c>
      <c r="N2187" s="48"/>
      <c r="O2187" s="49"/>
      <c r="P2187" s="148" t="s">
        <v>31</v>
      </c>
      <c r="Q2187" s="149" t="s">
        <v>31</v>
      </c>
      <c r="R2187" s="1"/>
    </row>
    <row r="2188" spans="1:18" ht="15.75" hidden="1" customHeight="1">
      <c r="A2188" s="1" t="str">
        <f t="shared" si="1"/>
        <v/>
      </c>
      <c r="B2188" s="1"/>
      <c r="C2188" s="38" t="str">
        <f>IF('TSA Input'!J2163="","",IF('TSA Input'!J2163="Yes",'TSA Input'!B2163,"Ineligible"))</f>
        <v/>
      </c>
      <c r="D2188" s="39" t="str">
        <f>IF('TSA Input'!J2163="","",IF('TSA Input'!J2163="Yes",'TSA Input'!H2163,""))</f>
        <v/>
      </c>
      <c r="E2188" s="40" t="str">
        <f>IF('TSA Input'!J2163="","",IF('TSA Input'!J2163="Yes",'TSA Input'!G2163,""))</f>
        <v/>
      </c>
      <c r="F2188" s="42" t="str">
        <f>IF('TSA Input'!J2163="","",IF('TSA Input'!J2163="Yes",'TSA Input'!C2163,""))</f>
        <v/>
      </c>
      <c r="G2188" s="43" t="str">
        <f>IF('TSA Input'!J2163="","",IF('TSA Input'!J2163="Yes",'TSA Input'!I2163,""))</f>
        <v/>
      </c>
      <c r="H2188" s="43" t="str">
        <f>IF('TSA Input'!J2163="","",IF('TSA Input'!J2163="Yes",'TSA Input'!E2163,""))</f>
        <v/>
      </c>
      <c r="I2188" s="45" t="str">
        <f t="shared" si="2"/>
        <v/>
      </c>
      <c r="J2188" s="146" t="str">
        <f>IF('TSA Input'!$J2163="","",IF('TSA Input'!$J2163="Yes",'TSA Input'!$C2163,""))</f>
        <v/>
      </c>
      <c r="K2188" s="147" t="str">
        <f>IF('TSA Input'!$J2163="","",IF('TSA Input'!$J2163="Yes",'TSA Input'!$I2163,""))</f>
        <v/>
      </c>
      <c r="L2188" s="147" t="str">
        <f>IF('TSA Input'!$J2163="","",IF('TSA Input'!$J2163="Yes",'TSA Input'!$E2163,""))</f>
        <v/>
      </c>
      <c r="M2188" s="45" t="str">
        <f t="shared" si="3"/>
        <v/>
      </c>
      <c r="N2188" s="48"/>
      <c r="O2188" s="49"/>
      <c r="P2188" s="148" t="s">
        <v>31</v>
      </c>
      <c r="Q2188" s="149" t="s">
        <v>31</v>
      </c>
      <c r="R2188" s="1"/>
    </row>
    <row r="2189" spans="1:18" ht="15.75" hidden="1" customHeight="1">
      <c r="A2189" s="1" t="str">
        <f t="shared" si="1"/>
        <v/>
      </c>
      <c r="B2189" s="1"/>
      <c r="C2189" s="38" t="str">
        <f>IF('TSA Input'!J2164="","",IF('TSA Input'!J2164="Yes",'TSA Input'!B2164,"Ineligible"))</f>
        <v/>
      </c>
      <c r="D2189" s="39" t="str">
        <f>IF('TSA Input'!J2164="","",IF('TSA Input'!J2164="Yes",'TSA Input'!H2164,""))</f>
        <v/>
      </c>
      <c r="E2189" s="40" t="str">
        <f>IF('TSA Input'!J2164="","",IF('TSA Input'!J2164="Yes",'TSA Input'!G2164,""))</f>
        <v/>
      </c>
      <c r="F2189" s="42" t="str">
        <f>IF('TSA Input'!J2164="","",IF('TSA Input'!J2164="Yes",'TSA Input'!C2164,""))</f>
        <v/>
      </c>
      <c r="G2189" s="43" t="str">
        <f>IF('TSA Input'!J2164="","",IF('TSA Input'!J2164="Yes",'TSA Input'!I2164,""))</f>
        <v/>
      </c>
      <c r="H2189" s="43" t="str">
        <f>IF('TSA Input'!J2164="","",IF('TSA Input'!J2164="Yes",'TSA Input'!E2164,""))</f>
        <v/>
      </c>
      <c r="I2189" s="45" t="str">
        <f t="shared" si="2"/>
        <v/>
      </c>
      <c r="J2189" s="146" t="str">
        <f>IF('TSA Input'!$J2164="","",IF('TSA Input'!$J2164="Yes",'TSA Input'!$C2164,""))</f>
        <v/>
      </c>
      <c r="K2189" s="147" t="str">
        <f>IF('TSA Input'!$J2164="","",IF('TSA Input'!$J2164="Yes",'TSA Input'!$I2164,""))</f>
        <v/>
      </c>
      <c r="L2189" s="147" t="str">
        <f>IF('TSA Input'!$J2164="","",IF('TSA Input'!$J2164="Yes",'TSA Input'!$E2164,""))</f>
        <v/>
      </c>
      <c r="M2189" s="45" t="str">
        <f t="shared" si="3"/>
        <v/>
      </c>
      <c r="N2189" s="48"/>
      <c r="O2189" s="49"/>
      <c r="P2189" s="148" t="s">
        <v>31</v>
      </c>
      <c r="Q2189" s="149" t="s">
        <v>31</v>
      </c>
      <c r="R2189" s="1"/>
    </row>
    <row r="2190" spans="1:18" ht="15.75" hidden="1" customHeight="1">
      <c r="A2190" s="1" t="str">
        <f t="shared" si="1"/>
        <v/>
      </c>
      <c r="B2190" s="1"/>
      <c r="C2190" s="38" t="str">
        <f>IF('TSA Input'!J2165="","",IF('TSA Input'!J2165="Yes",'TSA Input'!B2165,"Ineligible"))</f>
        <v/>
      </c>
      <c r="D2190" s="39" t="str">
        <f>IF('TSA Input'!J2165="","",IF('TSA Input'!J2165="Yes",'TSA Input'!H2165,""))</f>
        <v/>
      </c>
      <c r="E2190" s="40" t="str">
        <f>IF('TSA Input'!J2165="","",IF('TSA Input'!J2165="Yes",'TSA Input'!G2165,""))</f>
        <v/>
      </c>
      <c r="F2190" s="42" t="str">
        <f>IF('TSA Input'!J2165="","",IF('TSA Input'!J2165="Yes",'TSA Input'!C2165,""))</f>
        <v/>
      </c>
      <c r="G2190" s="43" t="str">
        <f>IF('TSA Input'!J2165="","",IF('TSA Input'!J2165="Yes",'TSA Input'!I2165,""))</f>
        <v/>
      </c>
      <c r="H2190" s="43" t="str">
        <f>IF('TSA Input'!J2165="","",IF('TSA Input'!J2165="Yes",'TSA Input'!E2165,""))</f>
        <v/>
      </c>
      <c r="I2190" s="45" t="str">
        <f t="shared" si="2"/>
        <v/>
      </c>
      <c r="J2190" s="146" t="str">
        <f>IF('TSA Input'!$J2165="","",IF('TSA Input'!$J2165="Yes",'TSA Input'!$C2165,""))</f>
        <v/>
      </c>
      <c r="K2190" s="147" t="str">
        <f>IF('TSA Input'!$J2165="","",IF('TSA Input'!$J2165="Yes",'TSA Input'!$I2165,""))</f>
        <v/>
      </c>
      <c r="L2190" s="147" t="str">
        <f>IF('TSA Input'!$J2165="","",IF('TSA Input'!$J2165="Yes",'TSA Input'!$E2165,""))</f>
        <v/>
      </c>
      <c r="M2190" s="45" t="str">
        <f t="shared" si="3"/>
        <v/>
      </c>
      <c r="N2190" s="48"/>
      <c r="O2190" s="49"/>
      <c r="P2190" s="148" t="s">
        <v>31</v>
      </c>
      <c r="Q2190" s="149" t="s">
        <v>31</v>
      </c>
      <c r="R2190" s="1"/>
    </row>
    <row r="2191" spans="1:18" ht="15.75" hidden="1" customHeight="1">
      <c r="A2191" s="1" t="str">
        <f t="shared" si="1"/>
        <v/>
      </c>
      <c r="B2191" s="1"/>
      <c r="C2191" s="38" t="str">
        <f>IF('TSA Input'!J2166="","",IF('TSA Input'!J2166="Yes",'TSA Input'!B2166,"Ineligible"))</f>
        <v/>
      </c>
      <c r="D2191" s="39" t="str">
        <f>IF('TSA Input'!J2166="","",IF('TSA Input'!J2166="Yes",'TSA Input'!H2166,""))</f>
        <v/>
      </c>
      <c r="E2191" s="40" t="str">
        <f>IF('TSA Input'!J2166="","",IF('TSA Input'!J2166="Yes",'TSA Input'!G2166,""))</f>
        <v/>
      </c>
      <c r="F2191" s="42" t="str">
        <f>IF('TSA Input'!J2166="","",IF('TSA Input'!J2166="Yes",'TSA Input'!C2166,""))</f>
        <v/>
      </c>
      <c r="G2191" s="43" t="str">
        <f>IF('TSA Input'!J2166="","",IF('TSA Input'!J2166="Yes",'TSA Input'!I2166,""))</f>
        <v/>
      </c>
      <c r="H2191" s="43" t="str">
        <f>IF('TSA Input'!J2166="","",IF('TSA Input'!J2166="Yes",'TSA Input'!E2166,""))</f>
        <v/>
      </c>
      <c r="I2191" s="45" t="str">
        <f t="shared" si="2"/>
        <v/>
      </c>
      <c r="J2191" s="146" t="str">
        <f>IF('TSA Input'!$J2166="","",IF('TSA Input'!$J2166="Yes",'TSA Input'!$C2166,""))</f>
        <v/>
      </c>
      <c r="K2191" s="147" t="str">
        <f>IF('TSA Input'!$J2166="","",IF('TSA Input'!$J2166="Yes",'TSA Input'!$I2166,""))</f>
        <v/>
      </c>
      <c r="L2191" s="147" t="str">
        <f>IF('TSA Input'!$J2166="","",IF('TSA Input'!$J2166="Yes",'TSA Input'!$E2166,""))</f>
        <v/>
      </c>
      <c r="M2191" s="45" t="str">
        <f t="shared" si="3"/>
        <v/>
      </c>
      <c r="N2191" s="48"/>
      <c r="O2191" s="49"/>
      <c r="P2191" s="148" t="s">
        <v>31</v>
      </c>
      <c r="Q2191" s="149" t="s">
        <v>31</v>
      </c>
      <c r="R2191" s="1"/>
    </row>
    <row r="2192" spans="1:18" ht="15.75" hidden="1" customHeight="1">
      <c r="A2192" s="1" t="str">
        <f t="shared" si="1"/>
        <v/>
      </c>
      <c r="B2192" s="1"/>
      <c r="C2192" s="38" t="str">
        <f>IF('TSA Input'!J2167="","",IF('TSA Input'!J2167="Yes",'TSA Input'!B2167,"Ineligible"))</f>
        <v/>
      </c>
      <c r="D2192" s="39" t="str">
        <f>IF('TSA Input'!J2167="","",IF('TSA Input'!J2167="Yes",'TSA Input'!H2167,""))</f>
        <v/>
      </c>
      <c r="E2192" s="40" t="str">
        <f>IF('TSA Input'!J2167="","",IF('TSA Input'!J2167="Yes",'TSA Input'!G2167,""))</f>
        <v/>
      </c>
      <c r="F2192" s="42" t="str">
        <f>IF('TSA Input'!J2167="","",IF('TSA Input'!J2167="Yes",'TSA Input'!C2167,""))</f>
        <v/>
      </c>
      <c r="G2192" s="43" t="str">
        <f>IF('TSA Input'!J2167="","",IF('TSA Input'!J2167="Yes",'TSA Input'!I2167,""))</f>
        <v/>
      </c>
      <c r="H2192" s="43" t="str">
        <f>IF('TSA Input'!J2167="","",IF('TSA Input'!J2167="Yes",'TSA Input'!E2167,""))</f>
        <v/>
      </c>
      <c r="I2192" s="45" t="str">
        <f t="shared" si="2"/>
        <v/>
      </c>
      <c r="J2192" s="146" t="str">
        <f>IF('TSA Input'!$J2167="","",IF('TSA Input'!$J2167="Yes",'TSA Input'!$C2167,""))</f>
        <v/>
      </c>
      <c r="K2192" s="147" t="str">
        <f>IF('TSA Input'!$J2167="","",IF('TSA Input'!$J2167="Yes",'TSA Input'!$I2167,""))</f>
        <v/>
      </c>
      <c r="L2192" s="147" t="str">
        <f>IF('TSA Input'!$J2167="","",IF('TSA Input'!$J2167="Yes",'TSA Input'!$E2167,""))</f>
        <v/>
      </c>
      <c r="M2192" s="45" t="str">
        <f t="shared" si="3"/>
        <v/>
      </c>
      <c r="N2192" s="48"/>
      <c r="O2192" s="49"/>
      <c r="P2192" s="148" t="s">
        <v>31</v>
      </c>
      <c r="Q2192" s="149" t="s">
        <v>31</v>
      </c>
      <c r="R2192" s="1"/>
    </row>
    <row r="2193" spans="1:18" ht="15.75" hidden="1" customHeight="1">
      <c r="A2193" s="1" t="str">
        <f t="shared" si="1"/>
        <v/>
      </c>
      <c r="B2193" s="1"/>
      <c r="C2193" s="38" t="str">
        <f>IF('TSA Input'!J2168="","",IF('TSA Input'!J2168="Yes",'TSA Input'!B2168,"Ineligible"))</f>
        <v/>
      </c>
      <c r="D2193" s="39" t="str">
        <f>IF('TSA Input'!J2168="","",IF('TSA Input'!J2168="Yes",'TSA Input'!H2168,""))</f>
        <v/>
      </c>
      <c r="E2193" s="40" t="str">
        <f>IF('TSA Input'!J2168="","",IF('TSA Input'!J2168="Yes",'TSA Input'!G2168,""))</f>
        <v/>
      </c>
      <c r="F2193" s="42" t="str">
        <f>IF('TSA Input'!J2168="","",IF('TSA Input'!J2168="Yes",'TSA Input'!C2168,""))</f>
        <v/>
      </c>
      <c r="G2193" s="43" t="str">
        <f>IF('TSA Input'!J2168="","",IF('TSA Input'!J2168="Yes",'TSA Input'!I2168,""))</f>
        <v/>
      </c>
      <c r="H2193" s="43" t="str">
        <f>IF('TSA Input'!J2168="","",IF('TSA Input'!J2168="Yes",'TSA Input'!E2168,""))</f>
        <v/>
      </c>
      <c r="I2193" s="45" t="str">
        <f t="shared" si="2"/>
        <v/>
      </c>
      <c r="J2193" s="146" t="str">
        <f>IF('TSA Input'!$J2168="","",IF('TSA Input'!$J2168="Yes",'TSA Input'!$C2168,""))</f>
        <v/>
      </c>
      <c r="K2193" s="147" t="str">
        <f>IF('TSA Input'!$J2168="","",IF('TSA Input'!$J2168="Yes",'TSA Input'!$I2168,""))</f>
        <v/>
      </c>
      <c r="L2193" s="147" t="str">
        <f>IF('TSA Input'!$J2168="","",IF('TSA Input'!$J2168="Yes",'TSA Input'!$E2168,""))</f>
        <v/>
      </c>
      <c r="M2193" s="45" t="str">
        <f t="shared" si="3"/>
        <v/>
      </c>
      <c r="N2193" s="48"/>
      <c r="O2193" s="49"/>
      <c r="P2193" s="148" t="s">
        <v>31</v>
      </c>
      <c r="Q2193" s="149" t="s">
        <v>31</v>
      </c>
      <c r="R2193" s="1"/>
    </row>
    <row r="2194" spans="1:18" ht="15.75" hidden="1" customHeight="1">
      <c r="A2194" s="1" t="str">
        <f t="shared" si="1"/>
        <v/>
      </c>
      <c r="B2194" s="1"/>
      <c r="C2194" s="38" t="str">
        <f>IF('TSA Input'!J2169="","",IF('TSA Input'!J2169="Yes",'TSA Input'!B2169,"Ineligible"))</f>
        <v/>
      </c>
      <c r="D2194" s="39" t="str">
        <f>IF('TSA Input'!J2169="","",IF('TSA Input'!J2169="Yes",'TSA Input'!H2169,""))</f>
        <v/>
      </c>
      <c r="E2194" s="40" t="str">
        <f>IF('TSA Input'!J2169="","",IF('TSA Input'!J2169="Yes",'TSA Input'!G2169,""))</f>
        <v/>
      </c>
      <c r="F2194" s="42" t="str">
        <f>IF('TSA Input'!J2169="","",IF('TSA Input'!J2169="Yes",'TSA Input'!C2169,""))</f>
        <v/>
      </c>
      <c r="G2194" s="43" t="str">
        <f>IF('TSA Input'!J2169="","",IF('TSA Input'!J2169="Yes",'TSA Input'!I2169,""))</f>
        <v/>
      </c>
      <c r="H2194" s="43" t="str">
        <f>IF('TSA Input'!J2169="","",IF('TSA Input'!J2169="Yes",'TSA Input'!E2169,""))</f>
        <v/>
      </c>
      <c r="I2194" s="45" t="str">
        <f t="shared" si="2"/>
        <v/>
      </c>
      <c r="J2194" s="146" t="str">
        <f>IF('TSA Input'!$J2169="","",IF('TSA Input'!$J2169="Yes",'TSA Input'!$C2169,""))</f>
        <v/>
      </c>
      <c r="K2194" s="147" t="str">
        <f>IF('TSA Input'!$J2169="","",IF('TSA Input'!$J2169="Yes",'TSA Input'!$I2169,""))</f>
        <v/>
      </c>
      <c r="L2194" s="147" t="str">
        <f>IF('TSA Input'!$J2169="","",IF('TSA Input'!$J2169="Yes",'TSA Input'!$E2169,""))</f>
        <v/>
      </c>
      <c r="M2194" s="45" t="str">
        <f t="shared" si="3"/>
        <v/>
      </c>
      <c r="N2194" s="48"/>
      <c r="O2194" s="49"/>
      <c r="P2194" s="148" t="s">
        <v>31</v>
      </c>
      <c r="Q2194" s="149" t="s">
        <v>31</v>
      </c>
      <c r="R2194" s="1"/>
    </row>
    <row r="2195" spans="1:18" ht="15.75" hidden="1" customHeight="1">
      <c r="A2195" s="1" t="str">
        <f t="shared" si="1"/>
        <v/>
      </c>
      <c r="B2195" s="1"/>
      <c r="C2195" s="38" t="str">
        <f>IF('TSA Input'!J2170="","",IF('TSA Input'!J2170="Yes",'TSA Input'!B2170,"Ineligible"))</f>
        <v/>
      </c>
      <c r="D2195" s="39" t="str">
        <f>IF('TSA Input'!J2170="","",IF('TSA Input'!J2170="Yes",'TSA Input'!H2170,""))</f>
        <v/>
      </c>
      <c r="E2195" s="40" t="str">
        <f>IF('TSA Input'!J2170="","",IF('TSA Input'!J2170="Yes",'TSA Input'!G2170,""))</f>
        <v/>
      </c>
      <c r="F2195" s="42" t="str">
        <f>IF('TSA Input'!J2170="","",IF('TSA Input'!J2170="Yes",'TSA Input'!C2170,""))</f>
        <v/>
      </c>
      <c r="G2195" s="43" t="str">
        <f>IF('TSA Input'!J2170="","",IF('TSA Input'!J2170="Yes",'TSA Input'!I2170,""))</f>
        <v/>
      </c>
      <c r="H2195" s="43" t="str">
        <f>IF('TSA Input'!J2170="","",IF('TSA Input'!J2170="Yes",'TSA Input'!E2170,""))</f>
        <v/>
      </c>
      <c r="I2195" s="45" t="str">
        <f t="shared" si="2"/>
        <v/>
      </c>
      <c r="J2195" s="146" t="str">
        <f>IF('TSA Input'!$J2170="","",IF('TSA Input'!$J2170="Yes",'TSA Input'!$C2170,""))</f>
        <v/>
      </c>
      <c r="K2195" s="147" t="str">
        <f>IF('TSA Input'!$J2170="","",IF('TSA Input'!$J2170="Yes",'TSA Input'!$I2170,""))</f>
        <v/>
      </c>
      <c r="L2195" s="147" t="str">
        <f>IF('TSA Input'!$J2170="","",IF('TSA Input'!$J2170="Yes",'TSA Input'!$E2170,""))</f>
        <v/>
      </c>
      <c r="M2195" s="45" t="str">
        <f t="shared" si="3"/>
        <v/>
      </c>
      <c r="N2195" s="48"/>
      <c r="O2195" s="49"/>
      <c r="P2195" s="148" t="s">
        <v>31</v>
      </c>
      <c r="Q2195" s="149" t="s">
        <v>31</v>
      </c>
      <c r="R2195" s="1"/>
    </row>
    <row r="2196" spans="1:18" ht="15.75" hidden="1" customHeight="1">
      <c r="A2196" s="1" t="str">
        <f t="shared" si="1"/>
        <v/>
      </c>
      <c r="B2196" s="1"/>
      <c r="C2196" s="38" t="str">
        <f>IF('TSA Input'!J2171="","",IF('TSA Input'!J2171="Yes",'TSA Input'!B2171,"Ineligible"))</f>
        <v/>
      </c>
      <c r="D2196" s="39" t="str">
        <f>IF('TSA Input'!J2171="","",IF('TSA Input'!J2171="Yes",'TSA Input'!H2171,""))</f>
        <v/>
      </c>
      <c r="E2196" s="40" t="str">
        <f>IF('TSA Input'!J2171="","",IF('TSA Input'!J2171="Yes",'TSA Input'!G2171,""))</f>
        <v/>
      </c>
      <c r="F2196" s="42" t="str">
        <f>IF('TSA Input'!J2171="","",IF('TSA Input'!J2171="Yes",'TSA Input'!C2171,""))</f>
        <v/>
      </c>
      <c r="G2196" s="43" t="str">
        <f>IF('TSA Input'!J2171="","",IF('TSA Input'!J2171="Yes",'TSA Input'!I2171,""))</f>
        <v/>
      </c>
      <c r="H2196" s="43" t="str">
        <f>IF('TSA Input'!J2171="","",IF('TSA Input'!J2171="Yes",'TSA Input'!E2171,""))</f>
        <v/>
      </c>
      <c r="I2196" s="45" t="str">
        <f t="shared" si="2"/>
        <v/>
      </c>
      <c r="J2196" s="146" t="str">
        <f>IF('TSA Input'!$J2171="","",IF('TSA Input'!$J2171="Yes",'TSA Input'!$C2171,""))</f>
        <v/>
      </c>
      <c r="K2196" s="147" t="str">
        <f>IF('TSA Input'!$J2171="","",IF('TSA Input'!$J2171="Yes",'TSA Input'!$I2171,""))</f>
        <v/>
      </c>
      <c r="L2196" s="147" t="str">
        <f>IF('TSA Input'!$J2171="","",IF('TSA Input'!$J2171="Yes",'TSA Input'!$E2171,""))</f>
        <v/>
      </c>
      <c r="M2196" s="45" t="str">
        <f t="shared" si="3"/>
        <v/>
      </c>
      <c r="N2196" s="48"/>
      <c r="O2196" s="49"/>
      <c r="P2196" s="148" t="s">
        <v>31</v>
      </c>
      <c r="Q2196" s="149" t="s">
        <v>31</v>
      </c>
      <c r="R2196" s="1"/>
    </row>
    <row r="2197" spans="1:18" ht="15.75" hidden="1" customHeight="1">
      <c r="A2197" s="1" t="str">
        <f t="shared" si="1"/>
        <v/>
      </c>
      <c r="B2197" s="1"/>
      <c r="C2197" s="38" t="str">
        <f>IF('TSA Input'!J2172="","",IF('TSA Input'!J2172="Yes",'TSA Input'!B2172,"Ineligible"))</f>
        <v/>
      </c>
      <c r="D2197" s="39" t="str">
        <f>IF('TSA Input'!J2172="","",IF('TSA Input'!J2172="Yes",'TSA Input'!H2172,""))</f>
        <v/>
      </c>
      <c r="E2197" s="40" t="str">
        <f>IF('TSA Input'!J2172="","",IF('TSA Input'!J2172="Yes",'TSA Input'!G2172,""))</f>
        <v/>
      </c>
      <c r="F2197" s="42" t="str">
        <f>IF('TSA Input'!J2172="","",IF('TSA Input'!J2172="Yes",'TSA Input'!C2172,""))</f>
        <v/>
      </c>
      <c r="G2197" s="43" t="str">
        <f>IF('TSA Input'!J2172="","",IF('TSA Input'!J2172="Yes",'TSA Input'!I2172,""))</f>
        <v/>
      </c>
      <c r="H2197" s="43" t="str">
        <f>IF('TSA Input'!J2172="","",IF('TSA Input'!J2172="Yes",'TSA Input'!E2172,""))</f>
        <v/>
      </c>
      <c r="I2197" s="45" t="str">
        <f t="shared" si="2"/>
        <v/>
      </c>
      <c r="J2197" s="146" t="str">
        <f>IF('TSA Input'!$J2172="","",IF('TSA Input'!$J2172="Yes",'TSA Input'!$C2172,""))</f>
        <v/>
      </c>
      <c r="K2197" s="147" t="str">
        <f>IF('TSA Input'!$J2172="","",IF('TSA Input'!$J2172="Yes",'TSA Input'!$I2172,""))</f>
        <v/>
      </c>
      <c r="L2197" s="147" t="str">
        <f>IF('TSA Input'!$J2172="","",IF('TSA Input'!$J2172="Yes",'TSA Input'!$E2172,""))</f>
        <v/>
      </c>
      <c r="M2197" s="45" t="str">
        <f t="shared" si="3"/>
        <v/>
      </c>
      <c r="N2197" s="48"/>
      <c r="O2197" s="49"/>
      <c r="P2197" s="148" t="s">
        <v>31</v>
      </c>
      <c r="Q2197" s="149" t="s">
        <v>31</v>
      </c>
      <c r="R2197" s="1"/>
    </row>
    <row r="2198" spans="1:18" ht="15.75" hidden="1" customHeight="1">
      <c r="A2198" s="1" t="str">
        <f t="shared" si="1"/>
        <v/>
      </c>
      <c r="B2198" s="1"/>
      <c r="C2198" s="38" t="str">
        <f>IF('TSA Input'!J2173="","",IF('TSA Input'!J2173="Yes",'TSA Input'!B2173,"Ineligible"))</f>
        <v/>
      </c>
      <c r="D2198" s="39" t="str">
        <f>IF('TSA Input'!J2173="","",IF('TSA Input'!J2173="Yes",'TSA Input'!H2173,""))</f>
        <v/>
      </c>
      <c r="E2198" s="40" t="str">
        <f>IF('TSA Input'!J2173="","",IF('TSA Input'!J2173="Yes",'TSA Input'!G2173,""))</f>
        <v/>
      </c>
      <c r="F2198" s="42" t="str">
        <f>IF('TSA Input'!J2173="","",IF('TSA Input'!J2173="Yes",'TSA Input'!C2173,""))</f>
        <v/>
      </c>
      <c r="G2198" s="43" t="str">
        <f>IF('TSA Input'!J2173="","",IF('TSA Input'!J2173="Yes",'TSA Input'!I2173,""))</f>
        <v/>
      </c>
      <c r="H2198" s="43" t="str">
        <f>IF('TSA Input'!J2173="","",IF('TSA Input'!J2173="Yes",'TSA Input'!E2173,""))</f>
        <v/>
      </c>
      <c r="I2198" s="45" t="str">
        <f t="shared" si="2"/>
        <v/>
      </c>
      <c r="J2198" s="146" t="str">
        <f>IF('TSA Input'!$J2173="","",IF('TSA Input'!$J2173="Yes",'TSA Input'!$C2173,""))</f>
        <v/>
      </c>
      <c r="K2198" s="147" t="str">
        <f>IF('TSA Input'!$J2173="","",IF('TSA Input'!$J2173="Yes",'TSA Input'!$I2173,""))</f>
        <v/>
      </c>
      <c r="L2198" s="147" t="str">
        <f>IF('TSA Input'!$J2173="","",IF('TSA Input'!$J2173="Yes",'TSA Input'!$E2173,""))</f>
        <v/>
      </c>
      <c r="M2198" s="45" t="str">
        <f t="shared" si="3"/>
        <v/>
      </c>
      <c r="N2198" s="48"/>
      <c r="O2198" s="49"/>
      <c r="P2198" s="148" t="s">
        <v>31</v>
      </c>
      <c r="Q2198" s="149" t="s">
        <v>31</v>
      </c>
      <c r="R2198" s="1"/>
    </row>
    <row r="2199" spans="1:18" ht="15.75" hidden="1" customHeight="1">
      <c r="A2199" s="1" t="str">
        <f t="shared" si="1"/>
        <v/>
      </c>
      <c r="B2199" s="1"/>
      <c r="C2199" s="38" t="str">
        <f>IF('TSA Input'!J2174="","",IF('TSA Input'!J2174="Yes",'TSA Input'!B2174,"Ineligible"))</f>
        <v/>
      </c>
      <c r="D2199" s="39" t="str">
        <f>IF('TSA Input'!J2174="","",IF('TSA Input'!J2174="Yes",'TSA Input'!H2174,""))</f>
        <v/>
      </c>
      <c r="E2199" s="40" t="str">
        <f>IF('TSA Input'!J2174="","",IF('TSA Input'!J2174="Yes",'TSA Input'!G2174,""))</f>
        <v/>
      </c>
      <c r="F2199" s="42" t="str">
        <f>IF('TSA Input'!J2174="","",IF('TSA Input'!J2174="Yes",'TSA Input'!C2174,""))</f>
        <v/>
      </c>
      <c r="G2199" s="43" t="str">
        <f>IF('TSA Input'!J2174="","",IF('TSA Input'!J2174="Yes",'TSA Input'!I2174,""))</f>
        <v/>
      </c>
      <c r="H2199" s="43" t="str">
        <f>IF('TSA Input'!J2174="","",IF('TSA Input'!J2174="Yes",'TSA Input'!E2174,""))</f>
        <v/>
      </c>
      <c r="I2199" s="45" t="str">
        <f t="shared" si="2"/>
        <v/>
      </c>
      <c r="J2199" s="146" t="str">
        <f>IF('TSA Input'!$J2174="","",IF('TSA Input'!$J2174="Yes",'TSA Input'!$C2174,""))</f>
        <v/>
      </c>
      <c r="K2199" s="147" t="str">
        <f>IF('TSA Input'!$J2174="","",IF('TSA Input'!$J2174="Yes",'TSA Input'!$I2174,""))</f>
        <v/>
      </c>
      <c r="L2199" s="147" t="str">
        <f>IF('TSA Input'!$J2174="","",IF('TSA Input'!$J2174="Yes",'TSA Input'!$E2174,""))</f>
        <v/>
      </c>
      <c r="M2199" s="45" t="str">
        <f t="shared" si="3"/>
        <v/>
      </c>
      <c r="N2199" s="48"/>
      <c r="O2199" s="49"/>
      <c r="P2199" s="148" t="s">
        <v>31</v>
      </c>
      <c r="Q2199" s="149" t="s">
        <v>31</v>
      </c>
      <c r="R2199" s="1"/>
    </row>
    <row r="2200" spans="1:18" ht="15.75" hidden="1" customHeight="1">
      <c r="A2200" s="1" t="str">
        <f t="shared" si="1"/>
        <v/>
      </c>
      <c r="B2200" s="1"/>
      <c r="C2200" s="38" t="str">
        <f>IF('TSA Input'!J2175="","",IF('TSA Input'!J2175="Yes",'TSA Input'!B2175,"Ineligible"))</f>
        <v/>
      </c>
      <c r="D2200" s="39" t="str">
        <f>IF('TSA Input'!J2175="","",IF('TSA Input'!J2175="Yes",'TSA Input'!H2175,""))</f>
        <v/>
      </c>
      <c r="E2200" s="40" t="str">
        <f>IF('TSA Input'!J2175="","",IF('TSA Input'!J2175="Yes",'TSA Input'!G2175,""))</f>
        <v/>
      </c>
      <c r="F2200" s="42" t="str">
        <f>IF('TSA Input'!J2175="","",IF('TSA Input'!J2175="Yes",'TSA Input'!C2175,""))</f>
        <v/>
      </c>
      <c r="G2200" s="43" t="str">
        <f>IF('TSA Input'!J2175="","",IF('TSA Input'!J2175="Yes",'TSA Input'!I2175,""))</f>
        <v/>
      </c>
      <c r="H2200" s="43" t="str">
        <f>IF('TSA Input'!J2175="","",IF('TSA Input'!J2175="Yes",'TSA Input'!E2175,""))</f>
        <v/>
      </c>
      <c r="I2200" s="45" t="str">
        <f t="shared" si="2"/>
        <v/>
      </c>
      <c r="J2200" s="146" t="str">
        <f>IF('TSA Input'!$J2175="","",IF('TSA Input'!$J2175="Yes",'TSA Input'!$C2175,""))</f>
        <v/>
      </c>
      <c r="K2200" s="147" t="str">
        <f>IF('TSA Input'!$J2175="","",IF('TSA Input'!$J2175="Yes",'TSA Input'!$I2175,""))</f>
        <v/>
      </c>
      <c r="L2200" s="147" t="str">
        <f>IF('TSA Input'!$J2175="","",IF('TSA Input'!$J2175="Yes",'TSA Input'!$E2175,""))</f>
        <v/>
      </c>
      <c r="M2200" s="45" t="str">
        <f t="shared" si="3"/>
        <v/>
      </c>
      <c r="N2200" s="48"/>
      <c r="O2200" s="49"/>
      <c r="P2200" s="148" t="s">
        <v>31</v>
      </c>
      <c r="Q2200" s="149" t="s">
        <v>31</v>
      </c>
      <c r="R2200" s="1"/>
    </row>
    <row r="2201" spans="1:18" ht="15.75" hidden="1" customHeight="1">
      <c r="A2201" s="1" t="str">
        <f t="shared" si="1"/>
        <v/>
      </c>
      <c r="B2201" s="1"/>
      <c r="C2201" s="38" t="str">
        <f>IF('TSA Input'!J2176="","",IF('TSA Input'!J2176="Yes",'TSA Input'!B2176,"Ineligible"))</f>
        <v/>
      </c>
      <c r="D2201" s="39" t="str">
        <f>IF('TSA Input'!J2176="","",IF('TSA Input'!J2176="Yes",'TSA Input'!H2176,""))</f>
        <v/>
      </c>
      <c r="E2201" s="40" t="str">
        <f>IF('TSA Input'!J2176="","",IF('TSA Input'!J2176="Yes",'TSA Input'!G2176,""))</f>
        <v/>
      </c>
      <c r="F2201" s="42" t="str">
        <f>IF('TSA Input'!J2176="","",IF('TSA Input'!J2176="Yes",'TSA Input'!C2176,""))</f>
        <v/>
      </c>
      <c r="G2201" s="43" t="str">
        <f>IF('TSA Input'!J2176="","",IF('TSA Input'!J2176="Yes",'TSA Input'!I2176,""))</f>
        <v/>
      </c>
      <c r="H2201" s="43" t="str">
        <f>IF('TSA Input'!J2176="","",IF('TSA Input'!J2176="Yes",'TSA Input'!E2176,""))</f>
        <v/>
      </c>
      <c r="I2201" s="45" t="str">
        <f t="shared" si="2"/>
        <v/>
      </c>
      <c r="J2201" s="146" t="str">
        <f>IF('TSA Input'!$J2176="","",IF('TSA Input'!$J2176="Yes",'TSA Input'!$C2176,""))</f>
        <v/>
      </c>
      <c r="K2201" s="147" t="str">
        <f>IF('TSA Input'!$J2176="","",IF('TSA Input'!$J2176="Yes",'TSA Input'!$I2176,""))</f>
        <v/>
      </c>
      <c r="L2201" s="147" t="str">
        <f>IF('TSA Input'!$J2176="","",IF('TSA Input'!$J2176="Yes",'TSA Input'!$E2176,""))</f>
        <v/>
      </c>
      <c r="M2201" s="45" t="str">
        <f t="shared" si="3"/>
        <v/>
      </c>
      <c r="N2201" s="48"/>
      <c r="O2201" s="49"/>
      <c r="P2201" s="148" t="s">
        <v>31</v>
      </c>
      <c r="Q2201" s="149" t="s">
        <v>31</v>
      </c>
      <c r="R2201" s="1"/>
    </row>
    <row r="2202" spans="1:18" ht="15.75" hidden="1" customHeight="1">
      <c r="A2202" s="1" t="str">
        <f t="shared" si="1"/>
        <v/>
      </c>
      <c r="B2202" s="1"/>
      <c r="C2202" s="38" t="str">
        <f>IF('TSA Input'!J2177="","",IF('TSA Input'!J2177="Yes",'TSA Input'!B2177,"Ineligible"))</f>
        <v/>
      </c>
      <c r="D2202" s="39" t="str">
        <f>IF('TSA Input'!J2177="","",IF('TSA Input'!J2177="Yes",'TSA Input'!H2177,""))</f>
        <v/>
      </c>
      <c r="E2202" s="40" t="str">
        <f>IF('TSA Input'!J2177="","",IF('TSA Input'!J2177="Yes",'TSA Input'!G2177,""))</f>
        <v/>
      </c>
      <c r="F2202" s="42" t="str">
        <f>IF('TSA Input'!J2177="","",IF('TSA Input'!J2177="Yes",'TSA Input'!C2177,""))</f>
        <v/>
      </c>
      <c r="G2202" s="43" t="str">
        <f>IF('TSA Input'!J2177="","",IF('TSA Input'!J2177="Yes",'TSA Input'!I2177,""))</f>
        <v/>
      </c>
      <c r="H2202" s="43" t="str">
        <f>IF('TSA Input'!J2177="","",IF('TSA Input'!J2177="Yes",'TSA Input'!E2177,""))</f>
        <v/>
      </c>
      <c r="I2202" s="45" t="str">
        <f t="shared" si="2"/>
        <v/>
      </c>
      <c r="J2202" s="146" t="str">
        <f>IF('TSA Input'!$J2177="","",IF('TSA Input'!$J2177="Yes",'TSA Input'!$C2177,""))</f>
        <v/>
      </c>
      <c r="K2202" s="147" t="str">
        <f>IF('TSA Input'!$J2177="","",IF('TSA Input'!$J2177="Yes",'TSA Input'!$I2177,""))</f>
        <v/>
      </c>
      <c r="L2202" s="147" t="str">
        <f>IF('TSA Input'!$J2177="","",IF('TSA Input'!$J2177="Yes",'TSA Input'!$E2177,""))</f>
        <v/>
      </c>
      <c r="M2202" s="45" t="str">
        <f t="shared" si="3"/>
        <v/>
      </c>
      <c r="N2202" s="48"/>
      <c r="O2202" s="49"/>
      <c r="P2202" s="148" t="s">
        <v>31</v>
      </c>
      <c r="Q2202" s="149" t="s">
        <v>31</v>
      </c>
      <c r="R2202" s="1"/>
    </row>
    <row r="2203" spans="1:18" ht="15.75" hidden="1" customHeight="1">
      <c r="A2203" s="1" t="str">
        <f t="shared" si="1"/>
        <v/>
      </c>
      <c r="B2203" s="1"/>
      <c r="C2203" s="38" t="str">
        <f>IF('TSA Input'!J2178="","",IF('TSA Input'!J2178="Yes",'TSA Input'!B2178,"Ineligible"))</f>
        <v/>
      </c>
      <c r="D2203" s="39" t="str">
        <f>IF('TSA Input'!J2178="","",IF('TSA Input'!J2178="Yes",'TSA Input'!H2178,""))</f>
        <v/>
      </c>
      <c r="E2203" s="40" t="str">
        <f>IF('TSA Input'!J2178="","",IF('TSA Input'!J2178="Yes",'TSA Input'!G2178,""))</f>
        <v/>
      </c>
      <c r="F2203" s="42" t="str">
        <f>IF('TSA Input'!J2178="","",IF('TSA Input'!J2178="Yes",'TSA Input'!C2178,""))</f>
        <v/>
      </c>
      <c r="G2203" s="43" t="str">
        <f>IF('TSA Input'!J2178="","",IF('TSA Input'!J2178="Yes",'TSA Input'!I2178,""))</f>
        <v/>
      </c>
      <c r="H2203" s="43" t="str">
        <f>IF('TSA Input'!J2178="","",IF('TSA Input'!J2178="Yes",'TSA Input'!E2178,""))</f>
        <v/>
      </c>
      <c r="I2203" s="45" t="str">
        <f t="shared" si="2"/>
        <v/>
      </c>
      <c r="J2203" s="146" t="str">
        <f>IF('TSA Input'!$J2178="","",IF('TSA Input'!$J2178="Yes",'TSA Input'!$C2178,""))</f>
        <v/>
      </c>
      <c r="K2203" s="147" t="str">
        <f>IF('TSA Input'!$J2178="","",IF('TSA Input'!$J2178="Yes",'TSA Input'!$I2178,""))</f>
        <v/>
      </c>
      <c r="L2203" s="147" t="str">
        <f>IF('TSA Input'!$J2178="","",IF('TSA Input'!$J2178="Yes",'TSA Input'!$E2178,""))</f>
        <v/>
      </c>
      <c r="M2203" s="45" t="str">
        <f t="shared" si="3"/>
        <v/>
      </c>
      <c r="N2203" s="48"/>
      <c r="O2203" s="49"/>
      <c r="P2203" s="148" t="s">
        <v>31</v>
      </c>
      <c r="Q2203" s="149" t="s">
        <v>31</v>
      </c>
      <c r="R2203" s="1"/>
    </row>
    <row r="2204" spans="1:18" ht="15.75" hidden="1" customHeight="1">
      <c r="A2204" s="1" t="str">
        <f t="shared" si="1"/>
        <v/>
      </c>
      <c r="B2204" s="1"/>
      <c r="C2204" s="38" t="str">
        <f>IF('TSA Input'!J2179="","",IF('TSA Input'!J2179="Yes",'TSA Input'!B2179,"Ineligible"))</f>
        <v/>
      </c>
      <c r="D2204" s="39" t="str">
        <f>IF('TSA Input'!J2179="","",IF('TSA Input'!J2179="Yes",'TSA Input'!H2179,""))</f>
        <v/>
      </c>
      <c r="E2204" s="40" t="str">
        <f>IF('TSA Input'!J2179="","",IF('TSA Input'!J2179="Yes",'TSA Input'!G2179,""))</f>
        <v/>
      </c>
      <c r="F2204" s="42" t="str">
        <f>IF('TSA Input'!J2179="","",IF('TSA Input'!J2179="Yes",'TSA Input'!C2179,""))</f>
        <v/>
      </c>
      <c r="G2204" s="43" t="str">
        <f>IF('TSA Input'!J2179="","",IF('TSA Input'!J2179="Yes",'TSA Input'!I2179,""))</f>
        <v/>
      </c>
      <c r="H2204" s="43" t="str">
        <f>IF('TSA Input'!J2179="","",IF('TSA Input'!J2179="Yes",'TSA Input'!E2179,""))</f>
        <v/>
      </c>
      <c r="I2204" s="45" t="str">
        <f t="shared" si="2"/>
        <v/>
      </c>
      <c r="J2204" s="146" t="str">
        <f>IF('TSA Input'!$J2179="","",IF('TSA Input'!$J2179="Yes",'TSA Input'!$C2179,""))</f>
        <v/>
      </c>
      <c r="K2204" s="147" t="str">
        <f>IF('TSA Input'!$J2179="","",IF('TSA Input'!$J2179="Yes",'TSA Input'!$I2179,""))</f>
        <v/>
      </c>
      <c r="L2204" s="147" t="str">
        <f>IF('TSA Input'!$J2179="","",IF('TSA Input'!$J2179="Yes",'TSA Input'!$E2179,""))</f>
        <v/>
      </c>
      <c r="M2204" s="45" t="str">
        <f t="shared" si="3"/>
        <v/>
      </c>
      <c r="N2204" s="48"/>
      <c r="O2204" s="49"/>
      <c r="P2204" s="148" t="s">
        <v>31</v>
      </c>
      <c r="Q2204" s="149" t="s">
        <v>31</v>
      </c>
      <c r="R2204" s="1"/>
    </row>
    <row r="2205" spans="1:18" ht="15.75" hidden="1" customHeight="1">
      <c r="A2205" s="1" t="str">
        <f t="shared" si="1"/>
        <v/>
      </c>
      <c r="B2205" s="1"/>
      <c r="C2205" s="38" t="str">
        <f>IF('TSA Input'!J2180="","",IF('TSA Input'!J2180="Yes",'TSA Input'!B2180,"Ineligible"))</f>
        <v/>
      </c>
      <c r="D2205" s="39" t="str">
        <f>IF('TSA Input'!J2180="","",IF('TSA Input'!J2180="Yes",'TSA Input'!H2180,""))</f>
        <v/>
      </c>
      <c r="E2205" s="40" t="str">
        <f>IF('TSA Input'!J2180="","",IF('TSA Input'!J2180="Yes",'TSA Input'!G2180,""))</f>
        <v/>
      </c>
      <c r="F2205" s="42" t="str">
        <f>IF('TSA Input'!J2180="","",IF('TSA Input'!J2180="Yes",'TSA Input'!C2180,""))</f>
        <v/>
      </c>
      <c r="G2205" s="43" t="str">
        <f>IF('TSA Input'!J2180="","",IF('TSA Input'!J2180="Yes",'TSA Input'!I2180,""))</f>
        <v/>
      </c>
      <c r="H2205" s="43" t="str">
        <f>IF('TSA Input'!J2180="","",IF('TSA Input'!J2180="Yes",'TSA Input'!E2180,""))</f>
        <v/>
      </c>
      <c r="I2205" s="45" t="str">
        <f t="shared" si="2"/>
        <v/>
      </c>
      <c r="J2205" s="146" t="str">
        <f>IF('TSA Input'!$J2180="","",IF('TSA Input'!$J2180="Yes",'TSA Input'!$C2180,""))</f>
        <v/>
      </c>
      <c r="K2205" s="147" t="str">
        <f>IF('TSA Input'!$J2180="","",IF('TSA Input'!$J2180="Yes",'TSA Input'!$I2180,""))</f>
        <v/>
      </c>
      <c r="L2205" s="147" t="str">
        <f>IF('TSA Input'!$J2180="","",IF('TSA Input'!$J2180="Yes",'TSA Input'!$E2180,""))</f>
        <v/>
      </c>
      <c r="M2205" s="45" t="str">
        <f t="shared" si="3"/>
        <v/>
      </c>
      <c r="N2205" s="48"/>
      <c r="O2205" s="49"/>
      <c r="P2205" s="148" t="s">
        <v>31</v>
      </c>
      <c r="Q2205" s="149" t="s">
        <v>31</v>
      </c>
      <c r="R2205" s="1"/>
    </row>
    <row r="2206" spans="1:18" ht="15.75" hidden="1" customHeight="1">
      <c r="A2206" s="1" t="str">
        <f t="shared" si="1"/>
        <v/>
      </c>
      <c r="B2206" s="1"/>
      <c r="C2206" s="38" t="str">
        <f>IF('TSA Input'!J2181="","",IF('TSA Input'!J2181="Yes",'TSA Input'!B2181,"Ineligible"))</f>
        <v/>
      </c>
      <c r="D2206" s="39" t="str">
        <f>IF('TSA Input'!J2181="","",IF('TSA Input'!J2181="Yes",'TSA Input'!H2181,""))</f>
        <v/>
      </c>
      <c r="E2206" s="40" t="str">
        <f>IF('TSA Input'!J2181="","",IF('TSA Input'!J2181="Yes",'TSA Input'!G2181,""))</f>
        <v/>
      </c>
      <c r="F2206" s="42" t="str">
        <f>IF('TSA Input'!J2181="","",IF('TSA Input'!J2181="Yes",'TSA Input'!C2181,""))</f>
        <v/>
      </c>
      <c r="G2206" s="43" t="str">
        <f>IF('TSA Input'!J2181="","",IF('TSA Input'!J2181="Yes",'TSA Input'!I2181,""))</f>
        <v/>
      </c>
      <c r="H2206" s="43" t="str">
        <f>IF('TSA Input'!J2181="","",IF('TSA Input'!J2181="Yes",'TSA Input'!E2181,""))</f>
        <v/>
      </c>
      <c r="I2206" s="45" t="str">
        <f t="shared" si="2"/>
        <v/>
      </c>
      <c r="J2206" s="146" t="str">
        <f>IF('TSA Input'!$J2181="","",IF('TSA Input'!$J2181="Yes",'TSA Input'!$C2181,""))</f>
        <v/>
      </c>
      <c r="K2206" s="147" t="str">
        <f>IF('TSA Input'!$J2181="","",IF('TSA Input'!$J2181="Yes",'TSA Input'!$I2181,""))</f>
        <v/>
      </c>
      <c r="L2206" s="147" t="str">
        <f>IF('TSA Input'!$J2181="","",IF('TSA Input'!$J2181="Yes",'TSA Input'!$E2181,""))</f>
        <v/>
      </c>
      <c r="M2206" s="45" t="str">
        <f t="shared" si="3"/>
        <v/>
      </c>
      <c r="N2206" s="48"/>
      <c r="O2206" s="49"/>
      <c r="P2206" s="148" t="s">
        <v>31</v>
      </c>
      <c r="Q2206" s="149" t="s">
        <v>31</v>
      </c>
      <c r="R2206" s="1"/>
    </row>
    <row r="2207" spans="1:18" ht="15.75" hidden="1" customHeight="1">
      <c r="A2207" s="1" t="str">
        <f t="shared" si="1"/>
        <v/>
      </c>
      <c r="B2207" s="1"/>
      <c r="C2207" s="38" t="str">
        <f>IF('TSA Input'!J2182="","",IF('TSA Input'!J2182="Yes",'TSA Input'!B2182,"Ineligible"))</f>
        <v/>
      </c>
      <c r="D2207" s="39" t="str">
        <f>IF('TSA Input'!J2182="","",IF('TSA Input'!J2182="Yes",'TSA Input'!H2182,""))</f>
        <v/>
      </c>
      <c r="E2207" s="40" t="str">
        <f>IF('TSA Input'!J2182="","",IF('TSA Input'!J2182="Yes",'TSA Input'!G2182,""))</f>
        <v/>
      </c>
      <c r="F2207" s="42" t="str">
        <f>IF('TSA Input'!J2182="","",IF('TSA Input'!J2182="Yes",'TSA Input'!C2182,""))</f>
        <v/>
      </c>
      <c r="G2207" s="43" t="str">
        <f>IF('TSA Input'!J2182="","",IF('TSA Input'!J2182="Yes",'TSA Input'!I2182,""))</f>
        <v/>
      </c>
      <c r="H2207" s="43" t="str">
        <f>IF('TSA Input'!J2182="","",IF('TSA Input'!J2182="Yes",'TSA Input'!E2182,""))</f>
        <v/>
      </c>
      <c r="I2207" s="45" t="str">
        <f t="shared" si="2"/>
        <v/>
      </c>
      <c r="J2207" s="146" t="str">
        <f>IF('TSA Input'!$J2182="","",IF('TSA Input'!$J2182="Yes",'TSA Input'!$C2182,""))</f>
        <v/>
      </c>
      <c r="K2207" s="147" t="str">
        <f>IF('TSA Input'!$J2182="","",IF('TSA Input'!$J2182="Yes",'TSA Input'!$I2182,""))</f>
        <v/>
      </c>
      <c r="L2207" s="147" t="str">
        <f>IF('TSA Input'!$J2182="","",IF('TSA Input'!$J2182="Yes",'TSA Input'!$E2182,""))</f>
        <v/>
      </c>
      <c r="M2207" s="45" t="str">
        <f t="shared" si="3"/>
        <v/>
      </c>
      <c r="N2207" s="48"/>
      <c r="O2207" s="49"/>
      <c r="P2207" s="148" t="s">
        <v>31</v>
      </c>
      <c r="Q2207" s="149" t="s">
        <v>31</v>
      </c>
      <c r="R2207" s="1"/>
    </row>
    <row r="2208" spans="1:18" ht="15.75" hidden="1" customHeight="1">
      <c r="A2208" s="1" t="str">
        <f t="shared" si="1"/>
        <v/>
      </c>
      <c r="B2208" s="1"/>
      <c r="C2208" s="38" t="str">
        <f>IF('TSA Input'!J2183="","",IF('TSA Input'!J2183="Yes",'TSA Input'!B2183,"Ineligible"))</f>
        <v/>
      </c>
      <c r="D2208" s="39" t="str">
        <f>IF('TSA Input'!J2183="","",IF('TSA Input'!J2183="Yes",'TSA Input'!H2183,""))</f>
        <v/>
      </c>
      <c r="E2208" s="40" t="str">
        <f>IF('TSA Input'!J2183="","",IF('TSA Input'!J2183="Yes",'TSA Input'!G2183,""))</f>
        <v/>
      </c>
      <c r="F2208" s="42" t="str">
        <f>IF('TSA Input'!J2183="","",IF('TSA Input'!J2183="Yes",'TSA Input'!C2183,""))</f>
        <v/>
      </c>
      <c r="G2208" s="43" t="str">
        <f>IF('TSA Input'!J2183="","",IF('TSA Input'!J2183="Yes",'TSA Input'!I2183,""))</f>
        <v/>
      </c>
      <c r="H2208" s="43" t="str">
        <f>IF('TSA Input'!J2183="","",IF('TSA Input'!J2183="Yes",'TSA Input'!E2183,""))</f>
        <v/>
      </c>
      <c r="I2208" s="45" t="str">
        <f t="shared" si="2"/>
        <v/>
      </c>
      <c r="J2208" s="146" t="str">
        <f>IF('TSA Input'!$J2183="","",IF('TSA Input'!$J2183="Yes",'TSA Input'!$C2183,""))</f>
        <v/>
      </c>
      <c r="K2208" s="147" t="str">
        <f>IF('TSA Input'!$J2183="","",IF('TSA Input'!$J2183="Yes",'TSA Input'!$I2183,""))</f>
        <v/>
      </c>
      <c r="L2208" s="147" t="str">
        <f>IF('TSA Input'!$J2183="","",IF('TSA Input'!$J2183="Yes",'TSA Input'!$E2183,""))</f>
        <v/>
      </c>
      <c r="M2208" s="45" t="str">
        <f t="shared" si="3"/>
        <v/>
      </c>
      <c r="N2208" s="48"/>
      <c r="O2208" s="49"/>
      <c r="P2208" s="148" t="s">
        <v>31</v>
      </c>
      <c r="Q2208" s="149" t="s">
        <v>31</v>
      </c>
      <c r="R2208" s="1"/>
    </row>
    <row r="2209" spans="1:18" ht="15.75" hidden="1" customHeight="1">
      <c r="A2209" s="1" t="str">
        <f t="shared" si="1"/>
        <v/>
      </c>
      <c r="B2209" s="1"/>
      <c r="C2209" s="38" t="str">
        <f>IF('TSA Input'!J2184="","",IF('TSA Input'!J2184="Yes",'TSA Input'!B2184,"Ineligible"))</f>
        <v/>
      </c>
      <c r="D2209" s="39" t="str">
        <f>IF('TSA Input'!J2184="","",IF('TSA Input'!J2184="Yes",'TSA Input'!H2184,""))</f>
        <v/>
      </c>
      <c r="E2209" s="40" t="str">
        <f>IF('TSA Input'!J2184="","",IF('TSA Input'!J2184="Yes",'TSA Input'!G2184,""))</f>
        <v/>
      </c>
      <c r="F2209" s="42" t="str">
        <f>IF('TSA Input'!J2184="","",IF('TSA Input'!J2184="Yes",'TSA Input'!C2184,""))</f>
        <v/>
      </c>
      <c r="G2209" s="43" t="str">
        <f>IF('TSA Input'!J2184="","",IF('TSA Input'!J2184="Yes",'TSA Input'!I2184,""))</f>
        <v/>
      </c>
      <c r="H2209" s="43" t="str">
        <f>IF('TSA Input'!J2184="","",IF('TSA Input'!J2184="Yes",'TSA Input'!E2184,""))</f>
        <v/>
      </c>
      <c r="I2209" s="45" t="str">
        <f t="shared" si="2"/>
        <v/>
      </c>
      <c r="J2209" s="146" t="str">
        <f>IF('TSA Input'!$J2184="","",IF('TSA Input'!$J2184="Yes",'TSA Input'!$C2184,""))</f>
        <v/>
      </c>
      <c r="K2209" s="147" t="str">
        <f>IF('TSA Input'!$J2184="","",IF('TSA Input'!$J2184="Yes",'TSA Input'!$I2184,""))</f>
        <v/>
      </c>
      <c r="L2209" s="147" t="str">
        <f>IF('TSA Input'!$J2184="","",IF('TSA Input'!$J2184="Yes",'TSA Input'!$E2184,""))</f>
        <v/>
      </c>
      <c r="M2209" s="45" t="str">
        <f t="shared" si="3"/>
        <v/>
      </c>
      <c r="N2209" s="48"/>
      <c r="O2209" s="49"/>
      <c r="P2209" s="148" t="s">
        <v>31</v>
      </c>
      <c r="Q2209" s="149" t="s">
        <v>31</v>
      </c>
      <c r="R2209" s="1"/>
    </row>
    <row r="2210" spans="1:18" ht="15.75" hidden="1" customHeight="1">
      <c r="A2210" s="1" t="str">
        <f t="shared" si="1"/>
        <v/>
      </c>
      <c r="B2210" s="1"/>
      <c r="C2210" s="38" t="str">
        <f>IF('TSA Input'!J2185="","",IF('TSA Input'!J2185="Yes",'TSA Input'!B2185,"Ineligible"))</f>
        <v/>
      </c>
      <c r="D2210" s="39" t="str">
        <f>IF('TSA Input'!J2185="","",IF('TSA Input'!J2185="Yes",'TSA Input'!H2185,""))</f>
        <v/>
      </c>
      <c r="E2210" s="40" t="str">
        <f>IF('TSA Input'!J2185="","",IF('TSA Input'!J2185="Yes",'TSA Input'!G2185,""))</f>
        <v/>
      </c>
      <c r="F2210" s="42" t="str">
        <f>IF('TSA Input'!J2185="","",IF('TSA Input'!J2185="Yes",'TSA Input'!C2185,""))</f>
        <v/>
      </c>
      <c r="G2210" s="43" t="str">
        <f>IF('TSA Input'!J2185="","",IF('TSA Input'!J2185="Yes",'TSA Input'!I2185,""))</f>
        <v/>
      </c>
      <c r="H2210" s="43" t="str">
        <f>IF('TSA Input'!J2185="","",IF('TSA Input'!J2185="Yes",'TSA Input'!E2185,""))</f>
        <v/>
      </c>
      <c r="I2210" s="45" t="str">
        <f t="shared" si="2"/>
        <v/>
      </c>
      <c r="J2210" s="146" t="str">
        <f>IF('TSA Input'!$J2185="","",IF('TSA Input'!$J2185="Yes",'TSA Input'!$C2185,""))</f>
        <v/>
      </c>
      <c r="K2210" s="147" t="str">
        <f>IF('TSA Input'!$J2185="","",IF('TSA Input'!$J2185="Yes",'TSA Input'!$I2185,""))</f>
        <v/>
      </c>
      <c r="L2210" s="147" t="str">
        <f>IF('TSA Input'!$J2185="","",IF('TSA Input'!$J2185="Yes",'TSA Input'!$E2185,""))</f>
        <v/>
      </c>
      <c r="M2210" s="45" t="str">
        <f t="shared" si="3"/>
        <v/>
      </c>
      <c r="N2210" s="48"/>
      <c r="O2210" s="49"/>
      <c r="P2210" s="148" t="s">
        <v>31</v>
      </c>
      <c r="Q2210" s="149" t="s">
        <v>31</v>
      </c>
      <c r="R2210" s="1"/>
    </row>
    <row r="2211" spans="1:18" ht="15.75" hidden="1" customHeight="1">
      <c r="A2211" s="1" t="str">
        <f t="shared" si="1"/>
        <v/>
      </c>
      <c r="B2211" s="1"/>
      <c r="C2211" s="38" t="str">
        <f>IF('TSA Input'!J2186="","",IF('TSA Input'!J2186="Yes",'TSA Input'!B2186,"Ineligible"))</f>
        <v/>
      </c>
      <c r="D2211" s="39" t="str">
        <f>IF('TSA Input'!J2186="","",IF('TSA Input'!J2186="Yes",'TSA Input'!H2186,""))</f>
        <v/>
      </c>
      <c r="E2211" s="40" t="str">
        <f>IF('TSA Input'!J2186="","",IF('TSA Input'!J2186="Yes",'TSA Input'!G2186,""))</f>
        <v/>
      </c>
      <c r="F2211" s="42" t="str">
        <f>IF('TSA Input'!J2186="","",IF('TSA Input'!J2186="Yes",'TSA Input'!C2186,""))</f>
        <v/>
      </c>
      <c r="G2211" s="43" t="str">
        <f>IF('TSA Input'!J2186="","",IF('TSA Input'!J2186="Yes",'TSA Input'!I2186,""))</f>
        <v/>
      </c>
      <c r="H2211" s="43" t="str">
        <f>IF('TSA Input'!J2186="","",IF('TSA Input'!J2186="Yes",'TSA Input'!E2186,""))</f>
        <v/>
      </c>
      <c r="I2211" s="45" t="str">
        <f t="shared" si="2"/>
        <v/>
      </c>
      <c r="J2211" s="146" t="str">
        <f>IF('TSA Input'!$J2186="","",IF('TSA Input'!$J2186="Yes",'TSA Input'!$C2186,""))</f>
        <v/>
      </c>
      <c r="K2211" s="147" t="str">
        <f>IF('TSA Input'!$J2186="","",IF('TSA Input'!$J2186="Yes",'TSA Input'!$I2186,""))</f>
        <v/>
      </c>
      <c r="L2211" s="147" t="str">
        <f>IF('TSA Input'!$J2186="","",IF('TSA Input'!$J2186="Yes",'TSA Input'!$E2186,""))</f>
        <v/>
      </c>
      <c r="M2211" s="45" t="str">
        <f t="shared" si="3"/>
        <v/>
      </c>
      <c r="N2211" s="48"/>
      <c r="O2211" s="49"/>
      <c r="P2211" s="148" t="s">
        <v>31</v>
      </c>
      <c r="Q2211" s="149" t="s">
        <v>31</v>
      </c>
      <c r="R2211" s="1"/>
    </row>
    <row r="2212" spans="1:18" ht="15.75" hidden="1" customHeight="1">
      <c r="A2212" s="1" t="str">
        <f t="shared" si="1"/>
        <v/>
      </c>
      <c r="B2212" s="1"/>
      <c r="C2212" s="38" t="str">
        <f>IF('TSA Input'!J2187="","",IF('TSA Input'!J2187="Yes",'TSA Input'!B2187,"Ineligible"))</f>
        <v/>
      </c>
      <c r="D2212" s="39" t="str">
        <f>IF('TSA Input'!J2187="","",IF('TSA Input'!J2187="Yes",'TSA Input'!H2187,""))</f>
        <v/>
      </c>
      <c r="E2212" s="40" t="str">
        <f>IF('TSA Input'!J2187="","",IF('TSA Input'!J2187="Yes",'TSA Input'!G2187,""))</f>
        <v/>
      </c>
      <c r="F2212" s="42" t="str">
        <f>IF('TSA Input'!J2187="","",IF('TSA Input'!J2187="Yes",'TSA Input'!C2187,""))</f>
        <v/>
      </c>
      <c r="G2212" s="43" t="str">
        <f>IF('TSA Input'!J2187="","",IF('TSA Input'!J2187="Yes",'TSA Input'!I2187,""))</f>
        <v/>
      </c>
      <c r="H2212" s="43" t="str">
        <f>IF('TSA Input'!J2187="","",IF('TSA Input'!J2187="Yes",'TSA Input'!E2187,""))</f>
        <v/>
      </c>
      <c r="I2212" s="45" t="str">
        <f t="shared" si="2"/>
        <v/>
      </c>
      <c r="J2212" s="146" t="str">
        <f>IF('TSA Input'!$J2187="","",IF('TSA Input'!$J2187="Yes",'TSA Input'!$C2187,""))</f>
        <v/>
      </c>
      <c r="K2212" s="147" t="str">
        <f>IF('TSA Input'!$J2187="","",IF('TSA Input'!$J2187="Yes",'TSA Input'!$I2187,""))</f>
        <v/>
      </c>
      <c r="L2212" s="147" t="str">
        <f>IF('TSA Input'!$J2187="","",IF('TSA Input'!$J2187="Yes",'TSA Input'!$E2187,""))</f>
        <v/>
      </c>
      <c r="M2212" s="45" t="str">
        <f t="shared" si="3"/>
        <v/>
      </c>
      <c r="N2212" s="48"/>
      <c r="O2212" s="49"/>
      <c r="P2212" s="148" t="s">
        <v>31</v>
      </c>
      <c r="Q2212" s="149" t="s">
        <v>31</v>
      </c>
      <c r="R2212" s="1"/>
    </row>
    <row r="2213" spans="1:18" ht="15.75" hidden="1" customHeight="1">
      <c r="A2213" s="1" t="str">
        <f t="shared" si="1"/>
        <v/>
      </c>
      <c r="B2213" s="1"/>
      <c r="C2213" s="38" t="str">
        <f>IF('TSA Input'!J2188="","",IF('TSA Input'!J2188="Yes",'TSA Input'!B2188,"Ineligible"))</f>
        <v/>
      </c>
      <c r="D2213" s="39" t="str">
        <f>IF('TSA Input'!J2188="","",IF('TSA Input'!J2188="Yes",'TSA Input'!H2188,""))</f>
        <v/>
      </c>
      <c r="E2213" s="40" t="str">
        <f>IF('TSA Input'!J2188="","",IF('TSA Input'!J2188="Yes",'TSA Input'!G2188,""))</f>
        <v/>
      </c>
      <c r="F2213" s="42" t="str">
        <f>IF('TSA Input'!J2188="","",IF('TSA Input'!J2188="Yes",'TSA Input'!C2188,""))</f>
        <v/>
      </c>
      <c r="G2213" s="43" t="str">
        <f>IF('TSA Input'!J2188="","",IF('TSA Input'!J2188="Yes",'TSA Input'!I2188,""))</f>
        <v/>
      </c>
      <c r="H2213" s="43" t="str">
        <f>IF('TSA Input'!J2188="","",IF('TSA Input'!J2188="Yes",'TSA Input'!E2188,""))</f>
        <v/>
      </c>
      <c r="I2213" s="45" t="str">
        <f t="shared" si="2"/>
        <v/>
      </c>
      <c r="J2213" s="146" t="str">
        <f>IF('TSA Input'!$J2188="","",IF('TSA Input'!$J2188="Yes",'TSA Input'!$C2188,""))</f>
        <v/>
      </c>
      <c r="K2213" s="147" t="str">
        <f>IF('TSA Input'!$J2188="","",IF('TSA Input'!$J2188="Yes",'TSA Input'!$I2188,""))</f>
        <v/>
      </c>
      <c r="L2213" s="147" t="str">
        <f>IF('TSA Input'!$J2188="","",IF('TSA Input'!$J2188="Yes",'TSA Input'!$E2188,""))</f>
        <v/>
      </c>
      <c r="M2213" s="45" t="str">
        <f t="shared" si="3"/>
        <v/>
      </c>
      <c r="N2213" s="48"/>
      <c r="O2213" s="49"/>
      <c r="P2213" s="148" t="s">
        <v>31</v>
      </c>
      <c r="Q2213" s="149" t="s">
        <v>31</v>
      </c>
      <c r="R2213" s="1"/>
    </row>
    <row r="2214" spans="1:18" ht="15.75" hidden="1" customHeight="1">
      <c r="A2214" s="1" t="str">
        <f t="shared" si="1"/>
        <v/>
      </c>
      <c r="B2214" s="1"/>
      <c r="C2214" s="38" t="str">
        <f>IF('TSA Input'!J2189="","",IF('TSA Input'!J2189="Yes",'TSA Input'!B2189,"Ineligible"))</f>
        <v/>
      </c>
      <c r="D2214" s="39" t="str">
        <f>IF('TSA Input'!J2189="","",IF('TSA Input'!J2189="Yes",'TSA Input'!H2189,""))</f>
        <v/>
      </c>
      <c r="E2214" s="40" t="str">
        <f>IF('TSA Input'!J2189="","",IF('TSA Input'!J2189="Yes",'TSA Input'!G2189,""))</f>
        <v/>
      </c>
      <c r="F2214" s="42" t="str">
        <f>IF('TSA Input'!J2189="","",IF('TSA Input'!J2189="Yes",'TSA Input'!C2189,""))</f>
        <v/>
      </c>
      <c r="G2214" s="43" t="str">
        <f>IF('TSA Input'!J2189="","",IF('TSA Input'!J2189="Yes",'TSA Input'!I2189,""))</f>
        <v/>
      </c>
      <c r="H2214" s="43" t="str">
        <f>IF('TSA Input'!J2189="","",IF('TSA Input'!J2189="Yes",'TSA Input'!E2189,""))</f>
        <v/>
      </c>
      <c r="I2214" s="45" t="str">
        <f t="shared" si="2"/>
        <v/>
      </c>
      <c r="J2214" s="146" t="str">
        <f>IF('TSA Input'!$J2189="","",IF('TSA Input'!$J2189="Yes",'TSA Input'!$C2189,""))</f>
        <v/>
      </c>
      <c r="K2214" s="147" t="str">
        <f>IF('TSA Input'!$J2189="","",IF('TSA Input'!$J2189="Yes",'TSA Input'!$I2189,""))</f>
        <v/>
      </c>
      <c r="L2214" s="147" t="str">
        <f>IF('TSA Input'!$J2189="","",IF('TSA Input'!$J2189="Yes",'TSA Input'!$E2189,""))</f>
        <v/>
      </c>
      <c r="M2214" s="45" t="str">
        <f t="shared" si="3"/>
        <v/>
      </c>
      <c r="N2214" s="48"/>
      <c r="O2214" s="49"/>
      <c r="P2214" s="148" t="s">
        <v>31</v>
      </c>
      <c r="Q2214" s="149" t="s">
        <v>31</v>
      </c>
      <c r="R2214" s="1"/>
    </row>
    <row r="2215" spans="1:18" ht="15.75" hidden="1" customHeight="1">
      <c r="A2215" s="1" t="str">
        <f t="shared" si="1"/>
        <v/>
      </c>
      <c r="B2215" s="1"/>
      <c r="C2215" s="38" t="str">
        <f>IF('TSA Input'!J2190="","",IF('TSA Input'!J2190="Yes",'TSA Input'!B2190,"Ineligible"))</f>
        <v/>
      </c>
      <c r="D2215" s="39" t="str">
        <f>IF('TSA Input'!J2190="","",IF('TSA Input'!J2190="Yes",'TSA Input'!H2190,""))</f>
        <v/>
      </c>
      <c r="E2215" s="40" t="str">
        <f>IF('TSA Input'!J2190="","",IF('TSA Input'!J2190="Yes",'TSA Input'!G2190,""))</f>
        <v/>
      </c>
      <c r="F2215" s="42" t="str">
        <f>IF('TSA Input'!J2190="","",IF('TSA Input'!J2190="Yes",'TSA Input'!C2190,""))</f>
        <v/>
      </c>
      <c r="G2215" s="43" t="str">
        <f>IF('TSA Input'!J2190="","",IF('TSA Input'!J2190="Yes",'TSA Input'!I2190,""))</f>
        <v/>
      </c>
      <c r="H2215" s="43" t="str">
        <f>IF('TSA Input'!J2190="","",IF('TSA Input'!J2190="Yes",'TSA Input'!E2190,""))</f>
        <v/>
      </c>
      <c r="I2215" s="45" t="str">
        <f t="shared" si="2"/>
        <v/>
      </c>
      <c r="J2215" s="146" t="str">
        <f>IF('TSA Input'!$J2190="","",IF('TSA Input'!$J2190="Yes",'TSA Input'!$C2190,""))</f>
        <v/>
      </c>
      <c r="K2215" s="147" t="str">
        <f>IF('TSA Input'!$J2190="","",IF('TSA Input'!$J2190="Yes",'TSA Input'!$I2190,""))</f>
        <v/>
      </c>
      <c r="L2215" s="147" t="str">
        <f>IF('TSA Input'!$J2190="","",IF('TSA Input'!$J2190="Yes",'TSA Input'!$E2190,""))</f>
        <v/>
      </c>
      <c r="M2215" s="45" t="str">
        <f t="shared" si="3"/>
        <v/>
      </c>
      <c r="N2215" s="48"/>
      <c r="O2215" s="49"/>
      <c r="P2215" s="148" t="s">
        <v>31</v>
      </c>
      <c r="Q2215" s="149" t="s">
        <v>31</v>
      </c>
      <c r="R2215" s="1"/>
    </row>
    <row r="2216" spans="1:18" ht="15.75" hidden="1" customHeight="1">
      <c r="A2216" s="1" t="str">
        <f t="shared" si="1"/>
        <v/>
      </c>
      <c r="B2216" s="1"/>
      <c r="C2216" s="38" t="str">
        <f>IF('TSA Input'!J2191="","",IF('TSA Input'!J2191="Yes",'TSA Input'!B2191,"Ineligible"))</f>
        <v/>
      </c>
      <c r="D2216" s="39" t="str">
        <f>IF('TSA Input'!J2191="","",IF('TSA Input'!J2191="Yes",'TSA Input'!H2191,""))</f>
        <v/>
      </c>
      <c r="E2216" s="40" t="str">
        <f>IF('TSA Input'!J2191="","",IF('TSA Input'!J2191="Yes",'TSA Input'!G2191,""))</f>
        <v/>
      </c>
      <c r="F2216" s="42" t="str">
        <f>IF('TSA Input'!J2191="","",IF('TSA Input'!J2191="Yes",'TSA Input'!C2191,""))</f>
        <v/>
      </c>
      <c r="G2216" s="43" t="str">
        <f>IF('TSA Input'!J2191="","",IF('TSA Input'!J2191="Yes",'TSA Input'!I2191,""))</f>
        <v/>
      </c>
      <c r="H2216" s="43" t="str">
        <f>IF('TSA Input'!J2191="","",IF('TSA Input'!J2191="Yes",'TSA Input'!E2191,""))</f>
        <v/>
      </c>
      <c r="I2216" s="45" t="str">
        <f t="shared" si="2"/>
        <v/>
      </c>
      <c r="J2216" s="146" t="str">
        <f>IF('TSA Input'!$J2191="","",IF('TSA Input'!$J2191="Yes",'TSA Input'!$C2191,""))</f>
        <v/>
      </c>
      <c r="K2216" s="147" t="str">
        <f>IF('TSA Input'!$J2191="","",IF('TSA Input'!$J2191="Yes",'TSA Input'!$I2191,""))</f>
        <v/>
      </c>
      <c r="L2216" s="147" t="str">
        <f>IF('TSA Input'!$J2191="","",IF('TSA Input'!$J2191="Yes",'TSA Input'!$E2191,""))</f>
        <v/>
      </c>
      <c r="M2216" s="45" t="str">
        <f t="shared" si="3"/>
        <v/>
      </c>
      <c r="N2216" s="48"/>
      <c r="O2216" s="49"/>
      <c r="P2216" s="148" t="s">
        <v>31</v>
      </c>
      <c r="Q2216" s="149" t="s">
        <v>31</v>
      </c>
      <c r="R2216" s="1"/>
    </row>
    <row r="2217" spans="1:18" ht="15.75" hidden="1" customHeight="1">
      <c r="A2217" s="1" t="str">
        <f t="shared" si="1"/>
        <v/>
      </c>
      <c r="B2217" s="1"/>
      <c r="C2217" s="38" t="str">
        <f>IF('TSA Input'!J2192="","",IF('TSA Input'!J2192="Yes",'TSA Input'!B2192,"Ineligible"))</f>
        <v/>
      </c>
      <c r="D2217" s="39" t="str">
        <f>IF('TSA Input'!J2192="","",IF('TSA Input'!J2192="Yes",'TSA Input'!H2192,""))</f>
        <v/>
      </c>
      <c r="E2217" s="40" t="str">
        <f>IF('TSA Input'!J2192="","",IF('TSA Input'!J2192="Yes",'TSA Input'!G2192,""))</f>
        <v/>
      </c>
      <c r="F2217" s="42" t="str">
        <f>IF('TSA Input'!J2192="","",IF('TSA Input'!J2192="Yes",'TSA Input'!C2192,""))</f>
        <v/>
      </c>
      <c r="G2217" s="43" t="str">
        <f>IF('TSA Input'!J2192="","",IF('TSA Input'!J2192="Yes",'TSA Input'!I2192,""))</f>
        <v/>
      </c>
      <c r="H2217" s="43" t="str">
        <f>IF('TSA Input'!J2192="","",IF('TSA Input'!J2192="Yes",'TSA Input'!E2192,""))</f>
        <v/>
      </c>
      <c r="I2217" s="45" t="str">
        <f t="shared" si="2"/>
        <v/>
      </c>
      <c r="J2217" s="146" t="str">
        <f>IF('TSA Input'!$J2192="","",IF('TSA Input'!$J2192="Yes",'TSA Input'!$C2192,""))</f>
        <v/>
      </c>
      <c r="K2217" s="147" t="str">
        <f>IF('TSA Input'!$J2192="","",IF('TSA Input'!$J2192="Yes",'TSA Input'!$I2192,""))</f>
        <v/>
      </c>
      <c r="L2217" s="147" t="str">
        <f>IF('TSA Input'!$J2192="","",IF('TSA Input'!$J2192="Yes",'TSA Input'!$E2192,""))</f>
        <v/>
      </c>
      <c r="M2217" s="45" t="str">
        <f t="shared" si="3"/>
        <v/>
      </c>
      <c r="N2217" s="48"/>
      <c r="O2217" s="49"/>
      <c r="P2217" s="148" t="s">
        <v>31</v>
      </c>
      <c r="Q2217" s="149" t="s">
        <v>31</v>
      </c>
      <c r="R2217" s="1"/>
    </row>
    <row r="2218" spans="1:18" ht="15.75" hidden="1" customHeight="1">
      <c r="A2218" s="1" t="str">
        <f t="shared" si="1"/>
        <v/>
      </c>
      <c r="B2218" s="1"/>
      <c r="C2218" s="38" t="str">
        <f>IF('TSA Input'!J2193="","",IF('TSA Input'!J2193="Yes",'TSA Input'!B2193,"Ineligible"))</f>
        <v/>
      </c>
      <c r="D2218" s="39" t="str">
        <f>IF('TSA Input'!J2193="","",IF('TSA Input'!J2193="Yes",'TSA Input'!H2193,""))</f>
        <v/>
      </c>
      <c r="E2218" s="40" t="str">
        <f>IF('TSA Input'!J2193="","",IF('TSA Input'!J2193="Yes",'TSA Input'!G2193,""))</f>
        <v/>
      </c>
      <c r="F2218" s="42" t="str">
        <f>IF('TSA Input'!J2193="","",IF('TSA Input'!J2193="Yes",'TSA Input'!C2193,""))</f>
        <v/>
      </c>
      <c r="G2218" s="43" t="str">
        <f>IF('TSA Input'!J2193="","",IF('TSA Input'!J2193="Yes",'TSA Input'!I2193,""))</f>
        <v/>
      </c>
      <c r="H2218" s="43" t="str">
        <f>IF('TSA Input'!J2193="","",IF('TSA Input'!J2193="Yes",'TSA Input'!E2193,""))</f>
        <v/>
      </c>
      <c r="I2218" s="45" t="str">
        <f t="shared" si="2"/>
        <v/>
      </c>
      <c r="J2218" s="146" t="str">
        <f>IF('TSA Input'!$J2193="","",IF('TSA Input'!$J2193="Yes",'TSA Input'!$C2193,""))</f>
        <v/>
      </c>
      <c r="K2218" s="147" t="str">
        <f>IF('TSA Input'!$J2193="","",IF('TSA Input'!$J2193="Yes",'TSA Input'!$I2193,""))</f>
        <v/>
      </c>
      <c r="L2218" s="147" t="str">
        <f>IF('TSA Input'!$J2193="","",IF('TSA Input'!$J2193="Yes",'TSA Input'!$E2193,""))</f>
        <v/>
      </c>
      <c r="M2218" s="45" t="str">
        <f t="shared" si="3"/>
        <v/>
      </c>
      <c r="N2218" s="48"/>
      <c r="O2218" s="49"/>
      <c r="P2218" s="148" t="s">
        <v>31</v>
      </c>
      <c r="Q2218" s="149" t="s">
        <v>31</v>
      </c>
      <c r="R2218" s="1"/>
    </row>
    <row r="2219" spans="1:18" ht="15.75" hidden="1" customHeight="1">
      <c r="A2219" s="1" t="str">
        <f t="shared" si="1"/>
        <v/>
      </c>
      <c r="B2219" s="1"/>
      <c r="C2219" s="38" t="str">
        <f>IF('TSA Input'!J2194="","",IF('TSA Input'!J2194="Yes",'TSA Input'!B2194,"Ineligible"))</f>
        <v/>
      </c>
      <c r="D2219" s="39" t="str">
        <f>IF('TSA Input'!J2194="","",IF('TSA Input'!J2194="Yes",'TSA Input'!H2194,""))</f>
        <v/>
      </c>
      <c r="E2219" s="40" t="str">
        <f>IF('TSA Input'!J2194="","",IF('TSA Input'!J2194="Yes",'TSA Input'!G2194,""))</f>
        <v/>
      </c>
      <c r="F2219" s="42" t="str">
        <f>IF('TSA Input'!J2194="","",IF('TSA Input'!J2194="Yes",'TSA Input'!C2194,""))</f>
        <v/>
      </c>
      <c r="G2219" s="43" t="str">
        <f>IF('TSA Input'!J2194="","",IF('TSA Input'!J2194="Yes",'TSA Input'!I2194,""))</f>
        <v/>
      </c>
      <c r="H2219" s="43" t="str">
        <f>IF('TSA Input'!J2194="","",IF('TSA Input'!J2194="Yes",'TSA Input'!E2194,""))</f>
        <v/>
      </c>
      <c r="I2219" s="45" t="str">
        <f t="shared" si="2"/>
        <v/>
      </c>
      <c r="J2219" s="146" t="str">
        <f>IF('TSA Input'!$J2194="","",IF('TSA Input'!$J2194="Yes",'TSA Input'!$C2194,""))</f>
        <v/>
      </c>
      <c r="K2219" s="147" t="str">
        <f>IF('TSA Input'!$J2194="","",IF('TSA Input'!$J2194="Yes",'TSA Input'!$I2194,""))</f>
        <v/>
      </c>
      <c r="L2219" s="147" t="str">
        <f>IF('TSA Input'!$J2194="","",IF('TSA Input'!$J2194="Yes",'TSA Input'!$E2194,""))</f>
        <v/>
      </c>
      <c r="M2219" s="45" t="str">
        <f t="shared" si="3"/>
        <v/>
      </c>
      <c r="N2219" s="48"/>
      <c r="O2219" s="49"/>
      <c r="P2219" s="148" t="s">
        <v>31</v>
      </c>
      <c r="Q2219" s="149" t="s">
        <v>31</v>
      </c>
      <c r="R2219" s="1"/>
    </row>
    <row r="2220" spans="1:18" ht="15.75" hidden="1" customHeight="1">
      <c r="A2220" s="1" t="str">
        <f t="shared" si="1"/>
        <v/>
      </c>
      <c r="B2220" s="1"/>
      <c r="C2220" s="38" t="str">
        <f>IF('TSA Input'!J2195="","",IF('TSA Input'!J2195="Yes",'TSA Input'!B2195,"Ineligible"))</f>
        <v/>
      </c>
      <c r="D2220" s="39" t="str">
        <f>IF('TSA Input'!J2195="","",IF('TSA Input'!J2195="Yes",'TSA Input'!H2195,""))</f>
        <v/>
      </c>
      <c r="E2220" s="40" t="str">
        <f>IF('TSA Input'!J2195="","",IF('TSA Input'!J2195="Yes",'TSA Input'!G2195,""))</f>
        <v/>
      </c>
      <c r="F2220" s="42" t="str">
        <f>IF('TSA Input'!J2195="","",IF('TSA Input'!J2195="Yes",'TSA Input'!C2195,""))</f>
        <v/>
      </c>
      <c r="G2220" s="43" t="str">
        <f>IF('TSA Input'!J2195="","",IF('TSA Input'!J2195="Yes",'TSA Input'!I2195,""))</f>
        <v/>
      </c>
      <c r="H2220" s="43" t="str">
        <f>IF('TSA Input'!J2195="","",IF('TSA Input'!J2195="Yes",'TSA Input'!E2195,""))</f>
        <v/>
      </c>
      <c r="I2220" s="45" t="str">
        <f t="shared" si="2"/>
        <v/>
      </c>
      <c r="J2220" s="146" t="str">
        <f>IF('TSA Input'!$J2195="","",IF('TSA Input'!$J2195="Yes",'TSA Input'!$C2195,""))</f>
        <v/>
      </c>
      <c r="K2220" s="147" t="str">
        <f>IF('TSA Input'!$J2195="","",IF('TSA Input'!$J2195="Yes",'TSA Input'!$I2195,""))</f>
        <v/>
      </c>
      <c r="L2220" s="147" t="str">
        <f>IF('TSA Input'!$J2195="","",IF('TSA Input'!$J2195="Yes",'TSA Input'!$E2195,""))</f>
        <v/>
      </c>
      <c r="M2220" s="45" t="str">
        <f t="shared" si="3"/>
        <v/>
      </c>
      <c r="N2220" s="48"/>
      <c r="O2220" s="49"/>
      <c r="P2220" s="148" t="s">
        <v>31</v>
      </c>
      <c r="Q2220" s="149" t="s">
        <v>31</v>
      </c>
      <c r="R2220" s="1"/>
    </row>
    <row r="2221" spans="1:18" ht="15.75" hidden="1" customHeight="1">
      <c r="A2221" s="1" t="str">
        <f t="shared" si="1"/>
        <v/>
      </c>
      <c r="B2221" s="1"/>
      <c r="C2221" s="38" t="str">
        <f>IF('TSA Input'!J2196="","",IF('TSA Input'!J2196="Yes",'TSA Input'!B2196,"Ineligible"))</f>
        <v/>
      </c>
      <c r="D2221" s="39" t="str">
        <f>IF('TSA Input'!J2196="","",IF('TSA Input'!J2196="Yes",'TSA Input'!H2196,""))</f>
        <v/>
      </c>
      <c r="E2221" s="40" t="str">
        <f>IF('TSA Input'!J2196="","",IF('TSA Input'!J2196="Yes",'TSA Input'!G2196,""))</f>
        <v/>
      </c>
      <c r="F2221" s="42" t="str">
        <f>IF('TSA Input'!J2196="","",IF('TSA Input'!J2196="Yes",'TSA Input'!C2196,""))</f>
        <v/>
      </c>
      <c r="G2221" s="43" t="str">
        <f>IF('TSA Input'!J2196="","",IF('TSA Input'!J2196="Yes",'TSA Input'!I2196,""))</f>
        <v/>
      </c>
      <c r="H2221" s="43" t="str">
        <f>IF('TSA Input'!J2196="","",IF('TSA Input'!J2196="Yes",'TSA Input'!E2196,""))</f>
        <v/>
      </c>
      <c r="I2221" s="45" t="str">
        <f t="shared" si="2"/>
        <v/>
      </c>
      <c r="J2221" s="146" t="str">
        <f>IF('TSA Input'!$J2196="","",IF('TSA Input'!$J2196="Yes",'TSA Input'!$C2196,""))</f>
        <v/>
      </c>
      <c r="K2221" s="147" t="str">
        <f>IF('TSA Input'!$J2196="","",IF('TSA Input'!$J2196="Yes",'TSA Input'!$I2196,""))</f>
        <v/>
      </c>
      <c r="L2221" s="147" t="str">
        <f>IF('TSA Input'!$J2196="","",IF('TSA Input'!$J2196="Yes",'TSA Input'!$E2196,""))</f>
        <v/>
      </c>
      <c r="M2221" s="45" t="str">
        <f t="shared" si="3"/>
        <v/>
      </c>
      <c r="N2221" s="48"/>
      <c r="O2221" s="49"/>
      <c r="P2221" s="148" t="s">
        <v>31</v>
      </c>
      <c r="Q2221" s="149" t="s">
        <v>31</v>
      </c>
      <c r="R2221" s="1"/>
    </row>
    <row r="2222" spans="1:18" ht="15.75" hidden="1" customHeight="1">
      <c r="A2222" s="1" t="str">
        <f t="shared" si="1"/>
        <v/>
      </c>
      <c r="B2222" s="1"/>
      <c r="C2222" s="38" t="str">
        <f>IF('TSA Input'!J2197="","",IF('TSA Input'!J2197="Yes",'TSA Input'!B2197,"Ineligible"))</f>
        <v/>
      </c>
      <c r="D2222" s="39" t="str">
        <f>IF('TSA Input'!J2197="","",IF('TSA Input'!J2197="Yes",'TSA Input'!H2197,""))</f>
        <v/>
      </c>
      <c r="E2222" s="40" t="str">
        <f>IF('TSA Input'!J2197="","",IF('TSA Input'!J2197="Yes",'TSA Input'!G2197,""))</f>
        <v/>
      </c>
      <c r="F2222" s="42" t="str">
        <f>IF('TSA Input'!J2197="","",IF('TSA Input'!J2197="Yes",'TSA Input'!C2197,""))</f>
        <v/>
      </c>
      <c r="G2222" s="43" t="str">
        <f>IF('TSA Input'!J2197="","",IF('TSA Input'!J2197="Yes",'TSA Input'!I2197,""))</f>
        <v/>
      </c>
      <c r="H2222" s="43" t="str">
        <f>IF('TSA Input'!J2197="","",IF('TSA Input'!J2197="Yes",'TSA Input'!E2197,""))</f>
        <v/>
      </c>
      <c r="I2222" s="45" t="str">
        <f t="shared" si="2"/>
        <v/>
      </c>
      <c r="J2222" s="146" t="str">
        <f>IF('TSA Input'!$J2197="","",IF('TSA Input'!$J2197="Yes",'TSA Input'!$C2197,""))</f>
        <v/>
      </c>
      <c r="K2222" s="147" t="str">
        <f>IF('TSA Input'!$J2197="","",IF('TSA Input'!$J2197="Yes",'TSA Input'!$I2197,""))</f>
        <v/>
      </c>
      <c r="L2222" s="147" t="str">
        <f>IF('TSA Input'!$J2197="","",IF('TSA Input'!$J2197="Yes",'TSA Input'!$E2197,""))</f>
        <v/>
      </c>
      <c r="M2222" s="45" t="str">
        <f t="shared" si="3"/>
        <v/>
      </c>
      <c r="N2222" s="48"/>
      <c r="O2222" s="49"/>
      <c r="P2222" s="148" t="s">
        <v>31</v>
      </c>
      <c r="Q2222" s="149" t="s">
        <v>31</v>
      </c>
      <c r="R2222" s="1"/>
    </row>
    <row r="2223" spans="1:18" ht="15.75" hidden="1" customHeight="1">
      <c r="A2223" s="1" t="str">
        <f t="shared" si="1"/>
        <v/>
      </c>
      <c r="B2223" s="1"/>
      <c r="C2223" s="38" t="str">
        <f>IF('TSA Input'!J2198="","",IF('TSA Input'!J2198="Yes",'TSA Input'!B2198,"Ineligible"))</f>
        <v/>
      </c>
      <c r="D2223" s="39" t="str">
        <f>IF('TSA Input'!J2198="","",IF('TSA Input'!J2198="Yes",'TSA Input'!H2198,""))</f>
        <v/>
      </c>
      <c r="E2223" s="40" t="str">
        <f>IF('TSA Input'!J2198="","",IF('TSA Input'!J2198="Yes",'TSA Input'!G2198,""))</f>
        <v/>
      </c>
      <c r="F2223" s="42" t="str">
        <f>IF('TSA Input'!J2198="","",IF('TSA Input'!J2198="Yes",'TSA Input'!C2198,""))</f>
        <v/>
      </c>
      <c r="G2223" s="43" t="str">
        <f>IF('TSA Input'!J2198="","",IF('TSA Input'!J2198="Yes",'TSA Input'!I2198,""))</f>
        <v/>
      </c>
      <c r="H2223" s="43" t="str">
        <f>IF('TSA Input'!J2198="","",IF('TSA Input'!J2198="Yes",'TSA Input'!E2198,""))</f>
        <v/>
      </c>
      <c r="I2223" s="45" t="str">
        <f t="shared" si="2"/>
        <v/>
      </c>
      <c r="J2223" s="146" t="str">
        <f>IF('TSA Input'!$J2198="","",IF('TSA Input'!$J2198="Yes",'TSA Input'!$C2198,""))</f>
        <v/>
      </c>
      <c r="K2223" s="147" t="str">
        <f>IF('TSA Input'!$J2198="","",IF('TSA Input'!$J2198="Yes",'TSA Input'!$I2198,""))</f>
        <v/>
      </c>
      <c r="L2223" s="147" t="str">
        <f>IF('TSA Input'!$J2198="","",IF('TSA Input'!$J2198="Yes",'TSA Input'!$E2198,""))</f>
        <v/>
      </c>
      <c r="M2223" s="45" t="str">
        <f t="shared" si="3"/>
        <v/>
      </c>
      <c r="N2223" s="48"/>
      <c r="O2223" s="49"/>
      <c r="P2223" s="148" t="s">
        <v>31</v>
      </c>
      <c r="Q2223" s="149" t="s">
        <v>31</v>
      </c>
      <c r="R2223" s="1"/>
    </row>
    <row r="2224" spans="1:18" ht="15.75" hidden="1" customHeight="1">
      <c r="A2224" s="1" t="str">
        <f t="shared" si="1"/>
        <v/>
      </c>
      <c r="B2224" s="1"/>
      <c r="C2224" s="38" t="str">
        <f>IF('TSA Input'!J2199="","",IF('TSA Input'!J2199="Yes",'TSA Input'!B2199,"Ineligible"))</f>
        <v/>
      </c>
      <c r="D2224" s="39" t="str">
        <f>IF('TSA Input'!J2199="","",IF('TSA Input'!J2199="Yes",'TSA Input'!H2199,""))</f>
        <v/>
      </c>
      <c r="E2224" s="40" t="str">
        <f>IF('TSA Input'!J2199="","",IF('TSA Input'!J2199="Yes",'TSA Input'!G2199,""))</f>
        <v/>
      </c>
      <c r="F2224" s="42" t="str">
        <f>IF('TSA Input'!J2199="","",IF('TSA Input'!J2199="Yes",'TSA Input'!C2199,""))</f>
        <v/>
      </c>
      <c r="G2224" s="43" t="str">
        <f>IF('TSA Input'!J2199="","",IF('TSA Input'!J2199="Yes",'TSA Input'!I2199,""))</f>
        <v/>
      </c>
      <c r="H2224" s="43" t="str">
        <f>IF('TSA Input'!J2199="","",IF('TSA Input'!J2199="Yes",'TSA Input'!E2199,""))</f>
        <v/>
      </c>
      <c r="I2224" s="45" t="str">
        <f t="shared" si="2"/>
        <v/>
      </c>
      <c r="J2224" s="146" t="str">
        <f>IF('TSA Input'!$J2199="","",IF('TSA Input'!$J2199="Yes",'TSA Input'!$C2199,""))</f>
        <v/>
      </c>
      <c r="K2224" s="147" t="str">
        <f>IF('TSA Input'!$J2199="","",IF('TSA Input'!$J2199="Yes",'TSA Input'!$I2199,""))</f>
        <v/>
      </c>
      <c r="L2224" s="147" t="str">
        <f>IF('TSA Input'!$J2199="","",IF('TSA Input'!$J2199="Yes",'TSA Input'!$E2199,""))</f>
        <v/>
      </c>
      <c r="M2224" s="45" t="str">
        <f t="shared" si="3"/>
        <v/>
      </c>
      <c r="N2224" s="48"/>
      <c r="O2224" s="49"/>
      <c r="P2224" s="148" t="s">
        <v>31</v>
      </c>
      <c r="Q2224" s="149" t="s">
        <v>31</v>
      </c>
      <c r="R2224" s="1"/>
    </row>
    <row r="2225" spans="1:18" ht="15.75" hidden="1" customHeight="1">
      <c r="A2225" s="1" t="str">
        <f t="shared" si="1"/>
        <v/>
      </c>
      <c r="B2225" s="1"/>
      <c r="C2225" s="38" t="str">
        <f>IF('TSA Input'!J2200="","",IF('TSA Input'!J2200="Yes",'TSA Input'!B2200,"Ineligible"))</f>
        <v/>
      </c>
      <c r="D2225" s="39" t="str">
        <f>IF('TSA Input'!J2200="","",IF('TSA Input'!J2200="Yes",'TSA Input'!H2200,""))</f>
        <v/>
      </c>
      <c r="E2225" s="40" t="str">
        <f>IF('TSA Input'!J2200="","",IF('TSA Input'!J2200="Yes",'TSA Input'!G2200,""))</f>
        <v/>
      </c>
      <c r="F2225" s="42" t="str">
        <f>IF('TSA Input'!J2200="","",IF('TSA Input'!J2200="Yes",'TSA Input'!C2200,""))</f>
        <v/>
      </c>
      <c r="G2225" s="43" t="str">
        <f>IF('TSA Input'!J2200="","",IF('TSA Input'!J2200="Yes",'TSA Input'!I2200,""))</f>
        <v/>
      </c>
      <c r="H2225" s="43" t="str">
        <f>IF('TSA Input'!J2200="","",IF('TSA Input'!J2200="Yes",'TSA Input'!E2200,""))</f>
        <v/>
      </c>
      <c r="I2225" s="45" t="str">
        <f t="shared" si="2"/>
        <v/>
      </c>
      <c r="J2225" s="146" t="str">
        <f>IF('TSA Input'!$J2200="","",IF('TSA Input'!$J2200="Yes",'TSA Input'!$C2200,""))</f>
        <v/>
      </c>
      <c r="K2225" s="147" t="str">
        <f>IF('TSA Input'!$J2200="","",IF('TSA Input'!$J2200="Yes",'TSA Input'!$I2200,""))</f>
        <v/>
      </c>
      <c r="L2225" s="147" t="str">
        <f>IF('TSA Input'!$J2200="","",IF('TSA Input'!$J2200="Yes",'TSA Input'!$E2200,""))</f>
        <v/>
      </c>
      <c r="M2225" s="45" t="str">
        <f t="shared" si="3"/>
        <v/>
      </c>
      <c r="N2225" s="48"/>
      <c r="O2225" s="49"/>
      <c r="P2225" s="148" t="s">
        <v>31</v>
      </c>
      <c r="Q2225" s="149" t="s">
        <v>31</v>
      </c>
      <c r="R2225" s="1"/>
    </row>
    <row r="2226" spans="1:18" ht="15.75" hidden="1" customHeight="1">
      <c r="A2226" s="1" t="str">
        <f t="shared" si="1"/>
        <v/>
      </c>
      <c r="B2226" s="1"/>
      <c r="C2226" s="38" t="str">
        <f>IF('TSA Input'!J2201="","",IF('TSA Input'!J2201="Yes",'TSA Input'!B2201,"Ineligible"))</f>
        <v/>
      </c>
      <c r="D2226" s="39" t="str">
        <f>IF('TSA Input'!J2201="","",IF('TSA Input'!J2201="Yes",'TSA Input'!H2201,""))</f>
        <v/>
      </c>
      <c r="E2226" s="40" t="str">
        <f>IF('TSA Input'!J2201="","",IF('TSA Input'!J2201="Yes",'TSA Input'!G2201,""))</f>
        <v/>
      </c>
      <c r="F2226" s="42" t="str">
        <f>IF('TSA Input'!J2201="","",IF('TSA Input'!J2201="Yes",'TSA Input'!C2201,""))</f>
        <v/>
      </c>
      <c r="G2226" s="43" t="str">
        <f>IF('TSA Input'!J2201="","",IF('TSA Input'!J2201="Yes",'TSA Input'!I2201,""))</f>
        <v/>
      </c>
      <c r="H2226" s="43" t="str">
        <f>IF('TSA Input'!J2201="","",IF('TSA Input'!J2201="Yes",'TSA Input'!E2201,""))</f>
        <v/>
      </c>
      <c r="I2226" s="45" t="str">
        <f t="shared" si="2"/>
        <v/>
      </c>
      <c r="J2226" s="146" t="str">
        <f>IF('TSA Input'!$J2201="","",IF('TSA Input'!$J2201="Yes",'TSA Input'!$C2201,""))</f>
        <v/>
      </c>
      <c r="K2226" s="147" t="str">
        <f>IF('TSA Input'!$J2201="","",IF('TSA Input'!$J2201="Yes",'TSA Input'!$I2201,""))</f>
        <v/>
      </c>
      <c r="L2226" s="147" t="str">
        <f>IF('TSA Input'!$J2201="","",IF('TSA Input'!$J2201="Yes",'TSA Input'!$E2201,""))</f>
        <v/>
      </c>
      <c r="M2226" s="45" t="str">
        <f t="shared" si="3"/>
        <v/>
      </c>
      <c r="N2226" s="48"/>
      <c r="O2226" s="49"/>
      <c r="P2226" s="148" t="s">
        <v>31</v>
      </c>
      <c r="Q2226" s="149" t="s">
        <v>31</v>
      </c>
      <c r="R2226" s="1"/>
    </row>
    <row r="2227" spans="1:18" ht="15.75" hidden="1" customHeight="1">
      <c r="A2227" s="1" t="str">
        <f t="shared" si="1"/>
        <v/>
      </c>
      <c r="B2227" s="1"/>
      <c r="C2227" s="38" t="str">
        <f>IF('TSA Input'!J2202="","",IF('TSA Input'!J2202="Yes",'TSA Input'!B2202,"Ineligible"))</f>
        <v/>
      </c>
      <c r="D2227" s="39" t="str">
        <f>IF('TSA Input'!J2202="","",IF('TSA Input'!J2202="Yes",'TSA Input'!H2202,""))</f>
        <v/>
      </c>
      <c r="E2227" s="40" t="str">
        <f>IF('TSA Input'!J2202="","",IF('TSA Input'!J2202="Yes",'TSA Input'!G2202,""))</f>
        <v/>
      </c>
      <c r="F2227" s="42" t="str">
        <f>IF('TSA Input'!J2202="","",IF('TSA Input'!J2202="Yes",'TSA Input'!C2202,""))</f>
        <v/>
      </c>
      <c r="G2227" s="43" t="str">
        <f>IF('TSA Input'!J2202="","",IF('TSA Input'!J2202="Yes",'TSA Input'!I2202,""))</f>
        <v/>
      </c>
      <c r="H2227" s="43" t="str">
        <f>IF('TSA Input'!J2202="","",IF('TSA Input'!J2202="Yes",'TSA Input'!E2202,""))</f>
        <v/>
      </c>
      <c r="I2227" s="45" t="str">
        <f t="shared" si="2"/>
        <v/>
      </c>
      <c r="J2227" s="146" t="str">
        <f>IF('TSA Input'!$J2202="","",IF('TSA Input'!$J2202="Yes",'TSA Input'!$C2202,""))</f>
        <v/>
      </c>
      <c r="K2227" s="147" t="str">
        <f>IF('TSA Input'!$J2202="","",IF('TSA Input'!$J2202="Yes",'TSA Input'!$I2202,""))</f>
        <v/>
      </c>
      <c r="L2227" s="147" t="str">
        <f>IF('TSA Input'!$J2202="","",IF('TSA Input'!$J2202="Yes",'TSA Input'!$E2202,""))</f>
        <v/>
      </c>
      <c r="M2227" s="45" t="str">
        <f t="shared" si="3"/>
        <v/>
      </c>
      <c r="N2227" s="48"/>
      <c r="O2227" s="49"/>
      <c r="P2227" s="148" t="s">
        <v>31</v>
      </c>
      <c r="Q2227" s="149" t="s">
        <v>31</v>
      </c>
      <c r="R2227" s="1"/>
    </row>
    <row r="2228" spans="1:18" ht="15.75" hidden="1" customHeight="1">
      <c r="A2228" s="1" t="str">
        <f t="shared" si="1"/>
        <v/>
      </c>
      <c r="B2228" s="1"/>
      <c r="C2228" s="38" t="str">
        <f>IF('TSA Input'!J2203="","",IF('TSA Input'!J2203="Yes",'TSA Input'!B2203,"Ineligible"))</f>
        <v/>
      </c>
      <c r="D2228" s="39" t="str">
        <f>IF('TSA Input'!J2203="","",IF('TSA Input'!J2203="Yes",'TSA Input'!H2203,""))</f>
        <v/>
      </c>
      <c r="E2228" s="40" t="str">
        <f>IF('TSA Input'!J2203="","",IF('TSA Input'!J2203="Yes",'TSA Input'!G2203,""))</f>
        <v/>
      </c>
      <c r="F2228" s="42" t="str">
        <f>IF('TSA Input'!J2203="","",IF('TSA Input'!J2203="Yes",'TSA Input'!C2203,""))</f>
        <v/>
      </c>
      <c r="G2228" s="43" t="str">
        <f>IF('TSA Input'!J2203="","",IF('TSA Input'!J2203="Yes",'TSA Input'!I2203,""))</f>
        <v/>
      </c>
      <c r="H2228" s="43" t="str">
        <f>IF('TSA Input'!J2203="","",IF('TSA Input'!J2203="Yes",'TSA Input'!E2203,""))</f>
        <v/>
      </c>
      <c r="I2228" s="45" t="str">
        <f t="shared" si="2"/>
        <v/>
      </c>
      <c r="J2228" s="146" t="str">
        <f>IF('TSA Input'!$J2203="","",IF('TSA Input'!$J2203="Yes",'TSA Input'!$C2203,""))</f>
        <v/>
      </c>
      <c r="K2228" s="147" t="str">
        <f>IF('TSA Input'!$J2203="","",IF('TSA Input'!$J2203="Yes",'TSA Input'!$I2203,""))</f>
        <v/>
      </c>
      <c r="L2228" s="147" t="str">
        <f>IF('TSA Input'!$J2203="","",IF('TSA Input'!$J2203="Yes",'TSA Input'!$E2203,""))</f>
        <v/>
      </c>
      <c r="M2228" s="45" t="str">
        <f t="shared" si="3"/>
        <v/>
      </c>
      <c r="N2228" s="48"/>
      <c r="O2228" s="49"/>
      <c r="P2228" s="148" t="s">
        <v>31</v>
      </c>
      <c r="Q2228" s="149" t="s">
        <v>31</v>
      </c>
      <c r="R2228" s="1"/>
    </row>
    <row r="2229" spans="1:18" ht="15.75" hidden="1" customHeight="1">
      <c r="A2229" s="1" t="str">
        <f t="shared" si="1"/>
        <v/>
      </c>
      <c r="B2229" s="1"/>
      <c r="C2229" s="38" t="str">
        <f>IF('TSA Input'!J2204="","",IF('TSA Input'!J2204="Yes",'TSA Input'!B2204,"Ineligible"))</f>
        <v/>
      </c>
      <c r="D2229" s="39" t="str">
        <f>IF('TSA Input'!J2204="","",IF('TSA Input'!J2204="Yes",'TSA Input'!H2204,""))</f>
        <v/>
      </c>
      <c r="E2229" s="40" t="str">
        <f>IF('TSA Input'!J2204="","",IF('TSA Input'!J2204="Yes",'TSA Input'!G2204,""))</f>
        <v/>
      </c>
      <c r="F2229" s="42" t="str">
        <f>IF('TSA Input'!J2204="","",IF('TSA Input'!J2204="Yes",'TSA Input'!C2204,""))</f>
        <v/>
      </c>
      <c r="G2229" s="43" t="str">
        <f>IF('TSA Input'!J2204="","",IF('TSA Input'!J2204="Yes",'TSA Input'!I2204,""))</f>
        <v/>
      </c>
      <c r="H2229" s="43" t="str">
        <f>IF('TSA Input'!J2204="","",IF('TSA Input'!J2204="Yes",'TSA Input'!E2204,""))</f>
        <v/>
      </c>
      <c r="I2229" s="45" t="str">
        <f t="shared" si="2"/>
        <v/>
      </c>
      <c r="J2229" s="146" t="str">
        <f>IF('TSA Input'!$J2204="","",IF('TSA Input'!$J2204="Yes",'TSA Input'!$C2204,""))</f>
        <v/>
      </c>
      <c r="K2229" s="147" t="str">
        <f>IF('TSA Input'!$J2204="","",IF('TSA Input'!$J2204="Yes",'TSA Input'!$I2204,""))</f>
        <v/>
      </c>
      <c r="L2229" s="147" t="str">
        <f>IF('TSA Input'!$J2204="","",IF('TSA Input'!$J2204="Yes",'TSA Input'!$E2204,""))</f>
        <v/>
      </c>
      <c r="M2229" s="45" t="str">
        <f t="shared" si="3"/>
        <v/>
      </c>
      <c r="N2229" s="48"/>
      <c r="O2229" s="49"/>
      <c r="P2229" s="148" t="s">
        <v>31</v>
      </c>
      <c r="Q2229" s="149" t="s">
        <v>31</v>
      </c>
      <c r="R2229" s="1"/>
    </row>
    <row r="2230" spans="1:18" ht="15.75" hidden="1" customHeight="1">
      <c r="A2230" s="1" t="str">
        <f t="shared" si="1"/>
        <v/>
      </c>
      <c r="B2230" s="1"/>
      <c r="C2230" s="38" t="str">
        <f>IF('TSA Input'!J2205="","",IF('TSA Input'!J2205="Yes",'TSA Input'!B2205,"Ineligible"))</f>
        <v/>
      </c>
      <c r="D2230" s="39" t="str">
        <f>IF('TSA Input'!J2205="","",IF('TSA Input'!J2205="Yes",'TSA Input'!H2205,""))</f>
        <v/>
      </c>
      <c r="E2230" s="40" t="str">
        <f>IF('TSA Input'!J2205="","",IF('TSA Input'!J2205="Yes",'TSA Input'!G2205,""))</f>
        <v/>
      </c>
      <c r="F2230" s="42" t="str">
        <f>IF('TSA Input'!J2205="","",IF('TSA Input'!J2205="Yes",'TSA Input'!C2205,""))</f>
        <v/>
      </c>
      <c r="G2230" s="43" t="str">
        <f>IF('TSA Input'!J2205="","",IF('TSA Input'!J2205="Yes",'TSA Input'!I2205,""))</f>
        <v/>
      </c>
      <c r="H2230" s="43" t="str">
        <f>IF('TSA Input'!J2205="","",IF('TSA Input'!J2205="Yes",'TSA Input'!E2205,""))</f>
        <v/>
      </c>
      <c r="I2230" s="45" t="str">
        <f t="shared" si="2"/>
        <v/>
      </c>
      <c r="J2230" s="146" t="str">
        <f>IF('TSA Input'!$J2205="","",IF('TSA Input'!$J2205="Yes",'TSA Input'!$C2205,""))</f>
        <v/>
      </c>
      <c r="K2230" s="147" t="str">
        <f>IF('TSA Input'!$J2205="","",IF('TSA Input'!$J2205="Yes",'TSA Input'!$I2205,""))</f>
        <v/>
      </c>
      <c r="L2230" s="147" t="str">
        <f>IF('TSA Input'!$J2205="","",IF('TSA Input'!$J2205="Yes",'TSA Input'!$E2205,""))</f>
        <v/>
      </c>
      <c r="M2230" s="45" t="str">
        <f t="shared" si="3"/>
        <v/>
      </c>
      <c r="N2230" s="48"/>
      <c r="O2230" s="49"/>
      <c r="P2230" s="148" t="s">
        <v>31</v>
      </c>
      <c r="Q2230" s="149" t="s">
        <v>31</v>
      </c>
      <c r="R2230" s="1"/>
    </row>
    <row r="2231" spans="1:18" ht="15.75" hidden="1" customHeight="1">
      <c r="A2231" s="1" t="str">
        <f t="shared" si="1"/>
        <v/>
      </c>
      <c r="B2231" s="1"/>
      <c r="C2231" s="38" t="str">
        <f>IF('TSA Input'!J2206="","",IF('TSA Input'!J2206="Yes",'TSA Input'!B2206,"Ineligible"))</f>
        <v/>
      </c>
      <c r="D2231" s="39" t="str">
        <f>IF('TSA Input'!J2206="","",IF('TSA Input'!J2206="Yes",'TSA Input'!H2206,""))</f>
        <v/>
      </c>
      <c r="E2231" s="40" t="str">
        <f>IF('TSA Input'!J2206="","",IF('TSA Input'!J2206="Yes",'TSA Input'!G2206,""))</f>
        <v/>
      </c>
      <c r="F2231" s="42" t="str">
        <f>IF('TSA Input'!J2206="","",IF('TSA Input'!J2206="Yes",'TSA Input'!C2206,""))</f>
        <v/>
      </c>
      <c r="G2231" s="43" t="str">
        <f>IF('TSA Input'!J2206="","",IF('TSA Input'!J2206="Yes",'TSA Input'!I2206,""))</f>
        <v/>
      </c>
      <c r="H2231" s="43" t="str">
        <f>IF('TSA Input'!J2206="","",IF('TSA Input'!J2206="Yes",'TSA Input'!E2206,""))</f>
        <v/>
      </c>
      <c r="I2231" s="45" t="str">
        <f t="shared" si="2"/>
        <v/>
      </c>
      <c r="J2231" s="146" t="str">
        <f>IF('TSA Input'!$J2206="","",IF('TSA Input'!$J2206="Yes",'TSA Input'!$C2206,""))</f>
        <v/>
      </c>
      <c r="K2231" s="147" t="str">
        <f>IF('TSA Input'!$J2206="","",IF('TSA Input'!$J2206="Yes",'TSA Input'!$I2206,""))</f>
        <v/>
      </c>
      <c r="L2231" s="147" t="str">
        <f>IF('TSA Input'!$J2206="","",IF('TSA Input'!$J2206="Yes",'TSA Input'!$E2206,""))</f>
        <v/>
      </c>
      <c r="M2231" s="45" t="str">
        <f t="shared" si="3"/>
        <v/>
      </c>
      <c r="N2231" s="48"/>
      <c r="O2231" s="49"/>
      <c r="P2231" s="148" t="s">
        <v>31</v>
      </c>
      <c r="Q2231" s="149" t="s">
        <v>31</v>
      </c>
      <c r="R2231" s="1"/>
    </row>
    <row r="2232" spans="1:18" ht="15.75" hidden="1" customHeight="1">
      <c r="A2232" s="1" t="str">
        <f t="shared" si="1"/>
        <v/>
      </c>
      <c r="B2232" s="1"/>
      <c r="C2232" s="38" t="str">
        <f>IF('TSA Input'!J2207="","",IF('TSA Input'!J2207="Yes",'TSA Input'!B2207,"Ineligible"))</f>
        <v/>
      </c>
      <c r="D2232" s="39" t="str">
        <f>IF('TSA Input'!J2207="","",IF('TSA Input'!J2207="Yes",'TSA Input'!H2207,""))</f>
        <v/>
      </c>
      <c r="E2232" s="40" t="str">
        <f>IF('TSA Input'!J2207="","",IF('TSA Input'!J2207="Yes",'TSA Input'!G2207,""))</f>
        <v/>
      </c>
      <c r="F2232" s="42" t="str">
        <f>IF('TSA Input'!J2207="","",IF('TSA Input'!J2207="Yes",'TSA Input'!C2207,""))</f>
        <v/>
      </c>
      <c r="G2232" s="43" t="str">
        <f>IF('TSA Input'!J2207="","",IF('TSA Input'!J2207="Yes",'TSA Input'!I2207,""))</f>
        <v/>
      </c>
      <c r="H2232" s="43" t="str">
        <f>IF('TSA Input'!J2207="","",IF('TSA Input'!J2207="Yes",'TSA Input'!E2207,""))</f>
        <v/>
      </c>
      <c r="I2232" s="45" t="str">
        <f t="shared" si="2"/>
        <v/>
      </c>
      <c r="J2232" s="146" t="str">
        <f>IF('TSA Input'!$J2207="","",IF('TSA Input'!$J2207="Yes",'TSA Input'!$C2207,""))</f>
        <v/>
      </c>
      <c r="K2232" s="147" t="str">
        <f>IF('TSA Input'!$J2207="","",IF('TSA Input'!$J2207="Yes",'TSA Input'!$I2207,""))</f>
        <v/>
      </c>
      <c r="L2232" s="147" t="str">
        <f>IF('TSA Input'!$J2207="","",IF('TSA Input'!$J2207="Yes",'TSA Input'!$E2207,""))</f>
        <v/>
      </c>
      <c r="M2232" s="45" t="str">
        <f t="shared" si="3"/>
        <v/>
      </c>
      <c r="N2232" s="48"/>
      <c r="O2232" s="49"/>
      <c r="P2232" s="148" t="s">
        <v>31</v>
      </c>
      <c r="Q2232" s="149" t="s">
        <v>31</v>
      </c>
      <c r="R2232" s="1"/>
    </row>
    <row r="2233" spans="1:18" ht="15.75" hidden="1" customHeight="1">
      <c r="A2233" s="1" t="str">
        <f t="shared" si="1"/>
        <v/>
      </c>
      <c r="B2233" s="1"/>
      <c r="C2233" s="38" t="str">
        <f>IF('TSA Input'!J2208="","",IF('TSA Input'!J2208="Yes",'TSA Input'!B2208,"Ineligible"))</f>
        <v/>
      </c>
      <c r="D2233" s="39" t="str">
        <f>IF('TSA Input'!J2208="","",IF('TSA Input'!J2208="Yes",'TSA Input'!H2208,""))</f>
        <v/>
      </c>
      <c r="E2233" s="40" t="str">
        <f>IF('TSA Input'!J2208="","",IF('TSA Input'!J2208="Yes",'TSA Input'!G2208,""))</f>
        <v/>
      </c>
      <c r="F2233" s="42" t="str">
        <f>IF('TSA Input'!J2208="","",IF('TSA Input'!J2208="Yes",'TSA Input'!C2208,""))</f>
        <v/>
      </c>
      <c r="G2233" s="43" t="str">
        <f>IF('TSA Input'!J2208="","",IF('TSA Input'!J2208="Yes",'TSA Input'!I2208,""))</f>
        <v/>
      </c>
      <c r="H2233" s="43" t="str">
        <f>IF('TSA Input'!J2208="","",IF('TSA Input'!J2208="Yes",'TSA Input'!E2208,""))</f>
        <v/>
      </c>
      <c r="I2233" s="45" t="str">
        <f t="shared" si="2"/>
        <v/>
      </c>
      <c r="J2233" s="146" t="str">
        <f>IF('TSA Input'!$J2208="","",IF('TSA Input'!$J2208="Yes",'TSA Input'!$C2208,""))</f>
        <v/>
      </c>
      <c r="K2233" s="147" t="str">
        <f>IF('TSA Input'!$J2208="","",IF('TSA Input'!$J2208="Yes",'TSA Input'!$I2208,""))</f>
        <v/>
      </c>
      <c r="L2233" s="147" t="str">
        <f>IF('TSA Input'!$J2208="","",IF('TSA Input'!$J2208="Yes",'TSA Input'!$E2208,""))</f>
        <v/>
      </c>
      <c r="M2233" s="45" t="str">
        <f t="shared" si="3"/>
        <v/>
      </c>
      <c r="N2233" s="48"/>
      <c r="O2233" s="49"/>
      <c r="P2233" s="148" t="s">
        <v>31</v>
      </c>
      <c r="Q2233" s="149" t="s">
        <v>31</v>
      </c>
      <c r="R2233" s="1"/>
    </row>
    <row r="2234" spans="1:18" ht="15.75" hidden="1" customHeight="1">
      <c r="A2234" s="1" t="str">
        <f t="shared" si="1"/>
        <v/>
      </c>
      <c r="B2234" s="1"/>
      <c r="C2234" s="38" t="str">
        <f>IF('TSA Input'!J2209="","",IF('TSA Input'!J2209="Yes",'TSA Input'!B2209,"Ineligible"))</f>
        <v/>
      </c>
      <c r="D2234" s="39" t="str">
        <f>IF('TSA Input'!J2209="","",IF('TSA Input'!J2209="Yes",'TSA Input'!H2209,""))</f>
        <v/>
      </c>
      <c r="E2234" s="40" t="str">
        <f>IF('TSA Input'!J2209="","",IF('TSA Input'!J2209="Yes",'TSA Input'!G2209,""))</f>
        <v/>
      </c>
      <c r="F2234" s="42" t="str">
        <f>IF('TSA Input'!J2209="","",IF('TSA Input'!J2209="Yes",'TSA Input'!C2209,""))</f>
        <v/>
      </c>
      <c r="G2234" s="43" t="str">
        <f>IF('TSA Input'!J2209="","",IF('TSA Input'!J2209="Yes",'TSA Input'!I2209,""))</f>
        <v/>
      </c>
      <c r="H2234" s="43" t="str">
        <f>IF('TSA Input'!J2209="","",IF('TSA Input'!J2209="Yes",'TSA Input'!E2209,""))</f>
        <v/>
      </c>
      <c r="I2234" s="45" t="str">
        <f t="shared" si="2"/>
        <v/>
      </c>
      <c r="J2234" s="146" t="str">
        <f>IF('TSA Input'!$J2209="","",IF('TSA Input'!$J2209="Yes",'TSA Input'!$C2209,""))</f>
        <v/>
      </c>
      <c r="K2234" s="147" t="str">
        <f>IF('TSA Input'!$J2209="","",IF('TSA Input'!$J2209="Yes",'TSA Input'!$I2209,""))</f>
        <v/>
      </c>
      <c r="L2234" s="147" t="str">
        <f>IF('TSA Input'!$J2209="","",IF('TSA Input'!$J2209="Yes",'TSA Input'!$E2209,""))</f>
        <v/>
      </c>
      <c r="M2234" s="45" t="str">
        <f t="shared" si="3"/>
        <v/>
      </c>
      <c r="N2234" s="48"/>
      <c r="O2234" s="49"/>
      <c r="P2234" s="148" t="s">
        <v>31</v>
      </c>
      <c r="Q2234" s="149" t="s">
        <v>31</v>
      </c>
      <c r="R2234" s="1"/>
    </row>
    <row r="2235" spans="1:18" ht="15.75" hidden="1" customHeight="1">
      <c r="A2235" s="1" t="str">
        <f t="shared" si="1"/>
        <v/>
      </c>
      <c r="B2235" s="1"/>
      <c r="C2235" s="38" t="str">
        <f>IF('TSA Input'!J2210="","",IF('TSA Input'!J2210="Yes",'TSA Input'!B2210,"Ineligible"))</f>
        <v/>
      </c>
      <c r="D2235" s="39" t="str">
        <f>IF('TSA Input'!J2210="","",IF('TSA Input'!J2210="Yes",'TSA Input'!H2210,""))</f>
        <v/>
      </c>
      <c r="E2235" s="40" t="str">
        <f>IF('TSA Input'!J2210="","",IF('TSA Input'!J2210="Yes",'TSA Input'!G2210,""))</f>
        <v/>
      </c>
      <c r="F2235" s="42" t="str">
        <f>IF('TSA Input'!J2210="","",IF('TSA Input'!J2210="Yes",'TSA Input'!C2210,""))</f>
        <v/>
      </c>
      <c r="G2235" s="43" t="str">
        <f>IF('TSA Input'!J2210="","",IF('TSA Input'!J2210="Yes",'TSA Input'!I2210,""))</f>
        <v/>
      </c>
      <c r="H2235" s="43" t="str">
        <f>IF('TSA Input'!J2210="","",IF('TSA Input'!J2210="Yes",'TSA Input'!E2210,""))</f>
        <v/>
      </c>
      <c r="I2235" s="45" t="str">
        <f t="shared" si="2"/>
        <v/>
      </c>
      <c r="J2235" s="146" t="str">
        <f>IF('TSA Input'!$J2210="","",IF('TSA Input'!$J2210="Yes",'TSA Input'!$C2210,""))</f>
        <v/>
      </c>
      <c r="K2235" s="147" t="str">
        <f>IF('TSA Input'!$J2210="","",IF('TSA Input'!$J2210="Yes",'TSA Input'!$I2210,""))</f>
        <v/>
      </c>
      <c r="L2235" s="147" t="str">
        <f>IF('TSA Input'!$J2210="","",IF('TSA Input'!$J2210="Yes",'TSA Input'!$E2210,""))</f>
        <v/>
      </c>
      <c r="M2235" s="45" t="str">
        <f t="shared" si="3"/>
        <v/>
      </c>
      <c r="N2235" s="48"/>
      <c r="O2235" s="49"/>
      <c r="P2235" s="148" t="s">
        <v>31</v>
      </c>
      <c r="Q2235" s="149" t="s">
        <v>31</v>
      </c>
      <c r="R2235" s="1"/>
    </row>
    <row r="2236" spans="1:18" ht="15.75" hidden="1" customHeight="1">
      <c r="A2236" s="1" t="str">
        <f t="shared" si="1"/>
        <v/>
      </c>
      <c r="B2236" s="1"/>
      <c r="C2236" s="38" t="str">
        <f>IF('TSA Input'!J2211="","",IF('TSA Input'!J2211="Yes",'TSA Input'!B2211,"Ineligible"))</f>
        <v/>
      </c>
      <c r="D2236" s="39" t="str">
        <f>IF('TSA Input'!J2211="","",IF('TSA Input'!J2211="Yes",'TSA Input'!H2211,""))</f>
        <v/>
      </c>
      <c r="E2236" s="40" t="str">
        <f>IF('TSA Input'!J2211="","",IF('TSA Input'!J2211="Yes",'TSA Input'!G2211,""))</f>
        <v/>
      </c>
      <c r="F2236" s="42" t="str">
        <f>IF('TSA Input'!J2211="","",IF('TSA Input'!J2211="Yes",'TSA Input'!C2211,""))</f>
        <v/>
      </c>
      <c r="G2236" s="43" t="str">
        <f>IF('TSA Input'!J2211="","",IF('TSA Input'!J2211="Yes",'TSA Input'!I2211,""))</f>
        <v/>
      </c>
      <c r="H2236" s="43" t="str">
        <f>IF('TSA Input'!J2211="","",IF('TSA Input'!J2211="Yes",'TSA Input'!E2211,""))</f>
        <v/>
      </c>
      <c r="I2236" s="45" t="str">
        <f t="shared" si="2"/>
        <v/>
      </c>
      <c r="J2236" s="146" t="str">
        <f>IF('TSA Input'!$J2211="","",IF('TSA Input'!$J2211="Yes",'TSA Input'!$C2211,""))</f>
        <v/>
      </c>
      <c r="K2236" s="147" t="str">
        <f>IF('TSA Input'!$J2211="","",IF('TSA Input'!$J2211="Yes",'TSA Input'!$I2211,""))</f>
        <v/>
      </c>
      <c r="L2236" s="147" t="str">
        <f>IF('TSA Input'!$J2211="","",IF('TSA Input'!$J2211="Yes",'TSA Input'!$E2211,""))</f>
        <v/>
      </c>
      <c r="M2236" s="45" t="str">
        <f t="shared" si="3"/>
        <v/>
      </c>
      <c r="N2236" s="48"/>
      <c r="O2236" s="49"/>
      <c r="P2236" s="148" t="s">
        <v>31</v>
      </c>
      <c r="Q2236" s="149" t="s">
        <v>31</v>
      </c>
      <c r="R2236" s="1"/>
    </row>
    <row r="2237" spans="1:18" ht="15.75" hidden="1" customHeight="1">
      <c r="A2237" s="1" t="str">
        <f t="shared" si="1"/>
        <v/>
      </c>
      <c r="B2237" s="1"/>
      <c r="C2237" s="38" t="str">
        <f>IF('TSA Input'!J2212="","",IF('TSA Input'!J2212="Yes",'TSA Input'!B2212,"Ineligible"))</f>
        <v/>
      </c>
      <c r="D2237" s="39" t="str">
        <f>IF('TSA Input'!J2212="","",IF('TSA Input'!J2212="Yes",'TSA Input'!H2212,""))</f>
        <v/>
      </c>
      <c r="E2237" s="40" t="str">
        <f>IF('TSA Input'!J2212="","",IF('TSA Input'!J2212="Yes",'TSA Input'!G2212,""))</f>
        <v/>
      </c>
      <c r="F2237" s="42" t="str">
        <f>IF('TSA Input'!J2212="","",IF('TSA Input'!J2212="Yes",'TSA Input'!C2212,""))</f>
        <v/>
      </c>
      <c r="G2237" s="43" t="str">
        <f>IF('TSA Input'!J2212="","",IF('TSA Input'!J2212="Yes",'TSA Input'!I2212,""))</f>
        <v/>
      </c>
      <c r="H2237" s="43" t="str">
        <f>IF('TSA Input'!J2212="","",IF('TSA Input'!J2212="Yes",'TSA Input'!E2212,""))</f>
        <v/>
      </c>
      <c r="I2237" s="45" t="str">
        <f t="shared" si="2"/>
        <v/>
      </c>
      <c r="J2237" s="146" t="str">
        <f>IF('TSA Input'!$J2212="","",IF('TSA Input'!$J2212="Yes",'TSA Input'!$C2212,""))</f>
        <v/>
      </c>
      <c r="K2237" s="147" t="str">
        <f>IF('TSA Input'!$J2212="","",IF('TSA Input'!$J2212="Yes",'TSA Input'!$I2212,""))</f>
        <v/>
      </c>
      <c r="L2237" s="147" t="str">
        <f>IF('TSA Input'!$J2212="","",IF('TSA Input'!$J2212="Yes",'TSA Input'!$E2212,""))</f>
        <v/>
      </c>
      <c r="M2237" s="45" t="str">
        <f t="shared" si="3"/>
        <v/>
      </c>
      <c r="N2237" s="48"/>
      <c r="O2237" s="49"/>
      <c r="P2237" s="148" t="s">
        <v>31</v>
      </c>
      <c r="Q2237" s="149" t="s">
        <v>31</v>
      </c>
      <c r="R2237" s="1"/>
    </row>
    <row r="2238" spans="1:18" ht="15.75" hidden="1" customHeight="1">
      <c r="A2238" s="1" t="str">
        <f t="shared" si="1"/>
        <v/>
      </c>
      <c r="B2238" s="1"/>
      <c r="C2238" s="38" t="str">
        <f>IF('TSA Input'!J2213="","",IF('TSA Input'!J2213="Yes",'TSA Input'!B2213,"Ineligible"))</f>
        <v/>
      </c>
      <c r="D2238" s="39" t="str">
        <f>IF('TSA Input'!J2213="","",IF('TSA Input'!J2213="Yes",'TSA Input'!H2213,""))</f>
        <v/>
      </c>
      <c r="E2238" s="40" t="str">
        <f>IF('TSA Input'!J2213="","",IF('TSA Input'!J2213="Yes",'TSA Input'!G2213,""))</f>
        <v/>
      </c>
      <c r="F2238" s="42" t="str">
        <f>IF('TSA Input'!J2213="","",IF('TSA Input'!J2213="Yes",'TSA Input'!C2213,""))</f>
        <v/>
      </c>
      <c r="G2238" s="43" t="str">
        <f>IF('TSA Input'!J2213="","",IF('TSA Input'!J2213="Yes",'TSA Input'!I2213,""))</f>
        <v/>
      </c>
      <c r="H2238" s="43" t="str">
        <f>IF('TSA Input'!J2213="","",IF('TSA Input'!J2213="Yes",'TSA Input'!E2213,""))</f>
        <v/>
      </c>
      <c r="I2238" s="45" t="str">
        <f t="shared" si="2"/>
        <v/>
      </c>
      <c r="J2238" s="146" t="str">
        <f>IF('TSA Input'!$J2213="","",IF('TSA Input'!$J2213="Yes",'TSA Input'!$C2213,""))</f>
        <v/>
      </c>
      <c r="K2238" s="147" t="str">
        <f>IF('TSA Input'!$J2213="","",IF('TSA Input'!$J2213="Yes",'TSA Input'!$I2213,""))</f>
        <v/>
      </c>
      <c r="L2238" s="147" t="str">
        <f>IF('TSA Input'!$J2213="","",IF('TSA Input'!$J2213="Yes",'TSA Input'!$E2213,""))</f>
        <v/>
      </c>
      <c r="M2238" s="45" t="str">
        <f t="shared" si="3"/>
        <v/>
      </c>
      <c r="N2238" s="48"/>
      <c r="O2238" s="49"/>
      <c r="P2238" s="148" t="s">
        <v>31</v>
      </c>
      <c r="Q2238" s="149" t="s">
        <v>31</v>
      </c>
      <c r="R2238" s="1"/>
    </row>
    <row r="2239" spans="1:18" ht="15.75" hidden="1" customHeight="1">
      <c r="A2239" s="1" t="str">
        <f t="shared" si="1"/>
        <v/>
      </c>
      <c r="B2239" s="1"/>
      <c r="C2239" s="38" t="str">
        <f>IF('TSA Input'!J2214="","",IF('TSA Input'!J2214="Yes",'TSA Input'!B2214,"Ineligible"))</f>
        <v/>
      </c>
      <c r="D2239" s="39" t="str">
        <f>IF('TSA Input'!J2214="","",IF('TSA Input'!J2214="Yes",'TSA Input'!H2214,""))</f>
        <v/>
      </c>
      <c r="E2239" s="40" t="str">
        <f>IF('TSA Input'!J2214="","",IF('TSA Input'!J2214="Yes",'TSA Input'!G2214,""))</f>
        <v/>
      </c>
      <c r="F2239" s="42" t="str">
        <f>IF('TSA Input'!J2214="","",IF('TSA Input'!J2214="Yes",'TSA Input'!C2214,""))</f>
        <v/>
      </c>
      <c r="G2239" s="43" t="str">
        <f>IF('TSA Input'!J2214="","",IF('TSA Input'!J2214="Yes",'TSA Input'!I2214,""))</f>
        <v/>
      </c>
      <c r="H2239" s="43" t="str">
        <f>IF('TSA Input'!J2214="","",IF('TSA Input'!J2214="Yes",'TSA Input'!E2214,""))</f>
        <v/>
      </c>
      <c r="I2239" s="45" t="str">
        <f t="shared" si="2"/>
        <v/>
      </c>
      <c r="J2239" s="146" t="str">
        <f>IF('TSA Input'!$J2214="","",IF('TSA Input'!$J2214="Yes",'TSA Input'!$C2214,""))</f>
        <v/>
      </c>
      <c r="K2239" s="147" t="str">
        <f>IF('TSA Input'!$J2214="","",IF('TSA Input'!$J2214="Yes",'TSA Input'!$I2214,""))</f>
        <v/>
      </c>
      <c r="L2239" s="147" t="str">
        <f>IF('TSA Input'!$J2214="","",IF('TSA Input'!$J2214="Yes",'TSA Input'!$E2214,""))</f>
        <v/>
      </c>
      <c r="M2239" s="45" t="str">
        <f t="shared" si="3"/>
        <v/>
      </c>
      <c r="N2239" s="48"/>
      <c r="O2239" s="49"/>
      <c r="P2239" s="148" t="s">
        <v>31</v>
      </c>
      <c r="Q2239" s="149" t="s">
        <v>31</v>
      </c>
      <c r="R2239" s="1"/>
    </row>
    <row r="2240" spans="1:18" ht="15.75" hidden="1" customHeight="1">
      <c r="A2240" s="1" t="str">
        <f t="shared" si="1"/>
        <v/>
      </c>
      <c r="B2240" s="1"/>
      <c r="C2240" s="38" t="str">
        <f>IF('TSA Input'!J2215="","",IF('TSA Input'!J2215="Yes",'TSA Input'!B2215,"Ineligible"))</f>
        <v/>
      </c>
      <c r="D2240" s="39" t="str">
        <f>IF('TSA Input'!J2215="","",IF('TSA Input'!J2215="Yes",'TSA Input'!H2215,""))</f>
        <v/>
      </c>
      <c r="E2240" s="40" t="str">
        <f>IF('TSA Input'!J2215="","",IF('TSA Input'!J2215="Yes",'TSA Input'!G2215,""))</f>
        <v/>
      </c>
      <c r="F2240" s="42" t="str">
        <f>IF('TSA Input'!J2215="","",IF('TSA Input'!J2215="Yes",'TSA Input'!C2215,""))</f>
        <v/>
      </c>
      <c r="G2240" s="43" t="str">
        <f>IF('TSA Input'!J2215="","",IF('TSA Input'!J2215="Yes",'TSA Input'!I2215,""))</f>
        <v/>
      </c>
      <c r="H2240" s="43" t="str">
        <f>IF('TSA Input'!J2215="","",IF('TSA Input'!J2215="Yes",'TSA Input'!E2215,""))</f>
        <v/>
      </c>
      <c r="I2240" s="45" t="str">
        <f t="shared" si="2"/>
        <v/>
      </c>
      <c r="J2240" s="146" t="str">
        <f>IF('TSA Input'!$J2215="","",IF('TSA Input'!$J2215="Yes",'TSA Input'!$C2215,""))</f>
        <v/>
      </c>
      <c r="K2240" s="147" t="str">
        <f>IF('TSA Input'!$J2215="","",IF('TSA Input'!$J2215="Yes",'TSA Input'!$I2215,""))</f>
        <v/>
      </c>
      <c r="L2240" s="147" t="str">
        <f>IF('TSA Input'!$J2215="","",IF('TSA Input'!$J2215="Yes",'TSA Input'!$E2215,""))</f>
        <v/>
      </c>
      <c r="M2240" s="45" t="str">
        <f t="shared" si="3"/>
        <v/>
      </c>
      <c r="N2240" s="48"/>
      <c r="O2240" s="49"/>
      <c r="P2240" s="148" t="s">
        <v>31</v>
      </c>
      <c r="Q2240" s="149" t="s">
        <v>31</v>
      </c>
      <c r="R2240" s="1"/>
    </row>
    <row r="2241" spans="1:18" ht="15.75" hidden="1" customHeight="1">
      <c r="A2241" s="1" t="str">
        <f t="shared" si="1"/>
        <v/>
      </c>
      <c r="B2241" s="1"/>
      <c r="C2241" s="38" t="str">
        <f>IF('TSA Input'!J2216="","",IF('TSA Input'!J2216="Yes",'TSA Input'!B2216,"Ineligible"))</f>
        <v/>
      </c>
      <c r="D2241" s="39" t="str">
        <f>IF('TSA Input'!J2216="","",IF('TSA Input'!J2216="Yes",'TSA Input'!H2216,""))</f>
        <v/>
      </c>
      <c r="E2241" s="40" t="str">
        <f>IF('TSA Input'!J2216="","",IF('TSA Input'!J2216="Yes",'TSA Input'!G2216,""))</f>
        <v/>
      </c>
      <c r="F2241" s="42" t="str">
        <f>IF('TSA Input'!J2216="","",IF('TSA Input'!J2216="Yes",'TSA Input'!C2216,""))</f>
        <v/>
      </c>
      <c r="G2241" s="43" t="str">
        <f>IF('TSA Input'!J2216="","",IF('TSA Input'!J2216="Yes",'TSA Input'!I2216,""))</f>
        <v/>
      </c>
      <c r="H2241" s="43" t="str">
        <f>IF('TSA Input'!J2216="","",IF('TSA Input'!J2216="Yes",'TSA Input'!E2216,""))</f>
        <v/>
      </c>
      <c r="I2241" s="45" t="str">
        <f t="shared" si="2"/>
        <v/>
      </c>
      <c r="J2241" s="146" t="str">
        <f>IF('TSA Input'!$J2216="","",IF('TSA Input'!$J2216="Yes",'TSA Input'!$C2216,""))</f>
        <v/>
      </c>
      <c r="K2241" s="147" t="str">
        <f>IF('TSA Input'!$J2216="","",IF('TSA Input'!$J2216="Yes",'TSA Input'!$I2216,""))</f>
        <v/>
      </c>
      <c r="L2241" s="147" t="str">
        <f>IF('TSA Input'!$J2216="","",IF('TSA Input'!$J2216="Yes",'TSA Input'!$E2216,""))</f>
        <v/>
      </c>
      <c r="M2241" s="45" t="str">
        <f t="shared" si="3"/>
        <v/>
      </c>
      <c r="N2241" s="48"/>
      <c r="O2241" s="49"/>
      <c r="P2241" s="148" t="s">
        <v>31</v>
      </c>
      <c r="Q2241" s="149" t="s">
        <v>31</v>
      </c>
      <c r="R2241" s="1"/>
    </row>
    <row r="2242" spans="1:18" ht="15.75" hidden="1" customHeight="1">
      <c r="A2242" s="1" t="str">
        <f t="shared" si="1"/>
        <v/>
      </c>
      <c r="B2242" s="1"/>
      <c r="C2242" s="38" t="str">
        <f>IF('TSA Input'!J2217="","",IF('TSA Input'!J2217="Yes",'TSA Input'!B2217,"Ineligible"))</f>
        <v/>
      </c>
      <c r="D2242" s="39" t="str">
        <f>IF('TSA Input'!J2217="","",IF('TSA Input'!J2217="Yes",'TSA Input'!H2217,""))</f>
        <v/>
      </c>
      <c r="E2242" s="40" t="str">
        <f>IF('TSA Input'!J2217="","",IF('TSA Input'!J2217="Yes",'TSA Input'!G2217,""))</f>
        <v/>
      </c>
      <c r="F2242" s="42" t="str">
        <f>IF('TSA Input'!J2217="","",IF('TSA Input'!J2217="Yes",'TSA Input'!C2217,""))</f>
        <v/>
      </c>
      <c r="G2242" s="43" t="str">
        <f>IF('TSA Input'!J2217="","",IF('TSA Input'!J2217="Yes",'TSA Input'!I2217,""))</f>
        <v/>
      </c>
      <c r="H2242" s="43" t="str">
        <f>IF('TSA Input'!J2217="","",IF('TSA Input'!J2217="Yes",'TSA Input'!E2217,""))</f>
        <v/>
      </c>
      <c r="I2242" s="45" t="str">
        <f t="shared" si="2"/>
        <v/>
      </c>
      <c r="J2242" s="146" t="str">
        <f>IF('TSA Input'!$J2217="","",IF('TSA Input'!$J2217="Yes",'TSA Input'!$C2217,""))</f>
        <v/>
      </c>
      <c r="K2242" s="147" t="str">
        <f>IF('TSA Input'!$J2217="","",IF('TSA Input'!$J2217="Yes",'TSA Input'!$I2217,""))</f>
        <v/>
      </c>
      <c r="L2242" s="147" t="str">
        <f>IF('TSA Input'!$J2217="","",IF('TSA Input'!$J2217="Yes",'TSA Input'!$E2217,""))</f>
        <v/>
      </c>
      <c r="M2242" s="45" t="str">
        <f t="shared" si="3"/>
        <v/>
      </c>
      <c r="N2242" s="48"/>
      <c r="O2242" s="49"/>
      <c r="P2242" s="148" t="s">
        <v>31</v>
      </c>
      <c r="Q2242" s="149" t="s">
        <v>31</v>
      </c>
      <c r="R2242" s="1"/>
    </row>
    <row r="2243" spans="1:18" ht="15.75" hidden="1" customHeight="1">
      <c r="A2243" s="1" t="str">
        <f t="shared" si="1"/>
        <v/>
      </c>
      <c r="B2243" s="1"/>
      <c r="C2243" s="38" t="str">
        <f>IF('TSA Input'!J2218="","",IF('TSA Input'!J2218="Yes",'TSA Input'!B2218,"Ineligible"))</f>
        <v/>
      </c>
      <c r="D2243" s="39" t="str">
        <f>IF('TSA Input'!J2218="","",IF('TSA Input'!J2218="Yes",'TSA Input'!H2218,""))</f>
        <v/>
      </c>
      <c r="E2243" s="40" t="str">
        <f>IF('TSA Input'!J2218="","",IF('TSA Input'!J2218="Yes",'TSA Input'!G2218,""))</f>
        <v/>
      </c>
      <c r="F2243" s="42" t="str">
        <f>IF('TSA Input'!J2218="","",IF('TSA Input'!J2218="Yes",'TSA Input'!C2218,""))</f>
        <v/>
      </c>
      <c r="G2243" s="43" t="str">
        <f>IF('TSA Input'!J2218="","",IF('TSA Input'!J2218="Yes",'TSA Input'!I2218,""))</f>
        <v/>
      </c>
      <c r="H2243" s="43" t="str">
        <f>IF('TSA Input'!J2218="","",IF('TSA Input'!J2218="Yes",'TSA Input'!E2218,""))</f>
        <v/>
      </c>
      <c r="I2243" s="45" t="str">
        <f t="shared" si="2"/>
        <v/>
      </c>
      <c r="J2243" s="146" t="str">
        <f>IF('TSA Input'!$J2218="","",IF('TSA Input'!$J2218="Yes",'TSA Input'!$C2218,""))</f>
        <v/>
      </c>
      <c r="K2243" s="147" t="str">
        <f>IF('TSA Input'!$J2218="","",IF('TSA Input'!$J2218="Yes",'TSA Input'!$I2218,""))</f>
        <v/>
      </c>
      <c r="L2243" s="147" t="str">
        <f>IF('TSA Input'!$J2218="","",IF('TSA Input'!$J2218="Yes",'TSA Input'!$E2218,""))</f>
        <v/>
      </c>
      <c r="M2243" s="45" t="str">
        <f t="shared" si="3"/>
        <v/>
      </c>
      <c r="N2243" s="48"/>
      <c r="O2243" s="49"/>
      <c r="P2243" s="148" t="s">
        <v>31</v>
      </c>
      <c r="Q2243" s="149" t="s">
        <v>31</v>
      </c>
      <c r="R2243" s="1"/>
    </row>
    <row r="2244" spans="1:18" ht="15.75" hidden="1" customHeight="1">
      <c r="A2244" s="1" t="str">
        <f t="shared" si="1"/>
        <v/>
      </c>
      <c r="B2244" s="1"/>
      <c r="C2244" s="38" t="str">
        <f>IF('TSA Input'!J2219="","",IF('TSA Input'!J2219="Yes",'TSA Input'!B2219,"Ineligible"))</f>
        <v/>
      </c>
      <c r="D2244" s="39" t="str">
        <f>IF('TSA Input'!J2219="","",IF('TSA Input'!J2219="Yes",'TSA Input'!H2219,""))</f>
        <v/>
      </c>
      <c r="E2244" s="40" t="str">
        <f>IF('TSA Input'!J2219="","",IF('TSA Input'!J2219="Yes",'TSA Input'!G2219,""))</f>
        <v/>
      </c>
      <c r="F2244" s="42" t="str">
        <f>IF('TSA Input'!J2219="","",IF('TSA Input'!J2219="Yes",'TSA Input'!C2219,""))</f>
        <v/>
      </c>
      <c r="G2244" s="43" t="str">
        <f>IF('TSA Input'!J2219="","",IF('TSA Input'!J2219="Yes",'TSA Input'!I2219,""))</f>
        <v/>
      </c>
      <c r="H2244" s="43" t="str">
        <f>IF('TSA Input'!J2219="","",IF('TSA Input'!J2219="Yes",'TSA Input'!E2219,""))</f>
        <v/>
      </c>
      <c r="I2244" s="45" t="str">
        <f t="shared" si="2"/>
        <v/>
      </c>
      <c r="J2244" s="146" t="str">
        <f>IF('TSA Input'!$J2219="","",IF('TSA Input'!$J2219="Yes",'TSA Input'!$C2219,""))</f>
        <v/>
      </c>
      <c r="K2244" s="147" t="str">
        <f>IF('TSA Input'!$J2219="","",IF('TSA Input'!$J2219="Yes",'TSA Input'!$I2219,""))</f>
        <v/>
      </c>
      <c r="L2244" s="147" t="str">
        <f>IF('TSA Input'!$J2219="","",IF('TSA Input'!$J2219="Yes",'TSA Input'!$E2219,""))</f>
        <v/>
      </c>
      <c r="M2244" s="45" t="str">
        <f t="shared" si="3"/>
        <v/>
      </c>
      <c r="N2244" s="48"/>
      <c r="O2244" s="49"/>
      <c r="P2244" s="148" t="s">
        <v>31</v>
      </c>
      <c r="Q2244" s="149" t="s">
        <v>31</v>
      </c>
      <c r="R2244" s="1"/>
    </row>
    <row r="2245" spans="1:18" ht="15.75" hidden="1" customHeight="1">
      <c r="A2245" s="1" t="str">
        <f t="shared" si="1"/>
        <v/>
      </c>
      <c r="B2245" s="1"/>
      <c r="C2245" s="38" t="str">
        <f>IF('TSA Input'!J2220="","",IF('TSA Input'!J2220="Yes",'TSA Input'!B2220,"Ineligible"))</f>
        <v/>
      </c>
      <c r="D2245" s="39" t="str">
        <f>IF('TSA Input'!J2220="","",IF('TSA Input'!J2220="Yes",'TSA Input'!H2220,""))</f>
        <v/>
      </c>
      <c r="E2245" s="40" t="str">
        <f>IF('TSA Input'!J2220="","",IF('TSA Input'!J2220="Yes",'TSA Input'!G2220,""))</f>
        <v/>
      </c>
      <c r="F2245" s="42" t="str">
        <f>IF('TSA Input'!J2220="","",IF('TSA Input'!J2220="Yes",'TSA Input'!C2220,""))</f>
        <v/>
      </c>
      <c r="G2245" s="43" t="str">
        <f>IF('TSA Input'!J2220="","",IF('TSA Input'!J2220="Yes",'TSA Input'!I2220,""))</f>
        <v/>
      </c>
      <c r="H2245" s="43" t="str">
        <f>IF('TSA Input'!J2220="","",IF('TSA Input'!J2220="Yes",'TSA Input'!E2220,""))</f>
        <v/>
      </c>
      <c r="I2245" s="45" t="str">
        <f t="shared" si="2"/>
        <v/>
      </c>
      <c r="J2245" s="146" t="str">
        <f>IF('TSA Input'!$J2220="","",IF('TSA Input'!$J2220="Yes",'TSA Input'!$C2220,""))</f>
        <v/>
      </c>
      <c r="K2245" s="147" t="str">
        <f>IF('TSA Input'!$J2220="","",IF('TSA Input'!$J2220="Yes",'TSA Input'!$I2220,""))</f>
        <v/>
      </c>
      <c r="L2245" s="147" t="str">
        <f>IF('TSA Input'!$J2220="","",IF('TSA Input'!$J2220="Yes",'TSA Input'!$E2220,""))</f>
        <v/>
      </c>
      <c r="M2245" s="45" t="str">
        <f t="shared" si="3"/>
        <v/>
      </c>
      <c r="N2245" s="48"/>
      <c r="O2245" s="49"/>
      <c r="P2245" s="148" t="s">
        <v>31</v>
      </c>
      <c r="Q2245" s="149" t="s">
        <v>31</v>
      </c>
      <c r="R2245" s="1"/>
    </row>
    <row r="2246" spans="1:18" ht="15.75" hidden="1" customHeight="1">
      <c r="A2246" s="1" t="str">
        <f t="shared" si="1"/>
        <v/>
      </c>
      <c r="B2246" s="1"/>
      <c r="C2246" s="38" t="str">
        <f>IF('TSA Input'!J2221="","",IF('TSA Input'!J2221="Yes",'TSA Input'!B2221,"Ineligible"))</f>
        <v/>
      </c>
      <c r="D2246" s="39" t="str">
        <f>IF('TSA Input'!J2221="","",IF('TSA Input'!J2221="Yes",'TSA Input'!H2221,""))</f>
        <v/>
      </c>
      <c r="E2246" s="40" t="str">
        <f>IF('TSA Input'!J2221="","",IF('TSA Input'!J2221="Yes",'TSA Input'!G2221,""))</f>
        <v/>
      </c>
      <c r="F2246" s="42" t="str">
        <f>IF('TSA Input'!J2221="","",IF('TSA Input'!J2221="Yes",'TSA Input'!C2221,""))</f>
        <v/>
      </c>
      <c r="G2246" s="43" t="str">
        <f>IF('TSA Input'!J2221="","",IF('TSA Input'!J2221="Yes",'TSA Input'!I2221,""))</f>
        <v/>
      </c>
      <c r="H2246" s="43" t="str">
        <f>IF('TSA Input'!J2221="","",IF('TSA Input'!J2221="Yes",'TSA Input'!E2221,""))</f>
        <v/>
      </c>
      <c r="I2246" s="45" t="str">
        <f t="shared" si="2"/>
        <v/>
      </c>
      <c r="J2246" s="146" t="str">
        <f>IF('TSA Input'!$J2221="","",IF('TSA Input'!$J2221="Yes",'TSA Input'!$C2221,""))</f>
        <v/>
      </c>
      <c r="K2246" s="147" t="str">
        <f>IF('TSA Input'!$J2221="","",IF('TSA Input'!$J2221="Yes",'TSA Input'!$I2221,""))</f>
        <v/>
      </c>
      <c r="L2246" s="147" t="str">
        <f>IF('TSA Input'!$J2221="","",IF('TSA Input'!$J2221="Yes",'TSA Input'!$E2221,""))</f>
        <v/>
      </c>
      <c r="M2246" s="45" t="str">
        <f t="shared" si="3"/>
        <v/>
      </c>
      <c r="N2246" s="48"/>
      <c r="O2246" s="49"/>
      <c r="P2246" s="148" t="s">
        <v>31</v>
      </c>
      <c r="Q2246" s="149" t="s">
        <v>31</v>
      </c>
      <c r="R2246" s="1"/>
    </row>
    <row r="2247" spans="1:18" ht="15.75" hidden="1" customHeight="1">
      <c r="A2247" s="1" t="str">
        <f t="shared" si="1"/>
        <v/>
      </c>
      <c r="B2247" s="1"/>
      <c r="C2247" s="38" t="str">
        <f>IF('TSA Input'!J2222="","",IF('TSA Input'!J2222="Yes",'TSA Input'!B2222,"Ineligible"))</f>
        <v/>
      </c>
      <c r="D2247" s="39" t="str">
        <f>IF('TSA Input'!J2222="","",IF('TSA Input'!J2222="Yes",'TSA Input'!H2222,""))</f>
        <v/>
      </c>
      <c r="E2247" s="40" t="str">
        <f>IF('TSA Input'!J2222="","",IF('TSA Input'!J2222="Yes",'TSA Input'!G2222,""))</f>
        <v/>
      </c>
      <c r="F2247" s="42" t="str">
        <f>IF('TSA Input'!J2222="","",IF('TSA Input'!J2222="Yes",'TSA Input'!C2222,""))</f>
        <v/>
      </c>
      <c r="G2247" s="43" t="str">
        <f>IF('TSA Input'!J2222="","",IF('TSA Input'!J2222="Yes",'TSA Input'!I2222,""))</f>
        <v/>
      </c>
      <c r="H2247" s="43" t="str">
        <f>IF('TSA Input'!J2222="","",IF('TSA Input'!J2222="Yes",'TSA Input'!E2222,""))</f>
        <v/>
      </c>
      <c r="I2247" s="45" t="str">
        <f t="shared" si="2"/>
        <v/>
      </c>
      <c r="J2247" s="146" t="str">
        <f>IF('TSA Input'!$J2222="","",IF('TSA Input'!$J2222="Yes",'TSA Input'!$C2222,""))</f>
        <v/>
      </c>
      <c r="K2247" s="147" t="str">
        <f>IF('TSA Input'!$J2222="","",IF('TSA Input'!$J2222="Yes",'TSA Input'!$I2222,""))</f>
        <v/>
      </c>
      <c r="L2247" s="147" t="str">
        <f>IF('TSA Input'!$J2222="","",IF('TSA Input'!$J2222="Yes",'TSA Input'!$E2222,""))</f>
        <v/>
      </c>
      <c r="M2247" s="45" t="str">
        <f t="shared" si="3"/>
        <v/>
      </c>
      <c r="N2247" s="48"/>
      <c r="O2247" s="49"/>
      <c r="P2247" s="148" t="s">
        <v>31</v>
      </c>
      <c r="Q2247" s="149" t="s">
        <v>31</v>
      </c>
      <c r="R2247" s="1"/>
    </row>
    <row r="2248" spans="1:18" ht="15.75" hidden="1" customHeight="1">
      <c r="A2248" s="1" t="str">
        <f t="shared" si="1"/>
        <v/>
      </c>
      <c r="B2248" s="1"/>
      <c r="C2248" s="38" t="str">
        <f>IF('TSA Input'!J2223="","",IF('TSA Input'!J2223="Yes",'TSA Input'!B2223,"Ineligible"))</f>
        <v/>
      </c>
      <c r="D2248" s="39" t="str">
        <f>IF('TSA Input'!J2223="","",IF('TSA Input'!J2223="Yes",'TSA Input'!H2223,""))</f>
        <v/>
      </c>
      <c r="E2248" s="40" t="str">
        <f>IF('TSA Input'!J2223="","",IF('TSA Input'!J2223="Yes",'TSA Input'!G2223,""))</f>
        <v/>
      </c>
      <c r="F2248" s="42" t="str">
        <f>IF('TSA Input'!J2223="","",IF('TSA Input'!J2223="Yes",'TSA Input'!C2223,""))</f>
        <v/>
      </c>
      <c r="G2248" s="43" t="str">
        <f>IF('TSA Input'!J2223="","",IF('TSA Input'!J2223="Yes",'TSA Input'!I2223,""))</f>
        <v/>
      </c>
      <c r="H2248" s="43" t="str">
        <f>IF('TSA Input'!J2223="","",IF('TSA Input'!J2223="Yes",'TSA Input'!E2223,""))</f>
        <v/>
      </c>
      <c r="I2248" s="45" t="str">
        <f t="shared" si="2"/>
        <v/>
      </c>
      <c r="J2248" s="146" t="str">
        <f>IF('TSA Input'!$J2223="","",IF('TSA Input'!$J2223="Yes",'TSA Input'!$C2223,""))</f>
        <v/>
      </c>
      <c r="K2248" s="147" t="str">
        <f>IF('TSA Input'!$J2223="","",IF('TSA Input'!$J2223="Yes",'TSA Input'!$I2223,""))</f>
        <v/>
      </c>
      <c r="L2248" s="147" t="str">
        <f>IF('TSA Input'!$J2223="","",IF('TSA Input'!$J2223="Yes",'TSA Input'!$E2223,""))</f>
        <v/>
      </c>
      <c r="M2248" s="45" t="str">
        <f t="shared" si="3"/>
        <v/>
      </c>
      <c r="N2248" s="48"/>
      <c r="O2248" s="49"/>
      <c r="P2248" s="148" t="s">
        <v>31</v>
      </c>
      <c r="Q2248" s="149" t="s">
        <v>31</v>
      </c>
      <c r="R2248" s="1"/>
    </row>
    <row r="2249" spans="1:18" ht="15.75" hidden="1" customHeight="1">
      <c r="A2249" s="1" t="str">
        <f t="shared" si="1"/>
        <v/>
      </c>
      <c r="B2249" s="1"/>
      <c r="C2249" s="38" t="str">
        <f>IF('TSA Input'!J2224="","",IF('TSA Input'!J2224="Yes",'TSA Input'!B2224,"Ineligible"))</f>
        <v/>
      </c>
      <c r="D2249" s="39" t="str">
        <f>IF('TSA Input'!J2224="","",IF('TSA Input'!J2224="Yes",'TSA Input'!H2224,""))</f>
        <v/>
      </c>
      <c r="E2249" s="40" t="str">
        <f>IF('TSA Input'!J2224="","",IF('TSA Input'!J2224="Yes",'TSA Input'!G2224,""))</f>
        <v/>
      </c>
      <c r="F2249" s="42" t="str">
        <f>IF('TSA Input'!J2224="","",IF('TSA Input'!J2224="Yes",'TSA Input'!C2224,""))</f>
        <v/>
      </c>
      <c r="G2249" s="43" t="str">
        <f>IF('TSA Input'!J2224="","",IF('TSA Input'!J2224="Yes",'TSA Input'!I2224,""))</f>
        <v/>
      </c>
      <c r="H2249" s="43" t="str">
        <f>IF('TSA Input'!J2224="","",IF('TSA Input'!J2224="Yes",'TSA Input'!E2224,""))</f>
        <v/>
      </c>
      <c r="I2249" s="45" t="str">
        <f t="shared" si="2"/>
        <v/>
      </c>
      <c r="J2249" s="146" t="str">
        <f>IF('TSA Input'!$J2224="","",IF('TSA Input'!$J2224="Yes",'TSA Input'!$C2224,""))</f>
        <v/>
      </c>
      <c r="K2249" s="147" t="str">
        <f>IF('TSA Input'!$J2224="","",IF('TSA Input'!$J2224="Yes",'TSA Input'!$I2224,""))</f>
        <v/>
      </c>
      <c r="L2249" s="147" t="str">
        <f>IF('TSA Input'!$J2224="","",IF('TSA Input'!$J2224="Yes",'TSA Input'!$E2224,""))</f>
        <v/>
      </c>
      <c r="M2249" s="45" t="str">
        <f t="shared" si="3"/>
        <v/>
      </c>
      <c r="N2249" s="48"/>
      <c r="O2249" s="49"/>
      <c r="P2249" s="148" t="s">
        <v>31</v>
      </c>
      <c r="Q2249" s="149" t="s">
        <v>31</v>
      </c>
      <c r="R2249" s="1"/>
    </row>
    <row r="2250" spans="1:18" ht="15.75" hidden="1" customHeight="1">
      <c r="A2250" s="1" t="str">
        <f t="shared" si="1"/>
        <v/>
      </c>
      <c r="B2250" s="1"/>
      <c r="C2250" s="38" t="str">
        <f>IF('TSA Input'!J2225="","",IF('TSA Input'!J2225="Yes",'TSA Input'!B2225,"Ineligible"))</f>
        <v/>
      </c>
      <c r="D2250" s="39" t="str">
        <f>IF('TSA Input'!J2225="","",IF('TSA Input'!J2225="Yes",'TSA Input'!H2225,""))</f>
        <v/>
      </c>
      <c r="E2250" s="40" t="str">
        <f>IF('TSA Input'!J2225="","",IF('TSA Input'!J2225="Yes",'TSA Input'!G2225,""))</f>
        <v/>
      </c>
      <c r="F2250" s="42" t="str">
        <f>IF('TSA Input'!J2225="","",IF('TSA Input'!J2225="Yes",'TSA Input'!C2225,""))</f>
        <v/>
      </c>
      <c r="G2250" s="43" t="str">
        <f>IF('TSA Input'!J2225="","",IF('TSA Input'!J2225="Yes",'TSA Input'!I2225,""))</f>
        <v/>
      </c>
      <c r="H2250" s="43" t="str">
        <f>IF('TSA Input'!J2225="","",IF('TSA Input'!J2225="Yes",'TSA Input'!E2225,""))</f>
        <v/>
      </c>
      <c r="I2250" s="45" t="str">
        <f t="shared" si="2"/>
        <v/>
      </c>
      <c r="J2250" s="146" t="str">
        <f>IF('TSA Input'!$J2225="","",IF('TSA Input'!$J2225="Yes",'TSA Input'!$C2225,""))</f>
        <v/>
      </c>
      <c r="K2250" s="147" t="str">
        <f>IF('TSA Input'!$J2225="","",IF('TSA Input'!$J2225="Yes",'TSA Input'!$I2225,""))</f>
        <v/>
      </c>
      <c r="L2250" s="147" t="str">
        <f>IF('TSA Input'!$J2225="","",IF('TSA Input'!$J2225="Yes",'TSA Input'!$E2225,""))</f>
        <v/>
      </c>
      <c r="M2250" s="45" t="str">
        <f t="shared" si="3"/>
        <v/>
      </c>
      <c r="N2250" s="48"/>
      <c r="O2250" s="49"/>
      <c r="P2250" s="148" t="s">
        <v>31</v>
      </c>
      <c r="Q2250" s="149" t="s">
        <v>31</v>
      </c>
      <c r="R2250" s="1"/>
    </row>
    <row r="2251" spans="1:18" ht="15.75" hidden="1" customHeight="1">
      <c r="A2251" s="1" t="str">
        <f t="shared" si="1"/>
        <v/>
      </c>
      <c r="B2251" s="1"/>
      <c r="C2251" s="38" t="str">
        <f>IF('TSA Input'!J2226="","",IF('TSA Input'!J2226="Yes",'TSA Input'!B2226,"Ineligible"))</f>
        <v/>
      </c>
      <c r="D2251" s="39" t="str">
        <f>IF('TSA Input'!J2226="","",IF('TSA Input'!J2226="Yes",'TSA Input'!H2226,""))</f>
        <v/>
      </c>
      <c r="E2251" s="40" t="str">
        <f>IF('TSA Input'!J2226="","",IF('TSA Input'!J2226="Yes",'TSA Input'!G2226,""))</f>
        <v/>
      </c>
      <c r="F2251" s="42" t="str">
        <f>IF('TSA Input'!J2226="","",IF('TSA Input'!J2226="Yes",'TSA Input'!C2226,""))</f>
        <v/>
      </c>
      <c r="G2251" s="43" t="str">
        <f>IF('TSA Input'!J2226="","",IF('TSA Input'!J2226="Yes",'TSA Input'!I2226,""))</f>
        <v/>
      </c>
      <c r="H2251" s="43" t="str">
        <f>IF('TSA Input'!J2226="","",IF('TSA Input'!J2226="Yes",'TSA Input'!E2226,""))</f>
        <v/>
      </c>
      <c r="I2251" s="45" t="str">
        <f t="shared" si="2"/>
        <v/>
      </c>
      <c r="J2251" s="146" t="str">
        <f>IF('TSA Input'!$J2226="","",IF('TSA Input'!$J2226="Yes",'TSA Input'!$C2226,""))</f>
        <v/>
      </c>
      <c r="K2251" s="147" t="str">
        <f>IF('TSA Input'!$J2226="","",IF('TSA Input'!$J2226="Yes",'TSA Input'!$I2226,""))</f>
        <v/>
      </c>
      <c r="L2251" s="147" t="str">
        <f>IF('TSA Input'!$J2226="","",IF('TSA Input'!$J2226="Yes",'TSA Input'!$E2226,""))</f>
        <v/>
      </c>
      <c r="M2251" s="45" t="str">
        <f t="shared" si="3"/>
        <v/>
      </c>
      <c r="N2251" s="48"/>
      <c r="O2251" s="49"/>
      <c r="P2251" s="148" t="s">
        <v>31</v>
      </c>
      <c r="Q2251" s="149" t="s">
        <v>31</v>
      </c>
      <c r="R2251" s="1"/>
    </row>
    <row r="2252" spans="1:18" ht="15.75" hidden="1" customHeight="1">
      <c r="A2252" s="1" t="str">
        <f t="shared" si="1"/>
        <v/>
      </c>
      <c r="B2252" s="1"/>
      <c r="C2252" s="38" t="str">
        <f>IF('TSA Input'!J2227="","",IF('TSA Input'!J2227="Yes",'TSA Input'!B2227,"Ineligible"))</f>
        <v/>
      </c>
      <c r="D2252" s="39" t="str">
        <f>IF('TSA Input'!J2227="","",IF('TSA Input'!J2227="Yes",'TSA Input'!H2227,""))</f>
        <v/>
      </c>
      <c r="E2252" s="40" t="str">
        <f>IF('TSA Input'!J2227="","",IF('TSA Input'!J2227="Yes",'TSA Input'!G2227,""))</f>
        <v/>
      </c>
      <c r="F2252" s="42" t="str">
        <f>IF('TSA Input'!J2227="","",IF('TSA Input'!J2227="Yes",'TSA Input'!C2227,""))</f>
        <v/>
      </c>
      <c r="G2252" s="43" t="str">
        <f>IF('TSA Input'!J2227="","",IF('TSA Input'!J2227="Yes",'TSA Input'!I2227,""))</f>
        <v/>
      </c>
      <c r="H2252" s="43" t="str">
        <f>IF('TSA Input'!J2227="","",IF('TSA Input'!J2227="Yes",'TSA Input'!E2227,""))</f>
        <v/>
      </c>
      <c r="I2252" s="45" t="str">
        <f t="shared" si="2"/>
        <v/>
      </c>
      <c r="J2252" s="146" t="str">
        <f>IF('TSA Input'!$J2227="","",IF('TSA Input'!$J2227="Yes",'TSA Input'!$C2227,""))</f>
        <v/>
      </c>
      <c r="K2252" s="147" t="str">
        <f>IF('TSA Input'!$J2227="","",IF('TSA Input'!$J2227="Yes",'TSA Input'!$I2227,""))</f>
        <v/>
      </c>
      <c r="L2252" s="147" t="str">
        <f>IF('TSA Input'!$J2227="","",IF('TSA Input'!$J2227="Yes",'TSA Input'!$E2227,""))</f>
        <v/>
      </c>
      <c r="M2252" s="45" t="str">
        <f t="shared" si="3"/>
        <v/>
      </c>
      <c r="N2252" s="48"/>
      <c r="O2252" s="49"/>
      <c r="P2252" s="148" t="s">
        <v>31</v>
      </c>
      <c r="Q2252" s="149" t="s">
        <v>31</v>
      </c>
      <c r="R2252" s="1"/>
    </row>
    <row r="2253" spans="1:18" ht="15.75" hidden="1" customHeight="1">
      <c r="A2253" s="1" t="str">
        <f t="shared" si="1"/>
        <v/>
      </c>
      <c r="B2253" s="1"/>
      <c r="C2253" s="38" t="str">
        <f>IF('TSA Input'!J2228="","",IF('TSA Input'!J2228="Yes",'TSA Input'!B2228,"Ineligible"))</f>
        <v/>
      </c>
      <c r="D2253" s="39" t="str">
        <f>IF('TSA Input'!J2228="","",IF('TSA Input'!J2228="Yes",'TSA Input'!H2228,""))</f>
        <v/>
      </c>
      <c r="E2253" s="40" t="str">
        <f>IF('TSA Input'!J2228="","",IF('TSA Input'!J2228="Yes",'TSA Input'!G2228,""))</f>
        <v/>
      </c>
      <c r="F2253" s="42" t="str">
        <f>IF('TSA Input'!J2228="","",IF('TSA Input'!J2228="Yes",'TSA Input'!C2228,""))</f>
        <v/>
      </c>
      <c r="G2253" s="43" t="str">
        <f>IF('TSA Input'!J2228="","",IF('TSA Input'!J2228="Yes",'TSA Input'!I2228,""))</f>
        <v/>
      </c>
      <c r="H2253" s="43" t="str">
        <f>IF('TSA Input'!J2228="","",IF('TSA Input'!J2228="Yes",'TSA Input'!E2228,""))</f>
        <v/>
      </c>
      <c r="I2253" s="45" t="str">
        <f t="shared" si="2"/>
        <v/>
      </c>
      <c r="J2253" s="146" t="str">
        <f>IF('TSA Input'!$J2228="","",IF('TSA Input'!$J2228="Yes",'TSA Input'!$C2228,""))</f>
        <v/>
      </c>
      <c r="K2253" s="147" t="str">
        <f>IF('TSA Input'!$J2228="","",IF('TSA Input'!$J2228="Yes",'TSA Input'!$I2228,""))</f>
        <v/>
      </c>
      <c r="L2253" s="147" t="str">
        <f>IF('TSA Input'!$J2228="","",IF('TSA Input'!$J2228="Yes",'TSA Input'!$E2228,""))</f>
        <v/>
      </c>
      <c r="M2253" s="45" t="str">
        <f t="shared" si="3"/>
        <v/>
      </c>
      <c r="N2253" s="48"/>
      <c r="O2253" s="49"/>
      <c r="P2253" s="148" t="s">
        <v>31</v>
      </c>
      <c r="Q2253" s="149" t="s">
        <v>31</v>
      </c>
      <c r="R2253" s="1"/>
    </row>
    <row r="2254" spans="1:18" ht="15.75" hidden="1" customHeight="1">
      <c r="A2254" s="1" t="str">
        <f t="shared" si="1"/>
        <v/>
      </c>
      <c r="B2254" s="1"/>
      <c r="C2254" s="38" t="str">
        <f>IF('TSA Input'!J2229="","",IF('TSA Input'!J2229="Yes",'TSA Input'!B2229,"Ineligible"))</f>
        <v/>
      </c>
      <c r="D2254" s="39" t="str">
        <f>IF('TSA Input'!J2229="","",IF('TSA Input'!J2229="Yes",'TSA Input'!H2229,""))</f>
        <v/>
      </c>
      <c r="E2254" s="40" t="str">
        <f>IF('TSA Input'!J2229="","",IF('TSA Input'!J2229="Yes",'TSA Input'!G2229,""))</f>
        <v/>
      </c>
      <c r="F2254" s="42" t="str">
        <f>IF('TSA Input'!J2229="","",IF('TSA Input'!J2229="Yes",'TSA Input'!C2229,""))</f>
        <v/>
      </c>
      <c r="G2254" s="43" t="str">
        <f>IF('TSA Input'!J2229="","",IF('TSA Input'!J2229="Yes",'TSA Input'!I2229,""))</f>
        <v/>
      </c>
      <c r="H2254" s="43" t="str">
        <f>IF('TSA Input'!J2229="","",IF('TSA Input'!J2229="Yes",'TSA Input'!E2229,""))</f>
        <v/>
      </c>
      <c r="I2254" s="45" t="str">
        <f t="shared" si="2"/>
        <v/>
      </c>
      <c r="J2254" s="146" t="str">
        <f>IF('TSA Input'!$J2229="","",IF('TSA Input'!$J2229="Yes",'TSA Input'!$C2229,""))</f>
        <v/>
      </c>
      <c r="K2254" s="147" t="str">
        <f>IF('TSA Input'!$J2229="","",IF('TSA Input'!$J2229="Yes",'TSA Input'!$I2229,""))</f>
        <v/>
      </c>
      <c r="L2254" s="147" t="str">
        <f>IF('TSA Input'!$J2229="","",IF('TSA Input'!$J2229="Yes",'TSA Input'!$E2229,""))</f>
        <v/>
      </c>
      <c r="M2254" s="45" t="str">
        <f t="shared" si="3"/>
        <v/>
      </c>
      <c r="N2254" s="48"/>
      <c r="O2254" s="49"/>
      <c r="P2254" s="148" t="s">
        <v>31</v>
      </c>
      <c r="Q2254" s="149" t="s">
        <v>31</v>
      </c>
      <c r="R2254" s="1"/>
    </row>
    <row r="2255" spans="1:18" ht="15.75" hidden="1" customHeight="1">
      <c r="A2255" s="1" t="str">
        <f t="shared" si="1"/>
        <v/>
      </c>
      <c r="B2255" s="1"/>
      <c r="C2255" s="38" t="str">
        <f>IF('TSA Input'!J2230="","",IF('TSA Input'!J2230="Yes",'TSA Input'!B2230,"Ineligible"))</f>
        <v/>
      </c>
      <c r="D2255" s="39" t="str">
        <f>IF('TSA Input'!J2230="","",IF('TSA Input'!J2230="Yes",'TSA Input'!H2230,""))</f>
        <v/>
      </c>
      <c r="E2255" s="40" t="str">
        <f>IF('TSA Input'!J2230="","",IF('TSA Input'!J2230="Yes",'TSA Input'!G2230,""))</f>
        <v/>
      </c>
      <c r="F2255" s="42" t="str">
        <f>IF('TSA Input'!J2230="","",IF('TSA Input'!J2230="Yes",'TSA Input'!C2230,""))</f>
        <v/>
      </c>
      <c r="G2255" s="43" t="str">
        <f>IF('TSA Input'!J2230="","",IF('TSA Input'!J2230="Yes",'TSA Input'!I2230,""))</f>
        <v/>
      </c>
      <c r="H2255" s="43" t="str">
        <f>IF('TSA Input'!J2230="","",IF('TSA Input'!J2230="Yes",'TSA Input'!E2230,""))</f>
        <v/>
      </c>
      <c r="I2255" s="45" t="str">
        <f t="shared" si="2"/>
        <v/>
      </c>
      <c r="J2255" s="146" t="str">
        <f>IF('TSA Input'!$J2230="","",IF('TSA Input'!$J2230="Yes",'TSA Input'!$C2230,""))</f>
        <v/>
      </c>
      <c r="K2255" s="147" t="str">
        <f>IF('TSA Input'!$J2230="","",IF('TSA Input'!$J2230="Yes",'TSA Input'!$I2230,""))</f>
        <v/>
      </c>
      <c r="L2255" s="147" t="str">
        <f>IF('TSA Input'!$J2230="","",IF('TSA Input'!$J2230="Yes",'TSA Input'!$E2230,""))</f>
        <v/>
      </c>
      <c r="M2255" s="45" t="str">
        <f t="shared" si="3"/>
        <v/>
      </c>
      <c r="N2255" s="48"/>
      <c r="O2255" s="49"/>
      <c r="P2255" s="148" t="s">
        <v>31</v>
      </c>
      <c r="Q2255" s="149" t="s">
        <v>31</v>
      </c>
      <c r="R2255" s="1"/>
    </row>
    <row r="2256" spans="1:18" ht="15.75" hidden="1" customHeight="1">
      <c r="A2256" s="1" t="str">
        <f t="shared" si="1"/>
        <v/>
      </c>
      <c r="B2256" s="1"/>
      <c r="C2256" s="38" t="str">
        <f>IF('TSA Input'!J2231="","",IF('TSA Input'!J2231="Yes",'TSA Input'!B2231,"Ineligible"))</f>
        <v/>
      </c>
      <c r="D2256" s="39" t="str">
        <f>IF('TSA Input'!J2231="","",IF('TSA Input'!J2231="Yes",'TSA Input'!H2231,""))</f>
        <v/>
      </c>
      <c r="E2256" s="40" t="str">
        <f>IF('TSA Input'!J2231="","",IF('TSA Input'!J2231="Yes",'TSA Input'!G2231,""))</f>
        <v/>
      </c>
      <c r="F2256" s="42" t="str">
        <f>IF('TSA Input'!J2231="","",IF('TSA Input'!J2231="Yes",'TSA Input'!C2231,""))</f>
        <v/>
      </c>
      <c r="G2256" s="43" t="str">
        <f>IF('TSA Input'!J2231="","",IF('TSA Input'!J2231="Yes",'TSA Input'!I2231,""))</f>
        <v/>
      </c>
      <c r="H2256" s="43" t="str">
        <f>IF('TSA Input'!J2231="","",IF('TSA Input'!J2231="Yes",'TSA Input'!E2231,""))</f>
        <v/>
      </c>
      <c r="I2256" s="45" t="str">
        <f t="shared" si="2"/>
        <v/>
      </c>
      <c r="J2256" s="146" t="str">
        <f>IF('TSA Input'!$J2231="","",IF('TSA Input'!$J2231="Yes",'TSA Input'!$C2231,""))</f>
        <v/>
      </c>
      <c r="K2256" s="147" t="str">
        <f>IF('TSA Input'!$J2231="","",IF('TSA Input'!$J2231="Yes",'TSA Input'!$I2231,""))</f>
        <v/>
      </c>
      <c r="L2256" s="147" t="str">
        <f>IF('TSA Input'!$J2231="","",IF('TSA Input'!$J2231="Yes",'TSA Input'!$E2231,""))</f>
        <v/>
      </c>
      <c r="M2256" s="45" t="str">
        <f t="shared" si="3"/>
        <v/>
      </c>
      <c r="N2256" s="48"/>
      <c r="O2256" s="49"/>
      <c r="P2256" s="148" t="s">
        <v>31</v>
      </c>
      <c r="Q2256" s="149" t="s">
        <v>31</v>
      </c>
      <c r="R2256" s="1"/>
    </row>
    <row r="2257" spans="1:18" ht="15.75" hidden="1" customHeight="1">
      <c r="A2257" s="1" t="str">
        <f t="shared" si="1"/>
        <v/>
      </c>
      <c r="B2257" s="1"/>
      <c r="C2257" s="38" t="str">
        <f>IF('TSA Input'!J2232="","",IF('TSA Input'!J2232="Yes",'TSA Input'!B2232,"Ineligible"))</f>
        <v/>
      </c>
      <c r="D2257" s="39" t="str">
        <f>IF('TSA Input'!J2232="","",IF('TSA Input'!J2232="Yes",'TSA Input'!H2232,""))</f>
        <v/>
      </c>
      <c r="E2257" s="40" t="str">
        <f>IF('TSA Input'!J2232="","",IF('TSA Input'!J2232="Yes",'TSA Input'!G2232,""))</f>
        <v/>
      </c>
      <c r="F2257" s="42" t="str">
        <f>IF('TSA Input'!J2232="","",IF('TSA Input'!J2232="Yes",'TSA Input'!C2232,""))</f>
        <v/>
      </c>
      <c r="G2257" s="43" t="str">
        <f>IF('TSA Input'!J2232="","",IF('TSA Input'!J2232="Yes",'TSA Input'!I2232,""))</f>
        <v/>
      </c>
      <c r="H2257" s="43" t="str">
        <f>IF('TSA Input'!J2232="","",IF('TSA Input'!J2232="Yes",'TSA Input'!E2232,""))</f>
        <v/>
      </c>
      <c r="I2257" s="45" t="str">
        <f t="shared" si="2"/>
        <v/>
      </c>
      <c r="J2257" s="146" t="str">
        <f>IF('TSA Input'!$J2232="","",IF('TSA Input'!$J2232="Yes",'TSA Input'!$C2232,""))</f>
        <v/>
      </c>
      <c r="K2257" s="147" t="str">
        <f>IF('TSA Input'!$J2232="","",IF('TSA Input'!$J2232="Yes",'TSA Input'!$I2232,""))</f>
        <v/>
      </c>
      <c r="L2257" s="147" t="str">
        <f>IF('TSA Input'!$J2232="","",IF('TSA Input'!$J2232="Yes",'TSA Input'!$E2232,""))</f>
        <v/>
      </c>
      <c r="M2257" s="45" t="str">
        <f t="shared" si="3"/>
        <v/>
      </c>
      <c r="N2257" s="48"/>
      <c r="O2257" s="49"/>
      <c r="P2257" s="148" t="s">
        <v>31</v>
      </c>
      <c r="Q2257" s="149" t="s">
        <v>31</v>
      </c>
      <c r="R2257" s="1"/>
    </row>
    <row r="2258" spans="1:18" ht="15.75" hidden="1" customHeight="1">
      <c r="A2258" s="1" t="str">
        <f t="shared" si="1"/>
        <v/>
      </c>
      <c r="B2258" s="1"/>
      <c r="C2258" s="38" t="str">
        <f>IF('TSA Input'!J2233="","",IF('TSA Input'!J2233="Yes",'TSA Input'!B2233,"Ineligible"))</f>
        <v/>
      </c>
      <c r="D2258" s="39" t="str">
        <f>IF('TSA Input'!J2233="","",IF('TSA Input'!J2233="Yes",'TSA Input'!H2233,""))</f>
        <v/>
      </c>
      <c r="E2258" s="40" t="str">
        <f>IF('TSA Input'!J2233="","",IF('TSA Input'!J2233="Yes",'TSA Input'!G2233,""))</f>
        <v/>
      </c>
      <c r="F2258" s="42" t="str">
        <f>IF('TSA Input'!J2233="","",IF('TSA Input'!J2233="Yes",'TSA Input'!C2233,""))</f>
        <v/>
      </c>
      <c r="G2258" s="43" t="str">
        <f>IF('TSA Input'!J2233="","",IF('TSA Input'!J2233="Yes",'TSA Input'!I2233,""))</f>
        <v/>
      </c>
      <c r="H2258" s="43" t="str">
        <f>IF('TSA Input'!J2233="","",IF('TSA Input'!J2233="Yes",'TSA Input'!E2233,""))</f>
        <v/>
      </c>
      <c r="I2258" s="45" t="str">
        <f t="shared" si="2"/>
        <v/>
      </c>
      <c r="J2258" s="146" t="str">
        <f>IF('TSA Input'!$J2233="","",IF('TSA Input'!$J2233="Yes",'TSA Input'!$C2233,""))</f>
        <v/>
      </c>
      <c r="K2258" s="147" t="str">
        <f>IF('TSA Input'!$J2233="","",IF('TSA Input'!$J2233="Yes",'TSA Input'!$I2233,""))</f>
        <v/>
      </c>
      <c r="L2258" s="147" t="str">
        <f>IF('TSA Input'!$J2233="","",IF('TSA Input'!$J2233="Yes",'TSA Input'!$E2233,""))</f>
        <v/>
      </c>
      <c r="M2258" s="45" t="str">
        <f t="shared" si="3"/>
        <v/>
      </c>
      <c r="N2258" s="48"/>
      <c r="O2258" s="49"/>
      <c r="P2258" s="148" t="s">
        <v>31</v>
      </c>
      <c r="Q2258" s="149" t="s">
        <v>31</v>
      </c>
      <c r="R2258" s="1"/>
    </row>
    <row r="2259" spans="1:18" ht="15.75" hidden="1" customHeight="1">
      <c r="A2259" s="1" t="str">
        <f t="shared" si="1"/>
        <v/>
      </c>
      <c r="B2259" s="1"/>
      <c r="C2259" s="38" t="str">
        <f>IF('TSA Input'!J2234="","",IF('TSA Input'!J2234="Yes",'TSA Input'!B2234,"Ineligible"))</f>
        <v/>
      </c>
      <c r="D2259" s="39" t="str">
        <f>IF('TSA Input'!J2234="","",IF('TSA Input'!J2234="Yes",'TSA Input'!H2234,""))</f>
        <v/>
      </c>
      <c r="E2259" s="40" t="str">
        <f>IF('TSA Input'!J2234="","",IF('TSA Input'!J2234="Yes",'TSA Input'!G2234,""))</f>
        <v/>
      </c>
      <c r="F2259" s="42" t="str">
        <f>IF('TSA Input'!J2234="","",IF('TSA Input'!J2234="Yes",'TSA Input'!C2234,""))</f>
        <v/>
      </c>
      <c r="G2259" s="43" t="str">
        <f>IF('TSA Input'!J2234="","",IF('TSA Input'!J2234="Yes",'TSA Input'!I2234,""))</f>
        <v/>
      </c>
      <c r="H2259" s="43" t="str">
        <f>IF('TSA Input'!J2234="","",IF('TSA Input'!J2234="Yes",'TSA Input'!E2234,""))</f>
        <v/>
      </c>
      <c r="I2259" s="45" t="str">
        <f t="shared" si="2"/>
        <v/>
      </c>
      <c r="J2259" s="146" t="str">
        <f>IF('TSA Input'!$J2234="","",IF('TSA Input'!$J2234="Yes",'TSA Input'!$C2234,""))</f>
        <v/>
      </c>
      <c r="K2259" s="147" t="str">
        <f>IF('TSA Input'!$J2234="","",IF('TSA Input'!$J2234="Yes",'TSA Input'!$I2234,""))</f>
        <v/>
      </c>
      <c r="L2259" s="147" t="str">
        <f>IF('TSA Input'!$J2234="","",IF('TSA Input'!$J2234="Yes",'TSA Input'!$E2234,""))</f>
        <v/>
      </c>
      <c r="M2259" s="45" t="str">
        <f t="shared" si="3"/>
        <v/>
      </c>
      <c r="N2259" s="48"/>
      <c r="O2259" s="49"/>
      <c r="P2259" s="148" t="s">
        <v>31</v>
      </c>
      <c r="Q2259" s="149" t="s">
        <v>31</v>
      </c>
      <c r="R2259" s="1"/>
    </row>
    <row r="2260" spans="1:18" ht="15.75" hidden="1" customHeight="1">
      <c r="A2260" s="1" t="str">
        <f t="shared" si="1"/>
        <v/>
      </c>
      <c r="B2260" s="1"/>
      <c r="C2260" s="38" t="str">
        <f>IF('TSA Input'!J2235="","",IF('TSA Input'!J2235="Yes",'TSA Input'!B2235,"Ineligible"))</f>
        <v/>
      </c>
      <c r="D2260" s="39" t="str">
        <f>IF('TSA Input'!J2235="","",IF('TSA Input'!J2235="Yes",'TSA Input'!H2235,""))</f>
        <v/>
      </c>
      <c r="E2260" s="40" t="str">
        <f>IF('TSA Input'!J2235="","",IF('TSA Input'!J2235="Yes",'TSA Input'!G2235,""))</f>
        <v/>
      </c>
      <c r="F2260" s="42" t="str">
        <f>IF('TSA Input'!J2235="","",IF('TSA Input'!J2235="Yes",'TSA Input'!C2235,""))</f>
        <v/>
      </c>
      <c r="G2260" s="43" t="str">
        <f>IF('TSA Input'!J2235="","",IF('TSA Input'!J2235="Yes",'TSA Input'!I2235,""))</f>
        <v/>
      </c>
      <c r="H2260" s="43" t="str">
        <f>IF('TSA Input'!J2235="","",IF('TSA Input'!J2235="Yes",'TSA Input'!E2235,""))</f>
        <v/>
      </c>
      <c r="I2260" s="45" t="str">
        <f t="shared" si="2"/>
        <v/>
      </c>
      <c r="J2260" s="146" t="str">
        <f>IF('TSA Input'!$J2235="","",IF('TSA Input'!$J2235="Yes",'TSA Input'!$C2235,""))</f>
        <v/>
      </c>
      <c r="K2260" s="147" t="str">
        <f>IF('TSA Input'!$J2235="","",IF('TSA Input'!$J2235="Yes",'TSA Input'!$I2235,""))</f>
        <v/>
      </c>
      <c r="L2260" s="147" t="str">
        <f>IF('TSA Input'!$J2235="","",IF('TSA Input'!$J2235="Yes",'TSA Input'!$E2235,""))</f>
        <v/>
      </c>
      <c r="M2260" s="45" t="str">
        <f t="shared" si="3"/>
        <v/>
      </c>
      <c r="N2260" s="48"/>
      <c r="O2260" s="49"/>
      <c r="P2260" s="148" t="s">
        <v>31</v>
      </c>
      <c r="Q2260" s="149" t="s">
        <v>31</v>
      </c>
      <c r="R2260" s="1"/>
    </row>
    <row r="2261" spans="1:18" ht="15.75" hidden="1" customHeight="1">
      <c r="A2261" s="1" t="str">
        <f t="shared" si="1"/>
        <v/>
      </c>
      <c r="B2261" s="1"/>
      <c r="C2261" s="38" t="str">
        <f>IF('TSA Input'!J2236="","",IF('TSA Input'!J2236="Yes",'TSA Input'!B2236,"Ineligible"))</f>
        <v/>
      </c>
      <c r="D2261" s="39" t="str">
        <f>IF('TSA Input'!J2236="","",IF('TSA Input'!J2236="Yes",'TSA Input'!H2236,""))</f>
        <v/>
      </c>
      <c r="E2261" s="40" t="str">
        <f>IF('TSA Input'!J2236="","",IF('TSA Input'!J2236="Yes",'TSA Input'!G2236,""))</f>
        <v/>
      </c>
      <c r="F2261" s="42" t="str">
        <f>IF('TSA Input'!J2236="","",IF('TSA Input'!J2236="Yes",'TSA Input'!C2236,""))</f>
        <v/>
      </c>
      <c r="G2261" s="43" t="str">
        <f>IF('TSA Input'!J2236="","",IF('TSA Input'!J2236="Yes",'TSA Input'!I2236,""))</f>
        <v/>
      </c>
      <c r="H2261" s="43" t="str">
        <f>IF('TSA Input'!J2236="","",IF('TSA Input'!J2236="Yes",'TSA Input'!E2236,""))</f>
        <v/>
      </c>
      <c r="I2261" s="45" t="str">
        <f t="shared" si="2"/>
        <v/>
      </c>
      <c r="J2261" s="146" t="str">
        <f>IF('TSA Input'!$J2236="","",IF('TSA Input'!$J2236="Yes",'TSA Input'!$C2236,""))</f>
        <v/>
      </c>
      <c r="K2261" s="147" t="str">
        <f>IF('TSA Input'!$J2236="","",IF('TSA Input'!$J2236="Yes",'TSA Input'!$I2236,""))</f>
        <v/>
      </c>
      <c r="L2261" s="147" t="str">
        <f>IF('TSA Input'!$J2236="","",IF('TSA Input'!$J2236="Yes",'TSA Input'!$E2236,""))</f>
        <v/>
      </c>
      <c r="M2261" s="45" t="str">
        <f t="shared" si="3"/>
        <v/>
      </c>
      <c r="N2261" s="48"/>
      <c r="O2261" s="49"/>
      <c r="P2261" s="148" t="s">
        <v>31</v>
      </c>
      <c r="Q2261" s="149" t="s">
        <v>31</v>
      </c>
      <c r="R2261" s="1"/>
    </row>
    <row r="2262" spans="1:18" ht="15.75" hidden="1" customHeight="1">
      <c r="A2262" s="1" t="str">
        <f t="shared" si="1"/>
        <v/>
      </c>
      <c r="B2262" s="1"/>
      <c r="C2262" s="38" t="str">
        <f>IF('TSA Input'!J2237="","",IF('TSA Input'!J2237="Yes",'TSA Input'!B2237,"Ineligible"))</f>
        <v/>
      </c>
      <c r="D2262" s="39" t="str">
        <f>IF('TSA Input'!J2237="","",IF('TSA Input'!J2237="Yes",'TSA Input'!H2237,""))</f>
        <v/>
      </c>
      <c r="E2262" s="40" t="str">
        <f>IF('TSA Input'!J2237="","",IF('TSA Input'!J2237="Yes",'TSA Input'!G2237,""))</f>
        <v/>
      </c>
      <c r="F2262" s="42" t="str">
        <f>IF('TSA Input'!J2237="","",IF('TSA Input'!J2237="Yes",'TSA Input'!C2237,""))</f>
        <v/>
      </c>
      <c r="G2262" s="43" t="str">
        <f>IF('TSA Input'!J2237="","",IF('TSA Input'!J2237="Yes",'TSA Input'!I2237,""))</f>
        <v/>
      </c>
      <c r="H2262" s="43" t="str">
        <f>IF('TSA Input'!J2237="","",IF('TSA Input'!J2237="Yes",'TSA Input'!E2237,""))</f>
        <v/>
      </c>
      <c r="I2262" s="45" t="str">
        <f t="shared" si="2"/>
        <v/>
      </c>
      <c r="J2262" s="146" t="str">
        <f>IF('TSA Input'!$J2237="","",IF('TSA Input'!$J2237="Yes",'TSA Input'!$C2237,""))</f>
        <v/>
      </c>
      <c r="K2262" s="147" t="str">
        <f>IF('TSA Input'!$J2237="","",IF('TSA Input'!$J2237="Yes",'TSA Input'!$I2237,""))</f>
        <v/>
      </c>
      <c r="L2262" s="147" t="str">
        <f>IF('TSA Input'!$J2237="","",IF('TSA Input'!$J2237="Yes",'TSA Input'!$E2237,""))</f>
        <v/>
      </c>
      <c r="M2262" s="45" t="str">
        <f t="shared" si="3"/>
        <v/>
      </c>
      <c r="N2262" s="48"/>
      <c r="O2262" s="49"/>
      <c r="P2262" s="148" t="s">
        <v>31</v>
      </c>
      <c r="Q2262" s="149" t="s">
        <v>31</v>
      </c>
      <c r="R2262" s="1"/>
    </row>
    <row r="2263" spans="1:18" ht="15.75" hidden="1" customHeight="1">
      <c r="A2263" s="1" t="str">
        <f t="shared" si="1"/>
        <v/>
      </c>
      <c r="B2263" s="1"/>
      <c r="C2263" s="38" t="str">
        <f>IF('TSA Input'!J2238="","",IF('TSA Input'!J2238="Yes",'TSA Input'!B2238,"Ineligible"))</f>
        <v/>
      </c>
      <c r="D2263" s="39" t="str">
        <f>IF('TSA Input'!J2238="","",IF('TSA Input'!J2238="Yes",'TSA Input'!H2238,""))</f>
        <v/>
      </c>
      <c r="E2263" s="40" t="str">
        <f>IF('TSA Input'!J2238="","",IF('TSA Input'!J2238="Yes",'TSA Input'!G2238,""))</f>
        <v/>
      </c>
      <c r="F2263" s="42" t="str">
        <f>IF('TSA Input'!J2238="","",IF('TSA Input'!J2238="Yes",'TSA Input'!C2238,""))</f>
        <v/>
      </c>
      <c r="G2263" s="43" t="str">
        <f>IF('TSA Input'!J2238="","",IF('TSA Input'!J2238="Yes",'TSA Input'!I2238,""))</f>
        <v/>
      </c>
      <c r="H2263" s="43" t="str">
        <f>IF('TSA Input'!J2238="","",IF('TSA Input'!J2238="Yes",'TSA Input'!E2238,""))</f>
        <v/>
      </c>
      <c r="I2263" s="45" t="str">
        <f t="shared" si="2"/>
        <v/>
      </c>
      <c r="J2263" s="146" t="str">
        <f>IF('TSA Input'!$J2238="","",IF('TSA Input'!$J2238="Yes",'TSA Input'!$C2238,""))</f>
        <v/>
      </c>
      <c r="K2263" s="147" t="str">
        <f>IF('TSA Input'!$J2238="","",IF('TSA Input'!$J2238="Yes",'TSA Input'!$I2238,""))</f>
        <v/>
      </c>
      <c r="L2263" s="147" t="str">
        <f>IF('TSA Input'!$J2238="","",IF('TSA Input'!$J2238="Yes",'TSA Input'!$E2238,""))</f>
        <v/>
      </c>
      <c r="M2263" s="45" t="str">
        <f t="shared" si="3"/>
        <v/>
      </c>
      <c r="N2263" s="48"/>
      <c r="O2263" s="49"/>
      <c r="P2263" s="148" t="s">
        <v>31</v>
      </c>
      <c r="Q2263" s="149" t="s">
        <v>31</v>
      </c>
      <c r="R2263" s="1"/>
    </row>
    <row r="2264" spans="1:18" ht="15.75" hidden="1" customHeight="1">
      <c r="A2264" s="1" t="str">
        <f t="shared" si="1"/>
        <v/>
      </c>
      <c r="B2264" s="1"/>
      <c r="C2264" s="38" t="str">
        <f>IF('TSA Input'!J2239="","",IF('TSA Input'!J2239="Yes",'TSA Input'!B2239,"Ineligible"))</f>
        <v/>
      </c>
      <c r="D2264" s="39" t="str">
        <f>IF('TSA Input'!J2239="","",IF('TSA Input'!J2239="Yes",'TSA Input'!H2239,""))</f>
        <v/>
      </c>
      <c r="E2264" s="40" t="str">
        <f>IF('TSA Input'!J2239="","",IF('TSA Input'!J2239="Yes",'TSA Input'!G2239,""))</f>
        <v/>
      </c>
      <c r="F2264" s="42" t="str">
        <f>IF('TSA Input'!J2239="","",IF('TSA Input'!J2239="Yes",'TSA Input'!C2239,""))</f>
        <v/>
      </c>
      <c r="G2264" s="43" t="str">
        <f>IF('TSA Input'!J2239="","",IF('TSA Input'!J2239="Yes",'TSA Input'!I2239,""))</f>
        <v/>
      </c>
      <c r="H2264" s="43" t="str">
        <f>IF('TSA Input'!J2239="","",IF('TSA Input'!J2239="Yes",'TSA Input'!E2239,""))</f>
        <v/>
      </c>
      <c r="I2264" s="45" t="str">
        <f t="shared" si="2"/>
        <v/>
      </c>
      <c r="J2264" s="146" t="str">
        <f>IF('TSA Input'!$J2239="","",IF('TSA Input'!$J2239="Yes",'TSA Input'!$C2239,""))</f>
        <v/>
      </c>
      <c r="K2264" s="147" t="str">
        <f>IF('TSA Input'!$J2239="","",IF('TSA Input'!$J2239="Yes",'TSA Input'!$I2239,""))</f>
        <v/>
      </c>
      <c r="L2264" s="147" t="str">
        <f>IF('TSA Input'!$J2239="","",IF('TSA Input'!$J2239="Yes",'TSA Input'!$E2239,""))</f>
        <v/>
      </c>
      <c r="M2264" s="45" t="str">
        <f t="shared" si="3"/>
        <v/>
      </c>
      <c r="N2264" s="48"/>
      <c r="O2264" s="49"/>
      <c r="P2264" s="148" t="s">
        <v>31</v>
      </c>
      <c r="Q2264" s="149" t="s">
        <v>31</v>
      </c>
      <c r="R2264" s="1"/>
    </row>
    <row r="2265" spans="1:18" ht="15.75" hidden="1" customHeight="1">
      <c r="A2265" s="1" t="str">
        <f t="shared" si="1"/>
        <v/>
      </c>
      <c r="B2265" s="1"/>
      <c r="C2265" s="38" t="str">
        <f>IF('TSA Input'!J2240="","",IF('TSA Input'!J2240="Yes",'TSA Input'!B2240,"Ineligible"))</f>
        <v/>
      </c>
      <c r="D2265" s="39" t="str">
        <f>IF('TSA Input'!J2240="","",IF('TSA Input'!J2240="Yes",'TSA Input'!H2240,""))</f>
        <v/>
      </c>
      <c r="E2265" s="40" t="str">
        <f>IF('TSA Input'!J2240="","",IF('TSA Input'!J2240="Yes",'TSA Input'!G2240,""))</f>
        <v/>
      </c>
      <c r="F2265" s="42" t="str">
        <f>IF('TSA Input'!J2240="","",IF('TSA Input'!J2240="Yes",'TSA Input'!C2240,""))</f>
        <v/>
      </c>
      <c r="G2265" s="43" t="str">
        <f>IF('TSA Input'!J2240="","",IF('TSA Input'!J2240="Yes",'TSA Input'!I2240,""))</f>
        <v/>
      </c>
      <c r="H2265" s="43" t="str">
        <f>IF('TSA Input'!J2240="","",IF('TSA Input'!J2240="Yes",'TSA Input'!E2240,""))</f>
        <v/>
      </c>
      <c r="I2265" s="45" t="str">
        <f t="shared" si="2"/>
        <v/>
      </c>
      <c r="J2265" s="146" t="str">
        <f>IF('TSA Input'!$J2240="","",IF('TSA Input'!$J2240="Yes",'TSA Input'!$C2240,""))</f>
        <v/>
      </c>
      <c r="K2265" s="147" t="str">
        <f>IF('TSA Input'!$J2240="","",IF('TSA Input'!$J2240="Yes",'TSA Input'!$I2240,""))</f>
        <v/>
      </c>
      <c r="L2265" s="147" t="str">
        <f>IF('TSA Input'!$J2240="","",IF('TSA Input'!$J2240="Yes",'TSA Input'!$E2240,""))</f>
        <v/>
      </c>
      <c r="M2265" s="45" t="str">
        <f t="shared" si="3"/>
        <v/>
      </c>
      <c r="N2265" s="48"/>
      <c r="O2265" s="49"/>
      <c r="P2265" s="148" t="s">
        <v>31</v>
      </c>
      <c r="Q2265" s="149" t="s">
        <v>31</v>
      </c>
      <c r="R2265" s="1"/>
    </row>
    <row r="2266" spans="1:18" ht="15.75" hidden="1" customHeight="1">
      <c r="A2266" s="1" t="str">
        <f t="shared" si="1"/>
        <v/>
      </c>
      <c r="B2266" s="1"/>
      <c r="C2266" s="38" t="str">
        <f>IF('TSA Input'!J2241="","",IF('TSA Input'!J2241="Yes",'TSA Input'!B2241,"Ineligible"))</f>
        <v/>
      </c>
      <c r="D2266" s="39" t="str">
        <f>IF('TSA Input'!J2241="","",IF('TSA Input'!J2241="Yes",'TSA Input'!H2241,""))</f>
        <v/>
      </c>
      <c r="E2266" s="40" t="str">
        <f>IF('TSA Input'!J2241="","",IF('TSA Input'!J2241="Yes",'TSA Input'!G2241,""))</f>
        <v/>
      </c>
      <c r="F2266" s="42" t="str">
        <f>IF('TSA Input'!J2241="","",IF('TSA Input'!J2241="Yes",'TSA Input'!C2241,""))</f>
        <v/>
      </c>
      <c r="G2266" s="43" t="str">
        <f>IF('TSA Input'!J2241="","",IF('TSA Input'!J2241="Yes",'TSA Input'!I2241,""))</f>
        <v/>
      </c>
      <c r="H2266" s="43" t="str">
        <f>IF('TSA Input'!J2241="","",IF('TSA Input'!J2241="Yes",'TSA Input'!E2241,""))</f>
        <v/>
      </c>
      <c r="I2266" s="45" t="str">
        <f t="shared" si="2"/>
        <v/>
      </c>
      <c r="J2266" s="146" t="str">
        <f>IF('TSA Input'!$J2241="","",IF('TSA Input'!$J2241="Yes",'TSA Input'!$C2241,""))</f>
        <v/>
      </c>
      <c r="K2266" s="147" t="str">
        <f>IF('TSA Input'!$J2241="","",IF('TSA Input'!$J2241="Yes",'TSA Input'!$I2241,""))</f>
        <v/>
      </c>
      <c r="L2266" s="147" t="str">
        <f>IF('TSA Input'!$J2241="","",IF('TSA Input'!$J2241="Yes",'TSA Input'!$E2241,""))</f>
        <v/>
      </c>
      <c r="M2266" s="45" t="str">
        <f t="shared" si="3"/>
        <v/>
      </c>
      <c r="N2266" s="48"/>
      <c r="O2266" s="49"/>
      <c r="P2266" s="148" t="s">
        <v>31</v>
      </c>
      <c r="Q2266" s="149" t="s">
        <v>31</v>
      </c>
      <c r="R2266" s="1"/>
    </row>
    <row r="2267" spans="1:18" ht="15.75" hidden="1" customHeight="1">
      <c r="A2267" s="1" t="str">
        <f t="shared" si="1"/>
        <v/>
      </c>
      <c r="B2267" s="1"/>
      <c r="C2267" s="38" t="str">
        <f>IF('TSA Input'!J2242="","",IF('TSA Input'!J2242="Yes",'TSA Input'!B2242,"Ineligible"))</f>
        <v/>
      </c>
      <c r="D2267" s="39" t="str">
        <f>IF('TSA Input'!J2242="","",IF('TSA Input'!J2242="Yes",'TSA Input'!H2242,""))</f>
        <v/>
      </c>
      <c r="E2267" s="40" t="str">
        <f>IF('TSA Input'!J2242="","",IF('TSA Input'!J2242="Yes",'TSA Input'!G2242,""))</f>
        <v/>
      </c>
      <c r="F2267" s="42" t="str">
        <f>IF('TSA Input'!J2242="","",IF('TSA Input'!J2242="Yes",'TSA Input'!C2242,""))</f>
        <v/>
      </c>
      <c r="G2267" s="43" t="str">
        <f>IF('TSA Input'!J2242="","",IF('TSA Input'!J2242="Yes",'TSA Input'!I2242,""))</f>
        <v/>
      </c>
      <c r="H2267" s="43" t="str">
        <f>IF('TSA Input'!J2242="","",IF('TSA Input'!J2242="Yes",'TSA Input'!E2242,""))</f>
        <v/>
      </c>
      <c r="I2267" s="45" t="str">
        <f t="shared" si="2"/>
        <v/>
      </c>
      <c r="J2267" s="146" t="str">
        <f>IF('TSA Input'!$J2242="","",IF('TSA Input'!$J2242="Yes",'TSA Input'!$C2242,""))</f>
        <v/>
      </c>
      <c r="K2267" s="147" t="str">
        <f>IF('TSA Input'!$J2242="","",IF('TSA Input'!$J2242="Yes",'TSA Input'!$I2242,""))</f>
        <v/>
      </c>
      <c r="L2267" s="147" t="str">
        <f>IF('TSA Input'!$J2242="","",IF('TSA Input'!$J2242="Yes",'TSA Input'!$E2242,""))</f>
        <v/>
      </c>
      <c r="M2267" s="45" t="str">
        <f t="shared" si="3"/>
        <v/>
      </c>
      <c r="N2267" s="48"/>
      <c r="O2267" s="49"/>
      <c r="P2267" s="148" t="s">
        <v>31</v>
      </c>
      <c r="Q2267" s="149" t="s">
        <v>31</v>
      </c>
      <c r="R2267" s="1"/>
    </row>
    <row r="2268" spans="1:18" ht="15.75" hidden="1" customHeight="1">
      <c r="A2268" s="1" t="str">
        <f t="shared" si="1"/>
        <v/>
      </c>
      <c r="B2268" s="1"/>
      <c r="C2268" s="38" t="str">
        <f>IF('TSA Input'!J2243="","",IF('TSA Input'!J2243="Yes",'TSA Input'!B2243,"Ineligible"))</f>
        <v/>
      </c>
      <c r="D2268" s="39" t="str">
        <f>IF('TSA Input'!J2243="","",IF('TSA Input'!J2243="Yes",'TSA Input'!H2243,""))</f>
        <v/>
      </c>
      <c r="E2268" s="40" t="str">
        <f>IF('TSA Input'!J2243="","",IF('TSA Input'!J2243="Yes",'TSA Input'!G2243,""))</f>
        <v/>
      </c>
      <c r="F2268" s="42" t="str">
        <f>IF('TSA Input'!J2243="","",IF('TSA Input'!J2243="Yes",'TSA Input'!C2243,""))</f>
        <v/>
      </c>
      <c r="G2268" s="43" t="str">
        <f>IF('TSA Input'!J2243="","",IF('TSA Input'!J2243="Yes",'TSA Input'!I2243,""))</f>
        <v/>
      </c>
      <c r="H2268" s="43" t="str">
        <f>IF('TSA Input'!J2243="","",IF('TSA Input'!J2243="Yes",'TSA Input'!E2243,""))</f>
        <v/>
      </c>
      <c r="I2268" s="45" t="str">
        <f t="shared" si="2"/>
        <v/>
      </c>
      <c r="J2268" s="146" t="str">
        <f>IF('TSA Input'!$J2243="","",IF('TSA Input'!$J2243="Yes",'TSA Input'!$C2243,""))</f>
        <v/>
      </c>
      <c r="K2268" s="147" t="str">
        <f>IF('TSA Input'!$J2243="","",IF('TSA Input'!$J2243="Yes",'TSA Input'!$I2243,""))</f>
        <v/>
      </c>
      <c r="L2268" s="147" t="str">
        <f>IF('TSA Input'!$J2243="","",IF('TSA Input'!$J2243="Yes",'TSA Input'!$E2243,""))</f>
        <v/>
      </c>
      <c r="M2268" s="45" t="str">
        <f t="shared" si="3"/>
        <v/>
      </c>
      <c r="N2268" s="48"/>
      <c r="O2268" s="49"/>
      <c r="P2268" s="148" t="s">
        <v>31</v>
      </c>
      <c r="Q2268" s="149" t="s">
        <v>31</v>
      </c>
      <c r="R2268" s="1"/>
    </row>
    <row r="2269" spans="1:18" ht="15.75" hidden="1" customHeight="1">
      <c r="A2269" s="1" t="str">
        <f t="shared" si="1"/>
        <v/>
      </c>
      <c r="B2269" s="1"/>
      <c r="C2269" s="38" t="str">
        <f>IF('TSA Input'!J2244="","",IF('TSA Input'!J2244="Yes",'TSA Input'!B2244,"Ineligible"))</f>
        <v/>
      </c>
      <c r="D2269" s="39" t="str">
        <f>IF('TSA Input'!J2244="","",IF('TSA Input'!J2244="Yes",'TSA Input'!H2244,""))</f>
        <v/>
      </c>
      <c r="E2269" s="40" t="str">
        <f>IF('TSA Input'!J2244="","",IF('TSA Input'!J2244="Yes",'TSA Input'!G2244,""))</f>
        <v/>
      </c>
      <c r="F2269" s="42" t="str">
        <f>IF('TSA Input'!J2244="","",IF('TSA Input'!J2244="Yes",'TSA Input'!C2244,""))</f>
        <v/>
      </c>
      <c r="G2269" s="43" t="str">
        <f>IF('TSA Input'!J2244="","",IF('TSA Input'!J2244="Yes",'TSA Input'!I2244,""))</f>
        <v/>
      </c>
      <c r="H2269" s="43" t="str">
        <f>IF('TSA Input'!J2244="","",IF('TSA Input'!J2244="Yes",'TSA Input'!E2244,""))</f>
        <v/>
      </c>
      <c r="I2269" s="45" t="str">
        <f t="shared" si="2"/>
        <v/>
      </c>
      <c r="J2269" s="146" t="str">
        <f>IF('TSA Input'!$J2244="","",IF('TSA Input'!$J2244="Yes",'TSA Input'!$C2244,""))</f>
        <v/>
      </c>
      <c r="K2269" s="147" t="str">
        <f>IF('TSA Input'!$J2244="","",IF('TSA Input'!$J2244="Yes",'TSA Input'!$I2244,""))</f>
        <v/>
      </c>
      <c r="L2269" s="147" t="str">
        <f>IF('TSA Input'!$J2244="","",IF('TSA Input'!$J2244="Yes",'TSA Input'!$E2244,""))</f>
        <v/>
      </c>
      <c r="M2269" s="45" t="str">
        <f t="shared" si="3"/>
        <v/>
      </c>
      <c r="N2269" s="48"/>
      <c r="O2269" s="49"/>
      <c r="P2269" s="148" t="s">
        <v>31</v>
      </c>
      <c r="Q2269" s="149" t="s">
        <v>31</v>
      </c>
      <c r="R2269" s="1"/>
    </row>
    <row r="2270" spans="1:18" ht="15.75" hidden="1" customHeight="1">
      <c r="A2270" s="1" t="str">
        <f t="shared" si="1"/>
        <v/>
      </c>
      <c r="B2270" s="1"/>
      <c r="C2270" s="38" t="str">
        <f>IF('TSA Input'!J2245="","",IF('TSA Input'!J2245="Yes",'TSA Input'!B2245,"Ineligible"))</f>
        <v/>
      </c>
      <c r="D2270" s="39" t="str">
        <f>IF('TSA Input'!J2245="","",IF('TSA Input'!J2245="Yes",'TSA Input'!H2245,""))</f>
        <v/>
      </c>
      <c r="E2270" s="40" t="str">
        <f>IF('TSA Input'!J2245="","",IF('TSA Input'!J2245="Yes",'TSA Input'!G2245,""))</f>
        <v/>
      </c>
      <c r="F2270" s="42" t="str">
        <f>IF('TSA Input'!J2245="","",IF('TSA Input'!J2245="Yes",'TSA Input'!C2245,""))</f>
        <v/>
      </c>
      <c r="G2270" s="43" t="str">
        <f>IF('TSA Input'!J2245="","",IF('TSA Input'!J2245="Yes",'TSA Input'!I2245,""))</f>
        <v/>
      </c>
      <c r="H2270" s="43" t="str">
        <f>IF('TSA Input'!J2245="","",IF('TSA Input'!J2245="Yes",'TSA Input'!E2245,""))</f>
        <v/>
      </c>
      <c r="I2270" s="45" t="str">
        <f t="shared" si="2"/>
        <v/>
      </c>
      <c r="J2270" s="146" t="str">
        <f>IF('TSA Input'!$J2245="","",IF('TSA Input'!$J2245="Yes",'TSA Input'!$C2245,""))</f>
        <v/>
      </c>
      <c r="K2270" s="147" t="str">
        <f>IF('TSA Input'!$J2245="","",IF('TSA Input'!$J2245="Yes",'TSA Input'!$I2245,""))</f>
        <v/>
      </c>
      <c r="L2270" s="147" t="str">
        <f>IF('TSA Input'!$J2245="","",IF('TSA Input'!$J2245="Yes",'TSA Input'!$E2245,""))</f>
        <v/>
      </c>
      <c r="M2270" s="45" t="str">
        <f t="shared" si="3"/>
        <v/>
      </c>
      <c r="N2270" s="48"/>
      <c r="O2270" s="49"/>
      <c r="P2270" s="148" t="s">
        <v>31</v>
      </c>
      <c r="Q2270" s="149" t="s">
        <v>31</v>
      </c>
      <c r="R2270" s="1"/>
    </row>
    <row r="2271" spans="1:18" ht="15.75" hidden="1" customHeight="1">
      <c r="A2271" s="1" t="str">
        <f t="shared" si="1"/>
        <v/>
      </c>
      <c r="B2271" s="1"/>
      <c r="C2271" s="38" t="str">
        <f>IF('TSA Input'!J2246="","",IF('TSA Input'!J2246="Yes",'TSA Input'!B2246,"Ineligible"))</f>
        <v/>
      </c>
      <c r="D2271" s="39" t="str">
        <f>IF('TSA Input'!J2246="","",IF('TSA Input'!J2246="Yes",'TSA Input'!H2246,""))</f>
        <v/>
      </c>
      <c r="E2271" s="40" t="str">
        <f>IF('TSA Input'!J2246="","",IF('TSA Input'!J2246="Yes",'TSA Input'!G2246,""))</f>
        <v/>
      </c>
      <c r="F2271" s="42" t="str">
        <f>IF('TSA Input'!J2246="","",IF('TSA Input'!J2246="Yes",'TSA Input'!C2246,""))</f>
        <v/>
      </c>
      <c r="G2271" s="43" t="str">
        <f>IF('TSA Input'!J2246="","",IF('TSA Input'!J2246="Yes",'TSA Input'!I2246,""))</f>
        <v/>
      </c>
      <c r="H2271" s="43" t="str">
        <f>IF('TSA Input'!J2246="","",IF('TSA Input'!J2246="Yes",'TSA Input'!E2246,""))</f>
        <v/>
      </c>
      <c r="I2271" s="45" t="str">
        <f t="shared" si="2"/>
        <v/>
      </c>
      <c r="J2271" s="146" t="str">
        <f>IF('TSA Input'!$J2246="","",IF('TSA Input'!$J2246="Yes",'TSA Input'!$C2246,""))</f>
        <v/>
      </c>
      <c r="K2271" s="147" t="str">
        <f>IF('TSA Input'!$J2246="","",IF('TSA Input'!$J2246="Yes",'TSA Input'!$I2246,""))</f>
        <v/>
      </c>
      <c r="L2271" s="147" t="str">
        <f>IF('TSA Input'!$J2246="","",IF('TSA Input'!$J2246="Yes",'TSA Input'!$E2246,""))</f>
        <v/>
      </c>
      <c r="M2271" s="45" t="str">
        <f t="shared" si="3"/>
        <v/>
      </c>
      <c r="N2271" s="48"/>
      <c r="O2271" s="49"/>
      <c r="P2271" s="148" t="s">
        <v>31</v>
      </c>
      <c r="Q2271" s="149" t="s">
        <v>31</v>
      </c>
      <c r="R2271" s="1"/>
    </row>
    <row r="2272" spans="1:18" ht="15.75" hidden="1" customHeight="1">
      <c r="A2272" s="1" t="str">
        <f t="shared" si="1"/>
        <v/>
      </c>
      <c r="B2272" s="1"/>
      <c r="C2272" s="38" t="str">
        <f>IF('TSA Input'!J2247="","",IF('TSA Input'!J2247="Yes",'TSA Input'!B2247,"Ineligible"))</f>
        <v/>
      </c>
      <c r="D2272" s="39" t="str">
        <f>IF('TSA Input'!J2247="","",IF('TSA Input'!J2247="Yes",'TSA Input'!H2247,""))</f>
        <v/>
      </c>
      <c r="E2272" s="40" t="str">
        <f>IF('TSA Input'!J2247="","",IF('TSA Input'!J2247="Yes",'TSA Input'!G2247,""))</f>
        <v/>
      </c>
      <c r="F2272" s="42" t="str">
        <f>IF('TSA Input'!J2247="","",IF('TSA Input'!J2247="Yes",'TSA Input'!C2247,""))</f>
        <v/>
      </c>
      <c r="G2272" s="43" t="str">
        <f>IF('TSA Input'!J2247="","",IF('TSA Input'!J2247="Yes",'TSA Input'!I2247,""))</f>
        <v/>
      </c>
      <c r="H2272" s="43" t="str">
        <f>IF('TSA Input'!J2247="","",IF('TSA Input'!J2247="Yes",'TSA Input'!E2247,""))</f>
        <v/>
      </c>
      <c r="I2272" s="45" t="str">
        <f t="shared" si="2"/>
        <v/>
      </c>
      <c r="J2272" s="146" t="str">
        <f>IF('TSA Input'!$J2247="","",IF('TSA Input'!$J2247="Yes",'TSA Input'!$C2247,""))</f>
        <v/>
      </c>
      <c r="K2272" s="147" t="str">
        <f>IF('TSA Input'!$J2247="","",IF('TSA Input'!$J2247="Yes",'TSA Input'!$I2247,""))</f>
        <v/>
      </c>
      <c r="L2272" s="147" t="str">
        <f>IF('TSA Input'!$J2247="","",IF('TSA Input'!$J2247="Yes",'TSA Input'!$E2247,""))</f>
        <v/>
      </c>
      <c r="M2272" s="45" t="str">
        <f t="shared" si="3"/>
        <v/>
      </c>
      <c r="N2272" s="48"/>
      <c r="O2272" s="49"/>
      <c r="P2272" s="148" t="s">
        <v>31</v>
      </c>
      <c r="Q2272" s="149" t="s">
        <v>31</v>
      </c>
      <c r="R2272" s="1"/>
    </row>
    <row r="2273" spans="1:18" ht="15.75" hidden="1" customHeight="1">
      <c r="A2273" s="1" t="str">
        <f t="shared" si="1"/>
        <v/>
      </c>
      <c r="B2273" s="1"/>
      <c r="C2273" s="38" t="str">
        <f>IF('TSA Input'!J2248="","",IF('TSA Input'!J2248="Yes",'TSA Input'!B2248,"Ineligible"))</f>
        <v/>
      </c>
      <c r="D2273" s="39" t="str">
        <f>IF('TSA Input'!J2248="","",IF('TSA Input'!J2248="Yes",'TSA Input'!H2248,""))</f>
        <v/>
      </c>
      <c r="E2273" s="40" t="str">
        <f>IF('TSA Input'!J2248="","",IF('TSA Input'!J2248="Yes",'TSA Input'!G2248,""))</f>
        <v/>
      </c>
      <c r="F2273" s="42" t="str">
        <f>IF('TSA Input'!J2248="","",IF('TSA Input'!J2248="Yes",'TSA Input'!C2248,""))</f>
        <v/>
      </c>
      <c r="G2273" s="43" t="str">
        <f>IF('TSA Input'!J2248="","",IF('TSA Input'!J2248="Yes",'TSA Input'!I2248,""))</f>
        <v/>
      </c>
      <c r="H2273" s="43" t="str">
        <f>IF('TSA Input'!J2248="","",IF('TSA Input'!J2248="Yes",'TSA Input'!E2248,""))</f>
        <v/>
      </c>
      <c r="I2273" s="45" t="str">
        <f t="shared" si="2"/>
        <v/>
      </c>
      <c r="J2273" s="146" t="str">
        <f>IF('TSA Input'!$J2248="","",IF('TSA Input'!$J2248="Yes",'TSA Input'!$C2248,""))</f>
        <v/>
      </c>
      <c r="K2273" s="147" t="str">
        <f>IF('TSA Input'!$J2248="","",IF('TSA Input'!$J2248="Yes",'TSA Input'!$I2248,""))</f>
        <v/>
      </c>
      <c r="L2273" s="147" t="str">
        <f>IF('TSA Input'!$J2248="","",IF('TSA Input'!$J2248="Yes",'TSA Input'!$E2248,""))</f>
        <v/>
      </c>
      <c r="M2273" s="45" t="str">
        <f t="shared" si="3"/>
        <v/>
      </c>
      <c r="N2273" s="48"/>
      <c r="O2273" s="49"/>
      <c r="P2273" s="148" t="s">
        <v>31</v>
      </c>
      <c r="Q2273" s="149" t="s">
        <v>31</v>
      </c>
      <c r="R2273" s="1"/>
    </row>
    <row r="2274" spans="1:18" ht="15.75" hidden="1" customHeight="1">
      <c r="A2274" s="1" t="str">
        <f t="shared" si="1"/>
        <v/>
      </c>
      <c r="B2274" s="1"/>
      <c r="C2274" s="38" t="str">
        <f>IF('TSA Input'!J2249="","",IF('TSA Input'!J2249="Yes",'TSA Input'!B2249,"Ineligible"))</f>
        <v/>
      </c>
      <c r="D2274" s="39" t="str">
        <f>IF('TSA Input'!J2249="","",IF('TSA Input'!J2249="Yes",'TSA Input'!H2249,""))</f>
        <v/>
      </c>
      <c r="E2274" s="40" t="str">
        <f>IF('TSA Input'!J2249="","",IF('TSA Input'!J2249="Yes",'TSA Input'!G2249,""))</f>
        <v/>
      </c>
      <c r="F2274" s="42" t="str">
        <f>IF('TSA Input'!J2249="","",IF('TSA Input'!J2249="Yes",'TSA Input'!C2249,""))</f>
        <v/>
      </c>
      <c r="G2274" s="43" t="str">
        <f>IF('TSA Input'!J2249="","",IF('TSA Input'!J2249="Yes",'TSA Input'!I2249,""))</f>
        <v/>
      </c>
      <c r="H2274" s="43" t="str">
        <f>IF('TSA Input'!J2249="","",IF('TSA Input'!J2249="Yes",'TSA Input'!E2249,""))</f>
        <v/>
      </c>
      <c r="I2274" s="45" t="str">
        <f t="shared" si="2"/>
        <v/>
      </c>
      <c r="J2274" s="146" t="str">
        <f>IF('TSA Input'!$J2249="","",IF('TSA Input'!$J2249="Yes",'TSA Input'!$C2249,""))</f>
        <v/>
      </c>
      <c r="K2274" s="147" t="str">
        <f>IF('TSA Input'!$J2249="","",IF('TSA Input'!$J2249="Yes",'TSA Input'!$I2249,""))</f>
        <v/>
      </c>
      <c r="L2274" s="147" t="str">
        <f>IF('TSA Input'!$J2249="","",IF('TSA Input'!$J2249="Yes",'TSA Input'!$E2249,""))</f>
        <v/>
      </c>
      <c r="M2274" s="45" t="str">
        <f t="shared" si="3"/>
        <v/>
      </c>
      <c r="N2274" s="48"/>
      <c r="O2274" s="49"/>
      <c r="P2274" s="148" t="s">
        <v>31</v>
      </c>
      <c r="Q2274" s="149" t="s">
        <v>31</v>
      </c>
      <c r="R2274" s="1"/>
    </row>
    <row r="2275" spans="1:18" ht="15.75" hidden="1" customHeight="1">
      <c r="A2275" s="1" t="str">
        <f t="shared" si="1"/>
        <v/>
      </c>
      <c r="B2275" s="1"/>
      <c r="C2275" s="38" t="str">
        <f>IF('TSA Input'!J2250="","",IF('TSA Input'!J2250="Yes",'TSA Input'!B2250,"Ineligible"))</f>
        <v/>
      </c>
      <c r="D2275" s="39" t="str">
        <f>IF('TSA Input'!J2250="","",IF('TSA Input'!J2250="Yes",'TSA Input'!H2250,""))</f>
        <v/>
      </c>
      <c r="E2275" s="40" t="str">
        <f>IF('TSA Input'!J2250="","",IF('TSA Input'!J2250="Yes",'TSA Input'!G2250,""))</f>
        <v/>
      </c>
      <c r="F2275" s="42" t="str">
        <f>IF('TSA Input'!J2250="","",IF('TSA Input'!J2250="Yes",'TSA Input'!C2250,""))</f>
        <v/>
      </c>
      <c r="G2275" s="43" t="str">
        <f>IF('TSA Input'!J2250="","",IF('TSA Input'!J2250="Yes",'TSA Input'!I2250,""))</f>
        <v/>
      </c>
      <c r="H2275" s="43" t="str">
        <f>IF('TSA Input'!J2250="","",IF('TSA Input'!J2250="Yes",'TSA Input'!E2250,""))</f>
        <v/>
      </c>
      <c r="I2275" s="45" t="str">
        <f t="shared" si="2"/>
        <v/>
      </c>
      <c r="J2275" s="146" t="str">
        <f>IF('TSA Input'!$J2250="","",IF('TSA Input'!$J2250="Yes",'TSA Input'!$C2250,""))</f>
        <v/>
      </c>
      <c r="K2275" s="147" t="str">
        <f>IF('TSA Input'!$J2250="","",IF('TSA Input'!$J2250="Yes",'TSA Input'!$I2250,""))</f>
        <v/>
      </c>
      <c r="L2275" s="147" t="str">
        <f>IF('TSA Input'!$J2250="","",IF('TSA Input'!$J2250="Yes",'TSA Input'!$E2250,""))</f>
        <v/>
      </c>
      <c r="M2275" s="45" t="str">
        <f t="shared" si="3"/>
        <v/>
      </c>
      <c r="N2275" s="48"/>
      <c r="O2275" s="49"/>
      <c r="P2275" s="148" t="s">
        <v>31</v>
      </c>
      <c r="Q2275" s="149" t="s">
        <v>31</v>
      </c>
      <c r="R2275" s="1"/>
    </row>
    <row r="2276" spans="1:18" ht="15.75" hidden="1" customHeight="1">
      <c r="A2276" s="1" t="str">
        <f t="shared" si="1"/>
        <v/>
      </c>
      <c r="B2276" s="1"/>
      <c r="C2276" s="38" t="str">
        <f>IF('TSA Input'!J2251="","",IF('TSA Input'!J2251="Yes",'TSA Input'!B2251,"Ineligible"))</f>
        <v/>
      </c>
      <c r="D2276" s="39" t="str">
        <f>IF('TSA Input'!J2251="","",IF('TSA Input'!J2251="Yes",'TSA Input'!H2251,""))</f>
        <v/>
      </c>
      <c r="E2276" s="40" t="str">
        <f>IF('TSA Input'!J2251="","",IF('TSA Input'!J2251="Yes",'TSA Input'!G2251,""))</f>
        <v/>
      </c>
      <c r="F2276" s="42" t="str">
        <f>IF('TSA Input'!J2251="","",IF('TSA Input'!J2251="Yes",'TSA Input'!C2251,""))</f>
        <v/>
      </c>
      <c r="G2276" s="43" t="str">
        <f>IF('TSA Input'!J2251="","",IF('TSA Input'!J2251="Yes",'TSA Input'!I2251,""))</f>
        <v/>
      </c>
      <c r="H2276" s="43" t="str">
        <f>IF('TSA Input'!J2251="","",IF('TSA Input'!J2251="Yes",'TSA Input'!E2251,""))</f>
        <v/>
      </c>
      <c r="I2276" s="45" t="str">
        <f t="shared" si="2"/>
        <v/>
      </c>
      <c r="J2276" s="146" t="str">
        <f>IF('TSA Input'!$J2251="","",IF('TSA Input'!$J2251="Yes",'TSA Input'!$C2251,""))</f>
        <v/>
      </c>
      <c r="K2276" s="147" t="str">
        <f>IF('TSA Input'!$J2251="","",IF('TSA Input'!$J2251="Yes",'TSA Input'!$I2251,""))</f>
        <v/>
      </c>
      <c r="L2276" s="147" t="str">
        <f>IF('TSA Input'!$J2251="","",IF('TSA Input'!$J2251="Yes",'TSA Input'!$E2251,""))</f>
        <v/>
      </c>
      <c r="M2276" s="45" t="str">
        <f t="shared" si="3"/>
        <v/>
      </c>
      <c r="N2276" s="48"/>
      <c r="O2276" s="49"/>
      <c r="P2276" s="148" t="s">
        <v>31</v>
      </c>
      <c r="Q2276" s="149" t="s">
        <v>31</v>
      </c>
      <c r="R2276" s="1"/>
    </row>
    <row r="2277" spans="1:18" ht="15.75" hidden="1" customHeight="1">
      <c r="A2277" s="1" t="str">
        <f t="shared" si="1"/>
        <v/>
      </c>
      <c r="B2277" s="1"/>
      <c r="C2277" s="38" t="str">
        <f>IF('TSA Input'!J2252="","",IF('TSA Input'!J2252="Yes",'TSA Input'!B2252,"Ineligible"))</f>
        <v/>
      </c>
      <c r="D2277" s="39" t="str">
        <f>IF('TSA Input'!J2252="","",IF('TSA Input'!J2252="Yes",'TSA Input'!H2252,""))</f>
        <v/>
      </c>
      <c r="E2277" s="40" t="str">
        <f>IF('TSA Input'!J2252="","",IF('TSA Input'!J2252="Yes",'TSA Input'!G2252,""))</f>
        <v/>
      </c>
      <c r="F2277" s="42" t="str">
        <f>IF('TSA Input'!J2252="","",IF('TSA Input'!J2252="Yes",'TSA Input'!C2252,""))</f>
        <v/>
      </c>
      <c r="G2277" s="43" t="str">
        <f>IF('TSA Input'!J2252="","",IF('TSA Input'!J2252="Yes",'TSA Input'!I2252,""))</f>
        <v/>
      </c>
      <c r="H2277" s="43" t="str">
        <f>IF('TSA Input'!J2252="","",IF('TSA Input'!J2252="Yes",'TSA Input'!E2252,""))</f>
        <v/>
      </c>
      <c r="I2277" s="45" t="str">
        <f t="shared" si="2"/>
        <v/>
      </c>
      <c r="J2277" s="146" t="str">
        <f>IF('TSA Input'!$J2252="","",IF('TSA Input'!$J2252="Yes",'TSA Input'!$C2252,""))</f>
        <v/>
      </c>
      <c r="K2277" s="147" t="str">
        <f>IF('TSA Input'!$J2252="","",IF('TSA Input'!$J2252="Yes",'TSA Input'!$I2252,""))</f>
        <v/>
      </c>
      <c r="L2277" s="147" t="str">
        <f>IF('TSA Input'!$J2252="","",IF('TSA Input'!$J2252="Yes",'TSA Input'!$E2252,""))</f>
        <v/>
      </c>
      <c r="M2277" s="45" t="str">
        <f t="shared" si="3"/>
        <v/>
      </c>
      <c r="N2277" s="48"/>
      <c r="O2277" s="49"/>
      <c r="P2277" s="148" t="s">
        <v>31</v>
      </c>
      <c r="Q2277" s="149" t="s">
        <v>31</v>
      </c>
      <c r="R2277" s="1"/>
    </row>
    <row r="2278" spans="1:18" ht="15.75" hidden="1" customHeight="1">
      <c r="A2278" s="1" t="str">
        <f t="shared" si="1"/>
        <v/>
      </c>
      <c r="B2278" s="1"/>
      <c r="C2278" s="38" t="str">
        <f>IF('TSA Input'!J2253="","",IF('TSA Input'!J2253="Yes",'TSA Input'!B2253,"Ineligible"))</f>
        <v/>
      </c>
      <c r="D2278" s="39" t="str">
        <f>IF('TSA Input'!J2253="","",IF('TSA Input'!J2253="Yes",'TSA Input'!H2253,""))</f>
        <v/>
      </c>
      <c r="E2278" s="40" t="str">
        <f>IF('TSA Input'!J2253="","",IF('TSA Input'!J2253="Yes",'TSA Input'!G2253,""))</f>
        <v/>
      </c>
      <c r="F2278" s="42" t="str">
        <f>IF('TSA Input'!J2253="","",IF('TSA Input'!J2253="Yes",'TSA Input'!C2253,""))</f>
        <v/>
      </c>
      <c r="G2278" s="43" t="str">
        <f>IF('TSA Input'!J2253="","",IF('TSA Input'!J2253="Yes",'TSA Input'!I2253,""))</f>
        <v/>
      </c>
      <c r="H2278" s="43" t="str">
        <f>IF('TSA Input'!J2253="","",IF('TSA Input'!J2253="Yes",'TSA Input'!E2253,""))</f>
        <v/>
      </c>
      <c r="I2278" s="45" t="str">
        <f t="shared" si="2"/>
        <v/>
      </c>
      <c r="J2278" s="146" t="str">
        <f>IF('TSA Input'!$J2253="","",IF('TSA Input'!$J2253="Yes",'TSA Input'!$C2253,""))</f>
        <v/>
      </c>
      <c r="K2278" s="147" t="str">
        <f>IF('TSA Input'!$J2253="","",IF('TSA Input'!$J2253="Yes",'TSA Input'!$I2253,""))</f>
        <v/>
      </c>
      <c r="L2278" s="147" t="str">
        <f>IF('TSA Input'!$J2253="","",IF('TSA Input'!$J2253="Yes",'TSA Input'!$E2253,""))</f>
        <v/>
      </c>
      <c r="M2278" s="45" t="str">
        <f t="shared" si="3"/>
        <v/>
      </c>
      <c r="N2278" s="48"/>
      <c r="O2278" s="49"/>
      <c r="P2278" s="148" t="s">
        <v>31</v>
      </c>
      <c r="Q2278" s="149" t="s">
        <v>31</v>
      </c>
      <c r="R2278" s="1"/>
    </row>
    <row r="2279" spans="1:18" ht="15.75" hidden="1" customHeight="1">
      <c r="A2279" s="1" t="str">
        <f t="shared" si="1"/>
        <v/>
      </c>
      <c r="B2279" s="1"/>
      <c r="C2279" s="38" t="str">
        <f>IF('TSA Input'!J2254="","",IF('TSA Input'!J2254="Yes",'TSA Input'!B2254,"Ineligible"))</f>
        <v/>
      </c>
      <c r="D2279" s="39" t="str">
        <f>IF('TSA Input'!J2254="","",IF('TSA Input'!J2254="Yes",'TSA Input'!H2254,""))</f>
        <v/>
      </c>
      <c r="E2279" s="40" t="str">
        <f>IF('TSA Input'!J2254="","",IF('TSA Input'!J2254="Yes",'TSA Input'!G2254,""))</f>
        <v/>
      </c>
      <c r="F2279" s="42" t="str">
        <f>IF('TSA Input'!J2254="","",IF('TSA Input'!J2254="Yes",'TSA Input'!C2254,""))</f>
        <v/>
      </c>
      <c r="G2279" s="43" t="str">
        <f>IF('TSA Input'!J2254="","",IF('TSA Input'!J2254="Yes",'TSA Input'!I2254,""))</f>
        <v/>
      </c>
      <c r="H2279" s="43" t="str">
        <f>IF('TSA Input'!J2254="","",IF('TSA Input'!J2254="Yes",'TSA Input'!E2254,""))</f>
        <v/>
      </c>
      <c r="I2279" s="45" t="str">
        <f t="shared" si="2"/>
        <v/>
      </c>
      <c r="J2279" s="146" t="str">
        <f>IF('TSA Input'!$J2254="","",IF('TSA Input'!$J2254="Yes",'TSA Input'!$C2254,""))</f>
        <v/>
      </c>
      <c r="K2279" s="147" t="str">
        <f>IF('TSA Input'!$J2254="","",IF('TSA Input'!$J2254="Yes",'TSA Input'!$I2254,""))</f>
        <v/>
      </c>
      <c r="L2279" s="147" t="str">
        <f>IF('TSA Input'!$J2254="","",IF('TSA Input'!$J2254="Yes",'TSA Input'!$E2254,""))</f>
        <v/>
      </c>
      <c r="M2279" s="45" t="str">
        <f t="shared" si="3"/>
        <v/>
      </c>
      <c r="N2279" s="48"/>
      <c r="O2279" s="49"/>
      <c r="P2279" s="148" t="s">
        <v>31</v>
      </c>
      <c r="Q2279" s="149" t="s">
        <v>31</v>
      </c>
      <c r="R2279" s="1"/>
    </row>
    <row r="2280" spans="1:18" ht="15.75" hidden="1" customHeight="1">
      <c r="A2280" s="1" t="str">
        <f t="shared" si="1"/>
        <v/>
      </c>
      <c r="B2280" s="1"/>
      <c r="C2280" s="38" t="str">
        <f>IF('TSA Input'!J2255="","",IF('TSA Input'!J2255="Yes",'TSA Input'!B2255,"Ineligible"))</f>
        <v/>
      </c>
      <c r="D2280" s="39" t="str">
        <f>IF('TSA Input'!J2255="","",IF('TSA Input'!J2255="Yes",'TSA Input'!H2255,""))</f>
        <v/>
      </c>
      <c r="E2280" s="40" t="str">
        <f>IF('TSA Input'!J2255="","",IF('TSA Input'!J2255="Yes",'TSA Input'!G2255,""))</f>
        <v/>
      </c>
      <c r="F2280" s="42" t="str">
        <f>IF('TSA Input'!J2255="","",IF('TSA Input'!J2255="Yes",'TSA Input'!C2255,""))</f>
        <v/>
      </c>
      <c r="G2280" s="43" t="str">
        <f>IF('TSA Input'!J2255="","",IF('TSA Input'!J2255="Yes",'TSA Input'!I2255,""))</f>
        <v/>
      </c>
      <c r="H2280" s="43" t="str">
        <f>IF('TSA Input'!J2255="","",IF('TSA Input'!J2255="Yes",'TSA Input'!E2255,""))</f>
        <v/>
      </c>
      <c r="I2280" s="45" t="str">
        <f t="shared" si="2"/>
        <v/>
      </c>
      <c r="J2280" s="146" t="str">
        <f>IF('TSA Input'!$J2255="","",IF('TSA Input'!$J2255="Yes",'TSA Input'!$C2255,""))</f>
        <v/>
      </c>
      <c r="K2280" s="147" t="str">
        <f>IF('TSA Input'!$J2255="","",IF('TSA Input'!$J2255="Yes",'TSA Input'!$I2255,""))</f>
        <v/>
      </c>
      <c r="L2280" s="147" t="str">
        <f>IF('TSA Input'!$J2255="","",IF('TSA Input'!$J2255="Yes",'TSA Input'!$E2255,""))</f>
        <v/>
      </c>
      <c r="M2280" s="45" t="str">
        <f t="shared" si="3"/>
        <v/>
      </c>
      <c r="N2280" s="48"/>
      <c r="O2280" s="49"/>
      <c r="P2280" s="148" t="s">
        <v>31</v>
      </c>
      <c r="Q2280" s="149" t="s">
        <v>31</v>
      </c>
      <c r="R2280" s="1"/>
    </row>
    <row r="2281" spans="1:18" ht="15.75" hidden="1" customHeight="1">
      <c r="A2281" s="1" t="str">
        <f t="shared" si="1"/>
        <v/>
      </c>
      <c r="B2281" s="1"/>
      <c r="C2281" s="38" t="str">
        <f>IF('TSA Input'!J2256="","",IF('TSA Input'!J2256="Yes",'TSA Input'!B2256,"Ineligible"))</f>
        <v/>
      </c>
      <c r="D2281" s="39" t="str">
        <f>IF('TSA Input'!J2256="","",IF('TSA Input'!J2256="Yes",'TSA Input'!H2256,""))</f>
        <v/>
      </c>
      <c r="E2281" s="40" t="str">
        <f>IF('TSA Input'!J2256="","",IF('TSA Input'!J2256="Yes",'TSA Input'!G2256,""))</f>
        <v/>
      </c>
      <c r="F2281" s="42" t="str">
        <f>IF('TSA Input'!J2256="","",IF('TSA Input'!J2256="Yes",'TSA Input'!C2256,""))</f>
        <v/>
      </c>
      <c r="G2281" s="43" t="str">
        <f>IF('TSA Input'!J2256="","",IF('TSA Input'!J2256="Yes",'TSA Input'!I2256,""))</f>
        <v/>
      </c>
      <c r="H2281" s="43" t="str">
        <f>IF('TSA Input'!J2256="","",IF('TSA Input'!J2256="Yes",'TSA Input'!E2256,""))</f>
        <v/>
      </c>
      <c r="I2281" s="45" t="str">
        <f t="shared" si="2"/>
        <v/>
      </c>
      <c r="J2281" s="146" t="str">
        <f>IF('TSA Input'!$J2256="","",IF('TSA Input'!$J2256="Yes",'TSA Input'!$C2256,""))</f>
        <v/>
      </c>
      <c r="K2281" s="147" t="str">
        <f>IF('TSA Input'!$J2256="","",IF('TSA Input'!$J2256="Yes",'TSA Input'!$I2256,""))</f>
        <v/>
      </c>
      <c r="L2281" s="147" t="str">
        <f>IF('TSA Input'!$J2256="","",IF('TSA Input'!$J2256="Yes",'TSA Input'!$E2256,""))</f>
        <v/>
      </c>
      <c r="M2281" s="45" t="str">
        <f t="shared" si="3"/>
        <v/>
      </c>
      <c r="N2281" s="48"/>
      <c r="O2281" s="49"/>
      <c r="P2281" s="148" t="s">
        <v>31</v>
      </c>
      <c r="Q2281" s="149" t="s">
        <v>31</v>
      </c>
      <c r="R2281" s="1"/>
    </row>
    <row r="2282" spans="1:18" ht="15.75" hidden="1" customHeight="1">
      <c r="A2282" s="1" t="str">
        <f t="shared" si="1"/>
        <v/>
      </c>
      <c r="B2282" s="1"/>
      <c r="C2282" s="38" t="str">
        <f>IF('TSA Input'!J2257="","",IF('TSA Input'!J2257="Yes",'TSA Input'!B2257,"Ineligible"))</f>
        <v/>
      </c>
      <c r="D2282" s="39" t="str">
        <f>IF('TSA Input'!J2257="","",IF('TSA Input'!J2257="Yes",'TSA Input'!H2257,""))</f>
        <v/>
      </c>
      <c r="E2282" s="40" t="str">
        <f>IF('TSA Input'!J2257="","",IF('TSA Input'!J2257="Yes",'TSA Input'!G2257,""))</f>
        <v/>
      </c>
      <c r="F2282" s="42" t="str">
        <f>IF('TSA Input'!J2257="","",IF('TSA Input'!J2257="Yes",'TSA Input'!C2257,""))</f>
        <v/>
      </c>
      <c r="G2282" s="43" t="str">
        <f>IF('TSA Input'!J2257="","",IF('TSA Input'!J2257="Yes",'TSA Input'!I2257,""))</f>
        <v/>
      </c>
      <c r="H2282" s="43" t="str">
        <f>IF('TSA Input'!J2257="","",IF('TSA Input'!J2257="Yes",'TSA Input'!E2257,""))</f>
        <v/>
      </c>
      <c r="I2282" s="45" t="str">
        <f t="shared" si="2"/>
        <v/>
      </c>
      <c r="J2282" s="146" t="str">
        <f>IF('TSA Input'!$J2257="","",IF('TSA Input'!$J2257="Yes",'TSA Input'!$C2257,""))</f>
        <v/>
      </c>
      <c r="K2282" s="147" t="str">
        <f>IF('TSA Input'!$J2257="","",IF('TSA Input'!$J2257="Yes",'TSA Input'!$I2257,""))</f>
        <v/>
      </c>
      <c r="L2282" s="147" t="str">
        <f>IF('TSA Input'!$J2257="","",IF('TSA Input'!$J2257="Yes",'TSA Input'!$E2257,""))</f>
        <v/>
      </c>
      <c r="M2282" s="45" t="str">
        <f t="shared" si="3"/>
        <v/>
      </c>
      <c r="N2282" s="48"/>
      <c r="O2282" s="49"/>
      <c r="P2282" s="148" t="s">
        <v>31</v>
      </c>
      <c r="Q2282" s="149" t="s">
        <v>31</v>
      </c>
      <c r="R2282" s="1"/>
    </row>
    <row r="2283" spans="1:18" ht="15.75" hidden="1" customHeight="1">
      <c r="A2283" s="1" t="str">
        <f t="shared" si="1"/>
        <v/>
      </c>
      <c r="B2283" s="1"/>
      <c r="C2283" s="38" t="str">
        <f>IF('TSA Input'!J2258="","",IF('TSA Input'!J2258="Yes",'TSA Input'!B2258,"Ineligible"))</f>
        <v/>
      </c>
      <c r="D2283" s="39" t="str">
        <f>IF('TSA Input'!J2258="","",IF('TSA Input'!J2258="Yes",'TSA Input'!H2258,""))</f>
        <v/>
      </c>
      <c r="E2283" s="40" t="str">
        <f>IF('TSA Input'!J2258="","",IF('TSA Input'!J2258="Yes",'TSA Input'!G2258,""))</f>
        <v/>
      </c>
      <c r="F2283" s="42" t="str">
        <f>IF('TSA Input'!J2258="","",IF('TSA Input'!J2258="Yes",'TSA Input'!C2258,""))</f>
        <v/>
      </c>
      <c r="G2283" s="43" t="str">
        <f>IF('TSA Input'!J2258="","",IF('TSA Input'!J2258="Yes",'TSA Input'!I2258,""))</f>
        <v/>
      </c>
      <c r="H2283" s="43" t="str">
        <f>IF('TSA Input'!J2258="","",IF('TSA Input'!J2258="Yes",'TSA Input'!E2258,""))</f>
        <v/>
      </c>
      <c r="I2283" s="45" t="str">
        <f t="shared" si="2"/>
        <v/>
      </c>
      <c r="J2283" s="146" t="str">
        <f>IF('TSA Input'!$J2258="","",IF('TSA Input'!$J2258="Yes",'TSA Input'!$C2258,""))</f>
        <v/>
      </c>
      <c r="K2283" s="147" t="str">
        <f>IF('TSA Input'!$J2258="","",IF('TSA Input'!$J2258="Yes",'TSA Input'!$I2258,""))</f>
        <v/>
      </c>
      <c r="L2283" s="147" t="str">
        <f>IF('TSA Input'!$J2258="","",IF('TSA Input'!$J2258="Yes",'TSA Input'!$E2258,""))</f>
        <v/>
      </c>
      <c r="M2283" s="45" t="str">
        <f t="shared" si="3"/>
        <v/>
      </c>
      <c r="N2283" s="48"/>
      <c r="O2283" s="49"/>
      <c r="P2283" s="148" t="s">
        <v>31</v>
      </c>
      <c r="Q2283" s="149" t="s">
        <v>31</v>
      </c>
      <c r="R2283" s="1"/>
    </row>
    <row r="2284" spans="1:18" ht="15.75" hidden="1" customHeight="1">
      <c r="A2284" s="1" t="str">
        <f t="shared" si="1"/>
        <v/>
      </c>
      <c r="B2284" s="1"/>
      <c r="C2284" s="38" t="str">
        <f>IF('TSA Input'!J2259="","",IF('TSA Input'!J2259="Yes",'TSA Input'!B2259,"Ineligible"))</f>
        <v/>
      </c>
      <c r="D2284" s="39" t="str">
        <f>IF('TSA Input'!J2259="","",IF('TSA Input'!J2259="Yes",'TSA Input'!H2259,""))</f>
        <v/>
      </c>
      <c r="E2284" s="40" t="str">
        <f>IF('TSA Input'!J2259="","",IF('TSA Input'!J2259="Yes",'TSA Input'!G2259,""))</f>
        <v/>
      </c>
      <c r="F2284" s="42" t="str">
        <f>IF('TSA Input'!J2259="","",IF('TSA Input'!J2259="Yes",'TSA Input'!C2259,""))</f>
        <v/>
      </c>
      <c r="G2284" s="43" t="str">
        <f>IF('TSA Input'!J2259="","",IF('TSA Input'!J2259="Yes",'TSA Input'!I2259,""))</f>
        <v/>
      </c>
      <c r="H2284" s="43" t="str">
        <f>IF('TSA Input'!J2259="","",IF('TSA Input'!J2259="Yes",'TSA Input'!E2259,""))</f>
        <v/>
      </c>
      <c r="I2284" s="45" t="str">
        <f t="shared" si="2"/>
        <v/>
      </c>
      <c r="J2284" s="146" t="str">
        <f>IF('TSA Input'!$J2259="","",IF('TSA Input'!$J2259="Yes",'TSA Input'!$C2259,""))</f>
        <v/>
      </c>
      <c r="K2284" s="147" t="str">
        <f>IF('TSA Input'!$J2259="","",IF('TSA Input'!$J2259="Yes",'TSA Input'!$I2259,""))</f>
        <v/>
      </c>
      <c r="L2284" s="147" t="str">
        <f>IF('TSA Input'!$J2259="","",IF('TSA Input'!$J2259="Yes",'TSA Input'!$E2259,""))</f>
        <v/>
      </c>
      <c r="M2284" s="45" t="str">
        <f t="shared" si="3"/>
        <v/>
      </c>
      <c r="N2284" s="48"/>
      <c r="O2284" s="49"/>
      <c r="P2284" s="148" t="s">
        <v>31</v>
      </c>
      <c r="Q2284" s="149" t="s">
        <v>31</v>
      </c>
      <c r="R2284" s="1"/>
    </row>
    <row r="2285" spans="1:18" ht="15.75" hidden="1" customHeight="1">
      <c r="A2285" s="1" t="str">
        <f t="shared" si="1"/>
        <v/>
      </c>
      <c r="B2285" s="1"/>
      <c r="C2285" s="38" t="str">
        <f>IF('TSA Input'!J2260="","",IF('TSA Input'!J2260="Yes",'TSA Input'!B2260,"Ineligible"))</f>
        <v/>
      </c>
      <c r="D2285" s="39" t="str">
        <f>IF('TSA Input'!J2260="","",IF('TSA Input'!J2260="Yes",'TSA Input'!H2260,""))</f>
        <v/>
      </c>
      <c r="E2285" s="40" t="str">
        <f>IF('TSA Input'!J2260="","",IF('TSA Input'!J2260="Yes",'TSA Input'!G2260,""))</f>
        <v/>
      </c>
      <c r="F2285" s="42" t="str">
        <f>IF('TSA Input'!J2260="","",IF('TSA Input'!J2260="Yes",'TSA Input'!C2260,""))</f>
        <v/>
      </c>
      <c r="G2285" s="43" t="str">
        <f>IF('TSA Input'!J2260="","",IF('TSA Input'!J2260="Yes",'TSA Input'!I2260,""))</f>
        <v/>
      </c>
      <c r="H2285" s="43" t="str">
        <f>IF('TSA Input'!J2260="","",IF('TSA Input'!J2260="Yes",'TSA Input'!E2260,""))</f>
        <v/>
      </c>
      <c r="I2285" s="45" t="str">
        <f t="shared" si="2"/>
        <v/>
      </c>
      <c r="J2285" s="146" t="str">
        <f>IF('TSA Input'!$J2260="","",IF('TSA Input'!$J2260="Yes",'TSA Input'!$C2260,""))</f>
        <v/>
      </c>
      <c r="K2285" s="147" t="str">
        <f>IF('TSA Input'!$J2260="","",IF('TSA Input'!$J2260="Yes",'TSA Input'!$I2260,""))</f>
        <v/>
      </c>
      <c r="L2285" s="147" t="str">
        <f>IF('TSA Input'!$J2260="","",IF('TSA Input'!$J2260="Yes",'TSA Input'!$E2260,""))</f>
        <v/>
      </c>
      <c r="M2285" s="45" t="str">
        <f t="shared" si="3"/>
        <v/>
      </c>
      <c r="N2285" s="48"/>
      <c r="O2285" s="49"/>
      <c r="P2285" s="148" t="s">
        <v>31</v>
      </c>
      <c r="Q2285" s="149" t="s">
        <v>31</v>
      </c>
      <c r="R2285" s="1"/>
    </row>
    <row r="2286" spans="1:18" ht="15.75" hidden="1" customHeight="1">
      <c r="A2286" s="1" t="str">
        <f t="shared" si="1"/>
        <v/>
      </c>
      <c r="B2286" s="1"/>
      <c r="C2286" s="38" t="str">
        <f>IF('TSA Input'!J2261="","",IF('TSA Input'!J2261="Yes",'TSA Input'!B2261,"Ineligible"))</f>
        <v/>
      </c>
      <c r="D2286" s="39" t="str">
        <f>IF('TSA Input'!J2261="","",IF('TSA Input'!J2261="Yes",'TSA Input'!H2261,""))</f>
        <v/>
      </c>
      <c r="E2286" s="40" t="str">
        <f>IF('TSA Input'!J2261="","",IF('TSA Input'!J2261="Yes",'TSA Input'!G2261,""))</f>
        <v/>
      </c>
      <c r="F2286" s="42" t="str">
        <f>IF('TSA Input'!J2261="","",IF('TSA Input'!J2261="Yes",'TSA Input'!C2261,""))</f>
        <v/>
      </c>
      <c r="G2286" s="43" t="str">
        <f>IF('TSA Input'!J2261="","",IF('TSA Input'!J2261="Yes",'TSA Input'!I2261,""))</f>
        <v/>
      </c>
      <c r="H2286" s="43" t="str">
        <f>IF('TSA Input'!J2261="","",IF('TSA Input'!J2261="Yes",'TSA Input'!E2261,""))</f>
        <v/>
      </c>
      <c r="I2286" s="45" t="str">
        <f t="shared" si="2"/>
        <v/>
      </c>
      <c r="J2286" s="146" t="str">
        <f>IF('TSA Input'!$J2261="","",IF('TSA Input'!$J2261="Yes",'TSA Input'!$C2261,""))</f>
        <v/>
      </c>
      <c r="K2286" s="147" t="str">
        <f>IF('TSA Input'!$J2261="","",IF('TSA Input'!$J2261="Yes",'TSA Input'!$I2261,""))</f>
        <v/>
      </c>
      <c r="L2286" s="147" t="str">
        <f>IF('TSA Input'!$J2261="","",IF('TSA Input'!$J2261="Yes",'TSA Input'!$E2261,""))</f>
        <v/>
      </c>
      <c r="M2286" s="45" t="str">
        <f t="shared" si="3"/>
        <v/>
      </c>
      <c r="N2286" s="48"/>
      <c r="O2286" s="49"/>
      <c r="P2286" s="148" t="s">
        <v>31</v>
      </c>
      <c r="Q2286" s="149" t="s">
        <v>31</v>
      </c>
      <c r="R2286" s="1"/>
    </row>
    <row r="2287" spans="1:18" ht="15.75" hidden="1" customHeight="1">
      <c r="A2287" s="1" t="str">
        <f t="shared" si="1"/>
        <v/>
      </c>
      <c r="B2287" s="1"/>
      <c r="C2287" s="38" t="str">
        <f>IF('TSA Input'!J2262="","",IF('TSA Input'!J2262="Yes",'TSA Input'!B2262,"Ineligible"))</f>
        <v/>
      </c>
      <c r="D2287" s="39" t="str">
        <f>IF('TSA Input'!J2262="","",IF('TSA Input'!J2262="Yes",'TSA Input'!H2262,""))</f>
        <v/>
      </c>
      <c r="E2287" s="40" t="str">
        <f>IF('TSA Input'!J2262="","",IF('TSA Input'!J2262="Yes",'TSA Input'!G2262,""))</f>
        <v/>
      </c>
      <c r="F2287" s="42" t="str">
        <f>IF('TSA Input'!J2262="","",IF('TSA Input'!J2262="Yes",'TSA Input'!C2262,""))</f>
        <v/>
      </c>
      <c r="G2287" s="43" t="str">
        <f>IF('TSA Input'!J2262="","",IF('TSA Input'!J2262="Yes",'TSA Input'!I2262,""))</f>
        <v/>
      </c>
      <c r="H2287" s="43" t="str">
        <f>IF('TSA Input'!J2262="","",IF('TSA Input'!J2262="Yes",'TSA Input'!E2262,""))</f>
        <v/>
      </c>
      <c r="I2287" s="45" t="str">
        <f t="shared" si="2"/>
        <v/>
      </c>
      <c r="J2287" s="146" t="str">
        <f>IF('TSA Input'!$J2262="","",IF('TSA Input'!$J2262="Yes",'TSA Input'!$C2262,""))</f>
        <v/>
      </c>
      <c r="K2287" s="147" t="str">
        <f>IF('TSA Input'!$J2262="","",IF('TSA Input'!$J2262="Yes",'TSA Input'!$I2262,""))</f>
        <v/>
      </c>
      <c r="L2287" s="147" t="str">
        <f>IF('TSA Input'!$J2262="","",IF('TSA Input'!$J2262="Yes",'TSA Input'!$E2262,""))</f>
        <v/>
      </c>
      <c r="M2287" s="45" t="str">
        <f t="shared" si="3"/>
        <v/>
      </c>
      <c r="N2287" s="48"/>
      <c r="O2287" s="49"/>
      <c r="P2287" s="148" t="s">
        <v>31</v>
      </c>
      <c r="Q2287" s="149" t="s">
        <v>31</v>
      </c>
      <c r="R2287" s="1"/>
    </row>
    <row r="2288" spans="1:18" ht="15.75" hidden="1" customHeight="1">
      <c r="A2288" s="1" t="str">
        <f t="shared" si="1"/>
        <v/>
      </c>
      <c r="B2288" s="1"/>
      <c r="C2288" s="38" t="str">
        <f>IF('TSA Input'!J2263="","",IF('TSA Input'!J2263="Yes",'TSA Input'!B2263,"Ineligible"))</f>
        <v/>
      </c>
      <c r="D2288" s="39" t="str">
        <f>IF('TSA Input'!J2263="","",IF('TSA Input'!J2263="Yes",'TSA Input'!H2263,""))</f>
        <v/>
      </c>
      <c r="E2288" s="40" t="str">
        <f>IF('TSA Input'!J2263="","",IF('TSA Input'!J2263="Yes",'TSA Input'!G2263,""))</f>
        <v/>
      </c>
      <c r="F2288" s="42" t="str">
        <f>IF('TSA Input'!J2263="","",IF('TSA Input'!J2263="Yes",'TSA Input'!C2263,""))</f>
        <v/>
      </c>
      <c r="G2288" s="43" t="str">
        <f>IF('TSA Input'!J2263="","",IF('TSA Input'!J2263="Yes",'TSA Input'!I2263,""))</f>
        <v/>
      </c>
      <c r="H2288" s="43" t="str">
        <f>IF('TSA Input'!J2263="","",IF('TSA Input'!J2263="Yes",'TSA Input'!E2263,""))</f>
        <v/>
      </c>
      <c r="I2288" s="45" t="str">
        <f t="shared" si="2"/>
        <v/>
      </c>
      <c r="J2288" s="146" t="str">
        <f>IF('TSA Input'!$J2263="","",IF('TSA Input'!$J2263="Yes",'TSA Input'!$C2263,""))</f>
        <v/>
      </c>
      <c r="K2288" s="147" t="str">
        <f>IF('TSA Input'!$J2263="","",IF('TSA Input'!$J2263="Yes",'TSA Input'!$I2263,""))</f>
        <v/>
      </c>
      <c r="L2288" s="147" t="str">
        <f>IF('TSA Input'!$J2263="","",IF('TSA Input'!$J2263="Yes",'TSA Input'!$E2263,""))</f>
        <v/>
      </c>
      <c r="M2288" s="45" t="str">
        <f t="shared" si="3"/>
        <v/>
      </c>
      <c r="N2288" s="48"/>
      <c r="O2288" s="49"/>
      <c r="P2288" s="148" t="s">
        <v>31</v>
      </c>
      <c r="Q2288" s="149" t="s">
        <v>31</v>
      </c>
      <c r="R2288" s="1"/>
    </row>
    <row r="2289" spans="1:18" ht="15.75" hidden="1" customHeight="1">
      <c r="A2289" s="1" t="str">
        <f t="shared" si="1"/>
        <v/>
      </c>
      <c r="B2289" s="1"/>
      <c r="C2289" s="38" t="str">
        <f>IF('TSA Input'!J2264="","",IF('TSA Input'!J2264="Yes",'TSA Input'!B2264,"Ineligible"))</f>
        <v/>
      </c>
      <c r="D2289" s="39" t="str">
        <f>IF('TSA Input'!J2264="","",IF('TSA Input'!J2264="Yes",'TSA Input'!H2264,""))</f>
        <v/>
      </c>
      <c r="E2289" s="40" t="str">
        <f>IF('TSA Input'!J2264="","",IF('TSA Input'!J2264="Yes",'TSA Input'!G2264,""))</f>
        <v/>
      </c>
      <c r="F2289" s="42" t="str">
        <f>IF('TSA Input'!J2264="","",IF('TSA Input'!J2264="Yes",'TSA Input'!C2264,""))</f>
        <v/>
      </c>
      <c r="G2289" s="43" t="str">
        <f>IF('TSA Input'!J2264="","",IF('TSA Input'!J2264="Yes",'TSA Input'!I2264,""))</f>
        <v/>
      </c>
      <c r="H2289" s="43" t="str">
        <f>IF('TSA Input'!J2264="","",IF('TSA Input'!J2264="Yes",'TSA Input'!E2264,""))</f>
        <v/>
      </c>
      <c r="I2289" s="45" t="str">
        <f t="shared" si="2"/>
        <v/>
      </c>
      <c r="J2289" s="146" t="str">
        <f>IF('TSA Input'!$J2264="","",IF('TSA Input'!$J2264="Yes",'TSA Input'!$C2264,""))</f>
        <v/>
      </c>
      <c r="K2289" s="147" t="str">
        <f>IF('TSA Input'!$J2264="","",IF('TSA Input'!$J2264="Yes",'TSA Input'!$I2264,""))</f>
        <v/>
      </c>
      <c r="L2289" s="147" t="str">
        <f>IF('TSA Input'!$J2264="","",IF('TSA Input'!$J2264="Yes",'TSA Input'!$E2264,""))</f>
        <v/>
      </c>
      <c r="M2289" s="45" t="str">
        <f t="shared" si="3"/>
        <v/>
      </c>
      <c r="N2289" s="48"/>
      <c r="O2289" s="49"/>
      <c r="P2289" s="148" t="s">
        <v>31</v>
      </c>
      <c r="Q2289" s="149" t="s">
        <v>31</v>
      </c>
      <c r="R2289" s="1"/>
    </row>
    <row r="2290" spans="1:18" ht="15.75" hidden="1" customHeight="1">
      <c r="A2290" s="1" t="str">
        <f t="shared" si="1"/>
        <v/>
      </c>
      <c r="B2290" s="1"/>
      <c r="C2290" s="38" t="str">
        <f>IF('TSA Input'!J2265="","",IF('TSA Input'!J2265="Yes",'TSA Input'!B2265,"Ineligible"))</f>
        <v/>
      </c>
      <c r="D2290" s="39" t="str">
        <f>IF('TSA Input'!J2265="","",IF('TSA Input'!J2265="Yes",'TSA Input'!H2265,""))</f>
        <v/>
      </c>
      <c r="E2290" s="40" t="str">
        <f>IF('TSA Input'!J2265="","",IF('TSA Input'!J2265="Yes",'TSA Input'!G2265,""))</f>
        <v/>
      </c>
      <c r="F2290" s="42" t="str">
        <f>IF('TSA Input'!J2265="","",IF('TSA Input'!J2265="Yes",'TSA Input'!C2265,""))</f>
        <v/>
      </c>
      <c r="G2290" s="43" t="str">
        <f>IF('TSA Input'!J2265="","",IF('TSA Input'!J2265="Yes",'TSA Input'!I2265,""))</f>
        <v/>
      </c>
      <c r="H2290" s="43" t="str">
        <f>IF('TSA Input'!J2265="","",IF('TSA Input'!J2265="Yes",'TSA Input'!E2265,""))</f>
        <v/>
      </c>
      <c r="I2290" s="45" t="str">
        <f t="shared" si="2"/>
        <v/>
      </c>
      <c r="J2290" s="146" t="str">
        <f>IF('TSA Input'!$J2265="","",IF('TSA Input'!$J2265="Yes",'TSA Input'!$C2265,""))</f>
        <v/>
      </c>
      <c r="K2290" s="147" t="str">
        <f>IF('TSA Input'!$J2265="","",IF('TSA Input'!$J2265="Yes",'TSA Input'!$I2265,""))</f>
        <v/>
      </c>
      <c r="L2290" s="147" t="str">
        <f>IF('TSA Input'!$J2265="","",IF('TSA Input'!$J2265="Yes",'TSA Input'!$E2265,""))</f>
        <v/>
      </c>
      <c r="M2290" s="45" t="str">
        <f t="shared" si="3"/>
        <v/>
      </c>
      <c r="N2290" s="48"/>
      <c r="O2290" s="49"/>
      <c r="P2290" s="148" t="s">
        <v>31</v>
      </c>
      <c r="Q2290" s="149" t="s">
        <v>31</v>
      </c>
      <c r="R2290" s="1"/>
    </row>
    <row r="2291" spans="1:18" ht="15.75" hidden="1" customHeight="1">
      <c r="A2291" s="1" t="str">
        <f t="shared" si="1"/>
        <v/>
      </c>
      <c r="B2291" s="1"/>
      <c r="C2291" s="38" t="str">
        <f>IF('TSA Input'!J2266="","",IF('TSA Input'!J2266="Yes",'TSA Input'!B2266,"Ineligible"))</f>
        <v/>
      </c>
      <c r="D2291" s="39" t="str">
        <f>IF('TSA Input'!J2266="","",IF('TSA Input'!J2266="Yes",'TSA Input'!H2266,""))</f>
        <v/>
      </c>
      <c r="E2291" s="40" t="str">
        <f>IF('TSA Input'!J2266="","",IF('TSA Input'!J2266="Yes",'TSA Input'!G2266,""))</f>
        <v/>
      </c>
      <c r="F2291" s="42" t="str">
        <f>IF('TSA Input'!J2266="","",IF('TSA Input'!J2266="Yes",'TSA Input'!C2266,""))</f>
        <v/>
      </c>
      <c r="G2291" s="43" t="str">
        <f>IF('TSA Input'!J2266="","",IF('TSA Input'!J2266="Yes",'TSA Input'!I2266,""))</f>
        <v/>
      </c>
      <c r="H2291" s="43" t="str">
        <f>IF('TSA Input'!J2266="","",IF('TSA Input'!J2266="Yes",'TSA Input'!E2266,""))</f>
        <v/>
      </c>
      <c r="I2291" s="45" t="str">
        <f t="shared" si="2"/>
        <v/>
      </c>
      <c r="J2291" s="146" t="str">
        <f>IF('TSA Input'!$J2266="","",IF('TSA Input'!$J2266="Yes",'TSA Input'!$C2266,""))</f>
        <v/>
      </c>
      <c r="K2291" s="147" t="str">
        <f>IF('TSA Input'!$J2266="","",IF('TSA Input'!$J2266="Yes",'TSA Input'!$I2266,""))</f>
        <v/>
      </c>
      <c r="L2291" s="147" t="str">
        <f>IF('TSA Input'!$J2266="","",IF('TSA Input'!$J2266="Yes",'TSA Input'!$E2266,""))</f>
        <v/>
      </c>
      <c r="M2291" s="45" t="str">
        <f t="shared" si="3"/>
        <v/>
      </c>
      <c r="N2291" s="48"/>
      <c r="O2291" s="49"/>
      <c r="P2291" s="148" t="s">
        <v>31</v>
      </c>
      <c r="Q2291" s="149" t="s">
        <v>31</v>
      </c>
      <c r="R2291" s="1"/>
    </row>
    <row r="2292" spans="1:18" ht="15.75" hidden="1" customHeight="1">
      <c r="A2292" s="1" t="str">
        <f t="shared" si="1"/>
        <v/>
      </c>
      <c r="B2292" s="1"/>
      <c r="C2292" s="38" t="str">
        <f>IF('TSA Input'!J2267="","",IF('TSA Input'!J2267="Yes",'TSA Input'!B2267,"Ineligible"))</f>
        <v/>
      </c>
      <c r="D2292" s="39" t="str">
        <f>IF('TSA Input'!J2267="","",IF('TSA Input'!J2267="Yes",'TSA Input'!H2267,""))</f>
        <v/>
      </c>
      <c r="E2292" s="40" t="str">
        <f>IF('TSA Input'!J2267="","",IF('TSA Input'!J2267="Yes",'TSA Input'!G2267,""))</f>
        <v/>
      </c>
      <c r="F2292" s="42" t="str">
        <f>IF('TSA Input'!J2267="","",IF('TSA Input'!J2267="Yes",'TSA Input'!C2267,""))</f>
        <v/>
      </c>
      <c r="G2292" s="43" t="str">
        <f>IF('TSA Input'!J2267="","",IF('TSA Input'!J2267="Yes",'TSA Input'!I2267,""))</f>
        <v/>
      </c>
      <c r="H2292" s="43" t="str">
        <f>IF('TSA Input'!J2267="","",IF('TSA Input'!J2267="Yes",'TSA Input'!E2267,""))</f>
        <v/>
      </c>
      <c r="I2292" s="45" t="str">
        <f t="shared" si="2"/>
        <v/>
      </c>
      <c r="J2292" s="146" t="str">
        <f>IF('TSA Input'!$J2267="","",IF('TSA Input'!$J2267="Yes",'TSA Input'!$C2267,""))</f>
        <v/>
      </c>
      <c r="K2292" s="147" t="str">
        <f>IF('TSA Input'!$J2267="","",IF('TSA Input'!$J2267="Yes",'TSA Input'!$I2267,""))</f>
        <v/>
      </c>
      <c r="L2292" s="147" t="str">
        <f>IF('TSA Input'!$J2267="","",IF('TSA Input'!$J2267="Yes",'TSA Input'!$E2267,""))</f>
        <v/>
      </c>
      <c r="M2292" s="45" t="str">
        <f t="shared" si="3"/>
        <v/>
      </c>
      <c r="N2292" s="48"/>
      <c r="O2292" s="49"/>
      <c r="P2292" s="148" t="s">
        <v>31</v>
      </c>
      <c r="Q2292" s="149" t="s">
        <v>31</v>
      </c>
      <c r="R2292" s="1"/>
    </row>
    <row r="2293" spans="1:18" ht="15.75" hidden="1" customHeight="1">
      <c r="A2293" s="1" t="str">
        <f t="shared" si="1"/>
        <v/>
      </c>
      <c r="B2293" s="1"/>
      <c r="C2293" s="38" t="str">
        <f>IF('TSA Input'!J2268="","",IF('TSA Input'!J2268="Yes",'TSA Input'!B2268,"Ineligible"))</f>
        <v/>
      </c>
      <c r="D2293" s="39" t="str">
        <f>IF('TSA Input'!J2268="","",IF('TSA Input'!J2268="Yes",'TSA Input'!H2268,""))</f>
        <v/>
      </c>
      <c r="E2293" s="40" t="str">
        <f>IF('TSA Input'!J2268="","",IF('TSA Input'!J2268="Yes",'TSA Input'!G2268,""))</f>
        <v/>
      </c>
      <c r="F2293" s="42" t="str">
        <f>IF('TSA Input'!J2268="","",IF('TSA Input'!J2268="Yes",'TSA Input'!C2268,""))</f>
        <v/>
      </c>
      <c r="G2293" s="43" t="str">
        <f>IF('TSA Input'!J2268="","",IF('TSA Input'!J2268="Yes",'TSA Input'!I2268,""))</f>
        <v/>
      </c>
      <c r="H2293" s="43" t="str">
        <f>IF('TSA Input'!J2268="","",IF('TSA Input'!J2268="Yes",'TSA Input'!E2268,""))</f>
        <v/>
      </c>
      <c r="I2293" s="45" t="str">
        <f t="shared" si="2"/>
        <v/>
      </c>
      <c r="J2293" s="146" t="str">
        <f>IF('TSA Input'!$J2268="","",IF('TSA Input'!$J2268="Yes",'TSA Input'!$C2268,""))</f>
        <v/>
      </c>
      <c r="K2293" s="147" t="str">
        <f>IF('TSA Input'!$J2268="","",IF('TSA Input'!$J2268="Yes",'TSA Input'!$I2268,""))</f>
        <v/>
      </c>
      <c r="L2293" s="147" t="str">
        <f>IF('TSA Input'!$J2268="","",IF('TSA Input'!$J2268="Yes",'TSA Input'!$E2268,""))</f>
        <v/>
      </c>
      <c r="M2293" s="45" t="str">
        <f t="shared" si="3"/>
        <v/>
      </c>
      <c r="N2293" s="48"/>
      <c r="O2293" s="49"/>
      <c r="P2293" s="148" t="s">
        <v>31</v>
      </c>
      <c r="Q2293" s="149" t="s">
        <v>31</v>
      </c>
      <c r="R2293" s="1"/>
    </row>
    <row r="2294" spans="1:18" ht="15.75" hidden="1" customHeight="1">
      <c r="A2294" s="1" t="str">
        <f t="shared" si="1"/>
        <v/>
      </c>
      <c r="B2294" s="1"/>
      <c r="C2294" s="38" t="str">
        <f>IF('TSA Input'!J2269="","",IF('TSA Input'!J2269="Yes",'TSA Input'!B2269,"Ineligible"))</f>
        <v/>
      </c>
      <c r="D2294" s="39" t="str">
        <f>IF('TSA Input'!J2269="","",IF('TSA Input'!J2269="Yes",'TSA Input'!H2269,""))</f>
        <v/>
      </c>
      <c r="E2294" s="40" t="str">
        <f>IF('TSA Input'!J2269="","",IF('TSA Input'!J2269="Yes",'TSA Input'!G2269,""))</f>
        <v/>
      </c>
      <c r="F2294" s="42" t="str">
        <f>IF('TSA Input'!J2269="","",IF('TSA Input'!J2269="Yes",'TSA Input'!C2269,""))</f>
        <v/>
      </c>
      <c r="G2294" s="43" t="str">
        <f>IF('TSA Input'!J2269="","",IF('TSA Input'!J2269="Yes",'TSA Input'!I2269,""))</f>
        <v/>
      </c>
      <c r="H2294" s="43" t="str">
        <f>IF('TSA Input'!J2269="","",IF('TSA Input'!J2269="Yes",'TSA Input'!E2269,""))</f>
        <v/>
      </c>
      <c r="I2294" s="45" t="str">
        <f t="shared" si="2"/>
        <v/>
      </c>
      <c r="J2294" s="146" t="str">
        <f>IF('TSA Input'!$J2269="","",IF('TSA Input'!$J2269="Yes",'TSA Input'!$C2269,""))</f>
        <v/>
      </c>
      <c r="K2294" s="147" t="str">
        <f>IF('TSA Input'!$J2269="","",IF('TSA Input'!$J2269="Yes",'TSA Input'!$I2269,""))</f>
        <v/>
      </c>
      <c r="L2294" s="147" t="str">
        <f>IF('TSA Input'!$J2269="","",IF('TSA Input'!$J2269="Yes",'TSA Input'!$E2269,""))</f>
        <v/>
      </c>
      <c r="M2294" s="45" t="str">
        <f t="shared" si="3"/>
        <v/>
      </c>
      <c r="N2294" s="48"/>
      <c r="O2294" s="49"/>
      <c r="P2294" s="148" t="s">
        <v>31</v>
      </c>
      <c r="Q2294" s="149" t="s">
        <v>31</v>
      </c>
      <c r="R2294" s="1"/>
    </row>
    <row r="2295" spans="1:18" ht="15.75" hidden="1" customHeight="1">
      <c r="A2295" s="1" t="str">
        <f t="shared" si="1"/>
        <v/>
      </c>
      <c r="B2295" s="1"/>
      <c r="C2295" s="38" t="str">
        <f>IF('TSA Input'!J2270="","",IF('TSA Input'!J2270="Yes",'TSA Input'!B2270,"Ineligible"))</f>
        <v/>
      </c>
      <c r="D2295" s="39" t="str">
        <f>IF('TSA Input'!J2270="","",IF('TSA Input'!J2270="Yes",'TSA Input'!H2270,""))</f>
        <v/>
      </c>
      <c r="E2295" s="40" t="str">
        <f>IF('TSA Input'!J2270="","",IF('TSA Input'!J2270="Yes",'TSA Input'!G2270,""))</f>
        <v/>
      </c>
      <c r="F2295" s="42" t="str">
        <f>IF('TSA Input'!J2270="","",IF('TSA Input'!J2270="Yes",'TSA Input'!C2270,""))</f>
        <v/>
      </c>
      <c r="G2295" s="43" t="str">
        <f>IF('TSA Input'!J2270="","",IF('TSA Input'!J2270="Yes",'TSA Input'!I2270,""))</f>
        <v/>
      </c>
      <c r="H2295" s="43" t="str">
        <f>IF('TSA Input'!J2270="","",IF('TSA Input'!J2270="Yes",'TSA Input'!E2270,""))</f>
        <v/>
      </c>
      <c r="I2295" s="45" t="str">
        <f t="shared" si="2"/>
        <v/>
      </c>
      <c r="J2295" s="146" t="str">
        <f>IF('TSA Input'!$J2270="","",IF('TSA Input'!$J2270="Yes",'TSA Input'!$C2270,""))</f>
        <v/>
      </c>
      <c r="K2295" s="147" t="str">
        <f>IF('TSA Input'!$J2270="","",IF('TSA Input'!$J2270="Yes",'TSA Input'!$I2270,""))</f>
        <v/>
      </c>
      <c r="L2295" s="147" t="str">
        <f>IF('TSA Input'!$J2270="","",IF('TSA Input'!$J2270="Yes",'TSA Input'!$E2270,""))</f>
        <v/>
      </c>
      <c r="M2295" s="45" t="str">
        <f t="shared" si="3"/>
        <v/>
      </c>
      <c r="N2295" s="48"/>
      <c r="O2295" s="49"/>
      <c r="P2295" s="148" t="s">
        <v>31</v>
      </c>
      <c r="Q2295" s="149" t="s">
        <v>31</v>
      </c>
      <c r="R2295" s="1"/>
    </row>
    <row r="2296" spans="1:18" ht="15.75" hidden="1" customHeight="1">
      <c r="A2296" s="1" t="str">
        <f t="shared" si="1"/>
        <v/>
      </c>
      <c r="B2296" s="1"/>
      <c r="C2296" s="38" t="str">
        <f>IF('TSA Input'!J2271="","",IF('TSA Input'!J2271="Yes",'TSA Input'!B2271,"Ineligible"))</f>
        <v/>
      </c>
      <c r="D2296" s="39" t="str">
        <f>IF('TSA Input'!J2271="","",IF('TSA Input'!J2271="Yes",'TSA Input'!H2271,""))</f>
        <v/>
      </c>
      <c r="E2296" s="40" t="str">
        <f>IF('TSA Input'!J2271="","",IF('TSA Input'!J2271="Yes",'TSA Input'!G2271,""))</f>
        <v/>
      </c>
      <c r="F2296" s="42" t="str">
        <f>IF('TSA Input'!J2271="","",IF('TSA Input'!J2271="Yes",'TSA Input'!C2271,""))</f>
        <v/>
      </c>
      <c r="G2296" s="43" t="str">
        <f>IF('TSA Input'!J2271="","",IF('TSA Input'!J2271="Yes",'TSA Input'!I2271,""))</f>
        <v/>
      </c>
      <c r="H2296" s="43" t="str">
        <f>IF('TSA Input'!J2271="","",IF('TSA Input'!J2271="Yes",'TSA Input'!E2271,""))</f>
        <v/>
      </c>
      <c r="I2296" s="45" t="str">
        <f t="shared" si="2"/>
        <v/>
      </c>
      <c r="J2296" s="146" t="str">
        <f>IF('TSA Input'!$J2271="","",IF('TSA Input'!$J2271="Yes",'TSA Input'!$C2271,""))</f>
        <v/>
      </c>
      <c r="K2296" s="147" t="str">
        <f>IF('TSA Input'!$J2271="","",IF('TSA Input'!$J2271="Yes",'TSA Input'!$I2271,""))</f>
        <v/>
      </c>
      <c r="L2296" s="147" t="str">
        <f>IF('TSA Input'!$J2271="","",IF('TSA Input'!$J2271="Yes",'TSA Input'!$E2271,""))</f>
        <v/>
      </c>
      <c r="M2296" s="45" t="str">
        <f t="shared" si="3"/>
        <v/>
      </c>
      <c r="N2296" s="48"/>
      <c r="O2296" s="49"/>
      <c r="P2296" s="148" t="s">
        <v>31</v>
      </c>
      <c r="Q2296" s="149" t="s">
        <v>31</v>
      </c>
      <c r="R2296" s="1"/>
    </row>
    <row r="2297" spans="1:18" ht="15.75" hidden="1" customHeight="1">
      <c r="A2297" s="1" t="str">
        <f t="shared" si="1"/>
        <v/>
      </c>
      <c r="B2297" s="1"/>
      <c r="C2297" s="38" t="str">
        <f>IF('TSA Input'!J2272="","",IF('TSA Input'!J2272="Yes",'TSA Input'!B2272,"Ineligible"))</f>
        <v/>
      </c>
      <c r="D2297" s="39" t="str">
        <f>IF('TSA Input'!J2272="","",IF('TSA Input'!J2272="Yes",'TSA Input'!H2272,""))</f>
        <v/>
      </c>
      <c r="E2297" s="40" t="str">
        <f>IF('TSA Input'!J2272="","",IF('TSA Input'!J2272="Yes",'TSA Input'!G2272,""))</f>
        <v/>
      </c>
      <c r="F2297" s="42" t="str">
        <f>IF('TSA Input'!J2272="","",IF('TSA Input'!J2272="Yes",'TSA Input'!C2272,""))</f>
        <v/>
      </c>
      <c r="G2297" s="43" t="str">
        <f>IF('TSA Input'!J2272="","",IF('TSA Input'!J2272="Yes",'TSA Input'!I2272,""))</f>
        <v/>
      </c>
      <c r="H2297" s="43" t="str">
        <f>IF('TSA Input'!J2272="","",IF('TSA Input'!J2272="Yes",'TSA Input'!E2272,""))</f>
        <v/>
      </c>
      <c r="I2297" s="45" t="str">
        <f t="shared" si="2"/>
        <v/>
      </c>
      <c r="J2297" s="146" t="str">
        <f>IF('TSA Input'!$J2272="","",IF('TSA Input'!$J2272="Yes",'TSA Input'!$C2272,""))</f>
        <v/>
      </c>
      <c r="K2297" s="147" t="str">
        <f>IF('TSA Input'!$J2272="","",IF('TSA Input'!$J2272="Yes",'TSA Input'!$I2272,""))</f>
        <v/>
      </c>
      <c r="L2297" s="147" t="str">
        <f>IF('TSA Input'!$J2272="","",IF('TSA Input'!$J2272="Yes",'TSA Input'!$E2272,""))</f>
        <v/>
      </c>
      <c r="M2297" s="45" t="str">
        <f t="shared" si="3"/>
        <v/>
      </c>
      <c r="N2297" s="48"/>
      <c r="O2297" s="49"/>
      <c r="P2297" s="148" t="s">
        <v>31</v>
      </c>
      <c r="Q2297" s="149" t="s">
        <v>31</v>
      </c>
      <c r="R2297" s="1"/>
    </row>
    <row r="2298" spans="1:18" ht="15.75" hidden="1" customHeight="1">
      <c r="A2298" s="1" t="str">
        <f t="shared" si="1"/>
        <v/>
      </c>
      <c r="B2298" s="1"/>
      <c r="C2298" s="38" t="str">
        <f>IF('TSA Input'!J2273="","",IF('TSA Input'!J2273="Yes",'TSA Input'!B2273,"Ineligible"))</f>
        <v/>
      </c>
      <c r="D2298" s="39" t="str">
        <f>IF('TSA Input'!J2273="","",IF('TSA Input'!J2273="Yes",'TSA Input'!H2273,""))</f>
        <v/>
      </c>
      <c r="E2298" s="40" t="str">
        <f>IF('TSA Input'!J2273="","",IF('TSA Input'!J2273="Yes",'TSA Input'!G2273,""))</f>
        <v/>
      </c>
      <c r="F2298" s="42" t="str">
        <f>IF('TSA Input'!J2273="","",IF('TSA Input'!J2273="Yes",'TSA Input'!C2273,""))</f>
        <v/>
      </c>
      <c r="G2298" s="43" t="str">
        <f>IF('TSA Input'!J2273="","",IF('TSA Input'!J2273="Yes",'TSA Input'!I2273,""))</f>
        <v/>
      </c>
      <c r="H2298" s="43" t="str">
        <f>IF('TSA Input'!J2273="","",IF('TSA Input'!J2273="Yes",'TSA Input'!E2273,""))</f>
        <v/>
      </c>
      <c r="I2298" s="45" t="str">
        <f t="shared" si="2"/>
        <v/>
      </c>
      <c r="J2298" s="146" t="str">
        <f>IF('TSA Input'!$J2273="","",IF('TSA Input'!$J2273="Yes",'TSA Input'!$C2273,""))</f>
        <v/>
      </c>
      <c r="K2298" s="147" t="str">
        <f>IF('TSA Input'!$J2273="","",IF('TSA Input'!$J2273="Yes",'TSA Input'!$I2273,""))</f>
        <v/>
      </c>
      <c r="L2298" s="147" t="str">
        <f>IF('TSA Input'!$J2273="","",IF('TSA Input'!$J2273="Yes",'TSA Input'!$E2273,""))</f>
        <v/>
      </c>
      <c r="M2298" s="45" t="str">
        <f t="shared" si="3"/>
        <v/>
      </c>
      <c r="N2298" s="48"/>
      <c r="O2298" s="49"/>
      <c r="P2298" s="148" t="s">
        <v>31</v>
      </c>
      <c r="Q2298" s="149" t="s">
        <v>31</v>
      </c>
      <c r="R2298" s="1"/>
    </row>
    <row r="2299" spans="1:18" ht="15.75" hidden="1" customHeight="1">
      <c r="A2299" s="1" t="str">
        <f t="shared" si="1"/>
        <v/>
      </c>
      <c r="B2299" s="1"/>
      <c r="C2299" s="38" t="str">
        <f>IF('TSA Input'!J2274="","",IF('TSA Input'!J2274="Yes",'TSA Input'!B2274,"Ineligible"))</f>
        <v/>
      </c>
      <c r="D2299" s="39" t="str">
        <f>IF('TSA Input'!J2274="","",IF('TSA Input'!J2274="Yes",'TSA Input'!H2274,""))</f>
        <v/>
      </c>
      <c r="E2299" s="40" t="str">
        <f>IF('TSA Input'!J2274="","",IF('TSA Input'!J2274="Yes",'TSA Input'!G2274,""))</f>
        <v/>
      </c>
      <c r="F2299" s="42" t="str">
        <f>IF('TSA Input'!J2274="","",IF('TSA Input'!J2274="Yes",'TSA Input'!C2274,""))</f>
        <v/>
      </c>
      <c r="G2299" s="43" t="str">
        <f>IF('TSA Input'!J2274="","",IF('TSA Input'!J2274="Yes",'TSA Input'!I2274,""))</f>
        <v/>
      </c>
      <c r="H2299" s="43" t="str">
        <f>IF('TSA Input'!J2274="","",IF('TSA Input'!J2274="Yes",'TSA Input'!E2274,""))</f>
        <v/>
      </c>
      <c r="I2299" s="45" t="str">
        <f t="shared" si="2"/>
        <v/>
      </c>
      <c r="J2299" s="146" t="str">
        <f>IF('TSA Input'!$J2274="","",IF('TSA Input'!$J2274="Yes",'TSA Input'!$C2274,""))</f>
        <v/>
      </c>
      <c r="K2299" s="147" t="str">
        <f>IF('TSA Input'!$J2274="","",IF('TSA Input'!$J2274="Yes",'TSA Input'!$I2274,""))</f>
        <v/>
      </c>
      <c r="L2299" s="147" t="str">
        <f>IF('TSA Input'!$J2274="","",IF('TSA Input'!$J2274="Yes",'TSA Input'!$E2274,""))</f>
        <v/>
      </c>
      <c r="M2299" s="45" t="str">
        <f t="shared" si="3"/>
        <v/>
      </c>
      <c r="N2299" s="48"/>
      <c r="O2299" s="49"/>
      <c r="P2299" s="148" t="s">
        <v>31</v>
      </c>
      <c r="Q2299" s="149" t="s">
        <v>31</v>
      </c>
      <c r="R2299" s="1"/>
    </row>
    <row r="2300" spans="1:18" ht="15.75" hidden="1" customHeight="1">
      <c r="A2300" s="1" t="str">
        <f t="shared" si="1"/>
        <v/>
      </c>
      <c r="B2300" s="1"/>
      <c r="C2300" s="38" t="str">
        <f>IF('TSA Input'!J2275="","",IF('TSA Input'!J2275="Yes",'TSA Input'!B2275,"Ineligible"))</f>
        <v/>
      </c>
      <c r="D2300" s="39" t="str">
        <f>IF('TSA Input'!J2275="","",IF('TSA Input'!J2275="Yes",'TSA Input'!H2275,""))</f>
        <v/>
      </c>
      <c r="E2300" s="40" t="str">
        <f>IF('TSA Input'!J2275="","",IF('TSA Input'!J2275="Yes",'TSA Input'!G2275,""))</f>
        <v/>
      </c>
      <c r="F2300" s="42" t="str">
        <f>IF('TSA Input'!J2275="","",IF('TSA Input'!J2275="Yes",'TSA Input'!C2275,""))</f>
        <v/>
      </c>
      <c r="G2300" s="43" t="str">
        <f>IF('TSA Input'!J2275="","",IF('TSA Input'!J2275="Yes",'TSA Input'!I2275,""))</f>
        <v/>
      </c>
      <c r="H2300" s="43" t="str">
        <f>IF('TSA Input'!J2275="","",IF('TSA Input'!J2275="Yes",'TSA Input'!E2275,""))</f>
        <v/>
      </c>
      <c r="I2300" s="45" t="str">
        <f t="shared" si="2"/>
        <v/>
      </c>
      <c r="J2300" s="146" t="str">
        <f>IF('TSA Input'!$J2275="","",IF('TSA Input'!$J2275="Yes",'TSA Input'!$C2275,""))</f>
        <v/>
      </c>
      <c r="K2300" s="147" t="str">
        <f>IF('TSA Input'!$J2275="","",IF('TSA Input'!$J2275="Yes",'TSA Input'!$I2275,""))</f>
        <v/>
      </c>
      <c r="L2300" s="147" t="str">
        <f>IF('TSA Input'!$J2275="","",IF('TSA Input'!$J2275="Yes",'TSA Input'!$E2275,""))</f>
        <v/>
      </c>
      <c r="M2300" s="45" t="str">
        <f t="shared" si="3"/>
        <v/>
      </c>
      <c r="N2300" s="48"/>
      <c r="O2300" s="49"/>
      <c r="P2300" s="148" t="s">
        <v>31</v>
      </c>
      <c r="Q2300" s="149" t="s">
        <v>31</v>
      </c>
      <c r="R2300" s="1"/>
    </row>
    <row r="2301" spans="1:18" ht="15.75" hidden="1" customHeight="1">
      <c r="A2301" s="1" t="str">
        <f t="shared" si="1"/>
        <v/>
      </c>
      <c r="B2301" s="1"/>
      <c r="C2301" s="38" t="str">
        <f>IF('TSA Input'!J2276="","",IF('TSA Input'!J2276="Yes",'TSA Input'!B2276,"Ineligible"))</f>
        <v/>
      </c>
      <c r="D2301" s="39" t="str">
        <f>IF('TSA Input'!J2276="","",IF('TSA Input'!J2276="Yes",'TSA Input'!H2276,""))</f>
        <v/>
      </c>
      <c r="E2301" s="40" t="str">
        <f>IF('TSA Input'!J2276="","",IF('TSA Input'!J2276="Yes",'TSA Input'!G2276,""))</f>
        <v/>
      </c>
      <c r="F2301" s="42" t="str">
        <f>IF('TSA Input'!J2276="","",IF('TSA Input'!J2276="Yes",'TSA Input'!C2276,""))</f>
        <v/>
      </c>
      <c r="G2301" s="43" t="str">
        <f>IF('TSA Input'!J2276="","",IF('TSA Input'!J2276="Yes",'TSA Input'!I2276,""))</f>
        <v/>
      </c>
      <c r="H2301" s="43" t="str">
        <f>IF('TSA Input'!J2276="","",IF('TSA Input'!J2276="Yes",'TSA Input'!E2276,""))</f>
        <v/>
      </c>
      <c r="I2301" s="45" t="str">
        <f t="shared" si="2"/>
        <v/>
      </c>
      <c r="J2301" s="146" t="str">
        <f>IF('TSA Input'!$J2276="","",IF('TSA Input'!$J2276="Yes",'TSA Input'!$C2276,""))</f>
        <v/>
      </c>
      <c r="K2301" s="147" t="str">
        <f>IF('TSA Input'!$J2276="","",IF('TSA Input'!$J2276="Yes",'TSA Input'!$I2276,""))</f>
        <v/>
      </c>
      <c r="L2301" s="147" t="str">
        <f>IF('TSA Input'!$J2276="","",IF('TSA Input'!$J2276="Yes",'TSA Input'!$E2276,""))</f>
        <v/>
      </c>
      <c r="M2301" s="45" t="str">
        <f t="shared" si="3"/>
        <v/>
      </c>
      <c r="N2301" s="48"/>
      <c r="O2301" s="49"/>
      <c r="P2301" s="148" t="s">
        <v>31</v>
      </c>
      <c r="Q2301" s="149" t="s">
        <v>31</v>
      </c>
      <c r="R2301" s="1"/>
    </row>
    <row r="2302" spans="1:18" ht="15.75" hidden="1" customHeight="1">
      <c r="A2302" s="1" t="str">
        <f t="shared" si="1"/>
        <v/>
      </c>
      <c r="B2302" s="1"/>
      <c r="C2302" s="38" t="str">
        <f>IF('TSA Input'!J2277="","",IF('TSA Input'!J2277="Yes",'TSA Input'!B2277,"Ineligible"))</f>
        <v/>
      </c>
      <c r="D2302" s="39" t="str">
        <f>IF('TSA Input'!J2277="","",IF('TSA Input'!J2277="Yes",'TSA Input'!H2277,""))</f>
        <v/>
      </c>
      <c r="E2302" s="40" t="str">
        <f>IF('TSA Input'!J2277="","",IF('TSA Input'!J2277="Yes",'TSA Input'!G2277,""))</f>
        <v/>
      </c>
      <c r="F2302" s="42" t="str">
        <f>IF('TSA Input'!J2277="","",IF('TSA Input'!J2277="Yes",'TSA Input'!C2277,""))</f>
        <v/>
      </c>
      <c r="G2302" s="43" t="str">
        <f>IF('TSA Input'!J2277="","",IF('TSA Input'!J2277="Yes",'TSA Input'!I2277,""))</f>
        <v/>
      </c>
      <c r="H2302" s="43" t="str">
        <f>IF('TSA Input'!J2277="","",IF('TSA Input'!J2277="Yes",'TSA Input'!E2277,""))</f>
        <v/>
      </c>
      <c r="I2302" s="45" t="str">
        <f t="shared" si="2"/>
        <v/>
      </c>
      <c r="J2302" s="146" t="str">
        <f>IF('TSA Input'!$J2277="","",IF('TSA Input'!$J2277="Yes",'TSA Input'!$C2277,""))</f>
        <v/>
      </c>
      <c r="K2302" s="147" t="str">
        <f>IF('TSA Input'!$J2277="","",IF('TSA Input'!$J2277="Yes",'TSA Input'!$I2277,""))</f>
        <v/>
      </c>
      <c r="L2302" s="147" t="str">
        <f>IF('TSA Input'!$J2277="","",IF('TSA Input'!$J2277="Yes",'TSA Input'!$E2277,""))</f>
        <v/>
      </c>
      <c r="M2302" s="45" t="str">
        <f t="shared" si="3"/>
        <v/>
      </c>
      <c r="N2302" s="48"/>
      <c r="O2302" s="49"/>
      <c r="P2302" s="148" t="s">
        <v>31</v>
      </c>
      <c r="Q2302" s="149" t="s">
        <v>31</v>
      </c>
      <c r="R2302" s="1"/>
    </row>
    <row r="2303" spans="1:18" ht="15.75" hidden="1" customHeight="1">
      <c r="A2303" s="1" t="str">
        <f t="shared" si="1"/>
        <v/>
      </c>
      <c r="B2303" s="1"/>
      <c r="C2303" s="38" t="str">
        <f>IF('TSA Input'!J2278="","",IF('TSA Input'!J2278="Yes",'TSA Input'!B2278,"Ineligible"))</f>
        <v/>
      </c>
      <c r="D2303" s="39" t="str">
        <f>IF('TSA Input'!J2278="","",IF('TSA Input'!J2278="Yes",'TSA Input'!H2278,""))</f>
        <v/>
      </c>
      <c r="E2303" s="40" t="str">
        <f>IF('TSA Input'!J2278="","",IF('TSA Input'!J2278="Yes",'TSA Input'!G2278,""))</f>
        <v/>
      </c>
      <c r="F2303" s="42" t="str">
        <f>IF('TSA Input'!J2278="","",IF('TSA Input'!J2278="Yes",'TSA Input'!C2278,""))</f>
        <v/>
      </c>
      <c r="G2303" s="43" t="str">
        <f>IF('TSA Input'!J2278="","",IF('TSA Input'!J2278="Yes",'TSA Input'!I2278,""))</f>
        <v/>
      </c>
      <c r="H2303" s="43" t="str">
        <f>IF('TSA Input'!J2278="","",IF('TSA Input'!J2278="Yes",'TSA Input'!E2278,""))</f>
        <v/>
      </c>
      <c r="I2303" s="45" t="str">
        <f t="shared" si="2"/>
        <v/>
      </c>
      <c r="J2303" s="146" t="str">
        <f>IF('TSA Input'!$J2278="","",IF('TSA Input'!$J2278="Yes",'TSA Input'!$C2278,""))</f>
        <v/>
      </c>
      <c r="K2303" s="147" t="str">
        <f>IF('TSA Input'!$J2278="","",IF('TSA Input'!$J2278="Yes",'TSA Input'!$I2278,""))</f>
        <v/>
      </c>
      <c r="L2303" s="147" t="str">
        <f>IF('TSA Input'!$J2278="","",IF('TSA Input'!$J2278="Yes",'TSA Input'!$E2278,""))</f>
        <v/>
      </c>
      <c r="M2303" s="45" t="str">
        <f t="shared" si="3"/>
        <v/>
      </c>
      <c r="N2303" s="48"/>
      <c r="O2303" s="49"/>
      <c r="P2303" s="148" t="s">
        <v>31</v>
      </c>
      <c r="Q2303" s="149" t="s">
        <v>31</v>
      </c>
      <c r="R2303" s="1"/>
    </row>
    <row r="2304" spans="1:18" ht="15.75" hidden="1" customHeight="1">
      <c r="A2304" s="1" t="str">
        <f t="shared" si="1"/>
        <v/>
      </c>
      <c r="B2304" s="1"/>
      <c r="C2304" s="38" t="str">
        <f>IF('TSA Input'!J2279="","",IF('TSA Input'!J2279="Yes",'TSA Input'!B2279,"Ineligible"))</f>
        <v/>
      </c>
      <c r="D2304" s="39" t="str">
        <f>IF('TSA Input'!J2279="","",IF('TSA Input'!J2279="Yes",'TSA Input'!H2279,""))</f>
        <v/>
      </c>
      <c r="E2304" s="40" t="str">
        <f>IF('TSA Input'!J2279="","",IF('TSA Input'!J2279="Yes",'TSA Input'!G2279,""))</f>
        <v/>
      </c>
      <c r="F2304" s="42" t="str">
        <f>IF('TSA Input'!J2279="","",IF('TSA Input'!J2279="Yes",'TSA Input'!C2279,""))</f>
        <v/>
      </c>
      <c r="G2304" s="43" t="str">
        <f>IF('TSA Input'!J2279="","",IF('TSA Input'!J2279="Yes",'TSA Input'!I2279,""))</f>
        <v/>
      </c>
      <c r="H2304" s="43" t="str">
        <f>IF('TSA Input'!J2279="","",IF('TSA Input'!J2279="Yes",'TSA Input'!E2279,""))</f>
        <v/>
      </c>
      <c r="I2304" s="45" t="str">
        <f t="shared" si="2"/>
        <v/>
      </c>
      <c r="J2304" s="146" t="str">
        <f>IF('TSA Input'!$J2279="","",IF('TSA Input'!$J2279="Yes",'TSA Input'!$C2279,""))</f>
        <v/>
      </c>
      <c r="K2304" s="147" t="str">
        <f>IF('TSA Input'!$J2279="","",IF('TSA Input'!$J2279="Yes",'TSA Input'!$I2279,""))</f>
        <v/>
      </c>
      <c r="L2304" s="147" t="str">
        <f>IF('TSA Input'!$J2279="","",IF('TSA Input'!$J2279="Yes",'TSA Input'!$E2279,""))</f>
        <v/>
      </c>
      <c r="M2304" s="45" t="str">
        <f t="shared" si="3"/>
        <v/>
      </c>
      <c r="N2304" s="48"/>
      <c r="O2304" s="49"/>
      <c r="P2304" s="148" t="s">
        <v>31</v>
      </c>
      <c r="Q2304" s="149" t="s">
        <v>31</v>
      </c>
      <c r="R2304" s="1"/>
    </row>
    <row r="2305" spans="1:18" ht="15.75" hidden="1" customHeight="1">
      <c r="A2305" s="1" t="str">
        <f t="shared" si="1"/>
        <v/>
      </c>
      <c r="B2305" s="1"/>
      <c r="C2305" s="38" t="str">
        <f>IF('TSA Input'!J2280="","",IF('TSA Input'!J2280="Yes",'TSA Input'!B2280,"Ineligible"))</f>
        <v/>
      </c>
      <c r="D2305" s="39" t="str">
        <f>IF('TSA Input'!J2280="","",IF('TSA Input'!J2280="Yes",'TSA Input'!H2280,""))</f>
        <v/>
      </c>
      <c r="E2305" s="40" t="str">
        <f>IF('TSA Input'!J2280="","",IF('TSA Input'!J2280="Yes",'TSA Input'!G2280,""))</f>
        <v/>
      </c>
      <c r="F2305" s="42" t="str">
        <f>IF('TSA Input'!J2280="","",IF('TSA Input'!J2280="Yes",'TSA Input'!C2280,""))</f>
        <v/>
      </c>
      <c r="G2305" s="43" t="str">
        <f>IF('TSA Input'!J2280="","",IF('TSA Input'!J2280="Yes",'TSA Input'!I2280,""))</f>
        <v/>
      </c>
      <c r="H2305" s="43" t="str">
        <f>IF('TSA Input'!J2280="","",IF('TSA Input'!J2280="Yes",'TSA Input'!E2280,""))</f>
        <v/>
      </c>
      <c r="I2305" s="45" t="str">
        <f t="shared" si="2"/>
        <v/>
      </c>
      <c r="J2305" s="146" t="str">
        <f>IF('TSA Input'!$J2280="","",IF('TSA Input'!$J2280="Yes",'TSA Input'!$C2280,""))</f>
        <v/>
      </c>
      <c r="K2305" s="147" t="str">
        <f>IF('TSA Input'!$J2280="","",IF('TSA Input'!$J2280="Yes",'TSA Input'!$I2280,""))</f>
        <v/>
      </c>
      <c r="L2305" s="147" t="str">
        <f>IF('TSA Input'!$J2280="","",IF('TSA Input'!$J2280="Yes",'TSA Input'!$E2280,""))</f>
        <v/>
      </c>
      <c r="M2305" s="45" t="str">
        <f t="shared" si="3"/>
        <v/>
      </c>
      <c r="N2305" s="48"/>
      <c r="O2305" s="49"/>
      <c r="P2305" s="148" t="s">
        <v>31</v>
      </c>
      <c r="Q2305" s="149" t="s">
        <v>31</v>
      </c>
      <c r="R2305" s="1"/>
    </row>
    <row r="2306" spans="1:18" ht="15.75" hidden="1" customHeight="1">
      <c r="A2306" s="1" t="str">
        <f t="shared" si="1"/>
        <v/>
      </c>
      <c r="B2306" s="1"/>
      <c r="C2306" s="38" t="str">
        <f>IF('TSA Input'!J2281="","",IF('TSA Input'!J2281="Yes",'TSA Input'!B2281,"Ineligible"))</f>
        <v/>
      </c>
      <c r="D2306" s="39" t="str">
        <f>IF('TSA Input'!J2281="","",IF('TSA Input'!J2281="Yes",'TSA Input'!H2281,""))</f>
        <v/>
      </c>
      <c r="E2306" s="40" t="str">
        <f>IF('TSA Input'!J2281="","",IF('TSA Input'!J2281="Yes",'TSA Input'!G2281,""))</f>
        <v/>
      </c>
      <c r="F2306" s="42" t="str">
        <f>IF('TSA Input'!J2281="","",IF('TSA Input'!J2281="Yes",'TSA Input'!C2281,""))</f>
        <v/>
      </c>
      <c r="G2306" s="43" t="str">
        <f>IF('TSA Input'!J2281="","",IF('TSA Input'!J2281="Yes",'TSA Input'!I2281,""))</f>
        <v/>
      </c>
      <c r="H2306" s="43" t="str">
        <f>IF('TSA Input'!J2281="","",IF('TSA Input'!J2281="Yes",'TSA Input'!E2281,""))</f>
        <v/>
      </c>
      <c r="I2306" s="45" t="str">
        <f t="shared" si="2"/>
        <v/>
      </c>
      <c r="J2306" s="146" t="str">
        <f>IF('TSA Input'!$J2281="","",IF('TSA Input'!$J2281="Yes",'TSA Input'!$C2281,""))</f>
        <v/>
      </c>
      <c r="K2306" s="147" t="str">
        <f>IF('TSA Input'!$J2281="","",IF('TSA Input'!$J2281="Yes",'TSA Input'!$I2281,""))</f>
        <v/>
      </c>
      <c r="L2306" s="147" t="str">
        <f>IF('TSA Input'!$J2281="","",IF('TSA Input'!$J2281="Yes",'TSA Input'!$E2281,""))</f>
        <v/>
      </c>
      <c r="M2306" s="45" t="str">
        <f t="shared" si="3"/>
        <v/>
      </c>
      <c r="N2306" s="48"/>
      <c r="O2306" s="49"/>
      <c r="P2306" s="148" t="s">
        <v>31</v>
      </c>
      <c r="Q2306" s="149" t="s">
        <v>31</v>
      </c>
      <c r="R2306" s="1"/>
    </row>
    <row r="2307" spans="1:18" ht="15.75" hidden="1" customHeight="1">
      <c r="A2307" s="1" t="str">
        <f t="shared" si="1"/>
        <v/>
      </c>
      <c r="B2307" s="1"/>
      <c r="C2307" s="38" t="str">
        <f>IF('TSA Input'!J2282="","",IF('TSA Input'!J2282="Yes",'TSA Input'!B2282,"Ineligible"))</f>
        <v/>
      </c>
      <c r="D2307" s="39" t="str">
        <f>IF('TSA Input'!J2282="","",IF('TSA Input'!J2282="Yes",'TSA Input'!H2282,""))</f>
        <v/>
      </c>
      <c r="E2307" s="40" t="str">
        <f>IF('TSA Input'!J2282="","",IF('TSA Input'!J2282="Yes",'TSA Input'!G2282,""))</f>
        <v/>
      </c>
      <c r="F2307" s="42" t="str">
        <f>IF('TSA Input'!J2282="","",IF('TSA Input'!J2282="Yes",'TSA Input'!C2282,""))</f>
        <v/>
      </c>
      <c r="G2307" s="43" t="str">
        <f>IF('TSA Input'!J2282="","",IF('TSA Input'!J2282="Yes",'TSA Input'!I2282,""))</f>
        <v/>
      </c>
      <c r="H2307" s="43" t="str">
        <f>IF('TSA Input'!J2282="","",IF('TSA Input'!J2282="Yes",'TSA Input'!E2282,""))</f>
        <v/>
      </c>
      <c r="I2307" s="45" t="str">
        <f t="shared" si="2"/>
        <v/>
      </c>
      <c r="J2307" s="146" t="str">
        <f>IF('TSA Input'!$J2282="","",IF('TSA Input'!$J2282="Yes",'TSA Input'!$C2282,""))</f>
        <v/>
      </c>
      <c r="K2307" s="147" t="str">
        <f>IF('TSA Input'!$J2282="","",IF('TSA Input'!$J2282="Yes",'TSA Input'!$I2282,""))</f>
        <v/>
      </c>
      <c r="L2307" s="147" t="str">
        <f>IF('TSA Input'!$J2282="","",IF('TSA Input'!$J2282="Yes",'TSA Input'!$E2282,""))</f>
        <v/>
      </c>
      <c r="M2307" s="45" t="str">
        <f t="shared" si="3"/>
        <v/>
      </c>
      <c r="N2307" s="48"/>
      <c r="O2307" s="49"/>
      <c r="P2307" s="148" t="s">
        <v>31</v>
      </c>
      <c r="Q2307" s="149" t="s">
        <v>31</v>
      </c>
      <c r="R2307" s="1"/>
    </row>
    <row r="2308" spans="1:18" ht="15.75" hidden="1" customHeight="1">
      <c r="A2308" s="1" t="str">
        <f t="shared" si="1"/>
        <v/>
      </c>
      <c r="B2308" s="1"/>
      <c r="C2308" s="38" t="str">
        <f>IF('TSA Input'!J2283="","",IF('TSA Input'!J2283="Yes",'TSA Input'!B2283,"Ineligible"))</f>
        <v/>
      </c>
      <c r="D2308" s="39" t="str">
        <f>IF('TSA Input'!J2283="","",IF('TSA Input'!J2283="Yes",'TSA Input'!H2283,""))</f>
        <v/>
      </c>
      <c r="E2308" s="40" t="str">
        <f>IF('TSA Input'!J2283="","",IF('TSA Input'!J2283="Yes",'TSA Input'!G2283,""))</f>
        <v/>
      </c>
      <c r="F2308" s="42" t="str">
        <f>IF('TSA Input'!J2283="","",IF('TSA Input'!J2283="Yes",'TSA Input'!C2283,""))</f>
        <v/>
      </c>
      <c r="G2308" s="43" t="str">
        <f>IF('TSA Input'!J2283="","",IF('TSA Input'!J2283="Yes",'TSA Input'!I2283,""))</f>
        <v/>
      </c>
      <c r="H2308" s="43" t="str">
        <f>IF('TSA Input'!J2283="","",IF('TSA Input'!J2283="Yes",'TSA Input'!E2283,""))</f>
        <v/>
      </c>
      <c r="I2308" s="45" t="str">
        <f t="shared" si="2"/>
        <v/>
      </c>
      <c r="J2308" s="146" t="str">
        <f>IF('TSA Input'!$J2283="","",IF('TSA Input'!$J2283="Yes",'TSA Input'!$C2283,""))</f>
        <v/>
      </c>
      <c r="K2308" s="147" t="str">
        <f>IF('TSA Input'!$J2283="","",IF('TSA Input'!$J2283="Yes",'TSA Input'!$I2283,""))</f>
        <v/>
      </c>
      <c r="L2308" s="147" t="str">
        <f>IF('TSA Input'!$J2283="","",IF('TSA Input'!$J2283="Yes",'TSA Input'!$E2283,""))</f>
        <v/>
      </c>
      <c r="M2308" s="45" t="str">
        <f t="shared" si="3"/>
        <v/>
      </c>
      <c r="N2308" s="48"/>
      <c r="O2308" s="49"/>
      <c r="P2308" s="148" t="s">
        <v>31</v>
      </c>
      <c r="Q2308" s="149" t="s">
        <v>31</v>
      </c>
      <c r="R2308" s="1"/>
    </row>
    <row r="2309" spans="1:18" ht="15.75" hidden="1" customHeight="1">
      <c r="A2309" s="1" t="str">
        <f t="shared" si="1"/>
        <v/>
      </c>
      <c r="B2309" s="1"/>
      <c r="C2309" s="38" t="str">
        <f>IF('TSA Input'!J2284="","",IF('TSA Input'!J2284="Yes",'TSA Input'!B2284,"Ineligible"))</f>
        <v/>
      </c>
      <c r="D2309" s="39" t="str">
        <f>IF('TSA Input'!J2284="","",IF('TSA Input'!J2284="Yes",'TSA Input'!H2284,""))</f>
        <v/>
      </c>
      <c r="E2309" s="40" t="str">
        <f>IF('TSA Input'!J2284="","",IF('TSA Input'!J2284="Yes",'TSA Input'!G2284,""))</f>
        <v/>
      </c>
      <c r="F2309" s="42" t="str">
        <f>IF('TSA Input'!J2284="","",IF('TSA Input'!J2284="Yes",'TSA Input'!C2284,""))</f>
        <v/>
      </c>
      <c r="G2309" s="43" t="str">
        <f>IF('TSA Input'!J2284="","",IF('TSA Input'!J2284="Yes",'TSA Input'!I2284,""))</f>
        <v/>
      </c>
      <c r="H2309" s="43" t="str">
        <f>IF('TSA Input'!J2284="","",IF('TSA Input'!J2284="Yes",'TSA Input'!E2284,""))</f>
        <v/>
      </c>
      <c r="I2309" s="45" t="str">
        <f t="shared" si="2"/>
        <v/>
      </c>
      <c r="J2309" s="146" t="str">
        <f>IF('TSA Input'!$J2284="","",IF('TSA Input'!$J2284="Yes",'TSA Input'!$C2284,""))</f>
        <v/>
      </c>
      <c r="K2309" s="147" t="str">
        <f>IF('TSA Input'!$J2284="","",IF('TSA Input'!$J2284="Yes",'TSA Input'!$I2284,""))</f>
        <v/>
      </c>
      <c r="L2309" s="147" t="str">
        <f>IF('TSA Input'!$J2284="","",IF('TSA Input'!$J2284="Yes",'TSA Input'!$E2284,""))</f>
        <v/>
      </c>
      <c r="M2309" s="45" t="str">
        <f t="shared" si="3"/>
        <v/>
      </c>
      <c r="N2309" s="48"/>
      <c r="O2309" s="49"/>
      <c r="P2309" s="148" t="s">
        <v>31</v>
      </c>
      <c r="Q2309" s="149" t="s">
        <v>31</v>
      </c>
      <c r="R2309" s="1"/>
    </row>
    <row r="2310" spans="1:18" ht="15.75" hidden="1" customHeight="1">
      <c r="A2310" s="1" t="str">
        <f t="shared" si="1"/>
        <v/>
      </c>
      <c r="B2310" s="1"/>
      <c r="C2310" s="38" t="str">
        <f>IF('TSA Input'!J2285="","",IF('TSA Input'!J2285="Yes",'TSA Input'!B2285,"Ineligible"))</f>
        <v/>
      </c>
      <c r="D2310" s="39" t="str">
        <f>IF('TSA Input'!J2285="","",IF('TSA Input'!J2285="Yes",'TSA Input'!H2285,""))</f>
        <v/>
      </c>
      <c r="E2310" s="40" t="str">
        <f>IF('TSA Input'!J2285="","",IF('TSA Input'!J2285="Yes",'TSA Input'!G2285,""))</f>
        <v/>
      </c>
      <c r="F2310" s="42" t="str">
        <f>IF('TSA Input'!J2285="","",IF('TSA Input'!J2285="Yes",'TSA Input'!C2285,""))</f>
        <v/>
      </c>
      <c r="G2310" s="43" t="str">
        <f>IF('TSA Input'!J2285="","",IF('TSA Input'!J2285="Yes",'TSA Input'!I2285,""))</f>
        <v/>
      </c>
      <c r="H2310" s="43" t="str">
        <f>IF('TSA Input'!J2285="","",IF('TSA Input'!J2285="Yes",'TSA Input'!E2285,""))</f>
        <v/>
      </c>
      <c r="I2310" s="45" t="str">
        <f t="shared" si="2"/>
        <v/>
      </c>
      <c r="J2310" s="146" t="str">
        <f>IF('TSA Input'!$J2285="","",IF('TSA Input'!$J2285="Yes",'TSA Input'!$C2285,""))</f>
        <v/>
      </c>
      <c r="K2310" s="147" t="str">
        <f>IF('TSA Input'!$J2285="","",IF('TSA Input'!$J2285="Yes",'TSA Input'!$I2285,""))</f>
        <v/>
      </c>
      <c r="L2310" s="147" t="str">
        <f>IF('TSA Input'!$J2285="","",IF('TSA Input'!$J2285="Yes",'TSA Input'!$E2285,""))</f>
        <v/>
      </c>
      <c r="M2310" s="45" t="str">
        <f t="shared" si="3"/>
        <v/>
      </c>
      <c r="N2310" s="48"/>
      <c r="O2310" s="49"/>
      <c r="P2310" s="148" t="s">
        <v>31</v>
      </c>
      <c r="Q2310" s="149" t="s">
        <v>31</v>
      </c>
      <c r="R2310" s="1"/>
    </row>
    <row r="2311" spans="1:18" ht="15.75" hidden="1" customHeight="1">
      <c r="A2311" s="1" t="str">
        <f t="shared" si="1"/>
        <v/>
      </c>
      <c r="B2311" s="1"/>
      <c r="C2311" s="38" t="str">
        <f>IF('TSA Input'!J2286="","",IF('TSA Input'!J2286="Yes",'TSA Input'!B2286,"Ineligible"))</f>
        <v/>
      </c>
      <c r="D2311" s="39" t="str">
        <f>IF('TSA Input'!J2286="","",IF('TSA Input'!J2286="Yes",'TSA Input'!H2286,""))</f>
        <v/>
      </c>
      <c r="E2311" s="40" t="str">
        <f>IF('TSA Input'!J2286="","",IF('TSA Input'!J2286="Yes",'TSA Input'!G2286,""))</f>
        <v/>
      </c>
      <c r="F2311" s="42" t="str">
        <f>IF('TSA Input'!J2286="","",IF('TSA Input'!J2286="Yes",'TSA Input'!C2286,""))</f>
        <v/>
      </c>
      <c r="G2311" s="43" t="str">
        <f>IF('TSA Input'!J2286="","",IF('TSA Input'!J2286="Yes",'TSA Input'!I2286,""))</f>
        <v/>
      </c>
      <c r="H2311" s="43" t="str">
        <f>IF('TSA Input'!J2286="","",IF('TSA Input'!J2286="Yes",'TSA Input'!E2286,""))</f>
        <v/>
      </c>
      <c r="I2311" s="45" t="str">
        <f t="shared" si="2"/>
        <v/>
      </c>
      <c r="J2311" s="146" t="str">
        <f>IF('TSA Input'!$J2286="","",IF('TSA Input'!$J2286="Yes",'TSA Input'!$C2286,""))</f>
        <v/>
      </c>
      <c r="K2311" s="147" t="str">
        <f>IF('TSA Input'!$J2286="","",IF('TSA Input'!$J2286="Yes",'TSA Input'!$I2286,""))</f>
        <v/>
      </c>
      <c r="L2311" s="147" t="str">
        <f>IF('TSA Input'!$J2286="","",IF('TSA Input'!$J2286="Yes",'TSA Input'!$E2286,""))</f>
        <v/>
      </c>
      <c r="M2311" s="45" t="str">
        <f t="shared" si="3"/>
        <v/>
      </c>
      <c r="N2311" s="48"/>
      <c r="O2311" s="49"/>
      <c r="P2311" s="148" t="s">
        <v>31</v>
      </c>
      <c r="Q2311" s="149" t="s">
        <v>31</v>
      </c>
      <c r="R2311" s="1"/>
    </row>
    <row r="2312" spans="1:18" ht="15.75" hidden="1" customHeight="1">
      <c r="A2312" s="1" t="str">
        <f t="shared" si="1"/>
        <v/>
      </c>
      <c r="B2312" s="1"/>
      <c r="C2312" s="38" t="str">
        <f>IF('TSA Input'!J2287="","",IF('TSA Input'!J2287="Yes",'TSA Input'!B2287,"Ineligible"))</f>
        <v/>
      </c>
      <c r="D2312" s="39" t="str">
        <f>IF('TSA Input'!J2287="","",IF('TSA Input'!J2287="Yes",'TSA Input'!H2287,""))</f>
        <v/>
      </c>
      <c r="E2312" s="40" t="str">
        <f>IF('TSA Input'!J2287="","",IF('TSA Input'!J2287="Yes",'TSA Input'!G2287,""))</f>
        <v/>
      </c>
      <c r="F2312" s="42" t="str">
        <f>IF('TSA Input'!J2287="","",IF('TSA Input'!J2287="Yes",'TSA Input'!C2287,""))</f>
        <v/>
      </c>
      <c r="G2312" s="43" t="str">
        <f>IF('TSA Input'!J2287="","",IF('TSA Input'!J2287="Yes",'TSA Input'!I2287,""))</f>
        <v/>
      </c>
      <c r="H2312" s="43" t="str">
        <f>IF('TSA Input'!J2287="","",IF('TSA Input'!J2287="Yes",'TSA Input'!E2287,""))</f>
        <v/>
      </c>
      <c r="I2312" s="45" t="str">
        <f t="shared" si="2"/>
        <v/>
      </c>
      <c r="J2312" s="146" t="str">
        <f>IF('TSA Input'!$J2287="","",IF('TSA Input'!$J2287="Yes",'TSA Input'!$C2287,""))</f>
        <v/>
      </c>
      <c r="K2312" s="147" t="str">
        <f>IF('TSA Input'!$J2287="","",IF('TSA Input'!$J2287="Yes",'TSA Input'!$I2287,""))</f>
        <v/>
      </c>
      <c r="L2312" s="147" t="str">
        <f>IF('TSA Input'!$J2287="","",IF('TSA Input'!$J2287="Yes",'TSA Input'!$E2287,""))</f>
        <v/>
      </c>
      <c r="M2312" s="45" t="str">
        <f t="shared" si="3"/>
        <v/>
      </c>
      <c r="N2312" s="48"/>
      <c r="O2312" s="49"/>
      <c r="P2312" s="148" t="s">
        <v>31</v>
      </c>
      <c r="Q2312" s="149" t="s">
        <v>31</v>
      </c>
      <c r="R2312" s="1"/>
    </row>
    <row r="2313" spans="1:18" ht="15.75" hidden="1" customHeight="1">
      <c r="A2313" s="1" t="str">
        <f t="shared" si="1"/>
        <v/>
      </c>
      <c r="B2313" s="1"/>
      <c r="C2313" s="38" t="str">
        <f>IF('TSA Input'!J2288="","",IF('TSA Input'!J2288="Yes",'TSA Input'!B2288,"Ineligible"))</f>
        <v/>
      </c>
      <c r="D2313" s="39" t="str">
        <f>IF('TSA Input'!J2288="","",IF('TSA Input'!J2288="Yes",'TSA Input'!H2288,""))</f>
        <v/>
      </c>
      <c r="E2313" s="40" t="str">
        <f>IF('TSA Input'!J2288="","",IF('TSA Input'!J2288="Yes",'TSA Input'!G2288,""))</f>
        <v/>
      </c>
      <c r="F2313" s="42" t="str">
        <f>IF('TSA Input'!J2288="","",IF('TSA Input'!J2288="Yes",'TSA Input'!C2288,""))</f>
        <v/>
      </c>
      <c r="G2313" s="43" t="str">
        <f>IF('TSA Input'!J2288="","",IF('TSA Input'!J2288="Yes",'TSA Input'!I2288,""))</f>
        <v/>
      </c>
      <c r="H2313" s="43" t="str">
        <f>IF('TSA Input'!J2288="","",IF('TSA Input'!J2288="Yes",'TSA Input'!E2288,""))</f>
        <v/>
      </c>
      <c r="I2313" s="45" t="str">
        <f t="shared" si="2"/>
        <v/>
      </c>
      <c r="J2313" s="146" t="str">
        <f>IF('TSA Input'!$J2288="","",IF('TSA Input'!$J2288="Yes",'TSA Input'!$C2288,""))</f>
        <v/>
      </c>
      <c r="K2313" s="147" t="str">
        <f>IF('TSA Input'!$J2288="","",IF('TSA Input'!$J2288="Yes",'TSA Input'!$I2288,""))</f>
        <v/>
      </c>
      <c r="L2313" s="147" t="str">
        <f>IF('TSA Input'!$J2288="","",IF('TSA Input'!$J2288="Yes",'TSA Input'!$E2288,""))</f>
        <v/>
      </c>
      <c r="M2313" s="45" t="str">
        <f t="shared" si="3"/>
        <v/>
      </c>
      <c r="N2313" s="48"/>
      <c r="O2313" s="49"/>
      <c r="P2313" s="148" t="s">
        <v>31</v>
      </c>
      <c r="Q2313" s="149" t="s">
        <v>31</v>
      </c>
      <c r="R2313" s="1"/>
    </row>
    <row r="2314" spans="1:18" ht="15.75" hidden="1" customHeight="1">
      <c r="A2314" s="1" t="str">
        <f t="shared" si="1"/>
        <v/>
      </c>
      <c r="B2314" s="1"/>
      <c r="C2314" s="38" t="str">
        <f>IF('TSA Input'!J2289="","",IF('TSA Input'!J2289="Yes",'TSA Input'!B2289,"Ineligible"))</f>
        <v/>
      </c>
      <c r="D2314" s="39" t="str">
        <f>IF('TSA Input'!J2289="","",IF('TSA Input'!J2289="Yes",'TSA Input'!H2289,""))</f>
        <v/>
      </c>
      <c r="E2314" s="40" t="str">
        <f>IF('TSA Input'!J2289="","",IF('TSA Input'!J2289="Yes",'TSA Input'!G2289,""))</f>
        <v/>
      </c>
      <c r="F2314" s="42" t="str">
        <f>IF('TSA Input'!J2289="","",IF('TSA Input'!J2289="Yes",'TSA Input'!C2289,""))</f>
        <v/>
      </c>
      <c r="G2314" s="43" t="str">
        <f>IF('TSA Input'!J2289="","",IF('TSA Input'!J2289="Yes",'TSA Input'!I2289,""))</f>
        <v/>
      </c>
      <c r="H2314" s="43" t="str">
        <f>IF('TSA Input'!J2289="","",IF('TSA Input'!J2289="Yes",'TSA Input'!E2289,""))</f>
        <v/>
      </c>
      <c r="I2314" s="45" t="str">
        <f t="shared" si="2"/>
        <v/>
      </c>
      <c r="J2314" s="146" t="str">
        <f>IF('TSA Input'!$J2289="","",IF('TSA Input'!$J2289="Yes",'TSA Input'!$C2289,""))</f>
        <v/>
      </c>
      <c r="K2314" s="147" t="str">
        <f>IF('TSA Input'!$J2289="","",IF('TSA Input'!$J2289="Yes",'TSA Input'!$I2289,""))</f>
        <v/>
      </c>
      <c r="L2314" s="147" t="str">
        <f>IF('TSA Input'!$J2289="","",IF('TSA Input'!$J2289="Yes",'TSA Input'!$E2289,""))</f>
        <v/>
      </c>
      <c r="M2314" s="45" t="str">
        <f t="shared" si="3"/>
        <v/>
      </c>
      <c r="N2314" s="48"/>
      <c r="O2314" s="49"/>
      <c r="P2314" s="148" t="s">
        <v>31</v>
      </c>
      <c r="Q2314" s="149" t="s">
        <v>31</v>
      </c>
      <c r="R2314" s="1"/>
    </row>
    <row r="2315" spans="1:18" ht="15.75" hidden="1" customHeight="1">
      <c r="A2315" s="1" t="str">
        <f t="shared" si="1"/>
        <v/>
      </c>
      <c r="B2315" s="1"/>
      <c r="C2315" s="38" t="str">
        <f>IF('TSA Input'!J2290="","",IF('TSA Input'!J2290="Yes",'TSA Input'!B2290,"Ineligible"))</f>
        <v/>
      </c>
      <c r="D2315" s="39" t="str">
        <f>IF('TSA Input'!J2290="","",IF('TSA Input'!J2290="Yes",'TSA Input'!H2290,""))</f>
        <v/>
      </c>
      <c r="E2315" s="40" t="str">
        <f>IF('TSA Input'!J2290="","",IF('TSA Input'!J2290="Yes",'TSA Input'!G2290,""))</f>
        <v/>
      </c>
      <c r="F2315" s="42" t="str">
        <f>IF('TSA Input'!J2290="","",IF('TSA Input'!J2290="Yes",'TSA Input'!C2290,""))</f>
        <v/>
      </c>
      <c r="G2315" s="43" t="str">
        <f>IF('TSA Input'!J2290="","",IF('TSA Input'!J2290="Yes",'TSA Input'!I2290,""))</f>
        <v/>
      </c>
      <c r="H2315" s="43" t="str">
        <f>IF('TSA Input'!J2290="","",IF('TSA Input'!J2290="Yes",'TSA Input'!E2290,""))</f>
        <v/>
      </c>
      <c r="I2315" s="45" t="str">
        <f t="shared" si="2"/>
        <v/>
      </c>
      <c r="J2315" s="146" t="str">
        <f>IF('TSA Input'!$J2290="","",IF('TSA Input'!$J2290="Yes",'TSA Input'!$C2290,""))</f>
        <v/>
      </c>
      <c r="K2315" s="147" t="str">
        <f>IF('TSA Input'!$J2290="","",IF('TSA Input'!$J2290="Yes",'TSA Input'!$I2290,""))</f>
        <v/>
      </c>
      <c r="L2315" s="147" t="str">
        <f>IF('TSA Input'!$J2290="","",IF('TSA Input'!$J2290="Yes",'TSA Input'!$E2290,""))</f>
        <v/>
      </c>
      <c r="M2315" s="45" t="str">
        <f t="shared" si="3"/>
        <v/>
      </c>
      <c r="N2315" s="48"/>
      <c r="O2315" s="49"/>
      <c r="P2315" s="148" t="s">
        <v>31</v>
      </c>
      <c r="Q2315" s="149" t="s">
        <v>31</v>
      </c>
      <c r="R2315" s="1"/>
    </row>
    <row r="2316" spans="1:18" ht="15.75" hidden="1" customHeight="1">
      <c r="A2316" s="1" t="str">
        <f t="shared" si="1"/>
        <v/>
      </c>
      <c r="B2316" s="1"/>
      <c r="C2316" s="38" t="str">
        <f>IF('TSA Input'!J2291="","",IF('TSA Input'!J2291="Yes",'TSA Input'!B2291,"Ineligible"))</f>
        <v/>
      </c>
      <c r="D2316" s="39" t="str">
        <f>IF('TSA Input'!J2291="","",IF('TSA Input'!J2291="Yes",'TSA Input'!H2291,""))</f>
        <v/>
      </c>
      <c r="E2316" s="40" t="str">
        <f>IF('TSA Input'!J2291="","",IF('TSA Input'!J2291="Yes",'TSA Input'!G2291,""))</f>
        <v/>
      </c>
      <c r="F2316" s="42" t="str">
        <f>IF('TSA Input'!J2291="","",IF('TSA Input'!J2291="Yes",'TSA Input'!C2291,""))</f>
        <v/>
      </c>
      <c r="G2316" s="43" t="str">
        <f>IF('TSA Input'!J2291="","",IF('TSA Input'!J2291="Yes",'TSA Input'!I2291,""))</f>
        <v/>
      </c>
      <c r="H2316" s="43" t="str">
        <f>IF('TSA Input'!J2291="","",IF('TSA Input'!J2291="Yes",'TSA Input'!E2291,""))</f>
        <v/>
      </c>
      <c r="I2316" s="45" t="str">
        <f t="shared" si="2"/>
        <v/>
      </c>
      <c r="J2316" s="146" t="str">
        <f>IF('TSA Input'!$J2291="","",IF('TSA Input'!$J2291="Yes",'TSA Input'!$C2291,""))</f>
        <v/>
      </c>
      <c r="K2316" s="147" t="str">
        <f>IF('TSA Input'!$J2291="","",IF('TSA Input'!$J2291="Yes",'TSA Input'!$I2291,""))</f>
        <v/>
      </c>
      <c r="L2316" s="147" t="str">
        <f>IF('TSA Input'!$J2291="","",IF('TSA Input'!$J2291="Yes",'TSA Input'!$E2291,""))</f>
        <v/>
      </c>
      <c r="M2316" s="45" t="str">
        <f t="shared" si="3"/>
        <v/>
      </c>
      <c r="N2316" s="48"/>
      <c r="O2316" s="49"/>
      <c r="P2316" s="148" t="s">
        <v>31</v>
      </c>
      <c r="Q2316" s="149" t="s">
        <v>31</v>
      </c>
      <c r="R2316" s="1"/>
    </row>
    <row r="2317" spans="1:18" ht="15.75" hidden="1" customHeight="1">
      <c r="A2317" s="1" t="str">
        <f t="shared" si="1"/>
        <v/>
      </c>
      <c r="B2317" s="1"/>
      <c r="C2317" s="38" t="str">
        <f>IF('TSA Input'!J2292="","",IF('TSA Input'!J2292="Yes",'TSA Input'!B2292,"Ineligible"))</f>
        <v/>
      </c>
      <c r="D2317" s="39" t="str">
        <f>IF('TSA Input'!J2292="","",IF('TSA Input'!J2292="Yes",'TSA Input'!H2292,""))</f>
        <v/>
      </c>
      <c r="E2317" s="40" t="str">
        <f>IF('TSA Input'!J2292="","",IF('TSA Input'!J2292="Yes",'TSA Input'!G2292,""))</f>
        <v/>
      </c>
      <c r="F2317" s="42" t="str">
        <f>IF('TSA Input'!J2292="","",IF('TSA Input'!J2292="Yes",'TSA Input'!C2292,""))</f>
        <v/>
      </c>
      <c r="G2317" s="43" t="str">
        <f>IF('TSA Input'!J2292="","",IF('TSA Input'!J2292="Yes",'TSA Input'!I2292,""))</f>
        <v/>
      </c>
      <c r="H2317" s="43" t="str">
        <f>IF('TSA Input'!J2292="","",IF('TSA Input'!J2292="Yes",'TSA Input'!E2292,""))</f>
        <v/>
      </c>
      <c r="I2317" s="45" t="str">
        <f t="shared" si="2"/>
        <v/>
      </c>
      <c r="J2317" s="146" t="str">
        <f>IF('TSA Input'!$J2292="","",IF('TSA Input'!$J2292="Yes",'TSA Input'!$C2292,""))</f>
        <v/>
      </c>
      <c r="K2317" s="147" t="str">
        <f>IF('TSA Input'!$J2292="","",IF('TSA Input'!$J2292="Yes",'TSA Input'!$I2292,""))</f>
        <v/>
      </c>
      <c r="L2317" s="147" t="str">
        <f>IF('TSA Input'!$J2292="","",IF('TSA Input'!$J2292="Yes",'TSA Input'!$E2292,""))</f>
        <v/>
      </c>
      <c r="M2317" s="45" t="str">
        <f t="shared" si="3"/>
        <v/>
      </c>
      <c r="N2317" s="48"/>
      <c r="O2317" s="49"/>
      <c r="P2317" s="148" t="s">
        <v>31</v>
      </c>
      <c r="Q2317" s="149" t="s">
        <v>31</v>
      </c>
      <c r="R2317" s="1"/>
    </row>
    <row r="2318" spans="1:18" ht="15.75" hidden="1" customHeight="1">
      <c r="A2318" s="1" t="str">
        <f t="shared" si="1"/>
        <v/>
      </c>
      <c r="B2318" s="1"/>
      <c r="C2318" s="38" t="str">
        <f>IF('TSA Input'!J2293="","",IF('TSA Input'!J2293="Yes",'TSA Input'!B2293,"Ineligible"))</f>
        <v/>
      </c>
      <c r="D2318" s="39" t="str">
        <f>IF('TSA Input'!J2293="","",IF('TSA Input'!J2293="Yes",'TSA Input'!H2293,""))</f>
        <v/>
      </c>
      <c r="E2318" s="40" t="str">
        <f>IF('TSA Input'!J2293="","",IF('TSA Input'!J2293="Yes",'TSA Input'!G2293,""))</f>
        <v/>
      </c>
      <c r="F2318" s="42" t="str">
        <f>IF('TSA Input'!J2293="","",IF('TSA Input'!J2293="Yes",'TSA Input'!C2293,""))</f>
        <v/>
      </c>
      <c r="G2318" s="43" t="str">
        <f>IF('TSA Input'!J2293="","",IF('TSA Input'!J2293="Yes",'TSA Input'!I2293,""))</f>
        <v/>
      </c>
      <c r="H2318" s="43" t="str">
        <f>IF('TSA Input'!J2293="","",IF('TSA Input'!J2293="Yes",'TSA Input'!E2293,""))</f>
        <v/>
      </c>
      <c r="I2318" s="45" t="str">
        <f t="shared" si="2"/>
        <v/>
      </c>
      <c r="J2318" s="146" t="str">
        <f>IF('TSA Input'!$J2293="","",IF('TSA Input'!$J2293="Yes",'TSA Input'!$C2293,""))</f>
        <v/>
      </c>
      <c r="K2318" s="147" t="str">
        <f>IF('TSA Input'!$J2293="","",IF('TSA Input'!$J2293="Yes",'TSA Input'!$I2293,""))</f>
        <v/>
      </c>
      <c r="L2318" s="147" t="str">
        <f>IF('TSA Input'!$J2293="","",IF('TSA Input'!$J2293="Yes",'TSA Input'!$E2293,""))</f>
        <v/>
      </c>
      <c r="M2318" s="45" t="str">
        <f t="shared" si="3"/>
        <v/>
      </c>
      <c r="N2318" s="48"/>
      <c r="O2318" s="49"/>
      <c r="P2318" s="148" t="s">
        <v>31</v>
      </c>
      <c r="Q2318" s="149" t="s">
        <v>31</v>
      </c>
      <c r="R2318" s="1"/>
    </row>
    <row r="2319" spans="1:18" ht="15.75" hidden="1" customHeight="1">
      <c r="A2319" s="1" t="str">
        <f t="shared" si="1"/>
        <v/>
      </c>
      <c r="B2319" s="1"/>
      <c r="C2319" s="38" t="str">
        <f>IF('TSA Input'!J2294="","",IF('TSA Input'!J2294="Yes",'TSA Input'!B2294,"Ineligible"))</f>
        <v/>
      </c>
      <c r="D2319" s="39" t="str">
        <f>IF('TSA Input'!J2294="","",IF('TSA Input'!J2294="Yes",'TSA Input'!H2294,""))</f>
        <v/>
      </c>
      <c r="E2319" s="40" t="str">
        <f>IF('TSA Input'!J2294="","",IF('TSA Input'!J2294="Yes",'TSA Input'!G2294,""))</f>
        <v/>
      </c>
      <c r="F2319" s="42" t="str">
        <f>IF('TSA Input'!J2294="","",IF('TSA Input'!J2294="Yes",'TSA Input'!C2294,""))</f>
        <v/>
      </c>
      <c r="G2319" s="43" t="str">
        <f>IF('TSA Input'!J2294="","",IF('TSA Input'!J2294="Yes",'TSA Input'!I2294,""))</f>
        <v/>
      </c>
      <c r="H2319" s="43" t="str">
        <f>IF('TSA Input'!J2294="","",IF('TSA Input'!J2294="Yes",'TSA Input'!E2294,""))</f>
        <v/>
      </c>
      <c r="I2319" s="45" t="str">
        <f t="shared" si="2"/>
        <v/>
      </c>
      <c r="J2319" s="146" t="str">
        <f>IF('TSA Input'!$J2294="","",IF('TSA Input'!$J2294="Yes",'TSA Input'!$C2294,""))</f>
        <v/>
      </c>
      <c r="K2319" s="147" t="str">
        <f>IF('TSA Input'!$J2294="","",IF('TSA Input'!$J2294="Yes",'TSA Input'!$I2294,""))</f>
        <v/>
      </c>
      <c r="L2319" s="147" t="str">
        <f>IF('TSA Input'!$J2294="","",IF('TSA Input'!$J2294="Yes",'TSA Input'!$E2294,""))</f>
        <v/>
      </c>
      <c r="M2319" s="45" t="str">
        <f t="shared" si="3"/>
        <v/>
      </c>
      <c r="N2319" s="48"/>
      <c r="O2319" s="49"/>
      <c r="P2319" s="148" t="s">
        <v>31</v>
      </c>
      <c r="Q2319" s="149" t="s">
        <v>31</v>
      </c>
      <c r="R2319" s="1"/>
    </row>
    <row r="2320" spans="1:18" ht="15.75" hidden="1" customHeight="1">
      <c r="A2320" s="1" t="str">
        <f t="shared" si="1"/>
        <v/>
      </c>
      <c r="B2320" s="1"/>
      <c r="C2320" s="38" t="str">
        <f>IF('TSA Input'!J2295="","",IF('TSA Input'!J2295="Yes",'TSA Input'!B2295,"Ineligible"))</f>
        <v/>
      </c>
      <c r="D2320" s="39" t="str">
        <f>IF('TSA Input'!J2295="","",IF('TSA Input'!J2295="Yes",'TSA Input'!H2295,""))</f>
        <v/>
      </c>
      <c r="E2320" s="40" t="str">
        <f>IF('TSA Input'!J2295="","",IF('TSA Input'!J2295="Yes",'TSA Input'!G2295,""))</f>
        <v/>
      </c>
      <c r="F2320" s="42" t="str">
        <f>IF('TSA Input'!J2295="","",IF('TSA Input'!J2295="Yes",'TSA Input'!C2295,""))</f>
        <v/>
      </c>
      <c r="G2320" s="43" t="str">
        <f>IF('TSA Input'!J2295="","",IF('TSA Input'!J2295="Yes",'TSA Input'!I2295,""))</f>
        <v/>
      </c>
      <c r="H2320" s="43" t="str">
        <f>IF('TSA Input'!J2295="","",IF('TSA Input'!J2295="Yes",'TSA Input'!E2295,""))</f>
        <v/>
      </c>
      <c r="I2320" s="45" t="str">
        <f t="shared" si="2"/>
        <v/>
      </c>
      <c r="J2320" s="146" t="str">
        <f>IF('TSA Input'!$J2295="","",IF('TSA Input'!$J2295="Yes",'TSA Input'!$C2295,""))</f>
        <v/>
      </c>
      <c r="K2320" s="147" t="str">
        <f>IF('TSA Input'!$J2295="","",IF('TSA Input'!$J2295="Yes",'TSA Input'!$I2295,""))</f>
        <v/>
      </c>
      <c r="L2320" s="147" t="str">
        <f>IF('TSA Input'!$J2295="","",IF('TSA Input'!$J2295="Yes",'TSA Input'!$E2295,""))</f>
        <v/>
      </c>
      <c r="M2320" s="45" t="str">
        <f t="shared" si="3"/>
        <v/>
      </c>
      <c r="N2320" s="48"/>
      <c r="O2320" s="49"/>
      <c r="P2320" s="148" t="s">
        <v>31</v>
      </c>
      <c r="Q2320" s="149" t="s">
        <v>31</v>
      </c>
      <c r="R2320" s="1"/>
    </row>
    <row r="2321" spans="1:18" ht="15.75" hidden="1" customHeight="1">
      <c r="A2321" s="1" t="str">
        <f t="shared" si="1"/>
        <v/>
      </c>
      <c r="B2321" s="1"/>
      <c r="C2321" s="38" t="str">
        <f>IF('TSA Input'!J2296="","",IF('TSA Input'!J2296="Yes",'TSA Input'!B2296,"Ineligible"))</f>
        <v/>
      </c>
      <c r="D2321" s="39" t="str">
        <f>IF('TSA Input'!J2296="","",IF('TSA Input'!J2296="Yes",'TSA Input'!H2296,""))</f>
        <v/>
      </c>
      <c r="E2321" s="40" t="str">
        <f>IF('TSA Input'!J2296="","",IF('TSA Input'!J2296="Yes",'TSA Input'!G2296,""))</f>
        <v/>
      </c>
      <c r="F2321" s="42" t="str">
        <f>IF('TSA Input'!J2296="","",IF('TSA Input'!J2296="Yes",'TSA Input'!C2296,""))</f>
        <v/>
      </c>
      <c r="G2321" s="43" t="str">
        <f>IF('TSA Input'!J2296="","",IF('TSA Input'!J2296="Yes",'TSA Input'!I2296,""))</f>
        <v/>
      </c>
      <c r="H2321" s="43" t="str">
        <f>IF('TSA Input'!J2296="","",IF('TSA Input'!J2296="Yes",'TSA Input'!E2296,""))</f>
        <v/>
      </c>
      <c r="I2321" s="45" t="str">
        <f t="shared" si="2"/>
        <v/>
      </c>
      <c r="J2321" s="146" t="str">
        <f>IF('TSA Input'!$J2296="","",IF('TSA Input'!$J2296="Yes",'TSA Input'!$C2296,""))</f>
        <v/>
      </c>
      <c r="K2321" s="147" t="str">
        <f>IF('TSA Input'!$J2296="","",IF('TSA Input'!$J2296="Yes",'TSA Input'!$I2296,""))</f>
        <v/>
      </c>
      <c r="L2321" s="147" t="str">
        <f>IF('TSA Input'!$J2296="","",IF('TSA Input'!$J2296="Yes",'TSA Input'!$E2296,""))</f>
        <v/>
      </c>
      <c r="M2321" s="45" t="str">
        <f t="shared" si="3"/>
        <v/>
      </c>
      <c r="N2321" s="48"/>
      <c r="O2321" s="49"/>
      <c r="P2321" s="148" t="s">
        <v>31</v>
      </c>
      <c r="Q2321" s="149" t="s">
        <v>31</v>
      </c>
      <c r="R2321" s="1"/>
    </row>
    <row r="2322" spans="1:18" ht="15.75" hidden="1" customHeight="1">
      <c r="A2322" s="1" t="str">
        <f t="shared" si="1"/>
        <v/>
      </c>
      <c r="B2322" s="1"/>
      <c r="C2322" s="38" t="str">
        <f>IF('TSA Input'!J2297="","",IF('TSA Input'!J2297="Yes",'TSA Input'!B2297,"Ineligible"))</f>
        <v/>
      </c>
      <c r="D2322" s="39" t="str">
        <f>IF('TSA Input'!J2297="","",IF('TSA Input'!J2297="Yes",'TSA Input'!H2297,""))</f>
        <v/>
      </c>
      <c r="E2322" s="40" t="str">
        <f>IF('TSA Input'!J2297="","",IF('TSA Input'!J2297="Yes",'TSA Input'!G2297,""))</f>
        <v/>
      </c>
      <c r="F2322" s="42" t="str">
        <f>IF('TSA Input'!J2297="","",IF('TSA Input'!J2297="Yes",'TSA Input'!C2297,""))</f>
        <v/>
      </c>
      <c r="G2322" s="43" t="str">
        <f>IF('TSA Input'!J2297="","",IF('TSA Input'!J2297="Yes",'TSA Input'!I2297,""))</f>
        <v/>
      </c>
      <c r="H2322" s="43" t="str">
        <f>IF('TSA Input'!J2297="","",IF('TSA Input'!J2297="Yes",'TSA Input'!E2297,""))</f>
        <v/>
      </c>
      <c r="I2322" s="45" t="str">
        <f t="shared" si="2"/>
        <v/>
      </c>
      <c r="J2322" s="146" t="str">
        <f>IF('TSA Input'!$J2297="","",IF('TSA Input'!$J2297="Yes",'TSA Input'!$C2297,""))</f>
        <v/>
      </c>
      <c r="K2322" s="147" t="str">
        <f>IF('TSA Input'!$J2297="","",IF('TSA Input'!$J2297="Yes",'TSA Input'!$I2297,""))</f>
        <v/>
      </c>
      <c r="L2322" s="147" t="str">
        <f>IF('TSA Input'!$J2297="","",IF('TSA Input'!$J2297="Yes",'TSA Input'!$E2297,""))</f>
        <v/>
      </c>
      <c r="M2322" s="45" t="str">
        <f t="shared" si="3"/>
        <v/>
      </c>
      <c r="N2322" s="48"/>
      <c r="O2322" s="49"/>
      <c r="P2322" s="148" t="s">
        <v>31</v>
      </c>
      <c r="Q2322" s="149" t="s">
        <v>31</v>
      </c>
      <c r="R2322" s="1"/>
    </row>
    <row r="2323" spans="1:18" ht="15.75" hidden="1" customHeight="1">
      <c r="A2323" s="1" t="str">
        <f t="shared" si="1"/>
        <v/>
      </c>
      <c r="B2323" s="1"/>
      <c r="C2323" s="38" t="str">
        <f>IF('TSA Input'!J2298="","",IF('TSA Input'!J2298="Yes",'TSA Input'!B2298,"Ineligible"))</f>
        <v/>
      </c>
      <c r="D2323" s="39" t="str">
        <f>IF('TSA Input'!J2298="","",IF('TSA Input'!J2298="Yes",'TSA Input'!H2298,""))</f>
        <v/>
      </c>
      <c r="E2323" s="40" t="str">
        <f>IF('TSA Input'!J2298="","",IF('TSA Input'!J2298="Yes",'TSA Input'!G2298,""))</f>
        <v/>
      </c>
      <c r="F2323" s="42" t="str">
        <f>IF('TSA Input'!J2298="","",IF('TSA Input'!J2298="Yes",'TSA Input'!C2298,""))</f>
        <v/>
      </c>
      <c r="G2323" s="43" t="str">
        <f>IF('TSA Input'!J2298="","",IF('TSA Input'!J2298="Yes",'TSA Input'!I2298,""))</f>
        <v/>
      </c>
      <c r="H2323" s="43" t="str">
        <f>IF('TSA Input'!J2298="","",IF('TSA Input'!J2298="Yes",'TSA Input'!E2298,""))</f>
        <v/>
      </c>
      <c r="I2323" s="45" t="str">
        <f t="shared" si="2"/>
        <v/>
      </c>
      <c r="J2323" s="146" t="str">
        <f>IF('TSA Input'!$J2298="","",IF('TSA Input'!$J2298="Yes",'TSA Input'!$C2298,""))</f>
        <v/>
      </c>
      <c r="K2323" s="147" t="str">
        <f>IF('TSA Input'!$J2298="","",IF('TSA Input'!$J2298="Yes",'TSA Input'!$I2298,""))</f>
        <v/>
      </c>
      <c r="L2323" s="147" t="str">
        <f>IF('TSA Input'!$J2298="","",IF('TSA Input'!$J2298="Yes",'TSA Input'!$E2298,""))</f>
        <v/>
      </c>
      <c r="M2323" s="45" t="str">
        <f t="shared" si="3"/>
        <v/>
      </c>
      <c r="N2323" s="48"/>
      <c r="O2323" s="49"/>
      <c r="P2323" s="148" t="s">
        <v>31</v>
      </c>
      <c r="Q2323" s="149" t="s">
        <v>31</v>
      </c>
      <c r="R2323" s="1"/>
    </row>
    <row r="2324" spans="1:18" ht="15.75" hidden="1" customHeight="1">
      <c r="A2324" s="1" t="str">
        <f t="shared" si="1"/>
        <v/>
      </c>
      <c r="B2324" s="1"/>
      <c r="C2324" s="38" t="str">
        <f>IF('TSA Input'!J2299="","",IF('TSA Input'!J2299="Yes",'TSA Input'!B2299,"Ineligible"))</f>
        <v/>
      </c>
      <c r="D2324" s="39" t="str">
        <f>IF('TSA Input'!J2299="","",IF('TSA Input'!J2299="Yes",'TSA Input'!H2299,""))</f>
        <v/>
      </c>
      <c r="E2324" s="40" t="str">
        <f>IF('TSA Input'!J2299="","",IF('TSA Input'!J2299="Yes",'TSA Input'!G2299,""))</f>
        <v/>
      </c>
      <c r="F2324" s="42" t="str">
        <f>IF('TSA Input'!J2299="","",IF('TSA Input'!J2299="Yes",'TSA Input'!C2299,""))</f>
        <v/>
      </c>
      <c r="G2324" s="43" t="str">
        <f>IF('TSA Input'!J2299="","",IF('TSA Input'!J2299="Yes",'TSA Input'!I2299,""))</f>
        <v/>
      </c>
      <c r="H2324" s="43" t="str">
        <f>IF('TSA Input'!J2299="","",IF('TSA Input'!J2299="Yes",'TSA Input'!E2299,""))</f>
        <v/>
      </c>
      <c r="I2324" s="45" t="str">
        <f t="shared" si="2"/>
        <v/>
      </c>
      <c r="J2324" s="146" t="str">
        <f>IF('TSA Input'!$J2299="","",IF('TSA Input'!$J2299="Yes",'TSA Input'!$C2299,""))</f>
        <v/>
      </c>
      <c r="K2324" s="147" t="str">
        <f>IF('TSA Input'!$J2299="","",IF('TSA Input'!$J2299="Yes",'TSA Input'!$I2299,""))</f>
        <v/>
      </c>
      <c r="L2324" s="147" t="str">
        <f>IF('TSA Input'!$J2299="","",IF('TSA Input'!$J2299="Yes",'TSA Input'!$E2299,""))</f>
        <v/>
      </c>
      <c r="M2324" s="45" t="str">
        <f t="shared" si="3"/>
        <v/>
      </c>
      <c r="N2324" s="48"/>
      <c r="O2324" s="49"/>
      <c r="P2324" s="148" t="s">
        <v>31</v>
      </c>
      <c r="Q2324" s="149" t="s">
        <v>31</v>
      </c>
      <c r="R2324" s="1"/>
    </row>
    <row r="2325" spans="1:18" ht="15.75" hidden="1" customHeight="1">
      <c r="A2325" s="1" t="str">
        <f t="shared" si="1"/>
        <v/>
      </c>
      <c r="B2325" s="1"/>
      <c r="C2325" s="38" t="str">
        <f>IF('TSA Input'!J2300="","",IF('TSA Input'!J2300="Yes",'TSA Input'!B2300,"Ineligible"))</f>
        <v/>
      </c>
      <c r="D2325" s="39" t="str">
        <f>IF('TSA Input'!J2300="","",IF('TSA Input'!J2300="Yes",'TSA Input'!H2300,""))</f>
        <v/>
      </c>
      <c r="E2325" s="40" t="str">
        <f>IF('TSA Input'!J2300="","",IF('TSA Input'!J2300="Yes",'TSA Input'!G2300,""))</f>
        <v/>
      </c>
      <c r="F2325" s="42" t="str">
        <f>IF('TSA Input'!J2300="","",IF('TSA Input'!J2300="Yes",'TSA Input'!C2300,""))</f>
        <v/>
      </c>
      <c r="G2325" s="43" t="str">
        <f>IF('TSA Input'!J2300="","",IF('TSA Input'!J2300="Yes",'TSA Input'!I2300,""))</f>
        <v/>
      </c>
      <c r="H2325" s="43" t="str">
        <f>IF('TSA Input'!J2300="","",IF('TSA Input'!J2300="Yes",'TSA Input'!E2300,""))</f>
        <v/>
      </c>
      <c r="I2325" s="45" t="str">
        <f t="shared" si="2"/>
        <v/>
      </c>
      <c r="J2325" s="146" t="str">
        <f>IF('TSA Input'!$J2300="","",IF('TSA Input'!$J2300="Yes",'TSA Input'!$C2300,""))</f>
        <v/>
      </c>
      <c r="K2325" s="147" t="str">
        <f>IF('TSA Input'!$J2300="","",IF('TSA Input'!$J2300="Yes",'TSA Input'!$I2300,""))</f>
        <v/>
      </c>
      <c r="L2325" s="147" t="str">
        <f>IF('TSA Input'!$J2300="","",IF('TSA Input'!$J2300="Yes",'TSA Input'!$E2300,""))</f>
        <v/>
      </c>
      <c r="M2325" s="45" t="str">
        <f t="shared" si="3"/>
        <v/>
      </c>
      <c r="N2325" s="48"/>
      <c r="O2325" s="49"/>
      <c r="P2325" s="148" t="s">
        <v>31</v>
      </c>
      <c r="Q2325" s="149" t="s">
        <v>31</v>
      </c>
      <c r="R2325" s="1"/>
    </row>
    <row r="2326" spans="1:18" ht="15.75" hidden="1" customHeight="1">
      <c r="A2326" s="1" t="str">
        <f t="shared" si="1"/>
        <v/>
      </c>
      <c r="B2326" s="1"/>
      <c r="C2326" s="38" t="str">
        <f>IF('TSA Input'!J2301="","",IF('TSA Input'!J2301="Yes",'TSA Input'!B2301,"Ineligible"))</f>
        <v/>
      </c>
      <c r="D2326" s="39" t="str">
        <f>IF('TSA Input'!J2301="","",IF('TSA Input'!J2301="Yes",'TSA Input'!H2301,""))</f>
        <v/>
      </c>
      <c r="E2326" s="40" t="str">
        <f>IF('TSA Input'!J2301="","",IF('TSA Input'!J2301="Yes",'TSA Input'!G2301,""))</f>
        <v/>
      </c>
      <c r="F2326" s="42" t="str">
        <f>IF('TSA Input'!J2301="","",IF('TSA Input'!J2301="Yes",'TSA Input'!C2301,""))</f>
        <v/>
      </c>
      <c r="G2326" s="43" t="str">
        <f>IF('TSA Input'!J2301="","",IF('TSA Input'!J2301="Yes",'TSA Input'!I2301,""))</f>
        <v/>
      </c>
      <c r="H2326" s="43" t="str">
        <f>IF('TSA Input'!J2301="","",IF('TSA Input'!J2301="Yes",'TSA Input'!E2301,""))</f>
        <v/>
      </c>
      <c r="I2326" s="45" t="str">
        <f t="shared" si="2"/>
        <v/>
      </c>
      <c r="J2326" s="146" t="str">
        <f>IF('TSA Input'!$J2301="","",IF('TSA Input'!$J2301="Yes",'TSA Input'!$C2301,""))</f>
        <v/>
      </c>
      <c r="K2326" s="147" t="str">
        <f>IF('TSA Input'!$J2301="","",IF('TSA Input'!$J2301="Yes",'TSA Input'!$I2301,""))</f>
        <v/>
      </c>
      <c r="L2326" s="147" t="str">
        <f>IF('TSA Input'!$J2301="","",IF('TSA Input'!$J2301="Yes",'TSA Input'!$E2301,""))</f>
        <v/>
      </c>
      <c r="M2326" s="45" t="str">
        <f t="shared" si="3"/>
        <v/>
      </c>
      <c r="N2326" s="48"/>
      <c r="O2326" s="49"/>
      <c r="P2326" s="148" t="s">
        <v>31</v>
      </c>
      <c r="Q2326" s="149" t="s">
        <v>31</v>
      </c>
      <c r="R2326" s="1"/>
    </row>
    <row r="2327" spans="1:18" ht="15.75" hidden="1" customHeight="1">
      <c r="A2327" s="1" t="str">
        <f t="shared" si="1"/>
        <v/>
      </c>
      <c r="B2327" s="1"/>
      <c r="C2327" s="38" t="str">
        <f>IF('TSA Input'!J2302="","",IF('TSA Input'!J2302="Yes",'TSA Input'!B2302,"Ineligible"))</f>
        <v/>
      </c>
      <c r="D2327" s="39" t="str">
        <f>IF('TSA Input'!J2302="","",IF('TSA Input'!J2302="Yes",'TSA Input'!H2302,""))</f>
        <v/>
      </c>
      <c r="E2327" s="40" t="str">
        <f>IF('TSA Input'!J2302="","",IF('TSA Input'!J2302="Yes",'TSA Input'!G2302,""))</f>
        <v/>
      </c>
      <c r="F2327" s="42" t="str">
        <f>IF('TSA Input'!J2302="","",IF('TSA Input'!J2302="Yes",'TSA Input'!C2302,""))</f>
        <v/>
      </c>
      <c r="G2327" s="43" t="str">
        <f>IF('TSA Input'!J2302="","",IF('TSA Input'!J2302="Yes",'TSA Input'!I2302,""))</f>
        <v/>
      </c>
      <c r="H2327" s="43" t="str">
        <f>IF('TSA Input'!J2302="","",IF('TSA Input'!J2302="Yes",'TSA Input'!E2302,""))</f>
        <v/>
      </c>
      <c r="I2327" s="45" t="str">
        <f t="shared" si="2"/>
        <v/>
      </c>
      <c r="J2327" s="146" t="str">
        <f>IF('TSA Input'!$J2302="","",IF('TSA Input'!$J2302="Yes",'TSA Input'!$C2302,""))</f>
        <v/>
      </c>
      <c r="K2327" s="147" t="str">
        <f>IF('TSA Input'!$J2302="","",IF('TSA Input'!$J2302="Yes",'TSA Input'!$I2302,""))</f>
        <v/>
      </c>
      <c r="L2327" s="147" t="str">
        <f>IF('TSA Input'!$J2302="","",IF('TSA Input'!$J2302="Yes",'TSA Input'!$E2302,""))</f>
        <v/>
      </c>
      <c r="M2327" s="45" t="str">
        <f t="shared" si="3"/>
        <v/>
      </c>
      <c r="N2327" s="48"/>
      <c r="O2327" s="49"/>
      <c r="P2327" s="148" t="s">
        <v>31</v>
      </c>
      <c r="Q2327" s="149" t="s">
        <v>31</v>
      </c>
      <c r="R2327" s="1"/>
    </row>
    <row r="2328" spans="1:18" ht="15.75" hidden="1" customHeight="1">
      <c r="A2328" s="1" t="str">
        <f t="shared" si="1"/>
        <v/>
      </c>
      <c r="B2328" s="1"/>
      <c r="C2328" s="38" t="str">
        <f>IF('TSA Input'!J2303="","",IF('TSA Input'!J2303="Yes",'TSA Input'!B2303,"Ineligible"))</f>
        <v/>
      </c>
      <c r="D2328" s="39" t="str">
        <f>IF('TSA Input'!J2303="","",IF('TSA Input'!J2303="Yes",'TSA Input'!H2303,""))</f>
        <v/>
      </c>
      <c r="E2328" s="40" t="str">
        <f>IF('TSA Input'!J2303="","",IF('TSA Input'!J2303="Yes",'TSA Input'!G2303,""))</f>
        <v/>
      </c>
      <c r="F2328" s="42" t="str">
        <f>IF('TSA Input'!J2303="","",IF('TSA Input'!J2303="Yes",'TSA Input'!C2303,""))</f>
        <v/>
      </c>
      <c r="G2328" s="43" t="str">
        <f>IF('TSA Input'!J2303="","",IF('TSA Input'!J2303="Yes",'TSA Input'!I2303,""))</f>
        <v/>
      </c>
      <c r="H2328" s="43" t="str">
        <f>IF('TSA Input'!J2303="","",IF('TSA Input'!J2303="Yes",'TSA Input'!E2303,""))</f>
        <v/>
      </c>
      <c r="I2328" s="45" t="str">
        <f t="shared" si="2"/>
        <v/>
      </c>
      <c r="J2328" s="146" t="str">
        <f>IF('TSA Input'!$J2303="","",IF('TSA Input'!$J2303="Yes",'TSA Input'!$C2303,""))</f>
        <v/>
      </c>
      <c r="K2328" s="147" t="str">
        <f>IF('TSA Input'!$J2303="","",IF('TSA Input'!$J2303="Yes",'TSA Input'!$I2303,""))</f>
        <v/>
      </c>
      <c r="L2328" s="147" t="str">
        <f>IF('TSA Input'!$J2303="","",IF('TSA Input'!$J2303="Yes",'TSA Input'!$E2303,""))</f>
        <v/>
      </c>
      <c r="M2328" s="45" t="str">
        <f t="shared" si="3"/>
        <v/>
      </c>
      <c r="N2328" s="48"/>
      <c r="O2328" s="49"/>
      <c r="P2328" s="148" t="s">
        <v>31</v>
      </c>
      <c r="Q2328" s="149" t="s">
        <v>31</v>
      </c>
      <c r="R2328" s="1"/>
    </row>
    <row r="2329" spans="1:18" ht="15.75" hidden="1" customHeight="1">
      <c r="A2329" s="1" t="str">
        <f t="shared" si="1"/>
        <v/>
      </c>
      <c r="B2329" s="1"/>
      <c r="C2329" s="38" t="str">
        <f>IF('TSA Input'!J2304="","",IF('TSA Input'!J2304="Yes",'TSA Input'!B2304,"Ineligible"))</f>
        <v/>
      </c>
      <c r="D2329" s="39" t="str">
        <f>IF('TSA Input'!J2304="","",IF('TSA Input'!J2304="Yes",'TSA Input'!H2304,""))</f>
        <v/>
      </c>
      <c r="E2329" s="40" t="str">
        <f>IF('TSA Input'!J2304="","",IF('TSA Input'!J2304="Yes",'TSA Input'!G2304,""))</f>
        <v/>
      </c>
      <c r="F2329" s="42" t="str">
        <f>IF('TSA Input'!J2304="","",IF('TSA Input'!J2304="Yes",'TSA Input'!C2304,""))</f>
        <v/>
      </c>
      <c r="G2329" s="43" t="str">
        <f>IF('TSA Input'!J2304="","",IF('TSA Input'!J2304="Yes",'TSA Input'!I2304,""))</f>
        <v/>
      </c>
      <c r="H2329" s="43" t="str">
        <f>IF('TSA Input'!J2304="","",IF('TSA Input'!J2304="Yes",'TSA Input'!E2304,""))</f>
        <v/>
      </c>
      <c r="I2329" s="45" t="str">
        <f t="shared" si="2"/>
        <v/>
      </c>
      <c r="J2329" s="146" t="str">
        <f>IF('TSA Input'!$J2304="","",IF('TSA Input'!$J2304="Yes",'TSA Input'!$C2304,""))</f>
        <v/>
      </c>
      <c r="K2329" s="147" t="str">
        <f>IF('TSA Input'!$J2304="","",IF('TSA Input'!$J2304="Yes",'TSA Input'!$I2304,""))</f>
        <v/>
      </c>
      <c r="L2329" s="147" t="str">
        <f>IF('TSA Input'!$J2304="","",IF('TSA Input'!$J2304="Yes",'TSA Input'!$E2304,""))</f>
        <v/>
      </c>
      <c r="M2329" s="45" t="str">
        <f t="shared" si="3"/>
        <v/>
      </c>
      <c r="N2329" s="48"/>
      <c r="O2329" s="49"/>
      <c r="P2329" s="148" t="s">
        <v>31</v>
      </c>
      <c r="Q2329" s="149" t="s">
        <v>31</v>
      </c>
      <c r="R2329" s="1"/>
    </row>
    <row r="2330" spans="1:18" ht="15.75" hidden="1" customHeight="1">
      <c r="A2330" s="1" t="str">
        <f t="shared" si="1"/>
        <v/>
      </c>
      <c r="B2330" s="1"/>
      <c r="C2330" s="38" t="str">
        <f>IF('TSA Input'!J2305="","",IF('TSA Input'!J2305="Yes",'TSA Input'!B2305,"Ineligible"))</f>
        <v/>
      </c>
      <c r="D2330" s="39" t="str">
        <f>IF('TSA Input'!J2305="","",IF('TSA Input'!J2305="Yes",'TSA Input'!H2305,""))</f>
        <v/>
      </c>
      <c r="E2330" s="40" t="str">
        <f>IF('TSA Input'!J2305="","",IF('TSA Input'!J2305="Yes",'TSA Input'!G2305,""))</f>
        <v/>
      </c>
      <c r="F2330" s="42" t="str">
        <f>IF('TSA Input'!J2305="","",IF('TSA Input'!J2305="Yes",'TSA Input'!C2305,""))</f>
        <v/>
      </c>
      <c r="G2330" s="43" t="str">
        <f>IF('TSA Input'!J2305="","",IF('TSA Input'!J2305="Yes",'TSA Input'!I2305,""))</f>
        <v/>
      </c>
      <c r="H2330" s="43" t="str">
        <f>IF('TSA Input'!J2305="","",IF('TSA Input'!J2305="Yes",'TSA Input'!E2305,""))</f>
        <v/>
      </c>
      <c r="I2330" s="45" t="str">
        <f t="shared" si="2"/>
        <v/>
      </c>
      <c r="J2330" s="146" t="str">
        <f>IF('TSA Input'!$J2305="","",IF('TSA Input'!$J2305="Yes",'TSA Input'!$C2305,""))</f>
        <v/>
      </c>
      <c r="K2330" s="147" t="str">
        <f>IF('TSA Input'!$J2305="","",IF('TSA Input'!$J2305="Yes",'TSA Input'!$I2305,""))</f>
        <v/>
      </c>
      <c r="L2330" s="147" t="str">
        <f>IF('TSA Input'!$J2305="","",IF('TSA Input'!$J2305="Yes",'TSA Input'!$E2305,""))</f>
        <v/>
      </c>
      <c r="M2330" s="45" t="str">
        <f t="shared" si="3"/>
        <v/>
      </c>
      <c r="N2330" s="48"/>
      <c r="O2330" s="49"/>
      <c r="P2330" s="148" t="s">
        <v>31</v>
      </c>
      <c r="Q2330" s="149" t="s">
        <v>31</v>
      </c>
      <c r="R2330" s="1"/>
    </row>
    <row r="2331" spans="1:18" ht="15.75" hidden="1" customHeight="1">
      <c r="A2331" s="1" t="str">
        <f t="shared" si="1"/>
        <v/>
      </c>
      <c r="B2331" s="1"/>
      <c r="C2331" s="38" t="str">
        <f>IF('TSA Input'!J2306="","",IF('TSA Input'!J2306="Yes",'TSA Input'!B2306,"Ineligible"))</f>
        <v/>
      </c>
      <c r="D2331" s="39" t="str">
        <f>IF('TSA Input'!J2306="","",IF('TSA Input'!J2306="Yes",'TSA Input'!H2306,""))</f>
        <v/>
      </c>
      <c r="E2331" s="40" t="str">
        <f>IF('TSA Input'!J2306="","",IF('TSA Input'!J2306="Yes",'TSA Input'!G2306,""))</f>
        <v/>
      </c>
      <c r="F2331" s="42" t="str">
        <f>IF('TSA Input'!J2306="","",IF('TSA Input'!J2306="Yes",'TSA Input'!C2306,""))</f>
        <v/>
      </c>
      <c r="G2331" s="43" t="str">
        <f>IF('TSA Input'!J2306="","",IF('TSA Input'!J2306="Yes",'TSA Input'!I2306,""))</f>
        <v/>
      </c>
      <c r="H2331" s="43" t="str">
        <f>IF('TSA Input'!J2306="","",IF('TSA Input'!J2306="Yes",'TSA Input'!E2306,""))</f>
        <v/>
      </c>
      <c r="I2331" s="45" t="str">
        <f t="shared" si="2"/>
        <v/>
      </c>
      <c r="J2331" s="146" t="str">
        <f>IF('TSA Input'!$J2306="","",IF('TSA Input'!$J2306="Yes",'TSA Input'!$C2306,""))</f>
        <v/>
      </c>
      <c r="K2331" s="147" t="str">
        <f>IF('TSA Input'!$J2306="","",IF('TSA Input'!$J2306="Yes",'TSA Input'!$I2306,""))</f>
        <v/>
      </c>
      <c r="L2331" s="147" t="str">
        <f>IF('TSA Input'!$J2306="","",IF('TSA Input'!$J2306="Yes",'TSA Input'!$E2306,""))</f>
        <v/>
      </c>
      <c r="M2331" s="45" t="str">
        <f t="shared" si="3"/>
        <v/>
      </c>
      <c r="N2331" s="48"/>
      <c r="O2331" s="49"/>
      <c r="P2331" s="148" t="s">
        <v>31</v>
      </c>
      <c r="Q2331" s="149" t="s">
        <v>31</v>
      </c>
      <c r="R2331" s="1"/>
    </row>
    <row r="2332" spans="1:18" ht="15.75" hidden="1" customHeight="1">
      <c r="A2332" s="1" t="str">
        <f t="shared" si="1"/>
        <v/>
      </c>
      <c r="B2332" s="1"/>
      <c r="C2332" s="38" t="str">
        <f>IF('TSA Input'!J2307="","",IF('TSA Input'!J2307="Yes",'TSA Input'!B2307,"Ineligible"))</f>
        <v/>
      </c>
      <c r="D2332" s="39" t="str">
        <f>IF('TSA Input'!J2307="","",IF('TSA Input'!J2307="Yes",'TSA Input'!H2307,""))</f>
        <v/>
      </c>
      <c r="E2332" s="40" t="str">
        <f>IF('TSA Input'!J2307="","",IF('TSA Input'!J2307="Yes",'TSA Input'!G2307,""))</f>
        <v/>
      </c>
      <c r="F2332" s="42" t="str">
        <f>IF('TSA Input'!J2307="","",IF('TSA Input'!J2307="Yes",'TSA Input'!C2307,""))</f>
        <v/>
      </c>
      <c r="G2332" s="43" t="str">
        <f>IF('TSA Input'!J2307="","",IF('TSA Input'!J2307="Yes",'TSA Input'!I2307,""))</f>
        <v/>
      </c>
      <c r="H2332" s="43" t="str">
        <f>IF('TSA Input'!J2307="","",IF('TSA Input'!J2307="Yes",'TSA Input'!E2307,""))</f>
        <v/>
      </c>
      <c r="I2332" s="45" t="str">
        <f t="shared" si="2"/>
        <v/>
      </c>
      <c r="J2332" s="146" t="str">
        <f>IF('TSA Input'!$J2307="","",IF('TSA Input'!$J2307="Yes",'TSA Input'!$C2307,""))</f>
        <v/>
      </c>
      <c r="K2332" s="147" t="str">
        <f>IF('TSA Input'!$J2307="","",IF('TSA Input'!$J2307="Yes",'TSA Input'!$I2307,""))</f>
        <v/>
      </c>
      <c r="L2332" s="147" t="str">
        <f>IF('TSA Input'!$J2307="","",IF('TSA Input'!$J2307="Yes",'TSA Input'!$E2307,""))</f>
        <v/>
      </c>
      <c r="M2332" s="45" t="str">
        <f t="shared" si="3"/>
        <v/>
      </c>
      <c r="N2332" s="48"/>
      <c r="O2332" s="49"/>
      <c r="P2332" s="148" t="s">
        <v>31</v>
      </c>
      <c r="Q2332" s="149" t="s">
        <v>31</v>
      </c>
      <c r="R2332" s="1"/>
    </row>
    <row r="2333" spans="1:18" ht="15.75" hidden="1" customHeight="1">
      <c r="A2333" s="1" t="str">
        <f t="shared" si="1"/>
        <v/>
      </c>
      <c r="B2333" s="1"/>
      <c r="C2333" s="38" t="str">
        <f>IF('TSA Input'!J2308="","",IF('TSA Input'!J2308="Yes",'TSA Input'!B2308,"Ineligible"))</f>
        <v/>
      </c>
      <c r="D2333" s="39" t="str">
        <f>IF('TSA Input'!J2308="","",IF('TSA Input'!J2308="Yes",'TSA Input'!H2308,""))</f>
        <v/>
      </c>
      <c r="E2333" s="40" t="str">
        <f>IF('TSA Input'!J2308="","",IF('TSA Input'!J2308="Yes",'TSA Input'!G2308,""))</f>
        <v/>
      </c>
      <c r="F2333" s="42" t="str">
        <f>IF('TSA Input'!J2308="","",IF('TSA Input'!J2308="Yes",'TSA Input'!C2308,""))</f>
        <v/>
      </c>
      <c r="G2333" s="43" t="str">
        <f>IF('TSA Input'!J2308="","",IF('TSA Input'!J2308="Yes",'TSA Input'!I2308,""))</f>
        <v/>
      </c>
      <c r="H2333" s="43" t="str">
        <f>IF('TSA Input'!J2308="","",IF('TSA Input'!J2308="Yes",'TSA Input'!E2308,""))</f>
        <v/>
      </c>
      <c r="I2333" s="45" t="str">
        <f t="shared" si="2"/>
        <v/>
      </c>
      <c r="J2333" s="146" t="str">
        <f>IF('TSA Input'!$J2308="","",IF('TSA Input'!$J2308="Yes",'TSA Input'!$C2308,""))</f>
        <v/>
      </c>
      <c r="K2333" s="147" t="str">
        <f>IF('TSA Input'!$J2308="","",IF('TSA Input'!$J2308="Yes",'TSA Input'!$I2308,""))</f>
        <v/>
      </c>
      <c r="L2333" s="147" t="str">
        <f>IF('TSA Input'!$J2308="","",IF('TSA Input'!$J2308="Yes",'TSA Input'!$E2308,""))</f>
        <v/>
      </c>
      <c r="M2333" s="45" t="str">
        <f t="shared" si="3"/>
        <v/>
      </c>
      <c r="N2333" s="48"/>
      <c r="O2333" s="49"/>
      <c r="P2333" s="148" t="s">
        <v>31</v>
      </c>
      <c r="Q2333" s="149" t="s">
        <v>31</v>
      </c>
      <c r="R2333" s="1"/>
    </row>
    <row r="2334" spans="1:18" ht="15.75" hidden="1" customHeight="1">
      <c r="A2334" s="1" t="str">
        <f t="shared" si="1"/>
        <v/>
      </c>
      <c r="B2334" s="1"/>
      <c r="C2334" s="38" t="str">
        <f>IF('TSA Input'!J2309="","",IF('TSA Input'!J2309="Yes",'TSA Input'!B2309,"Ineligible"))</f>
        <v/>
      </c>
      <c r="D2334" s="39" t="str">
        <f>IF('TSA Input'!J2309="","",IF('TSA Input'!J2309="Yes",'TSA Input'!H2309,""))</f>
        <v/>
      </c>
      <c r="E2334" s="40" t="str">
        <f>IF('TSA Input'!J2309="","",IF('TSA Input'!J2309="Yes",'TSA Input'!G2309,""))</f>
        <v/>
      </c>
      <c r="F2334" s="42" t="str">
        <f>IF('TSA Input'!J2309="","",IF('TSA Input'!J2309="Yes",'TSA Input'!C2309,""))</f>
        <v/>
      </c>
      <c r="G2334" s="43" t="str">
        <f>IF('TSA Input'!J2309="","",IF('TSA Input'!J2309="Yes",'TSA Input'!I2309,""))</f>
        <v/>
      </c>
      <c r="H2334" s="43" t="str">
        <f>IF('TSA Input'!J2309="","",IF('TSA Input'!J2309="Yes",'TSA Input'!E2309,""))</f>
        <v/>
      </c>
      <c r="I2334" s="45" t="str">
        <f t="shared" si="2"/>
        <v/>
      </c>
      <c r="J2334" s="146" t="str">
        <f>IF('TSA Input'!$J2309="","",IF('TSA Input'!$J2309="Yes",'TSA Input'!$C2309,""))</f>
        <v/>
      </c>
      <c r="K2334" s="147" t="str">
        <f>IF('TSA Input'!$J2309="","",IF('TSA Input'!$J2309="Yes",'TSA Input'!$I2309,""))</f>
        <v/>
      </c>
      <c r="L2334" s="147" t="str">
        <f>IF('TSA Input'!$J2309="","",IF('TSA Input'!$J2309="Yes",'TSA Input'!$E2309,""))</f>
        <v/>
      </c>
      <c r="M2334" s="45" t="str">
        <f t="shared" si="3"/>
        <v/>
      </c>
      <c r="N2334" s="48"/>
      <c r="O2334" s="49"/>
      <c r="P2334" s="148" t="s">
        <v>31</v>
      </c>
      <c r="Q2334" s="149" t="s">
        <v>31</v>
      </c>
      <c r="R2334" s="1"/>
    </row>
    <row r="2335" spans="1:18" ht="15.75" hidden="1" customHeight="1">
      <c r="A2335" s="1" t="str">
        <f t="shared" si="1"/>
        <v/>
      </c>
      <c r="B2335" s="1"/>
      <c r="C2335" s="38" t="str">
        <f>IF('TSA Input'!J2310="","",IF('TSA Input'!J2310="Yes",'TSA Input'!B2310,"Ineligible"))</f>
        <v/>
      </c>
      <c r="D2335" s="39" t="str">
        <f>IF('TSA Input'!J2310="","",IF('TSA Input'!J2310="Yes",'TSA Input'!H2310,""))</f>
        <v/>
      </c>
      <c r="E2335" s="40" t="str">
        <f>IF('TSA Input'!J2310="","",IF('TSA Input'!J2310="Yes",'TSA Input'!G2310,""))</f>
        <v/>
      </c>
      <c r="F2335" s="42" t="str">
        <f>IF('TSA Input'!J2310="","",IF('TSA Input'!J2310="Yes",'TSA Input'!C2310,""))</f>
        <v/>
      </c>
      <c r="G2335" s="43" t="str">
        <f>IF('TSA Input'!J2310="","",IF('TSA Input'!J2310="Yes",'TSA Input'!I2310,""))</f>
        <v/>
      </c>
      <c r="H2335" s="43" t="str">
        <f>IF('TSA Input'!J2310="","",IF('TSA Input'!J2310="Yes",'TSA Input'!E2310,""))</f>
        <v/>
      </c>
      <c r="I2335" s="45" t="str">
        <f t="shared" si="2"/>
        <v/>
      </c>
      <c r="J2335" s="146" t="str">
        <f>IF('TSA Input'!$J2310="","",IF('TSA Input'!$J2310="Yes",'TSA Input'!$C2310,""))</f>
        <v/>
      </c>
      <c r="K2335" s="147" t="str">
        <f>IF('TSA Input'!$J2310="","",IF('TSA Input'!$J2310="Yes",'TSA Input'!$I2310,""))</f>
        <v/>
      </c>
      <c r="L2335" s="147" t="str">
        <f>IF('TSA Input'!$J2310="","",IF('TSA Input'!$J2310="Yes",'TSA Input'!$E2310,""))</f>
        <v/>
      </c>
      <c r="M2335" s="45" t="str">
        <f t="shared" si="3"/>
        <v/>
      </c>
      <c r="N2335" s="48"/>
      <c r="O2335" s="49"/>
      <c r="P2335" s="148" t="s">
        <v>31</v>
      </c>
      <c r="Q2335" s="149" t="s">
        <v>31</v>
      </c>
      <c r="R2335" s="1"/>
    </row>
    <row r="2336" spans="1:18" ht="15.75" hidden="1" customHeight="1">
      <c r="A2336" s="1" t="str">
        <f t="shared" si="1"/>
        <v/>
      </c>
      <c r="B2336" s="1"/>
      <c r="C2336" s="38" t="str">
        <f>IF('TSA Input'!J2311="","",IF('TSA Input'!J2311="Yes",'TSA Input'!B2311,"Ineligible"))</f>
        <v/>
      </c>
      <c r="D2336" s="39" t="str">
        <f>IF('TSA Input'!J2311="","",IF('TSA Input'!J2311="Yes",'TSA Input'!H2311,""))</f>
        <v/>
      </c>
      <c r="E2336" s="40" t="str">
        <f>IF('TSA Input'!J2311="","",IF('TSA Input'!J2311="Yes",'TSA Input'!G2311,""))</f>
        <v/>
      </c>
      <c r="F2336" s="42" t="str">
        <f>IF('TSA Input'!J2311="","",IF('TSA Input'!J2311="Yes",'TSA Input'!C2311,""))</f>
        <v/>
      </c>
      <c r="G2336" s="43" t="str">
        <f>IF('TSA Input'!J2311="","",IF('TSA Input'!J2311="Yes",'TSA Input'!I2311,""))</f>
        <v/>
      </c>
      <c r="H2336" s="43" t="str">
        <f>IF('TSA Input'!J2311="","",IF('TSA Input'!J2311="Yes",'TSA Input'!E2311,""))</f>
        <v/>
      </c>
      <c r="I2336" s="45" t="str">
        <f t="shared" si="2"/>
        <v/>
      </c>
      <c r="J2336" s="146" t="str">
        <f>IF('TSA Input'!$J2311="","",IF('TSA Input'!$J2311="Yes",'TSA Input'!$C2311,""))</f>
        <v/>
      </c>
      <c r="K2336" s="147" t="str">
        <f>IF('TSA Input'!$J2311="","",IF('TSA Input'!$J2311="Yes",'TSA Input'!$I2311,""))</f>
        <v/>
      </c>
      <c r="L2336" s="147" t="str">
        <f>IF('TSA Input'!$J2311="","",IF('TSA Input'!$J2311="Yes",'TSA Input'!$E2311,""))</f>
        <v/>
      </c>
      <c r="M2336" s="45" t="str">
        <f t="shared" si="3"/>
        <v/>
      </c>
      <c r="N2336" s="48"/>
      <c r="O2336" s="49"/>
      <c r="P2336" s="148" t="s">
        <v>31</v>
      </c>
      <c r="Q2336" s="149" t="s">
        <v>31</v>
      </c>
      <c r="R2336" s="1"/>
    </row>
    <row r="2337" spans="1:18" ht="15.75" hidden="1" customHeight="1">
      <c r="A2337" s="1" t="str">
        <f t="shared" si="1"/>
        <v/>
      </c>
      <c r="B2337" s="1"/>
      <c r="C2337" s="38" t="str">
        <f>IF('TSA Input'!J2312="","",IF('TSA Input'!J2312="Yes",'TSA Input'!B2312,"Ineligible"))</f>
        <v/>
      </c>
      <c r="D2337" s="39" t="str">
        <f>IF('TSA Input'!J2312="","",IF('TSA Input'!J2312="Yes",'TSA Input'!H2312,""))</f>
        <v/>
      </c>
      <c r="E2337" s="40" t="str">
        <f>IF('TSA Input'!J2312="","",IF('TSA Input'!J2312="Yes",'TSA Input'!G2312,""))</f>
        <v/>
      </c>
      <c r="F2337" s="42" t="str">
        <f>IF('TSA Input'!J2312="","",IF('TSA Input'!J2312="Yes",'TSA Input'!C2312,""))</f>
        <v/>
      </c>
      <c r="G2337" s="43" t="str">
        <f>IF('TSA Input'!J2312="","",IF('TSA Input'!J2312="Yes",'TSA Input'!I2312,""))</f>
        <v/>
      </c>
      <c r="H2337" s="43" t="str">
        <f>IF('TSA Input'!J2312="","",IF('TSA Input'!J2312="Yes",'TSA Input'!E2312,""))</f>
        <v/>
      </c>
      <c r="I2337" s="45" t="str">
        <f t="shared" si="2"/>
        <v/>
      </c>
      <c r="J2337" s="146" t="str">
        <f>IF('TSA Input'!$J2312="","",IF('TSA Input'!$J2312="Yes",'TSA Input'!$C2312,""))</f>
        <v/>
      </c>
      <c r="K2337" s="147" t="str">
        <f>IF('TSA Input'!$J2312="","",IF('TSA Input'!$J2312="Yes",'TSA Input'!$I2312,""))</f>
        <v/>
      </c>
      <c r="L2337" s="147" t="str">
        <f>IF('TSA Input'!$J2312="","",IF('TSA Input'!$J2312="Yes",'TSA Input'!$E2312,""))</f>
        <v/>
      </c>
      <c r="M2337" s="45" t="str">
        <f t="shared" si="3"/>
        <v/>
      </c>
      <c r="N2337" s="48"/>
      <c r="O2337" s="49"/>
      <c r="P2337" s="148" t="s">
        <v>31</v>
      </c>
      <c r="Q2337" s="149" t="s">
        <v>31</v>
      </c>
      <c r="R2337" s="1"/>
    </row>
    <row r="2338" spans="1:18" ht="15.75" hidden="1" customHeight="1">
      <c r="A2338" s="1" t="str">
        <f t="shared" si="1"/>
        <v/>
      </c>
      <c r="B2338" s="1"/>
      <c r="C2338" s="38" t="str">
        <f>IF('TSA Input'!J2313="","",IF('TSA Input'!J2313="Yes",'TSA Input'!B2313,"Ineligible"))</f>
        <v/>
      </c>
      <c r="D2338" s="39" t="str">
        <f>IF('TSA Input'!J2313="","",IF('TSA Input'!J2313="Yes",'TSA Input'!H2313,""))</f>
        <v/>
      </c>
      <c r="E2338" s="40" t="str">
        <f>IF('TSA Input'!J2313="","",IF('TSA Input'!J2313="Yes",'TSA Input'!G2313,""))</f>
        <v/>
      </c>
      <c r="F2338" s="42" t="str">
        <f>IF('TSA Input'!J2313="","",IF('TSA Input'!J2313="Yes",'TSA Input'!C2313,""))</f>
        <v/>
      </c>
      <c r="G2338" s="43" t="str">
        <f>IF('TSA Input'!J2313="","",IF('TSA Input'!J2313="Yes",'TSA Input'!I2313,""))</f>
        <v/>
      </c>
      <c r="H2338" s="43" t="str">
        <f>IF('TSA Input'!J2313="","",IF('TSA Input'!J2313="Yes",'TSA Input'!E2313,""))</f>
        <v/>
      </c>
      <c r="I2338" s="45" t="str">
        <f t="shared" si="2"/>
        <v/>
      </c>
      <c r="J2338" s="146" t="str">
        <f>IF('TSA Input'!$J2313="","",IF('TSA Input'!$J2313="Yes",'TSA Input'!$C2313,""))</f>
        <v/>
      </c>
      <c r="K2338" s="147" t="str">
        <f>IF('TSA Input'!$J2313="","",IF('TSA Input'!$J2313="Yes",'TSA Input'!$I2313,""))</f>
        <v/>
      </c>
      <c r="L2338" s="147" t="str">
        <f>IF('TSA Input'!$J2313="","",IF('TSA Input'!$J2313="Yes",'TSA Input'!$E2313,""))</f>
        <v/>
      </c>
      <c r="M2338" s="45" t="str">
        <f t="shared" si="3"/>
        <v/>
      </c>
      <c r="N2338" s="48"/>
      <c r="O2338" s="49"/>
      <c r="P2338" s="148" t="s">
        <v>31</v>
      </c>
      <c r="Q2338" s="149" t="s">
        <v>31</v>
      </c>
      <c r="R2338" s="1"/>
    </row>
    <row r="2339" spans="1:18" ht="15.75" hidden="1" customHeight="1">
      <c r="A2339" s="1" t="str">
        <f t="shared" si="1"/>
        <v/>
      </c>
      <c r="B2339" s="1"/>
      <c r="C2339" s="38" t="str">
        <f>IF('TSA Input'!J2314="","",IF('TSA Input'!J2314="Yes",'TSA Input'!B2314,"Ineligible"))</f>
        <v/>
      </c>
      <c r="D2339" s="39" t="str">
        <f>IF('TSA Input'!J2314="","",IF('TSA Input'!J2314="Yes",'TSA Input'!H2314,""))</f>
        <v/>
      </c>
      <c r="E2339" s="40" t="str">
        <f>IF('TSA Input'!J2314="","",IF('TSA Input'!J2314="Yes",'TSA Input'!G2314,""))</f>
        <v/>
      </c>
      <c r="F2339" s="42" t="str">
        <f>IF('TSA Input'!J2314="","",IF('TSA Input'!J2314="Yes",'TSA Input'!C2314,""))</f>
        <v/>
      </c>
      <c r="G2339" s="43" t="str">
        <f>IF('TSA Input'!J2314="","",IF('TSA Input'!J2314="Yes",'TSA Input'!I2314,""))</f>
        <v/>
      </c>
      <c r="H2339" s="43" t="str">
        <f>IF('TSA Input'!J2314="","",IF('TSA Input'!J2314="Yes",'TSA Input'!E2314,""))</f>
        <v/>
      </c>
      <c r="I2339" s="45" t="str">
        <f t="shared" si="2"/>
        <v/>
      </c>
      <c r="J2339" s="146" t="str">
        <f>IF('TSA Input'!$J2314="","",IF('TSA Input'!$J2314="Yes",'TSA Input'!$C2314,""))</f>
        <v/>
      </c>
      <c r="K2339" s="147" t="str">
        <f>IF('TSA Input'!$J2314="","",IF('TSA Input'!$J2314="Yes",'TSA Input'!$I2314,""))</f>
        <v/>
      </c>
      <c r="L2339" s="147" t="str">
        <f>IF('TSA Input'!$J2314="","",IF('TSA Input'!$J2314="Yes",'TSA Input'!$E2314,""))</f>
        <v/>
      </c>
      <c r="M2339" s="45" t="str">
        <f t="shared" si="3"/>
        <v/>
      </c>
      <c r="N2339" s="48"/>
      <c r="O2339" s="49"/>
      <c r="P2339" s="148" t="s">
        <v>31</v>
      </c>
      <c r="Q2339" s="149" t="s">
        <v>31</v>
      </c>
      <c r="R2339" s="1"/>
    </row>
    <row r="2340" spans="1:18" ht="15.75" hidden="1" customHeight="1">
      <c r="A2340" s="1" t="str">
        <f t="shared" si="1"/>
        <v/>
      </c>
      <c r="B2340" s="1"/>
      <c r="C2340" s="38" t="str">
        <f>IF('TSA Input'!J2315="","",IF('TSA Input'!J2315="Yes",'TSA Input'!B2315,"Ineligible"))</f>
        <v/>
      </c>
      <c r="D2340" s="39" t="str">
        <f>IF('TSA Input'!J2315="","",IF('TSA Input'!J2315="Yes",'TSA Input'!H2315,""))</f>
        <v/>
      </c>
      <c r="E2340" s="40" t="str">
        <f>IF('TSA Input'!J2315="","",IF('TSA Input'!J2315="Yes",'TSA Input'!G2315,""))</f>
        <v/>
      </c>
      <c r="F2340" s="42" t="str">
        <f>IF('TSA Input'!J2315="","",IF('TSA Input'!J2315="Yes",'TSA Input'!C2315,""))</f>
        <v/>
      </c>
      <c r="G2340" s="43" t="str">
        <f>IF('TSA Input'!J2315="","",IF('TSA Input'!J2315="Yes",'TSA Input'!I2315,""))</f>
        <v/>
      </c>
      <c r="H2340" s="43" t="str">
        <f>IF('TSA Input'!J2315="","",IF('TSA Input'!J2315="Yes",'TSA Input'!E2315,""))</f>
        <v/>
      </c>
      <c r="I2340" s="45" t="str">
        <f t="shared" si="2"/>
        <v/>
      </c>
      <c r="J2340" s="146" t="str">
        <f>IF('TSA Input'!$J2315="","",IF('TSA Input'!$J2315="Yes",'TSA Input'!$C2315,""))</f>
        <v/>
      </c>
      <c r="K2340" s="147" t="str">
        <f>IF('TSA Input'!$J2315="","",IF('TSA Input'!$J2315="Yes",'TSA Input'!$I2315,""))</f>
        <v/>
      </c>
      <c r="L2340" s="147" t="str">
        <f>IF('TSA Input'!$J2315="","",IF('TSA Input'!$J2315="Yes",'TSA Input'!$E2315,""))</f>
        <v/>
      </c>
      <c r="M2340" s="45" t="str">
        <f t="shared" si="3"/>
        <v/>
      </c>
      <c r="N2340" s="48"/>
      <c r="O2340" s="49"/>
      <c r="P2340" s="148" t="s">
        <v>31</v>
      </c>
      <c r="Q2340" s="149" t="s">
        <v>31</v>
      </c>
      <c r="R2340" s="1"/>
    </row>
    <row r="2341" spans="1:18" ht="15.75" hidden="1" customHeight="1">
      <c r="A2341" s="1" t="str">
        <f t="shared" si="1"/>
        <v/>
      </c>
      <c r="B2341" s="1"/>
      <c r="C2341" s="38" t="str">
        <f>IF('TSA Input'!J2316="","",IF('TSA Input'!J2316="Yes",'TSA Input'!B2316,"Ineligible"))</f>
        <v/>
      </c>
      <c r="D2341" s="39" t="str">
        <f>IF('TSA Input'!J2316="","",IF('TSA Input'!J2316="Yes",'TSA Input'!H2316,""))</f>
        <v/>
      </c>
      <c r="E2341" s="40" t="str">
        <f>IF('TSA Input'!J2316="","",IF('TSA Input'!J2316="Yes",'TSA Input'!G2316,""))</f>
        <v/>
      </c>
      <c r="F2341" s="42" t="str">
        <f>IF('TSA Input'!J2316="","",IF('TSA Input'!J2316="Yes",'TSA Input'!C2316,""))</f>
        <v/>
      </c>
      <c r="G2341" s="43" t="str">
        <f>IF('TSA Input'!J2316="","",IF('TSA Input'!J2316="Yes",'TSA Input'!I2316,""))</f>
        <v/>
      </c>
      <c r="H2341" s="43" t="str">
        <f>IF('TSA Input'!J2316="","",IF('TSA Input'!J2316="Yes",'TSA Input'!E2316,""))</f>
        <v/>
      </c>
      <c r="I2341" s="45" t="str">
        <f t="shared" si="2"/>
        <v/>
      </c>
      <c r="J2341" s="146" t="str">
        <f>IF('TSA Input'!$J2316="","",IF('TSA Input'!$J2316="Yes",'TSA Input'!$C2316,""))</f>
        <v/>
      </c>
      <c r="K2341" s="147" t="str">
        <f>IF('TSA Input'!$J2316="","",IF('TSA Input'!$J2316="Yes",'TSA Input'!$I2316,""))</f>
        <v/>
      </c>
      <c r="L2341" s="147" t="str">
        <f>IF('TSA Input'!$J2316="","",IF('TSA Input'!$J2316="Yes",'TSA Input'!$E2316,""))</f>
        <v/>
      </c>
      <c r="M2341" s="45" t="str">
        <f t="shared" si="3"/>
        <v/>
      </c>
      <c r="N2341" s="48"/>
      <c r="O2341" s="49"/>
      <c r="P2341" s="148" t="s">
        <v>31</v>
      </c>
      <c r="Q2341" s="149" t="s">
        <v>31</v>
      </c>
      <c r="R2341" s="1"/>
    </row>
    <row r="2342" spans="1:18" ht="15.75" hidden="1" customHeight="1">
      <c r="A2342" s="1" t="str">
        <f t="shared" si="1"/>
        <v/>
      </c>
      <c r="B2342" s="1"/>
      <c r="C2342" s="38" t="str">
        <f>IF('TSA Input'!J2317="","",IF('TSA Input'!J2317="Yes",'TSA Input'!B2317,"Ineligible"))</f>
        <v/>
      </c>
      <c r="D2342" s="39" t="str">
        <f>IF('TSA Input'!J2317="","",IF('TSA Input'!J2317="Yes",'TSA Input'!H2317,""))</f>
        <v/>
      </c>
      <c r="E2342" s="40" t="str">
        <f>IF('TSA Input'!J2317="","",IF('TSA Input'!J2317="Yes",'TSA Input'!G2317,""))</f>
        <v/>
      </c>
      <c r="F2342" s="42" t="str">
        <f>IF('TSA Input'!J2317="","",IF('TSA Input'!J2317="Yes",'TSA Input'!C2317,""))</f>
        <v/>
      </c>
      <c r="G2342" s="43" t="str">
        <f>IF('TSA Input'!J2317="","",IF('TSA Input'!J2317="Yes",'TSA Input'!I2317,""))</f>
        <v/>
      </c>
      <c r="H2342" s="43" t="str">
        <f>IF('TSA Input'!J2317="","",IF('TSA Input'!J2317="Yes",'TSA Input'!E2317,""))</f>
        <v/>
      </c>
      <c r="I2342" s="45" t="str">
        <f t="shared" si="2"/>
        <v/>
      </c>
      <c r="J2342" s="146" t="str">
        <f>IF('TSA Input'!$J2317="","",IF('TSA Input'!$J2317="Yes",'TSA Input'!$C2317,""))</f>
        <v/>
      </c>
      <c r="K2342" s="147" t="str">
        <f>IF('TSA Input'!$J2317="","",IF('TSA Input'!$J2317="Yes",'TSA Input'!$I2317,""))</f>
        <v/>
      </c>
      <c r="L2342" s="147" t="str">
        <f>IF('TSA Input'!$J2317="","",IF('TSA Input'!$J2317="Yes",'TSA Input'!$E2317,""))</f>
        <v/>
      </c>
      <c r="M2342" s="45" t="str">
        <f t="shared" si="3"/>
        <v/>
      </c>
      <c r="N2342" s="48"/>
      <c r="O2342" s="49"/>
      <c r="P2342" s="148" t="s">
        <v>31</v>
      </c>
      <c r="Q2342" s="149" t="s">
        <v>31</v>
      </c>
      <c r="R2342" s="1"/>
    </row>
    <row r="2343" spans="1:18" ht="15.75" hidden="1" customHeight="1">
      <c r="A2343" s="1" t="str">
        <f t="shared" si="1"/>
        <v/>
      </c>
      <c r="B2343" s="1"/>
      <c r="C2343" s="38" t="str">
        <f>IF('TSA Input'!J2318="","",IF('TSA Input'!J2318="Yes",'TSA Input'!B2318,"Ineligible"))</f>
        <v/>
      </c>
      <c r="D2343" s="39" t="str">
        <f>IF('TSA Input'!J2318="","",IF('TSA Input'!J2318="Yes",'TSA Input'!H2318,""))</f>
        <v/>
      </c>
      <c r="E2343" s="40" t="str">
        <f>IF('TSA Input'!J2318="","",IF('TSA Input'!J2318="Yes",'TSA Input'!G2318,""))</f>
        <v/>
      </c>
      <c r="F2343" s="42" t="str">
        <f>IF('TSA Input'!J2318="","",IF('TSA Input'!J2318="Yes",'TSA Input'!C2318,""))</f>
        <v/>
      </c>
      <c r="G2343" s="43" t="str">
        <f>IF('TSA Input'!J2318="","",IF('TSA Input'!J2318="Yes",'TSA Input'!I2318,""))</f>
        <v/>
      </c>
      <c r="H2343" s="43" t="str">
        <f>IF('TSA Input'!J2318="","",IF('TSA Input'!J2318="Yes",'TSA Input'!E2318,""))</f>
        <v/>
      </c>
      <c r="I2343" s="45" t="str">
        <f t="shared" si="2"/>
        <v/>
      </c>
      <c r="J2343" s="146" t="str">
        <f>IF('TSA Input'!$J2318="","",IF('TSA Input'!$J2318="Yes",'TSA Input'!$C2318,""))</f>
        <v/>
      </c>
      <c r="K2343" s="147" t="str">
        <f>IF('TSA Input'!$J2318="","",IF('TSA Input'!$J2318="Yes",'TSA Input'!$I2318,""))</f>
        <v/>
      </c>
      <c r="L2343" s="147" t="str">
        <f>IF('TSA Input'!$J2318="","",IF('TSA Input'!$J2318="Yes",'TSA Input'!$E2318,""))</f>
        <v/>
      </c>
      <c r="M2343" s="45" t="str">
        <f t="shared" si="3"/>
        <v/>
      </c>
      <c r="N2343" s="48"/>
      <c r="O2343" s="49"/>
      <c r="P2343" s="148" t="s">
        <v>31</v>
      </c>
      <c r="Q2343" s="149" t="s">
        <v>31</v>
      </c>
      <c r="R2343" s="1"/>
    </row>
    <row r="2344" spans="1:18" ht="15.75" hidden="1" customHeight="1">
      <c r="A2344" s="1" t="str">
        <f t="shared" si="1"/>
        <v/>
      </c>
      <c r="B2344" s="1"/>
      <c r="C2344" s="38" t="str">
        <f>IF('TSA Input'!J2319="","",IF('TSA Input'!J2319="Yes",'TSA Input'!B2319,"Ineligible"))</f>
        <v/>
      </c>
      <c r="D2344" s="39" t="str">
        <f>IF('TSA Input'!J2319="","",IF('TSA Input'!J2319="Yes",'TSA Input'!H2319,""))</f>
        <v/>
      </c>
      <c r="E2344" s="40" t="str">
        <f>IF('TSA Input'!J2319="","",IF('TSA Input'!J2319="Yes",'TSA Input'!G2319,""))</f>
        <v/>
      </c>
      <c r="F2344" s="42" t="str">
        <f>IF('TSA Input'!J2319="","",IF('TSA Input'!J2319="Yes",'TSA Input'!C2319,""))</f>
        <v/>
      </c>
      <c r="G2344" s="43" t="str">
        <f>IF('TSA Input'!J2319="","",IF('TSA Input'!J2319="Yes",'TSA Input'!I2319,""))</f>
        <v/>
      </c>
      <c r="H2344" s="43" t="str">
        <f>IF('TSA Input'!J2319="","",IF('TSA Input'!J2319="Yes",'TSA Input'!E2319,""))</f>
        <v/>
      </c>
      <c r="I2344" s="45" t="str">
        <f t="shared" si="2"/>
        <v/>
      </c>
      <c r="J2344" s="146" t="str">
        <f>IF('TSA Input'!$J2319="","",IF('TSA Input'!$J2319="Yes",'TSA Input'!$C2319,""))</f>
        <v/>
      </c>
      <c r="K2344" s="147" t="str">
        <f>IF('TSA Input'!$J2319="","",IF('TSA Input'!$J2319="Yes",'TSA Input'!$I2319,""))</f>
        <v/>
      </c>
      <c r="L2344" s="147" t="str">
        <f>IF('TSA Input'!$J2319="","",IF('TSA Input'!$J2319="Yes",'TSA Input'!$E2319,""))</f>
        <v/>
      </c>
      <c r="M2344" s="45" t="str">
        <f t="shared" si="3"/>
        <v/>
      </c>
      <c r="N2344" s="48"/>
      <c r="O2344" s="49"/>
      <c r="P2344" s="148" t="s">
        <v>31</v>
      </c>
      <c r="Q2344" s="149" t="s">
        <v>31</v>
      </c>
      <c r="R2344" s="1"/>
    </row>
    <row r="2345" spans="1:18" ht="15.75" hidden="1" customHeight="1">
      <c r="A2345" s="1" t="str">
        <f t="shared" si="1"/>
        <v/>
      </c>
      <c r="B2345" s="1"/>
      <c r="C2345" s="38" t="str">
        <f>IF('TSA Input'!J2320="","",IF('TSA Input'!J2320="Yes",'TSA Input'!B2320,"Ineligible"))</f>
        <v/>
      </c>
      <c r="D2345" s="39" t="str">
        <f>IF('TSA Input'!J2320="","",IF('TSA Input'!J2320="Yes",'TSA Input'!H2320,""))</f>
        <v/>
      </c>
      <c r="E2345" s="40" t="str">
        <f>IF('TSA Input'!J2320="","",IF('TSA Input'!J2320="Yes",'TSA Input'!G2320,""))</f>
        <v/>
      </c>
      <c r="F2345" s="42" t="str">
        <f>IF('TSA Input'!J2320="","",IF('TSA Input'!J2320="Yes",'TSA Input'!C2320,""))</f>
        <v/>
      </c>
      <c r="G2345" s="43" t="str">
        <f>IF('TSA Input'!J2320="","",IF('TSA Input'!J2320="Yes",'TSA Input'!I2320,""))</f>
        <v/>
      </c>
      <c r="H2345" s="43" t="str">
        <f>IF('TSA Input'!J2320="","",IF('TSA Input'!J2320="Yes",'TSA Input'!E2320,""))</f>
        <v/>
      </c>
      <c r="I2345" s="45" t="str">
        <f t="shared" si="2"/>
        <v/>
      </c>
      <c r="J2345" s="146" t="str">
        <f>IF('TSA Input'!$J2320="","",IF('TSA Input'!$J2320="Yes",'TSA Input'!$C2320,""))</f>
        <v/>
      </c>
      <c r="K2345" s="147" t="str">
        <f>IF('TSA Input'!$J2320="","",IF('TSA Input'!$J2320="Yes",'TSA Input'!$I2320,""))</f>
        <v/>
      </c>
      <c r="L2345" s="147" t="str">
        <f>IF('TSA Input'!$J2320="","",IF('TSA Input'!$J2320="Yes",'TSA Input'!$E2320,""))</f>
        <v/>
      </c>
      <c r="M2345" s="45" t="str">
        <f t="shared" si="3"/>
        <v/>
      </c>
      <c r="N2345" s="48"/>
      <c r="O2345" s="49"/>
      <c r="P2345" s="148" t="s">
        <v>31</v>
      </c>
      <c r="Q2345" s="149" t="s">
        <v>31</v>
      </c>
      <c r="R2345" s="1"/>
    </row>
    <row r="2346" spans="1:18" ht="15.75" hidden="1" customHeight="1">
      <c r="A2346" s="1" t="str">
        <f t="shared" si="1"/>
        <v/>
      </c>
      <c r="B2346" s="1"/>
      <c r="C2346" s="38" t="str">
        <f>IF('TSA Input'!J2321="","",IF('TSA Input'!J2321="Yes",'TSA Input'!B2321,"Ineligible"))</f>
        <v/>
      </c>
      <c r="D2346" s="39" t="str">
        <f>IF('TSA Input'!J2321="","",IF('TSA Input'!J2321="Yes",'TSA Input'!H2321,""))</f>
        <v/>
      </c>
      <c r="E2346" s="40" t="str">
        <f>IF('TSA Input'!J2321="","",IF('TSA Input'!J2321="Yes",'TSA Input'!G2321,""))</f>
        <v/>
      </c>
      <c r="F2346" s="42" t="str">
        <f>IF('TSA Input'!J2321="","",IF('TSA Input'!J2321="Yes",'TSA Input'!C2321,""))</f>
        <v/>
      </c>
      <c r="G2346" s="43" t="str">
        <f>IF('TSA Input'!J2321="","",IF('TSA Input'!J2321="Yes",'TSA Input'!I2321,""))</f>
        <v/>
      </c>
      <c r="H2346" s="43" t="str">
        <f>IF('TSA Input'!J2321="","",IF('TSA Input'!J2321="Yes",'TSA Input'!E2321,""))</f>
        <v/>
      </c>
      <c r="I2346" s="45" t="str">
        <f t="shared" si="2"/>
        <v/>
      </c>
      <c r="J2346" s="146" t="str">
        <f>IF('TSA Input'!$J2321="","",IF('TSA Input'!$J2321="Yes",'TSA Input'!$C2321,""))</f>
        <v/>
      </c>
      <c r="K2346" s="147" t="str">
        <f>IF('TSA Input'!$J2321="","",IF('TSA Input'!$J2321="Yes",'TSA Input'!$I2321,""))</f>
        <v/>
      </c>
      <c r="L2346" s="147" t="str">
        <f>IF('TSA Input'!$J2321="","",IF('TSA Input'!$J2321="Yes",'TSA Input'!$E2321,""))</f>
        <v/>
      </c>
      <c r="M2346" s="45" t="str">
        <f t="shared" si="3"/>
        <v/>
      </c>
      <c r="N2346" s="48"/>
      <c r="O2346" s="49"/>
      <c r="P2346" s="148" t="s">
        <v>31</v>
      </c>
      <c r="Q2346" s="149" t="s">
        <v>31</v>
      </c>
      <c r="R2346" s="1"/>
    </row>
    <row r="2347" spans="1:18" ht="15.75" hidden="1" customHeight="1">
      <c r="A2347" s="1" t="str">
        <f t="shared" si="1"/>
        <v/>
      </c>
      <c r="B2347" s="1"/>
      <c r="C2347" s="38" t="str">
        <f>IF('TSA Input'!J2322="","",IF('TSA Input'!J2322="Yes",'TSA Input'!B2322,"Ineligible"))</f>
        <v/>
      </c>
      <c r="D2347" s="39" t="str">
        <f>IF('TSA Input'!J2322="","",IF('TSA Input'!J2322="Yes",'TSA Input'!H2322,""))</f>
        <v/>
      </c>
      <c r="E2347" s="40" t="str">
        <f>IF('TSA Input'!J2322="","",IF('TSA Input'!J2322="Yes",'TSA Input'!G2322,""))</f>
        <v/>
      </c>
      <c r="F2347" s="42" t="str">
        <f>IF('TSA Input'!J2322="","",IF('TSA Input'!J2322="Yes",'TSA Input'!C2322,""))</f>
        <v/>
      </c>
      <c r="G2347" s="43" t="str">
        <f>IF('TSA Input'!J2322="","",IF('TSA Input'!J2322="Yes",'TSA Input'!I2322,""))</f>
        <v/>
      </c>
      <c r="H2347" s="43" t="str">
        <f>IF('TSA Input'!J2322="","",IF('TSA Input'!J2322="Yes",'TSA Input'!E2322,""))</f>
        <v/>
      </c>
      <c r="I2347" s="45" t="str">
        <f t="shared" si="2"/>
        <v/>
      </c>
      <c r="J2347" s="146" t="str">
        <f>IF('TSA Input'!$J2322="","",IF('TSA Input'!$J2322="Yes",'TSA Input'!$C2322,""))</f>
        <v/>
      </c>
      <c r="K2347" s="147" t="str">
        <f>IF('TSA Input'!$J2322="","",IF('TSA Input'!$J2322="Yes",'TSA Input'!$I2322,""))</f>
        <v/>
      </c>
      <c r="L2347" s="147" t="str">
        <f>IF('TSA Input'!$J2322="","",IF('TSA Input'!$J2322="Yes",'TSA Input'!$E2322,""))</f>
        <v/>
      </c>
      <c r="M2347" s="45" t="str">
        <f t="shared" si="3"/>
        <v/>
      </c>
      <c r="N2347" s="48"/>
      <c r="O2347" s="49"/>
      <c r="P2347" s="148" t="s">
        <v>31</v>
      </c>
      <c r="Q2347" s="149" t="s">
        <v>31</v>
      </c>
      <c r="R2347" s="1"/>
    </row>
    <row r="2348" spans="1:18" ht="15.75" hidden="1" customHeight="1">
      <c r="A2348" s="1" t="str">
        <f t="shared" si="1"/>
        <v/>
      </c>
      <c r="B2348" s="1"/>
      <c r="C2348" s="38" t="str">
        <f>IF('TSA Input'!J2323="","",IF('TSA Input'!J2323="Yes",'TSA Input'!B2323,"Ineligible"))</f>
        <v/>
      </c>
      <c r="D2348" s="39" t="str">
        <f>IF('TSA Input'!J2323="","",IF('TSA Input'!J2323="Yes",'TSA Input'!H2323,""))</f>
        <v/>
      </c>
      <c r="E2348" s="40" t="str">
        <f>IF('TSA Input'!J2323="","",IF('TSA Input'!J2323="Yes",'TSA Input'!G2323,""))</f>
        <v/>
      </c>
      <c r="F2348" s="42" t="str">
        <f>IF('TSA Input'!J2323="","",IF('TSA Input'!J2323="Yes",'TSA Input'!C2323,""))</f>
        <v/>
      </c>
      <c r="G2348" s="43" t="str">
        <f>IF('TSA Input'!J2323="","",IF('TSA Input'!J2323="Yes",'TSA Input'!I2323,""))</f>
        <v/>
      </c>
      <c r="H2348" s="43" t="str">
        <f>IF('TSA Input'!J2323="","",IF('TSA Input'!J2323="Yes",'TSA Input'!E2323,""))</f>
        <v/>
      </c>
      <c r="I2348" s="45" t="str">
        <f t="shared" si="2"/>
        <v/>
      </c>
      <c r="J2348" s="146" t="str">
        <f>IF('TSA Input'!$J2323="","",IF('TSA Input'!$J2323="Yes",'TSA Input'!$C2323,""))</f>
        <v/>
      </c>
      <c r="K2348" s="147" t="str">
        <f>IF('TSA Input'!$J2323="","",IF('TSA Input'!$J2323="Yes",'TSA Input'!$I2323,""))</f>
        <v/>
      </c>
      <c r="L2348" s="147" t="str">
        <f>IF('TSA Input'!$J2323="","",IF('TSA Input'!$J2323="Yes",'TSA Input'!$E2323,""))</f>
        <v/>
      </c>
      <c r="M2348" s="45" t="str">
        <f t="shared" si="3"/>
        <v/>
      </c>
      <c r="N2348" s="48"/>
      <c r="O2348" s="49"/>
      <c r="P2348" s="148" t="s">
        <v>31</v>
      </c>
      <c r="Q2348" s="149" t="s">
        <v>31</v>
      </c>
      <c r="R2348" s="1"/>
    </row>
    <row r="2349" spans="1:18" ht="15.75" hidden="1" customHeight="1">
      <c r="A2349" s="1" t="str">
        <f t="shared" si="1"/>
        <v/>
      </c>
      <c r="B2349" s="1"/>
      <c r="C2349" s="38" t="str">
        <f>IF('TSA Input'!J2324="","",IF('TSA Input'!J2324="Yes",'TSA Input'!B2324,"Ineligible"))</f>
        <v/>
      </c>
      <c r="D2349" s="39" t="str">
        <f>IF('TSA Input'!J2324="","",IF('TSA Input'!J2324="Yes",'TSA Input'!H2324,""))</f>
        <v/>
      </c>
      <c r="E2349" s="40" t="str">
        <f>IF('TSA Input'!J2324="","",IF('TSA Input'!J2324="Yes",'TSA Input'!G2324,""))</f>
        <v/>
      </c>
      <c r="F2349" s="42" t="str">
        <f>IF('TSA Input'!J2324="","",IF('TSA Input'!J2324="Yes",'TSA Input'!C2324,""))</f>
        <v/>
      </c>
      <c r="G2349" s="43" t="str">
        <f>IF('TSA Input'!J2324="","",IF('TSA Input'!J2324="Yes",'TSA Input'!I2324,""))</f>
        <v/>
      </c>
      <c r="H2349" s="43" t="str">
        <f>IF('TSA Input'!J2324="","",IF('TSA Input'!J2324="Yes",'TSA Input'!E2324,""))</f>
        <v/>
      </c>
      <c r="I2349" s="45" t="str">
        <f t="shared" si="2"/>
        <v/>
      </c>
      <c r="J2349" s="146" t="str">
        <f>IF('TSA Input'!$J2324="","",IF('TSA Input'!$J2324="Yes",'TSA Input'!$C2324,""))</f>
        <v/>
      </c>
      <c r="K2349" s="147" t="str">
        <f>IF('TSA Input'!$J2324="","",IF('TSA Input'!$J2324="Yes",'TSA Input'!$I2324,""))</f>
        <v/>
      </c>
      <c r="L2349" s="147" t="str">
        <f>IF('TSA Input'!$J2324="","",IF('TSA Input'!$J2324="Yes",'TSA Input'!$E2324,""))</f>
        <v/>
      </c>
      <c r="M2349" s="45" t="str">
        <f t="shared" si="3"/>
        <v/>
      </c>
      <c r="N2349" s="48"/>
      <c r="O2349" s="49"/>
      <c r="P2349" s="148" t="s">
        <v>31</v>
      </c>
      <c r="Q2349" s="149" t="s">
        <v>31</v>
      </c>
      <c r="R2349" s="1"/>
    </row>
    <row r="2350" spans="1:18" ht="15.75" hidden="1" customHeight="1">
      <c r="A2350" s="1" t="str">
        <f t="shared" si="1"/>
        <v/>
      </c>
      <c r="B2350" s="1"/>
      <c r="C2350" s="38" t="str">
        <f>IF('TSA Input'!J2325="","",IF('TSA Input'!J2325="Yes",'TSA Input'!B2325,"Ineligible"))</f>
        <v/>
      </c>
      <c r="D2350" s="39" t="str">
        <f>IF('TSA Input'!J2325="","",IF('TSA Input'!J2325="Yes",'TSA Input'!H2325,""))</f>
        <v/>
      </c>
      <c r="E2350" s="40" t="str">
        <f>IF('TSA Input'!J2325="","",IF('TSA Input'!J2325="Yes",'TSA Input'!G2325,""))</f>
        <v/>
      </c>
      <c r="F2350" s="42" t="str">
        <f>IF('TSA Input'!J2325="","",IF('TSA Input'!J2325="Yes",'TSA Input'!C2325,""))</f>
        <v/>
      </c>
      <c r="G2350" s="43" t="str">
        <f>IF('TSA Input'!J2325="","",IF('TSA Input'!J2325="Yes",'TSA Input'!I2325,""))</f>
        <v/>
      </c>
      <c r="H2350" s="43" t="str">
        <f>IF('TSA Input'!J2325="","",IF('TSA Input'!J2325="Yes",'TSA Input'!E2325,""))</f>
        <v/>
      </c>
      <c r="I2350" s="45" t="str">
        <f t="shared" si="2"/>
        <v/>
      </c>
      <c r="J2350" s="146" t="str">
        <f>IF('TSA Input'!$J2325="","",IF('TSA Input'!$J2325="Yes",'TSA Input'!$C2325,""))</f>
        <v/>
      </c>
      <c r="K2350" s="147" t="str">
        <f>IF('TSA Input'!$J2325="","",IF('TSA Input'!$J2325="Yes",'TSA Input'!$I2325,""))</f>
        <v/>
      </c>
      <c r="L2350" s="147" t="str">
        <f>IF('TSA Input'!$J2325="","",IF('TSA Input'!$J2325="Yes",'TSA Input'!$E2325,""))</f>
        <v/>
      </c>
      <c r="M2350" s="45" t="str">
        <f t="shared" si="3"/>
        <v/>
      </c>
      <c r="N2350" s="48"/>
      <c r="O2350" s="49"/>
      <c r="P2350" s="148" t="s">
        <v>31</v>
      </c>
      <c r="Q2350" s="149" t="s">
        <v>31</v>
      </c>
      <c r="R2350" s="1"/>
    </row>
    <row r="2351" spans="1:18" ht="15.75" hidden="1" customHeight="1">
      <c r="A2351" s="1" t="str">
        <f t="shared" si="1"/>
        <v/>
      </c>
      <c r="B2351" s="1"/>
      <c r="C2351" s="38" t="str">
        <f>IF('TSA Input'!J2326="","",IF('TSA Input'!J2326="Yes",'TSA Input'!B2326,"Ineligible"))</f>
        <v/>
      </c>
      <c r="D2351" s="39" t="str">
        <f>IF('TSA Input'!J2326="","",IF('TSA Input'!J2326="Yes",'TSA Input'!H2326,""))</f>
        <v/>
      </c>
      <c r="E2351" s="40" t="str">
        <f>IF('TSA Input'!J2326="","",IF('TSA Input'!J2326="Yes",'TSA Input'!G2326,""))</f>
        <v/>
      </c>
      <c r="F2351" s="42" t="str">
        <f>IF('TSA Input'!J2326="","",IF('TSA Input'!J2326="Yes",'TSA Input'!C2326,""))</f>
        <v/>
      </c>
      <c r="G2351" s="43" t="str">
        <f>IF('TSA Input'!J2326="","",IF('TSA Input'!J2326="Yes",'TSA Input'!I2326,""))</f>
        <v/>
      </c>
      <c r="H2351" s="43" t="str">
        <f>IF('TSA Input'!J2326="","",IF('TSA Input'!J2326="Yes",'TSA Input'!E2326,""))</f>
        <v/>
      </c>
      <c r="I2351" s="45" t="str">
        <f t="shared" si="2"/>
        <v/>
      </c>
      <c r="J2351" s="146" t="str">
        <f>IF('TSA Input'!$J2326="","",IF('TSA Input'!$J2326="Yes",'TSA Input'!$C2326,""))</f>
        <v/>
      </c>
      <c r="K2351" s="147" t="str">
        <f>IF('TSA Input'!$J2326="","",IF('TSA Input'!$J2326="Yes",'TSA Input'!$I2326,""))</f>
        <v/>
      </c>
      <c r="L2351" s="147" t="str">
        <f>IF('TSA Input'!$J2326="","",IF('TSA Input'!$J2326="Yes",'TSA Input'!$E2326,""))</f>
        <v/>
      </c>
      <c r="M2351" s="45" t="str">
        <f t="shared" si="3"/>
        <v/>
      </c>
      <c r="N2351" s="48"/>
      <c r="O2351" s="49"/>
      <c r="P2351" s="148" t="s">
        <v>31</v>
      </c>
      <c r="Q2351" s="149" t="s">
        <v>31</v>
      </c>
      <c r="R2351" s="1"/>
    </row>
    <row r="2352" spans="1:18" ht="15.75" hidden="1" customHeight="1">
      <c r="A2352" s="1" t="str">
        <f t="shared" si="1"/>
        <v/>
      </c>
      <c r="B2352" s="1"/>
      <c r="C2352" s="38" t="str">
        <f>IF('TSA Input'!J2327="","",IF('TSA Input'!J2327="Yes",'TSA Input'!B2327,"Ineligible"))</f>
        <v/>
      </c>
      <c r="D2352" s="39" t="str">
        <f>IF('TSA Input'!J2327="","",IF('TSA Input'!J2327="Yes",'TSA Input'!H2327,""))</f>
        <v/>
      </c>
      <c r="E2352" s="40" t="str">
        <f>IF('TSA Input'!J2327="","",IF('TSA Input'!J2327="Yes",'TSA Input'!G2327,""))</f>
        <v/>
      </c>
      <c r="F2352" s="42" t="str">
        <f>IF('TSA Input'!J2327="","",IF('TSA Input'!J2327="Yes",'TSA Input'!C2327,""))</f>
        <v/>
      </c>
      <c r="G2352" s="43" t="str">
        <f>IF('TSA Input'!J2327="","",IF('TSA Input'!J2327="Yes",'TSA Input'!I2327,""))</f>
        <v/>
      </c>
      <c r="H2352" s="43" t="str">
        <f>IF('TSA Input'!J2327="","",IF('TSA Input'!J2327="Yes",'TSA Input'!E2327,""))</f>
        <v/>
      </c>
      <c r="I2352" s="45" t="str">
        <f t="shared" si="2"/>
        <v/>
      </c>
      <c r="J2352" s="146" t="str">
        <f>IF('TSA Input'!$J2327="","",IF('TSA Input'!$J2327="Yes",'TSA Input'!$C2327,""))</f>
        <v/>
      </c>
      <c r="K2352" s="147" t="str">
        <f>IF('TSA Input'!$J2327="","",IF('TSA Input'!$J2327="Yes",'TSA Input'!$I2327,""))</f>
        <v/>
      </c>
      <c r="L2352" s="147" t="str">
        <f>IF('TSA Input'!$J2327="","",IF('TSA Input'!$J2327="Yes",'TSA Input'!$E2327,""))</f>
        <v/>
      </c>
      <c r="M2352" s="45" t="str">
        <f t="shared" si="3"/>
        <v/>
      </c>
      <c r="N2352" s="48"/>
      <c r="O2352" s="49"/>
      <c r="P2352" s="148" t="s">
        <v>31</v>
      </c>
      <c r="Q2352" s="149" t="s">
        <v>31</v>
      </c>
      <c r="R2352" s="1"/>
    </row>
    <row r="2353" spans="1:18" ht="15.75" hidden="1" customHeight="1">
      <c r="A2353" s="1" t="str">
        <f t="shared" si="1"/>
        <v/>
      </c>
      <c r="B2353" s="1"/>
      <c r="C2353" s="38" t="str">
        <f>IF('TSA Input'!J2328="","",IF('TSA Input'!J2328="Yes",'TSA Input'!B2328,"Ineligible"))</f>
        <v/>
      </c>
      <c r="D2353" s="39" t="str">
        <f>IF('TSA Input'!J2328="","",IF('TSA Input'!J2328="Yes",'TSA Input'!H2328,""))</f>
        <v/>
      </c>
      <c r="E2353" s="40" t="str">
        <f>IF('TSA Input'!J2328="","",IF('TSA Input'!J2328="Yes",'TSA Input'!G2328,""))</f>
        <v/>
      </c>
      <c r="F2353" s="42" t="str">
        <f>IF('TSA Input'!J2328="","",IF('TSA Input'!J2328="Yes",'TSA Input'!C2328,""))</f>
        <v/>
      </c>
      <c r="G2353" s="43" t="str">
        <f>IF('TSA Input'!J2328="","",IF('TSA Input'!J2328="Yes",'TSA Input'!I2328,""))</f>
        <v/>
      </c>
      <c r="H2353" s="43" t="str">
        <f>IF('TSA Input'!J2328="","",IF('TSA Input'!J2328="Yes",'TSA Input'!E2328,""))</f>
        <v/>
      </c>
      <c r="I2353" s="45" t="str">
        <f t="shared" si="2"/>
        <v/>
      </c>
      <c r="J2353" s="146" t="str">
        <f>IF('TSA Input'!$J2328="","",IF('TSA Input'!$J2328="Yes",'TSA Input'!$C2328,""))</f>
        <v/>
      </c>
      <c r="K2353" s="147" t="str">
        <f>IF('TSA Input'!$J2328="","",IF('TSA Input'!$J2328="Yes",'TSA Input'!$I2328,""))</f>
        <v/>
      </c>
      <c r="L2353" s="147" t="str">
        <f>IF('TSA Input'!$J2328="","",IF('TSA Input'!$J2328="Yes",'TSA Input'!$E2328,""))</f>
        <v/>
      </c>
      <c r="M2353" s="45" t="str">
        <f t="shared" si="3"/>
        <v/>
      </c>
      <c r="N2353" s="48"/>
      <c r="O2353" s="49"/>
      <c r="P2353" s="148" t="s">
        <v>31</v>
      </c>
      <c r="Q2353" s="149" t="s">
        <v>31</v>
      </c>
      <c r="R2353" s="1"/>
    </row>
    <row r="2354" spans="1:18" ht="15.75" hidden="1" customHeight="1">
      <c r="A2354" s="1" t="str">
        <f t="shared" si="1"/>
        <v/>
      </c>
      <c r="B2354" s="1"/>
      <c r="C2354" s="38" t="str">
        <f>IF('TSA Input'!J2329="","",IF('TSA Input'!J2329="Yes",'TSA Input'!B2329,"Ineligible"))</f>
        <v/>
      </c>
      <c r="D2354" s="39" t="str">
        <f>IF('TSA Input'!J2329="","",IF('TSA Input'!J2329="Yes",'TSA Input'!H2329,""))</f>
        <v/>
      </c>
      <c r="E2354" s="40" t="str">
        <f>IF('TSA Input'!J2329="","",IF('TSA Input'!J2329="Yes",'TSA Input'!G2329,""))</f>
        <v/>
      </c>
      <c r="F2354" s="42" t="str">
        <f>IF('TSA Input'!J2329="","",IF('TSA Input'!J2329="Yes",'TSA Input'!C2329,""))</f>
        <v/>
      </c>
      <c r="G2354" s="43" t="str">
        <f>IF('TSA Input'!J2329="","",IF('TSA Input'!J2329="Yes",'TSA Input'!I2329,""))</f>
        <v/>
      </c>
      <c r="H2354" s="43" t="str">
        <f>IF('TSA Input'!J2329="","",IF('TSA Input'!J2329="Yes",'TSA Input'!E2329,""))</f>
        <v/>
      </c>
      <c r="I2354" s="45" t="str">
        <f t="shared" si="2"/>
        <v/>
      </c>
      <c r="J2354" s="146" t="str">
        <f>IF('TSA Input'!$J2329="","",IF('TSA Input'!$J2329="Yes",'TSA Input'!$C2329,""))</f>
        <v/>
      </c>
      <c r="K2354" s="147" t="str">
        <f>IF('TSA Input'!$J2329="","",IF('TSA Input'!$J2329="Yes",'TSA Input'!$I2329,""))</f>
        <v/>
      </c>
      <c r="L2354" s="147" t="str">
        <f>IF('TSA Input'!$J2329="","",IF('TSA Input'!$J2329="Yes",'TSA Input'!$E2329,""))</f>
        <v/>
      </c>
      <c r="M2354" s="45" t="str">
        <f t="shared" si="3"/>
        <v/>
      </c>
      <c r="N2354" s="48"/>
      <c r="O2354" s="49"/>
      <c r="P2354" s="148" t="s">
        <v>31</v>
      </c>
      <c r="Q2354" s="149" t="s">
        <v>31</v>
      </c>
      <c r="R2354" s="1"/>
    </row>
    <row r="2355" spans="1:18" ht="15.75" hidden="1" customHeight="1">
      <c r="A2355" s="1" t="str">
        <f t="shared" si="1"/>
        <v/>
      </c>
      <c r="B2355" s="1"/>
      <c r="C2355" s="38" t="str">
        <f>IF('TSA Input'!J2330="","",IF('TSA Input'!J2330="Yes",'TSA Input'!B2330,"Ineligible"))</f>
        <v/>
      </c>
      <c r="D2355" s="39" t="str">
        <f>IF('TSA Input'!J2330="","",IF('TSA Input'!J2330="Yes",'TSA Input'!H2330,""))</f>
        <v/>
      </c>
      <c r="E2355" s="40" t="str">
        <f>IF('TSA Input'!J2330="","",IF('TSA Input'!J2330="Yes",'TSA Input'!G2330,""))</f>
        <v/>
      </c>
      <c r="F2355" s="42" t="str">
        <f>IF('TSA Input'!J2330="","",IF('TSA Input'!J2330="Yes",'TSA Input'!C2330,""))</f>
        <v/>
      </c>
      <c r="G2355" s="43" t="str">
        <f>IF('TSA Input'!J2330="","",IF('TSA Input'!J2330="Yes",'TSA Input'!I2330,""))</f>
        <v/>
      </c>
      <c r="H2355" s="43" t="str">
        <f>IF('TSA Input'!J2330="","",IF('TSA Input'!J2330="Yes",'TSA Input'!E2330,""))</f>
        <v/>
      </c>
      <c r="I2355" s="45" t="str">
        <f t="shared" si="2"/>
        <v/>
      </c>
      <c r="J2355" s="146" t="str">
        <f>IF('TSA Input'!$J2330="","",IF('TSA Input'!$J2330="Yes",'TSA Input'!$C2330,""))</f>
        <v/>
      </c>
      <c r="K2355" s="147" t="str">
        <f>IF('TSA Input'!$J2330="","",IF('TSA Input'!$J2330="Yes",'TSA Input'!$I2330,""))</f>
        <v/>
      </c>
      <c r="L2355" s="147" t="str">
        <f>IF('TSA Input'!$J2330="","",IF('TSA Input'!$J2330="Yes",'TSA Input'!$E2330,""))</f>
        <v/>
      </c>
      <c r="M2355" s="45" t="str">
        <f t="shared" si="3"/>
        <v/>
      </c>
      <c r="N2355" s="48"/>
      <c r="O2355" s="49"/>
      <c r="P2355" s="148" t="s">
        <v>31</v>
      </c>
      <c r="Q2355" s="149" t="s">
        <v>31</v>
      </c>
      <c r="R2355" s="1"/>
    </row>
    <row r="2356" spans="1:18" ht="15.75" hidden="1" customHeight="1">
      <c r="A2356" s="1" t="str">
        <f t="shared" si="1"/>
        <v/>
      </c>
      <c r="B2356" s="1"/>
      <c r="C2356" s="38" t="str">
        <f>IF('TSA Input'!J2331="","",IF('TSA Input'!J2331="Yes",'TSA Input'!B2331,"Ineligible"))</f>
        <v/>
      </c>
      <c r="D2356" s="39" t="str">
        <f>IF('TSA Input'!J2331="","",IF('TSA Input'!J2331="Yes",'TSA Input'!H2331,""))</f>
        <v/>
      </c>
      <c r="E2356" s="40" t="str">
        <f>IF('TSA Input'!J2331="","",IF('TSA Input'!J2331="Yes",'TSA Input'!G2331,""))</f>
        <v/>
      </c>
      <c r="F2356" s="42" t="str">
        <f>IF('TSA Input'!J2331="","",IF('TSA Input'!J2331="Yes",'TSA Input'!C2331,""))</f>
        <v/>
      </c>
      <c r="G2356" s="43" t="str">
        <f>IF('TSA Input'!J2331="","",IF('TSA Input'!J2331="Yes",'TSA Input'!I2331,""))</f>
        <v/>
      </c>
      <c r="H2356" s="43" t="str">
        <f>IF('TSA Input'!J2331="","",IF('TSA Input'!J2331="Yes",'TSA Input'!E2331,""))</f>
        <v/>
      </c>
      <c r="I2356" s="45" t="str">
        <f t="shared" si="2"/>
        <v/>
      </c>
      <c r="J2356" s="146" t="str">
        <f>IF('TSA Input'!$J2331="","",IF('TSA Input'!$J2331="Yes",'TSA Input'!$C2331,""))</f>
        <v/>
      </c>
      <c r="K2356" s="147" t="str">
        <f>IF('TSA Input'!$J2331="","",IF('TSA Input'!$J2331="Yes",'TSA Input'!$I2331,""))</f>
        <v/>
      </c>
      <c r="L2356" s="147" t="str">
        <f>IF('TSA Input'!$J2331="","",IF('TSA Input'!$J2331="Yes",'TSA Input'!$E2331,""))</f>
        <v/>
      </c>
      <c r="M2356" s="45" t="str">
        <f t="shared" si="3"/>
        <v/>
      </c>
      <c r="N2356" s="48"/>
      <c r="O2356" s="49"/>
      <c r="P2356" s="148" t="s">
        <v>31</v>
      </c>
      <c r="Q2356" s="149" t="s">
        <v>31</v>
      </c>
      <c r="R2356" s="1"/>
    </row>
    <row r="2357" spans="1:18" ht="15.75" hidden="1" customHeight="1">
      <c r="A2357" s="1" t="str">
        <f t="shared" si="1"/>
        <v/>
      </c>
      <c r="B2357" s="1"/>
      <c r="C2357" s="38" t="str">
        <f>IF('TSA Input'!J2332="","",IF('TSA Input'!J2332="Yes",'TSA Input'!B2332,"Ineligible"))</f>
        <v/>
      </c>
      <c r="D2357" s="39" t="str">
        <f>IF('TSA Input'!J2332="","",IF('TSA Input'!J2332="Yes",'TSA Input'!H2332,""))</f>
        <v/>
      </c>
      <c r="E2357" s="40" t="str">
        <f>IF('TSA Input'!J2332="","",IF('TSA Input'!J2332="Yes",'TSA Input'!G2332,""))</f>
        <v/>
      </c>
      <c r="F2357" s="42" t="str">
        <f>IF('TSA Input'!J2332="","",IF('TSA Input'!J2332="Yes",'TSA Input'!C2332,""))</f>
        <v/>
      </c>
      <c r="G2357" s="43" t="str">
        <f>IF('TSA Input'!J2332="","",IF('TSA Input'!J2332="Yes",'TSA Input'!I2332,""))</f>
        <v/>
      </c>
      <c r="H2357" s="43" t="str">
        <f>IF('TSA Input'!J2332="","",IF('TSA Input'!J2332="Yes",'TSA Input'!E2332,""))</f>
        <v/>
      </c>
      <c r="I2357" s="45" t="str">
        <f t="shared" si="2"/>
        <v/>
      </c>
      <c r="J2357" s="146" t="str">
        <f>IF('TSA Input'!$J2332="","",IF('TSA Input'!$J2332="Yes",'TSA Input'!$C2332,""))</f>
        <v/>
      </c>
      <c r="K2357" s="147" t="str">
        <f>IF('TSA Input'!$J2332="","",IF('TSA Input'!$J2332="Yes",'TSA Input'!$I2332,""))</f>
        <v/>
      </c>
      <c r="L2357" s="147" t="str">
        <f>IF('TSA Input'!$J2332="","",IF('TSA Input'!$J2332="Yes",'TSA Input'!$E2332,""))</f>
        <v/>
      </c>
      <c r="M2357" s="45" t="str">
        <f t="shared" si="3"/>
        <v/>
      </c>
      <c r="N2357" s="48"/>
      <c r="O2357" s="49"/>
      <c r="P2357" s="148" t="s">
        <v>31</v>
      </c>
      <c r="Q2357" s="149" t="s">
        <v>31</v>
      </c>
      <c r="R2357" s="1"/>
    </row>
    <row r="2358" spans="1:18" ht="15.75" hidden="1" customHeight="1">
      <c r="A2358" s="1" t="str">
        <f t="shared" si="1"/>
        <v/>
      </c>
      <c r="B2358" s="1"/>
      <c r="C2358" s="38" t="str">
        <f>IF('TSA Input'!J2333="","",IF('TSA Input'!J2333="Yes",'TSA Input'!B2333,"Ineligible"))</f>
        <v/>
      </c>
      <c r="D2358" s="39" t="str">
        <f>IF('TSA Input'!J2333="","",IF('TSA Input'!J2333="Yes",'TSA Input'!H2333,""))</f>
        <v/>
      </c>
      <c r="E2358" s="40" t="str">
        <f>IF('TSA Input'!J2333="","",IF('TSA Input'!J2333="Yes",'TSA Input'!G2333,""))</f>
        <v/>
      </c>
      <c r="F2358" s="42" t="str">
        <f>IF('TSA Input'!J2333="","",IF('TSA Input'!J2333="Yes",'TSA Input'!C2333,""))</f>
        <v/>
      </c>
      <c r="G2358" s="43" t="str">
        <f>IF('TSA Input'!J2333="","",IF('TSA Input'!J2333="Yes",'TSA Input'!I2333,""))</f>
        <v/>
      </c>
      <c r="H2358" s="43" t="str">
        <f>IF('TSA Input'!J2333="","",IF('TSA Input'!J2333="Yes",'TSA Input'!E2333,""))</f>
        <v/>
      </c>
      <c r="I2358" s="45" t="str">
        <f t="shared" si="2"/>
        <v/>
      </c>
      <c r="J2358" s="146" t="str">
        <f>IF('TSA Input'!$J2333="","",IF('TSA Input'!$J2333="Yes",'TSA Input'!$C2333,""))</f>
        <v/>
      </c>
      <c r="K2358" s="147" t="str">
        <f>IF('TSA Input'!$J2333="","",IF('TSA Input'!$J2333="Yes",'TSA Input'!$I2333,""))</f>
        <v/>
      </c>
      <c r="L2358" s="147" t="str">
        <f>IF('TSA Input'!$J2333="","",IF('TSA Input'!$J2333="Yes",'TSA Input'!$E2333,""))</f>
        <v/>
      </c>
      <c r="M2358" s="45" t="str">
        <f t="shared" si="3"/>
        <v/>
      </c>
      <c r="N2358" s="48"/>
      <c r="O2358" s="49"/>
      <c r="P2358" s="148" t="s">
        <v>31</v>
      </c>
      <c r="Q2358" s="149" t="s">
        <v>31</v>
      </c>
      <c r="R2358" s="1"/>
    </row>
    <row r="2359" spans="1:18" ht="15.75" hidden="1" customHeight="1">
      <c r="A2359" s="1" t="str">
        <f t="shared" si="1"/>
        <v/>
      </c>
      <c r="B2359" s="1"/>
      <c r="C2359" s="38" t="str">
        <f>IF('TSA Input'!J2334="","",IF('TSA Input'!J2334="Yes",'TSA Input'!B2334,"Ineligible"))</f>
        <v/>
      </c>
      <c r="D2359" s="39" t="str">
        <f>IF('TSA Input'!J2334="","",IF('TSA Input'!J2334="Yes",'TSA Input'!H2334,""))</f>
        <v/>
      </c>
      <c r="E2359" s="40" t="str">
        <f>IF('TSA Input'!J2334="","",IF('TSA Input'!J2334="Yes",'TSA Input'!G2334,""))</f>
        <v/>
      </c>
      <c r="F2359" s="42" t="str">
        <f>IF('TSA Input'!J2334="","",IF('TSA Input'!J2334="Yes",'TSA Input'!C2334,""))</f>
        <v/>
      </c>
      <c r="G2359" s="43" t="str">
        <f>IF('TSA Input'!J2334="","",IF('TSA Input'!J2334="Yes",'TSA Input'!I2334,""))</f>
        <v/>
      </c>
      <c r="H2359" s="43" t="str">
        <f>IF('TSA Input'!J2334="","",IF('TSA Input'!J2334="Yes",'TSA Input'!E2334,""))</f>
        <v/>
      </c>
      <c r="I2359" s="45" t="str">
        <f t="shared" si="2"/>
        <v/>
      </c>
      <c r="J2359" s="146" t="str">
        <f>IF('TSA Input'!$J2334="","",IF('TSA Input'!$J2334="Yes",'TSA Input'!$C2334,""))</f>
        <v/>
      </c>
      <c r="K2359" s="147" t="str">
        <f>IF('TSA Input'!$J2334="","",IF('TSA Input'!$J2334="Yes",'TSA Input'!$I2334,""))</f>
        <v/>
      </c>
      <c r="L2359" s="147" t="str">
        <f>IF('TSA Input'!$J2334="","",IF('TSA Input'!$J2334="Yes",'TSA Input'!$E2334,""))</f>
        <v/>
      </c>
      <c r="M2359" s="45" t="str">
        <f t="shared" si="3"/>
        <v/>
      </c>
      <c r="N2359" s="48"/>
      <c r="O2359" s="49"/>
      <c r="P2359" s="148" t="s">
        <v>31</v>
      </c>
      <c r="Q2359" s="149" t="s">
        <v>31</v>
      </c>
      <c r="R2359" s="1"/>
    </row>
    <row r="2360" spans="1:18" ht="15.75" hidden="1" customHeight="1">
      <c r="A2360" s="1" t="str">
        <f t="shared" si="1"/>
        <v/>
      </c>
      <c r="B2360" s="1"/>
      <c r="C2360" s="38" t="str">
        <f>IF('TSA Input'!J2335="","",IF('TSA Input'!J2335="Yes",'TSA Input'!B2335,"Ineligible"))</f>
        <v/>
      </c>
      <c r="D2360" s="39" t="str">
        <f>IF('TSA Input'!J2335="","",IF('TSA Input'!J2335="Yes",'TSA Input'!H2335,""))</f>
        <v/>
      </c>
      <c r="E2360" s="40" t="str">
        <f>IF('TSA Input'!J2335="","",IF('TSA Input'!J2335="Yes",'TSA Input'!G2335,""))</f>
        <v/>
      </c>
      <c r="F2360" s="42" t="str">
        <f>IF('TSA Input'!J2335="","",IF('TSA Input'!J2335="Yes",'TSA Input'!C2335,""))</f>
        <v/>
      </c>
      <c r="G2360" s="43" t="str">
        <f>IF('TSA Input'!J2335="","",IF('TSA Input'!J2335="Yes",'TSA Input'!I2335,""))</f>
        <v/>
      </c>
      <c r="H2360" s="43" t="str">
        <f>IF('TSA Input'!J2335="","",IF('TSA Input'!J2335="Yes",'TSA Input'!E2335,""))</f>
        <v/>
      </c>
      <c r="I2360" s="45" t="str">
        <f t="shared" si="2"/>
        <v/>
      </c>
      <c r="J2360" s="146" t="str">
        <f>IF('TSA Input'!$J2335="","",IF('TSA Input'!$J2335="Yes",'TSA Input'!$C2335,""))</f>
        <v/>
      </c>
      <c r="K2360" s="147" t="str">
        <f>IF('TSA Input'!$J2335="","",IF('TSA Input'!$J2335="Yes",'TSA Input'!$I2335,""))</f>
        <v/>
      </c>
      <c r="L2360" s="147" t="str">
        <f>IF('TSA Input'!$J2335="","",IF('TSA Input'!$J2335="Yes",'TSA Input'!$E2335,""))</f>
        <v/>
      </c>
      <c r="M2360" s="45" t="str">
        <f t="shared" si="3"/>
        <v/>
      </c>
      <c r="N2360" s="48"/>
      <c r="O2360" s="49"/>
      <c r="P2360" s="148" t="s">
        <v>31</v>
      </c>
      <c r="Q2360" s="149" t="s">
        <v>31</v>
      </c>
      <c r="R2360" s="1"/>
    </row>
    <row r="2361" spans="1:18" ht="15.75" hidden="1" customHeight="1">
      <c r="A2361" s="1" t="str">
        <f t="shared" si="1"/>
        <v/>
      </c>
      <c r="B2361" s="1"/>
      <c r="C2361" s="38" t="str">
        <f>IF('TSA Input'!J2336="","",IF('TSA Input'!J2336="Yes",'TSA Input'!B2336,"Ineligible"))</f>
        <v/>
      </c>
      <c r="D2361" s="39" t="str">
        <f>IF('TSA Input'!J2336="","",IF('TSA Input'!J2336="Yes",'TSA Input'!H2336,""))</f>
        <v/>
      </c>
      <c r="E2361" s="40" t="str">
        <f>IF('TSA Input'!J2336="","",IF('TSA Input'!J2336="Yes",'TSA Input'!G2336,""))</f>
        <v/>
      </c>
      <c r="F2361" s="42" t="str">
        <f>IF('TSA Input'!J2336="","",IF('TSA Input'!J2336="Yes",'TSA Input'!C2336,""))</f>
        <v/>
      </c>
      <c r="G2361" s="43" t="str">
        <f>IF('TSA Input'!J2336="","",IF('TSA Input'!J2336="Yes",'TSA Input'!I2336,""))</f>
        <v/>
      </c>
      <c r="H2361" s="43" t="str">
        <f>IF('TSA Input'!J2336="","",IF('TSA Input'!J2336="Yes",'TSA Input'!E2336,""))</f>
        <v/>
      </c>
      <c r="I2361" s="45" t="str">
        <f t="shared" si="2"/>
        <v/>
      </c>
      <c r="J2361" s="146" t="str">
        <f>IF('TSA Input'!$J2336="","",IF('TSA Input'!$J2336="Yes",'TSA Input'!$C2336,""))</f>
        <v/>
      </c>
      <c r="K2361" s="147" t="str">
        <f>IF('TSA Input'!$J2336="","",IF('TSA Input'!$J2336="Yes",'TSA Input'!$I2336,""))</f>
        <v/>
      </c>
      <c r="L2361" s="147" t="str">
        <f>IF('TSA Input'!$J2336="","",IF('TSA Input'!$J2336="Yes",'TSA Input'!$E2336,""))</f>
        <v/>
      </c>
      <c r="M2361" s="45" t="str">
        <f t="shared" si="3"/>
        <v/>
      </c>
      <c r="N2361" s="48"/>
      <c r="O2361" s="49"/>
      <c r="P2361" s="148" t="s">
        <v>31</v>
      </c>
      <c r="Q2361" s="149" t="s">
        <v>31</v>
      </c>
      <c r="R2361" s="1"/>
    </row>
    <row r="2362" spans="1:18" ht="15.75" hidden="1" customHeight="1">
      <c r="A2362" s="1" t="str">
        <f t="shared" si="1"/>
        <v/>
      </c>
      <c r="B2362" s="1"/>
      <c r="C2362" s="38" t="str">
        <f>IF('TSA Input'!J2337="","",IF('TSA Input'!J2337="Yes",'TSA Input'!B2337,"Ineligible"))</f>
        <v/>
      </c>
      <c r="D2362" s="39" t="str">
        <f>IF('TSA Input'!J2337="","",IF('TSA Input'!J2337="Yes",'TSA Input'!H2337,""))</f>
        <v/>
      </c>
      <c r="E2362" s="40" t="str">
        <f>IF('TSA Input'!J2337="","",IF('TSA Input'!J2337="Yes",'TSA Input'!G2337,""))</f>
        <v/>
      </c>
      <c r="F2362" s="42" t="str">
        <f>IF('TSA Input'!J2337="","",IF('TSA Input'!J2337="Yes",'TSA Input'!C2337,""))</f>
        <v/>
      </c>
      <c r="G2362" s="43" t="str">
        <f>IF('TSA Input'!J2337="","",IF('TSA Input'!J2337="Yes",'TSA Input'!I2337,""))</f>
        <v/>
      </c>
      <c r="H2362" s="43" t="str">
        <f>IF('TSA Input'!J2337="","",IF('TSA Input'!J2337="Yes",'TSA Input'!E2337,""))</f>
        <v/>
      </c>
      <c r="I2362" s="45" t="str">
        <f t="shared" si="2"/>
        <v/>
      </c>
      <c r="J2362" s="146" t="str">
        <f>IF('TSA Input'!$J2337="","",IF('TSA Input'!$J2337="Yes",'TSA Input'!$C2337,""))</f>
        <v/>
      </c>
      <c r="K2362" s="147" t="str">
        <f>IF('TSA Input'!$J2337="","",IF('TSA Input'!$J2337="Yes",'TSA Input'!$I2337,""))</f>
        <v/>
      </c>
      <c r="L2362" s="147" t="str">
        <f>IF('TSA Input'!$J2337="","",IF('TSA Input'!$J2337="Yes",'TSA Input'!$E2337,""))</f>
        <v/>
      </c>
      <c r="M2362" s="45" t="str">
        <f t="shared" si="3"/>
        <v/>
      </c>
      <c r="N2362" s="48"/>
      <c r="O2362" s="49"/>
      <c r="P2362" s="148" t="s">
        <v>31</v>
      </c>
      <c r="Q2362" s="149" t="s">
        <v>31</v>
      </c>
      <c r="R2362" s="1"/>
    </row>
    <row r="2363" spans="1:18" ht="15.75" hidden="1" customHeight="1">
      <c r="A2363" s="1" t="str">
        <f t="shared" si="1"/>
        <v/>
      </c>
      <c r="B2363" s="1"/>
      <c r="C2363" s="38" t="str">
        <f>IF('TSA Input'!J2338="","",IF('TSA Input'!J2338="Yes",'TSA Input'!B2338,"Ineligible"))</f>
        <v/>
      </c>
      <c r="D2363" s="39" t="str">
        <f>IF('TSA Input'!J2338="","",IF('TSA Input'!J2338="Yes",'TSA Input'!H2338,""))</f>
        <v/>
      </c>
      <c r="E2363" s="40" t="str">
        <f>IF('TSA Input'!J2338="","",IF('TSA Input'!J2338="Yes",'TSA Input'!G2338,""))</f>
        <v/>
      </c>
      <c r="F2363" s="42" t="str">
        <f>IF('TSA Input'!J2338="","",IF('TSA Input'!J2338="Yes",'TSA Input'!C2338,""))</f>
        <v/>
      </c>
      <c r="G2363" s="43" t="str">
        <f>IF('TSA Input'!J2338="","",IF('TSA Input'!J2338="Yes",'TSA Input'!I2338,""))</f>
        <v/>
      </c>
      <c r="H2363" s="43" t="str">
        <f>IF('TSA Input'!J2338="","",IF('TSA Input'!J2338="Yes",'TSA Input'!E2338,""))</f>
        <v/>
      </c>
      <c r="I2363" s="45" t="str">
        <f t="shared" si="2"/>
        <v/>
      </c>
      <c r="J2363" s="146" t="str">
        <f>IF('TSA Input'!$J2338="","",IF('TSA Input'!$J2338="Yes",'TSA Input'!$C2338,""))</f>
        <v/>
      </c>
      <c r="K2363" s="147" t="str">
        <f>IF('TSA Input'!$J2338="","",IF('TSA Input'!$J2338="Yes",'TSA Input'!$I2338,""))</f>
        <v/>
      </c>
      <c r="L2363" s="147" t="str">
        <f>IF('TSA Input'!$J2338="","",IF('TSA Input'!$J2338="Yes",'TSA Input'!$E2338,""))</f>
        <v/>
      </c>
      <c r="M2363" s="45" t="str">
        <f t="shared" si="3"/>
        <v/>
      </c>
      <c r="N2363" s="48"/>
      <c r="O2363" s="49"/>
      <c r="P2363" s="148" t="s">
        <v>31</v>
      </c>
      <c r="Q2363" s="149" t="s">
        <v>31</v>
      </c>
      <c r="R2363" s="1"/>
    </row>
    <row r="2364" spans="1:18" ht="15.75" hidden="1" customHeight="1">
      <c r="A2364" s="1" t="str">
        <f t="shared" si="1"/>
        <v/>
      </c>
      <c r="B2364" s="1"/>
      <c r="C2364" s="38" t="str">
        <f>IF('TSA Input'!J2339="","",IF('TSA Input'!J2339="Yes",'TSA Input'!B2339,"Ineligible"))</f>
        <v/>
      </c>
      <c r="D2364" s="39" t="str">
        <f>IF('TSA Input'!J2339="","",IF('TSA Input'!J2339="Yes",'TSA Input'!H2339,""))</f>
        <v/>
      </c>
      <c r="E2364" s="40" t="str">
        <f>IF('TSA Input'!J2339="","",IF('TSA Input'!J2339="Yes",'TSA Input'!G2339,""))</f>
        <v/>
      </c>
      <c r="F2364" s="42" t="str">
        <f>IF('TSA Input'!J2339="","",IF('TSA Input'!J2339="Yes",'TSA Input'!C2339,""))</f>
        <v/>
      </c>
      <c r="G2364" s="43" t="str">
        <f>IF('TSA Input'!J2339="","",IF('TSA Input'!J2339="Yes",'TSA Input'!I2339,""))</f>
        <v/>
      </c>
      <c r="H2364" s="43" t="str">
        <f>IF('TSA Input'!J2339="","",IF('TSA Input'!J2339="Yes",'TSA Input'!E2339,""))</f>
        <v/>
      </c>
      <c r="I2364" s="45" t="str">
        <f t="shared" si="2"/>
        <v/>
      </c>
      <c r="J2364" s="146" t="str">
        <f>IF('TSA Input'!$J2339="","",IF('TSA Input'!$J2339="Yes",'TSA Input'!$C2339,""))</f>
        <v/>
      </c>
      <c r="K2364" s="147" t="str">
        <f>IF('TSA Input'!$J2339="","",IF('TSA Input'!$J2339="Yes",'TSA Input'!$I2339,""))</f>
        <v/>
      </c>
      <c r="L2364" s="147" t="str">
        <f>IF('TSA Input'!$J2339="","",IF('TSA Input'!$J2339="Yes",'TSA Input'!$E2339,""))</f>
        <v/>
      </c>
      <c r="M2364" s="45" t="str">
        <f t="shared" si="3"/>
        <v/>
      </c>
      <c r="N2364" s="48"/>
      <c r="O2364" s="49"/>
      <c r="P2364" s="148" t="s">
        <v>31</v>
      </c>
      <c r="Q2364" s="149" t="s">
        <v>31</v>
      </c>
      <c r="R2364" s="1"/>
    </row>
    <row r="2365" spans="1:18" ht="15.75" hidden="1" customHeight="1">
      <c r="A2365" s="1" t="str">
        <f t="shared" si="1"/>
        <v/>
      </c>
      <c r="B2365" s="1"/>
      <c r="C2365" s="38" t="str">
        <f>IF('TSA Input'!J2340="","",IF('TSA Input'!J2340="Yes",'TSA Input'!B2340,"Ineligible"))</f>
        <v/>
      </c>
      <c r="D2365" s="39" t="str">
        <f>IF('TSA Input'!J2340="","",IF('TSA Input'!J2340="Yes",'TSA Input'!H2340,""))</f>
        <v/>
      </c>
      <c r="E2365" s="40" t="str">
        <f>IF('TSA Input'!J2340="","",IF('TSA Input'!J2340="Yes",'TSA Input'!G2340,""))</f>
        <v/>
      </c>
      <c r="F2365" s="42" t="str">
        <f>IF('TSA Input'!J2340="","",IF('TSA Input'!J2340="Yes",'TSA Input'!C2340,""))</f>
        <v/>
      </c>
      <c r="G2365" s="43" t="str">
        <f>IF('TSA Input'!J2340="","",IF('TSA Input'!J2340="Yes",'TSA Input'!I2340,""))</f>
        <v/>
      </c>
      <c r="H2365" s="43" t="str">
        <f>IF('TSA Input'!J2340="","",IF('TSA Input'!J2340="Yes",'TSA Input'!E2340,""))</f>
        <v/>
      </c>
      <c r="I2365" s="45" t="str">
        <f t="shared" si="2"/>
        <v/>
      </c>
      <c r="J2365" s="146" t="str">
        <f>IF('TSA Input'!$J2340="","",IF('TSA Input'!$J2340="Yes",'TSA Input'!$C2340,""))</f>
        <v/>
      </c>
      <c r="K2365" s="147" t="str">
        <f>IF('TSA Input'!$J2340="","",IF('TSA Input'!$J2340="Yes",'TSA Input'!$I2340,""))</f>
        <v/>
      </c>
      <c r="L2365" s="147" t="str">
        <f>IF('TSA Input'!$J2340="","",IF('TSA Input'!$J2340="Yes",'TSA Input'!$E2340,""))</f>
        <v/>
      </c>
      <c r="M2365" s="45" t="str">
        <f t="shared" si="3"/>
        <v/>
      </c>
      <c r="N2365" s="48"/>
      <c r="O2365" s="49"/>
      <c r="P2365" s="148" t="s">
        <v>31</v>
      </c>
      <c r="Q2365" s="149" t="s">
        <v>31</v>
      </c>
      <c r="R2365" s="1"/>
    </row>
    <row r="2366" spans="1:18" ht="15.75" hidden="1" customHeight="1">
      <c r="A2366" s="1" t="str">
        <f t="shared" si="1"/>
        <v/>
      </c>
      <c r="B2366" s="1"/>
      <c r="C2366" s="38" t="str">
        <f>IF('TSA Input'!J2341="","",IF('TSA Input'!J2341="Yes",'TSA Input'!B2341,"Ineligible"))</f>
        <v/>
      </c>
      <c r="D2366" s="39" t="str">
        <f>IF('TSA Input'!J2341="","",IF('TSA Input'!J2341="Yes",'TSA Input'!H2341,""))</f>
        <v/>
      </c>
      <c r="E2366" s="40" t="str">
        <f>IF('TSA Input'!J2341="","",IF('TSA Input'!J2341="Yes",'TSA Input'!G2341,""))</f>
        <v/>
      </c>
      <c r="F2366" s="42" t="str">
        <f>IF('TSA Input'!J2341="","",IF('TSA Input'!J2341="Yes",'TSA Input'!C2341,""))</f>
        <v/>
      </c>
      <c r="G2366" s="43" t="str">
        <f>IF('TSA Input'!J2341="","",IF('TSA Input'!J2341="Yes",'TSA Input'!I2341,""))</f>
        <v/>
      </c>
      <c r="H2366" s="43" t="str">
        <f>IF('TSA Input'!J2341="","",IF('TSA Input'!J2341="Yes",'TSA Input'!E2341,""))</f>
        <v/>
      </c>
      <c r="I2366" s="45" t="str">
        <f t="shared" si="2"/>
        <v/>
      </c>
      <c r="J2366" s="146" t="str">
        <f>IF('TSA Input'!$J2341="","",IF('TSA Input'!$J2341="Yes",'TSA Input'!$C2341,""))</f>
        <v/>
      </c>
      <c r="K2366" s="147" t="str">
        <f>IF('TSA Input'!$J2341="","",IF('TSA Input'!$J2341="Yes",'TSA Input'!$I2341,""))</f>
        <v/>
      </c>
      <c r="L2366" s="147" t="str">
        <f>IF('TSA Input'!$J2341="","",IF('TSA Input'!$J2341="Yes",'TSA Input'!$E2341,""))</f>
        <v/>
      </c>
      <c r="M2366" s="45" t="str">
        <f t="shared" si="3"/>
        <v/>
      </c>
      <c r="N2366" s="48"/>
      <c r="O2366" s="49"/>
      <c r="P2366" s="148" t="s">
        <v>31</v>
      </c>
      <c r="Q2366" s="149" t="s">
        <v>31</v>
      </c>
      <c r="R2366" s="1"/>
    </row>
    <row r="2367" spans="1:18" ht="15.75" hidden="1" customHeight="1">
      <c r="A2367" s="1" t="str">
        <f t="shared" si="1"/>
        <v/>
      </c>
      <c r="B2367" s="1"/>
      <c r="C2367" s="38" t="str">
        <f>IF('TSA Input'!J2342="","",IF('TSA Input'!J2342="Yes",'TSA Input'!B2342,"Ineligible"))</f>
        <v/>
      </c>
      <c r="D2367" s="39" t="str">
        <f>IF('TSA Input'!J2342="","",IF('TSA Input'!J2342="Yes",'TSA Input'!H2342,""))</f>
        <v/>
      </c>
      <c r="E2367" s="40" t="str">
        <f>IF('TSA Input'!J2342="","",IF('TSA Input'!J2342="Yes",'TSA Input'!G2342,""))</f>
        <v/>
      </c>
      <c r="F2367" s="42" t="str">
        <f>IF('TSA Input'!J2342="","",IF('TSA Input'!J2342="Yes",'TSA Input'!C2342,""))</f>
        <v/>
      </c>
      <c r="G2367" s="43" t="str">
        <f>IF('TSA Input'!J2342="","",IF('TSA Input'!J2342="Yes",'TSA Input'!I2342,""))</f>
        <v/>
      </c>
      <c r="H2367" s="43" t="str">
        <f>IF('TSA Input'!J2342="","",IF('TSA Input'!J2342="Yes",'TSA Input'!E2342,""))</f>
        <v/>
      </c>
      <c r="I2367" s="45" t="str">
        <f t="shared" si="2"/>
        <v/>
      </c>
      <c r="J2367" s="146" t="str">
        <f>IF('TSA Input'!$J2342="","",IF('TSA Input'!$J2342="Yes",'TSA Input'!$C2342,""))</f>
        <v/>
      </c>
      <c r="K2367" s="147" t="str">
        <f>IF('TSA Input'!$J2342="","",IF('TSA Input'!$J2342="Yes",'TSA Input'!$I2342,""))</f>
        <v/>
      </c>
      <c r="L2367" s="147" t="str">
        <f>IF('TSA Input'!$J2342="","",IF('TSA Input'!$J2342="Yes",'TSA Input'!$E2342,""))</f>
        <v/>
      </c>
      <c r="M2367" s="45" t="str">
        <f t="shared" si="3"/>
        <v/>
      </c>
      <c r="N2367" s="48"/>
      <c r="O2367" s="49"/>
      <c r="P2367" s="148" t="s">
        <v>31</v>
      </c>
      <c r="Q2367" s="149" t="s">
        <v>31</v>
      </c>
      <c r="R2367" s="1"/>
    </row>
    <row r="2368" spans="1:18" ht="15.75" hidden="1" customHeight="1">
      <c r="A2368" s="1" t="str">
        <f t="shared" si="1"/>
        <v/>
      </c>
      <c r="B2368" s="1"/>
      <c r="C2368" s="38" t="str">
        <f>IF('TSA Input'!J2343="","",IF('TSA Input'!J2343="Yes",'TSA Input'!B2343,"Ineligible"))</f>
        <v/>
      </c>
      <c r="D2368" s="39" t="str">
        <f>IF('TSA Input'!J2343="","",IF('TSA Input'!J2343="Yes",'TSA Input'!H2343,""))</f>
        <v/>
      </c>
      <c r="E2368" s="40" t="str">
        <f>IF('TSA Input'!J2343="","",IF('TSA Input'!J2343="Yes",'TSA Input'!G2343,""))</f>
        <v/>
      </c>
      <c r="F2368" s="42" t="str">
        <f>IF('TSA Input'!J2343="","",IF('TSA Input'!J2343="Yes",'TSA Input'!C2343,""))</f>
        <v/>
      </c>
      <c r="G2368" s="43" t="str">
        <f>IF('TSA Input'!J2343="","",IF('TSA Input'!J2343="Yes",'TSA Input'!I2343,""))</f>
        <v/>
      </c>
      <c r="H2368" s="43" t="str">
        <f>IF('TSA Input'!J2343="","",IF('TSA Input'!J2343="Yes",'TSA Input'!E2343,""))</f>
        <v/>
      </c>
      <c r="I2368" s="45" t="str">
        <f t="shared" si="2"/>
        <v/>
      </c>
      <c r="J2368" s="146" t="str">
        <f>IF('TSA Input'!$J2343="","",IF('TSA Input'!$J2343="Yes",'TSA Input'!$C2343,""))</f>
        <v/>
      </c>
      <c r="K2368" s="147" t="str">
        <f>IF('TSA Input'!$J2343="","",IF('TSA Input'!$J2343="Yes",'TSA Input'!$I2343,""))</f>
        <v/>
      </c>
      <c r="L2368" s="147" t="str">
        <f>IF('TSA Input'!$J2343="","",IF('TSA Input'!$J2343="Yes",'TSA Input'!$E2343,""))</f>
        <v/>
      </c>
      <c r="M2368" s="45" t="str">
        <f t="shared" si="3"/>
        <v/>
      </c>
      <c r="N2368" s="48"/>
      <c r="O2368" s="49"/>
      <c r="P2368" s="148" t="s">
        <v>31</v>
      </c>
      <c r="Q2368" s="149" t="s">
        <v>31</v>
      </c>
      <c r="R2368" s="1"/>
    </row>
    <row r="2369" spans="1:18" ht="15.75" hidden="1" customHeight="1">
      <c r="A2369" s="1" t="str">
        <f t="shared" si="1"/>
        <v/>
      </c>
      <c r="B2369" s="1"/>
      <c r="C2369" s="38" t="str">
        <f>IF('TSA Input'!J2344="","",IF('TSA Input'!J2344="Yes",'TSA Input'!B2344,"Ineligible"))</f>
        <v/>
      </c>
      <c r="D2369" s="39" t="str">
        <f>IF('TSA Input'!J2344="","",IF('TSA Input'!J2344="Yes",'TSA Input'!H2344,""))</f>
        <v/>
      </c>
      <c r="E2369" s="40" t="str">
        <f>IF('TSA Input'!J2344="","",IF('TSA Input'!J2344="Yes",'TSA Input'!G2344,""))</f>
        <v/>
      </c>
      <c r="F2369" s="42" t="str">
        <f>IF('TSA Input'!J2344="","",IF('TSA Input'!J2344="Yes",'TSA Input'!C2344,""))</f>
        <v/>
      </c>
      <c r="G2369" s="43" t="str">
        <f>IF('TSA Input'!J2344="","",IF('TSA Input'!J2344="Yes",'TSA Input'!I2344,""))</f>
        <v/>
      </c>
      <c r="H2369" s="43" t="str">
        <f>IF('TSA Input'!J2344="","",IF('TSA Input'!J2344="Yes",'TSA Input'!E2344,""))</f>
        <v/>
      </c>
      <c r="I2369" s="45" t="str">
        <f t="shared" si="2"/>
        <v/>
      </c>
      <c r="J2369" s="146" t="str">
        <f>IF('TSA Input'!$J2344="","",IF('TSA Input'!$J2344="Yes",'TSA Input'!$C2344,""))</f>
        <v/>
      </c>
      <c r="K2369" s="147" t="str">
        <f>IF('TSA Input'!$J2344="","",IF('TSA Input'!$J2344="Yes",'TSA Input'!$I2344,""))</f>
        <v/>
      </c>
      <c r="L2369" s="147" t="str">
        <f>IF('TSA Input'!$J2344="","",IF('TSA Input'!$J2344="Yes",'TSA Input'!$E2344,""))</f>
        <v/>
      </c>
      <c r="M2369" s="45" t="str">
        <f t="shared" si="3"/>
        <v/>
      </c>
      <c r="N2369" s="48"/>
      <c r="O2369" s="49"/>
      <c r="P2369" s="148" t="s">
        <v>31</v>
      </c>
      <c r="Q2369" s="149" t="s">
        <v>31</v>
      </c>
      <c r="R2369" s="1"/>
    </row>
    <row r="2370" spans="1:18" ht="15.75" hidden="1" customHeight="1">
      <c r="A2370" s="1" t="str">
        <f t="shared" si="1"/>
        <v/>
      </c>
      <c r="B2370" s="1"/>
      <c r="C2370" s="38" t="str">
        <f>IF('TSA Input'!J2345="","",IF('TSA Input'!J2345="Yes",'TSA Input'!B2345,"Ineligible"))</f>
        <v/>
      </c>
      <c r="D2370" s="39" t="str">
        <f>IF('TSA Input'!J2345="","",IF('TSA Input'!J2345="Yes",'TSA Input'!H2345,""))</f>
        <v/>
      </c>
      <c r="E2370" s="40" t="str">
        <f>IF('TSA Input'!J2345="","",IF('TSA Input'!J2345="Yes",'TSA Input'!G2345,""))</f>
        <v/>
      </c>
      <c r="F2370" s="42" t="str">
        <f>IF('TSA Input'!J2345="","",IF('TSA Input'!J2345="Yes",'TSA Input'!C2345,""))</f>
        <v/>
      </c>
      <c r="G2370" s="43" t="str">
        <f>IF('TSA Input'!J2345="","",IF('TSA Input'!J2345="Yes",'TSA Input'!I2345,""))</f>
        <v/>
      </c>
      <c r="H2370" s="43" t="str">
        <f>IF('TSA Input'!J2345="","",IF('TSA Input'!J2345="Yes",'TSA Input'!E2345,""))</f>
        <v/>
      </c>
      <c r="I2370" s="45" t="str">
        <f t="shared" si="2"/>
        <v/>
      </c>
      <c r="J2370" s="146" t="str">
        <f>IF('TSA Input'!$J2345="","",IF('TSA Input'!$J2345="Yes",'TSA Input'!$C2345,""))</f>
        <v/>
      </c>
      <c r="K2370" s="147" t="str">
        <f>IF('TSA Input'!$J2345="","",IF('TSA Input'!$J2345="Yes",'TSA Input'!$I2345,""))</f>
        <v/>
      </c>
      <c r="L2370" s="147" t="str">
        <f>IF('TSA Input'!$J2345="","",IF('TSA Input'!$J2345="Yes",'TSA Input'!$E2345,""))</f>
        <v/>
      </c>
      <c r="M2370" s="45" t="str">
        <f t="shared" si="3"/>
        <v/>
      </c>
      <c r="N2370" s="48"/>
      <c r="O2370" s="49"/>
      <c r="P2370" s="148" t="s">
        <v>31</v>
      </c>
      <c r="Q2370" s="149" t="s">
        <v>31</v>
      </c>
      <c r="R2370" s="1"/>
    </row>
    <row r="2371" spans="1:18" ht="15.75" hidden="1" customHeight="1">
      <c r="A2371" s="1" t="str">
        <f t="shared" si="1"/>
        <v/>
      </c>
      <c r="B2371" s="1"/>
      <c r="C2371" s="38" t="str">
        <f>IF('TSA Input'!J2346="","",IF('TSA Input'!J2346="Yes",'TSA Input'!B2346,"Ineligible"))</f>
        <v/>
      </c>
      <c r="D2371" s="39" t="str">
        <f>IF('TSA Input'!J2346="","",IF('TSA Input'!J2346="Yes",'TSA Input'!H2346,""))</f>
        <v/>
      </c>
      <c r="E2371" s="40" t="str">
        <f>IF('TSA Input'!J2346="","",IF('TSA Input'!J2346="Yes",'TSA Input'!G2346,""))</f>
        <v/>
      </c>
      <c r="F2371" s="42" t="str">
        <f>IF('TSA Input'!J2346="","",IF('TSA Input'!J2346="Yes",'TSA Input'!C2346,""))</f>
        <v/>
      </c>
      <c r="G2371" s="43" t="str">
        <f>IF('TSA Input'!J2346="","",IF('TSA Input'!J2346="Yes",'TSA Input'!I2346,""))</f>
        <v/>
      </c>
      <c r="H2371" s="43" t="str">
        <f>IF('TSA Input'!J2346="","",IF('TSA Input'!J2346="Yes",'TSA Input'!E2346,""))</f>
        <v/>
      </c>
      <c r="I2371" s="45" t="str">
        <f t="shared" si="2"/>
        <v/>
      </c>
      <c r="J2371" s="146" t="str">
        <f>IF('TSA Input'!$J2346="","",IF('TSA Input'!$J2346="Yes",'TSA Input'!$C2346,""))</f>
        <v/>
      </c>
      <c r="K2371" s="147" t="str">
        <f>IF('TSA Input'!$J2346="","",IF('TSA Input'!$J2346="Yes",'TSA Input'!$I2346,""))</f>
        <v/>
      </c>
      <c r="L2371" s="147" t="str">
        <f>IF('TSA Input'!$J2346="","",IF('TSA Input'!$J2346="Yes",'TSA Input'!$E2346,""))</f>
        <v/>
      </c>
      <c r="M2371" s="45" t="str">
        <f t="shared" si="3"/>
        <v/>
      </c>
      <c r="N2371" s="48"/>
      <c r="O2371" s="49"/>
      <c r="P2371" s="148" t="s">
        <v>31</v>
      </c>
      <c r="Q2371" s="149" t="s">
        <v>31</v>
      </c>
      <c r="R2371" s="1"/>
    </row>
    <row r="2372" spans="1:18" ht="15.75" hidden="1" customHeight="1">
      <c r="A2372" s="1" t="str">
        <f t="shared" si="1"/>
        <v/>
      </c>
      <c r="B2372" s="1"/>
      <c r="C2372" s="38" t="str">
        <f>IF('TSA Input'!J2347="","",IF('TSA Input'!J2347="Yes",'TSA Input'!B2347,"Ineligible"))</f>
        <v/>
      </c>
      <c r="D2372" s="39" t="str">
        <f>IF('TSA Input'!J2347="","",IF('TSA Input'!J2347="Yes",'TSA Input'!H2347,""))</f>
        <v/>
      </c>
      <c r="E2372" s="40" t="str">
        <f>IF('TSA Input'!J2347="","",IF('TSA Input'!J2347="Yes",'TSA Input'!G2347,""))</f>
        <v/>
      </c>
      <c r="F2372" s="42" t="str">
        <f>IF('TSA Input'!J2347="","",IF('TSA Input'!J2347="Yes",'TSA Input'!C2347,""))</f>
        <v/>
      </c>
      <c r="G2372" s="43" t="str">
        <f>IF('TSA Input'!J2347="","",IF('TSA Input'!J2347="Yes",'TSA Input'!I2347,""))</f>
        <v/>
      </c>
      <c r="H2372" s="43" t="str">
        <f>IF('TSA Input'!J2347="","",IF('TSA Input'!J2347="Yes",'TSA Input'!E2347,""))</f>
        <v/>
      </c>
      <c r="I2372" s="45" t="str">
        <f t="shared" si="2"/>
        <v/>
      </c>
      <c r="J2372" s="146" t="str">
        <f>IF('TSA Input'!$J2347="","",IF('TSA Input'!$J2347="Yes",'TSA Input'!$C2347,""))</f>
        <v/>
      </c>
      <c r="K2372" s="147" t="str">
        <f>IF('TSA Input'!$J2347="","",IF('TSA Input'!$J2347="Yes",'TSA Input'!$I2347,""))</f>
        <v/>
      </c>
      <c r="L2372" s="147" t="str">
        <f>IF('TSA Input'!$J2347="","",IF('TSA Input'!$J2347="Yes",'TSA Input'!$E2347,""))</f>
        <v/>
      </c>
      <c r="M2372" s="45" t="str">
        <f t="shared" si="3"/>
        <v/>
      </c>
      <c r="N2372" s="48"/>
      <c r="O2372" s="49"/>
      <c r="P2372" s="148" t="s">
        <v>31</v>
      </c>
      <c r="Q2372" s="149" t="s">
        <v>31</v>
      </c>
      <c r="R2372" s="1"/>
    </row>
    <row r="2373" spans="1:18" ht="15.75" hidden="1" customHeight="1">
      <c r="A2373" s="1" t="str">
        <f t="shared" si="1"/>
        <v/>
      </c>
      <c r="B2373" s="1"/>
      <c r="C2373" s="38" t="str">
        <f>IF('TSA Input'!J2348="","",IF('TSA Input'!J2348="Yes",'TSA Input'!B2348,"Ineligible"))</f>
        <v/>
      </c>
      <c r="D2373" s="39" t="str">
        <f>IF('TSA Input'!J2348="","",IF('TSA Input'!J2348="Yes",'TSA Input'!H2348,""))</f>
        <v/>
      </c>
      <c r="E2373" s="40" t="str">
        <f>IF('TSA Input'!J2348="","",IF('TSA Input'!J2348="Yes",'TSA Input'!G2348,""))</f>
        <v/>
      </c>
      <c r="F2373" s="42" t="str">
        <f>IF('TSA Input'!J2348="","",IF('TSA Input'!J2348="Yes",'TSA Input'!C2348,""))</f>
        <v/>
      </c>
      <c r="G2373" s="43" t="str">
        <f>IF('TSA Input'!J2348="","",IF('TSA Input'!J2348="Yes",'TSA Input'!I2348,""))</f>
        <v/>
      </c>
      <c r="H2373" s="43" t="str">
        <f>IF('TSA Input'!J2348="","",IF('TSA Input'!J2348="Yes",'TSA Input'!E2348,""))</f>
        <v/>
      </c>
      <c r="I2373" s="45" t="str">
        <f t="shared" si="2"/>
        <v/>
      </c>
      <c r="J2373" s="146" t="str">
        <f>IF('TSA Input'!$J2348="","",IF('TSA Input'!$J2348="Yes",'TSA Input'!$C2348,""))</f>
        <v/>
      </c>
      <c r="K2373" s="147" t="str">
        <f>IF('TSA Input'!$J2348="","",IF('TSA Input'!$J2348="Yes",'TSA Input'!$I2348,""))</f>
        <v/>
      </c>
      <c r="L2373" s="147" t="str">
        <f>IF('TSA Input'!$J2348="","",IF('TSA Input'!$J2348="Yes",'TSA Input'!$E2348,""))</f>
        <v/>
      </c>
      <c r="M2373" s="45" t="str">
        <f t="shared" si="3"/>
        <v/>
      </c>
      <c r="N2373" s="48"/>
      <c r="O2373" s="49"/>
      <c r="P2373" s="148" t="s">
        <v>31</v>
      </c>
      <c r="Q2373" s="149" t="s">
        <v>31</v>
      </c>
      <c r="R2373" s="1"/>
    </row>
    <row r="2374" spans="1:18" ht="15.75" hidden="1" customHeight="1">
      <c r="A2374" s="1" t="str">
        <f t="shared" si="1"/>
        <v/>
      </c>
      <c r="B2374" s="1"/>
      <c r="C2374" s="38" t="str">
        <f>IF('TSA Input'!J2349="","",IF('TSA Input'!J2349="Yes",'TSA Input'!B2349,"Ineligible"))</f>
        <v/>
      </c>
      <c r="D2374" s="39" t="str">
        <f>IF('TSA Input'!J2349="","",IF('TSA Input'!J2349="Yes",'TSA Input'!H2349,""))</f>
        <v/>
      </c>
      <c r="E2374" s="40" t="str">
        <f>IF('TSA Input'!J2349="","",IF('TSA Input'!J2349="Yes",'TSA Input'!G2349,""))</f>
        <v/>
      </c>
      <c r="F2374" s="42" t="str">
        <f>IF('TSA Input'!J2349="","",IF('TSA Input'!J2349="Yes",'TSA Input'!C2349,""))</f>
        <v/>
      </c>
      <c r="G2374" s="43" t="str">
        <f>IF('TSA Input'!J2349="","",IF('TSA Input'!J2349="Yes",'TSA Input'!I2349,""))</f>
        <v/>
      </c>
      <c r="H2374" s="43" t="str">
        <f>IF('TSA Input'!J2349="","",IF('TSA Input'!J2349="Yes",'TSA Input'!E2349,""))</f>
        <v/>
      </c>
      <c r="I2374" s="45" t="str">
        <f t="shared" si="2"/>
        <v/>
      </c>
      <c r="J2374" s="146" t="str">
        <f>IF('TSA Input'!$J2349="","",IF('TSA Input'!$J2349="Yes",'TSA Input'!$C2349,""))</f>
        <v/>
      </c>
      <c r="K2374" s="147" t="str">
        <f>IF('TSA Input'!$J2349="","",IF('TSA Input'!$J2349="Yes",'TSA Input'!$I2349,""))</f>
        <v/>
      </c>
      <c r="L2374" s="147" t="str">
        <f>IF('TSA Input'!$J2349="","",IF('TSA Input'!$J2349="Yes",'TSA Input'!$E2349,""))</f>
        <v/>
      </c>
      <c r="M2374" s="45" t="str">
        <f t="shared" si="3"/>
        <v/>
      </c>
      <c r="N2374" s="48"/>
      <c r="O2374" s="49"/>
      <c r="P2374" s="148" t="s">
        <v>31</v>
      </c>
      <c r="Q2374" s="149" t="s">
        <v>31</v>
      </c>
      <c r="R2374" s="1"/>
    </row>
    <row r="2375" spans="1:18" ht="15.75" hidden="1" customHeight="1">
      <c r="A2375" s="1" t="str">
        <f t="shared" si="1"/>
        <v/>
      </c>
      <c r="B2375" s="1"/>
      <c r="C2375" s="38" t="str">
        <f>IF('TSA Input'!J2350="","",IF('TSA Input'!J2350="Yes",'TSA Input'!B2350,"Ineligible"))</f>
        <v/>
      </c>
      <c r="D2375" s="39" t="str">
        <f>IF('TSA Input'!J2350="","",IF('TSA Input'!J2350="Yes",'TSA Input'!H2350,""))</f>
        <v/>
      </c>
      <c r="E2375" s="40" t="str">
        <f>IF('TSA Input'!J2350="","",IF('TSA Input'!J2350="Yes",'TSA Input'!G2350,""))</f>
        <v/>
      </c>
      <c r="F2375" s="42" t="str">
        <f>IF('TSA Input'!J2350="","",IF('TSA Input'!J2350="Yes",'TSA Input'!C2350,""))</f>
        <v/>
      </c>
      <c r="G2375" s="43" t="str">
        <f>IF('TSA Input'!J2350="","",IF('TSA Input'!J2350="Yes",'TSA Input'!I2350,""))</f>
        <v/>
      </c>
      <c r="H2375" s="43" t="str">
        <f>IF('TSA Input'!J2350="","",IF('TSA Input'!J2350="Yes",'TSA Input'!E2350,""))</f>
        <v/>
      </c>
      <c r="I2375" s="45" t="str">
        <f t="shared" si="2"/>
        <v/>
      </c>
      <c r="J2375" s="146" t="str">
        <f>IF('TSA Input'!$J2350="","",IF('TSA Input'!$J2350="Yes",'TSA Input'!$C2350,""))</f>
        <v/>
      </c>
      <c r="K2375" s="147" t="str">
        <f>IF('TSA Input'!$J2350="","",IF('TSA Input'!$J2350="Yes",'TSA Input'!$I2350,""))</f>
        <v/>
      </c>
      <c r="L2375" s="147" t="str">
        <f>IF('TSA Input'!$J2350="","",IF('TSA Input'!$J2350="Yes",'TSA Input'!$E2350,""))</f>
        <v/>
      </c>
      <c r="M2375" s="45" t="str">
        <f t="shared" si="3"/>
        <v/>
      </c>
      <c r="N2375" s="48"/>
      <c r="O2375" s="49"/>
      <c r="P2375" s="148" t="s">
        <v>31</v>
      </c>
      <c r="Q2375" s="149" t="s">
        <v>31</v>
      </c>
      <c r="R2375" s="1"/>
    </row>
    <row r="2376" spans="1:18" ht="15.75" hidden="1" customHeight="1">
      <c r="A2376" s="1" t="str">
        <f t="shared" si="1"/>
        <v/>
      </c>
      <c r="B2376" s="1"/>
      <c r="C2376" s="38" t="str">
        <f>IF('TSA Input'!J2351="","",IF('TSA Input'!J2351="Yes",'TSA Input'!B2351,"Ineligible"))</f>
        <v/>
      </c>
      <c r="D2376" s="39" t="str">
        <f>IF('TSA Input'!J2351="","",IF('TSA Input'!J2351="Yes",'TSA Input'!H2351,""))</f>
        <v/>
      </c>
      <c r="E2376" s="40" t="str">
        <f>IF('TSA Input'!J2351="","",IF('TSA Input'!J2351="Yes",'TSA Input'!G2351,""))</f>
        <v/>
      </c>
      <c r="F2376" s="42" t="str">
        <f>IF('TSA Input'!J2351="","",IF('TSA Input'!J2351="Yes",'TSA Input'!C2351,""))</f>
        <v/>
      </c>
      <c r="G2376" s="43" t="str">
        <f>IF('TSA Input'!J2351="","",IF('TSA Input'!J2351="Yes",'TSA Input'!I2351,""))</f>
        <v/>
      </c>
      <c r="H2376" s="43" t="str">
        <f>IF('TSA Input'!J2351="","",IF('TSA Input'!J2351="Yes",'TSA Input'!E2351,""))</f>
        <v/>
      </c>
      <c r="I2376" s="45" t="str">
        <f t="shared" si="2"/>
        <v/>
      </c>
      <c r="J2376" s="146" t="str">
        <f>IF('TSA Input'!$J2351="","",IF('TSA Input'!$J2351="Yes",'TSA Input'!$C2351,""))</f>
        <v/>
      </c>
      <c r="K2376" s="147" t="str">
        <f>IF('TSA Input'!$J2351="","",IF('TSA Input'!$J2351="Yes",'TSA Input'!$I2351,""))</f>
        <v/>
      </c>
      <c r="L2376" s="147" t="str">
        <f>IF('TSA Input'!$J2351="","",IF('TSA Input'!$J2351="Yes",'TSA Input'!$E2351,""))</f>
        <v/>
      </c>
      <c r="M2376" s="45" t="str">
        <f t="shared" si="3"/>
        <v/>
      </c>
      <c r="N2376" s="48"/>
      <c r="O2376" s="49"/>
      <c r="P2376" s="148" t="s">
        <v>31</v>
      </c>
      <c r="Q2376" s="149" t="s">
        <v>31</v>
      </c>
      <c r="R2376" s="1"/>
    </row>
    <row r="2377" spans="1:18" ht="15.75" hidden="1" customHeight="1">
      <c r="A2377" s="1" t="str">
        <f t="shared" si="1"/>
        <v/>
      </c>
      <c r="B2377" s="1"/>
      <c r="C2377" s="38" t="str">
        <f>IF('TSA Input'!J2352="","",IF('TSA Input'!J2352="Yes",'TSA Input'!B2352,"Ineligible"))</f>
        <v/>
      </c>
      <c r="D2377" s="39" t="str">
        <f>IF('TSA Input'!J2352="","",IF('TSA Input'!J2352="Yes",'TSA Input'!H2352,""))</f>
        <v/>
      </c>
      <c r="E2377" s="40" t="str">
        <f>IF('TSA Input'!J2352="","",IF('TSA Input'!J2352="Yes",'TSA Input'!G2352,""))</f>
        <v/>
      </c>
      <c r="F2377" s="42" t="str">
        <f>IF('TSA Input'!J2352="","",IF('TSA Input'!J2352="Yes",'TSA Input'!C2352,""))</f>
        <v/>
      </c>
      <c r="G2377" s="43" t="str">
        <f>IF('TSA Input'!J2352="","",IF('TSA Input'!J2352="Yes",'TSA Input'!I2352,""))</f>
        <v/>
      </c>
      <c r="H2377" s="43" t="str">
        <f>IF('TSA Input'!J2352="","",IF('TSA Input'!J2352="Yes",'TSA Input'!E2352,""))</f>
        <v/>
      </c>
      <c r="I2377" s="45" t="str">
        <f t="shared" si="2"/>
        <v/>
      </c>
      <c r="J2377" s="146" t="str">
        <f>IF('TSA Input'!$J2352="","",IF('TSA Input'!$J2352="Yes",'TSA Input'!$C2352,""))</f>
        <v/>
      </c>
      <c r="K2377" s="147" t="str">
        <f>IF('TSA Input'!$J2352="","",IF('TSA Input'!$J2352="Yes",'TSA Input'!$I2352,""))</f>
        <v/>
      </c>
      <c r="L2377" s="147" t="str">
        <f>IF('TSA Input'!$J2352="","",IF('TSA Input'!$J2352="Yes",'TSA Input'!$E2352,""))</f>
        <v/>
      </c>
      <c r="M2377" s="45" t="str">
        <f t="shared" si="3"/>
        <v/>
      </c>
      <c r="N2377" s="48"/>
      <c r="O2377" s="49"/>
      <c r="P2377" s="148" t="s">
        <v>31</v>
      </c>
      <c r="Q2377" s="149" t="s">
        <v>31</v>
      </c>
      <c r="R2377" s="1"/>
    </row>
    <row r="2378" spans="1:18" ht="15.75" hidden="1" customHeight="1">
      <c r="A2378" s="1" t="str">
        <f t="shared" si="1"/>
        <v/>
      </c>
      <c r="B2378" s="1"/>
      <c r="C2378" s="38" t="str">
        <f>IF('TSA Input'!J2353="","",IF('TSA Input'!J2353="Yes",'TSA Input'!B2353,"Ineligible"))</f>
        <v/>
      </c>
      <c r="D2378" s="39" t="str">
        <f>IF('TSA Input'!J2353="","",IF('TSA Input'!J2353="Yes",'TSA Input'!H2353,""))</f>
        <v/>
      </c>
      <c r="E2378" s="40" t="str">
        <f>IF('TSA Input'!J2353="","",IF('TSA Input'!J2353="Yes",'TSA Input'!G2353,""))</f>
        <v/>
      </c>
      <c r="F2378" s="42" t="str">
        <f>IF('TSA Input'!J2353="","",IF('TSA Input'!J2353="Yes",'TSA Input'!C2353,""))</f>
        <v/>
      </c>
      <c r="G2378" s="43" t="str">
        <f>IF('TSA Input'!J2353="","",IF('TSA Input'!J2353="Yes",'TSA Input'!I2353,""))</f>
        <v/>
      </c>
      <c r="H2378" s="43" t="str">
        <f>IF('TSA Input'!J2353="","",IF('TSA Input'!J2353="Yes",'TSA Input'!E2353,""))</f>
        <v/>
      </c>
      <c r="I2378" s="45" t="str">
        <f t="shared" si="2"/>
        <v/>
      </c>
      <c r="J2378" s="146" t="str">
        <f>IF('TSA Input'!$J2353="","",IF('TSA Input'!$J2353="Yes",'TSA Input'!$C2353,""))</f>
        <v/>
      </c>
      <c r="K2378" s="147" t="str">
        <f>IF('TSA Input'!$J2353="","",IF('TSA Input'!$J2353="Yes",'TSA Input'!$I2353,""))</f>
        <v/>
      </c>
      <c r="L2378" s="147" t="str">
        <f>IF('TSA Input'!$J2353="","",IF('TSA Input'!$J2353="Yes",'TSA Input'!$E2353,""))</f>
        <v/>
      </c>
      <c r="M2378" s="45" t="str">
        <f t="shared" si="3"/>
        <v/>
      </c>
      <c r="N2378" s="48"/>
      <c r="O2378" s="49"/>
      <c r="P2378" s="148" t="s">
        <v>31</v>
      </c>
      <c r="Q2378" s="149" t="s">
        <v>31</v>
      </c>
      <c r="R2378" s="1"/>
    </row>
    <row r="2379" spans="1:18" ht="15.75" hidden="1" customHeight="1">
      <c r="A2379" s="1" t="str">
        <f t="shared" si="1"/>
        <v/>
      </c>
      <c r="B2379" s="1"/>
      <c r="C2379" s="38" t="str">
        <f>IF('TSA Input'!J2354="","",IF('TSA Input'!J2354="Yes",'TSA Input'!B2354,"Ineligible"))</f>
        <v/>
      </c>
      <c r="D2379" s="39" t="str">
        <f>IF('TSA Input'!J2354="","",IF('TSA Input'!J2354="Yes",'TSA Input'!H2354,""))</f>
        <v/>
      </c>
      <c r="E2379" s="40" t="str">
        <f>IF('TSA Input'!J2354="","",IF('TSA Input'!J2354="Yes",'TSA Input'!G2354,""))</f>
        <v/>
      </c>
      <c r="F2379" s="42" t="str">
        <f>IF('TSA Input'!J2354="","",IF('TSA Input'!J2354="Yes",'TSA Input'!C2354,""))</f>
        <v/>
      </c>
      <c r="G2379" s="43" t="str">
        <f>IF('TSA Input'!J2354="","",IF('TSA Input'!J2354="Yes",'TSA Input'!I2354,""))</f>
        <v/>
      </c>
      <c r="H2379" s="43" t="str">
        <f>IF('TSA Input'!J2354="","",IF('TSA Input'!J2354="Yes",'TSA Input'!E2354,""))</f>
        <v/>
      </c>
      <c r="I2379" s="45" t="str">
        <f t="shared" si="2"/>
        <v/>
      </c>
      <c r="J2379" s="146" t="str">
        <f>IF('TSA Input'!$J2354="","",IF('TSA Input'!$J2354="Yes",'TSA Input'!$C2354,""))</f>
        <v/>
      </c>
      <c r="K2379" s="147" t="str">
        <f>IF('TSA Input'!$J2354="","",IF('TSA Input'!$J2354="Yes",'TSA Input'!$I2354,""))</f>
        <v/>
      </c>
      <c r="L2379" s="147" t="str">
        <f>IF('TSA Input'!$J2354="","",IF('TSA Input'!$J2354="Yes",'TSA Input'!$E2354,""))</f>
        <v/>
      </c>
      <c r="M2379" s="45" t="str">
        <f t="shared" si="3"/>
        <v/>
      </c>
      <c r="N2379" s="48"/>
      <c r="O2379" s="49"/>
      <c r="P2379" s="148" t="s">
        <v>31</v>
      </c>
      <c r="Q2379" s="149" t="s">
        <v>31</v>
      </c>
      <c r="R2379" s="1"/>
    </row>
    <row r="2380" spans="1:18" ht="15.75" hidden="1" customHeight="1">
      <c r="A2380" s="1" t="str">
        <f t="shared" si="1"/>
        <v/>
      </c>
      <c r="B2380" s="1"/>
      <c r="C2380" s="38" t="str">
        <f>IF('TSA Input'!J2355="","",IF('TSA Input'!J2355="Yes",'TSA Input'!B2355,"Ineligible"))</f>
        <v/>
      </c>
      <c r="D2380" s="39" t="str">
        <f>IF('TSA Input'!J2355="","",IF('TSA Input'!J2355="Yes",'TSA Input'!H2355,""))</f>
        <v/>
      </c>
      <c r="E2380" s="40" t="str">
        <f>IF('TSA Input'!J2355="","",IF('TSA Input'!J2355="Yes",'TSA Input'!G2355,""))</f>
        <v/>
      </c>
      <c r="F2380" s="42" t="str">
        <f>IF('TSA Input'!J2355="","",IF('TSA Input'!J2355="Yes",'TSA Input'!C2355,""))</f>
        <v/>
      </c>
      <c r="G2380" s="43" t="str">
        <f>IF('TSA Input'!J2355="","",IF('TSA Input'!J2355="Yes",'TSA Input'!I2355,""))</f>
        <v/>
      </c>
      <c r="H2380" s="43" t="str">
        <f>IF('TSA Input'!J2355="","",IF('TSA Input'!J2355="Yes",'TSA Input'!E2355,""))</f>
        <v/>
      </c>
      <c r="I2380" s="45" t="str">
        <f t="shared" si="2"/>
        <v/>
      </c>
      <c r="J2380" s="146" t="str">
        <f>IF('TSA Input'!$J2355="","",IF('TSA Input'!$J2355="Yes",'TSA Input'!$C2355,""))</f>
        <v/>
      </c>
      <c r="K2380" s="147" t="str">
        <f>IF('TSA Input'!$J2355="","",IF('TSA Input'!$J2355="Yes",'TSA Input'!$I2355,""))</f>
        <v/>
      </c>
      <c r="L2380" s="147" t="str">
        <f>IF('TSA Input'!$J2355="","",IF('TSA Input'!$J2355="Yes",'TSA Input'!$E2355,""))</f>
        <v/>
      </c>
      <c r="M2380" s="45" t="str">
        <f t="shared" si="3"/>
        <v/>
      </c>
      <c r="N2380" s="48"/>
      <c r="O2380" s="49"/>
      <c r="P2380" s="148" t="s">
        <v>31</v>
      </c>
      <c r="Q2380" s="149" t="s">
        <v>31</v>
      </c>
      <c r="R2380" s="1"/>
    </row>
    <row r="2381" spans="1:18" ht="15.75" hidden="1" customHeight="1">
      <c r="A2381" s="1" t="str">
        <f t="shared" si="1"/>
        <v/>
      </c>
      <c r="B2381" s="1"/>
      <c r="C2381" s="38" t="str">
        <f>IF('TSA Input'!J2356="","",IF('TSA Input'!J2356="Yes",'TSA Input'!B2356,"Ineligible"))</f>
        <v/>
      </c>
      <c r="D2381" s="39" t="str">
        <f>IF('TSA Input'!J2356="","",IF('TSA Input'!J2356="Yes",'TSA Input'!H2356,""))</f>
        <v/>
      </c>
      <c r="E2381" s="40" t="str">
        <f>IF('TSA Input'!J2356="","",IF('TSA Input'!J2356="Yes",'TSA Input'!G2356,""))</f>
        <v/>
      </c>
      <c r="F2381" s="42" t="str">
        <f>IF('TSA Input'!J2356="","",IF('TSA Input'!J2356="Yes",'TSA Input'!C2356,""))</f>
        <v/>
      </c>
      <c r="G2381" s="43" t="str">
        <f>IF('TSA Input'!J2356="","",IF('TSA Input'!J2356="Yes",'TSA Input'!I2356,""))</f>
        <v/>
      </c>
      <c r="H2381" s="43" t="str">
        <f>IF('TSA Input'!J2356="","",IF('TSA Input'!J2356="Yes",'TSA Input'!E2356,""))</f>
        <v/>
      </c>
      <c r="I2381" s="45" t="str">
        <f t="shared" si="2"/>
        <v/>
      </c>
      <c r="J2381" s="146" t="str">
        <f>IF('TSA Input'!$J2356="","",IF('TSA Input'!$J2356="Yes",'TSA Input'!$C2356,""))</f>
        <v/>
      </c>
      <c r="K2381" s="147" t="str">
        <f>IF('TSA Input'!$J2356="","",IF('TSA Input'!$J2356="Yes",'TSA Input'!$I2356,""))</f>
        <v/>
      </c>
      <c r="L2381" s="147" t="str">
        <f>IF('TSA Input'!$J2356="","",IF('TSA Input'!$J2356="Yes",'TSA Input'!$E2356,""))</f>
        <v/>
      </c>
      <c r="M2381" s="45" t="str">
        <f t="shared" si="3"/>
        <v/>
      </c>
      <c r="N2381" s="48"/>
      <c r="O2381" s="49"/>
      <c r="P2381" s="148" t="s">
        <v>31</v>
      </c>
      <c r="Q2381" s="149" t="s">
        <v>31</v>
      </c>
      <c r="R2381" s="1"/>
    </row>
    <row r="2382" spans="1:18" ht="15.75" hidden="1" customHeight="1">
      <c r="A2382" s="1" t="str">
        <f t="shared" si="1"/>
        <v/>
      </c>
      <c r="B2382" s="1"/>
      <c r="C2382" s="38" t="str">
        <f>IF('TSA Input'!J2357="","",IF('TSA Input'!J2357="Yes",'TSA Input'!B2357,"Ineligible"))</f>
        <v/>
      </c>
      <c r="D2382" s="39" t="str">
        <f>IF('TSA Input'!J2357="","",IF('TSA Input'!J2357="Yes",'TSA Input'!H2357,""))</f>
        <v/>
      </c>
      <c r="E2382" s="40" t="str">
        <f>IF('TSA Input'!J2357="","",IF('TSA Input'!J2357="Yes",'TSA Input'!G2357,""))</f>
        <v/>
      </c>
      <c r="F2382" s="42" t="str">
        <f>IF('TSA Input'!J2357="","",IF('TSA Input'!J2357="Yes",'TSA Input'!C2357,""))</f>
        <v/>
      </c>
      <c r="G2382" s="43" t="str">
        <f>IF('TSA Input'!J2357="","",IF('TSA Input'!J2357="Yes",'TSA Input'!I2357,""))</f>
        <v/>
      </c>
      <c r="H2382" s="43" t="str">
        <f>IF('TSA Input'!J2357="","",IF('TSA Input'!J2357="Yes",'TSA Input'!E2357,""))</f>
        <v/>
      </c>
      <c r="I2382" s="45" t="str">
        <f t="shared" si="2"/>
        <v/>
      </c>
      <c r="J2382" s="146" t="str">
        <f>IF('TSA Input'!$J2357="","",IF('TSA Input'!$J2357="Yes",'TSA Input'!$C2357,""))</f>
        <v/>
      </c>
      <c r="K2382" s="147" t="str">
        <f>IF('TSA Input'!$J2357="","",IF('TSA Input'!$J2357="Yes",'TSA Input'!$I2357,""))</f>
        <v/>
      </c>
      <c r="L2382" s="147" t="str">
        <f>IF('TSA Input'!$J2357="","",IF('TSA Input'!$J2357="Yes",'TSA Input'!$E2357,""))</f>
        <v/>
      </c>
      <c r="M2382" s="45" t="str">
        <f t="shared" si="3"/>
        <v/>
      </c>
      <c r="N2382" s="48"/>
      <c r="O2382" s="49"/>
      <c r="P2382" s="148" t="s">
        <v>31</v>
      </c>
      <c r="Q2382" s="149" t="s">
        <v>31</v>
      </c>
      <c r="R2382" s="1"/>
    </row>
    <row r="2383" spans="1:18" ht="15.75" hidden="1" customHeight="1">
      <c r="A2383" s="1" t="str">
        <f t="shared" si="1"/>
        <v/>
      </c>
      <c r="B2383" s="1"/>
      <c r="C2383" s="38" t="str">
        <f>IF('TSA Input'!J2358="","",IF('TSA Input'!J2358="Yes",'TSA Input'!B2358,"Ineligible"))</f>
        <v/>
      </c>
      <c r="D2383" s="39" t="str">
        <f>IF('TSA Input'!J2358="","",IF('TSA Input'!J2358="Yes",'TSA Input'!H2358,""))</f>
        <v/>
      </c>
      <c r="E2383" s="40" t="str">
        <f>IF('TSA Input'!J2358="","",IF('TSA Input'!J2358="Yes",'TSA Input'!G2358,""))</f>
        <v/>
      </c>
      <c r="F2383" s="42" t="str">
        <f>IF('TSA Input'!J2358="","",IF('TSA Input'!J2358="Yes",'TSA Input'!C2358,""))</f>
        <v/>
      </c>
      <c r="G2383" s="43" t="str">
        <f>IF('TSA Input'!J2358="","",IF('TSA Input'!J2358="Yes",'TSA Input'!I2358,""))</f>
        <v/>
      </c>
      <c r="H2383" s="43" t="str">
        <f>IF('TSA Input'!J2358="","",IF('TSA Input'!J2358="Yes",'TSA Input'!E2358,""))</f>
        <v/>
      </c>
      <c r="I2383" s="45" t="str">
        <f t="shared" si="2"/>
        <v/>
      </c>
      <c r="J2383" s="146" t="str">
        <f>IF('TSA Input'!$J2358="","",IF('TSA Input'!$J2358="Yes",'TSA Input'!$C2358,""))</f>
        <v/>
      </c>
      <c r="K2383" s="147" t="str">
        <f>IF('TSA Input'!$J2358="","",IF('TSA Input'!$J2358="Yes",'TSA Input'!$I2358,""))</f>
        <v/>
      </c>
      <c r="L2383" s="147" t="str">
        <f>IF('TSA Input'!$J2358="","",IF('TSA Input'!$J2358="Yes",'TSA Input'!$E2358,""))</f>
        <v/>
      </c>
      <c r="M2383" s="45" t="str">
        <f t="shared" si="3"/>
        <v/>
      </c>
      <c r="N2383" s="48"/>
      <c r="O2383" s="49"/>
      <c r="P2383" s="148" t="s">
        <v>31</v>
      </c>
      <c r="Q2383" s="149" t="s">
        <v>31</v>
      </c>
      <c r="R2383" s="1"/>
    </row>
    <row r="2384" spans="1:18" ht="15.75" hidden="1" customHeight="1">
      <c r="A2384" s="1" t="str">
        <f t="shared" si="1"/>
        <v/>
      </c>
      <c r="B2384" s="1"/>
      <c r="C2384" s="38" t="str">
        <f>IF('TSA Input'!J2359="","",IF('TSA Input'!J2359="Yes",'TSA Input'!B2359,"Ineligible"))</f>
        <v/>
      </c>
      <c r="D2384" s="39" t="str">
        <f>IF('TSA Input'!J2359="","",IF('TSA Input'!J2359="Yes",'TSA Input'!H2359,""))</f>
        <v/>
      </c>
      <c r="E2384" s="40" t="str">
        <f>IF('TSA Input'!J2359="","",IF('TSA Input'!J2359="Yes",'TSA Input'!G2359,""))</f>
        <v/>
      </c>
      <c r="F2384" s="42" t="str">
        <f>IF('TSA Input'!J2359="","",IF('TSA Input'!J2359="Yes",'TSA Input'!C2359,""))</f>
        <v/>
      </c>
      <c r="G2384" s="43" t="str">
        <f>IF('TSA Input'!J2359="","",IF('TSA Input'!J2359="Yes",'TSA Input'!I2359,""))</f>
        <v/>
      </c>
      <c r="H2384" s="43" t="str">
        <f>IF('TSA Input'!J2359="","",IF('TSA Input'!J2359="Yes",'TSA Input'!E2359,""))</f>
        <v/>
      </c>
      <c r="I2384" s="45" t="str">
        <f t="shared" si="2"/>
        <v/>
      </c>
      <c r="J2384" s="146" t="str">
        <f>IF('TSA Input'!$J2359="","",IF('TSA Input'!$J2359="Yes",'TSA Input'!$C2359,""))</f>
        <v/>
      </c>
      <c r="K2384" s="147" t="str">
        <f>IF('TSA Input'!$J2359="","",IF('TSA Input'!$J2359="Yes",'TSA Input'!$I2359,""))</f>
        <v/>
      </c>
      <c r="L2384" s="147" t="str">
        <f>IF('TSA Input'!$J2359="","",IF('TSA Input'!$J2359="Yes",'TSA Input'!$E2359,""))</f>
        <v/>
      </c>
      <c r="M2384" s="45" t="str">
        <f t="shared" si="3"/>
        <v/>
      </c>
      <c r="N2384" s="48"/>
      <c r="O2384" s="49"/>
      <c r="P2384" s="148" t="s">
        <v>31</v>
      </c>
      <c r="Q2384" s="149" t="s">
        <v>31</v>
      </c>
      <c r="R2384" s="1"/>
    </row>
    <row r="2385" spans="1:18" ht="15.75" hidden="1" customHeight="1">
      <c r="A2385" s="1" t="str">
        <f t="shared" si="1"/>
        <v/>
      </c>
      <c r="B2385" s="1"/>
      <c r="C2385" s="38" t="str">
        <f>IF('TSA Input'!J2360="","",IF('TSA Input'!J2360="Yes",'TSA Input'!B2360,"Ineligible"))</f>
        <v/>
      </c>
      <c r="D2385" s="39" t="str">
        <f>IF('TSA Input'!J2360="","",IF('TSA Input'!J2360="Yes",'TSA Input'!H2360,""))</f>
        <v/>
      </c>
      <c r="E2385" s="40" t="str">
        <f>IF('TSA Input'!J2360="","",IF('TSA Input'!J2360="Yes",'TSA Input'!G2360,""))</f>
        <v/>
      </c>
      <c r="F2385" s="42" t="str">
        <f>IF('TSA Input'!J2360="","",IF('TSA Input'!J2360="Yes",'TSA Input'!C2360,""))</f>
        <v/>
      </c>
      <c r="G2385" s="43" t="str">
        <f>IF('TSA Input'!J2360="","",IF('TSA Input'!J2360="Yes",'TSA Input'!I2360,""))</f>
        <v/>
      </c>
      <c r="H2385" s="43" t="str">
        <f>IF('TSA Input'!J2360="","",IF('TSA Input'!J2360="Yes",'TSA Input'!E2360,""))</f>
        <v/>
      </c>
      <c r="I2385" s="45" t="str">
        <f t="shared" si="2"/>
        <v/>
      </c>
      <c r="J2385" s="146" t="str">
        <f>IF('TSA Input'!$J2360="","",IF('TSA Input'!$J2360="Yes",'TSA Input'!$C2360,""))</f>
        <v/>
      </c>
      <c r="K2385" s="147" t="str">
        <f>IF('TSA Input'!$J2360="","",IF('TSA Input'!$J2360="Yes",'TSA Input'!$I2360,""))</f>
        <v/>
      </c>
      <c r="L2385" s="147" t="str">
        <f>IF('TSA Input'!$J2360="","",IF('TSA Input'!$J2360="Yes",'TSA Input'!$E2360,""))</f>
        <v/>
      </c>
      <c r="M2385" s="45" t="str">
        <f t="shared" si="3"/>
        <v/>
      </c>
      <c r="N2385" s="48"/>
      <c r="O2385" s="49"/>
      <c r="P2385" s="148" t="s">
        <v>31</v>
      </c>
      <c r="Q2385" s="149" t="s">
        <v>31</v>
      </c>
      <c r="R2385" s="1"/>
    </row>
    <row r="2386" spans="1:18" ht="15.75" hidden="1" customHeight="1">
      <c r="A2386" s="1" t="str">
        <f t="shared" si="1"/>
        <v/>
      </c>
      <c r="B2386" s="1"/>
      <c r="C2386" s="38" t="str">
        <f>IF('TSA Input'!J2361="","",IF('TSA Input'!J2361="Yes",'TSA Input'!B2361,"Ineligible"))</f>
        <v/>
      </c>
      <c r="D2386" s="39" t="str">
        <f>IF('TSA Input'!J2361="","",IF('TSA Input'!J2361="Yes",'TSA Input'!H2361,""))</f>
        <v/>
      </c>
      <c r="E2386" s="40" t="str">
        <f>IF('TSA Input'!J2361="","",IF('TSA Input'!J2361="Yes",'TSA Input'!G2361,""))</f>
        <v/>
      </c>
      <c r="F2386" s="42" t="str">
        <f>IF('TSA Input'!J2361="","",IF('TSA Input'!J2361="Yes",'TSA Input'!C2361,""))</f>
        <v/>
      </c>
      <c r="G2386" s="43" t="str">
        <f>IF('TSA Input'!J2361="","",IF('TSA Input'!J2361="Yes",'TSA Input'!I2361,""))</f>
        <v/>
      </c>
      <c r="H2386" s="43" t="str">
        <f>IF('TSA Input'!J2361="","",IF('TSA Input'!J2361="Yes",'TSA Input'!E2361,""))</f>
        <v/>
      </c>
      <c r="I2386" s="45" t="str">
        <f t="shared" si="2"/>
        <v/>
      </c>
      <c r="J2386" s="146" t="str">
        <f>IF('TSA Input'!$J2361="","",IF('TSA Input'!$J2361="Yes",'TSA Input'!$C2361,""))</f>
        <v/>
      </c>
      <c r="K2386" s="147" t="str">
        <f>IF('TSA Input'!$J2361="","",IF('TSA Input'!$J2361="Yes",'TSA Input'!$I2361,""))</f>
        <v/>
      </c>
      <c r="L2386" s="147" t="str">
        <f>IF('TSA Input'!$J2361="","",IF('TSA Input'!$J2361="Yes",'TSA Input'!$E2361,""))</f>
        <v/>
      </c>
      <c r="M2386" s="45" t="str">
        <f t="shared" si="3"/>
        <v/>
      </c>
      <c r="N2386" s="48"/>
      <c r="O2386" s="49"/>
      <c r="P2386" s="148" t="s">
        <v>31</v>
      </c>
      <c r="Q2386" s="149" t="s">
        <v>31</v>
      </c>
      <c r="R2386" s="1"/>
    </row>
    <row r="2387" spans="1:18" ht="15.75" hidden="1" customHeight="1">
      <c r="A2387" s="1" t="str">
        <f t="shared" si="1"/>
        <v/>
      </c>
      <c r="B2387" s="1"/>
      <c r="C2387" s="38" t="str">
        <f>IF('TSA Input'!J2362="","",IF('TSA Input'!J2362="Yes",'TSA Input'!B2362,"Ineligible"))</f>
        <v/>
      </c>
      <c r="D2387" s="39" t="str">
        <f>IF('TSA Input'!J2362="","",IF('TSA Input'!J2362="Yes",'TSA Input'!H2362,""))</f>
        <v/>
      </c>
      <c r="E2387" s="40" t="str">
        <f>IF('TSA Input'!J2362="","",IF('TSA Input'!J2362="Yes",'TSA Input'!G2362,""))</f>
        <v/>
      </c>
      <c r="F2387" s="42" t="str">
        <f>IF('TSA Input'!J2362="","",IF('TSA Input'!J2362="Yes",'TSA Input'!C2362,""))</f>
        <v/>
      </c>
      <c r="G2387" s="43" t="str">
        <f>IF('TSA Input'!J2362="","",IF('TSA Input'!J2362="Yes",'TSA Input'!I2362,""))</f>
        <v/>
      </c>
      <c r="H2387" s="43" t="str">
        <f>IF('TSA Input'!J2362="","",IF('TSA Input'!J2362="Yes",'TSA Input'!E2362,""))</f>
        <v/>
      </c>
      <c r="I2387" s="45" t="str">
        <f t="shared" si="2"/>
        <v/>
      </c>
      <c r="J2387" s="146" t="str">
        <f>IF('TSA Input'!$J2362="","",IF('TSA Input'!$J2362="Yes",'TSA Input'!$C2362,""))</f>
        <v/>
      </c>
      <c r="K2387" s="147" t="str">
        <f>IF('TSA Input'!$J2362="","",IF('TSA Input'!$J2362="Yes",'TSA Input'!$I2362,""))</f>
        <v/>
      </c>
      <c r="L2387" s="147" t="str">
        <f>IF('TSA Input'!$J2362="","",IF('TSA Input'!$J2362="Yes",'TSA Input'!$E2362,""))</f>
        <v/>
      </c>
      <c r="M2387" s="45" t="str">
        <f t="shared" si="3"/>
        <v/>
      </c>
      <c r="N2387" s="48"/>
      <c r="O2387" s="49"/>
      <c r="P2387" s="148" t="s">
        <v>31</v>
      </c>
      <c r="Q2387" s="149" t="s">
        <v>31</v>
      </c>
      <c r="R2387" s="1"/>
    </row>
    <row r="2388" spans="1:18" ht="15.75" hidden="1" customHeight="1">
      <c r="A2388" s="1" t="str">
        <f t="shared" si="1"/>
        <v/>
      </c>
      <c r="B2388" s="1"/>
      <c r="C2388" s="38" t="str">
        <f>IF('TSA Input'!J2363="","",IF('TSA Input'!J2363="Yes",'TSA Input'!B2363,"Ineligible"))</f>
        <v/>
      </c>
      <c r="D2388" s="39" t="str">
        <f>IF('TSA Input'!J2363="","",IF('TSA Input'!J2363="Yes",'TSA Input'!H2363,""))</f>
        <v/>
      </c>
      <c r="E2388" s="40" t="str">
        <f>IF('TSA Input'!J2363="","",IF('TSA Input'!J2363="Yes",'TSA Input'!G2363,""))</f>
        <v/>
      </c>
      <c r="F2388" s="42" t="str">
        <f>IF('TSA Input'!J2363="","",IF('TSA Input'!J2363="Yes",'TSA Input'!C2363,""))</f>
        <v/>
      </c>
      <c r="G2388" s="43" t="str">
        <f>IF('TSA Input'!J2363="","",IF('TSA Input'!J2363="Yes",'TSA Input'!I2363,""))</f>
        <v/>
      </c>
      <c r="H2388" s="43" t="str">
        <f>IF('TSA Input'!J2363="","",IF('TSA Input'!J2363="Yes",'TSA Input'!E2363,""))</f>
        <v/>
      </c>
      <c r="I2388" s="45" t="str">
        <f t="shared" si="2"/>
        <v/>
      </c>
      <c r="J2388" s="146" t="str">
        <f>IF('TSA Input'!$J2363="","",IF('TSA Input'!$J2363="Yes",'TSA Input'!$C2363,""))</f>
        <v/>
      </c>
      <c r="K2388" s="147" t="str">
        <f>IF('TSA Input'!$J2363="","",IF('TSA Input'!$J2363="Yes",'TSA Input'!$I2363,""))</f>
        <v/>
      </c>
      <c r="L2388" s="147" t="str">
        <f>IF('TSA Input'!$J2363="","",IF('TSA Input'!$J2363="Yes",'TSA Input'!$E2363,""))</f>
        <v/>
      </c>
      <c r="M2388" s="45" t="str">
        <f t="shared" si="3"/>
        <v/>
      </c>
      <c r="N2388" s="48"/>
      <c r="O2388" s="49"/>
      <c r="P2388" s="148" t="s">
        <v>31</v>
      </c>
      <c r="Q2388" s="149" t="s">
        <v>31</v>
      </c>
      <c r="R2388" s="1"/>
    </row>
    <row r="2389" spans="1:18" ht="15.75" hidden="1" customHeight="1">
      <c r="A2389" s="1" t="str">
        <f t="shared" si="1"/>
        <v/>
      </c>
      <c r="B2389" s="1"/>
      <c r="C2389" s="38" t="str">
        <f>IF('TSA Input'!J2364="","",IF('TSA Input'!J2364="Yes",'TSA Input'!B2364,"Ineligible"))</f>
        <v/>
      </c>
      <c r="D2389" s="39" t="str">
        <f>IF('TSA Input'!J2364="","",IF('TSA Input'!J2364="Yes",'TSA Input'!H2364,""))</f>
        <v/>
      </c>
      <c r="E2389" s="40" t="str">
        <f>IF('TSA Input'!J2364="","",IF('TSA Input'!J2364="Yes",'TSA Input'!G2364,""))</f>
        <v/>
      </c>
      <c r="F2389" s="42" t="str">
        <f>IF('TSA Input'!J2364="","",IF('TSA Input'!J2364="Yes",'TSA Input'!C2364,""))</f>
        <v/>
      </c>
      <c r="G2389" s="43" t="str">
        <f>IF('TSA Input'!J2364="","",IF('TSA Input'!J2364="Yes",'TSA Input'!I2364,""))</f>
        <v/>
      </c>
      <c r="H2389" s="43" t="str">
        <f>IF('TSA Input'!J2364="","",IF('TSA Input'!J2364="Yes",'TSA Input'!E2364,""))</f>
        <v/>
      </c>
      <c r="I2389" s="45" t="str">
        <f t="shared" si="2"/>
        <v/>
      </c>
      <c r="J2389" s="146" t="str">
        <f>IF('TSA Input'!$J2364="","",IF('TSA Input'!$J2364="Yes",'TSA Input'!$C2364,""))</f>
        <v/>
      </c>
      <c r="K2389" s="147" t="str">
        <f>IF('TSA Input'!$J2364="","",IF('TSA Input'!$J2364="Yes",'TSA Input'!$I2364,""))</f>
        <v/>
      </c>
      <c r="L2389" s="147" t="str">
        <f>IF('TSA Input'!$J2364="","",IF('TSA Input'!$J2364="Yes",'TSA Input'!$E2364,""))</f>
        <v/>
      </c>
      <c r="M2389" s="45" t="str">
        <f t="shared" si="3"/>
        <v/>
      </c>
      <c r="N2389" s="48"/>
      <c r="O2389" s="49"/>
      <c r="P2389" s="148" t="s">
        <v>31</v>
      </c>
      <c r="Q2389" s="149" t="s">
        <v>31</v>
      </c>
      <c r="R2389" s="1"/>
    </row>
    <row r="2390" spans="1:18" ht="15.75" hidden="1" customHeight="1">
      <c r="A2390" s="1" t="str">
        <f t="shared" si="1"/>
        <v/>
      </c>
      <c r="B2390" s="1"/>
      <c r="C2390" s="38" t="str">
        <f>IF('TSA Input'!J2365="","",IF('TSA Input'!J2365="Yes",'TSA Input'!B2365,"Ineligible"))</f>
        <v/>
      </c>
      <c r="D2390" s="39" t="str">
        <f>IF('TSA Input'!J2365="","",IF('TSA Input'!J2365="Yes",'TSA Input'!H2365,""))</f>
        <v/>
      </c>
      <c r="E2390" s="40" t="str">
        <f>IF('TSA Input'!J2365="","",IF('TSA Input'!J2365="Yes",'TSA Input'!G2365,""))</f>
        <v/>
      </c>
      <c r="F2390" s="42" t="str">
        <f>IF('TSA Input'!J2365="","",IF('TSA Input'!J2365="Yes",'TSA Input'!C2365,""))</f>
        <v/>
      </c>
      <c r="G2390" s="43" t="str">
        <f>IF('TSA Input'!J2365="","",IF('TSA Input'!J2365="Yes",'TSA Input'!I2365,""))</f>
        <v/>
      </c>
      <c r="H2390" s="43" t="str">
        <f>IF('TSA Input'!J2365="","",IF('TSA Input'!J2365="Yes",'TSA Input'!E2365,""))</f>
        <v/>
      </c>
      <c r="I2390" s="45" t="str">
        <f t="shared" si="2"/>
        <v/>
      </c>
      <c r="J2390" s="146" t="str">
        <f>IF('TSA Input'!$J2365="","",IF('TSA Input'!$J2365="Yes",'TSA Input'!$C2365,""))</f>
        <v/>
      </c>
      <c r="K2390" s="147" t="str">
        <f>IF('TSA Input'!$J2365="","",IF('TSA Input'!$J2365="Yes",'TSA Input'!$I2365,""))</f>
        <v/>
      </c>
      <c r="L2390" s="147" t="str">
        <f>IF('TSA Input'!$J2365="","",IF('TSA Input'!$J2365="Yes",'TSA Input'!$E2365,""))</f>
        <v/>
      </c>
      <c r="M2390" s="45" t="str">
        <f t="shared" si="3"/>
        <v/>
      </c>
      <c r="N2390" s="48"/>
      <c r="O2390" s="49"/>
      <c r="P2390" s="148" t="s">
        <v>31</v>
      </c>
      <c r="Q2390" s="149" t="s">
        <v>31</v>
      </c>
      <c r="R2390" s="1"/>
    </row>
    <row r="2391" spans="1:18" ht="15.75" hidden="1" customHeight="1">
      <c r="A2391" s="1" t="str">
        <f t="shared" si="1"/>
        <v/>
      </c>
      <c r="B2391" s="1"/>
      <c r="C2391" s="38" t="str">
        <f>IF('TSA Input'!J2366="","",IF('TSA Input'!J2366="Yes",'TSA Input'!B2366,"Ineligible"))</f>
        <v/>
      </c>
      <c r="D2391" s="39" t="str">
        <f>IF('TSA Input'!J2366="","",IF('TSA Input'!J2366="Yes",'TSA Input'!H2366,""))</f>
        <v/>
      </c>
      <c r="E2391" s="40" t="str">
        <f>IF('TSA Input'!J2366="","",IF('TSA Input'!J2366="Yes",'TSA Input'!G2366,""))</f>
        <v/>
      </c>
      <c r="F2391" s="42" t="str">
        <f>IF('TSA Input'!J2366="","",IF('TSA Input'!J2366="Yes",'TSA Input'!C2366,""))</f>
        <v/>
      </c>
      <c r="G2391" s="43" t="str">
        <f>IF('TSA Input'!J2366="","",IF('TSA Input'!J2366="Yes",'TSA Input'!I2366,""))</f>
        <v/>
      </c>
      <c r="H2391" s="43" t="str">
        <f>IF('TSA Input'!J2366="","",IF('TSA Input'!J2366="Yes",'TSA Input'!E2366,""))</f>
        <v/>
      </c>
      <c r="I2391" s="45" t="str">
        <f t="shared" si="2"/>
        <v/>
      </c>
      <c r="J2391" s="146" t="str">
        <f>IF('TSA Input'!$J2366="","",IF('TSA Input'!$J2366="Yes",'TSA Input'!$C2366,""))</f>
        <v/>
      </c>
      <c r="K2391" s="147" t="str">
        <f>IF('TSA Input'!$J2366="","",IF('TSA Input'!$J2366="Yes",'TSA Input'!$I2366,""))</f>
        <v/>
      </c>
      <c r="L2391" s="147" t="str">
        <f>IF('TSA Input'!$J2366="","",IF('TSA Input'!$J2366="Yes",'TSA Input'!$E2366,""))</f>
        <v/>
      </c>
      <c r="M2391" s="45" t="str">
        <f t="shared" si="3"/>
        <v/>
      </c>
      <c r="N2391" s="48"/>
      <c r="O2391" s="49"/>
      <c r="P2391" s="148" t="s">
        <v>31</v>
      </c>
      <c r="Q2391" s="149" t="s">
        <v>31</v>
      </c>
      <c r="R2391" s="1"/>
    </row>
    <row r="2392" spans="1:18" ht="15.75" hidden="1" customHeight="1">
      <c r="A2392" s="1" t="str">
        <f t="shared" si="1"/>
        <v/>
      </c>
      <c r="B2392" s="1"/>
      <c r="C2392" s="38" t="str">
        <f>IF('TSA Input'!J2367="","",IF('TSA Input'!J2367="Yes",'TSA Input'!B2367,"Ineligible"))</f>
        <v/>
      </c>
      <c r="D2392" s="39" t="str">
        <f>IF('TSA Input'!J2367="","",IF('TSA Input'!J2367="Yes",'TSA Input'!H2367,""))</f>
        <v/>
      </c>
      <c r="E2392" s="40" t="str">
        <f>IF('TSA Input'!J2367="","",IF('TSA Input'!J2367="Yes",'TSA Input'!G2367,""))</f>
        <v/>
      </c>
      <c r="F2392" s="42" t="str">
        <f>IF('TSA Input'!J2367="","",IF('TSA Input'!J2367="Yes",'TSA Input'!C2367,""))</f>
        <v/>
      </c>
      <c r="G2392" s="43" t="str">
        <f>IF('TSA Input'!J2367="","",IF('TSA Input'!J2367="Yes",'TSA Input'!I2367,""))</f>
        <v/>
      </c>
      <c r="H2392" s="43" t="str">
        <f>IF('TSA Input'!J2367="","",IF('TSA Input'!J2367="Yes",'TSA Input'!E2367,""))</f>
        <v/>
      </c>
      <c r="I2392" s="45" t="str">
        <f t="shared" si="2"/>
        <v/>
      </c>
      <c r="J2392" s="146" t="str">
        <f>IF('TSA Input'!$J2367="","",IF('TSA Input'!$J2367="Yes",'TSA Input'!$C2367,""))</f>
        <v/>
      </c>
      <c r="K2392" s="147" t="str">
        <f>IF('TSA Input'!$J2367="","",IF('TSA Input'!$J2367="Yes",'TSA Input'!$I2367,""))</f>
        <v/>
      </c>
      <c r="L2392" s="147" t="str">
        <f>IF('TSA Input'!$J2367="","",IF('TSA Input'!$J2367="Yes",'TSA Input'!$E2367,""))</f>
        <v/>
      </c>
      <c r="M2392" s="45" t="str">
        <f t="shared" si="3"/>
        <v/>
      </c>
      <c r="N2392" s="48"/>
      <c r="O2392" s="49"/>
      <c r="P2392" s="148" t="s">
        <v>31</v>
      </c>
      <c r="Q2392" s="149" t="s">
        <v>31</v>
      </c>
      <c r="R2392" s="1"/>
    </row>
    <row r="2393" spans="1:18" ht="15.75" hidden="1" customHeight="1">
      <c r="A2393" s="1" t="str">
        <f t="shared" si="1"/>
        <v/>
      </c>
      <c r="B2393" s="1"/>
      <c r="C2393" s="38" t="str">
        <f>IF('TSA Input'!J2368="","",IF('TSA Input'!J2368="Yes",'TSA Input'!B2368,"Ineligible"))</f>
        <v/>
      </c>
      <c r="D2393" s="39" t="str">
        <f>IF('TSA Input'!J2368="","",IF('TSA Input'!J2368="Yes",'TSA Input'!H2368,""))</f>
        <v/>
      </c>
      <c r="E2393" s="40" t="str">
        <f>IF('TSA Input'!J2368="","",IF('TSA Input'!J2368="Yes",'TSA Input'!G2368,""))</f>
        <v/>
      </c>
      <c r="F2393" s="42" t="str">
        <f>IF('TSA Input'!J2368="","",IF('TSA Input'!J2368="Yes",'TSA Input'!C2368,""))</f>
        <v/>
      </c>
      <c r="G2393" s="43" t="str">
        <f>IF('TSA Input'!J2368="","",IF('TSA Input'!J2368="Yes",'TSA Input'!I2368,""))</f>
        <v/>
      </c>
      <c r="H2393" s="43" t="str">
        <f>IF('TSA Input'!J2368="","",IF('TSA Input'!J2368="Yes",'TSA Input'!E2368,""))</f>
        <v/>
      </c>
      <c r="I2393" s="45" t="str">
        <f t="shared" si="2"/>
        <v/>
      </c>
      <c r="J2393" s="146" t="str">
        <f>IF('TSA Input'!$J2368="","",IF('TSA Input'!$J2368="Yes",'TSA Input'!$C2368,""))</f>
        <v/>
      </c>
      <c r="K2393" s="147" t="str">
        <f>IF('TSA Input'!$J2368="","",IF('TSA Input'!$J2368="Yes",'TSA Input'!$I2368,""))</f>
        <v/>
      </c>
      <c r="L2393" s="147" t="str">
        <f>IF('TSA Input'!$J2368="","",IF('TSA Input'!$J2368="Yes",'TSA Input'!$E2368,""))</f>
        <v/>
      </c>
      <c r="M2393" s="45" t="str">
        <f t="shared" si="3"/>
        <v/>
      </c>
      <c r="N2393" s="48"/>
      <c r="O2393" s="49"/>
      <c r="P2393" s="148" t="s">
        <v>31</v>
      </c>
      <c r="Q2393" s="149" t="s">
        <v>31</v>
      </c>
      <c r="R2393" s="1"/>
    </row>
    <row r="2394" spans="1:18" ht="15.75" hidden="1" customHeight="1">
      <c r="A2394" s="1" t="str">
        <f t="shared" si="1"/>
        <v/>
      </c>
      <c r="B2394" s="1"/>
      <c r="C2394" s="38" t="str">
        <f>IF('TSA Input'!J2369="","",IF('TSA Input'!J2369="Yes",'TSA Input'!B2369,"Ineligible"))</f>
        <v/>
      </c>
      <c r="D2394" s="39" t="str">
        <f>IF('TSA Input'!J2369="","",IF('TSA Input'!J2369="Yes",'TSA Input'!H2369,""))</f>
        <v/>
      </c>
      <c r="E2394" s="40" t="str">
        <f>IF('TSA Input'!J2369="","",IF('TSA Input'!J2369="Yes",'TSA Input'!G2369,""))</f>
        <v/>
      </c>
      <c r="F2394" s="42" t="str">
        <f>IF('TSA Input'!J2369="","",IF('TSA Input'!J2369="Yes",'TSA Input'!C2369,""))</f>
        <v/>
      </c>
      <c r="G2394" s="43" t="str">
        <f>IF('TSA Input'!J2369="","",IF('TSA Input'!J2369="Yes",'TSA Input'!I2369,""))</f>
        <v/>
      </c>
      <c r="H2394" s="43" t="str">
        <f>IF('TSA Input'!J2369="","",IF('TSA Input'!J2369="Yes",'TSA Input'!E2369,""))</f>
        <v/>
      </c>
      <c r="I2394" s="45" t="str">
        <f t="shared" si="2"/>
        <v/>
      </c>
      <c r="J2394" s="146" t="str">
        <f>IF('TSA Input'!$J2369="","",IF('TSA Input'!$J2369="Yes",'TSA Input'!$C2369,""))</f>
        <v/>
      </c>
      <c r="K2394" s="147" t="str">
        <f>IF('TSA Input'!$J2369="","",IF('TSA Input'!$J2369="Yes",'TSA Input'!$I2369,""))</f>
        <v/>
      </c>
      <c r="L2394" s="147" t="str">
        <f>IF('TSA Input'!$J2369="","",IF('TSA Input'!$J2369="Yes",'TSA Input'!$E2369,""))</f>
        <v/>
      </c>
      <c r="M2394" s="45" t="str">
        <f t="shared" si="3"/>
        <v/>
      </c>
      <c r="N2394" s="48"/>
      <c r="O2394" s="49"/>
      <c r="P2394" s="148" t="s">
        <v>31</v>
      </c>
      <c r="Q2394" s="149" t="s">
        <v>31</v>
      </c>
      <c r="R2394" s="1"/>
    </row>
    <row r="2395" spans="1:18" ht="15.75" hidden="1" customHeight="1">
      <c r="A2395" s="1" t="str">
        <f t="shared" si="1"/>
        <v/>
      </c>
      <c r="B2395" s="1"/>
      <c r="C2395" s="38" t="str">
        <f>IF('TSA Input'!J2370="","",IF('TSA Input'!J2370="Yes",'TSA Input'!B2370,"Ineligible"))</f>
        <v/>
      </c>
      <c r="D2395" s="39" t="str">
        <f>IF('TSA Input'!J2370="","",IF('TSA Input'!J2370="Yes",'TSA Input'!H2370,""))</f>
        <v/>
      </c>
      <c r="E2395" s="40" t="str">
        <f>IF('TSA Input'!J2370="","",IF('TSA Input'!J2370="Yes",'TSA Input'!G2370,""))</f>
        <v/>
      </c>
      <c r="F2395" s="42" t="str">
        <f>IF('TSA Input'!J2370="","",IF('TSA Input'!J2370="Yes",'TSA Input'!C2370,""))</f>
        <v/>
      </c>
      <c r="G2395" s="43" t="str">
        <f>IF('TSA Input'!J2370="","",IF('TSA Input'!J2370="Yes",'TSA Input'!I2370,""))</f>
        <v/>
      </c>
      <c r="H2395" s="43" t="str">
        <f>IF('TSA Input'!J2370="","",IF('TSA Input'!J2370="Yes",'TSA Input'!E2370,""))</f>
        <v/>
      </c>
      <c r="I2395" s="45" t="str">
        <f t="shared" si="2"/>
        <v/>
      </c>
      <c r="J2395" s="146" t="str">
        <f>IF('TSA Input'!$J2370="","",IF('TSA Input'!$J2370="Yes",'TSA Input'!$C2370,""))</f>
        <v/>
      </c>
      <c r="K2395" s="147" t="str">
        <f>IF('TSA Input'!$J2370="","",IF('TSA Input'!$J2370="Yes",'TSA Input'!$I2370,""))</f>
        <v/>
      </c>
      <c r="L2395" s="147" t="str">
        <f>IF('TSA Input'!$J2370="","",IF('TSA Input'!$J2370="Yes",'TSA Input'!$E2370,""))</f>
        <v/>
      </c>
      <c r="M2395" s="45" t="str">
        <f t="shared" si="3"/>
        <v/>
      </c>
      <c r="N2395" s="48"/>
      <c r="O2395" s="49"/>
      <c r="P2395" s="148" t="s">
        <v>31</v>
      </c>
      <c r="Q2395" s="149" t="s">
        <v>31</v>
      </c>
      <c r="R2395" s="1"/>
    </row>
    <row r="2396" spans="1:18" ht="15.75" hidden="1" customHeight="1">
      <c r="A2396" s="1" t="str">
        <f t="shared" si="1"/>
        <v/>
      </c>
      <c r="B2396" s="1"/>
      <c r="C2396" s="38" t="str">
        <f>IF('TSA Input'!J2371="","",IF('TSA Input'!J2371="Yes",'TSA Input'!B2371,"Ineligible"))</f>
        <v/>
      </c>
      <c r="D2396" s="39" t="str">
        <f>IF('TSA Input'!J2371="","",IF('TSA Input'!J2371="Yes",'TSA Input'!H2371,""))</f>
        <v/>
      </c>
      <c r="E2396" s="40" t="str">
        <f>IF('TSA Input'!J2371="","",IF('TSA Input'!J2371="Yes",'TSA Input'!G2371,""))</f>
        <v/>
      </c>
      <c r="F2396" s="42" t="str">
        <f>IF('TSA Input'!J2371="","",IF('TSA Input'!J2371="Yes",'TSA Input'!C2371,""))</f>
        <v/>
      </c>
      <c r="G2396" s="43" t="str">
        <f>IF('TSA Input'!J2371="","",IF('TSA Input'!J2371="Yes",'TSA Input'!I2371,""))</f>
        <v/>
      </c>
      <c r="H2396" s="43" t="str">
        <f>IF('TSA Input'!J2371="","",IF('TSA Input'!J2371="Yes",'TSA Input'!E2371,""))</f>
        <v/>
      </c>
      <c r="I2396" s="45" t="str">
        <f t="shared" si="2"/>
        <v/>
      </c>
      <c r="J2396" s="146" t="str">
        <f>IF('TSA Input'!$J2371="","",IF('TSA Input'!$J2371="Yes",'TSA Input'!$C2371,""))</f>
        <v/>
      </c>
      <c r="K2396" s="147" t="str">
        <f>IF('TSA Input'!$J2371="","",IF('TSA Input'!$J2371="Yes",'TSA Input'!$I2371,""))</f>
        <v/>
      </c>
      <c r="L2396" s="147" t="str">
        <f>IF('TSA Input'!$J2371="","",IF('TSA Input'!$J2371="Yes",'TSA Input'!$E2371,""))</f>
        <v/>
      </c>
      <c r="M2396" s="45" t="str">
        <f t="shared" si="3"/>
        <v/>
      </c>
      <c r="N2396" s="48"/>
      <c r="O2396" s="49"/>
      <c r="P2396" s="148" t="s">
        <v>31</v>
      </c>
      <c r="Q2396" s="149" t="s">
        <v>31</v>
      </c>
      <c r="R2396" s="1"/>
    </row>
    <row r="2397" spans="1:18" ht="15.75" hidden="1" customHeight="1">
      <c r="A2397" s="1" t="str">
        <f t="shared" si="1"/>
        <v/>
      </c>
      <c r="B2397" s="1"/>
      <c r="C2397" s="38" t="str">
        <f>IF('TSA Input'!J2372="","",IF('TSA Input'!J2372="Yes",'TSA Input'!B2372,"Ineligible"))</f>
        <v/>
      </c>
      <c r="D2397" s="39" t="str">
        <f>IF('TSA Input'!J2372="","",IF('TSA Input'!J2372="Yes",'TSA Input'!H2372,""))</f>
        <v/>
      </c>
      <c r="E2397" s="40" t="str">
        <f>IF('TSA Input'!J2372="","",IF('TSA Input'!J2372="Yes",'TSA Input'!G2372,""))</f>
        <v/>
      </c>
      <c r="F2397" s="42" t="str">
        <f>IF('TSA Input'!J2372="","",IF('TSA Input'!J2372="Yes",'TSA Input'!C2372,""))</f>
        <v/>
      </c>
      <c r="G2397" s="43" t="str">
        <f>IF('TSA Input'!J2372="","",IF('TSA Input'!J2372="Yes",'TSA Input'!I2372,""))</f>
        <v/>
      </c>
      <c r="H2397" s="43" t="str">
        <f>IF('TSA Input'!J2372="","",IF('TSA Input'!J2372="Yes",'TSA Input'!E2372,""))</f>
        <v/>
      </c>
      <c r="I2397" s="45" t="str">
        <f t="shared" si="2"/>
        <v/>
      </c>
      <c r="J2397" s="146" t="str">
        <f>IF('TSA Input'!$J2372="","",IF('TSA Input'!$J2372="Yes",'TSA Input'!$C2372,""))</f>
        <v/>
      </c>
      <c r="K2397" s="147" t="str">
        <f>IF('TSA Input'!$J2372="","",IF('TSA Input'!$J2372="Yes",'TSA Input'!$I2372,""))</f>
        <v/>
      </c>
      <c r="L2397" s="147" t="str">
        <f>IF('TSA Input'!$J2372="","",IF('TSA Input'!$J2372="Yes",'TSA Input'!$E2372,""))</f>
        <v/>
      </c>
      <c r="M2397" s="45" t="str">
        <f t="shared" si="3"/>
        <v/>
      </c>
      <c r="N2397" s="48"/>
      <c r="O2397" s="49"/>
      <c r="P2397" s="148" t="s">
        <v>31</v>
      </c>
      <c r="Q2397" s="149" t="s">
        <v>31</v>
      </c>
      <c r="R2397" s="1"/>
    </row>
    <row r="2398" spans="1:18" ht="15.75" hidden="1" customHeight="1">
      <c r="A2398" s="1" t="str">
        <f t="shared" si="1"/>
        <v/>
      </c>
      <c r="B2398" s="1"/>
      <c r="C2398" s="38" t="str">
        <f>IF('TSA Input'!J2373="","",IF('TSA Input'!J2373="Yes",'TSA Input'!B2373,"Ineligible"))</f>
        <v/>
      </c>
      <c r="D2398" s="39" t="str">
        <f>IF('TSA Input'!J2373="","",IF('TSA Input'!J2373="Yes",'TSA Input'!H2373,""))</f>
        <v/>
      </c>
      <c r="E2398" s="40" t="str">
        <f>IF('TSA Input'!J2373="","",IF('TSA Input'!J2373="Yes",'TSA Input'!G2373,""))</f>
        <v/>
      </c>
      <c r="F2398" s="42" t="str">
        <f>IF('TSA Input'!J2373="","",IF('TSA Input'!J2373="Yes",'TSA Input'!C2373,""))</f>
        <v/>
      </c>
      <c r="G2398" s="43" t="str">
        <f>IF('TSA Input'!J2373="","",IF('TSA Input'!J2373="Yes",'TSA Input'!I2373,""))</f>
        <v/>
      </c>
      <c r="H2398" s="43" t="str">
        <f>IF('TSA Input'!J2373="","",IF('TSA Input'!J2373="Yes",'TSA Input'!E2373,""))</f>
        <v/>
      </c>
      <c r="I2398" s="45" t="str">
        <f t="shared" si="2"/>
        <v/>
      </c>
      <c r="J2398" s="146" t="str">
        <f>IF('TSA Input'!$J2373="","",IF('TSA Input'!$J2373="Yes",'TSA Input'!$C2373,""))</f>
        <v/>
      </c>
      <c r="K2398" s="147" t="str">
        <f>IF('TSA Input'!$J2373="","",IF('TSA Input'!$J2373="Yes",'TSA Input'!$I2373,""))</f>
        <v/>
      </c>
      <c r="L2398" s="147" t="str">
        <f>IF('TSA Input'!$J2373="","",IF('TSA Input'!$J2373="Yes",'TSA Input'!$E2373,""))</f>
        <v/>
      </c>
      <c r="M2398" s="45" t="str">
        <f t="shared" si="3"/>
        <v/>
      </c>
      <c r="N2398" s="48"/>
      <c r="O2398" s="49"/>
      <c r="P2398" s="148" t="s">
        <v>31</v>
      </c>
      <c r="Q2398" s="149" t="s">
        <v>31</v>
      </c>
      <c r="R2398" s="1"/>
    </row>
    <row r="2399" spans="1:18" ht="15.75" hidden="1" customHeight="1">
      <c r="A2399" s="1" t="str">
        <f t="shared" si="1"/>
        <v/>
      </c>
      <c r="B2399" s="1"/>
      <c r="C2399" s="38" t="str">
        <f>IF('TSA Input'!J2374="","",IF('TSA Input'!J2374="Yes",'TSA Input'!B2374,"Ineligible"))</f>
        <v/>
      </c>
      <c r="D2399" s="39" t="str">
        <f>IF('TSA Input'!J2374="","",IF('TSA Input'!J2374="Yes",'TSA Input'!H2374,""))</f>
        <v/>
      </c>
      <c r="E2399" s="40" t="str">
        <f>IF('TSA Input'!J2374="","",IF('TSA Input'!J2374="Yes",'TSA Input'!G2374,""))</f>
        <v/>
      </c>
      <c r="F2399" s="42" t="str">
        <f>IF('TSA Input'!J2374="","",IF('TSA Input'!J2374="Yes",'TSA Input'!C2374,""))</f>
        <v/>
      </c>
      <c r="G2399" s="43" t="str">
        <f>IF('TSA Input'!J2374="","",IF('TSA Input'!J2374="Yes",'TSA Input'!I2374,""))</f>
        <v/>
      </c>
      <c r="H2399" s="43" t="str">
        <f>IF('TSA Input'!J2374="","",IF('TSA Input'!J2374="Yes",'TSA Input'!E2374,""))</f>
        <v/>
      </c>
      <c r="I2399" s="45" t="str">
        <f t="shared" si="2"/>
        <v/>
      </c>
      <c r="J2399" s="146" t="str">
        <f>IF('TSA Input'!$J2374="","",IF('TSA Input'!$J2374="Yes",'TSA Input'!$C2374,""))</f>
        <v/>
      </c>
      <c r="K2399" s="147" t="str">
        <f>IF('TSA Input'!$J2374="","",IF('TSA Input'!$J2374="Yes",'TSA Input'!$I2374,""))</f>
        <v/>
      </c>
      <c r="L2399" s="147" t="str">
        <f>IF('TSA Input'!$J2374="","",IF('TSA Input'!$J2374="Yes",'TSA Input'!$E2374,""))</f>
        <v/>
      </c>
      <c r="M2399" s="45" t="str">
        <f t="shared" si="3"/>
        <v/>
      </c>
      <c r="N2399" s="48"/>
      <c r="O2399" s="49"/>
      <c r="P2399" s="148" t="s">
        <v>31</v>
      </c>
      <c r="Q2399" s="149" t="s">
        <v>31</v>
      </c>
      <c r="R2399" s="1"/>
    </row>
    <row r="2400" spans="1:18" ht="15.75" hidden="1" customHeight="1">
      <c r="A2400" s="1" t="str">
        <f t="shared" si="1"/>
        <v/>
      </c>
      <c r="B2400" s="1"/>
      <c r="C2400" s="38" t="str">
        <f>IF('TSA Input'!J2375="","",IF('TSA Input'!J2375="Yes",'TSA Input'!B2375,"Ineligible"))</f>
        <v/>
      </c>
      <c r="D2400" s="39" t="str">
        <f>IF('TSA Input'!J2375="","",IF('TSA Input'!J2375="Yes",'TSA Input'!H2375,""))</f>
        <v/>
      </c>
      <c r="E2400" s="40" t="str">
        <f>IF('TSA Input'!J2375="","",IF('TSA Input'!J2375="Yes",'TSA Input'!G2375,""))</f>
        <v/>
      </c>
      <c r="F2400" s="42" t="str">
        <f>IF('TSA Input'!J2375="","",IF('TSA Input'!J2375="Yes",'TSA Input'!C2375,""))</f>
        <v/>
      </c>
      <c r="G2400" s="43" t="str">
        <f>IF('TSA Input'!J2375="","",IF('TSA Input'!J2375="Yes",'TSA Input'!I2375,""))</f>
        <v/>
      </c>
      <c r="H2400" s="43" t="str">
        <f>IF('TSA Input'!J2375="","",IF('TSA Input'!J2375="Yes",'TSA Input'!E2375,""))</f>
        <v/>
      </c>
      <c r="I2400" s="45" t="str">
        <f t="shared" si="2"/>
        <v/>
      </c>
      <c r="J2400" s="146" t="str">
        <f>IF('TSA Input'!$J2375="","",IF('TSA Input'!$J2375="Yes",'TSA Input'!$C2375,""))</f>
        <v/>
      </c>
      <c r="K2400" s="147" t="str">
        <f>IF('TSA Input'!$J2375="","",IF('TSA Input'!$J2375="Yes",'TSA Input'!$I2375,""))</f>
        <v/>
      </c>
      <c r="L2400" s="147" t="str">
        <f>IF('TSA Input'!$J2375="","",IF('TSA Input'!$J2375="Yes",'TSA Input'!$E2375,""))</f>
        <v/>
      </c>
      <c r="M2400" s="45" t="str">
        <f t="shared" si="3"/>
        <v/>
      </c>
      <c r="N2400" s="48"/>
      <c r="O2400" s="49"/>
      <c r="P2400" s="148" t="s">
        <v>31</v>
      </c>
      <c r="Q2400" s="149" t="s">
        <v>31</v>
      </c>
      <c r="R2400" s="1"/>
    </row>
    <row r="2401" spans="1:18" ht="15.75" hidden="1" customHeight="1">
      <c r="A2401" s="1" t="str">
        <f t="shared" si="1"/>
        <v/>
      </c>
      <c r="B2401" s="1"/>
      <c r="C2401" s="38" t="str">
        <f>IF('TSA Input'!J2376="","",IF('TSA Input'!J2376="Yes",'TSA Input'!B2376,"Ineligible"))</f>
        <v/>
      </c>
      <c r="D2401" s="39" t="str">
        <f>IF('TSA Input'!J2376="","",IF('TSA Input'!J2376="Yes",'TSA Input'!H2376,""))</f>
        <v/>
      </c>
      <c r="E2401" s="40" t="str">
        <f>IF('TSA Input'!J2376="","",IF('TSA Input'!J2376="Yes",'TSA Input'!G2376,""))</f>
        <v/>
      </c>
      <c r="F2401" s="42" t="str">
        <f>IF('TSA Input'!J2376="","",IF('TSA Input'!J2376="Yes",'TSA Input'!C2376,""))</f>
        <v/>
      </c>
      <c r="G2401" s="43" t="str">
        <f>IF('TSA Input'!J2376="","",IF('TSA Input'!J2376="Yes",'TSA Input'!I2376,""))</f>
        <v/>
      </c>
      <c r="H2401" s="43" t="str">
        <f>IF('TSA Input'!J2376="","",IF('TSA Input'!J2376="Yes",'TSA Input'!E2376,""))</f>
        <v/>
      </c>
      <c r="I2401" s="45" t="str">
        <f t="shared" si="2"/>
        <v/>
      </c>
      <c r="J2401" s="146" t="str">
        <f>IF('TSA Input'!$J2376="","",IF('TSA Input'!$J2376="Yes",'TSA Input'!$C2376,""))</f>
        <v/>
      </c>
      <c r="K2401" s="147" t="str">
        <f>IF('TSA Input'!$J2376="","",IF('TSA Input'!$J2376="Yes",'TSA Input'!$I2376,""))</f>
        <v/>
      </c>
      <c r="L2401" s="147" t="str">
        <f>IF('TSA Input'!$J2376="","",IF('TSA Input'!$J2376="Yes",'TSA Input'!$E2376,""))</f>
        <v/>
      </c>
      <c r="M2401" s="45" t="str">
        <f t="shared" si="3"/>
        <v/>
      </c>
      <c r="N2401" s="48"/>
      <c r="O2401" s="49"/>
      <c r="P2401" s="148" t="s">
        <v>31</v>
      </c>
      <c r="Q2401" s="149" t="s">
        <v>31</v>
      </c>
      <c r="R2401" s="1"/>
    </row>
    <row r="2402" spans="1:18" ht="15.75" hidden="1" customHeight="1">
      <c r="A2402" s="1" t="str">
        <f t="shared" si="1"/>
        <v/>
      </c>
      <c r="B2402" s="1"/>
      <c r="C2402" s="38" t="str">
        <f>IF('TSA Input'!J2377="","",IF('TSA Input'!J2377="Yes",'TSA Input'!B2377,"Ineligible"))</f>
        <v/>
      </c>
      <c r="D2402" s="39" t="str">
        <f>IF('TSA Input'!J2377="","",IF('TSA Input'!J2377="Yes",'TSA Input'!H2377,""))</f>
        <v/>
      </c>
      <c r="E2402" s="40" t="str">
        <f>IF('TSA Input'!J2377="","",IF('TSA Input'!J2377="Yes",'TSA Input'!G2377,""))</f>
        <v/>
      </c>
      <c r="F2402" s="42" t="str">
        <f>IF('TSA Input'!J2377="","",IF('TSA Input'!J2377="Yes",'TSA Input'!C2377,""))</f>
        <v/>
      </c>
      <c r="G2402" s="43" t="str">
        <f>IF('TSA Input'!J2377="","",IF('TSA Input'!J2377="Yes",'TSA Input'!I2377,""))</f>
        <v/>
      </c>
      <c r="H2402" s="43" t="str">
        <f>IF('TSA Input'!J2377="","",IF('TSA Input'!J2377="Yes",'TSA Input'!E2377,""))</f>
        <v/>
      </c>
      <c r="I2402" s="45" t="str">
        <f t="shared" si="2"/>
        <v/>
      </c>
      <c r="J2402" s="146" t="str">
        <f>IF('TSA Input'!$J2377="","",IF('TSA Input'!$J2377="Yes",'TSA Input'!$C2377,""))</f>
        <v/>
      </c>
      <c r="K2402" s="147" t="str">
        <f>IF('TSA Input'!$J2377="","",IF('TSA Input'!$J2377="Yes",'TSA Input'!$I2377,""))</f>
        <v/>
      </c>
      <c r="L2402" s="147" t="str">
        <f>IF('TSA Input'!$J2377="","",IF('TSA Input'!$J2377="Yes",'TSA Input'!$E2377,""))</f>
        <v/>
      </c>
      <c r="M2402" s="45" t="str">
        <f t="shared" si="3"/>
        <v/>
      </c>
      <c r="N2402" s="48"/>
      <c r="O2402" s="49"/>
      <c r="P2402" s="148" t="s">
        <v>31</v>
      </c>
      <c r="Q2402" s="149" t="s">
        <v>31</v>
      </c>
      <c r="R2402" s="1"/>
    </row>
    <row r="2403" spans="1:18" ht="15.75" hidden="1" customHeight="1">
      <c r="A2403" s="1" t="str">
        <f t="shared" si="1"/>
        <v/>
      </c>
      <c r="B2403" s="1"/>
      <c r="C2403" s="38" t="str">
        <f>IF('TSA Input'!J2378="","",IF('TSA Input'!J2378="Yes",'TSA Input'!B2378,"Ineligible"))</f>
        <v/>
      </c>
      <c r="D2403" s="39" t="str">
        <f>IF('TSA Input'!J2378="","",IF('TSA Input'!J2378="Yes",'TSA Input'!H2378,""))</f>
        <v/>
      </c>
      <c r="E2403" s="40" t="str">
        <f>IF('TSA Input'!J2378="","",IF('TSA Input'!J2378="Yes",'TSA Input'!G2378,""))</f>
        <v/>
      </c>
      <c r="F2403" s="42" t="str">
        <f>IF('TSA Input'!J2378="","",IF('TSA Input'!J2378="Yes",'TSA Input'!C2378,""))</f>
        <v/>
      </c>
      <c r="G2403" s="43" t="str">
        <f>IF('TSA Input'!J2378="","",IF('TSA Input'!J2378="Yes",'TSA Input'!I2378,""))</f>
        <v/>
      </c>
      <c r="H2403" s="43" t="str">
        <f>IF('TSA Input'!J2378="","",IF('TSA Input'!J2378="Yes",'TSA Input'!E2378,""))</f>
        <v/>
      </c>
      <c r="I2403" s="45" t="str">
        <f t="shared" si="2"/>
        <v/>
      </c>
      <c r="J2403" s="146" t="str">
        <f>IF('TSA Input'!$J2378="","",IF('TSA Input'!$J2378="Yes",'TSA Input'!$C2378,""))</f>
        <v/>
      </c>
      <c r="K2403" s="147" t="str">
        <f>IF('TSA Input'!$J2378="","",IF('TSA Input'!$J2378="Yes",'TSA Input'!$I2378,""))</f>
        <v/>
      </c>
      <c r="L2403" s="147" t="str">
        <f>IF('TSA Input'!$J2378="","",IF('TSA Input'!$J2378="Yes",'TSA Input'!$E2378,""))</f>
        <v/>
      </c>
      <c r="M2403" s="45" t="str">
        <f t="shared" si="3"/>
        <v/>
      </c>
      <c r="N2403" s="48"/>
      <c r="O2403" s="49"/>
      <c r="P2403" s="148" t="s">
        <v>31</v>
      </c>
      <c r="Q2403" s="149" t="s">
        <v>31</v>
      </c>
      <c r="R2403" s="1"/>
    </row>
    <row r="2404" spans="1:18" ht="15.75" hidden="1" customHeight="1">
      <c r="A2404" s="1" t="str">
        <f t="shared" si="1"/>
        <v/>
      </c>
      <c r="B2404" s="1"/>
      <c r="C2404" s="38" t="str">
        <f>IF('TSA Input'!J2379="","",IF('TSA Input'!J2379="Yes",'TSA Input'!B2379,"Ineligible"))</f>
        <v/>
      </c>
      <c r="D2404" s="39" t="str">
        <f>IF('TSA Input'!J2379="","",IF('TSA Input'!J2379="Yes",'TSA Input'!H2379,""))</f>
        <v/>
      </c>
      <c r="E2404" s="40" t="str">
        <f>IF('TSA Input'!J2379="","",IF('TSA Input'!J2379="Yes",'TSA Input'!G2379,""))</f>
        <v/>
      </c>
      <c r="F2404" s="42" t="str">
        <f>IF('TSA Input'!J2379="","",IF('TSA Input'!J2379="Yes",'TSA Input'!C2379,""))</f>
        <v/>
      </c>
      <c r="G2404" s="43" t="str">
        <f>IF('TSA Input'!J2379="","",IF('TSA Input'!J2379="Yes",'TSA Input'!I2379,""))</f>
        <v/>
      </c>
      <c r="H2404" s="43" t="str">
        <f>IF('TSA Input'!J2379="","",IF('TSA Input'!J2379="Yes",'TSA Input'!E2379,""))</f>
        <v/>
      </c>
      <c r="I2404" s="45" t="str">
        <f t="shared" si="2"/>
        <v/>
      </c>
      <c r="J2404" s="146" t="str">
        <f>IF('TSA Input'!$J2379="","",IF('TSA Input'!$J2379="Yes",'TSA Input'!$C2379,""))</f>
        <v/>
      </c>
      <c r="K2404" s="147" t="str">
        <f>IF('TSA Input'!$J2379="","",IF('TSA Input'!$J2379="Yes",'TSA Input'!$I2379,""))</f>
        <v/>
      </c>
      <c r="L2404" s="147" t="str">
        <f>IF('TSA Input'!$J2379="","",IF('TSA Input'!$J2379="Yes",'TSA Input'!$E2379,""))</f>
        <v/>
      </c>
      <c r="M2404" s="45" t="str">
        <f t="shared" si="3"/>
        <v/>
      </c>
      <c r="N2404" s="48"/>
      <c r="O2404" s="49"/>
      <c r="P2404" s="148" t="s">
        <v>31</v>
      </c>
      <c r="Q2404" s="149" t="s">
        <v>31</v>
      </c>
      <c r="R2404" s="1"/>
    </row>
    <row r="2405" spans="1:18" ht="15.75" hidden="1" customHeight="1">
      <c r="A2405" s="1" t="str">
        <f t="shared" si="1"/>
        <v/>
      </c>
      <c r="B2405" s="1"/>
      <c r="C2405" s="38" t="str">
        <f>IF('TSA Input'!J2380="","",IF('TSA Input'!J2380="Yes",'TSA Input'!B2380,"Ineligible"))</f>
        <v/>
      </c>
      <c r="D2405" s="39" t="str">
        <f>IF('TSA Input'!J2380="","",IF('TSA Input'!J2380="Yes",'TSA Input'!H2380,""))</f>
        <v/>
      </c>
      <c r="E2405" s="40" t="str">
        <f>IF('TSA Input'!J2380="","",IF('TSA Input'!J2380="Yes",'TSA Input'!G2380,""))</f>
        <v/>
      </c>
      <c r="F2405" s="42" t="str">
        <f>IF('TSA Input'!J2380="","",IF('TSA Input'!J2380="Yes",'TSA Input'!C2380,""))</f>
        <v/>
      </c>
      <c r="G2405" s="43" t="str">
        <f>IF('TSA Input'!J2380="","",IF('TSA Input'!J2380="Yes",'TSA Input'!I2380,""))</f>
        <v/>
      </c>
      <c r="H2405" s="43" t="str">
        <f>IF('TSA Input'!J2380="","",IF('TSA Input'!J2380="Yes",'TSA Input'!E2380,""))</f>
        <v/>
      </c>
      <c r="I2405" s="45" t="str">
        <f t="shared" si="2"/>
        <v/>
      </c>
      <c r="J2405" s="146" t="str">
        <f>IF('TSA Input'!$J2380="","",IF('TSA Input'!$J2380="Yes",'TSA Input'!$C2380,""))</f>
        <v/>
      </c>
      <c r="K2405" s="147" t="str">
        <f>IF('TSA Input'!$J2380="","",IF('TSA Input'!$J2380="Yes",'TSA Input'!$I2380,""))</f>
        <v/>
      </c>
      <c r="L2405" s="147" t="str">
        <f>IF('TSA Input'!$J2380="","",IF('TSA Input'!$J2380="Yes",'TSA Input'!$E2380,""))</f>
        <v/>
      </c>
      <c r="M2405" s="45" t="str">
        <f t="shared" si="3"/>
        <v/>
      </c>
      <c r="N2405" s="48"/>
      <c r="O2405" s="49"/>
      <c r="P2405" s="148" t="s">
        <v>31</v>
      </c>
      <c r="Q2405" s="149" t="s">
        <v>31</v>
      </c>
      <c r="R2405" s="1"/>
    </row>
    <row r="2406" spans="1:18" ht="15.75" hidden="1" customHeight="1">
      <c r="A2406" s="1" t="str">
        <f t="shared" si="1"/>
        <v/>
      </c>
      <c r="B2406" s="1"/>
      <c r="C2406" s="38" t="str">
        <f>IF('TSA Input'!J2381="","",IF('TSA Input'!J2381="Yes",'TSA Input'!B2381,"Ineligible"))</f>
        <v/>
      </c>
      <c r="D2406" s="39" t="str">
        <f>IF('TSA Input'!J2381="","",IF('TSA Input'!J2381="Yes",'TSA Input'!H2381,""))</f>
        <v/>
      </c>
      <c r="E2406" s="40" t="str">
        <f>IF('TSA Input'!J2381="","",IF('TSA Input'!J2381="Yes",'TSA Input'!G2381,""))</f>
        <v/>
      </c>
      <c r="F2406" s="42" t="str">
        <f>IF('TSA Input'!J2381="","",IF('TSA Input'!J2381="Yes",'TSA Input'!C2381,""))</f>
        <v/>
      </c>
      <c r="G2406" s="43" t="str">
        <f>IF('TSA Input'!J2381="","",IF('TSA Input'!J2381="Yes",'TSA Input'!I2381,""))</f>
        <v/>
      </c>
      <c r="H2406" s="43" t="str">
        <f>IF('TSA Input'!J2381="","",IF('TSA Input'!J2381="Yes",'TSA Input'!E2381,""))</f>
        <v/>
      </c>
      <c r="I2406" s="45" t="str">
        <f t="shared" si="2"/>
        <v/>
      </c>
      <c r="J2406" s="146" t="str">
        <f>IF('TSA Input'!$J2381="","",IF('TSA Input'!$J2381="Yes",'TSA Input'!$C2381,""))</f>
        <v/>
      </c>
      <c r="K2406" s="147" t="str">
        <f>IF('TSA Input'!$J2381="","",IF('TSA Input'!$J2381="Yes",'TSA Input'!$I2381,""))</f>
        <v/>
      </c>
      <c r="L2406" s="147" t="str">
        <f>IF('TSA Input'!$J2381="","",IF('TSA Input'!$J2381="Yes",'TSA Input'!$E2381,""))</f>
        <v/>
      </c>
      <c r="M2406" s="45" t="str">
        <f t="shared" si="3"/>
        <v/>
      </c>
      <c r="N2406" s="48"/>
      <c r="O2406" s="49"/>
      <c r="P2406" s="148" t="s">
        <v>31</v>
      </c>
      <c r="Q2406" s="149" t="s">
        <v>31</v>
      </c>
      <c r="R2406" s="1"/>
    </row>
    <row r="2407" spans="1:18" ht="15.75" hidden="1" customHeight="1">
      <c r="A2407" s="1" t="str">
        <f t="shared" si="1"/>
        <v/>
      </c>
      <c r="B2407" s="1"/>
      <c r="C2407" s="38" t="str">
        <f>IF('TSA Input'!J2382="","",IF('TSA Input'!J2382="Yes",'TSA Input'!B2382,"Ineligible"))</f>
        <v/>
      </c>
      <c r="D2407" s="39" t="str">
        <f>IF('TSA Input'!J2382="","",IF('TSA Input'!J2382="Yes",'TSA Input'!H2382,""))</f>
        <v/>
      </c>
      <c r="E2407" s="40" t="str">
        <f>IF('TSA Input'!J2382="","",IF('TSA Input'!J2382="Yes",'TSA Input'!G2382,""))</f>
        <v/>
      </c>
      <c r="F2407" s="42" t="str">
        <f>IF('TSA Input'!J2382="","",IF('TSA Input'!J2382="Yes",'TSA Input'!C2382,""))</f>
        <v/>
      </c>
      <c r="G2407" s="43" t="str">
        <f>IF('TSA Input'!J2382="","",IF('TSA Input'!J2382="Yes",'TSA Input'!I2382,""))</f>
        <v/>
      </c>
      <c r="H2407" s="43" t="str">
        <f>IF('TSA Input'!J2382="","",IF('TSA Input'!J2382="Yes",'TSA Input'!E2382,""))</f>
        <v/>
      </c>
      <c r="I2407" s="45" t="str">
        <f t="shared" si="2"/>
        <v/>
      </c>
      <c r="J2407" s="146" t="str">
        <f>IF('TSA Input'!$J2382="","",IF('TSA Input'!$J2382="Yes",'TSA Input'!$C2382,""))</f>
        <v/>
      </c>
      <c r="K2407" s="147" t="str">
        <f>IF('TSA Input'!$J2382="","",IF('TSA Input'!$J2382="Yes",'TSA Input'!$I2382,""))</f>
        <v/>
      </c>
      <c r="L2407" s="147" t="str">
        <f>IF('TSA Input'!$J2382="","",IF('TSA Input'!$J2382="Yes",'TSA Input'!$E2382,""))</f>
        <v/>
      </c>
      <c r="M2407" s="45" t="str">
        <f t="shared" si="3"/>
        <v/>
      </c>
      <c r="N2407" s="48"/>
      <c r="O2407" s="49"/>
      <c r="P2407" s="148" t="s">
        <v>31</v>
      </c>
      <c r="Q2407" s="149" t="s">
        <v>31</v>
      </c>
      <c r="R2407" s="1"/>
    </row>
    <row r="2408" spans="1:18" ht="15.75" hidden="1" customHeight="1">
      <c r="A2408" s="1" t="str">
        <f t="shared" si="1"/>
        <v/>
      </c>
      <c r="B2408" s="1"/>
      <c r="C2408" s="38" t="str">
        <f>IF('TSA Input'!J2383="","",IF('TSA Input'!J2383="Yes",'TSA Input'!B2383,"Ineligible"))</f>
        <v/>
      </c>
      <c r="D2408" s="39" t="str">
        <f>IF('TSA Input'!J2383="","",IF('TSA Input'!J2383="Yes",'TSA Input'!H2383,""))</f>
        <v/>
      </c>
      <c r="E2408" s="40" t="str">
        <f>IF('TSA Input'!J2383="","",IF('TSA Input'!J2383="Yes",'TSA Input'!G2383,""))</f>
        <v/>
      </c>
      <c r="F2408" s="42" t="str">
        <f>IF('TSA Input'!J2383="","",IF('TSA Input'!J2383="Yes",'TSA Input'!C2383,""))</f>
        <v/>
      </c>
      <c r="G2408" s="43" t="str">
        <f>IF('TSA Input'!J2383="","",IF('TSA Input'!J2383="Yes",'TSA Input'!I2383,""))</f>
        <v/>
      </c>
      <c r="H2408" s="43" t="str">
        <f>IF('TSA Input'!J2383="","",IF('TSA Input'!J2383="Yes",'TSA Input'!E2383,""))</f>
        <v/>
      </c>
      <c r="I2408" s="45" t="str">
        <f t="shared" si="2"/>
        <v/>
      </c>
      <c r="J2408" s="146" t="str">
        <f>IF('TSA Input'!$J2383="","",IF('TSA Input'!$J2383="Yes",'TSA Input'!$C2383,""))</f>
        <v/>
      </c>
      <c r="K2408" s="147" t="str">
        <f>IF('TSA Input'!$J2383="","",IF('TSA Input'!$J2383="Yes",'TSA Input'!$I2383,""))</f>
        <v/>
      </c>
      <c r="L2408" s="147" t="str">
        <f>IF('TSA Input'!$J2383="","",IF('TSA Input'!$J2383="Yes",'TSA Input'!$E2383,""))</f>
        <v/>
      </c>
      <c r="M2408" s="45" t="str">
        <f t="shared" si="3"/>
        <v/>
      </c>
      <c r="N2408" s="48"/>
      <c r="O2408" s="49"/>
      <c r="P2408" s="148" t="s">
        <v>31</v>
      </c>
      <c r="Q2408" s="149" t="s">
        <v>31</v>
      </c>
      <c r="R2408" s="1"/>
    </row>
    <row r="2409" spans="1:18" ht="15.75" hidden="1" customHeight="1">
      <c r="A2409" s="1" t="str">
        <f t="shared" si="1"/>
        <v/>
      </c>
      <c r="B2409" s="1"/>
      <c r="C2409" s="38" t="str">
        <f>IF('TSA Input'!J2384="","",IF('TSA Input'!J2384="Yes",'TSA Input'!B2384,"Ineligible"))</f>
        <v/>
      </c>
      <c r="D2409" s="39" t="str">
        <f>IF('TSA Input'!J2384="","",IF('TSA Input'!J2384="Yes",'TSA Input'!H2384,""))</f>
        <v/>
      </c>
      <c r="E2409" s="40" t="str">
        <f>IF('TSA Input'!J2384="","",IF('TSA Input'!J2384="Yes",'TSA Input'!G2384,""))</f>
        <v/>
      </c>
      <c r="F2409" s="42" t="str">
        <f>IF('TSA Input'!J2384="","",IF('TSA Input'!J2384="Yes",'TSA Input'!C2384,""))</f>
        <v/>
      </c>
      <c r="G2409" s="43" t="str">
        <f>IF('TSA Input'!J2384="","",IF('TSA Input'!J2384="Yes",'TSA Input'!I2384,""))</f>
        <v/>
      </c>
      <c r="H2409" s="43" t="str">
        <f>IF('TSA Input'!J2384="","",IF('TSA Input'!J2384="Yes",'TSA Input'!E2384,""))</f>
        <v/>
      </c>
      <c r="I2409" s="45" t="str">
        <f t="shared" si="2"/>
        <v/>
      </c>
      <c r="J2409" s="146" t="str">
        <f>IF('TSA Input'!$J2384="","",IF('TSA Input'!$J2384="Yes",'TSA Input'!$C2384,""))</f>
        <v/>
      </c>
      <c r="K2409" s="147" t="str">
        <f>IF('TSA Input'!$J2384="","",IF('TSA Input'!$J2384="Yes",'TSA Input'!$I2384,""))</f>
        <v/>
      </c>
      <c r="L2409" s="147" t="str">
        <f>IF('TSA Input'!$J2384="","",IF('TSA Input'!$J2384="Yes",'TSA Input'!$E2384,""))</f>
        <v/>
      </c>
      <c r="M2409" s="45" t="str">
        <f t="shared" si="3"/>
        <v/>
      </c>
      <c r="N2409" s="48"/>
      <c r="O2409" s="49"/>
      <c r="P2409" s="148" t="s">
        <v>31</v>
      </c>
      <c r="Q2409" s="149" t="s">
        <v>31</v>
      </c>
      <c r="R2409" s="1"/>
    </row>
    <row r="2410" spans="1:18" ht="15.75" hidden="1" customHeight="1">
      <c r="A2410" s="1" t="str">
        <f t="shared" si="1"/>
        <v/>
      </c>
      <c r="B2410" s="1"/>
      <c r="C2410" s="38" t="str">
        <f>IF('TSA Input'!J2385="","",IF('TSA Input'!J2385="Yes",'TSA Input'!B2385,"Ineligible"))</f>
        <v/>
      </c>
      <c r="D2410" s="39" t="str">
        <f>IF('TSA Input'!J2385="","",IF('TSA Input'!J2385="Yes",'TSA Input'!H2385,""))</f>
        <v/>
      </c>
      <c r="E2410" s="40" t="str">
        <f>IF('TSA Input'!J2385="","",IF('TSA Input'!J2385="Yes",'TSA Input'!G2385,""))</f>
        <v/>
      </c>
      <c r="F2410" s="42" t="str">
        <f>IF('TSA Input'!J2385="","",IF('TSA Input'!J2385="Yes",'TSA Input'!C2385,""))</f>
        <v/>
      </c>
      <c r="G2410" s="43" t="str">
        <f>IF('TSA Input'!J2385="","",IF('TSA Input'!J2385="Yes",'TSA Input'!I2385,""))</f>
        <v/>
      </c>
      <c r="H2410" s="43" t="str">
        <f>IF('TSA Input'!J2385="","",IF('TSA Input'!J2385="Yes",'TSA Input'!E2385,""))</f>
        <v/>
      </c>
      <c r="I2410" s="45" t="str">
        <f t="shared" si="2"/>
        <v/>
      </c>
      <c r="J2410" s="146" t="str">
        <f>IF('TSA Input'!$J2385="","",IF('TSA Input'!$J2385="Yes",'TSA Input'!$C2385,""))</f>
        <v/>
      </c>
      <c r="K2410" s="147" t="str">
        <f>IF('TSA Input'!$J2385="","",IF('TSA Input'!$J2385="Yes",'TSA Input'!$I2385,""))</f>
        <v/>
      </c>
      <c r="L2410" s="147" t="str">
        <f>IF('TSA Input'!$J2385="","",IF('TSA Input'!$J2385="Yes",'TSA Input'!$E2385,""))</f>
        <v/>
      </c>
      <c r="M2410" s="45" t="str">
        <f t="shared" si="3"/>
        <v/>
      </c>
      <c r="N2410" s="48"/>
      <c r="O2410" s="49"/>
      <c r="P2410" s="148" t="s">
        <v>31</v>
      </c>
      <c r="Q2410" s="149" t="s">
        <v>31</v>
      </c>
      <c r="R2410" s="1"/>
    </row>
    <row r="2411" spans="1:18" ht="15.75" hidden="1" customHeight="1">
      <c r="A2411" s="1" t="str">
        <f t="shared" si="1"/>
        <v/>
      </c>
      <c r="B2411" s="1"/>
      <c r="C2411" s="38" t="str">
        <f>IF('TSA Input'!J2386="","",IF('TSA Input'!J2386="Yes",'TSA Input'!B2386,"Ineligible"))</f>
        <v/>
      </c>
      <c r="D2411" s="39" t="str">
        <f>IF('TSA Input'!J2386="","",IF('TSA Input'!J2386="Yes",'TSA Input'!H2386,""))</f>
        <v/>
      </c>
      <c r="E2411" s="40" t="str">
        <f>IF('TSA Input'!J2386="","",IF('TSA Input'!J2386="Yes",'TSA Input'!G2386,""))</f>
        <v/>
      </c>
      <c r="F2411" s="42" t="str">
        <f>IF('TSA Input'!J2386="","",IF('TSA Input'!J2386="Yes",'TSA Input'!C2386,""))</f>
        <v/>
      </c>
      <c r="G2411" s="43" t="str">
        <f>IF('TSA Input'!J2386="","",IF('TSA Input'!J2386="Yes",'TSA Input'!I2386,""))</f>
        <v/>
      </c>
      <c r="H2411" s="43" t="str">
        <f>IF('TSA Input'!J2386="","",IF('TSA Input'!J2386="Yes",'TSA Input'!E2386,""))</f>
        <v/>
      </c>
      <c r="I2411" s="45" t="str">
        <f t="shared" si="2"/>
        <v/>
      </c>
      <c r="J2411" s="146" t="str">
        <f>IF('TSA Input'!$J2386="","",IF('TSA Input'!$J2386="Yes",'TSA Input'!$C2386,""))</f>
        <v/>
      </c>
      <c r="K2411" s="147" t="str">
        <f>IF('TSA Input'!$J2386="","",IF('TSA Input'!$J2386="Yes",'TSA Input'!$I2386,""))</f>
        <v/>
      </c>
      <c r="L2411" s="147" t="str">
        <f>IF('TSA Input'!$J2386="","",IF('TSA Input'!$J2386="Yes",'TSA Input'!$E2386,""))</f>
        <v/>
      </c>
      <c r="M2411" s="45" t="str">
        <f t="shared" si="3"/>
        <v/>
      </c>
      <c r="N2411" s="48"/>
      <c r="O2411" s="49"/>
      <c r="P2411" s="148" t="s">
        <v>31</v>
      </c>
      <c r="Q2411" s="149" t="s">
        <v>31</v>
      </c>
      <c r="R2411" s="1"/>
    </row>
    <row r="2412" spans="1:18" ht="15.75" hidden="1" customHeight="1">
      <c r="A2412" s="1" t="str">
        <f t="shared" si="1"/>
        <v/>
      </c>
      <c r="B2412" s="1"/>
      <c r="C2412" s="38" t="str">
        <f>IF('TSA Input'!J2387="","",IF('TSA Input'!J2387="Yes",'TSA Input'!B2387,"Ineligible"))</f>
        <v/>
      </c>
      <c r="D2412" s="39" t="str">
        <f>IF('TSA Input'!J2387="","",IF('TSA Input'!J2387="Yes",'TSA Input'!H2387,""))</f>
        <v/>
      </c>
      <c r="E2412" s="40" t="str">
        <f>IF('TSA Input'!J2387="","",IF('TSA Input'!J2387="Yes",'TSA Input'!G2387,""))</f>
        <v/>
      </c>
      <c r="F2412" s="42" t="str">
        <f>IF('TSA Input'!J2387="","",IF('TSA Input'!J2387="Yes",'TSA Input'!C2387,""))</f>
        <v/>
      </c>
      <c r="G2412" s="43" t="str">
        <f>IF('TSA Input'!J2387="","",IF('TSA Input'!J2387="Yes",'TSA Input'!I2387,""))</f>
        <v/>
      </c>
      <c r="H2412" s="43" t="str">
        <f>IF('TSA Input'!J2387="","",IF('TSA Input'!J2387="Yes",'TSA Input'!E2387,""))</f>
        <v/>
      </c>
      <c r="I2412" s="45" t="str">
        <f t="shared" si="2"/>
        <v/>
      </c>
      <c r="J2412" s="146" t="str">
        <f>IF('TSA Input'!$J2387="","",IF('TSA Input'!$J2387="Yes",'TSA Input'!$C2387,""))</f>
        <v/>
      </c>
      <c r="K2412" s="147" t="str">
        <f>IF('TSA Input'!$J2387="","",IF('TSA Input'!$J2387="Yes",'TSA Input'!$I2387,""))</f>
        <v/>
      </c>
      <c r="L2412" s="147" t="str">
        <f>IF('TSA Input'!$J2387="","",IF('TSA Input'!$J2387="Yes",'TSA Input'!$E2387,""))</f>
        <v/>
      </c>
      <c r="M2412" s="45" t="str">
        <f t="shared" si="3"/>
        <v/>
      </c>
      <c r="N2412" s="48"/>
      <c r="O2412" s="49"/>
      <c r="P2412" s="148" t="s">
        <v>31</v>
      </c>
      <c r="Q2412" s="149" t="s">
        <v>31</v>
      </c>
      <c r="R2412" s="1"/>
    </row>
    <row r="2413" spans="1:18" ht="15.75" hidden="1" customHeight="1">
      <c r="A2413" s="1" t="str">
        <f t="shared" si="1"/>
        <v/>
      </c>
      <c r="B2413" s="1"/>
      <c r="C2413" s="38" t="str">
        <f>IF('TSA Input'!J2388="","",IF('TSA Input'!J2388="Yes",'TSA Input'!B2388,"Ineligible"))</f>
        <v/>
      </c>
      <c r="D2413" s="39" t="str">
        <f>IF('TSA Input'!J2388="","",IF('TSA Input'!J2388="Yes",'TSA Input'!H2388,""))</f>
        <v/>
      </c>
      <c r="E2413" s="40" t="str">
        <f>IF('TSA Input'!J2388="","",IF('TSA Input'!J2388="Yes",'TSA Input'!G2388,""))</f>
        <v/>
      </c>
      <c r="F2413" s="42" t="str">
        <f>IF('TSA Input'!J2388="","",IF('TSA Input'!J2388="Yes",'TSA Input'!C2388,""))</f>
        <v/>
      </c>
      <c r="G2413" s="43" t="str">
        <f>IF('TSA Input'!J2388="","",IF('TSA Input'!J2388="Yes",'TSA Input'!I2388,""))</f>
        <v/>
      </c>
      <c r="H2413" s="43" t="str">
        <f>IF('TSA Input'!J2388="","",IF('TSA Input'!J2388="Yes",'TSA Input'!E2388,""))</f>
        <v/>
      </c>
      <c r="I2413" s="45" t="str">
        <f t="shared" si="2"/>
        <v/>
      </c>
      <c r="J2413" s="146" t="str">
        <f>IF('TSA Input'!$J2388="","",IF('TSA Input'!$J2388="Yes",'TSA Input'!$C2388,""))</f>
        <v/>
      </c>
      <c r="K2413" s="147" t="str">
        <f>IF('TSA Input'!$J2388="","",IF('TSA Input'!$J2388="Yes",'TSA Input'!$I2388,""))</f>
        <v/>
      </c>
      <c r="L2413" s="147" t="str">
        <f>IF('TSA Input'!$J2388="","",IF('TSA Input'!$J2388="Yes",'TSA Input'!$E2388,""))</f>
        <v/>
      </c>
      <c r="M2413" s="45" t="str">
        <f t="shared" si="3"/>
        <v/>
      </c>
      <c r="N2413" s="48"/>
      <c r="O2413" s="49"/>
      <c r="P2413" s="148" t="s">
        <v>31</v>
      </c>
      <c r="Q2413" s="149" t="s">
        <v>31</v>
      </c>
      <c r="R2413" s="1"/>
    </row>
    <row r="2414" spans="1:18" ht="15.75" hidden="1" customHeight="1">
      <c r="A2414" s="1" t="str">
        <f t="shared" si="1"/>
        <v/>
      </c>
      <c r="B2414" s="1"/>
      <c r="C2414" s="38" t="str">
        <f>IF('TSA Input'!J2389="","",IF('TSA Input'!J2389="Yes",'TSA Input'!B2389,"Ineligible"))</f>
        <v/>
      </c>
      <c r="D2414" s="39" t="str">
        <f>IF('TSA Input'!J2389="","",IF('TSA Input'!J2389="Yes",'TSA Input'!H2389,""))</f>
        <v/>
      </c>
      <c r="E2414" s="40" t="str">
        <f>IF('TSA Input'!J2389="","",IF('TSA Input'!J2389="Yes",'TSA Input'!G2389,""))</f>
        <v/>
      </c>
      <c r="F2414" s="42" t="str">
        <f>IF('TSA Input'!J2389="","",IF('TSA Input'!J2389="Yes",'TSA Input'!C2389,""))</f>
        <v/>
      </c>
      <c r="G2414" s="43" t="str">
        <f>IF('TSA Input'!J2389="","",IF('TSA Input'!J2389="Yes",'TSA Input'!I2389,""))</f>
        <v/>
      </c>
      <c r="H2414" s="43" t="str">
        <f>IF('TSA Input'!J2389="","",IF('TSA Input'!J2389="Yes",'TSA Input'!E2389,""))</f>
        <v/>
      </c>
      <c r="I2414" s="45" t="str">
        <f t="shared" si="2"/>
        <v/>
      </c>
      <c r="J2414" s="146" t="str">
        <f>IF('TSA Input'!$J2389="","",IF('TSA Input'!$J2389="Yes",'TSA Input'!$C2389,""))</f>
        <v/>
      </c>
      <c r="K2414" s="147" t="str">
        <f>IF('TSA Input'!$J2389="","",IF('TSA Input'!$J2389="Yes",'TSA Input'!$I2389,""))</f>
        <v/>
      </c>
      <c r="L2414" s="147" t="str">
        <f>IF('TSA Input'!$J2389="","",IF('TSA Input'!$J2389="Yes",'TSA Input'!$E2389,""))</f>
        <v/>
      </c>
      <c r="M2414" s="45" t="str">
        <f t="shared" si="3"/>
        <v/>
      </c>
      <c r="N2414" s="48"/>
      <c r="O2414" s="49"/>
      <c r="P2414" s="148" t="s">
        <v>31</v>
      </c>
      <c r="Q2414" s="149" t="s">
        <v>31</v>
      </c>
      <c r="R2414" s="1"/>
    </row>
    <row r="2415" spans="1:18" ht="15.75" hidden="1" customHeight="1">
      <c r="A2415" s="1" t="str">
        <f t="shared" si="1"/>
        <v/>
      </c>
      <c r="B2415" s="1"/>
      <c r="C2415" s="38" t="str">
        <f>IF('TSA Input'!J2390="","",IF('TSA Input'!J2390="Yes",'TSA Input'!B2390,"Ineligible"))</f>
        <v/>
      </c>
      <c r="D2415" s="39" t="str">
        <f>IF('TSA Input'!J2390="","",IF('TSA Input'!J2390="Yes",'TSA Input'!H2390,""))</f>
        <v/>
      </c>
      <c r="E2415" s="40" t="str">
        <f>IF('TSA Input'!J2390="","",IF('TSA Input'!J2390="Yes",'TSA Input'!G2390,""))</f>
        <v/>
      </c>
      <c r="F2415" s="42" t="str">
        <f>IF('TSA Input'!J2390="","",IF('TSA Input'!J2390="Yes",'TSA Input'!C2390,""))</f>
        <v/>
      </c>
      <c r="G2415" s="43" t="str">
        <f>IF('TSA Input'!J2390="","",IF('TSA Input'!J2390="Yes",'TSA Input'!I2390,""))</f>
        <v/>
      </c>
      <c r="H2415" s="43" t="str">
        <f>IF('TSA Input'!J2390="","",IF('TSA Input'!J2390="Yes",'TSA Input'!E2390,""))</f>
        <v/>
      </c>
      <c r="I2415" s="45" t="str">
        <f t="shared" si="2"/>
        <v/>
      </c>
      <c r="J2415" s="146" t="str">
        <f>IF('TSA Input'!$J2390="","",IF('TSA Input'!$J2390="Yes",'TSA Input'!$C2390,""))</f>
        <v/>
      </c>
      <c r="K2415" s="147" t="str">
        <f>IF('TSA Input'!$J2390="","",IF('TSA Input'!$J2390="Yes",'TSA Input'!$I2390,""))</f>
        <v/>
      </c>
      <c r="L2415" s="147" t="str">
        <f>IF('TSA Input'!$J2390="","",IF('TSA Input'!$J2390="Yes",'TSA Input'!$E2390,""))</f>
        <v/>
      </c>
      <c r="M2415" s="45" t="str">
        <f t="shared" si="3"/>
        <v/>
      </c>
      <c r="N2415" s="48"/>
      <c r="O2415" s="49"/>
      <c r="P2415" s="148" t="s">
        <v>31</v>
      </c>
      <c r="Q2415" s="149" t="s">
        <v>31</v>
      </c>
      <c r="R2415" s="1"/>
    </row>
    <row r="2416" spans="1:18" ht="15.75" hidden="1" customHeight="1">
      <c r="A2416" s="1" t="str">
        <f t="shared" si="1"/>
        <v/>
      </c>
      <c r="B2416" s="1"/>
      <c r="C2416" s="38" t="str">
        <f>IF('TSA Input'!J2391="","",IF('TSA Input'!J2391="Yes",'TSA Input'!B2391,"Ineligible"))</f>
        <v/>
      </c>
      <c r="D2416" s="39" t="str">
        <f>IF('TSA Input'!J2391="","",IF('TSA Input'!J2391="Yes",'TSA Input'!H2391,""))</f>
        <v/>
      </c>
      <c r="E2416" s="40" t="str">
        <f>IF('TSA Input'!J2391="","",IF('TSA Input'!J2391="Yes",'TSA Input'!G2391,""))</f>
        <v/>
      </c>
      <c r="F2416" s="42" t="str">
        <f>IF('TSA Input'!J2391="","",IF('TSA Input'!J2391="Yes",'TSA Input'!C2391,""))</f>
        <v/>
      </c>
      <c r="G2416" s="43" t="str">
        <f>IF('TSA Input'!J2391="","",IF('TSA Input'!J2391="Yes",'TSA Input'!I2391,""))</f>
        <v/>
      </c>
      <c r="H2416" s="43" t="str">
        <f>IF('TSA Input'!J2391="","",IF('TSA Input'!J2391="Yes",'TSA Input'!E2391,""))</f>
        <v/>
      </c>
      <c r="I2416" s="45" t="str">
        <f t="shared" si="2"/>
        <v/>
      </c>
      <c r="J2416" s="146" t="str">
        <f>IF('TSA Input'!$J2391="","",IF('TSA Input'!$J2391="Yes",'TSA Input'!$C2391,""))</f>
        <v/>
      </c>
      <c r="K2416" s="147" t="str">
        <f>IF('TSA Input'!$J2391="","",IF('TSA Input'!$J2391="Yes",'TSA Input'!$I2391,""))</f>
        <v/>
      </c>
      <c r="L2416" s="147" t="str">
        <f>IF('TSA Input'!$J2391="","",IF('TSA Input'!$J2391="Yes",'TSA Input'!$E2391,""))</f>
        <v/>
      </c>
      <c r="M2416" s="45" t="str">
        <f t="shared" si="3"/>
        <v/>
      </c>
      <c r="N2416" s="48"/>
      <c r="O2416" s="49"/>
      <c r="P2416" s="148" t="s">
        <v>31</v>
      </c>
      <c r="Q2416" s="149" t="s">
        <v>31</v>
      </c>
      <c r="R2416" s="1"/>
    </row>
    <row r="2417" spans="1:18" ht="15.75" hidden="1" customHeight="1">
      <c r="A2417" s="1" t="str">
        <f t="shared" si="1"/>
        <v/>
      </c>
      <c r="B2417" s="1"/>
      <c r="C2417" s="38" t="str">
        <f>IF('TSA Input'!J2392="","",IF('TSA Input'!J2392="Yes",'TSA Input'!B2392,"Ineligible"))</f>
        <v/>
      </c>
      <c r="D2417" s="39" t="str">
        <f>IF('TSA Input'!J2392="","",IF('TSA Input'!J2392="Yes",'TSA Input'!H2392,""))</f>
        <v/>
      </c>
      <c r="E2417" s="40" t="str">
        <f>IF('TSA Input'!J2392="","",IF('TSA Input'!J2392="Yes",'TSA Input'!G2392,""))</f>
        <v/>
      </c>
      <c r="F2417" s="42" t="str">
        <f>IF('TSA Input'!J2392="","",IF('TSA Input'!J2392="Yes",'TSA Input'!C2392,""))</f>
        <v/>
      </c>
      <c r="G2417" s="43" t="str">
        <f>IF('TSA Input'!J2392="","",IF('TSA Input'!J2392="Yes",'TSA Input'!I2392,""))</f>
        <v/>
      </c>
      <c r="H2417" s="43" t="str">
        <f>IF('TSA Input'!J2392="","",IF('TSA Input'!J2392="Yes",'TSA Input'!E2392,""))</f>
        <v/>
      </c>
      <c r="I2417" s="45" t="str">
        <f t="shared" si="2"/>
        <v/>
      </c>
      <c r="J2417" s="146" t="str">
        <f>IF('TSA Input'!$J2392="","",IF('TSA Input'!$J2392="Yes",'TSA Input'!$C2392,""))</f>
        <v/>
      </c>
      <c r="K2417" s="147" t="str">
        <f>IF('TSA Input'!$J2392="","",IF('TSA Input'!$J2392="Yes",'TSA Input'!$I2392,""))</f>
        <v/>
      </c>
      <c r="L2417" s="147" t="str">
        <f>IF('TSA Input'!$J2392="","",IF('TSA Input'!$J2392="Yes",'TSA Input'!$E2392,""))</f>
        <v/>
      </c>
      <c r="M2417" s="45" t="str">
        <f t="shared" si="3"/>
        <v/>
      </c>
      <c r="N2417" s="48"/>
      <c r="O2417" s="49"/>
      <c r="P2417" s="148" t="s">
        <v>31</v>
      </c>
      <c r="Q2417" s="149" t="s">
        <v>31</v>
      </c>
      <c r="R2417" s="1"/>
    </row>
    <row r="2418" spans="1:18" ht="15.75" hidden="1" customHeight="1">
      <c r="A2418" s="1" t="str">
        <f t="shared" si="1"/>
        <v/>
      </c>
      <c r="B2418" s="1"/>
      <c r="C2418" s="38" t="str">
        <f>IF('TSA Input'!J2393="","",IF('TSA Input'!J2393="Yes",'TSA Input'!B2393,"Ineligible"))</f>
        <v/>
      </c>
      <c r="D2418" s="39" t="str">
        <f>IF('TSA Input'!J2393="","",IF('TSA Input'!J2393="Yes",'TSA Input'!H2393,""))</f>
        <v/>
      </c>
      <c r="E2418" s="40" t="str">
        <f>IF('TSA Input'!J2393="","",IF('TSA Input'!J2393="Yes",'TSA Input'!G2393,""))</f>
        <v/>
      </c>
      <c r="F2418" s="42" t="str">
        <f>IF('TSA Input'!J2393="","",IF('TSA Input'!J2393="Yes",'TSA Input'!C2393,""))</f>
        <v/>
      </c>
      <c r="G2418" s="43" t="str">
        <f>IF('TSA Input'!J2393="","",IF('TSA Input'!J2393="Yes",'TSA Input'!I2393,""))</f>
        <v/>
      </c>
      <c r="H2418" s="43" t="str">
        <f>IF('TSA Input'!J2393="","",IF('TSA Input'!J2393="Yes",'TSA Input'!E2393,""))</f>
        <v/>
      </c>
      <c r="I2418" s="45" t="str">
        <f t="shared" si="2"/>
        <v/>
      </c>
      <c r="J2418" s="146" t="str">
        <f>IF('TSA Input'!$J2393="","",IF('TSA Input'!$J2393="Yes",'TSA Input'!$C2393,""))</f>
        <v/>
      </c>
      <c r="K2418" s="147" t="str">
        <f>IF('TSA Input'!$J2393="","",IF('TSA Input'!$J2393="Yes",'TSA Input'!$I2393,""))</f>
        <v/>
      </c>
      <c r="L2418" s="147" t="str">
        <f>IF('TSA Input'!$J2393="","",IF('TSA Input'!$J2393="Yes",'TSA Input'!$E2393,""))</f>
        <v/>
      </c>
      <c r="M2418" s="45" t="str">
        <f t="shared" si="3"/>
        <v/>
      </c>
      <c r="N2418" s="48"/>
      <c r="O2418" s="49"/>
      <c r="P2418" s="148" t="s">
        <v>31</v>
      </c>
      <c r="Q2418" s="149" t="s">
        <v>31</v>
      </c>
      <c r="R2418" s="1"/>
    </row>
    <row r="2419" spans="1:18" ht="15.75" hidden="1" customHeight="1">
      <c r="A2419" s="1" t="str">
        <f t="shared" si="1"/>
        <v/>
      </c>
      <c r="B2419" s="1"/>
      <c r="C2419" s="38" t="str">
        <f>IF('TSA Input'!J2394="","",IF('TSA Input'!J2394="Yes",'TSA Input'!B2394,"Ineligible"))</f>
        <v/>
      </c>
      <c r="D2419" s="39" t="str">
        <f>IF('TSA Input'!J2394="","",IF('TSA Input'!J2394="Yes",'TSA Input'!H2394,""))</f>
        <v/>
      </c>
      <c r="E2419" s="40" t="str">
        <f>IF('TSA Input'!J2394="","",IF('TSA Input'!J2394="Yes",'TSA Input'!G2394,""))</f>
        <v/>
      </c>
      <c r="F2419" s="42" t="str">
        <f>IF('TSA Input'!J2394="","",IF('TSA Input'!J2394="Yes",'TSA Input'!C2394,""))</f>
        <v/>
      </c>
      <c r="G2419" s="43" t="str">
        <f>IF('TSA Input'!J2394="","",IF('TSA Input'!J2394="Yes",'TSA Input'!I2394,""))</f>
        <v/>
      </c>
      <c r="H2419" s="43" t="str">
        <f>IF('TSA Input'!J2394="","",IF('TSA Input'!J2394="Yes",'TSA Input'!E2394,""))</f>
        <v/>
      </c>
      <c r="I2419" s="45" t="str">
        <f t="shared" si="2"/>
        <v/>
      </c>
      <c r="J2419" s="146" t="str">
        <f>IF('TSA Input'!$J2394="","",IF('TSA Input'!$J2394="Yes",'TSA Input'!$C2394,""))</f>
        <v/>
      </c>
      <c r="K2419" s="147" t="str">
        <f>IF('TSA Input'!$J2394="","",IF('TSA Input'!$J2394="Yes",'TSA Input'!$I2394,""))</f>
        <v/>
      </c>
      <c r="L2419" s="147" t="str">
        <f>IF('TSA Input'!$J2394="","",IF('TSA Input'!$J2394="Yes",'TSA Input'!$E2394,""))</f>
        <v/>
      </c>
      <c r="M2419" s="45" t="str">
        <f t="shared" si="3"/>
        <v/>
      </c>
      <c r="N2419" s="48"/>
      <c r="O2419" s="49"/>
      <c r="P2419" s="148" t="s">
        <v>31</v>
      </c>
      <c r="Q2419" s="149" t="s">
        <v>31</v>
      </c>
      <c r="R2419" s="1"/>
    </row>
    <row r="2420" spans="1:18" ht="15.75" hidden="1" customHeight="1">
      <c r="A2420" s="1" t="str">
        <f t="shared" si="1"/>
        <v/>
      </c>
      <c r="B2420" s="1"/>
      <c r="C2420" s="38" t="str">
        <f>IF('TSA Input'!J2395="","",IF('TSA Input'!J2395="Yes",'TSA Input'!B2395,"Ineligible"))</f>
        <v/>
      </c>
      <c r="D2420" s="39" t="str">
        <f>IF('TSA Input'!J2395="","",IF('TSA Input'!J2395="Yes",'TSA Input'!H2395,""))</f>
        <v/>
      </c>
      <c r="E2420" s="40" t="str">
        <f>IF('TSA Input'!J2395="","",IF('TSA Input'!J2395="Yes",'TSA Input'!G2395,""))</f>
        <v/>
      </c>
      <c r="F2420" s="42" t="str">
        <f>IF('TSA Input'!J2395="","",IF('TSA Input'!J2395="Yes",'TSA Input'!C2395,""))</f>
        <v/>
      </c>
      <c r="G2420" s="43" t="str">
        <f>IF('TSA Input'!J2395="","",IF('TSA Input'!J2395="Yes",'TSA Input'!I2395,""))</f>
        <v/>
      </c>
      <c r="H2420" s="43" t="str">
        <f>IF('TSA Input'!J2395="","",IF('TSA Input'!J2395="Yes",'TSA Input'!E2395,""))</f>
        <v/>
      </c>
      <c r="I2420" s="45" t="str">
        <f t="shared" si="2"/>
        <v/>
      </c>
      <c r="J2420" s="146" t="str">
        <f>IF('TSA Input'!$J2395="","",IF('TSA Input'!$J2395="Yes",'TSA Input'!$C2395,""))</f>
        <v/>
      </c>
      <c r="K2420" s="147" t="str">
        <f>IF('TSA Input'!$J2395="","",IF('TSA Input'!$J2395="Yes",'TSA Input'!$I2395,""))</f>
        <v/>
      </c>
      <c r="L2420" s="147" t="str">
        <f>IF('TSA Input'!$J2395="","",IF('TSA Input'!$J2395="Yes",'TSA Input'!$E2395,""))</f>
        <v/>
      </c>
      <c r="M2420" s="45" t="str">
        <f t="shared" si="3"/>
        <v/>
      </c>
      <c r="N2420" s="48"/>
      <c r="O2420" s="49"/>
      <c r="P2420" s="148" t="s">
        <v>31</v>
      </c>
      <c r="Q2420" s="149" t="s">
        <v>31</v>
      </c>
      <c r="R2420" s="1"/>
    </row>
    <row r="2421" spans="1:18" ht="15.75" hidden="1" customHeight="1">
      <c r="A2421" s="1" t="str">
        <f t="shared" si="1"/>
        <v/>
      </c>
      <c r="B2421" s="1"/>
      <c r="C2421" s="38" t="str">
        <f>IF('TSA Input'!J2396="","",IF('TSA Input'!J2396="Yes",'TSA Input'!B2396,"Ineligible"))</f>
        <v/>
      </c>
      <c r="D2421" s="39" t="str">
        <f>IF('TSA Input'!J2396="","",IF('TSA Input'!J2396="Yes",'TSA Input'!H2396,""))</f>
        <v/>
      </c>
      <c r="E2421" s="40" t="str">
        <f>IF('TSA Input'!J2396="","",IF('TSA Input'!J2396="Yes",'TSA Input'!G2396,""))</f>
        <v/>
      </c>
      <c r="F2421" s="42" t="str">
        <f>IF('TSA Input'!J2396="","",IF('TSA Input'!J2396="Yes",'TSA Input'!C2396,""))</f>
        <v/>
      </c>
      <c r="G2421" s="43" t="str">
        <f>IF('TSA Input'!J2396="","",IF('TSA Input'!J2396="Yes",'TSA Input'!I2396,""))</f>
        <v/>
      </c>
      <c r="H2421" s="43" t="str">
        <f>IF('TSA Input'!J2396="","",IF('TSA Input'!J2396="Yes",'TSA Input'!E2396,""))</f>
        <v/>
      </c>
      <c r="I2421" s="45" t="str">
        <f t="shared" si="2"/>
        <v/>
      </c>
      <c r="J2421" s="146" t="str">
        <f>IF('TSA Input'!$J2396="","",IF('TSA Input'!$J2396="Yes",'TSA Input'!$C2396,""))</f>
        <v/>
      </c>
      <c r="K2421" s="147" t="str">
        <f>IF('TSA Input'!$J2396="","",IF('TSA Input'!$J2396="Yes",'TSA Input'!$I2396,""))</f>
        <v/>
      </c>
      <c r="L2421" s="147" t="str">
        <f>IF('TSA Input'!$J2396="","",IF('TSA Input'!$J2396="Yes",'TSA Input'!$E2396,""))</f>
        <v/>
      </c>
      <c r="M2421" s="45" t="str">
        <f t="shared" si="3"/>
        <v/>
      </c>
      <c r="N2421" s="48"/>
      <c r="O2421" s="49"/>
      <c r="P2421" s="148" t="s">
        <v>31</v>
      </c>
      <c r="Q2421" s="149" t="s">
        <v>31</v>
      </c>
      <c r="R2421" s="1"/>
    </row>
    <row r="2422" spans="1:18" ht="15.75" hidden="1" customHeight="1">
      <c r="A2422" s="1" t="str">
        <f t="shared" si="1"/>
        <v/>
      </c>
      <c r="B2422" s="1"/>
      <c r="C2422" s="38" t="str">
        <f>IF('TSA Input'!J2397="","",IF('TSA Input'!J2397="Yes",'TSA Input'!B2397,"Ineligible"))</f>
        <v/>
      </c>
      <c r="D2422" s="39" t="str">
        <f>IF('TSA Input'!J2397="","",IF('TSA Input'!J2397="Yes",'TSA Input'!H2397,""))</f>
        <v/>
      </c>
      <c r="E2422" s="40" t="str">
        <f>IF('TSA Input'!J2397="","",IF('TSA Input'!J2397="Yes",'TSA Input'!G2397,""))</f>
        <v/>
      </c>
      <c r="F2422" s="42" t="str">
        <f>IF('TSA Input'!J2397="","",IF('TSA Input'!J2397="Yes",'TSA Input'!C2397,""))</f>
        <v/>
      </c>
      <c r="G2422" s="43" t="str">
        <f>IF('TSA Input'!J2397="","",IF('TSA Input'!J2397="Yes",'TSA Input'!I2397,""))</f>
        <v/>
      </c>
      <c r="H2422" s="43" t="str">
        <f>IF('TSA Input'!J2397="","",IF('TSA Input'!J2397="Yes",'TSA Input'!E2397,""))</f>
        <v/>
      </c>
      <c r="I2422" s="45" t="str">
        <f t="shared" si="2"/>
        <v/>
      </c>
      <c r="J2422" s="146" t="str">
        <f>IF('TSA Input'!$J2397="","",IF('TSA Input'!$J2397="Yes",'TSA Input'!$C2397,""))</f>
        <v/>
      </c>
      <c r="K2422" s="147" t="str">
        <f>IF('TSA Input'!$J2397="","",IF('TSA Input'!$J2397="Yes",'TSA Input'!$I2397,""))</f>
        <v/>
      </c>
      <c r="L2422" s="147" t="str">
        <f>IF('TSA Input'!$J2397="","",IF('TSA Input'!$J2397="Yes",'TSA Input'!$E2397,""))</f>
        <v/>
      </c>
      <c r="M2422" s="45" t="str">
        <f t="shared" si="3"/>
        <v/>
      </c>
      <c r="N2422" s="48"/>
      <c r="O2422" s="49"/>
      <c r="P2422" s="148" t="s">
        <v>31</v>
      </c>
      <c r="Q2422" s="149" t="s">
        <v>31</v>
      </c>
      <c r="R2422" s="1"/>
    </row>
    <row r="2423" spans="1:18" ht="15.75" hidden="1" customHeight="1">
      <c r="A2423" s="1" t="str">
        <f t="shared" si="1"/>
        <v/>
      </c>
      <c r="B2423" s="1"/>
      <c r="C2423" s="38" t="str">
        <f>IF('TSA Input'!J2398="","",IF('TSA Input'!J2398="Yes",'TSA Input'!B2398,"Ineligible"))</f>
        <v/>
      </c>
      <c r="D2423" s="39" t="str">
        <f>IF('TSA Input'!J2398="","",IF('TSA Input'!J2398="Yes",'TSA Input'!H2398,""))</f>
        <v/>
      </c>
      <c r="E2423" s="40" t="str">
        <f>IF('TSA Input'!J2398="","",IF('TSA Input'!J2398="Yes",'TSA Input'!G2398,""))</f>
        <v/>
      </c>
      <c r="F2423" s="42" t="str">
        <f>IF('TSA Input'!J2398="","",IF('TSA Input'!J2398="Yes",'TSA Input'!C2398,""))</f>
        <v/>
      </c>
      <c r="G2423" s="43" t="str">
        <f>IF('TSA Input'!J2398="","",IF('TSA Input'!J2398="Yes",'TSA Input'!I2398,""))</f>
        <v/>
      </c>
      <c r="H2423" s="43" t="str">
        <f>IF('TSA Input'!J2398="","",IF('TSA Input'!J2398="Yes",'TSA Input'!E2398,""))</f>
        <v/>
      </c>
      <c r="I2423" s="45" t="str">
        <f t="shared" si="2"/>
        <v/>
      </c>
      <c r="J2423" s="146" t="str">
        <f>IF('TSA Input'!$J2398="","",IF('TSA Input'!$J2398="Yes",'TSA Input'!$C2398,""))</f>
        <v/>
      </c>
      <c r="K2423" s="147" t="str">
        <f>IF('TSA Input'!$J2398="","",IF('TSA Input'!$J2398="Yes",'TSA Input'!$I2398,""))</f>
        <v/>
      </c>
      <c r="L2423" s="147" t="str">
        <f>IF('TSA Input'!$J2398="","",IF('TSA Input'!$J2398="Yes",'TSA Input'!$E2398,""))</f>
        <v/>
      </c>
      <c r="M2423" s="45" t="str">
        <f t="shared" si="3"/>
        <v/>
      </c>
      <c r="N2423" s="48"/>
      <c r="O2423" s="49"/>
      <c r="P2423" s="148" t="s">
        <v>31</v>
      </c>
      <c r="Q2423" s="149" t="s">
        <v>31</v>
      </c>
      <c r="R2423" s="1"/>
    </row>
    <row r="2424" spans="1:18" ht="15.75" hidden="1" customHeight="1">
      <c r="A2424" s="1" t="str">
        <f t="shared" si="1"/>
        <v/>
      </c>
      <c r="B2424" s="1"/>
      <c r="C2424" s="38" t="str">
        <f>IF('TSA Input'!J2399="","",IF('TSA Input'!J2399="Yes",'TSA Input'!B2399,"Ineligible"))</f>
        <v/>
      </c>
      <c r="D2424" s="39" t="str">
        <f>IF('TSA Input'!J2399="","",IF('TSA Input'!J2399="Yes",'TSA Input'!H2399,""))</f>
        <v/>
      </c>
      <c r="E2424" s="40" t="str">
        <f>IF('TSA Input'!J2399="","",IF('TSA Input'!J2399="Yes",'TSA Input'!G2399,""))</f>
        <v/>
      </c>
      <c r="F2424" s="42" t="str">
        <f>IF('TSA Input'!J2399="","",IF('TSA Input'!J2399="Yes",'TSA Input'!C2399,""))</f>
        <v/>
      </c>
      <c r="G2424" s="43" t="str">
        <f>IF('TSA Input'!J2399="","",IF('TSA Input'!J2399="Yes",'TSA Input'!I2399,""))</f>
        <v/>
      </c>
      <c r="H2424" s="43" t="str">
        <f>IF('TSA Input'!J2399="","",IF('TSA Input'!J2399="Yes",'TSA Input'!E2399,""))</f>
        <v/>
      </c>
      <c r="I2424" s="45" t="str">
        <f t="shared" si="2"/>
        <v/>
      </c>
      <c r="J2424" s="146" t="str">
        <f>IF('TSA Input'!$J2399="","",IF('TSA Input'!$J2399="Yes",'TSA Input'!$C2399,""))</f>
        <v/>
      </c>
      <c r="K2424" s="147" t="str">
        <f>IF('TSA Input'!$J2399="","",IF('TSA Input'!$J2399="Yes",'TSA Input'!$I2399,""))</f>
        <v/>
      </c>
      <c r="L2424" s="147" t="str">
        <f>IF('TSA Input'!$J2399="","",IF('TSA Input'!$J2399="Yes",'TSA Input'!$E2399,""))</f>
        <v/>
      </c>
      <c r="M2424" s="45" t="str">
        <f t="shared" si="3"/>
        <v/>
      </c>
      <c r="N2424" s="48"/>
      <c r="O2424" s="49"/>
      <c r="P2424" s="148" t="s">
        <v>31</v>
      </c>
      <c r="Q2424" s="149" t="s">
        <v>31</v>
      </c>
      <c r="R2424" s="1"/>
    </row>
    <row r="2425" spans="1:18" ht="15.75" hidden="1" customHeight="1">
      <c r="A2425" s="1" t="str">
        <f t="shared" si="1"/>
        <v/>
      </c>
      <c r="B2425" s="1"/>
      <c r="C2425" s="38" t="str">
        <f>IF('TSA Input'!J2400="","",IF('TSA Input'!J2400="Yes",'TSA Input'!B2400,"Ineligible"))</f>
        <v/>
      </c>
      <c r="D2425" s="39" t="str">
        <f>IF('TSA Input'!J2400="","",IF('TSA Input'!J2400="Yes",'TSA Input'!H2400,""))</f>
        <v/>
      </c>
      <c r="E2425" s="40" t="str">
        <f>IF('TSA Input'!J2400="","",IF('TSA Input'!J2400="Yes",'TSA Input'!G2400,""))</f>
        <v/>
      </c>
      <c r="F2425" s="42" t="str">
        <f>IF('TSA Input'!J2400="","",IF('TSA Input'!J2400="Yes",'TSA Input'!C2400,""))</f>
        <v/>
      </c>
      <c r="G2425" s="43" t="str">
        <f>IF('TSA Input'!J2400="","",IF('TSA Input'!J2400="Yes",'TSA Input'!I2400,""))</f>
        <v/>
      </c>
      <c r="H2425" s="43" t="str">
        <f>IF('TSA Input'!J2400="","",IF('TSA Input'!J2400="Yes",'TSA Input'!E2400,""))</f>
        <v/>
      </c>
      <c r="I2425" s="45" t="str">
        <f t="shared" si="2"/>
        <v/>
      </c>
      <c r="J2425" s="146" t="str">
        <f>IF('TSA Input'!$J2400="","",IF('TSA Input'!$J2400="Yes",'TSA Input'!$C2400,""))</f>
        <v/>
      </c>
      <c r="K2425" s="147" t="str">
        <f>IF('TSA Input'!$J2400="","",IF('TSA Input'!$J2400="Yes",'TSA Input'!$I2400,""))</f>
        <v/>
      </c>
      <c r="L2425" s="147" t="str">
        <f>IF('TSA Input'!$J2400="","",IF('TSA Input'!$J2400="Yes",'TSA Input'!$E2400,""))</f>
        <v/>
      </c>
      <c r="M2425" s="45" t="str">
        <f t="shared" si="3"/>
        <v/>
      </c>
      <c r="N2425" s="48"/>
      <c r="O2425" s="49"/>
      <c r="P2425" s="148" t="s">
        <v>31</v>
      </c>
      <c r="Q2425" s="149" t="s">
        <v>31</v>
      </c>
      <c r="R2425" s="1"/>
    </row>
    <row r="2426" spans="1:18" ht="15.75" hidden="1" customHeight="1">
      <c r="A2426" s="1" t="str">
        <f t="shared" si="1"/>
        <v/>
      </c>
      <c r="B2426" s="1"/>
      <c r="C2426" s="38" t="str">
        <f>IF('TSA Input'!J2401="","",IF('TSA Input'!J2401="Yes",'TSA Input'!B2401,"Ineligible"))</f>
        <v/>
      </c>
      <c r="D2426" s="39" t="str">
        <f>IF('TSA Input'!J2401="","",IF('TSA Input'!J2401="Yes",'TSA Input'!H2401,""))</f>
        <v/>
      </c>
      <c r="E2426" s="40" t="str">
        <f>IF('TSA Input'!J2401="","",IF('TSA Input'!J2401="Yes",'TSA Input'!G2401,""))</f>
        <v/>
      </c>
      <c r="F2426" s="42" t="str">
        <f>IF('TSA Input'!J2401="","",IF('TSA Input'!J2401="Yes",'TSA Input'!C2401,""))</f>
        <v/>
      </c>
      <c r="G2426" s="43" t="str">
        <f>IF('TSA Input'!J2401="","",IF('TSA Input'!J2401="Yes",'TSA Input'!I2401,""))</f>
        <v/>
      </c>
      <c r="H2426" s="43" t="str">
        <f>IF('TSA Input'!J2401="","",IF('TSA Input'!J2401="Yes",'TSA Input'!E2401,""))</f>
        <v/>
      </c>
      <c r="I2426" s="45" t="str">
        <f t="shared" si="2"/>
        <v/>
      </c>
      <c r="J2426" s="146" t="str">
        <f>IF('TSA Input'!$J2401="","",IF('TSA Input'!$J2401="Yes",'TSA Input'!$C2401,""))</f>
        <v/>
      </c>
      <c r="K2426" s="147" t="str">
        <f>IF('TSA Input'!$J2401="","",IF('TSA Input'!$J2401="Yes",'TSA Input'!$I2401,""))</f>
        <v/>
      </c>
      <c r="L2426" s="147" t="str">
        <f>IF('TSA Input'!$J2401="","",IF('TSA Input'!$J2401="Yes",'TSA Input'!$E2401,""))</f>
        <v/>
      </c>
      <c r="M2426" s="45" t="str">
        <f t="shared" si="3"/>
        <v/>
      </c>
      <c r="N2426" s="48"/>
      <c r="O2426" s="49"/>
      <c r="P2426" s="148" t="s">
        <v>31</v>
      </c>
      <c r="Q2426" s="149" t="s">
        <v>31</v>
      </c>
      <c r="R2426" s="1"/>
    </row>
    <row r="2427" spans="1:18" ht="15.75" hidden="1" customHeight="1">
      <c r="A2427" s="1" t="str">
        <f t="shared" si="1"/>
        <v/>
      </c>
      <c r="B2427" s="1"/>
      <c r="C2427" s="38" t="str">
        <f>IF('TSA Input'!J2402="","",IF('TSA Input'!J2402="Yes",'TSA Input'!B2402,"Ineligible"))</f>
        <v/>
      </c>
      <c r="D2427" s="39" t="str">
        <f>IF('TSA Input'!J2402="","",IF('TSA Input'!J2402="Yes",'TSA Input'!H2402,""))</f>
        <v/>
      </c>
      <c r="E2427" s="40" t="str">
        <f>IF('TSA Input'!J2402="","",IF('TSA Input'!J2402="Yes",'TSA Input'!G2402,""))</f>
        <v/>
      </c>
      <c r="F2427" s="42" t="str">
        <f>IF('TSA Input'!J2402="","",IF('TSA Input'!J2402="Yes",'TSA Input'!C2402,""))</f>
        <v/>
      </c>
      <c r="G2427" s="43" t="str">
        <f>IF('TSA Input'!J2402="","",IF('TSA Input'!J2402="Yes",'TSA Input'!I2402,""))</f>
        <v/>
      </c>
      <c r="H2427" s="43" t="str">
        <f>IF('TSA Input'!J2402="","",IF('TSA Input'!J2402="Yes",'TSA Input'!E2402,""))</f>
        <v/>
      </c>
      <c r="I2427" s="45" t="str">
        <f t="shared" si="2"/>
        <v/>
      </c>
      <c r="J2427" s="146" t="str">
        <f>IF('TSA Input'!$J2402="","",IF('TSA Input'!$J2402="Yes",'TSA Input'!$C2402,""))</f>
        <v/>
      </c>
      <c r="K2427" s="147" t="str">
        <f>IF('TSA Input'!$J2402="","",IF('TSA Input'!$J2402="Yes",'TSA Input'!$I2402,""))</f>
        <v/>
      </c>
      <c r="L2427" s="147" t="str">
        <f>IF('TSA Input'!$J2402="","",IF('TSA Input'!$J2402="Yes",'TSA Input'!$E2402,""))</f>
        <v/>
      </c>
      <c r="M2427" s="45" t="str">
        <f t="shared" si="3"/>
        <v/>
      </c>
      <c r="N2427" s="48"/>
      <c r="O2427" s="49"/>
      <c r="P2427" s="148" t="s">
        <v>31</v>
      </c>
      <c r="Q2427" s="149" t="s">
        <v>31</v>
      </c>
      <c r="R2427" s="1"/>
    </row>
    <row r="2428" spans="1:18" ht="15.75" hidden="1" customHeight="1">
      <c r="A2428" s="1" t="str">
        <f t="shared" si="1"/>
        <v/>
      </c>
      <c r="B2428" s="1"/>
      <c r="C2428" s="38" t="str">
        <f>IF('TSA Input'!J2403="","",IF('TSA Input'!J2403="Yes",'TSA Input'!B2403,"Ineligible"))</f>
        <v/>
      </c>
      <c r="D2428" s="39" t="str">
        <f>IF('TSA Input'!J2403="","",IF('TSA Input'!J2403="Yes",'TSA Input'!H2403,""))</f>
        <v/>
      </c>
      <c r="E2428" s="40" t="str">
        <f>IF('TSA Input'!J2403="","",IF('TSA Input'!J2403="Yes",'TSA Input'!G2403,""))</f>
        <v/>
      </c>
      <c r="F2428" s="42" t="str">
        <f>IF('TSA Input'!J2403="","",IF('TSA Input'!J2403="Yes",'TSA Input'!C2403,""))</f>
        <v/>
      </c>
      <c r="G2428" s="43" t="str">
        <f>IF('TSA Input'!J2403="","",IF('TSA Input'!J2403="Yes",'TSA Input'!I2403,""))</f>
        <v/>
      </c>
      <c r="H2428" s="43" t="str">
        <f>IF('TSA Input'!J2403="","",IF('TSA Input'!J2403="Yes",'TSA Input'!E2403,""))</f>
        <v/>
      </c>
      <c r="I2428" s="45" t="str">
        <f t="shared" si="2"/>
        <v/>
      </c>
      <c r="J2428" s="146" t="str">
        <f>IF('TSA Input'!$J2403="","",IF('TSA Input'!$J2403="Yes",'TSA Input'!$C2403,""))</f>
        <v/>
      </c>
      <c r="K2428" s="147" t="str">
        <f>IF('TSA Input'!$J2403="","",IF('TSA Input'!$J2403="Yes",'TSA Input'!$I2403,""))</f>
        <v/>
      </c>
      <c r="L2428" s="147" t="str">
        <f>IF('TSA Input'!$J2403="","",IF('TSA Input'!$J2403="Yes",'TSA Input'!$E2403,""))</f>
        <v/>
      </c>
      <c r="M2428" s="45" t="str">
        <f t="shared" si="3"/>
        <v/>
      </c>
      <c r="N2428" s="48"/>
      <c r="O2428" s="49"/>
      <c r="P2428" s="148" t="s">
        <v>31</v>
      </c>
      <c r="Q2428" s="149" t="s">
        <v>31</v>
      </c>
      <c r="R2428" s="1"/>
    </row>
    <row r="2429" spans="1:18" ht="15.75" hidden="1" customHeight="1">
      <c r="A2429" s="1" t="str">
        <f t="shared" si="1"/>
        <v/>
      </c>
      <c r="B2429" s="1"/>
      <c r="C2429" s="38" t="str">
        <f>IF('TSA Input'!J2404="","",IF('TSA Input'!J2404="Yes",'TSA Input'!B2404,"Ineligible"))</f>
        <v/>
      </c>
      <c r="D2429" s="39" t="str">
        <f>IF('TSA Input'!J2404="","",IF('TSA Input'!J2404="Yes",'TSA Input'!H2404,""))</f>
        <v/>
      </c>
      <c r="E2429" s="40" t="str">
        <f>IF('TSA Input'!J2404="","",IF('TSA Input'!J2404="Yes",'TSA Input'!G2404,""))</f>
        <v/>
      </c>
      <c r="F2429" s="42" t="str">
        <f>IF('TSA Input'!J2404="","",IF('TSA Input'!J2404="Yes",'TSA Input'!C2404,""))</f>
        <v/>
      </c>
      <c r="G2429" s="43" t="str">
        <f>IF('TSA Input'!J2404="","",IF('TSA Input'!J2404="Yes",'TSA Input'!I2404,""))</f>
        <v/>
      </c>
      <c r="H2429" s="43" t="str">
        <f>IF('TSA Input'!J2404="","",IF('TSA Input'!J2404="Yes",'TSA Input'!E2404,""))</f>
        <v/>
      </c>
      <c r="I2429" s="45" t="str">
        <f t="shared" si="2"/>
        <v/>
      </c>
      <c r="J2429" s="146" t="str">
        <f>IF('TSA Input'!$J2404="","",IF('TSA Input'!$J2404="Yes",'TSA Input'!$C2404,""))</f>
        <v/>
      </c>
      <c r="K2429" s="147" t="str">
        <f>IF('TSA Input'!$J2404="","",IF('TSA Input'!$J2404="Yes",'TSA Input'!$I2404,""))</f>
        <v/>
      </c>
      <c r="L2429" s="147" t="str">
        <f>IF('TSA Input'!$J2404="","",IF('TSA Input'!$J2404="Yes",'TSA Input'!$E2404,""))</f>
        <v/>
      </c>
      <c r="M2429" s="45" t="str">
        <f t="shared" si="3"/>
        <v/>
      </c>
      <c r="N2429" s="48"/>
      <c r="O2429" s="49"/>
      <c r="P2429" s="148" t="s">
        <v>31</v>
      </c>
      <c r="Q2429" s="149" t="s">
        <v>31</v>
      </c>
      <c r="R2429" s="1"/>
    </row>
    <row r="2430" spans="1:18" ht="15.75" hidden="1" customHeight="1">
      <c r="A2430" s="1" t="str">
        <f t="shared" si="1"/>
        <v/>
      </c>
      <c r="B2430" s="1"/>
      <c r="C2430" s="38" t="str">
        <f>IF('TSA Input'!J2405="","",IF('TSA Input'!J2405="Yes",'TSA Input'!B2405,"Ineligible"))</f>
        <v/>
      </c>
      <c r="D2430" s="39" t="str">
        <f>IF('TSA Input'!J2405="","",IF('TSA Input'!J2405="Yes",'TSA Input'!H2405,""))</f>
        <v/>
      </c>
      <c r="E2430" s="40" t="str">
        <f>IF('TSA Input'!J2405="","",IF('TSA Input'!J2405="Yes",'TSA Input'!G2405,""))</f>
        <v/>
      </c>
      <c r="F2430" s="42" t="str">
        <f>IF('TSA Input'!J2405="","",IF('TSA Input'!J2405="Yes",'TSA Input'!C2405,""))</f>
        <v/>
      </c>
      <c r="G2430" s="43" t="str">
        <f>IF('TSA Input'!J2405="","",IF('TSA Input'!J2405="Yes",'TSA Input'!I2405,""))</f>
        <v/>
      </c>
      <c r="H2430" s="43" t="str">
        <f>IF('TSA Input'!J2405="","",IF('TSA Input'!J2405="Yes",'TSA Input'!E2405,""))</f>
        <v/>
      </c>
      <c r="I2430" s="45" t="str">
        <f t="shared" si="2"/>
        <v/>
      </c>
      <c r="J2430" s="146" t="str">
        <f>IF('TSA Input'!$J2405="","",IF('TSA Input'!$J2405="Yes",'TSA Input'!$C2405,""))</f>
        <v/>
      </c>
      <c r="K2430" s="147" t="str">
        <f>IF('TSA Input'!$J2405="","",IF('TSA Input'!$J2405="Yes",'TSA Input'!$I2405,""))</f>
        <v/>
      </c>
      <c r="L2430" s="147" t="str">
        <f>IF('TSA Input'!$J2405="","",IF('TSA Input'!$J2405="Yes",'TSA Input'!$E2405,""))</f>
        <v/>
      </c>
      <c r="M2430" s="45" t="str">
        <f t="shared" si="3"/>
        <v/>
      </c>
      <c r="N2430" s="48"/>
      <c r="O2430" s="49"/>
      <c r="P2430" s="148" t="s">
        <v>31</v>
      </c>
      <c r="Q2430" s="149" t="s">
        <v>31</v>
      </c>
      <c r="R2430" s="1"/>
    </row>
    <row r="2431" spans="1:18" ht="15.75" hidden="1" customHeight="1">
      <c r="A2431" s="1" t="str">
        <f t="shared" si="1"/>
        <v/>
      </c>
      <c r="B2431" s="1"/>
      <c r="C2431" s="38" t="str">
        <f>IF('TSA Input'!J2406="","",IF('TSA Input'!J2406="Yes",'TSA Input'!B2406,"Ineligible"))</f>
        <v/>
      </c>
      <c r="D2431" s="39" t="str">
        <f>IF('TSA Input'!J2406="","",IF('TSA Input'!J2406="Yes",'TSA Input'!H2406,""))</f>
        <v/>
      </c>
      <c r="E2431" s="40" t="str">
        <f>IF('TSA Input'!J2406="","",IF('TSA Input'!J2406="Yes",'TSA Input'!G2406,""))</f>
        <v/>
      </c>
      <c r="F2431" s="42" t="str">
        <f>IF('TSA Input'!J2406="","",IF('TSA Input'!J2406="Yes",'TSA Input'!C2406,""))</f>
        <v/>
      </c>
      <c r="G2431" s="43" t="str">
        <f>IF('TSA Input'!J2406="","",IF('TSA Input'!J2406="Yes",'TSA Input'!I2406,""))</f>
        <v/>
      </c>
      <c r="H2431" s="43" t="str">
        <f>IF('TSA Input'!J2406="","",IF('TSA Input'!J2406="Yes",'TSA Input'!E2406,""))</f>
        <v/>
      </c>
      <c r="I2431" s="45" t="str">
        <f t="shared" si="2"/>
        <v/>
      </c>
      <c r="J2431" s="146" t="str">
        <f>IF('TSA Input'!$J2406="","",IF('TSA Input'!$J2406="Yes",'TSA Input'!$C2406,""))</f>
        <v/>
      </c>
      <c r="K2431" s="147" t="str">
        <f>IF('TSA Input'!$J2406="","",IF('TSA Input'!$J2406="Yes",'TSA Input'!$I2406,""))</f>
        <v/>
      </c>
      <c r="L2431" s="147" t="str">
        <f>IF('TSA Input'!$J2406="","",IF('TSA Input'!$J2406="Yes",'TSA Input'!$E2406,""))</f>
        <v/>
      </c>
      <c r="M2431" s="45" t="str">
        <f t="shared" si="3"/>
        <v/>
      </c>
      <c r="N2431" s="48"/>
      <c r="O2431" s="49"/>
      <c r="P2431" s="148" t="s">
        <v>31</v>
      </c>
      <c r="Q2431" s="149" t="s">
        <v>31</v>
      </c>
      <c r="R2431" s="1"/>
    </row>
    <row r="2432" spans="1:18" ht="15.75" hidden="1" customHeight="1">
      <c r="A2432" s="1" t="str">
        <f t="shared" si="1"/>
        <v/>
      </c>
      <c r="B2432" s="1"/>
      <c r="C2432" s="38" t="str">
        <f>IF('TSA Input'!J2407="","",IF('TSA Input'!J2407="Yes",'TSA Input'!B2407,"Ineligible"))</f>
        <v/>
      </c>
      <c r="D2432" s="39" t="str">
        <f>IF('TSA Input'!J2407="","",IF('TSA Input'!J2407="Yes",'TSA Input'!H2407,""))</f>
        <v/>
      </c>
      <c r="E2432" s="40" t="str">
        <f>IF('TSA Input'!J2407="","",IF('TSA Input'!J2407="Yes",'TSA Input'!G2407,""))</f>
        <v/>
      </c>
      <c r="F2432" s="42" t="str">
        <f>IF('TSA Input'!J2407="","",IF('TSA Input'!J2407="Yes",'TSA Input'!C2407,""))</f>
        <v/>
      </c>
      <c r="G2432" s="43" t="str">
        <f>IF('TSA Input'!J2407="","",IF('TSA Input'!J2407="Yes",'TSA Input'!I2407,""))</f>
        <v/>
      </c>
      <c r="H2432" s="43" t="str">
        <f>IF('TSA Input'!J2407="","",IF('TSA Input'!J2407="Yes",'TSA Input'!E2407,""))</f>
        <v/>
      </c>
      <c r="I2432" s="45" t="str">
        <f t="shared" si="2"/>
        <v/>
      </c>
      <c r="J2432" s="146" t="str">
        <f>IF('TSA Input'!$J2407="","",IF('TSA Input'!$J2407="Yes",'TSA Input'!$C2407,""))</f>
        <v/>
      </c>
      <c r="K2432" s="147" t="str">
        <f>IF('TSA Input'!$J2407="","",IF('TSA Input'!$J2407="Yes",'TSA Input'!$I2407,""))</f>
        <v/>
      </c>
      <c r="L2432" s="147" t="str">
        <f>IF('TSA Input'!$J2407="","",IF('TSA Input'!$J2407="Yes",'TSA Input'!$E2407,""))</f>
        <v/>
      </c>
      <c r="M2432" s="45" t="str">
        <f t="shared" si="3"/>
        <v/>
      </c>
      <c r="N2432" s="48"/>
      <c r="O2432" s="49"/>
      <c r="P2432" s="148" t="s">
        <v>31</v>
      </c>
      <c r="Q2432" s="149" t="s">
        <v>31</v>
      </c>
      <c r="R2432" s="1"/>
    </row>
    <row r="2433" spans="1:18" ht="15.75" hidden="1" customHeight="1">
      <c r="A2433" s="1" t="str">
        <f t="shared" si="1"/>
        <v/>
      </c>
      <c r="B2433" s="1"/>
      <c r="C2433" s="38" t="str">
        <f>IF('TSA Input'!J2408="","",IF('TSA Input'!J2408="Yes",'TSA Input'!B2408,"Ineligible"))</f>
        <v/>
      </c>
      <c r="D2433" s="39" t="str">
        <f>IF('TSA Input'!J2408="","",IF('TSA Input'!J2408="Yes",'TSA Input'!H2408,""))</f>
        <v/>
      </c>
      <c r="E2433" s="40" t="str">
        <f>IF('TSA Input'!J2408="","",IF('TSA Input'!J2408="Yes",'TSA Input'!G2408,""))</f>
        <v/>
      </c>
      <c r="F2433" s="42" t="str">
        <f>IF('TSA Input'!J2408="","",IF('TSA Input'!J2408="Yes",'TSA Input'!C2408,""))</f>
        <v/>
      </c>
      <c r="G2433" s="43" t="str">
        <f>IF('TSA Input'!J2408="","",IF('TSA Input'!J2408="Yes",'TSA Input'!I2408,""))</f>
        <v/>
      </c>
      <c r="H2433" s="43" t="str">
        <f>IF('TSA Input'!J2408="","",IF('TSA Input'!J2408="Yes",'TSA Input'!E2408,""))</f>
        <v/>
      </c>
      <c r="I2433" s="45" t="str">
        <f t="shared" si="2"/>
        <v/>
      </c>
      <c r="J2433" s="146" t="str">
        <f>IF('TSA Input'!$J2408="","",IF('TSA Input'!$J2408="Yes",'TSA Input'!$C2408,""))</f>
        <v/>
      </c>
      <c r="K2433" s="147" t="str">
        <f>IF('TSA Input'!$J2408="","",IF('TSA Input'!$J2408="Yes",'TSA Input'!$I2408,""))</f>
        <v/>
      </c>
      <c r="L2433" s="147" t="str">
        <f>IF('TSA Input'!$J2408="","",IF('TSA Input'!$J2408="Yes",'TSA Input'!$E2408,""))</f>
        <v/>
      </c>
      <c r="M2433" s="45" t="str">
        <f t="shared" si="3"/>
        <v/>
      </c>
      <c r="N2433" s="48"/>
      <c r="O2433" s="49"/>
      <c r="P2433" s="148" t="s">
        <v>31</v>
      </c>
      <c r="Q2433" s="149" t="s">
        <v>31</v>
      </c>
      <c r="R2433" s="1"/>
    </row>
    <row r="2434" spans="1:18" ht="15.75" hidden="1" customHeight="1">
      <c r="A2434" s="1" t="str">
        <f t="shared" si="1"/>
        <v/>
      </c>
      <c r="B2434" s="1"/>
      <c r="C2434" s="38" t="str">
        <f>IF('TSA Input'!J2409="","",IF('TSA Input'!J2409="Yes",'TSA Input'!B2409,"Ineligible"))</f>
        <v/>
      </c>
      <c r="D2434" s="39" t="str">
        <f>IF('TSA Input'!J2409="","",IF('TSA Input'!J2409="Yes",'TSA Input'!H2409,""))</f>
        <v/>
      </c>
      <c r="E2434" s="40" t="str">
        <f>IF('TSA Input'!J2409="","",IF('TSA Input'!J2409="Yes",'TSA Input'!G2409,""))</f>
        <v/>
      </c>
      <c r="F2434" s="42" t="str">
        <f>IF('TSA Input'!J2409="","",IF('TSA Input'!J2409="Yes",'TSA Input'!C2409,""))</f>
        <v/>
      </c>
      <c r="G2434" s="43" t="str">
        <f>IF('TSA Input'!J2409="","",IF('TSA Input'!J2409="Yes",'TSA Input'!I2409,""))</f>
        <v/>
      </c>
      <c r="H2434" s="43" t="str">
        <f>IF('TSA Input'!J2409="","",IF('TSA Input'!J2409="Yes",'TSA Input'!E2409,""))</f>
        <v/>
      </c>
      <c r="I2434" s="45" t="str">
        <f t="shared" si="2"/>
        <v/>
      </c>
      <c r="J2434" s="146" t="str">
        <f>IF('TSA Input'!$J2409="","",IF('TSA Input'!$J2409="Yes",'TSA Input'!$C2409,""))</f>
        <v/>
      </c>
      <c r="K2434" s="147" t="str">
        <f>IF('TSA Input'!$J2409="","",IF('TSA Input'!$J2409="Yes",'TSA Input'!$I2409,""))</f>
        <v/>
      </c>
      <c r="L2434" s="147" t="str">
        <f>IF('TSA Input'!$J2409="","",IF('TSA Input'!$J2409="Yes",'TSA Input'!$E2409,""))</f>
        <v/>
      </c>
      <c r="M2434" s="45" t="str">
        <f t="shared" si="3"/>
        <v/>
      </c>
      <c r="N2434" s="48"/>
      <c r="O2434" s="49"/>
      <c r="P2434" s="148" t="s">
        <v>31</v>
      </c>
      <c r="Q2434" s="149" t="s">
        <v>31</v>
      </c>
      <c r="R2434" s="1"/>
    </row>
    <row r="2435" spans="1:18" ht="15.75" hidden="1" customHeight="1">
      <c r="A2435" s="1" t="str">
        <f t="shared" si="1"/>
        <v/>
      </c>
      <c r="B2435" s="1"/>
      <c r="C2435" s="38" t="str">
        <f>IF('TSA Input'!J2410="","",IF('TSA Input'!J2410="Yes",'TSA Input'!B2410,"Ineligible"))</f>
        <v/>
      </c>
      <c r="D2435" s="39" t="str">
        <f>IF('TSA Input'!J2410="","",IF('TSA Input'!J2410="Yes",'TSA Input'!H2410,""))</f>
        <v/>
      </c>
      <c r="E2435" s="40" t="str">
        <f>IF('TSA Input'!J2410="","",IF('TSA Input'!J2410="Yes",'TSA Input'!G2410,""))</f>
        <v/>
      </c>
      <c r="F2435" s="42" t="str">
        <f>IF('TSA Input'!J2410="","",IF('TSA Input'!J2410="Yes",'TSA Input'!C2410,""))</f>
        <v/>
      </c>
      <c r="G2435" s="43" t="str">
        <f>IF('TSA Input'!J2410="","",IF('TSA Input'!J2410="Yes",'TSA Input'!I2410,""))</f>
        <v/>
      </c>
      <c r="H2435" s="43" t="str">
        <f>IF('TSA Input'!J2410="","",IF('TSA Input'!J2410="Yes",'TSA Input'!E2410,""))</f>
        <v/>
      </c>
      <c r="I2435" s="45" t="str">
        <f t="shared" si="2"/>
        <v/>
      </c>
      <c r="J2435" s="146" t="str">
        <f>IF('TSA Input'!$J2410="","",IF('TSA Input'!$J2410="Yes",'TSA Input'!$C2410,""))</f>
        <v/>
      </c>
      <c r="K2435" s="147" t="str">
        <f>IF('TSA Input'!$J2410="","",IF('TSA Input'!$J2410="Yes",'TSA Input'!$I2410,""))</f>
        <v/>
      </c>
      <c r="L2435" s="147" t="str">
        <f>IF('TSA Input'!$J2410="","",IF('TSA Input'!$J2410="Yes",'TSA Input'!$E2410,""))</f>
        <v/>
      </c>
      <c r="M2435" s="45" t="str">
        <f t="shared" si="3"/>
        <v/>
      </c>
      <c r="N2435" s="48"/>
      <c r="O2435" s="49"/>
      <c r="P2435" s="148" t="s">
        <v>31</v>
      </c>
      <c r="Q2435" s="149" t="s">
        <v>31</v>
      </c>
      <c r="R2435" s="1"/>
    </row>
    <row r="2436" spans="1:18" ht="15.75" hidden="1" customHeight="1">
      <c r="A2436" s="1" t="str">
        <f t="shared" si="1"/>
        <v/>
      </c>
      <c r="B2436" s="1"/>
      <c r="C2436" s="38" t="str">
        <f>IF('TSA Input'!J2411="","",IF('TSA Input'!J2411="Yes",'TSA Input'!B2411,"Ineligible"))</f>
        <v/>
      </c>
      <c r="D2436" s="39" t="str">
        <f>IF('TSA Input'!J2411="","",IF('TSA Input'!J2411="Yes",'TSA Input'!H2411,""))</f>
        <v/>
      </c>
      <c r="E2436" s="40" t="str">
        <f>IF('TSA Input'!J2411="","",IF('TSA Input'!J2411="Yes",'TSA Input'!G2411,""))</f>
        <v/>
      </c>
      <c r="F2436" s="42" t="str">
        <f>IF('TSA Input'!J2411="","",IF('TSA Input'!J2411="Yes",'TSA Input'!C2411,""))</f>
        <v/>
      </c>
      <c r="G2436" s="43" t="str">
        <f>IF('TSA Input'!J2411="","",IF('TSA Input'!J2411="Yes",'TSA Input'!I2411,""))</f>
        <v/>
      </c>
      <c r="H2436" s="43" t="str">
        <f>IF('TSA Input'!J2411="","",IF('TSA Input'!J2411="Yes",'TSA Input'!E2411,""))</f>
        <v/>
      </c>
      <c r="I2436" s="45" t="str">
        <f t="shared" si="2"/>
        <v/>
      </c>
      <c r="J2436" s="146" t="str">
        <f>IF('TSA Input'!$J2411="","",IF('TSA Input'!$J2411="Yes",'TSA Input'!$C2411,""))</f>
        <v/>
      </c>
      <c r="K2436" s="147" t="str">
        <f>IF('TSA Input'!$J2411="","",IF('TSA Input'!$J2411="Yes",'TSA Input'!$I2411,""))</f>
        <v/>
      </c>
      <c r="L2436" s="147" t="str">
        <f>IF('TSA Input'!$J2411="","",IF('TSA Input'!$J2411="Yes",'TSA Input'!$E2411,""))</f>
        <v/>
      </c>
      <c r="M2436" s="45" t="str">
        <f t="shared" si="3"/>
        <v/>
      </c>
      <c r="N2436" s="48"/>
      <c r="O2436" s="49"/>
      <c r="P2436" s="148" t="s">
        <v>31</v>
      </c>
      <c r="Q2436" s="149" t="s">
        <v>31</v>
      </c>
      <c r="R2436" s="1"/>
    </row>
    <row r="2437" spans="1:18" ht="15.75" hidden="1" customHeight="1">
      <c r="A2437" s="1" t="str">
        <f t="shared" si="1"/>
        <v/>
      </c>
      <c r="B2437" s="1"/>
      <c r="C2437" s="38" t="str">
        <f>IF('TSA Input'!J2412="","",IF('TSA Input'!J2412="Yes",'TSA Input'!B2412,"Ineligible"))</f>
        <v/>
      </c>
      <c r="D2437" s="39" t="str">
        <f>IF('TSA Input'!J2412="","",IF('TSA Input'!J2412="Yes",'TSA Input'!H2412,""))</f>
        <v/>
      </c>
      <c r="E2437" s="40" t="str">
        <f>IF('TSA Input'!J2412="","",IF('TSA Input'!J2412="Yes",'TSA Input'!G2412,""))</f>
        <v/>
      </c>
      <c r="F2437" s="42" t="str">
        <f>IF('TSA Input'!J2412="","",IF('TSA Input'!J2412="Yes",'TSA Input'!C2412,""))</f>
        <v/>
      </c>
      <c r="G2437" s="43" t="str">
        <f>IF('TSA Input'!J2412="","",IF('TSA Input'!J2412="Yes",'TSA Input'!I2412,""))</f>
        <v/>
      </c>
      <c r="H2437" s="43" t="str">
        <f>IF('TSA Input'!J2412="","",IF('TSA Input'!J2412="Yes",'TSA Input'!E2412,""))</f>
        <v/>
      </c>
      <c r="I2437" s="45" t="str">
        <f t="shared" si="2"/>
        <v/>
      </c>
      <c r="J2437" s="146" t="str">
        <f>IF('TSA Input'!$J2412="","",IF('TSA Input'!$J2412="Yes",'TSA Input'!$C2412,""))</f>
        <v/>
      </c>
      <c r="K2437" s="147" t="str">
        <f>IF('TSA Input'!$J2412="","",IF('TSA Input'!$J2412="Yes",'TSA Input'!$I2412,""))</f>
        <v/>
      </c>
      <c r="L2437" s="147" t="str">
        <f>IF('TSA Input'!$J2412="","",IF('TSA Input'!$J2412="Yes",'TSA Input'!$E2412,""))</f>
        <v/>
      </c>
      <c r="M2437" s="45" t="str">
        <f t="shared" si="3"/>
        <v/>
      </c>
      <c r="N2437" s="48"/>
      <c r="O2437" s="49"/>
      <c r="P2437" s="148" t="s">
        <v>31</v>
      </c>
      <c r="Q2437" s="149" t="s">
        <v>31</v>
      </c>
      <c r="R2437" s="1"/>
    </row>
    <row r="2438" spans="1:18" ht="15.75" hidden="1" customHeight="1">
      <c r="A2438" s="1" t="str">
        <f t="shared" si="1"/>
        <v/>
      </c>
      <c r="B2438" s="1"/>
      <c r="C2438" s="38" t="str">
        <f>IF('TSA Input'!J2413="","",IF('TSA Input'!J2413="Yes",'TSA Input'!B2413,"Ineligible"))</f>
        <v/>
      </c>
      <c r="D2438" s="39" t="str">
        <f>IF('TSA Input'!J2413="","",IF('TSA Input'!J2413="Yes",'TSA Input'!H2413,""))</f>
        <v/>
      </c>
      <c r="E2438" s="40" t="str">
        <f>IF('TSA Input'!J2413="","",IF('TSA Input'!J2413="Yes",'TSA Input'!G2413,""))</f>
        <v/>
      </c>
      <c r="F2438" s="42" t="str">
        <f>IF('TSA Input'!J2413="","",IF('TSA Input'!J2413="Yes",'TSA Input'!C2413,""))</f>
        <v/>
      </c>
      <c r="G2438" s="43" t="str">
        <f>IF('TSA Input'!J2413="","",IF('TSA Input'!J2413="Yes",'TSA Input'!I2413,""))</f>
        <v/>
      </c>
      <c r="H2438" s="43" t="str">
        <f>IF('TSA Input'!J2413="","",IF('TSA Input'!J2413="Yes",'TSA Input'!E2413,""))</f>
        <v/>
      </c>
      <c r="I2438" s="45" t="str">
        <f t="shared" si="2"/>
        <v/>
      </c>
      <c r="J2438" s="146" t="str">
        <f>IF('TSA Input'!$J2413="","",IF('TSA Input'!$J2413="Yes",'TSA Input'!$C2413,""))</f>
        <v/>
      </c>
      <c r="K2438" s="147" t="str">
        <f>IF('TSA Input'!$J2413="","",IF('TSA Input'!$J2413="Yes",'TSA Input'!$I2413,""))</f>
        <v/>
      </c>
      <c r="L2438" s="147" t="str">
        <f>IF('TSA Input'!$J2413="","",IF('TSA Input'!$J2413="Yes",'TSA Input'!$E2413,""))</f>
        <v/>
      </c>
      <c r="M2438" s="45" t="str">
        <f t="shared" si="3"/>
        <v/>
      </c>
      <c r="N2438" s="48"/>
      <c r="O2438" s="49"/>
      <c r="P2438" s="148" t="s">
        <v>31</v>
      </c>
      <c r="Q2438" s="149" t="s">
        <v>31</v>
      </c>
      <c r="R2438" s="1"/>
    </row>
    <row r="2439" spans="1:18" ht="15.75" hidden="1" customHeight="1">
      <c r="A2439" s="1" t="str">
        <f t="shared" si="1"/>
        <v/>
      </c>
      <c r="B2439" s="1"/>
      <c r="C2439" s="38" t="str">
        <f>IF('TSA Input'!J2414="","",IF('TSA Input'!J2414="Yes",'TSA Input'!B2414,"Ineligible"))</f>
        <v/>
      </c>
      <c r="D2439" s="39" t="str">
        <f>IF('TSA Input'!J2414="","",IF('TSA Input'!J2414="Yes",'TSA Input'!H2414,""))</f>
        <v/>
      </c>
      <c r="E2439" s="40" t="str">
        <f>IF('TSA Input'!J2414="","",IF('TSA Input'!J2414="Yes",'TSA Input'!G2414,""))</f>
        <v/>
      </c>
      <c r="F2439" s="42" t="str">
        <f>IF('TSA Input'!J2414="","",IF('TSA Input'!J2414="Yes",'TSA Input'!C2414,""))</f>
        <v/>
      </c>
      <c r="G2439" s="43" t="str">
        <f>IF('TSA Input'!J2414="","",IF('TSA Input'!J2414="Yes",'TSA Input'!I2414,""))</f>
        <v/>
      </c>
      <c r="H2439" s="43" t="str">
        <f>IF('TSA Input'!J2414="","",IF('TSA Input'!J2414="Yes",'TSA Input'!E2414,""))</f>
        <v/>
      </c>
      <c r="I2439" s="45" t="str">
        <f t="shared" si="2"/>
        <v/>
      </c>
      <c r="J2439" s="146" t="str">
        <f>IF('TSA Input'!$J2414="","",IF('TSA Input'!$J2414="Yes",'TSA Input'!$C2414,""))</f>
        <v/>
      </c>
      <c r="K2439" s="147" t="str">
        <f>IF('TSA Input'!$J2414="","",IF('TSA Input'!$J2414="Yes",'TSA Input'!$I2414,""))</f>
        <v/>
      </c>
      <c r="L2439" s="147" t="str">
        <f>IF('TSA Input'!$J2414="","",IF('TSA Input'!$J2414="Yes",'TSA Input'!$E2414,""))</f>
        <v/>
      </c>
      <c r="M2439" s="45" t="str">
        <f t="shared" si="3"/>
        <v/>
      </c>
      <c r="N2439" s="48"/>
      <c r="O2439" s="49"/>
      <c r="P2439" s="148" t="s">
        <v>31</v>
      </c>
      <c r="Q2439" s="149" t="s">
        <v>31</v>
      </c>
      <c r="R2439" s="1"/>
    </row>
    <row r="2440" spans="1:18" ht="15.75" hidden="1" customHeight="1">
      <c r="A2440" s="1" t="str">
        <f t="shared" si="1"/>
        <v/>
      </c>
      <c r="B2440" s="1"/>
      <c r="C2440" s="38" t="str">
        <f>IF('TSA Input'!J2415="","",IF('TSA Input'!J2415="Yes",'TSA Input'!B2415,"Ineligible"))</f>
        <v/>
      </c>
      <c r="D2440" s="39" t="str">
        <f>IF('TSA Input'!J2415="","",IF('TSA Input'!J2415="Yes",'TSA Input'!H2415,""))</f>
        <v/>
      </c>
      <c r="E2440" s="40" t="str">
        <f>IF('TSA Input'!J2415="","",IF('TSA Input'!J2415="Yes",'TSA Input'!G2415,""))</f>
        <v/>
      </c>
      <c r="F2440" s="42" t="str">
        <f>IF('TSA Input'!J2415="","",IF('TSA Input'!J2415="Yes",'TSA Input'!C2415,""))</f>
        <v/>
      </c>
      <c r="G2440" s="43" t="str">
        <f>IF('TSA Input'!J2415="","",IF('TSA Input'!J2415="Yes",'TSA Input'!I2415,""))</f>
        <v/>
      </c>
      <c r="H2440" s="43" t="str">
        <f>IF('TSA Input'!J2415="","",IF('TSA Input'!J2415="Yes",'TSA Input'!E2415,""))</f>
        <v/>
      </c>
      <c r="I2440" s="45" t="str">
        <f t="shared" si="2"/>
        <v/>
      </c>
      <c r="J2440" s="146" t="str">
        <f>IF('TSA Input'!$J2415="","",IF('TSA Input'!$J2415="Yes",'TSA Input'!$C2415,""))</f>
        <v/>
      </c>
      <c r="K2440" s="147" t="str">
        <f>IF('TSA Input'!$J2415="","",IF('TSA Input'!$J2415="Yes",'TSA Input'!$I2415,""))</f>
        <v/>
      </c>
      <c r="L2440" s="147" t="str">
        <f>IF('TSA Input'!$J2415="","",IF('TSA Input'!$J2415="Yes",'TSA Input'!$E2415,""))</f>
        <v/>
      </c>
      <c r="M2440" s="45" t="str">
        <f t="shared" si="3"/>
        <v/>
      </c>
      <c r="N2440" s="48"/>
      <c r="O2440" s="49"/>
      <c r="P2440" s="148" t="s">
        <v>31</v>
      </c>
      <c r="Q2440" s="149" t="s">
        <v>31</v>
      </c>
      <c r="R2440" s="1"/>
    </row>
    <row r="2441" spans="1:18" ht="15.75" hidden="1" customHeight="1">
      <c r="A2441" s="1" t="str">
        <f t="shared" si="1"/>
        <v/>
      </c>
      <c r="B2441" s="1"/>
      <c r="C2441" s="38" t="str">
        <f>IF('TSA Input'!J2416="","",IF('TSA Input'!J2416="Yes",'TSA Input'!B2416,"Ineligible"))</f>
        <v/>
      </c>
      <c r="D2441" s="39" t="str">
        <f>IF('TSA Input'!J2416="","",IF('TSA Input'!J2416="Yes",'TSA Input'!H2416,""))</f>
        <v/>
      </c>
      <c r="E2441" s="40" t="str">
        <f>IF('TSA Input'!J2416="","",IF('TSA Input'!J2416="Yes",'TSA Input'!G2416,""))</f>
        <v/>
      </c>
      <c r="F2441" s="42" t="str">
        <f>IF('TSA Input'!J2416="","",IF('TSA Input'!J2416="Yes",'TSA Input'!C2416,""))</f>
        <v/>
      </c>
      <c r="G2441" s="43" t="str">
        <f>IF('TSA Input'!J2416="","",IF('TSA Input'!J2416="Yes",'TSA Input'!I2416,""))</f>
        <v/>
      </c>
      <c r="H2441" s="43" t="str">
        <f>IF('TSA Input'!J2416="","",IF('TSA Input'!J2416="Yes",'TSA Input'!E2416,""))</f>
        <v/>
      </c>
      <c r="I2441" s="45" t="str">
        <f t="shared" si="2"/>
        <v/>
      </c>
      <c r="J2441" s="146" t="str">
        <f>IF('TSA Input'!$J2416="","",IF('TSA Input'!$J2416="Yes",'TSA Input'!$C2416,""))</f>
        <v/>
      </c>
      <c r="K2441" s="147" t="str">
        <f>IF('TSA Input'!$J2416="","",IF('TSA Input'!$J2416="Yes",'TSA Input'!$I2416,""))</f>
        <v/>
      </c>
      <c r="L2441" s="147" t="str">
        <f>IF('TSA Input'!$J2416="","",IF('TSA Input'!$J2416="Yes",'TSA Input'!$E2416,""))</f>
        <v/>
      </c>
      <c r="M2441" s="45" t="str">
        <f t="shared" si="3"/>
        <v/>
      </c>
      <c r="N2441" s="48"/>
      <c r="O2441" s="49"/>
      <c r="P2441" s="148" t="s">
        <v>31</v>
      </c>
      <c r="Q2441" s="149" t="s">
        <v>31</v>
      </c>
      <c r="R2441" s="1"/>
    </row>
    <row r="2442" spans="1:18" ht="15.75" hidden="1" customHeight="1">
      <c r="A2442" s="1" t="str">
        <f t="shared" si="1"/>
        <v/>
      </c>
      <c r="B2442" s="1"/>
      <c r="C2442" s="38" t="str">
        <f>IF('TSA Input'!J2417="","",IF('TSA Input'!J2417="Yes",'TSA Input'!B2417,"Ineligible"))</f>
        <v/>
      </c>
      <c r="D2442" s="39" t="str">
        <f>IF('TSA Input'!J2417="","",IF('TSA Input'!J2417="Yes",'TSA Input'!H2417,""))</f>
        <v/>
      </c>
      <c r="E2442" s="40" t="str">
        <f>IF('TSA Input'!J2417="","",IF('TSA Input'!J2417="Yes",'TSA Input'!G2417,""))</f>
        <v/>
      </c>
      <c r="F2442" s="42" t="str">
        <f>IF('TSA Input'!J2417="","",IF('TSA Input'!J2417="Yes",'TSA Input'!C2417,""))</f>
        <v/>
      </c>
      <c r="G2442" s="43" t="str">
        <f>IF('TSA Input'!J2417="","",IF('TSA Input'!J2417="Yes",'TSA Input'!I2417,""))</f>
        <v/>
      </c>
      <c r="H2442" s="43" t="str">
        <f>IF('TSA Input'!J2417="","",IF('TSA Input'!J2417="Yes",'TSA Input'!E2417,""))</f>
        <v/>
      </c>
      <c r="I2442" s="45" t="str">
        <f t="shared" si="2"/>
        <v/>
      </c>
      <c r="J2442" s="146" t="str">
        <f>IF('TSA Input'!$J2417="","",IF('TSA Input'!$J2417="Yes",'TSA Input'!$C2417,""))</f>
        <v/>
      </c>
      <c r="K2442" s="147" t="str">
        <f>IF('TSA Input'!$J2417="","",IF('TSA Input'!$J2417="Yes",'TSA Input'!$I2417,""))</f>
        <v/>
      </c>
      <c r="L2442" s="147" t="str">
        <f>IF('TSA Input'!$J2417="","",IF('TSA Input'!$J2417="Yes",'TSA Input'!$E2417,""))</f>
        <v/>
      </c>
      <c r="M2442" s="45" t="str">
        <f t="shared" si="3"/>
        <v/>
      </c>
      <c r="N2442" s="48"/>
      <c r="O2442" s="49"/>
      <c r="P2442" s="148" t="s">
        <v>31</v>
      </c>
      <c r="Q2442" s="149" t="s">
        <v>31</v>
      </c>
      <c r="R2442" s="1"/>
    </row>
    <row r="2443" spans="1:18" ht="15.75" hidden="1" customHeight="1">
      <c r="A2443" s="1" t="str">
        <f t="shared" si="1"/>
        <v/>
      </c>
      <c r="B2443" s="1"/>
      <c r="C2443" s="38" t="str">
        <f>IF('TSA Input'!J2418="","",IF('TSA Input'!J2418="Yes",'TSA Input'!B2418,"Ineligible"))</f>
        <v/>
      </c>
      <c r="D2443" s="39" t="str">
        <f>IF('TSA Input'!J2418="","",IF('TSA Input'!J2418="Yes",'TSA Input'!H2418,""))</f>
        <v/>
      </c>
      <c r="E2443" s="40" t="str">
        <f>IF('TSA Input'!J2418="","",IF('TSA Input'!J2418="Yes",'TSA Input'!G2418,""))</f>
        <v/>
      </c>
      <c r="F2443" s="42" t="str">
        <f>IF('TSA Input'!J2418="","",IF('TSA Input'!J2418="Yes",'TSA Input'!C2418,""))</f>
        <v/>
      </c>
      <c r="G2443" s="43" t="str">
        <f>IF('TSA Input'!J2418="","",IF('TSA Input'!J2418="Yes",'TSA Input'!I2418,""))</f>
        <v/>
      </c>
      <c r="H2443" s="43" t="str">
        <f>IF('TSA Input'!J2418="","",IF('TSA Input'!J2418="Yes",'TSA Input'!E2418,""))</f>
        <v/>
      </c>
      <c r="I2443" s="45" t="str">
        <f t="shared" si="2"/>
        <v/>
      </c>
      <c r="J2443" s="146" t="str">
        <f>IF('TSA Input'!$J2418="","",IF('TSA Input'!$J2418="Yes",'TSA Input'!$C2418,""))</f>
        <v/>
      </c>
      <c r="K2443" s="147" t="str">
        <f>IF('TSA Input'!$J2418="","",IF('TSA Input'!$J2418="Yes",'TSA Input'!$I2418,""))</f>
        <v/>
      </c>
      <c r="L2443" s="147" t="str">
        <f>IF('TSA Input'!$J2418="","",IF('TSA Input'!$J2418="Yes",'TSA Input'!$E2418,""))</f>
        <v/>
      </c>
      <c r="M2443" s="45" t="str">
        <f t="shared" si="3"/>
        <v/>
      </c>
      <c r="N2443" s="48"/>
      <c r="O2443" s="49"/>
      <c r="P2443" s="148" t="s">
        <v>31</v>
      </c>
      <c r="Q2443" s="149" t="s">
        <v>31</v>
      </c>
      <c r="R2443" s="1"/>
    </row>
    <row r="2444" spans="1:18" ht="15.75" hidden="1" customHeight="1">
      <c r="A2444" s="1" t="str">
        <f t="shared" si="1"/>
        <v/>
      </c>
      <c r="B2444" s="1"/>
      <c r="C2444" s="38" t="str">
        <f>IF('TSA Input'!J2419="","",IF('TSA Input'!J2419="Yes",'TSA Input'!B2419,"Ineligible"))</f>
        <v/>
      </c>
      <c r="D2444" s="39" t="str">
        <f>IF('TSA Input'!J2419="","",IF('TSA Input'!J2419="Yes",'TSA Input'!H2419,""))</f>
        <v/>
      </c>
      <c r="E2444" s="40" t="str">
        <f>IF('TSA Input'!J2419="","",IF('TSA Input'!J2419="Yes",'TSA Input'!G2419,""))</f>
        <v/>
      </c>
      <c r="F2444" s="42" t="str">
        <f>IF('TSA Input'!J2419="","",IF('TSA Input'!J2419="Yes",'TSA Input'!C2419,""))</f>
        <v/>
      </c>
      <c r="G2444" s="43" t="str">
        <f>IF('TSA Input'!J2419="","",IF('TSA Input'!J2419="Yes",'TSA Input'!I2419,""))</f>
        <v/>
      </c>
      <c r="H2444" s="43" t="str">
        <f>IF('TSA Input'!J2419="","",IF('TSA Input'!J2419="Yes",'TSA Input'!E2419,""))</f>
        <v/>
      </c>
      <c r="I2444" s="45" t="str">
        <f t="shared" si="2"/>
        <v/>
      </c>
      <c r="J2444" s="146" t="str">
        <f>IF('TSA Input'!$J2419="","",IF('TSA Input'!$J2419="Yes",'TSA Input'!$C2419,""))</f>
        <v/>
      </c>
      <c r="K2444" s="147" t="str">
        <f>IF('TSA Input'!$J2419="","",IF('TSA Input'!$J2419="Yes",'TSA Input'!$I2419,""))</f>
        <v/>
      </c>
      <c r="L2444" s="147" t="str">
        <f>IF('TSA Input'!$J2419="","",IF('TSA Input'!$J2419="Yes",'TSA Input'!$E2419,""))</f>
        <v/>
      </c>
      <c r="M2444" s="45" t="str">
        <f t="shared" si="3"/>
        <v/>
      </c>
      <c r="N2444" s="48"/>
      <c r="O2444" s="49"/>
      <c r="P2444" s="148" t="s">
        <v>31</v>
      </c>
      <c r="Q2444" s="149" t="s">
        <v>31</v>
      </c>
      <c r="R2444" s="1"/>
    </row>
    <row r="2445" spans="1:18" ht="15.75" hidden="1" customHeight="1">
      <c r="A2445" s="1" t="str">
        <f t="shared" si="1"/>
        <v/>
      </c>
      <c r="B2445" s="1"/>
      <c r="C2445" s="38" t="str">
        <f>IF('TSA Input'!J2420="","",IF('TSA Input'!J2420="Yes",'TSA Input'!B2420,"Ineligible"))</f>
        <v/>
      </c>
      <c r="D2445" s="39" t="str">
        <f>IF('TSA Input'!J2420="","",IF('TSA Input'!J2420="Yes",'TSA Input'!H2420,""))</f>
        <v/>
      </c>
      <c r="E2445" s="40" t="str">
        <f>IF('TSA Input'!J2420="","",IF('TSA Input'!J2420="Yes",'TSA Input'!G2420,""))</f>
        <v/>
      </c>
      <c r="F2445" s="42" t="str">
        <f>IF('TSA Input'!J2420="","",IF('TSA Input'!J2420="Yes",'TSA Input'!C2420,""))</f>
        <v/>
      </c>
      <c r="G2445" s="43" t="str">
        <f>IF('TSA Input'!J2420="","",IF('TSA Input'!J2420="Yes",'TSA Input'!I2420,""))</f>
        <v/>
      </c>
      <c r="H2445" s="43" t="str">
        <f>IF('TSA Input'!J2420="","",IF('TSA Input'!J2420="Yes",'TSA Input'!E2420,""))</f>
        <v/>
      </c>
      <c r="I2445" s="45" t="str">
        <f t="shared" si="2"/>
        <v/>
      </c>
      <c r="J2445" s="146" t="str">
        <f>IF('TSA Input'!$J2420="","",IF('TSA Input'!$J2420="Yes",'TSA Input'!$C2420,""))</f>
        <v/>
      </c>
      <c r="K2445" s="147" t="str">
        <f>IF('TSA Input'!$J2420="","",IF('TSA Input'!$J2420="Yes",'TSA Input'!$I2420,""))</f>
        <v/>
      </c>
      <c r="L2445" s="147" t="str">
        <f>IF('TSA Input'!$J2420="","",IF('TSA Input'!$J2420="Yes",'TSA Input'!$E2420,""))</f>
        <v/>
      </c>
      <c r="M2445" s="45" t="str">
        <f t="shared" si="3"/>
        <v/>
      </c>
      <c r="N2445" s="48"/>
      <c r="O2445" s="49"/>
      <c r="P2445" s="148" t="s">
        <v>31</v>
      </c>
      <c r="Q2445" s="149" t="s">
        <v>31</v>
      </c>
      <c r="R2445" s="1"/>
    </row>
    <row r="2446" spans="1:18" ht="15.75" hidden="1" customHeight="1">
      <c r="A2446" s="1" t="str">
        <f t="shared" si="1"/>
        <v/>
      </c>
      <c r="B2446" s="1"/>
      <c r="C2446" s="38" t="str">
        <f>IF('TSA Input'!J2421="","",IF('TSA Input'!J2421="Yes",'TSA Input'!B2421,"Ineligible"))</f>
        <v/>
      </c>
      <c r="D2446" s="39" t="str">
        <f>IF('TSA Input'!J2421="","",IF('TSA Input'!J2421="Yes",'TSA Input'!H2421,""))</f>
        <v/>
      </c>
      <c r="E2446" s="40" t="str">
        <f>IF('TSA Input'!J2421="","",IF('TSA Input'!J2421="Yes",'TSA Input'!G2421,""))</f>
        <v/>
      </c>
      <c r="F2446" s="42" t="str">
        <f>IF('TSA Input'!J2421="","",IF('TSA Input'!J2421="Yes",'TSA Input'!C2421,""))</f>
        <v/>
      </c>
      <c r="G2446" s="43" t="str">
        <f>IF('TSA Input'!J2421="","",IF('TSA Input'!J2421="Yes",'TSA Input'!I2421,""))</f>
        <v/>
      </c>
      <c r="H2446" s="43" t="str">
        <f>IF('TSA Input'!J2421="","",IF('TSA Input'!J2421="Yes",'TSA Input'!E2421,""))</f>
        <v/>
      </c>
      <c r="I2446" s="45" t="str">
        <f t="shared" si="2"/>
        <v/>
      </c>
      <c r="J2446" s="146" t="str">
        <f>IF('TSA Input'!$J2421="","",IF('TSA Input'!$J2421="Yes",'TSA Input'!$C2421,""))</f>
        <v/>
      </c>
      <c r="K2446" s="147" t="str">
        <f>IF('TSA Input'!$J2421="","",IF('TSA Input'!$J2421="Yes",'TSA Input'!$I2421,""))</f>
        <v/>
      </c>
      <c r="L2446" s="147" t="str">
        <f>IF('TSA Input'!$J2421="","",IF('TSA Input'!$J2421="Yes",'TSA Input'!$E2421,""))</f>
        <v/>
      </c>
      <c r="M2446" s="45" t="str">
        <f t="shared" si="3"/>
        <v/>
      </c>
      <c r="N2446" s="48"/>
      <c r="O2446" s="49"/>
      <c r="P2446" s="148" t="s">
        <v>31</v>
      </c>
      <c r="Q2446" s="149" t="s">
        <v>31</v>
      </c>
      <c r="R2446" s="1"/>
    </row>
    <row r="2447" spans="1:18" ht="15.75" hidden="1" customHeight="1">
      <c r="A2447" s="1" t="str">
        <f t="shared" si="1"/>
        <v/>
      </c>
      <c r="B2447" s="1"/>
      <c r="C2447" s="38" t="str">
        <f>IF('TSA Input'!J2422="","",IF('TSA Input'!J2422="Yes",'TSA Input'!B2422,"Ineligible"))</f>
        <v/>
      </c>
      <c r="D2447" s="39" t="str">
        <f>IF('TSA Input'!J2422="","",IF('TSA Input'!J2422="Yes",'TSA Input'!H2422,""))</f>
        <v/>
      </c>
      <c r="E2447" s="40" t="str">
        <f>IF('TSA Input'!J2422="","",IF('TSA Input'!J2422="Yes",'TSA Input'!G2422,""))</f>
        <v/>
      </c>
      <c r="F2447" s="42" t="str">
        <f>IF('TSA Input'!J2422="","",IF('TSA Input'!J2422="Yes",'TSA Input'!C2422,""))</f>
        <v/>
      </c>
      <c r="G2447" s="43" t="str">
        <f>IF('TSA Input'!J2422="","",IF('TSA Input'!J2422="Yes",'TSA Input'!I2422,""))</f>
        <v/>
      </c>
      <c r="H2447" s="43" t="str">
        <f>IF('TSA Input'!J2422="","",IF('TSA Input'!J2422="Yes",'TSA Input'!E2422,""))</f>
        <v/>
      </c>
      <c r="I2447" s="45" t="str">
        <f t="shared" si="2"/>
        <v/>
      </c>
      <c r="J2447" s="146" t="str">
        <f>IF('TSA Input'!$J2422="","",IF('TSA Input'!$J2422="Yes",'TSA Input'!$C2422,""))</f>
        <v/>
      </c>
      <c r="K2447" s="147" t="str">
        <f>IF('TSA Input'!$J2422="","",IF('TSA Input'!$J2422="Yes",'TSA Input'!$I2422,""))</f>
        <v/>
      </c>
      <c r="L2447" s="147" t="str">
        <f>IF('TSA Input'!$J2422="","",IF('TSA Input'!$J2422="Yes",'TSA Input'!$E2422,""))</f>
        <v/>
      </c>
      <c r="M2447" s="45" t="str">
        <f t="shared" si="3"/>
        <v/>
      </c>
      <c r="N2447" s="48"/>
      <c r="O2447" s="49"/>
      <c r="P2447" s="148" t="s">
        <v>31</v>
      </c>
      <c r="Q2447" s="149" t="s">
        <v>31</v>
      </c>
      <c r="R2447" s="1"/>
    </row>
    <row r="2448" spans="1:18" ht="15.75" hidden="1" customHeight="1">
      <c r="A2448" s="1" t="str">
        <f t="shared" si="1"/>
        <v/>
      </c>
      <c r="B2448" s="1"/>
      <c r="C2448" s="38" t="str">
        <f>IF('TSA Input'!J2423="","",IF('TSA Input'!J2423="Yes",'TSA Input'!B2423,"Ineligible"))</f>
        <v/>
      </c>
      <c r="D2448" s="39" t="str">
        <f>IF('TSA Input'!J2423="","",IF('TSA Input'!J2423="Yes",'TSA Input'!H2423,""))</f>
        <v/>
      </c>
      <c r="E2448" s="40" t="str">
        <f>IF('TSA Input'!J2423="","",IF('TSA Input'!J2423="Yes",'TSA Input'!G2423,""))</f>
        <v/>
      </c>
      <c r="F2448" s="42" t="str">
        <f>IF('TSA Input'!J2423="","",IF('TSA Input'!J2423="Yes",'TSA Input'!C2423,""))</f>
        <v/>
      </c>
      <c r="G2448" s="43" t="str">
        <f>IF('TSA Input'!J2423="","",IF('TSA Input'!J2423="Yes",'TSA Input'!I2423,""))</f>
        <v/>
      </c>
      <c r="H2448" s="43" t="str">
        <f>IF('TSA Input'!J2423="","",IF('TSA Input'!J2423="Yes",'TSA Input'!E2423,""))</f>
        <v/>
      </c>
      <c r="I2448" s="45" t="str">
        <f t="shared" si="2"/>
        <v/>
      </c>
      <c r="J2448" s="146" t="str">
        <f>IF('TSA Input'!$J2423="","",IF('TSA Input'!$J2423="Yes",'TSA Input'!$C2423,""))</f>
        <v/>
      </c>
      <c r="K2448" s="147" t="str">
        <f>IF('TSA Input'!$J2423="","",IF('TSA Input'!$J2423="Yes",'TSA Input'!$I2423,""))</f>
        <v/>
      </c>
      <c r="L2448" s="147" t="str">
        <f>IF('TSA Input'!$J2423="","",IF('TSA Input'!$J2423="Yes",'TSA Input'!$E2423,""))</f>
        <v/>
      </c>
      <c r="M2448" s="45" t="str">
        <f t="shared" si="3"/>
        <v/>
      </c>
      <c r="N2448" s="48"/>
      <c r="O2448" s="49"/>
      <c r="P2448" s="148" t="s">
        <v>31</v>
      </c>
      <c r="Q2448" s="149" t="s">
        <v>31</v>
      </c>
      <c r="R2448" s="1"/>
    </row>
    <row r="2449" spans="1:18" ht="15.75" hidden="1" customHeight="1">
      <c r="A2449" s="1" t="str">
        <f t="shared" si="1"/>
        <v/>
      </c>
      <c r="B2449" s="1"/>
      <c r="C2449" s="38" t="str">
        <f>IF('TSA Input'!J2424="","",IF('TSA Input'!J2424="Yes",'TSA Input'!B2424,"Ineligible"))</f>
        <v/>
      </c>
      <c r="D2449" s="39" t="str">
        <f>IF('TSA Input'!J2424="","",IF('TSA Input'!J2424="Yes",'TSA Input'!H2424,""))</f>
        <v/>
      </c>
      <c r="E2449" s="40" t="str">
        <f>IF('TSA Input'!J2424="","",IF('TSA Input'!J2424="Yes",'TSA Input'!G2424,""))</f>
        <v/>
      </c>
      <c r="F2449" s="42" t="str">
        <f>IF('TSA Input'!J2424="","",IF('TSA Input'!J2424="Yes",'TSA Input'!C2424,""))</f>
        <v/>
      </c>
      <c r="G2449" s="43" t="str">
        <f>IF('TSA Input'!J2424="","",IF('TSA Input'!J2424="Yes",'TSA Input'!I2424,""))</f>
        <v/>
      </c>
      <c r="H2449" s="43" t="str">
        <f>IF('TSA Input'!J2424="","",IF('TSA Input'!J2424="Yes",'TSA Input'!E2424,""))</f>
        <v/>
      </c>
      <c r="I2449" s="45" t="str">
        <f t="shared" si="2"/>
        <v/>
      </c>
      <c r="J2449" s="146" t="str">
        <f>IF('TSA Input'!$J2424="","",IF('TSA Input'!$J2424="Yes",'TSA Input'!$C2424,""))</f>
        <v/>
      </c>
      <c r="K2449" s="147" t="str">
        <f>IF('TSA Input'!$J2424="","",IF('TSA Input'!$J2424="Yes",'TSA Input'!$I2424,""))</f>
        <v/>
      </c>
      <c r="L2449" s="147" t="str">
        <f>IF('TSA Input'!$J2424="","",IF('TSA Input'!$J2424="Yes",'TSA Input'!$E2424,""))</f>
        <v/>
      </c>
      <c r="M2449" s="45" t="str">
        <f t="shared" si="3"/>
        <v/>
      </c>
      <c r="N2449" s="48"/>
      <c r="O2449" s="49"/>
      <c r="P2449" s="148" t="s">
        <v>31</v>
      </c>
      <c r="Q2449" s="149" t="s">
        <v>31</v>
      </c>
      <c r="R2449" s="1"/>
    </row>
    <row r="2450" spans="1:18" ht="15.75" hidden="1" customHeight="1">
      <c r="A2450" s="1" t="str">
        <f t="shared" si="1"/>
        <v/>
      </c>
      <c r="B2450" s="1"/>
      <c r="C2450" s="38" t="str">
        <f>IF('TSA Input'!J2425="","",IF('TSA Input'!J2425="Yes",'TSA Input'!B2425,"Ineligible"))</f>
        <v/>
      </c>
      <c r="D2450" s="39" t="str">
        <f>IF('TSA Input'!J2425="","",IF('TSA Input'!J2425="Yes",'TSA Input'!H2425,""))</f>
        <v/>
      </c>
      <c r="E2450" s="40" t="str">
        <f>IF('TSA Input'!J2425="","",IF('TSA Input'!J2425="Yes",'TSA Input'!G2425,""))</f>
        <v/>
      </c>
      <c r="F2450" s="42" t="str">
        <f>IF('TSA Input'!J2425="","",IF('TSA Input'!J2425="Yes",'TSA Input'!C2425,""))</f>
        <v/>
      </c>
      <c r="G2450" s="43" t="str">
        <f>IF('TSA Input'!J2425="","",IF('TSA Input'!J2425="Yes",'TSA Input'!I2425,""))</f>
        <v/>
      </c>
      <c r="H2450" s="43" t="str">
        <f>IF('TSA Input'!J2425="","",IF('TSA Input'!J2425="Yes",'TSA Input'!E2425,""))</f>
        <v/>
      </c>
      <c r="I2450" s="45" t="str">
        <f t="shared" si="2"/>
        <v/>
      </c>
      <c r="J2450" s="146" t="str">
        <f>IF('TSA Input'!$J2425="","",IF('TSA Input'!$J2425="Yes",'TSA Input'!$C2425,""))</f>
        <v/>
      </c>
      <c r="K2450" s="147" t="str">
        <f>IF('TSA Input'!$J2425="","",IF('TSA Input'!$J2425="Yes",'TSA Input'!$I2425,""))</f>
        <v/>
      </c>
      <c r="L2450" s="147" t="str">
        <f>IF('TSA Input'!$J2425="","",IF('TSA Input'!$J2425="Yes",'TSA Input'!$E2425,""))</f>
        <v/>
      </c>
      <c r="M2450" s="45" t="str">
        <f t="shared" si="3"/>
        <v/>
      </c>
      <c r="N2450" s="48"/>
      <c r="O2450" s="49"/>
      <c r="P2450" s="148" t="s">
        <v>31</v>
      </c>
      <c r="Q2450" s="149" t="s">
        <v>31</v>
      </c>
      <c r="R2450" s="1"/>
    </row>
    <row r="2451" spans="1:18" ht="15.75" hidden="1" customHeight="1">
      <c r="A2451" s="1" t="str">
        <f t="shared" si="1"/>
        <v/>
      </c>
      <c r="B2451" s="1"/>
      <c r="C2451" s="38" t="str">
        <f>IF('TSA Input'!J2426="","",IF('TSA Input'!J2426="Yes",'TSA Input'!B2426,"Ineligible"))</f>
        <v/>
      </c>
      <c r="D2451" s="39" t="str">
        <f>IF('TSA Input'!J2426="","",IF('TSA Input'!J2426="Yes",'TSA Input'!H2426,""))</f>
        <v/>
      </c>
      <c r="E2451" s="40" t="str">
        <f>IF('TSA Input'!J2426="","",IF('TSA Input'!J2426="Yes",'TSA Input'!G2426,""))</f>
        <v/>
      </c>
      <c r="F2451" s="42" t="str">
        <f>IF('TSA Input'!J2426="","",IF('TSA Input'!J2426="Yes",'TSA Input'!C2426,""))</f>
        <v/>
      </c>
      <c r="G2451" s="43" t="str">
        <f>IF('TSA Input'!J2426="","",IF('TSA Input'!J2426="Yes",'TSA Input'!I2426,""))</f>
        <v/>
      </c>
      <c r="H2451" s="43" t="str">
        <f>IF('TSA Input'!J2426="","",IF('TSA Input'!J2426="Yes",'TSA Input'!E2426,""))</f>
        <v/>
      </c>
      <c r="I2451" s="45" t="str">
        <f t="shared" si="2"/>
        <v/>
      </c>
      <c r="J2451" s="146" t="str">
        <f>IF('TSA Input'!$J2426="","",IF('TSA Input'!$J2426="Yes",'TSA Input'!$C2426,""))</f>
        <v/>
      </c>
      <c r="K2451" s="147" t="str">
        <f>IF('TSA Input'!$J2426="","",IF('TSA Input'!$J2426="Yes",'TSA Input'!$I2426,""))</f>
        <v/>
      </c>
      <c r="L2451" s="147" t="str">
        <f>IF('TSA Input'!$J2426="","",IF('TSA Input'!$J2426="Yes",'TSA Input'!$E2426,""))</f>
        <v/>
      </c>
      <c r="M2451" s="45" t="str">
        <f t="shared" si="3"/>
        <v/>
      </c>
      <c r="N2451" s="48"/>
      <c r="O2451" s="49"/>
      <c r="P2451" s="148" t="s">
        <v>31</v>
      </c>
      <c r="Q2451" s="149" t="s">
        <v>31</v>
      </c>
      <c r="R2451" s="1"/>
    </row>
    <row r="2452" spans="1:18" ht="15.75" hidden="1" customHeight="1">
      <c r="A2452" s="1" t="str">
        <f t="shared" si="1"/>
        <v/>
      </c>
      <c r="B2452" s="1"/>
      <c r="C2452" s="38" t="str">
        <f>IF('TSA Input'!J2427="","",IF('TSA Input'!J2427="Yes",'TSA Input'!B2427,"Ineligible"))</f>
        <v/>
      </c>
      <c r="D2452" s="39" t="str">
        <f>IF('TSA Input'!J2427="","",IF('TSA Input'!J2427="Yes",'TSA Input'!H2427,""))</f>
        <v/>
      </c>
      <c r="E2452" s="40" t="str">
        <f>IF('TSA Input'!J2427="","",IF('TSA Input'!J2427="Yes",'TSA Input'!G2427,""))</f>
        <v/>
      </c>
      <c r="F2452" s="42" t="str">
        <f>IF('TSA Input'!J2427="","",IF('TSA Input'!J2427="Yes",'TSA Input'!C2427,""))</f>
        <v/>
      </c>
      <c r="G2452" s="43" t="str">
        <f>IF('TSA Input'!J2427="","",IF('TSA Input'!J2427="Yes",'TSA Input'!I2427,""))</f>
        <v/>
      </c>
      <c r="H2452" s="43" t="str">
        <f>IF('TSA Input'!J2427="","",IF('TSA Input'!J2427="Yes",'TSA Input'!E2427,""))</f>
        <v/>
      </c>
      <c r="I2452" s="45" t="str">
        <f t="shared" si="2"/>
        <v/>
      </c>
      <c r="J2452" s="146" t="str">
        <f>IF('TSA Input'!$J2427="","",IF('TSA Input'!$J2427="Yes",'TSA Input'!$C2427,""))</f>
        <v/>
      </c>
      <c r="K2452" s="147" t="str">
        <f>IF('TSA Input'!$J2427="","",IF('TSA Input'!$J2427="Yes",'TSA Input'!$I2427,""))</f>
        <v/>
      </c>
      <c r="L2452" s="147" t="str">
        <f>IF('TSA Input'!$J2427="","",IF('TSA Input'!$J2427="Yes",'TSA Input'!$E2427,""))</f>
        <v/>
      </c>
      <c r="M2452" s="45" t="str">
        <f t="shared" si="3"/>
        <v/>
      </c>
      <c r="N2452" s="48"/>
      <c r="O2452" s="49"/>
      <c r="P2452" s="148" t="s">
        <v>31</v>
      </c>
      <c r="Q2452" s="149" t="s">
        <v>31</v>
      </c>
      <c r="R2452" s="1"/>
    </row>
    <row r="2453" spans="1:18" ht="15.75" hidden="1" customHeight="1">
      <c r="A2453" s="1" t="str">
        <f t="shared" si="1"/>
        <v/>
      </c>
      <c r="B2453" s="1"/>
      <c r="C2453" s="38" t="str">
        <f>IF('TSA Input'!J2428="","",IF('TSA Input'!J2428="Yes",'TSA Input'!B2428,"Ineligible"))</f>
        <v/>
      </c>
      <c r="D2453" s="39" t="str">
        <f>IF('TSA Input'!J2428="","",IF('TSA Input'!J2428="Yes",'TSA Input'!H2428,""))</f>
        <v/>
      </c>
      <c r="E2453" s="40" t="str">
        <f>IF('TSA Input'!J2428="","",IF('TSA Input'!J2428="Yes",'TSA Input'!G2428,""))</f>
        <v/>
      </c>
      <c r="F2453" s="42" t="str">
        <f>IF('TSA Input'!J2428="","",IF('TSA Input'!J2428="Yes",'TSA Input'!C2428,""))</f>
        <v/>
      </c>
      <c r="G2453" s="43" t="str">
        <f>IF('TSA Input'!J2428="","",IF('TSA Input'!J2428="Yes",'TSA Input'!I2428,""))</f>
        <v/>
      </c>
      <c r="H2453" s="43" t="str">
        <f>IF('TSA Input'!J2428="","",IF('TSA Input'!J2428="Yes",'TSA Input'!E2428,""))</f>
        <v/>
      </c>
      <c r="I2453" s="45" t="str">
        <f t="shared" si="2"/>
        <v/>
      </c>
      <c r="J2453" s="146" t="str">
        <f>IF('TSA Input'!$J2428="","",IF('TSA Input'!$J2428="Yes",'TSA Input'!$C2428,""))</f>
        <v/>
      </c>
      <c r="K2453" s="147" t="str">
        <f>IF('TSA Input'!$J2428="","",IF('TSA Input'!$J2428="Yes",'TSA Input'!$I2428,""))</f>
        <v/>
      </c>
      <c r="L2453" s="147" t="str">
        <f>IF('TSA Input'!$J2428="","",IF('TSA Input'!$J2428="Yes",'TSA Input'!$E2428,""))</f>
        <v/>
      </c>
      <c r="M2453" s="45" t="str">
        <f t="shared" si="3"/>
        <v/>
      </c>
      <c r="N2453" s="48"/>
      <c r="O2453" s="49"/>
      <c r="P2453" s="148" t="s">
        <v>31</v>
      </c>
      <c r="Q2453" s="149" t="s">
        <v>31</v>
      </c>
      <c r="R2453" s="1"/>
    </row>
    <row r="2454" spans="1:18" ht="15.75" hidden="1" customHeight="1">
      <c r="A2454" s="1" t="str">
        <f t="shared" si="1"/>
        <v/>
      </c>
      <c r="B2454" s="1"/>
      <c r="C2454" s="38" t="str">
        <f>IF('TSA Input'!J2429="","",IF('TSA Input'!J2429="Yes",'TSA Input'!B2429,"Ineligible"))</f>
        <v/>
      </c>
      <c r="D2454" s="39" t="str">
        <f>IF('TSA Input'!J2429="","",IF('TSA Input'!J2429="Yes",'TSA Input'!H2429,""))</f>
        <v/>
      </c>
      <c r="E2454" s="40" t="str">
        <f>IF('TSA Input'!J2429="","",IF('TSA Input'!J2429="Yes",'TSA Input'!G2429,""))</f>
        <v/>
      </c>
      <c r="F2454" s="42" t="str">
        <f>IF('TSA Input'!J2429="","",IF('TSA Input'!J2429="Yes",'TSA Input'!C2429,""))</f>
        <v/>
      </c>
      <c r="G2454" s="43" t="str">
        <f>IF('TSA Input'!J2429="","",IF('TSA Input'!J2429="Yes",'TSA Input'!I2429,""))</f>
        <v/>
      </c>
      <c r="H2454" s="43" t="str">
        <f>IF('TSA Input'!J2429="","",IF('TSA Input'!J2429="Yes",'TSA Input'!E2429,""))</f>
        <v/>
      </c>
      <c r="I2454" s="45" t="str">
        <f t="shared" si="2"/>
        <v/>
      </c>
      <c r="J2454" s="146" t="str">
        <f>IF('TSA Input'!$J2429="","",IF('TSA Input'!$J2429="Yes",'TSA Input'!$C2429,""))</f>
        <v/>
      </c>
      <c r="K2454" s="147" t="str">
        <f>IF('TSA Input'!$J2429="","",IF('TSA Input'!$J2429="Yes",'TSA Input'!$I2429,""))</f>
        <v/>
      </c>
      <c r="L2454" s="147" t="str">
        <f>IF('TSA Input'!$J2429="","",IF('TSA Input'!$J2429="Yes",'TSA Input'!$E2429,""))</f>
        <v/>
      </c>
      <c r="M2454" s="45" t="str">
        <f t="shared" si="3"/>
        <v/>
      </c>
      <c r="N2454" s="48"/>
      <c r="O2454" s="49"/>
      <c r="P2454" s="148" t="s">
        <v>31</v>
      </c>
      <c r="Q2454" s="149" t="s">
        <v>31</v>
      </c>
      <c r="R2454" s="1"/>
    </row>
    <row r="2455" spans="1:18" ht="15.75" hidden="1" customHeight="1">
      <c r="A2455" s="1" t="str">
        <f t="shared" si="1"/>
        <v/>
      </c>
      <c r="B2455" s="1"/>
      <c r="C2455" s="38" t="str">
        <f>IF('TSA Input'!J2430="","",IF('TSA Input'!J2430="Yes",'TSA Input'!B2430,"Ineligible"))</f>
        <v/>
      </c>
      <c r="D2455" s="39" t="str">
        <f>IF('TSA Input'!J2430="","",IF('TSA Input'!J2430="Yes",'TSA Input'!H2430,""))</f>
        <v/>
      </c>
      <c r="E2455" s="40" t="str">
        <f>IF('TSA Input'!J2430="","",IF('TSA Input'!J2430="Yes",'TSA Input'!G2430,""))</f>
        <v/>
      </c>
      <c r="F2455" s="42" t="str">
        <f>IF('TSA Input'!J2430="","",IF('TSA Input'!J2430="Yes",'TSA Input'!C2430,""))</f>
        <v/>
      </c>
      <c r="G2455" s="43" t="str">
        <f>IF('TSA Input'!J2430="","",IF('TSA Input'!J2430="Yes",'TSA Input'!I2430,""))</f>
        <v/>
      </c>
      <c r="H2455" s="43" t="str">
        <f>IF('TSA Input'!J2430="","",IF('TSA Input'!J2430="Yes",'TSA Input'!E2430,""))</f>
        <v/>
      </c>
      <c r="I2455" s="45" t="str">
        <f t="shared" si="2"/>
        <v/>
      </c>
      <c r="J2455" s="146" t="str">
        <f>IF('TSA Input'!$J2430="","",IF('TSA Input'!$J2430="Yes",'TSA Input'!$C2430,""))</f>
        <v/>
      </c>
      <c r="K2455" s="147" t="str">
        <f>IF('TSA Input'!$J2430="","",IF('TSA Input'!$J2430="Yes",'TSA Input'!$I2430,""))</f>
        <v/>
      </c>
      <c r="L2455" s="147" t="str">
        <f>IF('TSA Input'!$J2430="","",IF('TSA Input'!$J2430="Yes",'TSA Input'!$E2430,""))</f>
        <v/>
      </c>
      <c r="M2455" s="45" t="str">
        <f t="shared" si="3"/>
        <v/>
      </c>
      <c r="N2455" s="48"/>
      <c r="O2455" s="49"/>
      <c r="P2455" s="148" t="s">
        <v>31</v>
      </c>
      <c r="Q2455" s="149" t="s">
        <v>31</v>
      </c>
      <c r="R2455" s="1"/>
    </row>
    <row r="2456" spans="1:18" ht="15.75" hidden="1" customHeight="1">
      <c r="A2456" s="1" t="str">
        <f t="shared" si="1"/>
        <v/>
      </c>
      <c r="B2456" s="1"/>
      <c r="C2456" s="38" t="str">
        <f>IF('TSA Input'!J2431="","",IF('TSA Input'!J2431="Yes",'TSA Input'!B2431,"Ineligible"))</f>
        <v/>
      </c>
      <c r="D2456" s="39" t="str">
        <f>IF('TSA Input'!J2431="","",IF('TSA Input'!J2431="Yes",'TSA Input'!H2431,""))</f>
        <v/>
      </c>
      <c r="E2456" s="40" t="str">
        <f>IF('TSA Input'!J2431="","",IF('TSA Input'!J2431="Yes",'TSA Input'!G2431,""))</f>
        <v/>
      </c>
      <c r="F2456" s="42" t="str">
        <f>IF('TSA Input'!J2431="","",IF('TSA Input'!J2431="Yes",'TSA Input'!C2431,""))</f>
        <v/>
      </c>
      <c r="G2456" s="43" t="str">
        <f>IF('TSA Input'!J2431="","",IF('TSA Input'!J2431="Yes",'TSA Input'!I2431,""))</f>
        <v/>
      </c>
      <c r="H2456" s="43" t="str">
        <f>IF('TSA Input'!J2431="","",IF('TSA Input'!J2431="Yes",'TSA Input'!E2431,""))</f>
        <v/>
      </c>
      <c r="I2456" s="45" t="str">
        <f t="shared" si="2"/>
        <v/>
      </c>
      <c r="J2456" s="146" t="str">
        <f>IF('TSA Input'!$J2431="","",IF('TSA Input'!$J2431="Yes",'TSA Input'!$C2431,""))</f>
        <v/>
      </c>
      <c r="K2456" s="147" t="str">
        <f>IF('TSA Input'!$J2431="","",IF('TSA Input'!$J2431="Yes",'TSA Input'!$I2431,""))</f>
        <v/>
      </c>
      <c r="L2456" s="147" t="str">
        <f>IF('TSA Input'!$J2431="","",IF('TSA Input'!$J2431="Yes",'TSA Input'!$E2431,""))</f>
        <v/>
      </c>
      <c r="M2456" s="45" t="str">
        <f t="shared" si="3"/>
        <v/>
      </c>
      <c r="N2456" s="48"/>
      <c r="O2456" s="49"/>
      <c r="P2456" s="148" t="s">
        <v>31</v>
      </c>
      <c r="Q2456" s="149" t="s">
        <v>31</v>
      </c>
      <c r="R2456" s="1"/>
    </row>
    <row r="2457" spans="1:18" ht="15.75" hidden="1" customHeight="1">
      <c r="A2457" s="1" t="str">
        <f t="shared" si="1"/>
        <v/>
      </c>
      <c r="B2457" s="1"/>
      <c r="C2457" s="38" t="str">
        <f>IF('TSA Input'!J2432="","",IF('TSA Input'!J2432="Yes",'TSA Input'!B2432,"Ineligible"))</f>
        <v/>
      </c>
      <c r="D2457" s="39" t="str">
        <f>IF('TSA Input'!J2432="","",IF('TSA Input'!J2432="Yes",'TSA Input'!H2432,""))</f>
        <v/>
      </c>
      <c r="E2457" s="40" t="str">
        <f>IF('TSA Input'!J2432="","",IF('TSA Input'!J2432="Yes",'TSA Input'!G2432,""))</f>
        <v/>
      </c>
      <c r="F2457" s="42" t="str">
        <f>IF('TSA Input'!J2432="","",IF('TSA Input'!J2432="Yes",'TSA Input'!C2432,""))</f>
        <v/>
      </c>
      <c r="G2457" s="43" t="str">
        <f>IF('TSA Input'!J2432="","",IF('TSA Input'!J2432="Yes",'TSA Input'!I2432,""))</f>
        <v/>
      </c>
      <c r="H2457" s="43" t="str">
        <f>IF('TSA Input'!J2432="","",IF('TSA Input'!J2432="Yes",'TSA Input'!E2432,""))</f>
        <v/>
      </c>
      <c r="I2457" s="45" t="str">
        <f t="shared" si="2"/>
        <v/>
      </c>
      <c r="J2457" s="146" t="str">
        <f>IF('TSA Input'!$J2432="","",IF('TSA Input'!$J2432="Yes",'TSA Input'!$C2432,""))</f>
        <v/>
      </c>
      <c r="K2457" s="147" t="str">
        <f>IF('TSA Input'!$J2432="","",IF('TSA Input'!$J2432="Yes",'TSA Input'!$I2432,""))</f>
        <v/>
      </c>
      <c r="L2457" s="147" t="str">
        <f>IF('TSA Input'!$J2432="","",IF('TSA Input'!$J2432="Yes",'TSA Input'!$E2432,""))</f>
        <v/>
      </c>
      <c r="M2457" s="45" t="str">
        <f t="shared" si="3"/>
        <v/>
      </c>
      <c r="N2457" s="48"/>
      <c r="O2457" s="49"/>
      <c r="P2457" s="148" t="s">
        <v>31</v>
      </c>
      <c r="Q2457" s="149" t="s">
        <v>31</v>
      </c>
      <c r="R2457" s="1"/>
    </row>
    <row r="2458" spans="1:18" ht="15.75" hidden="1" customHeight="1">
      <c r="A2458" s="1" t="str">
        <f t="shared" si="1"/>
        <v/>
      </c>
      <c r="B2458" s="1"/>
      <c r="C2458" s="38" t="str">
        <f>IF('TSA Input'!J2433="","",IF('TSA Input'!J2433="Yes",'TSA Input'!B2433,"Ineligible"))</f>
        <v/>
      </c>
      <c r="D2458" s="39" t="str">
        <f>IF('TSA Input'!J2433="","",IF('TSA Input'!J2433="Yes",'TSA Input'!H2433,""))</f>
        <v/>
      </c>
      <c r="E2458" s="40" t="str">
        <f>IF('TSA Input'!J2433="","",IF('TSA Input'!J2433="Yes",'TSA Input'!G2433,""))</f>
        <v/>
      </c>
      <c r="F2458" s="42" t="str">
        <f>IF('TSA Input'!J2433="","",IF('TSA Input'!J2433="Yes",'TSA Input'!C2433,""))</f>
        <v/>
      </c>
      <c r="G2458" s="43" t="str">
        <f>IF('TSA Input'!J2433="","",IF('TSA Input'!J2433="Yes",'TSA Input'!I2433,""))</f>
        <v/>
      </c>
      <c r="H2458" s="43" t="str">
        <f>IF('TSA Input'!J2433="","",IF('TSA Input'!J2433="Yes",'TSA Input'!E2433,""))</f>
        <v/>
      </c>
      <c r="I2458" s="45" t="str">
        <f t="shared" si="2"/>
        <v/>
      </c>
      <c r="J2458" s="146" t="str">
        <f>IF('TSA Input'!$J2433="","",IF('TSA Input'!$J2433="Yes",'TSA Input'!$C2433,""))</f>
        <v/>
      </c>
      <c r="K2458" s="147" t="str">
        <f>IF('TSA Input'!$J2433="","",IF('TSA Input'!$J2433="Yes",'TSA Input'!$I2433,""))</f>
        <v/>
      </c>
      <c r="L2458" s="147" t="str">
        <f>IF('TSA Input'!$J2433="","",IF('TSA Input'!$J2433="Yes",'TSA Input'!$E2433,""))</f>
        <v/>
      </c>
      <c r="M2458" s="45" t="str">
        <f t="shared" si="3"/>
        <v/>
      </c>
      <c r="N2458" s="48"/>
      <c r="O2458" s="49"/>
      <c r="P2458" s="148" t="s">
        <v>31</v>
      </c>
      <c r="Q2458" s="149" t="s">
        <v>31</v>
      </c>
      <c r="R2458" s="1"/>
    </row>
    <row r="2459" spans="1:18" ht="15.75" hidden="1" customHeight="1">
      <c r="A2459" s="1" t="str">
        <f t="shared" si="1"/>
        <v/>
      </c>
      <c r="B2459" s="1"/>
      <c r="C2459" s="38" t="str">
        <f>IF('TSA Input'!J2434="","",IF('TSA Input'!J2434="Yes",'TSA Input'!B2434,"Ineligible"))</f>
        <v/>
      </c>
      <c r="D2459" s="39" t="str">
        <f>IF('TSA Input'!J2434="","",IF('TSA Input'!J2434="Yes",'TSA Input'!H2434,""))</f>
        <v/>
      </c>
      <c r="E2459" s="40" t="str">
        <f>IF('TSA Input'!J2434="","",IF('TSA Input'!J2434="Yes",'TSA Input'!G2434,""))</f>
        <v/>
      </c>
      <c r="F2459" s="42" t="str">
        <f>IF('TSA Input'!J2434="","",IF('TSA Input'!J2434="Yes",'TSA Input'!C2434,""))</f>
        <v/>
      </c>
      <c r="G2459" s="43" t="str">
        <f>IF('TSA Input'!J2434="","",IF('TSA Input'!J2434="Yes",'TSA Input'!I2434,""))</f>
        <v/>
      </c>
      <c r="H2459" s="43" t="str">
        <f>IF('TSA Input'!J2434="","",IF('TSA Input'!J2434="Yes",'TSA Input'!E2434,""))</f>
        <v/>
      </c>
      <c r="I2459" s="45" t="str">
        <f t="shared" si="2"/>
        <v/>
      </c>
      <c r="J2459" s="146" t="str">
        <f>IF('TSA Input'!$J2434="","",IF('TSA Input'!$J2434="Yes",'TSA Input'!$C2434,""))</f>
        <v/>
      </c>
      <c r="K2459" s="147" t="str">
        <f>IF('TSA Input'!$J2434="","",IF('TSA Input'!$J2434="Yes",'TSA Input'!$I2434,""))</f>
        <v/>
      </c>
      <c r="L2459" s="147" t="str">
        <f>IF('TSA Input'!$J2434="","",IF('TSA Input'!$J2434="Yes",'TSA Input'!$E2434,""))</f>
        <v/>
      </c>
      <c r="M2459" s="45" t="str">
        <f t="shared" si="3"/>
        <v/>
      </c>
      <c r="N2459" s="48"/>
      <c r="O2459" s="49"/>
      <c r="P2459" s="148" t="s">
        <v>31</v>
      </c>
      <c r="Q2459" s="149" t="s">
        <v>31</v>
      </c>
      <c r="R2459" s="1"/>
    </row>
    <row r="2460" spans="1:18" ht="15.75" hidden="1" customHeight="1">
      <c r="A2460" s="1" t="str">
        <f t="shared" si="1"/>
        <v/>
      </c>
      <c r="B2460" s="1"/>
      <c r="C2460" s="38" t="str">
        <f>IF('TSA Input'!J2435="","",IF('TSA Input'!J2435="Yes",'TSA Input'!B2435,"Ineligible"))</f>
        <v/>
      </c>
      <c r="D2460" s="39" t="str">
        <f>IF('TSA Input'!J2435="","",IF('TSA Input'!J2435="Yes",'TSA Input'!H2435,""))</f>
        <v/>
      </c>
      <c r="E2460" s="40" t="str">
        <f>IF('TSA Input'!J2435="","",IF('TSA Input'!J2435="Yes",'TSA Input'!G2435,""))</f>
        <v/>
      </c>
      <c r="F2460" s="42" t="str">
        <f>IF('TSA Input'!J2435="","",IF('TSA Input'!J2435="Yes",'TSA Input'!C2435,""))</f>
        <v/>
      </c>
      <c r="G2460" s="43" t="str">
        <f>IF('TSA Input'!J2435="","",IF('TSA Input'!J2435="Yes",'TSA Input'!I2435,""))</f>
        <v/>
      </c>
      <c r="H2460" s="43" t="str">
        <f>IF('TSA Input'!J2435="","",IF('TSA Input'!J2435="Yes",'TSA Input'!E2435,""))</f>
        <v/>
      </c>
      <c r="I2460" s="45" t="str">
        <f t="shared" si="2"/>
        <v/>
      </c>
      <c r="J2460" s="146" t="str">
        <f>IF('TSA Input'!$J2435="","",IF('TSA Input'!$J2435="Yes",'TSA Input'!$C2435,""))</f>
        <v/>
      </c>
      <c r="K2460" s="147" t="str">
        <f>IF('TSA Input'!$J2435="","",IF('TSA Input'!$J2435="Yes",'TSA Input'!$I2435,""))</f>
        <v/>
      </c>
      <c r="L2460" s="147" t="str">
        <f>IF('TSA Input'!$J2435="","",IF('TSA Input'!$J2435="Yes",'TSA Input'!$E2435,""))</f>
        <v/>
      </c>
      <c r="M2460" s="45" t="str">
        <f t="shared" si="3"/>
        <v/>
      </c>
      <c r="N2460" s="48"/>
      <c r="O2460" s="49"/>
      <c r="P2460" s="148" t="s">
        <v>31</v>
      </c>
      <c r="Q2460" s="149" t="s">
        <v>31</v>
      </c>
      <c r="R2460" s="1"/>
    </row>
    <row r="2461" spans="1:18" ht="15.75" hidden="1" customHeight="1">
      <c r="A2461" s="1" t="str">
        <f t="shared" si="1"/>
        <v/>
      </c>
      <c r="B2461" s="1"/>
      <c r="C2461" s="38" t="str">
        <f>IF('TSA Input'!J2436="","",IF('TSA Input'!J2436="Yes",'TSA Input'!B2436,"Ineligible"))</f>
        <v/>
      </c>
      <c r="D2461" s="39" t="str">
        <f>IF('TSA Input'!J2436="","",IF('TSA Input'!J2436="Yes",'TSA Input'!H2436,""))</f>
        <v/>
      </c>
      <c r="E2461" s="40" t="str">
        <f>IF('TSA Input'!J2436="","",IF('TSA Input'!J2436="Yes",'TSA Input'!G2436,""))</f>
        <v/>
      </c>
      <c r="F2461" s="42" t="str">
        <f>IF('TSA Input'!J2436="","",IF('TSA Input'!J2436="Yes",'TSA Input'!C2436,""))</f>
        <v/>
      </c>
      <c r="G2461" s="43" t="str">
        <f>IF('TSA Input'!J2436="","",IF('TSA Input'!J2436="Yes",'TSA Input'!I2436,""))</f>
        <v/>
      </c>
      <c r="H2461" s="43" t="str">
        <f>IF('TSA Input'!J2436="","",IF('TSA Input'!J2436="Yes",'TSA Input'!E2436,""))</f>
        <v/>
      </c>
      <c r="I2461" s="45" t="str">
        <f t="shared" si="2"/>
        <v/>
      </c>
      <c r="J2461" s="146" t="str">
        <f>IF('TSA Input'!$J2436="","",IF('TSA Input'!$J2436="Yes",'TSA Input'!$C2436,""))</f>
        <v/>
      </c>
      <c r="K2461" s="147" t="str">
        <f>IF('TSA Input'!$J2436="","",IF('TSA Input'!$J2436="Yes",'TSA Input'!$I2436,""))</f>
        <v/>
      </c>
      <c r="L2461" s="147" t="str">
        <f>IF('TSA Input'!$J2436="","",IF('TSA Input'!$J2436="Yes",'TSA Input'!$E2436,""))</f>
        <v/>
      </c>
      <c r="M2461" s="45" t="str">
        <f t="shared" si="3"/>
        <v/>
      </c>
      <c r="N2461" s="48"/>
      <c r="O2461" s="49"/>
      <c r="P2461" s="148" t="s">
        <v>31</v>
      </c>
      <c r="Q2461" s="149" t="s">
        <v>31</v>
      </c>
      <c r="R2461" s="1"/>
    </row>
    <row r="2462" spans="1:18" ht="15.75" hidden="1" customHeight="1">
      <c r="A2462" s="1" t="str">
        <f t="shared" si="1"/>
        <v/>
      </c>
      <c r="B2462" s="1"/>
      <c r="C2462" s="38" t="str">
        <f>IF('TSA Input'!J2437="","",IF('TSA Input'!J2437="Yes",'TSA Input'!B2437,"Ineligible"))</f>
        <v/>
      </c>
      <c r="D2462" s="39" t="str">
        <f>IF('TSA Input'!J2437="","",IF('TSA Input'!J2437="Yes",'TSA Input'!H2437,""))</f>
        <v/>
      </c>
      <c r="E2462" s="40" t="str">
        <f>IF('TSA Input'!J2437="","",IF('TSA Input'!J2437="Yes",'TSA Input'!G2437,""))</f>
        <v/>
      </c>
      <c r="F2462" s="42" t="str">
        <f>IF('TSA Input'!J2437="","",IF('TSA Input'!J2437="Yes",'TSA Input'!C2437,""))</f>
        <v/>
      </c>
      <c r="G2462" s="43" t="str">
        <f>IF('TSA Input'!J2437="","",IF('TSA Input'!J2437="Yes",'TSA Input'!I2437,""))</f>
        <v/>
      </c>
      <c r="H2462" s="43" t="str">
        <f>IF('TSA Input'!J2437="","",IF('TSA Input'!J2437="Yes",'TSA Input'!E2437,""))</f>
        <v/>
      </c>
      <c r="I2462" s="45" t="str">
        <f t="shared" si="2"/>
        <v/>
      </c>
      <c r="J2462" s="146" t="str">
        <f>IF('TSA Input'!$J2437="","",IF('TSA Input'!$J2437="Yes",'TSA Input'!$C2437,""))</f>
        <v/>
      </c>
      <c r="K2462" s="147" t="str">
        <f>IF('TSA Input'!$J2437="","",IF('TSA Input'!$J2437="Yes",'TSA Input'!$I2437,""))</f>
        <v/>
      </c>
      <c r="L2462" s="147" t="str">
        <f>IF('TSA Input'!$J2437="","",IF('TSA Input'!$J2437="Yes",'TSA Input'!$E2437,""))</f>
        <v/>
      </c>
      <c r="M2462" s="45" t="str">
        <f t="shared" si="3"/>
        <v/>
      </c>
      <c r="N2462" s="48"/>
      <c r="O2462" s="49"/>
      <c r="P2462" s="148" t="s">
        <v>31</v>
      </c>
      <c r="Q2462" s="149" t="s">
        <v>31</v>
      </c>
      <c r="R2462" s="1"/>
    </row>
    <row r="2463" spans="1:18" ht="15.75" hidden="1" customHeight="1">
      <c r="A2463" s="1" t="str">
        <f t="shared" si="1"/>
        <v/>
      </c>
      <c r="B2463" s="1"/>
      <c r="C2463" s="38" t="str">
        <f>IF('TSA Input'!J2438="","",IF('TSA Input'!J2438="Yes",'TSA Input'!B2438,"Ineligible"))</f>
        <v/>
      </c>
      <c r="D2463" s="39" t="str">
        <f>IF('TSA Input'!J2438="","",IF('TSA Input'!J2438="Yes",'TSA Input'!H2438,""))</f>
        <v/>
      </c>
      <c r="E2463" s="40" t="str">
        <f>IF('TSA Input'!J2438="","",IF('TSA Input'!J2438="Yes",'TSA Input'!G2438,""))</f>
        <v/>
      </c>
      <c r="F2463" s="42" t="str">
        <f>IF('TSA Input'!J2438="","",IF('TSA Input'!J2438="Yes",'TSA Input'!C2438,""))</f>
        <v/>
      </c>
      <c r="G2463" s="43" t="str">
        <f>IF('TSA Input'!J2438="","",IF('TSA Input'!J2438="Yes",'TSA Input'!I2438,""))</f>
        <v/>
      </c>
      <c r="H2463" s="43" t="str">
        <f>IF('TSA Input'!J2438="","",IF('TSA Input'!J2438="Yes",'TSA Input'!E2438,""))</f>
        <v/>
      </c>
      <c r="I2463" s="45" t="str">
        <f t="shared" si="2"/>
        <v/>
      </c>
      <c r="J2463" s="146" t="str">
        <f>IF('TSA Input'!$J2438="","",IF('TSA Input'!$J2438="Yes",'TSA Input'!$C2438,""))</f>
        <v/>
      </c>
      <c r="K2463" s="147" t="str">
        <f>IF('TSA Input'!$J2438="","",IF('TSA Input'!$J2438="Yes",'TSA Input'!$I2438,""))</f>
        <v/>
      </c>
      <c r="L2463" s="147" t="str">
        <f>IF('TSA Input'!$J2438="","",IF('TSA Input'!$J2438="Yes",'TSA Input'!$E2438,""))</f>
        <v/>
      </c>
      <c r="M2463" s="45" t="str">
        <f t="shared" si="3"/>
        <v/>
      </c>
      <c r="N2463" s="48"/>
      <c r="O2463" s="49"/>
      <c r="P2463" s="148" t="s">
        <v>31</v>
      </c>
      <c r="Q2463" s="149" t="s">
        <v>31</v>
      </c>
      <c r="R2463" s="1"/>
    </row>
    <row r="2464" spans="1:18" ht="15.75" hidden="1" customHeight="1">
      <c r="A2464" s="1" t="str">
        <f t="shared" si="1"/>
        <v/>
      </c>
      <c r="B2464" s="1"/>
      <c r="C2464" s="38" t="str">
        <f>IF('TSA Input'!J2439="","",IF('TSA Input'!J2439="Yes",'TSA Input'!B2439,"Ineligible"))</f>
        <v/>
      </c>
      <c r="D2464" s="39" t="str">
        <f>IF('TSA Input'!J2439="","",IF('TSA Input'!J2439="Yes",'TSA Input'!H2439,""))</f>
        <v/>
      </c>
      <c r="E2464" s="40" t="str">
        <f>IF('TSA Input'!J2439="","",IF('TSA Input'!J2439="Yes",'TSA Input'!G2439,""))</f>
        <v/>
      </c>
      <c r="F2464" s="42" t="str">
        <f>IF('TSA Input'!J2439="","",IF('TSA Input'!J2439="Yes",'TSA Input'!C2439,""))</f>
        <v/>
      </c>
      <c r="G2464" s="43" t="str">
        <f>IF('TSA Input'!J2439="","",IF('TSA Input'!J2439="Yes",'TSA Input'!I2439,""))</f>
        <v/>
      </c>
      <c r="H2464" s="43" t="str">
        <f>IF('TSA Input'!J2439="","",IF('TSA Input'!J2439="Yes",'TSA Input'!E2439,""))</f>
        <v/>
      </c>
      <c r="I2464" s="45" t="str">
        <f t="shared" si="2"/>
        <v/>
      </c>
      <c r="J2464" s="146" t="str">
        <f>IF('TSA Input'!$J2439="","",IF('TSA Input'!$J2439="Yes",'TSA Input'!$C2439,""))</f>
        <v/>
      </c>
      <c r="K2464" s="147" t="str">
        <f>IF('TSA Input'!$J2439="","",IF('TSA Input'!$J2439="Yes",'TSA Input'!$I2439,""))</f>
        <v/>
      </c>
      <c r="L2464" s="147" t="str">
        <f>IF('TSA Input'!$J2439="","",IF('TSA Input'!$J2439="Yes",'TSA Input'!$E2439,""))</f>
        <v/>
      </c>
      <c r="M2464" s="45" t="str">
        <f t="shared" si="3"/>
        <v/>
      </c>
      <c r="N2464" s="48"/>
      <c r="O2464" s="49"/>
      <c r="P2464" s="148" t="s">
        <v>31</v>
      </c>
      <c r="Q2464" s="149" t="s">
        <v>31</v>
      </c>
      <c r="R2464" s="1"/>
    </row>
    <row r="2465" spans="1:18" ht="15.75" hidden="1" customHeight="1">
      <c r="A2465" s="1" t="str">
        <f t="shared" si="1"/>
        <v/>
      </c>
      <c r="B2465" s="1"/>
      <c r="C2465" s="38" t="str">
        <f>IF('TSA Input'!J2440="","",IF('TSA Input'!J2440="Yes",'TSA Input'!B2440,"Ineligible"))</f>
        <v/>
      </c>
      <c r="D2465" s="39" t="str">
        <f>IF('TSA Input'!J2440="","",IF('TSA Input'!J2440="Yes",'TSA Input'!H2440,""))</f>
        <v/>
      </c>
      <c r="E2465" s="40" t="str">
        <f>IF('TSA Input'!J2440="","",IF('TSA Input'!J2440="Yes",'TSA Input'!G2440,""))</f>
        <v/>
      </c>
      <c r="F2465" s="42" t="str">
        <f>IF('TSA Input'!J2440="","",IF('TSA Input'!J2440="Yes",'TSA Input'!C2440,""))</f>
        <v/>
      </c>
      <c r="G2465" s="43" t="str">
        <f>IF('TSA Input'!J2440="","",IF('TSA Input'!J2440="Yes",'TSA Input'!I2440,""))</f>
        <v/>
      </c>
      <c r="H2465" s="43" t="str">
        <f>IF('TSA Input'!J2440="","",IF('TSA Input'!J2440="Yes",'TSA Input'!E2440,""))</f>
        <v/>
      </c>
      <c r="I2465" s="45" t="str">
        <f t="shared" si="2"/>
        <v/>
      </c>
      <c r="J2465" s="146" t="str">
        <f>IF('TSA Input'!$J2440="","",IF('TSA Input'!$J2440="Yes",'TSA Input'!$C2440,""))</f>
        <v/>
      </c>
      <c r="K2465" s="147" t="str">
        <f>IF('TSA Input'!$J2440="","",IF('TSA Input'!$J2440="Yes",'TSA Input'!$I2440,""))</f>
        <v/>
      </c>
      <c r="L2465" s="147" t="str">
        <f>IF('TSA Input'!$J2440="","",IF('TSA Input'!$J2440="Yes",'TSA Input'!$E2440,""))</f>
        <v/>
      </c>
      <c r="M2465" s="45" t="str">
        <f t="shared" si="3"/>
        <v/>
      </c>
      <c r="N2465" s="48"/>
      <c r="O2465" s="49"/>
      <c r="P2465" s="148" t="s">
        <v>31</v>
      </c>
      <c r="Q2465" s="149" t="s">
        <v>31</v>
      </c>
      <c r="R2465" s="1"/>
    </row>
    <row r="2466" spans="1:18" ht="15.75" hidden="1" customHeight="1">
      <c r="A2466" s="1" t="str">
        <f t="shared" si="1"/>
        <v/>
      </c>
      <c r="B2466" s="1"/>
      <c r="C2466" s="38" t="str">
        <f>IF('TSA Input'!J2441="","",IF('TSA Input'!J2441="Yes",'TSA Input'!B2441,"Ineligible"))</f>
        <v/>
      </c>
      <c r="D2466" s="39" t="str">
        <f>IF('TSA Input'!J2441="","",IF('TSA Input'!J2441="Yes",'TSA Input'!H2441,""))</f>
        <v/>
      </c>
      <c r="E2466" s="40" t="str">
        <f>IF('TSA Input'!J2441="","",IF('TSA Input'!J2441="Yes",'TSA Input'!G2441,""))</f>
        <v/>
      </c>
      <c r="F2466" s="42" t="str">
        <f>IF('TSA Input'!J2441="","",IF('TSA Input'!J2441="Yes",'TSA Input'!C2441,""))</f>
        <v/>
      </c>
      <c r="G2466" s="43" t="str">
        <f>IF('TSA Input'!J2441="","",IF('TSA Input'!J2441="Yes",'TSA Input'!I2441,""))</f>
        <v/>
      </c>
      <c r="H2466" s="43" t="str">
        <f>IF('TSA Input'!J2441="","",IF('TSA Input'!J2441="Yes",'TSA Input'!E2441,""))</f>
        <v/>
      </c>
      <c r="I2466" s="45" t="str">
        <f t="shared" si="2"/>
        <v/>
      </c>
      <c r="J2466" s="146" t="str">
        <f>IF('TSA Input'!$J2441="","",IF('TSA Input'!$J2441="Yes",'TSA Input'!$C2441,""))</f>
        <v/>
      </c>
      <c r="K2466" s="147" t="str">
        <f>IF('TSA Input'!$J2441="","",IF('TSA Input'!$J2441="Yes",'TSA Input'!$I2441,""))</f>
        <v/>
      </c>
      <c r="L2466" s="147" t="str">
        <f>IF('TSA Input'!$J2441="","",IF('TSA Input'!$J2441="Yes",'TSA Input'!$E2441,""))</f>
        <v/>
      </c>
      <c r="M2466" s="45" t="str">
        <f t="shared" si="3"/>
        <v/>
      </c>
      <c r="N2466" s="48"/>
      <c r="O2466" s="49"/>
      <c r="P2466" s="148" t="s">
        <v>31</v>
      </c>
      <c r="Q2466" s="149" t="s">
        <v>31</v>
      </c>
      <c r="R2466" s="1"/>
    </row>
    <row r="2467" spans="1:18" ht="15.75" hidden="1" customHeight="1">
      <c r="A2467" s="1" t="str">
        <f t="shared" si="1"/>
        <v/>
      </c>
      <c r="B2467" s="1"/>
      <c r="C2467" s="38" t="str">
        <f>IF('TSA Input'!J2442="","",IF('TSA Input'!J2442="Yes",'TSA Input'!B2442,"Ineligible"))</f>
        <v/>
      </c>
      <c r="D2467" s="39" t="str">
        <f>IF('TSA Input'!J2442="","",IF('TSA Input'!J2442="Yes",'TSA Input'!H2442,""))</f>
        <v/>
      </c>
      <c r="E2467" s="40" t="str">
        <f>IF('TSA Input'!J2442="","",IF('TSA Input'!J2442="Yes",'TSA Input'!G2442,""))</f>
        <v/>
      </c>
      <c r="F2467" s="42" t="str">
        <f>IF('TSA Input'!J2442="","",IF('TSA Input'!J2442="Yes",'TSA Input'!C2442,""))</f>
        <v/>
      </c>
      <c r="G2467" s="43" t="str">
        <f>IF('TSA Input'!J2442="","",IF('TSA Input'!J2442="Yes",'TSA Input'!I2442,""))</f>
        <v/>
      </c>
      <c r="H2467" s="43" t="str">
        <f>IF('TSA Input'!J2442="","",IF('TSA Input'!J2442="Yes",'TSA Input'!E2442,""))</f>
        <v/>
      </c>
      <c r="I2467" s="45" t="str">
        <f t="shared" si="2"/>
        <v/>
      </c>
      <c r="J2467" s="146" t="str">
        <f>IF('TSA Input'!$J2442="","",IF('TSA Input'!$J2442="Yes",'TSA Input'!$C2442,""))</f>
        <v/>
      </c>
      <c r="K2467" s="147" t="str">
        <f>IF('TSA Input'!$J2442="","",IF('TSA Input'!$J2442="Yes",'TSA Input'!$I2442,""))</f>
        <v/>
      </c>
      <c r="L2467" s="147" t="str">
        <f>IF('TSA Input'!$J2442="","",IF('TSA Input'!$J2442="Yes",'TSA Input'!$E2442,""))</f>
        <v/>
      </c>
      <c r="M2467" s="45" t="str">
        <f t="shared" si="3"/>
        <v/>
      </c>
      <c r="N2467" s="48"/>
      <c r="O2467" s="49"/>
      <c r="P2467" s="148" t="s">
        <v>31</v>
      </c>
      <c r="Q2467" s="149" t="s">
        <v>31</v>
      </c>
      <c r="R2467" s="1"/>
    </row>
    <row r="2468" spans="1:18" ht="15.75" hidden="1" customHeight="1">
      <c r="A2468" s="1" t="str">
        <f t="shared" si="1"/>
        <v/>
      </c>
      <c r="B2468" s="1"/>
      <c r="C2468" s="38" t="str">
        <f>IF('TSA Input'!J2443="","",IF('TSA Input'!J2443="Yes",'TSA Input'!B2443,"Ineligible"))</f>
        <v/>
      </c>
      <c r="D2468" s="39" t="str">
        <f>IF('TSA Input'!J2443="","",IF('TSA Input'!J2443="Yes",'TSA Input'!H2443,""))</f>
        <v/>
      </c>
      <c r="E2468" s="40" t="str">
        <f>IF('TSA Input'!J2443="","",IF('TSA Input'!J2443="Yes",'TSA Input'!G2443,""))</f>
        <v/>
      </c>
      <c r="F2468" s="42" t="str">
        <f>IF('TSA Input'!J2443="","",IF('TSA Input'!J2443="Yes",'TSA Input'!C2443,""))</f>
        <v/>
      </c>
      <c r="G2468" s="43" t="str">
        <f>IF('TSA Input'!J2443="","",IF('TSA Input'!J2443="Yes",'TSA Input'!I2443,""))</f>
        <v/>
      </c>
      <c r="H2468" s="43" t="str">
        <f>IF('TSA Input'!J2443="","",IF('TSA Input'!J2443="Yes",'TSA Input'!E2443,""))</f>
        <v/>
      </c>
      <c r="I2468" s="45" t="str">
        <f t="shared" si="2"/>
        <v/>
      </c>
      <c r="J2468" s="146" t="str">
        <f>IF('TSA Input'!$J2443="","",IF('TSA Input'!$J2443="Yes",'TSA Input'!$C2443,""))</f>
        <v/>
      </c>
      <c r="K2468" s="147" t="str">
        <f>IF('TSA Input'!$J2443="","",IF('TSA Input'!$J2443="Yes",'TSA Input'!$I2443,""))</f>
        <v/>
      </c>
      <c r="L2468" s="147" t="str">
        <f>IF('TSA Input'!$J2443="","",IF('TSA Input'!$J2443="Yes",'TSA Input'!$E2443,""))</f>
        <v/>
      </c>
      <c r="M2468" s="45" t="str">
        <f t="shared" si="3"/>
        <v/>
      </c>
      <c r="N2468" s="48"/>
      <c r="O2468" s="49"/>
      <c r="P2468" s="148" t="s">
        <v>31</v>
      </c>
      <c r="Q2468" s="149" t="s">
        <v>31</v>
      </c>
      <c r="R2468" s="1"/>
    </row>
    <row r="2469" spans="1:18" ht="15.75" hidden="1" customHeight="1">
      <c r="A2469" s="1" t="str">
        <f t="shared" si="1"/>
        <v/>
      </c>
      <c r="B2469" s="1"/>
      <c r="C2469" s="38" t="str">
        <f>IF('TSA Input'!J2444="","",IF('TSA Input'!J2444="Yes",'TSA Input'!B2444,"Ineligible"))</f>
        <v/>
      </c>
      <c r="D2469" s="39" t="str">
        <f>IF('TSA Input'!J2444="","",IF('TSA Input'!J2444="Yes",'TSA Input'!H2444,""))</f>
        <v/>
      </c>
      <c r="E2469" s="40" t="str">
        <f>IF('TSA Input'!J2444="","",IF('TSA Input'!J2444="Yes",'TSA Input'!G2444,""))</f>
        <v/>
      </c>
      <c r="F2469" s="42" t="str">
        <f>IF('TSA Input'!J2444="","",IF('TSA Input'!J2444="Yes",'TSA Input'!C2444,""))</f>
        <v/>
      </c>
      <c r="G2469" s="43" t="str">
        <f>IF('TSA Input'!J2444="","",IF('TSA Input'!J2444="Yes",'TSA Input'!I2444,""))</f>
        <v/>
      </c>
      <c r="H2469" s="43" t="str">
        <f>IF('TSA Input'!J2444="","",IF('TSA Input'!J2444="Yes",'TSA Input'!E2444,""))</f>
        <v/>
      </c>
      <c r="I2469" s="45" t="str">
        <f t="shared" si="2"/>
        <v/>
      </c>
      <c r="J2469" s="146" t="str">
        <f>IF('TSA Input'!$J2444="","",IF('TSA Input'!$J2444="Yes",'TSA Input'!$C2444,""))</f>
        <v/>
      </c>
      <c r="K2469" s="147" t="str">
        <f>IF('TSA Input'!$J2444="","",IF('TSA Input'!$J2444="Yes",'TSA Input'!$I2444,""))</f>
        <v/>
      </c>
      <c r="L2469" s="147" t="str">
        <f>IF('TSA Input'!$J2444="","",IF('TSA Input'!$J2444="Yes",'TSA Input'!$E2444,""))</f>
        <v/>
      </c>
      <c r="M2469" s="45" t="str">
        <f t="shared" si="3"/>
        <v/>
      </c>
      <c r="N2469" s="48"/>
      <c r="O2469" s="49"/>
      <c r="P2469" s="148" t="s">
        <v>31</v>
      </c>
      <c r="Q2469" s="149" t="s">
        <v>31</v>
      </c>
      <c r="R2469" s="1"/>
    </row>
    <row r="2470" spans="1:18" ht="15.75" hidden="1" customHeight="1">
      <c r="A2470" s="1" t="str">
        <f t="shared" si="1"/>
        <v/>
      </c>
      <c r="B2470" s="1"/>
      <c r="C2470" s="38" t="str">
        <f>IF('TSA Input'!J2445="","",IF('TSA Input'!J2445="Yes",'TSA Input'!B2445,"Ineligible"))</f>
        <v/>
      </c>
      <c r="D2470" s="39" t="str">
        <f>IF('TSA Input'!J2445="","",IF('TSA Input'!J2445="Yes",'TSA Input'!H2445,""))</f>
        <v/>
      </c>
      <c r="E2470" s="40" t="str">
        <f>IF('TSA Input'!J2445="","",IF('TSA Input'!J2445="Yes",'TSA Input'!G2445,""))</f>
        <v/>
      </c>
      <c r="F2470" s="42" t="str">
        <f>IF('TSA Input'!J2445="","",IF('TSA Input'!J2445="Yes",'TSA Input'!C2445,""))</f>
        <v/>
      </c>
      <c r="G2470" s="43" t="str">
        <f>IF('TSA Input'!J2445="","",IF('TSA Input'!J2445="Yes",'TSA Input'!I2445,""))</f>
        <v/>
      </c>
      <c r="H2470" s="43" t="str">
        <f>IF('TSA Input'!J2445="","",IF('TSA Input'!J2445="Yes",'TSA Input'!E2445,""))</f>
        <v/>
      </c>
      <c r="I2470" s="45" t="str">
        <f t="shared" si="2"/>
        <v/>
      </c>
      <c r="J2470" s="146" t="str">
        <f>IF('TSA Input'!$J2445="","",IF('TSA Input'!$J2445="Yes",'TSA Input'!$C2445,""))</f>
        <v/>
      </c>
      <c r="K2470" s="147" t="str">
        <f>IF('TSA Input'!$J2445="","",IF('TSA Input'!$J2445="Yes",'TSA Input'!$I2445,""))</f>
        <v/>
      </c>
      <c r="L2470" s="147" t="str">
        <f>IF('TSA Input'!$J2445="","",IF('TSA Input'!$J2445="Yes",'TSA Input'!$E2445,""))</f>
        <v/>
      </c>
      <c r="M2470" s="45" t="str">
        <f t="shared" si="3"/>
        <v/>
      </c>
      <c r="N2470" s="48"/>
      <c r="O2470" s="49"/>
      <c r="P2470" s="148" t="s">
        <v>31</v>
      </c>
      <c r="Q2470" s="149" t="s">
        <v>31</v>
      </c>
      <c r="R2470" s="1"/>
    </row>
    <row r="2471" spans="1:18" ht="15.75" hidden="1" customHeight="1">
      <c r="A2471" s="1" t="str">
        <f t="shared" si="1"/>
        <v/>
      </c>
      <c r="B2471" s="1"/>
      <c r="C2471" s="38" t="str">
        <f>IF('TSA Input'!J2446="","",IF('TSA Input'!J2446="Yes",'TSA Input'!B2446,"Ineligible"))</f>
        <v/>
      </c>
      <c r="D2471" s="39" t="str">
        <f>IF('TSA Input'!J2446="","",IF('TSA Input'!J2446="Yes",'TSA Input'!H2446,""))</f>
        <v/>
      </c>
      <c r="E2471" s="40" t="str">
        <f>IF('TSA Input'!J2446="","",IF('TSA Input'!J2446="Yes",'TSA Input'!G2446,""))</f>
        <v/>
      </c>
      <c r="F2471" s="42" t="str">
        <f>IF('TSA Input'!J2446="","",IF('TSA Input'!J2446="Yes",'TSA Input'!C2446,""))</f>
        <v/>
      </c>
      <c r="G2471" s="43" t="str">
        <f>IF('TSA Input'!J2446="","",IF('TSA Input'!J2446="Yes",'TSA Input'!I2446,""))</f>
        <v/>
      </c>
      <c r="H2471" s="43" t="str">
        <f>IF('TSA Input'!J2446="","",IF('TSA Input'!J2446="Yes",'TSA Input'!E2446,""))</f>
        <v/>
      </c>
      <c r="I2471" s="45" t="str">
        <f t="shared" si="2"/>
        <v/>
      </c>
      <c r="J2471" s="146" t="str">
        <f>IF('TSA Input'!$J2446="","",IF('TSA Input'!$J2446="Yes",'TSA Input'!$C2446,""))</f>
        <v/>
      </c>
      <c r="K2471" s="147" t="str">
        <f>IF('TSA Input'!$J2446="","",IF('TSA Input'!$J2446="Yes",'TSA Input'!$I2446,""))</f>
        <v/>
      </c>
      <c r="L2471" s="147" t="str">
        <f>IF('TSA Input'!$J2446="","",IF('TSA Input'!$J2446="Yes",'TSA Input'!$E2446,""))</f>
        <v/>
      </c>
      <c r="M2471" s="45" t="str">
        <f t="shared" si="3"/>
        <v/>
      </c>
      <c r="N2471" s="48"/>
      <c r="O2471" s="49"/>
      <c r="P2471" s="148" t="s">
        <v>31</v>
      </c>
      <c r="Q2471" s="149" t="s">
        <v>31</v>
      </c>
      <c r="R2471" s="1"/>
    </row>
    <row r="2472" spans="1:18" ht="15.75" hidden="1" customHeight="1">
      <c r="A2472" s="1" t="str">
        <f t="shared" si="1"/>
        <v/>
      </c>
      <c r="B2472" s="1"/>
      <c r="C2472" s="38" t="str">
        <f>IF('TSA Input'!J2447="","",IF('TSA Input'!J2447="Yes",'TSA Input'!B2447,"Ineligible"))</f>
        <v/>
      </c>
      <c r="D2472" s="39" t="str">
        <f>IF('TSA Input'!J2447="","",IF('TSA Input'!J2447="Yes",'TSA Input'!H2447,""))</f>
        <v/>
      </c>
      <c r="E2472" s="40" t="str">
        <f>IF('TSA Input'!J2447="","",IF('TSA Input'!J2447="Yes",'TSA Input'!G2447,""))</f>
        <v/>
      </c>
      <c r="F2472" s="42" t="str">
        <f>IF('TSA Input'!J2447="","",IF('TSA Input'!J2447="Yes",'TSA Input'!C2447,""))</f>
        <v/>
      </c>
      <c r="G2472" s="43" t="str">
        <f>IF('TSA Input'!J2447="","",IF('TSA Input'!J2447="Yes",'TSA Input'!I2447,""))</f>
        <v/>
      </c>
      <c r="H2472" s="43" t="str">
        <f>IF('TSA Input'!J2447="","",IF('TSA Input'!J2447="Yes",'TSA Input'!E2447,""))</f>
        <v/>
      </c>
      <c r="I2472" s="45" t="str">
        <f t="shared" si="2"/>
        <v/>
      </c>
      <c r="J2472" s="146" t="str">
        <f>IF('TSA Input'!$J2447="","",IF('TSA Input'!$J2447="Yes",'TSA Input'!$C2447,""))</f>
        <v/>
      </c>
      <c r="K2472" s="147" t="str">
        <f>IF('TSA Input'!$J2447="","",IF('TSA Input'!$J2447="Yes",'TSA Input'!$I2447,""))</f>
        <v/>
      </c>
      <c r="L2472" s="147" t="str">
        <f>IF('TSA Input'!$J2447="","",IF('TSA Input'!$J2447="Yes",'TSA Input'!$E2447,""))</f>
        <v/>
      </c>
      <c r="M2472" s="45" t="str">
        <f t="shared" si="3"/>
        <v/>
      </c>
      <c r="N2472" s="48"/>
      <c r="O2472" s="49"/>
      <c r="P2472" s="148" t="s">
        <v>31</v>
      </c>
      <c r="Q2472" s="149" t="s">
        <v>31</v>
      </c>
      <c r="R2472" s="1"/>
    </row>
    <row r="2473" spans="1:18" ht="15.75" hidden="1" customHeight="1">
      <c r="A2473" s="1" t="str">
        <f t="shared" si="1"/>
        <v/>
      </c>
      <c r="B2473" s="1"/>
      <c r="C2473" s="38" t="str">
        <f>IF('TSA Input'!J2448="","",IF('TSA Input'!J2448="Yes",'TSA Input'!B2448,"Ineligible"))</f>
        <v/>
      </c>
      <c r="D2473" s="39" t="str">
        <f>IF('TSA Input'!J2448="","",IF('TSA Input'!J2448="Yes",'TSA Input'!H2448,""))</f>
        <v/>
      </c>
      <c r="E2473" s="40" t="str">
        <f>IF('TSA Input'!J2448="","",IF('TSA Input'!J2448="Yes",'TSA Input'!G2448,""))</f>
        <v/>
      </c>
      <c r="F2473" s="42" t="str">
        <f>IF('TSA Input'!J2448="","",IF('TSA Input'!J2448="Yes",'TSA Input'!C2448,""))</f>
        <v/>
      </c>
      <c r="G2473" s="43" t="str">
        <f>IF('TSA Input'!J2448="","",IF('TSA Input'!J2448="Yes",'TSA Input'!I2448,""))</f>
        <v/>
      </c>
      <c r="H2473" s="43" t="str">
        <f>IF('TSA Input'!J2448="","",IF('TSA Input'!J2448="Yes",'TSA Input'!E2448,""))</f>
        <v/>
      </c>
      <c r="I2473" s="45" t="str">
        <f t="shared" si="2"/>
        <v/>
      </c>
      <c r="J2473" s="146" t="str">
        <f>IF('TSA Input'!$J2448="","",IF('TSA Input'!$J2448="Yes",'TSA Input'!$C2448,""))</f>
        <v/>
      </c>
      <c r="K2473" s="147" t="str">
        <f>IF('TSA Input'!$J2448="","",IF('TSA Input'!$J2448="Yes",'TSA Input'!$I2448,""))</f>
        <v/>
      </c>
      <c r="L2473" s="147" t="str">
        <f>IF('TSA Input'!$J2448="","",IF('TSA Input'!$J2448="Yes",'TSA Input'!$E2448,""))</f>
        <v/>
      </c>
      <c r="M2473" s="45" t="str">
        <f t="shared" si="3"/>
        <v/>
      </c>
      <c r="N2473" s="48"/>
      <c r="O2473" s="49"/>
      <c r="P2473" s="148" t="s">
        <v>31</v>
      </c>
      <c r="Q2473" s="149" t="s">
        <v>31</v>
      </c>
      <c r="R2473" s="1"/>
    </row>
    <row r="2474" spans="1:18" ht="15.75" hidden="1" customHeight="1">
      <c r="A2474" s="1" t="str">
        <f t="shared" si="1"/>
        <v/>
      </c>
      <c r="B2474" s="1"/>
      <c r="C2474" s="38" t="str">
        <f>IF('TSA Input'!J2449="","",IF('TSA Input'!J2449="Yes",'TSA Input'!B2449,"Ineligible"))</f>
        <v/>
      </c>
      <c r="D2474" s="39" t="str">
        <f>IF('TSA Input'!J2449="","",IF('TSA Input'!J2449="Yes",'TSA Input'!H2449,""))</f>
        <v/>
      </c>
      <c r="E2474" s="40" t="str">
        <f>IF('TSA Input'!J2449="","",IF('TSA Input'!J2449="Yes",'TSA Input'!G2449,""))</f>
        <v/>
      </c>
      <c r="F2474" s="42" t="str">
        <f>IF('TSA Input'!J2449="","",IF('TSA Input'!J2449="Yes",'TSA Input'!C2449,""))</f>
        <v/>
      </c>
      <c r="G2474" s="43" t="str">
        <f>IF('TSA Input'!J2449="","",IF('TSA Input'!J2449="Yes",'TSA Input'!I2449,""))</f>
        <v/>
      </c>
      <c r="H2474" s="43" t="str">
        <f>IF('TSA Input'!J2449="","",IF('TSA Input'!J2449="Yes",'TSA Input'!E2449,""))</f>
        <v/>
      </c>
      <c r="I2474" s="45" t="str">
        <f t="shared" si="2"/>
        <v/>
      </c>
      <c r="J2474" s="146" t="str">
        <f>IF('TSA Input'!$J2449="","",IF('TSA Input'!$J2449="Yes",'TSA Input'!$C2449,""))</f>
        <v/>
      </c>
      <c r="K2474" s="147" t="str">
        <f>IF('TSA Input'!$J2449="","",IF('TSA Input'!$J2449="Yes",'TSA Input'!$I2449,""))</f>
        <v/>
      </c>
      <c r="L2474" s="147" t="str">
        <f>IF('TSA Input'!$J2449="","",IF('TSA Input'!$J2449="Yes",'TSA Input'!$E2449,""))</f>
        <v/>
      </c>
      <c r="M2474" s="45" t="str">
        <f t="shared" si="3"/>
        <v/>
      </c>
      <c r="N2474" s="48"/>
      <c r="O2474" s="49"/>
      <c r="P2474" s="148" t="s">
        <v>31</v>
      </c>
      <c r="Q2474" s="149" t="s">
        <v>31</v>
      </c>
      <c r="R2474" s="1"/>
    </row>
    <row r="2475" spans="1:18" ht="15.75" hidden="1" customHeight="1">
      <c r="A2475" s="1" t="str">
        <f t="shared" si="1"/>
        <v/>
      </c>
      <c r="B2475" s="1"/>
      <c r="C2475" s="38" t="str">
        <f>IF('TSA Input'!J2450="","",IF('TSA Input'!J2450="Yes",'TSA Input'!B2450,"Ineligible"))</f>
        <v/>
      </c>
      <c r="D2475" s="39" t="str">
        <f>IF('TSA Input'!J2450="","",IF('TSA Input'!J2450="Yes",'TSA Input'!H2450,""))</f>
        <v/>
      </c>
      <c r="E2475" s="40" t="str">
        <f>IF('TSA Input'!J2450="","",IF('TSA Input'!J2450="Yes",'TSA Input'!G2450,""))</f>
        <v/>
      </c>
      <c r="F2475" s="42" t="str">
        <f>IF('TSA Input'!J2450="","",IF('TSA Input'!J2450="Yes",'TSA Input'!C2450,""))</f>
        <v/>
      </c>
      <c r="G2475" s="43" t="str">
        <f>IF('TSA Input'!J2450="","",IF('TSA Input'!J2450="Yes",'TSA Input'!I2450,""))</f>
        <v/>
      </c>
      <c r="H2475" s="43" t="str">
        <f>IF('TSA Input'!J2450="","",IF('TSA Input'!J2450="Yes",'TSA Input'!E2450,""))</f>
        <v/>
      </c>
      <c r="I2475" s="45" t="str">
        <f t="shared" si="2"/>
        <v/>
      </c>
      <c r="J2475" s="146" t="str">
        <f>IF('TSA Input'!$J2450="","",IF('TSA Input'!$J2450="Yes",'TSA Input'!$C2450,""))</f>
        <v/>
      </c>
      <c r="K2475" s="147" t="str">
        <f>IF('TSA Input'!$J2450="","",IF('TSA Input'!$J2450="Yes",'TSA Input'!$I2450,""))</f>
        <v/>
      </c>
      <c r="L2475" s="147" t="str">
        <f>IF('TSA Input'!$J2450="","",IF('TSA Input'!$J2450="Yes",'TSA Input'!$E2450,""))</f>
        <v/>
      </c>
      <c r="M2475" s="45" t="str">
        <f t="shared" si="3"/>
        <v/>
      </c>
      <c r="N2475" s="48"/>
      <c r="O2475" s="49"/>
      <c r="P2475" s="148" t="s">
        <v>31</v>
      </c>
      <c r="Q2475" s="149" t="s">
        <v>31</v>
      </c>
      <c r="R2475" s="1"/>
    </row>
    <row r="2476" spans="1:18" ht="15.75" hidden="1" customHeight="1">
      <c r="A2476" s="1" t="str">
        <f t="shared" si="1"/>
        <v/>
      </c>
      <c r="B2476" s="1"/>
      <c r="C2476" s="38" t="str">
        <f>IF('TSA Input'!J2451="","",IF('TSA Input'!J2451="Yes",'TSA Input'!B2451,"Ineligible"))</f>
        <v/>
      </c>
      <c r="D2476" s="39" t="str">
        <f>IF('TSA Input'!J2451="","",IF('TSA Input'!J2451="Yes",'TSA Input'!H2451,""))</f>
        <v/>
      </c>
      <c r="E2476" s="40" t="str">
        <f>IF('TSA Input'!J2451="","",IF('TSA Input'!J2451="Yes",'TSA Input'!G2451,""))</f>
        <v/>
      </c>
      <c r="F2476" s="42" t="str">
        <f>IF('TSA Input'!J2451="","",IF('TSA Input'!J2451="Yes",'TSA Input'!C2451,""))</f>
        <v/>
      </c>
      <c r="G2476" s="43" t="str">
        <f>IF('TSA Input'!J2451="","",IF('TSA Input'!J2451="Yes",'TSA Input'!I2451,""))</f>
        <v/>
      </c>
      <c r="H2476" s="43" t="str">
        <f>IF('TSA Input'!J2451="","",IF('TSA Input'!J2451="Yes",'TSA Input'!E2451,""))</f>
        <v/>
      </c>
      <c r="I2476" s="45" t="str">
        <f t="shared" si="2"/>
        <v/>
      </c>
      <c r="J2476" s="146" t="str">
        <f>IF('TSA Input'!$J2451="","",IF('TSA Input'!$J2451="Yes",'TSA Input'!$C2451,""))</f>
        <v/>
      </c>
      <c r="K2476" s="147" t="str">
        <f>IF('TSA Input'!$J2451="","",IF('TSA Input'!$J2451="Yes",'TSA Input'!$I2451,""))</f>
        <v/>
      </c>
      <c r="L2476" s="147" t="str">
        <f>IF('TSA Input'!$J2451="","",IF('TSA Input'!$J2451="Yes",'TSA Input'!$E2451,""))</f>
        <v/>
      </c>
      <c r="M2476" s="45" t="str">
        <f t="shared" si="3"/>
        <v/>
      </c>
      <c r="N2476" s="48"/>
      <c r="O2476" s="49"/>
      <c r="P2476" s="148" t="s">
        <v>31</v>
      </c>
      <c r="Q2476" s="149" t="s">
        <v>31</v>
      </c>
      <c r="R2476" s="1"/>
    </row>
    <row r="2477" spans="1:18" ht="15.75" hidden="1" customHeight="1">
      <c r="A2477" s="1" t="str">
        <f t="shared" si="1"/>
        <v/>
      </c>
      <c r="B2477" s="1"/>
      <c r="C2477" s="38" t="str">
        <f>IF('TSA Input'!J2452="","",IF('TSA Input'!J2452="Yes",'TSA Input'!B2452,"Ineligible"))</f>
        <v/>
      </c>
      <c r="D2477" s="39" t="str">
        <f>IF('TSA Input'!J2452="","",IF('TSA Input'!J2452="Yes",'TSA Input'!H2452,""))</f>
        <v/>
      </c>
      <c r="E2477" s="40" t="str">
        <f>IF('TSA Input'!J2452="","",IF('TSA Input'!J2452="Yes",'TSA Input'!G2452,""))</f>
        <v/>
      </c>
      <c r="F2477" s="42" t="str">
        <f>IF('TSA Input'!J2452="","",IF('TSA Input'!J2452="Yes",'TSA Input'!C2452,""))</f>
        <v/>
      </c>
      <c r="G2477" s="43" t="str">
        <f>IF('TSA Input'!J2452="","",IF('TSA Input'!J2452="Yes",'TSA Input'!I2452,""))</f>
        <v/>
      </c>
      <c r="H2477" s="43" t="str">
        <f>IF('TSA Input'!J2452="","",IF('TSA Input'!J2452="Yes",'TSA Input'!E2452,""))</f>
        <v/>
      </c>
      <c r="I2477" s="45" t="str">
        <f t="shared" si="2"/>
        <v/>
      </c>
      <c r="J2477" s="146" t="str">
        <f>IF('TSA Input'!$J2452="","",IF('TSA Input'!$J2452="Yes",'TSA Input'!$C2452,""))</f>
        <v/>
      </c>
      <c r="K2477" s="147" t="str">
        <f>IF('TSA Input'!$J2452="","",IF('TSA Input'!$J2452="Yes",'TSA Input'!$I2452,""))</f>
        <v/>
      </c>
      <c r="L2477" s="147" t="str">
        <f>IF('TSA Input'!$J2452="","",IF('TSA Input'!$J2452="Yes",'TSA Input'!$E2452,""))</f>
        <v/>
      </c>
      <c r="M2477" s="45" t="str">
        <f t="shared" si="3"/>
        <v/>
      </c>
      <c r="N2477" s="48"/>
      <c r="O2477" s="49"/>
      <c r="P2477" s="148" t="s">
        <v>31</v>
      </c>
      <c r="Q2477" s="149" t="s">
        <v>31</v>
      </c>
      <c r="R2477" s="1"/>
    </row>
    <row r="2478" spans="1:18" ht="15.75" hidden="1" customHeight="1">
      <c r="A2478" s="1" t="str">
        <f t="shared" si="1"/>
        <v/>
      </c>
      <c r="B2478" s="1"/>
      <c r="C2478" s="38" t="str">
        <f>IF('TSA Input'!J2453="","",IF('TSA Input'!J2453="Yes",'TSA Input'!B2453,"Ineligible"))</f>
        <v/>
      </c>
      <c r="D2478" s="39" t="str">
        <f>IF('TSA Input'!J2453="","",IF('TSA Input'!J2453="Yes",'TSA Input'!H2453,""))</f>
        <v/>
      </c>
      <c r="E2478" s="40" t="str">
        <f>IF('TSA Input'!J2453="","",IF('TSA Input'!J2453="Yes",'TSA Input'!G2453,""))</f>
        <v/>
      </c>
      <c r="F2478" s="42" t="str">
        <f>IF('TSA Input'!J2453="","",IF('TSA Input'!J2453="Yes",'TSA Input'!C2453,""))</f>
        <v/>
      </c>
      <c r="G2478" s="43" t="str">
        <f>IF('TSA Input'!J2453="","",IF('TSA Input'!J2453="Yes",'TSA Input'!I2453,""))</f>
        <v/>
      </c>
      <c r="H2478" s="43" t="str">
        <f>IF('TSA Input'!J2453="","",IF('TSA Input'!J2453="Yes",'TSA Input'!E2453,""))</f>
        <v/>
      </c>
      <c r="I2478" s="45" t="str">
        <f t="shared" si="2"/>
        <v/>
      </c>
      <c r="J2478" s="146" t="str">
        <f>IF('TSA Input'!$J2453="","",IF('TSA Input'!$J2453="Yes",'TSA Input'!$C2453,""))</f>
        <v/>
      </c>
      <c r="K2478" s="147" t="str">
        <f>IF('TSA Input'!$J2453="","",IF('TSA Input'!$J2453="Yes",'TSA Input'!$I2453,""))</f>
        <v/>
      </c>
      <c r="L2478" s="147" t="str">
        <f>IF('TSA Input'!$J2453="","",IF('TSA Input'!$J2453="Yes",'TSA Input'!$E2453,""))</f>
        <v/>
      </c>
      <c r="M2478" s="45" t="str">
        <f t="shared" si="3"/>
        <v/>
      </c>
      <c r="N2478" s="48"/>
      <c r="O2478" s="49"/>
      <c r="P2478" s="148" t="s">
        <v>31</v>
      </c>
      <c r="Q2478" s="149" t="s">
        <v>31</v>
      </c>
      <c r="R2478" s="1"/>
    </row>
    <row r="2479" spans="1:18" ht="15.75" hidden="1" customHeight="1">
      <c r="A2479" s="1" t="str">
        <f t="shared" si="1"/>
        <v/>
      </c>
      <c r="B2479" s="1"/>
      <c r="C2479" s="38" t="str">
        <f>IF('TSA Input'!J2454="","",IF('TSA Input'!J2454="Yes",'TSA Input'!B2454,"Ineligible"))</f>
        <v/>
      </c>
      <c r="D2479" s="39" t="str">
        <f>IF('TSA Input'!J2454="","",IF('TSA Input'!J2454="Yes",'TSA Input'!H2454,""))</f>
        <v/>
      </c>
      <c r="E2479" s="40" t="str">
        <f>IF('TSA Input'!J2454="","",IF('TSA Input'!J2454="Yes",'TSA Input'!G2454,""))</f>
        <v/>
      </c>
      <c r="F2479" s="42" t="str">
        <f>IF('TSA Input'!J2454="","",IF('TSA Input'!J2454="Yes",'TSA Input'!C2454,""))</f>
        <v/>
      </c>
      <c r="G2479" s="43" t="str">
        <f>IF('TSA Input'!J2454="","",IF('TSA Input'!J2454="Yes",'TSA Input'!I2454,""))</f>
        <v/>
      </c>
      <c r="H2479" s="43" t="str">
        <f>IF('TSA Input'!J2454="","",IF('TSA Input'!J2454="Yes",'TSA Input'!E2454,""))</f>
        <v/>
      </c>
      <c r="I2479" s="45" t="str">
        <f t="shared" si="2"/>
        <v/>
      </c>
      <c r="J2479" s="146" t="str">
        <f>IF('TSA Input'!$J2454="","",IF('TSA Input'!$J2454="Yes",'TSA Input'!$C2454,""))</f>
        <v/>
      </c>
      <c r="K2479" s="147" t="str">
        <f>IF('TSA Input'!$J2454="","",IF('TSA Input'!$J2454="Yes",'TSA Input'!$I2454,""))</f>
        <v/>
      </c>
      <c r="L2479" s="147" t="str">
        <f>IF('TSA Input'!$J2454="","",IF('TSA Input'!$J2454="Yes",'TSA Input'!$E2454,""))</f>
        <v/>
      </c>
      <c r="M2479" s="45" t="str">
        <f t="shared" si="3"/>
        <v/>
      </c>
      <c r="N2479" s="48"/>
      <c r="O2479" s="49"/>
      <c r="P2479" s="148" t="s">
        <v>31</v>
      </c>
      <c r="Q2479" s="149" t="s">
        <v>31</v>
      </c>
      <c r="R2479" s="1"/>
    </row>
    <row r="2480" spans="1:18" ht="15.75" hidden="1" customHeight="1">
      <c r="A2480" s="1" t="str">
        <f t="shared" si="1"/>
        <v/>
      </c>
      <c r="B2480" s="1"/>
      <c r="C2480" s="38" t="str">
        <f>IF('TSA Input'!J2455="","",IF('TSA Input'!J2455="Yes",'TSA Input'!B2455,"Ineligible"))</f>
        <v/>
      </c>
      <c r="D2480" s="39" t="str">
        <f>IF('TSA Input'!J2455="","",IF('TSA Input'!J2455="Yes",'TSA Input'!H2455,""))</f>
        <v/>
      </c>
      <c r="E2480" s="40" t="str">
        <f>IF('TSA Input'!J2455="","",IF('TSA Input'!J2455="Yes",'TSA Input'!G2455,""))</f>
        <v/>
      </c>
      <c r="F2480" s="42" t="str">
        <f>IF('TSA Input'!J2455="","",IF('TSA Input'!J2455="Yes",'TSA Input'!C2455,""))</f>
        <v/>
      </c>
      <c r="G2480" s="43" t="str">
        <f>IF('TSA Input'!J2455="","",IF('TSA Input'!J2455="Yes",'TSA Input'!I2455,""))</f>
        <v/>
      </c>
      <c r="H2480" s="43" t="str">
        <f>IF('TSA Input'!J2455="","",IF('TSA Input'!J2455="Yes",'TSA Input'!E2455,""))</f>
        <v/>
      </c>
      <c r="I2480" s="45" t="str">
        <f t="shared" si="2"/>
        <v/>
      </c>
      <c r="J2480" s="146" t="str">
        <f>IF('TSA Input'!$J2455="","",IF('TSA Input'!$J2455="Yes",'TSA Input'!$C2455,""))</f>
        <v/>
      </c>
      <c r="K2480" s="147" t="str">
        <f>IF('TSA Input'!$J2455="","",IF('TSA Input'!$J2455="Yes",'TSA Input'!$I2455,""))</f>
        <v/>
      </c>
      <c r="L2480" s="147" t="str">
        <f>IF('TSA Input'!$J2455="","",IF('TSA Input'!$J2455="Yes",'TSA Input'!$E2455,""))</f>
        <v/>
      </c>
      <c r="M2480" s="45" t="str">
        <f t="shared" si="3"/>
        <v/>
      </c>
      <c r="N2480" s="48"/>
      <c r="O2480" s="49"/>
      <c r="P2480" s="148" t="s">
        <v>31</v>
      </c>
      <c r="Q2480" s="149" t="s">
        <v>31</v>
      </c>
      <c r="R2480" s="1"/>
    </row>
    <row r="2481" spans="1:18" ht="15.75" hidden="1" customHeight="1">
      <c r="A2481" s="1" t="str">
        <f t="shared" si="1"/>
        <v/>
      </c>
      <c r="B2481" s="1"/>
      <c r="C2481" s="38" t="str">
        <f>IF('TSA Input'!J2456="","",IF('TSA Input'!J2456="Yes",'TSA Input'!B2456,"Ineligible"))</f>
        <v/>
      </c>
      <c r="D2481" s="39" t="str">
        <f>IF('TSA Input'!J2456="","",IF('TSA Input'!J2456="Yes",'TSA Input'!H2456,""))</f>
        <v/>
      </c>
      <c r="E2481" s="40" t="str">
        <f>IF('TSA Input'!J2456="","",IF('TSA Input'!J2456="Yes",'TSA Input'!G2456,""))</f>
        <v/>
      </c>
      <c r="F2481" s="42" t="str">
        <f>IF('TSA Input'!J2456="","",IF('TSA Input'!J2456="Yes",'TSA Input'!C2456,""))</f>
        <v/>
      </c>
      <c r="G2481" s="43" t="str">
        <f>IF('TSA Input'!J2456="","",IF('TSA Input'!J2456="Yes",'TSA Input'!I2456,""))</f>
        <v/>
      </c>
      <c r="H2481" s="43" t="str">
        <f>IF('TSA Input'!J2456="","",IF('TSA Input'!J2456="Yes",'TSA Input'!E2456,""))</f>
        <v/>
      </c>
      <c r="I2481" s="45" t="str">
        <f t="shared" si="2"/>
        <v/>
      </c>
      <c r="J2481" s="146" t="str">
        <f>IF('TSA Input'!$J2456="","",IF('TSA Input'!$J2456="Yes",'TSA Input'!$C2456,""))</f>
        <v/>
      </c>
      <c r="K2481" s="147" t="str">
        <f>IF('TSA Input'!$J2456="","",IF('TSA Input'!$J2456="Yes",'TSA Input'!$I2456,""))</f>
        <v/>
      </c>
      <c r="L2481" s="147" t="str">
        <f>IF('TSA Input'!$J2456="","",IF('TSA Input'!$J2456="Yes",'TSA Input'!$E2456,""))</f>
        <v/>
      </c>
      <c r="M2481" s="45" t="str">
        <f t="shared" si="3"/>
        <v/>
      </c>
      <c r="N2481" s="48"/>
      <c r="O2481" s="49"/>
      <c r="P2481" s="148" t="s">
        <v>31</v>
      </c>
      <c r="Q2481" s="149" t="s">
        <v>31</v>
      </c>
      <c r="R2481" s="1"/>
    </row>
    <row r="2482" spans="1:18" ht="15.75" hidden="1" customHeight="1">
      <c r="A2482" s="1" t="str">
        <f t="shared" si="1"/>
        <v/>
      </c>
      <c r="B2482" s="1"/>
      <c r="C2482" s="38" t="str">
        <f>IF('TSA Input'!J2457="","",IF('TSA Input'!J2457="Yes",'TSA Input'!B2457,"Ineligible"))</f>
        <v/>
      </c>
      <c r="D2482" s="39" t="str">
        <f>IF('TSA Input'!J2457="","",IF('TSA Input'!J2457="Yes",'TSA Input'!H2457,""))</f>
        <v/>
      </c>
      <c r="E2482" s="40" t="str">
        <f>IF('TSA Input'!J2457="","",IF('TSA Input'!J2457="Yes",'TSA Input'!G2457,""))</f>
        <v/>
      </c>
      <c r="F2482" s="42" t="str">
        <f>IF('TSA Input'!J2457="","",IF('TSA Input'!J2457="Yes",'TSA Input'!C2457,""))</f>
        <v/>
      </c>
      <c r="G2482" s="43" t="str">
        <f>IF('TSA Input'!J2457="","",IF('TSA Input'!J2457="Yes",'TSA Input'!I2457,""))</f>
        <v/>
      </c>
      <c r="H2482" s="43" t="str">
        <f>IF('TSA Input'!J2457="","",IF('TSA Input'!J2457="Yes",'TSA Input'!E2457,""))</f>
        <v/>
      </c>
      <c r="I2482" s="45" t="str">
        <f t="shared" si="2"/>
        <v/>
      </c>
      <c r="J2482" s="146" t="str">
        <f>IF('TSA Input'!$J2457="","",IF('TSA Input'!$J2457="Yes",'TSA Input'!$C2457,""))</f>
        <v/>
      </c>
      <c r="K2482" s="147" t="str">
        <f>IF('TSA Input'!$J2457="","",IF('TSA Input'!$J2457="Yes",'TSA Input'!$I2457,""))</f>
        <v/>
      </c>
      <c r="L2482" s="147" t="str">
        <f>IF('TSA Input'!$J2457="","",IF('TSA Input'!$J2457="Yes",'TSA Input'!$E2457,""))</f>
        <v/>
      </c>
      <c r="M2482" s="45" t="str">
        <f t="shared" si="3"/>
        <v/>
      </c>
      <c r="N2482" s="48"/>
      <c r="O2482" s="49"/>
      <c r="P2482" s="148" t="s">
        <v>31</v>
      </c>
      <c r="Q2482" s="149" t="s">
        <v>31</v>
      </c>
      <c r="R2482" s="1"/>
    </row>
    <row r="2483" spans="1:18" ht="15.75" hidden="1" customHeight="1">
      <c r="A2483" s="1" t="str">
        <f t="shared" si="1"/>
        <v/>
      </c>
      <c r="B2483" s="1"/>
      <c r="C2483" s="38" t="str">
        <f>IF('TSA Input'!J2458="","",IF('TSA Input'!J2458="Yes",'TSA Input'!B2458,"Ineligible"))</f>
        <v/>
      </c>
      <c r="D2483" s="39" t="str">
        <f>IF('TSA Input'!J2458="","",IF('TSA Input'!J2458="Yes",'TSA Input'!H2458,""))</f>
        <v/>
      </c>
      <c r="E2483" s="40" t="str">
        <f>IF('TSA Input'!J2458="","",IF('TSA Input'!J2458="Yes",'TSA Input'!G2458,""))</f>
        <v/>
      </c>
      <c r="F2483" s="42" t="str">
        <f>IF('TSA Input'!J2458="","",IF('TSA Input'!J2458="Yes",'TSA Input'!C2458,""))</f>
        <v/>
      </c>
      <c r="G2483" s="43" t="str">
        <f>IF('TSA Input'!J2458="","",IF('TSA Input'!J2458="Yes",'TSA Input'!I2458,""))</f>
        <v/>
      </c>
      <c r="H2483" s="43" t="str">
        <f>IF('TSA Input'!J2458="","",IF('TSA Input'!J2458="Yes",'TSA Input'!E2458,""))</f>
        <v/>
      </c>
      <c r="I2483" s="45" t="str">
        <f t="shared" si="2"/>
        <v/>
      </c>
      <c r="J2483" s="146" t="str">
        <f>IF('TSA Input'!$J2458="","",IF('TSA Input'!$J2458="Yes",'TSA Input'!$C2458,""))</f>
        <v/>
      </c>
      <c r="K2483" s="147" t="str">
        <f>IF('TSA Input'!$J2458="","",IF('TSA Input'!$J2458="Yes",'TSA Input'!$I2458,""))</f>
        <v/>
      </c>
      <c r="L2483" s="147" t="str">
        <f>IF('TSA Input'!$J2458="","",IF('TSA Input'!$J2458="Yes",'TSA Input'!$E2458,""))</f>
        <v/>
      </c>
      <c r="M2483" s="45" t="str">
        <f t="shared" si="3"/>
        <v/>
      </c>
      <c r="N2483" s="48"/>
      <c r="O2483" s="49"/>
      <c r="P2483" s="148" t="s">
        <v>31</v>
      </c>
      <c r="Q2483" s="149" t="s">
        <v>31</v>
      </c>
      <c r="R2483" s="1"/>
    </row>
    <row r="2484" spans="1:18" ht="15.75" hidden="1" customHeight="1">
      <c r="A2484" s="1" t="str">
        <f t="shared" si="1"/>
        <v/>
      </c>
      <c r="B2484" s="1"/>
      <c r="C2484" s="38" t="str">
        <f>IF('TSA Input'!J2459="","",IF('TSA Input'!J2459="Yes",'TSA Input'!B2459,"Ineligible"))</f>
        <v/>
      </c>
      <c r="D2484" s="39" t="str">
        <f>IF('TSA Input'!J2459="","",IF('TSA Input'!J2459="Yes",'TSA Input'!H2459,""))</f>
        <v/>
      </c>
      <c r="E2484" s="40" t="str">
        <f>IF('TSA Input'!J2459="","",IF('TSA Input'!J2459="Yes",'TSA Input'!G2459,""))</f>
        <v/>
      </c>
      <c r="F2484" s="42" t="str">
        <f>IF('TSA Input'!J2459="","",IF('TSA Input'!J2459="Yes",'TSA Input'!C2459,""))</f>
        <v/>
      </c>
      <c r="G2484" s="43" t="str">
        <f>IF('TSA Input'!J2459="","",IF('TSA Input'!J2459="Yes",'TSA Input'!I2459,""))</f>
        <v/>
      </c>
      <c r="H2484" s="43" t="str">
        <f>IF('TSA Input'!J2459="","",IF('TSA Input'!J2459="Yes",'TSA Input'!E2459,""))</f>
        <v/>
      </c>
      <c r="I2484" s="45" t="str">
        <f t="shared" si="2"/>
        <v/>
      </c>
      <c r="J2484" s="146" t="str">
        <f>IF('TSA Input'!$J2459="","",IF('TSA Input'!$J2459="Yes",'TSA Input'!$C2459,""))</f>
        <v/>
      </c>
      <c r="K2484" s="147" t="str">
        <f>IF('TSA Input'!$J2459="","",IF('TSA Input'!$J2459="Yes",'TSA Input'!$I2459,""))</f>
        <v/>
      </c>
      <c r="L2484" s="147" t="str">
        <f>IF('TSA Input'!$J2459="","",IF('TSA Input'!$J2459="Yes",'TSA Input'!$E2459,""))</f>
        <v/>
      </c>
      <c r="M2484" s="45" t="str">
        <f t="shared" si="3"/>
        <v/>
      </c>
      <c r="N2484" s="48"/>
      <c r="O2484" s="49"/>
      <c r="P2484" s="148" t="s">
        <v>31</v>
      </c>
      <c r="Q2484" s="149" t="s">
        <v>31</v>
      </c>
      <c r="R2484" s="1"/>
    </row>
    <row r="2485" spans="1:18" ht="15.75" hidden="1" customHeight="1">
      <c r="A2485" s="1" t="str">
        <f t="shared" si="1"/>
        <v/>
      </c>
      <c r="B2485" s="1"/>
      <c r="C2485" s="38" t="str">
        <f>IF('TSA Input'!J2460="","",IF('TSA Input'!J2460="Yes",'TSA Input'!B2460,"Ineligible"))</f>
        <v/>
      </c>
      <c r="D2485" s="39" t="str">
        <f>IF('TSA Input'!J2460="","",IF('TSA Input'!J2460="Yes",'TSA Input'!H2460,""))</f>
        <v/>
      </c>
      <c r="E2485" s="40" t="str">
        <f>IF('TSA Input'!J2460="","",IF('TSA Input'!J2460="Yes",'TSA Input'!G2460,""))</f>
        <v/>
      </c>
      <c r="F2485" s="42" t="str">
        <f>IF('TSA Input'!J2460="","",IF('TSA Input'!J2460="Yes",'TSA Input'!C2460,""))</f>
        <v/>
      </c>
      <c r="G2485" s="43" t="str">
        <f>IF('TSA Input'!J2460="","",IF('TSA Input'!J2460="Yes",'TSA Input'!I2460,""))</f>
        <v/>
      </c>
      <c r="H2485" s="43" t="str">
        <f>IF('TSA Input'!J2460="","",IF('TSA Input'!J2460="Yes",'TSA Input'!E2460,""))</f>
        <v/>
      </c>
      <c r="I2485" s="45" t="str">
        <f t="shared" si="2"/>
        <v/>
      </c>
      <c r="J2485" s="146" t="str">
        <f>IF('TSA Input'!$J2460="","",IF('TSA Input'!$J2460="Yes",'TSA Input'!$C2460,""))</f>
        <v/>
      </c>
      <c r="K2485" s="147" t="str">
        <f>IF('TSA Input'!$J2460="","",IF('TSA Input'!$J2460="Yes",'TSA Input'!$I2460,""))</f>
        <v/>
      </c>
      <c r="L2485" s="147" t="str">
        <f>IF('TSA Input'!$J2460="","",IF('TSA Input'!$J2460="Yes",'TSA Input'!$E2460,""))</f>
        <v/>
      </c>
      <c r="M2485" s="45" t="str">
        <f t="shared" si="3"/>
        <v/>
      </c>
      <c r="N2485" s="48"/>
      <c r="O2485" s="49"/>
      <c r="P2485" s="148" t="s">
        <v>31</v>
      </c>
      <c r="Q2485" s="149" t="s">
        <v>31</v>
      </c>
      <c r="R2485" s="1"/>
    </row>
    <row r="2486" spans="1:18" ht="15.75" hidden="1" customHeight="1">
      <c r="A2486" s="1" t="str">
        <f t="shared" si="1"/>
        <v/>
      </c>
      <c r="B2486" s="1"/>
      <c r="C2486" s="38" t="str">
        <f>IF('TSA Input'!J2461="","",IF('TSA Input'!J2461="Yes",'TSA Input'!B2461,"Ineligible"))</f>
        <v/>
      </c>
      <c r="D2486" s="39" t="str">
        <f>IF('TSA Input'!J2461="","",IF('TSA Input'!J2461="Yes",'TSA Input'!H2461,""))</f>
        <v/>
      </c>
      <c r="E2486" s="40" t="str">
        <f>IF('TSA Input'!J2461="","",IF('TSA Input'!J2461="Yes",'TSA Input'!G2461,""))</f>
        <v/>
      </c>
      <c r="F2486" s="42" t="str">
        <f>IF('TSA Input'!J2461="","",IF('TSA Input'!J2461="Yes",'TSA Input'!C2461,""))</f>
        <v/>
      </c>
      <c r="G2486" s="43" t="str">
        <f>IF('TSA Input'!J2461="","",IF('TSA Input'!J2461="Yes",'TSA Input'!I2461,""))</f>
        <v/>
      </c>
      <c r="H2486" s="43" t="str">
        <f>IF('TSA Input'!J2461="","",IF('TSA Input'!J2461="Yes",'TSA Input'!E2461,""))</f>
        <v/>
      </c>
      <c r="I2486" s="45" t="str">
        <f t="shared" si="2"/>
        <v/>
      </c>
      <c r="J2486" s="146" t="str">
        <f>IF('TSA Input'!$J2461="","",IF('TSA Input'!$J2461="Yes",'TSA Input'!$C2461,""))</f>
        <v/>
      </c>
      <c r="K2486" s="147" t="str">
        <f>IF('TSA Input'!$J2461="","",IF('TSA Input'!$J2461="Yes",'TSA Input'!$I2461,""))</f>
        <v/>
      </c>
      <c r="L2486" s="147" t="str">
        <f>IF('TSA Input'!$J2461="","",IF('TSA Input'!$J2461="Yes",'TSA Input'!$E2461,""))</f>
        <v/>
      </c>
      <c r="M2486" s="45" t="str">
        <f t="shared" si="3"/>
        <v/>
      </c>
      <c r="N2486" s="48"/>
      <c r="O2486" s="49"/>
      <c r="P2486" s="148" t="s">
        <v>31</v>
      </c>
      <c r="Q2486" s="149" t="s">
        <v>31</v>
      </c>
      <c r="R2486" s="1"/>
    </row>
    <row r="2487" spans="1:18" ht="15.75" hidden="1" customHeight="1">
      <c r="A2487" s="1" t="str">
        <f t="shared" si="1"/>
        <v/>
      </c>
      <c r="B2487" s="1"/>
      <c r="C2487" s="38" t="str">
        <f>IF('TSA Input'!J2462="","",IF('TSA Input'!J2462="Yes",'TSA Input'!B2462,"Ineligible"))</f>
        <v/>
      </c>
      <c r="D2487" s="39" t="str">
        <f>IF('TSA Input'!J2462="","",IF('TSA Input'!J2462="Yes",'TSA Input'!H2462,""))</f>
        <v/>
      </c>
      <c r="E2487" s="40" t="str">
        <f>IF('TSA Input'!J2462="","",IF('TSA Input'!J2462="Yes",'TSA Input'!G2462,""))</f>
        <v/>
      </c>
      <c r="F2487" s="42" t="str">
        <f>IF('TSA Input'!J2462="","",IF('TSA Input'!J2462="Yes",'TSA Input'!C2462,""))</f>
        <v/>
      </c>
      <c r="G2487" s="43" t="str">
        <f>IF('TSA Input'!J2462="","",IF('TSA Input'!J2462="Yes",'TSA Input'!I2462,""))</f>
        <v/>
      </c>
      <c r="H2487" s="43" t="str">
        <f>IF('TSA Input'!J2462="","",IF('TSA Input'!J2462="Yes",'TSA Input'!E2462,""))</f>
        <v/>
      </c>
      <c r="I2487" s="45" t="str">
        <f t="shared" si="2"/>
        <v/>
      </c>
      <c r="J2487" s="146" t="str">
        <f>IF('TSA Input'!$J2462="","",IF('TSA Input'!$J2462="Yes",'TSA Input'!$C2462,""))</f>
        <v/>
      </c>
      <c r="K2487" s="147" t="str">
        <f>IF('TSA Input'!$J2462="","",IF('TSA Input'!$J2462="Yes",'TSA Input'!$I2462,""))</f>
        <v/>
      </c>
      <c r="L2487" s="147" t="str">
        <f>IF('TSA Input'!$J2462="","",IF('TSA Input'!$J2462="Yes",'TSA Input'!$E2462,""))</f>
        <v/>
      </c>
      <c r="M2487" s="45" t="str">
        <f t="shared" si="3"/>
        <v/>
      </c>
      <c r="N2487" s="48"/>
      <c r="O2487" s="49"/>
      <c r="P2487" s="148" t="s">
        <v>31</v>
      </c>
      <c r="Q2487" s="149" t="s">
        <v>31</v>
      </c>
      <c r="R2487" s="1"/>
    </row>
    <row r="2488" spans="1:18" ht="15.75" hidden="1" customHeight="1">
      <c r="A2488" s="1" t="str">
        <f t="shared" si="1"/>
        <v/>
      </c>
      <c r="B2488" s="1"/>
      <c r="C2488" s="38" t="str">
        <f>IF('TSA Input'!J2463="","",IF('TSA Input'!J2463="Yes",'TSA Input'!B2463,"Ineligible"))</f>
        <v/>
      </c>
      <c r="D2488" s="39" t="str">
        <f>IF('TSA Input'!J2463="","",IF('TSA Input'!J2463="Yes",'TSA Input'!H2463,""))</f>
        <v/>
      </c>
      <c r="E2488" s="40" t="str">
        <f>IF('TSA Input'!J2463="","",IF('TSA Input'!J2463="Yes",'TSA Input'!G2463,""))</f>
        <v/>
      </c>
      <c r="F2488" s="42" t="str">
        <f>IF('TSA Input'!J2463="","",IF('TSA Input'!J2463="Yes",'TSA Input'!C2463,""))</f>
        <v/>
      </c>
      <c r="G2488" s="43" t="str">
        <f>IF('TSA Input'!J2463="","",IF('TSA Input'!J2463="Yes",'TSA Input'!I2463,""))</f>
        <v/>
      </c>
      <c r="H2488" s="43" t="str">
        <f>IF('TSA Input'!J2463="","",IF('TSA Input'!J2463="Yes",'TSA Input'!E2463,""))</f>
        <v/>
      </c>
      <c r="I2488" s="45" t="str">
        <f t="shared" si="2"/>
        <v/>
      </c>
      <c r="J2488" s="146" t="str">
        <f>IF('TSA Input'!$J2463="","",IF('TSA Input'!$J2463="Yes",'TSA Input'!$C2463,""))</f>
        <v/>
      </c>
      <c r="K2488" s="147" t="str">
        <f>IF('TSA Input'!$J2463="","",IF('TSA Input'!$J2463="Yes",'TSA Input'!$I2463,""))</f>
        <v/>
      </c>
      <c r="L2488" s="147" t="str">
        <f>IF('TSA Input'!$J2463="","",IF('TSA Input'!$J2463="Yes",'TSA Input'!$E2463,""))</f>
        <v/>
      </c>
      <c r="M2488" s="45" t="str">
        <f t="shared" si="3"/>
        <v/>
      </c>
      <c r="N2488" s="48"/>
      <c r="O2488" s="49"/>
      <c r="P2488" s="148" t="s">
        <v>31</v>
      </c>
      <c r="Q2488" s="149" t="s">
        <v>31</v>
      </c>
      <c r="R2488" s="1"/>
    </row>
    <row r="2489" spans="1:18" ht="15.75" hidden="1" customHeight="1">
      <c r="A2489" s="1" t="str">
        <f t="shared" si="1"/>
        <v/>
      </c>
      <c r="B2489" s="1"/>
      <c r="C2489" s="38" t="str">
        <f>IF('TSA Input'!J2464="","",IF('TSA Input'!J2464="Yes",'TSA Input'!B2464,"Ineligible"))</f>
        <v/>
      </c>
      <c r="D2489" s="39" t="str">
        <f>IF('TSA Input'!J2464="","",IF('TSA Input'!J2464="Yes",'TSA Input'!H2464,""))</f>
        <v/>
      </c>
      <c r="E2489" s="40" t="str">
        <f>IF('TSA Input'!J2464="","",IF('TSA Input'!J2464="Yes",'TSA Input'!G2464,""))</f>
        <v/>
      </c>
      <c r="F2489" s="42" t="str">
        <f>IF('TSA Input'!J2464="","",IF('TSA Input'!J2464="Yes",'TSA Input'!C2464,""))</f>
        <v/>
      </c>
      <c r="G2489" s="43" t="str">
        <f>IF('TSA Input'!J2464="","",IF('TSA Input'!J2464="Yes",'TSA Input'!I2464,""))</f>
        <v/>
      </c>
      <c r="H2489" s="43" t="str">
        <f>IF('TSA Input'!J2464="","",IF('TSA Input'!J2464="Yes",'TSA Input'!E2464,""))</f>
        <v/>
      </c>
      <c r="I2489" s="45" t="str">
        <f t="shared" si="2"/>
        <v/>
      </c>
      <c r="J2489" s="146" t="str">
        <f>IF('TSA Input'!$J2464="","",IF('TSA Input'!$J2464="Yes",'TSA Input'!$C2464,""))</f>
        <v/>
      </c>
      <c r="K2489" s="147" t="str">
        <f>IF('TSA Input'!$J2464="","",IF('TSA Input'!$J2464="Yes",'TSA Input'!$I2464,""))</f>
        <v/>
      </c>
      <c r="L2489" s="147" t="str">
        <f>IF('TSA Input'!$J2464="","",IF('TSA Input'!$J2464="Yes",'TSA Input'!$E2464,""))</f>
        <v/>
      </c>
      <c r="M2489" s="45" t="str">
        <f t="shared" si="3"/>
        <v/>
      </c>
      <c r="N2489" s="48"/>
      <c r="O2489" s="49"/>
      <c r="P2489" s="148" t="s">
        <v>31</v>
      </c>
      <c r="Q2489" s="149" t="s">
        <v>31</v>
      </c>
      <c r="R2489" s="1"/>
    </row>
    <row r="2490" spans="1:18" ht="15.75" hidden="1" customHeight="1">
      <c r="A2490" s="1" t="str">
        <f t="shared" si="1"/>
        <v/>
      </c>
      <c r="B2490" s="1"/>
      <c r="C2490" s="38" t="str">
        <f>IF('TSA Input'!J2465="","",IF('TSA Input'!J2465="Yes",'TSA Input'!B2465,"Ineligible"))</f>
        <v/>
      </c>
      <c r="D2490" s="39" t="str">
        <f>IF('TSA Input'!J2465="","",IF('TSA Input'!J2465="Yes",'TSA Input'!H2465,""))</f>
        <v/>
      </c>
      <c r="E2490" s="40" t="str">
        <f>IF('TSA Input'!J2465="","",IF('TSA Input'!J2465="Yes",'TSA Input'!G2465,""))</f>
        <v/>
      </c>
      <c r="F2490" s="42" t="str">
        <f>IF('TSA Input'!J2465="","",IF('TSA Input'!J2465="Yes",'TSA Input'!C2465,""))</f>
        <v/>
      </c>
      <c r="G2490" s="43" t="str">
        <f>IF('TSA Input'!J2465="","",IF('TSA Input'!J2465="Yes",'TSA Input'!I2465,""))</f>
        <v/>
      </c>
      <c r="H2490" s="43" t="str">
        <f>IF('TSA Input'!J2465="","",IF('TSA Input'!J2465="Yes",'TSA Input'!E2465,""))</f>
        <v/>
      </c>
      <c r="I2490" s="45" t="str">
        <f t="shared" si="2"/>
        <v/>
      </c>
      <c r="J2490" s="146" t="str">
        <f>IF('TSA Input'!$J2465="","",IF('TSA Input'!$J2465="Yes",'TSA Input'!$C2465,""))</f>
        <v/>
      </c>
      <c r="K2490" s="147" t="str">
        <f>IF('TSA Input'!$J2465="","",IF('TSA Input'!$J2465="Yes",'TSA Input'!$I2465,""))</f>
        <v/>
      </c>
      <c r="L2490" s="147" t="str">
        <f>IF('TSA Input'!$J2465="","",IF('TSA Input'!$J2465="Yes",'TSA Input'!$E2465,""))</f>
        <v/>
      </c>
      <c r="M2490" s="45" t="str">
        <f t="shared" si="3"/>
        <v/>
      </c>
      <c r="N2490" s="48"/>
      <c r="O2490" s="49"/>
      <c r="P2490" s="148" t="s">
        <v>31</v>
      </c>
      <c r="Q2490" s="149" t="s">
        <v>31</v>
      </c>
      <c r="R2490" s="1"/>
    </row>
    <row r="2491" spans="1:18" ht="15.75" hidden="1" customHeight="1">
      <c r="A2491" s="1" t="str">
        <f t="shared" si="1"/>
        <v/>
      </c>
      <c r="B2491" s="1"/>
      <c r="C2491" s="38" t="str">
        <f>IF('TSA Input'!J2466="","",IF('TSA Input'!J2466="Yes",'TSA Input'!B2466,"Ineligible"))</f>
        <v/>
      </c>
      <c r="D2491" s="39" t="str">
        <f>IF('TSA Input'!J2466="","",IF('TSA Input'!J2466="Yes",'TSA Input'!H2466,""))</f>
        <v/>
      </c>
      <c r="E2491" s="40" t="str">
        <f>IF('TSA Input'!J2466="","",IF('TSA Input'!J2466="Yes",'TSA Input'!G2466,""))</f>
        <v/>
      </c>
      <c r="F2491" s="42" t="str">
        <f>IF('TSA Input'!J2466="","",IF('TSA Input'!J2466="Yes",'TSA Input'!C2466,""))</f>
        <v/>
      </c>
      <c r="G2491" s="43" t="str">
        <f>IF('TSA Input'!J2466="","",IF('TSA Input'!J2466="Yes",'TSA Input'!I2466,""))</f>
        <v/>
      </c>
      <c r="H2491" s="43" t="str">
        <f>IF('TSA Input'!J2466="","",IF('TSA Input'!J2466="Yes",'TSA Input'!E2466,""))</f>
        <v/>
      </c>
      <c r="I2491" s="45" t="str">
        <f t="shared" si="2"/>
        <v/>
      </c>
      <c r="J2491" s="146" t="str">
        <f>IF('TSA Input'!$J2466="","",IF('TSA Input'!$J2466="Yes",'TSA Input'!$C2466,""))</f>
        <v/>
      </c>
      <c r="K2491" s="147" t="str">
        <f>IF('TSA Input'!$J2466="","",IF('TSA Input'!$J2466="Yes",'TSA Input'!$I2466,""))</f>
        <v/>
      </c>
      <c r="L2491" s="147" t="str">
        <f>IF('TSA Input'!$J2466="","",IF('TSA Input'!$J2466="Yes",'TSA Input'!$E2466,""))</f>
        <v/>
      </c>
      <c r="M2491" s="45" t="str">
        <f t="shared" si="3"/>
        <v/>
      </c>
      <c r="N2491" s="48"/>
      <c r="O2491" s="49"/>
      <c r="P2491" s="148" t="s">
        <v>31</v>
      </c>
      <c r="Q2491" s="149" t="s">
        <v>31</v>
      </c>
      <c r="R2491" s="1"/>
    </row>
    <row r="2492" spans="1:18" ht="15.75" hidden="1" customHeight="1">
      <c r="A2492" s="1" t="str">
        <f t="shared" si="1"/>
        <v/>
      </c>
      <c r="B2492" s="1"/>
      <c r="C2492" s="38" t="str">
        <f>IF('TSA Input'!J2467="","",IF('TSA Input'!J2467="Yes",'TSA Input'!B2467,"Ineligible"))</f>
        <v/>
      </c>
      <c r="D2492" s="39" t="str">
        <f>IF('TSA Input'!J2467="","",IF('TSA Input'!J2467="Yes",'TSA Input'!H2467,""))</f>
        <v/>
      </c>
      <c r="E2492" s="40" t="str">
        <f>IF('TSA Input'!J2467="","",IF('TSA Input'!J2467="Yes",'TSA Input'!G2467,""))</f>
        <v/>
      </c>
      <c r="F2492" s="42" t="str">
        <f>IF('TSA Input'!J2467="","",IF('TSA Input'!J2467="Yes",'TSA Input'!C2467,""))</f>
        <v/>
      </c>
      <c r="G2492" s="43" t="str">
        <f>IF('TSA Input'!J2467="","",IF('TSA Input'!J2467="Yes",'TSA Input'!I2467,""))</f>
        <v/>
      </c>
      <c r="H2492" s="43" t="str">
        <f>IF('TSA Input'!J2467="","",IF('TSA Input'!J2467="Yes",'TSA Input'!E2467,""))</f>
        <v/>
      </c>
      <c r="I2492" s="45" t="str">
        <f t="shared" si="2"/>
        <v/>
      </c>
      <c r="J2492" s="146" t="str">
        <f>IF('TSA Input'!$J2467="","",IF('TSA Input'!$J2467="Yes",'TSA Input'!$C2467,""))</f>
        <v/>
      </c>
      <c r="K2492" s="147" t="str">
        <f>IF('TSA Input'!$J2467="","",IF('TSA Input'!$J2467="Yes",'TSA Input'!$I2467,""))</f>
        <v/>
      </c>
      <c r="L2492" s="147" t="str">
        <f>IF('TSA Input'!$J2467="","",IF('TSA Input'!$J2467="Yes",'TSA Input'!$E2467,""))</f>
        <v/>
      </c>
      <c r="M2492" s="45" t="str">
        <f t="shared" si="3"/>
        <v/>
      </c>
      <c r="N2492" s="48"/>
      <c r="O2492" s="49"/>
      <c r="P2492" s="148" t="s">
        <v>31</v>
      </c>
      <c r="Q2492" s="149" t="s">
        <v>31</v>
      </c>
      <c r="R2492" s="1"/>
    </row>
    <row r="2493" spans="1:18" ht="15.75" hidden="1" customHeight="1">
      <c r="A2493" s="1" t="str">
        <f t="shared" si="1"/>
        <v/>
      </c>
      <c r="B2493" s="1"/>
      <c r="C2493" s="38" t="str">
        <f>IF('TSA Input'!J2468="","",IF('TSA Input'!J2468="Yes",'TSA Input'!B2468,"Ineligible"))</f>
        <v/>
      </c>
      <c r="D2493" s="39" t="str">
        <f>IF('TSA Input'!J2468="","",IF('TSA Input'!J2468="Yes",'TSA Input'!H2468,""))</f>
        <v/>
      </c>
      <c r="E2493" s="40" t="str">
        <f>IF('TSA Input'!J2468="","",IF('TSA Input'!J2468="Yes",'TSA Input'!G2468,""))</f>
        <v/>
      </c>
      <c r="F2493" s="42" t="str">
        <f>IF('TSA Input'!J2468="","",IF('TSA Input'!J2468="Yes",'TSA Input'!C2468,""))</f>
        <v/>
      </c>
      <c r="G2493" s="43" t="str">
        <f>IF('TSA Input'!J2468="","",IF('TSA Input'!J2468="Yes",'TSA Input'!I2468,""))</f>
        <v/>
      </c>
      <c r="H2493" s="43" t="str">
        <f>IF('TSA Input'!J2468="","",IF('TSA Input'!J2468="Yes",'TSA Input'!E2468,""))</f>
        <v/>
      </c>
      <c r="I2493" s="45" t="str">
        <f t="shared" si="2"/>
        <v/>
      </c>
      <c r="J2493" s="146" t="str">
        <f>IF('TSA Input'!$J2468="","",IF('TSA Input'!$J2468="Yes",'TSA Input'!$C2468,""))</f>
        <v/>
      </c>
      <c r="K2493" s="147" t="str">
        <f>IF('TSA Input'!$J2468="","",IF('TSA Input'!$J2468="Yes",'TSA Input'!$I2468,""))</f>
        <v/>
      </c>
      <c r="L2493" s="147" t="str">
        <f>IF('TSA Input'!$J2468="","",IF('TSA Input'!$J2468="Yes",'TSA Input'!$E2468,""))</f>
        <v/>
      </c>
      <c r="M2493" s="45" t="str">
        <f t="shared" si="3"/>
        <v/>
      </c>
      <c r="N2493" s="48"/>
      <c r="O2493" s="49"/>
      <c r="P2493" s="148" t="s">
        <v>31</v>
      </c>
      <c r="Q2493" s="149" t="s">
        <v>31</v>
      </c>
      <c r="R2493" s="1"/>
    </row>
    <row r="2494" spans="1:18" ht="15.75" hidden="1" customHeight="1">
      <c r="A2494" s="1" t="str">
        <f t="shared" si="1"/>
        <v/>
      </c>
      <c r="B2494" s="1"/>
      <c r="C2494" s="38" t="str">
        <f>IF('TSA Input'!J2469="","",IF('TSA Input'!J2469="Yes",'TSA Input'!B2469,"Ineligible"))</f>
        <v/>
      </c>
      <c r="D2494" s="39" t="str">
        <f>IF('TSA Input'!J2469="","",IF('TSA Input'!J2469="Yes",'TSA Input'!H2469,""))</f>
        <v/>
      </c>
      <c r="E2494" s="40" t="str">
        <f>IF('TSA Input'!J2469="","",IF('TSA Input'!J2469="Yes",'TSA Input'!G2469,""))</f>
        <v/>
      </c>
      <c r="F2494" s="42" t="str">
        <f>IF('TSA Input'!J2469="","",IF('TSA Input'!J2469="Yes",'TSA Input'!C2469,""))</f>
        <v/>
      </c>
      <c r="G2494" s="43" t="str">
        <f>IF('TSA Input'!J2469="","",IF('TSA Input'!J2469="Yes",'TSA Input'!I2469,""))</f>
        <v/>
      </c>
      <c r="H2494" s="43" t="str">
        <f>IF('TSA Input'!J2469="","",IF('TSA Input'!J2469="Yes",'TSA Input'!E2469,""))</f>
        <v/>
      </c>
      <c r="I2494" s="45" t="str">
        <f t="shared" si="2"/>
        <v/>
      </c>
      <c r="J2494" s="146" t="str">
        <f>IF('TSA Input'!$J2469="","",IF('TSA Input'!$J2469="Yes",'TSA Input'!$C2469,""))</f>
        <v/>
      </c>
      <c r="K2494" s="147" t="str">
        <f>IF('TSA Input'!$J2469="","",IF('TSA Input'!$J2469="Yes",'TSA Input'!$I2469,""))</f>
        <v/>
      </c>
      <c r="L2494" s="147" t="str">
        <f>IF('TSA Input'!$J2469="","",IF('TSA Input'!$J2469="Yes",'TSA Input'!$E2469,""))</f>
        <v/>
      </c>
      <c r="M2494" s="45" t="str">
        <f t="shared" si="3"/>
        <v/>
      </c>
      <c r="N2494" s="48"/>
      <c r="O2494" s="49"/>
      <c r="P2494" s="148" t="s">
        <v>31</v>
      </c>
      <c r="Q2494" s="149" t="s">
        <v>31</v>
      </c>
      <c r="R2494" s="1"/>
    </row>
    <row r="2495" spans="1:18" ht="15.75" hidden="1" customHeight="1">
      <c r="A2495" s="1" t="str">
        <f t="shared" si="1"/>
        <v/>
      </c>
      <c r="B2495" s="1"/>
      <c r="C2495" s="38" t="str">
        <f>IF('TSA Input'!J2470="","",IF('TSA Input'!J2470="Yes",'TSA Input'!B2470,"Ineligible"))</f>
        <v/>
      </c>
      <c r="D2495" s="39" t="str">
        <f>IF('TSA Input'!J2470="","",IF('TSA Input'!J2470="Yes",'TSA Input'!H2470,""))</f>
        <v/>
      </c>
      <c r="E2495" s="40" t="str">
        <f>IF('TSA Input'!J2470="","",IF('TSA Input'!J2470="Yes",'TSA Input'!G2470,""))</f>
        <v/>
      </c>
      <c r="F2495" s="42" t="str">
        <f>IF('TSA Input'!J2470="","",IF('TSA Input'!J2470="Yes",'TSA Input'!C2470,""))</f>
        <v/>
      </c>
      <c r="G2495" s="43" t="str">
        <f>IF('TSA Input'!J2470="","",IF('TSA Input'!J2470="Yes",'TSA Input'!I2470,""))</f>
        <v/>
      </c>
      <c r="H2495" s="43" t="str">
        <f>IF('TSA Input'!J2470="","",IF('TSA Input'!J2470="Yes",'TSA Input'!E2470,""))</f>
        <v/>
      </c>
      <c r="I2495" s="45" t="str">
        <f t="shared" si="2"/>
        <v/>
      </c>
      <c r="J2495" s="146" t="str">
        <f>IF('TSA Input'!$J2470="","",IF('TSA Input'!$J2470="Yes",'TSA Input'!$C2470,""))</f>
        <v/>
      </c>
      <c r="K2495" s="147" t="str">
        <f>IF('TSA Input'!$J2470="","",IF('TSA Input'!$J2470="Yes",'TSA Input'!$I2470,""))</f>
        <v/>
      </c>
      <c r="L2495" s="147" t="str">
        <f>IF('TSA Input'!$J2470="","",IF('TSA Input'!$J2470="Yes",'TSA Input'!$E2470,""))</f>
        <v/>
      </c>
      <c r="M2495" s="45" t="str">
        <f t="shared" si="3"/>
        <v/>
      </c>
      <c r="N2495" s="48"/>
      <c r="O2495" s="49"/>
      <c r="P2495" s="148" t="s">
        <v>31</v>
      </c>
      <c r="Q2495" s="149" t="s">
        <v>31</v>
      </c>
      <c r="R2495" s="1"/>
    </row>
    <row r="2496" spans="1:18" ht="15.75" hidden="1" customHeight="1">
      <c r="A2496" s="1" t="str">
        <f t="shared" si="1"/>
        <v/>
      </c>
      <c r="B2496" s="1"/>
      <c r="C2496" s="38" t="str">
        <f>IF('TSA Input'!J2471="","",IF('TSA Input'!J2471="Yes",'TSA Input'!B2471,"Ineligible"))</f>
        <v/>
      </c>
      <c r="D2496" s="39" t="str">
        <f>IF('TSA Input'!J2471="","",IF('TSA Input'!J2471="Yes",'TSA Input'!H2471,""))</f>
        <v/>
      </c>
      <c r="E2496" s="40" t="str">
        <f>IF('TSA Input'!J2471="","",IF('TSA Input'!J2471="Yes",'TSA Input'!G2471,""))</f>
        <v/>
      </c>
      <c r="F2496" s="42" t="str">
        <f>IF('TSA Input'!J2471="","",IF('TSA Input'!J2471="Yes",'TSA Input'!C2471,""))</f>
        <v/>
      </c>
      <c r="G2496" s="43" t="str">
        <f>IF('TSA Input'!J2471="","",IF('TSA Input'!J2471="Yes",'TSA Input'!I2471,""))</f>
        <v/>
      </c>
      <c r="H2496" s="43" t="str">
        <f>IF('TSA Input'!J2471="","",IF('TSA Input'!J2471="Yes",'TSA Input'!E2471,""))</f>
        <v/>
      </c>
      <c r="I2496" s="45" t="str">
        <f t="shared" si="2"/>
        <v/>
      </c>
      <c r="J2496" s="146" t="str">
        <f>IF('TSA Input'!$J2471="","",IF('TSA Input'!$J2471="Yes",'TSA Input'!$C2471,""))</f>
        <v/>
      </c>
      <c r="K2496" s="147" t="str">
        <f>IF('TSA Input'!$J2471="","",IF('TSA Input'!$J2471="Yes",'TSA Input'!$I2471,""))</f>
        <v/>
      </c>
      <c r="L2496" s="147" t="str">
        <f>IF('TSA Input'!$J2471="","",IF('TSA Input'!$J2471="Yes",'TSA Input'!$E2471,""))</f>
        <v/>
      </c>
      <c r="M2496" s="45" t="str">
        <f t="shared" si="3"/>
        <v/>
      </c>
      <c r="N2496" s="48"/>
      <c r="O2496" s="49"/>
      <c r="P2496" s="148" t="s">
        <v>31</v>
      </c>
      <c r="Q2496" s="149" t="s">
        <v>31</v>
      </c>
      <c r="R2496" s="1"/>
    </row>
    <row r="2497" spans="1:18" ht="15.75" hidden="1" customHeight="1">
      <c r="A2497" s="1" t="str">
        <f t="shared" si="1"/>
        <v/>
      </c>
      <c r="B2497" s="1"/>
      <c r="C2497" s="38" t="str">
        <f>IF('TSA Input'!J2472="","",IF('TSA Input'!J2472="Yes",'TSA Input'!B2472,"Ineligible"))</f>
        <v/>
      </c>
      <c r="D2497" s="39" t="str">
        <f>IF('TSA Input'!J2472="","",IF('TSA Input'!J2472="Yes",'TSA Input'!H2472,""))</f>
        <v/>
      </c>
      <c r="E2497" s="40" t="str">
        <f>IF('TSA Input'!J2472="","",IF('TSA Input'!J2472="Yes",'TSA Input'!G2472,""))</f>
        <v/>
      </c>
      <c r="F2497" s="42" t="str">
        <f>IF('TSA Input'!J2472="","",IF('TSA Input'!J2472="Yes",'TSA Input'!C2472,""))</f>
        <v/>
      </c>
      <c r="G2497" s="43" t="str">
        <f>IF('TSA Input'!J2472="","",IF('TSA Input'!J2472="Yes",'TSA Input'!I2472,""))</f>
        <v/>
      </c>
      <c r="H2497" s="43" t="str">
        <f>IF('TSA Input'!J2472="","",IF('TSA Input'!J2472="Yes",'TSA Input'!E2472,""))</f>
        <v/>
      </c>
      <c r="I2497" s="45" t="str">
        <f t="shared" si="2"/>
        <v/>
      </c>
      <c r="J2497" s="146" t="str">
        <f>IF('TSA Input'!$J2472="","",IF('TSA Input'!$J2472="Yes",'TSA Input'!$C2472,""))</f>
        <v/>
      </c>
      <c r="K2497" s="147" t="str">
        <f>IF('TSA Input'!$J2472="","",IF('TSA Input'!$J2472="Yes",'TSA Input'!$I2472,""))</f>
        <v/>
      </c>
      <c r="L2497" s="147" t="str">
        <f>IF('TSA Input'!$J2472="","",IF('TSA Input'!$J2472="Yes",'TSA Input'!$E2472,""))</f>
        <v/>
      </c>
      <c r="M2497" s="45" t="str">
        <f t="shared" si="3"/>
        <v/>
      </c>
      <c r="N2497" s="48"/>
      <c r="O2497" s="49"/>
      <c r="P2497" s="148" t="s">
        <v>31</v>
      </c>
      <c r="Q2497" s="149" t="s">
        <v>31</v>
      </c>
      <c r="R2497" s="1"/>
    </row>
    <row r="2498" spans="1:18" ht="15.75" hidden="1" customHeight="1">
      <c r="A2498" s="1" t="str">
        <f t="shared" si="1"/>
        <v/>
      </c>
      <c r="B2498" s="1"/>
      <c r="C2498" s="38" t="str">
        <f>IF('TSA Input'!J2473="","",IF('TSA Input'!J2473="Yes",'TSA Input'!B2473,"Ineligible"))</f>
        <v/>
      </c>
      <c r="D2498" s="39" t="str">
        <f>IF('TSA Input'!J2473="","",IF('TSA Input'!J2473="Yes",'TSA Input'!H2473,""))</f>
        <v/>
      </c>
      <c r="E2498" s="40" t="str">
        <f>IF('TSA Input'!J2473="","",IF('TSA Input'!J2473="Yes",'TSA Input'!G2473,""))</f>
        <v/>
      </c>
      <c r="F2498" s="42" t="str">
        <f>IF('TSA Input'!J2473="","",IF('TSA Input'!J2473="Yes",'TSA Input'!C2473,""))</f>
        <v/>
      </c>
      <c r="G2498" s="43" t="str">
        <f>IF('TSA Input'!J2473="","",IF('TSA Input'!J2473="Yes",'TSA Input'!I2473,""))</f>
        <v/>
      </c>
      <c r="H2498" s="43" t="str">
        <f>IF('TSA Input'!J2473="","",IF('TSA Input'!J2473="Yes",'TSA Input'!E2473,""))</f>
        <v/>
      </c>
      <c r="I2498" s="45" t="str">
        <f t="shared" si="2"/>
        <v/>
      </c>
      <c r="J2498" s="146" t="str">
        <f>IF('TSA Input'!$J2473="","",IF('TSA Input'!$J2473="Yes",'TSA Input'!$C2473,""))</f>
        <v/>
      </c>
      <c r="K2498" s="147" t="str">
        <f>IF('TSA Input'!$J2473="","",IF('TSA Input'!$J2473="Yes",'TSA Input'!$I2473,""))</f>
        <v/>
      </c>
      <c r="L2498" s="147" t="str">
        <f>IF('TSA Input'!$J2473="","",IF('TSA Input'!$J2473="Yes",'TSA Input'!$E2473,""))</f>
        <v/>
      </c>
      <c r="M2498" s="45" t="str">
        <f t="shared" si="3"/>
        <v/>
      </c>
      <c r="N2498" s="48"/>
      <c r="O2498" s="49"/>
      <c r="P2498" s="148" t="s">
        <v>31</v>
      </c>
      <c r="Q2498" s="149" t="s">
        <v>31</v>
      </c>
      <c r="R2498" s="1"/>
    </row>
    <row r="2499" spans="1:18" ht="15.75" hidden="1" customHeight="1">
      <c r="A2499" s="1" t="str">
        <f t="shared" si="1"/>
        <v/>
      </c>
      <c r="B2499" s="1"/>
      <c r="C2499" s="38" t="str">
        <f>IF('TSA Input'!J2474="","",IF('TSA Input'!J2474="Yes",'TSA Input'!B2474,"Ineligible"))</f>
        <v/>
      </c>
      <c r="D2499" s="39" t="str">
        <f>IF('TSA Input'!J2474="","",IF('TSA Input'!J2474="Yes",'TSA Input'!H2474,""))</f>
        <v/>
      </c>
      <c r="E2499" s="40" t="str">
        <f>IF('TSA Input'!J2474="","",IF('TSA Input'!J2474="Yes",'TSA Input'!G2474,""))</f>
        <v/>
      </c>
      <c r="F2499" s="42" t="str">
        <f>IF('TSA Input'!J2474="","",IF('TSA Input'!J2474="Yes",'TSA Input'!C2474,""))</f>
        <v/>
      </c>
      <c r="G2499" s="43" t="str">
        <f>IF('TSA Input'!J2474="","",IF('TSA Input'!J2474="Yes",'TSA Input'!I2474,""))</f>
        <v/>
      </c>
      <c r="H2499" s="43" t="str">
        <f>IF('TSA Input'!J2474="","",IF('TSA Input'!J2474="Yes",'TSA Input'!E2474,""))</f>
        <v/>
      </c>
      <c r="I2499" s="45" t="str">
        <f t="shared" si="2"/>
        <v/>
      </c>
      <c r="J2499" s="146" t="str">
        <f>IF('TSA Input'!$J2474="","",IF('TSA Input'!$J2474="Yes",'TSA Input'!$C2474,""))</f>
        <v/>
      </c>
      <c r="K2499" s="147" t="str">
        <f>IF('TSA Input'!$J2474="","",IF('TSA Input'!$J2474="Yes",'TSA Input'!$I2474,""))</f>
        <v/>
      </c>
      <c r="L2499" s="147" t="str">
        <f>IF('TSA Input'!$J2474="","",IF('TSA Input'!$J2474="Yes",'TSA Input'!$E2474,""))</f>
        <v/>
      </c>
      <c r="M2499" s="45" t="str">
        <f t="shared" si="3"/>
        <v/>
      </c>
      <c r="N2499" s="48"/>
      <c r="O2499" s="49"/>
      <c r="P2499" s="148" t="s">
        <v>31</v>
      </c>
      <c r="Q2499" s="149" t="s">
        <v>31</v>
      </c>
      <c r="R2499" s="1"/>
    </row>
    <row r="2500" spans="1:18" ht="15.75" hidden="1" customHeight="1">
      <c r="A2500" s="1" t="str">
        <f t="shared" si="1"/>
        <v/>
      </c>
      <c r="B2500" s="1"/>
      <c r="C2500" s="38" t="str">
        <f>IF('TSA Input'!J2475="","",IF('TSA Input'!J2475="Yes",'TSA Input'!B2475,"Ineligible"))</f>
        <v/>
      </c>
      <c r="D2500" s="39" t="str">
        <f>IF('TSA Input'!J2475="","",IF('TSA Input'!J2475="Yes",'TSA Input'!H2475,""))</f>
        <v/>
      </c>
      <c r="E2500" s="40" t="str">
        <f>IF('TSA Input'!J2475="","",IF('TSA Input'!J2475="Yes",'TSA Input'!G2475,""))</f>
        <v/>
      </c>
      <c r="F2500" s="42" t="str">
        <f>IF('TSA Input'!J2475="","",IF('TSA Input'!J2475="Yes",'TSA Input'!C2475,""))</f>
        <v/>
      </c>
      <c r="G2500" s="43" t="str">
        <f>IF('TSA Input'!J2475="","",IF('TSA Input'!J2475="Yes",'TSA Input'!I2475,""))</f>
        <v/>
      </c>
      <c r="H2500" s="43" t="str">
        <f>IF('TSA Input'!J2475="","",IF('TSA Input'!J2475="Yes",'TSA Input'!E2475,""))</f>
        <v/>
      </c>
      <c r="I2500" s="45" t="str">
        <f t="shared" si="2"/>
        <v/>
      </c>
      <c r="J2500" s="146" t="str">
        <f>IF('TSA Input'!$J2475="","",IF('TSA Input'!$J2475="Yes",'TSA Input'!$C2475,""))</f>
        <v/>
      </c>
      <c r="K2500" s="147" t="str">
        <f>IF('TSA Input'!$J2475="","",IF('TSA Input'!$J2475="Yes",'TSA Input'!$I2475,""))</f>
        <v/>
      </c>
      <c r="L2500" s="147" t="str">
        <f>IF('TSA Input'!$J2475="","",IF('TSA Input'!$J2475="Yes",'TSA Input'!$E2475,""))</f>
        <v/>
      </c>
      <c r="M2500" s="45" t="str">
        <f t="shared" si="3"/>
        <v/>
      </c>
      <c r="N2500" s="48"/>
      <c r="O2500" s="49"/>
      <c r="P2500" s="148" t="s">
        <v>31</v>
      </c>
      <c r="Q2500" s="149" t="s">
        <v>31</v>
      </c>
      <c r="R2500" s="1"/>
    </row>
    <row r="2501" spans="1:18" ht="15.75" hidden="1" customHeight="1">
      <c r="A2501" s="1" t="str">
        <f t="shared" si="1"/>
        <v/>
      </c>
      <c r="B2501" s="1"/>
      <c r="C2501" s="38" t="str">
        <f>IF('TSA Input'!J2476="","",IF('TSA Input'!J2476="Yes",'TSA Input'!B2476,"Ineligible"))</f>
        <v/>
      </c>
      <c r="D2501" s="39" t="str">
        <f>IF('TSA Input'!J2476="","",IF('TSA Input'!J2476="Yes",'TSA Input'!H2476,""))</f>
        <v/>
      </c>
      <c r="E2501" s="40" t="str">
        <f>IF('TSA Input'!J2476="","",IF('TSA Input'!J2476="Yes",'TSA Input'!G2476,""))</f>
        <v/>
      </c>
      <c r="F2501" s="42" t="str">
        <f>IF('TSA Input'!J2476="","",IF('TSA Input'!J2476="Yes",'TSA Input'!C2476,""))</f>
        <v/>
      </c>
      <c r="G2501" s="43" t="str">
        <f>IF('TSA Input'!J2476="","",IF('TSA Input'!J2476="Yes",'TSA Input'!I2476,""))</f>
        <v/>
      </c>
      <c r="H2501" s="43" t="str">
        <f>IF('TSA Input'!J2476="","",IF('TSA Input'!J2476="Yes",'TSA Input'!E2476,""))</f>
        <v/>
      </c>
      <c r="I2501" s="45" t="str">
        <f t="shared" si="2"/>
        <v/>
      </c>
      <c r="J2501" s="146" t="str">
        <f>IF('TSA Input'!$J2476="","",IF('TSA Input'!$J2476="Yes",'TSA Input'!$C2476,""))</f>
        <v/>
      </c>
      <c r="K2501" s="147" t="str">
        <f>IF('TSA Input'!$J2476="","",IF('TSA Input'!$J2476="Yes",'TSA Input'!$I2476,""))</f>
        <v/>
      </c>
      <c r="L2501" s="147" t="str">
        <f>IF('TSA Input'!$J2476="","",IF('TSA Input'!$J2476="Yes",'TSA Input'!$E2476,""))</f>
        <v/>
      </c>
      <c r="M2501" s="45" t="str">
        <f t="shared" si="3"/>
        <v/>
      </c>
      <c r="N2501" s="48"/>
      <c r="O2501" s="49"/>
      <c r="P2501" s="148" t="s">
        <v>31</v>
      </c>
      <c r="Q2501" s="149" t="s">
        <v>31</v>
      </c>
      <c r="R2501" s="1"/>
    </row>
    <row r="2502" spans="1:18" ht="15.75" hidden="1" customHeight="1">
      <c r="A2502" s="1" t="str">
        <f t="shared" si="1"/>
        <v/>
      </c>
      <c r="B2502" s="1"/>
      <c r="C2502" s="38" t="str">
        <f>IF('TSA Input'!J2477="","",IF('TSA Input'!J2477="Yes",'TSA Input'!B2477,"Ineligible"))</f>
        <v/>
      </c>
      <c r="D2502" s="39" t="str">
        <f>IF('TSA Input'!J2477="","",IF('TSA Input'!J2477="Yes",'TSA Input'!H2477,""))</f>
        <v/>
      </c>
      <c r="E2502" s="40" t="str">
        <f>IF('TSA Input'!J2477="","",IF('TSA Input'!J2477="Yes",'TSA Input'!G2477,""))</f>
        <v/>
      </c>
      <c r="F2502" s="42" t="str">
        <f>IF('TSA Input'!J2477="","",IF('TSA Input'!J2477="Yes",'TSA Input'!C2477,""))</f>
        <v/>
      </c>
      <c r="G2502" s="43" t="str">
        <f>IF('TSA Input'!J2477="","",IF('TSA Input'!J2477="Yes",'TSA Input'!I2477,""))</f>
        <v/>
      </c>
      <c r="H2502" s="43" t="str">
        <f>IF('TSA Input'!J2477="","",IF('TSA Input'!J2477="Yes",'TSA Input'!E2477,""))</f>
        <v/>
      </c>
      <c r="I2502" s="45" t="str">
        <f t="shared" si="2"/>
        <v/>
      </c>
      <c r="J2502" s="146" t="str">
        <f>IF('TSA Input'!$J2477="","",IF('TSA Input'!$J2477="Yes",'TSA Input'!$C2477,""))</f>
        <v/>
      </c>
      <c r="K2502" s="147" t="str">
        <f>IF('TSA Input'!$J2477="","",IF('TSA Input'!$J2477="Yes",'TSA Input'!$I2477,""))</f>
        <v/>
      </c>
      <c r="L2502" s="147" t="str">
        <f>IF('TSA Input'!$J2477="","",IF('TSA Input'!$J2477="Yes",'TSA Input'!$E2477,""))</f>
        <v/>
      </c>
      <c r="M2502" s="45" t="str">
        <f t="shared" si="3"/>
        <v/>
      </c>
      <c r="N2502" s="48"/>
      <c r="O2502" s="49"/>
      <c r="P2502" s="148" t="s">
        <v>31</v>
      </c>
      <c r="Q2502" s="149" t="s">
        <v>31</v>
      </c>
      <c r="R2502" s="1"/>
    </row>
    <row r="2503" spans="1:18" ht="15.75" hidden="1" customHeight="1">
      <c r="A2503" s="1" t="str">
        <f t="shared" si="1"/>
        <v/>
      </c>
      <c r="B2503" s="1"/>
      <c r="C2503" s="38" t="str">
        <f>IF('TSA Input'!J2478="","",IF('TSA Input'!J2478="Yes",'TSA Input'!B2478,"Ineligible"))</f>
        <v/>
      </c>
      <c r="D2503" s="39" t="str">
        <f>IF('TSA Input'!J2478="","",IF('TSA Input'!J2478="Yes",'TSA Input'!H2478,""))</f>
        <v/>
      </c>
      <c r="E2503" s="40" t="str">
        <f>IF('TSA Input'!J2478="","",IF('TSA Input'!J2478="Yes",'TSA Input'!G2478,""))</f>
        <v/>
      </c>
      <c r="F2503" s="42" t="str">
        <f>IF('TSA Input'!J2478="","",IF('TSA Input'!J2478="Yes",'TSA Input'!C2478,""))</f>
        <v/>
      </c>
      <c r="G2503" s="43" t="str">
        <f>IF('TSA Input'!J2478="","",IF('TSA Input'!J2478="Yes",'TSA Input'!I2478,""))</f>
        <v/>
      </c>
      <c r="H2503" s="43" t="str">
        <f>IF('TSA Input'!J2478="","",IF('TSA Input'!J2478="Yes",'TSA Input'!E2478,""))</f>
        <v/>
      </c>
      <c r="I2503" s="45" t="str">
        <f t="shared" si="2"/>
        <v/>
      </c>
      <c r="J2503" s="146" t="str">
        <f>IF('TSA Input'!$J2478="","",IF('TSA Input'!$J2478="Yes",'TSA Input'!$C2478,""))</f>
        <v/>
      </c>
      <c r="K2503" s="147" t="str">
        <f>IF('TSA Input'!$J2478="","",IF('TSA Input'!$J2478="Yes",'TSA Input'!$I2478,""))</f>
        <v/>
      </c>
      <c r="L2503" s="147" t="str">
        <f>IF('TSA Input'!$J2478="","",IF('TSA Input'!$J2478="Yes",'TSA Input'!$E2478,""))</f>
        <v/>
      </c>
      <c r="M2503" s="45" t="str">
        <f t="shared" si="3"/>
        <v/>
      </c>
      <c r="N2503" s="48"/>
      <c r="O2503" s="49"/>
      <c r="P2503" s="148" t="s">
        <v>31</v>
      </c>
      <c r="Q2503" s="149" t="s">
        <v>31</v>
      </c>
      <c r="R2503" s="1"/>
    </row>
    <row r="2504" spans="1:18" ht="15.75" hidden="1" customHeight="1">
      <c r="A2504" s="1" t="str">
        <f t="shared" si="1"/>
        <v/>
      </c>
      <c r="B2504" s="1"/>
      <c r="C2504" s="38" t="str">
        <f>IF('TSA Input'!J2479="","",IF('TSA Input'!J2479="Yes",'TSA Input'!B2479,"Ineligible"))</f>
        <v/>
      </c>
      <c r="D2504" s="39" t="str">
        <f>IF('TSA Input'!J2479="","",IF('TSA Input'!J2479="Yes",'TSA Input'!H2479,""))</f>
        <v/>
      </c>
      <c r="E2504" s="40" t="str">
        <f>IF('TSA Input'!J2479="","",IF('TSA Input'!J2479="Yes",'TSA Input'!G2479,""))</f>
        <v/>
      </c>
      <c r="F2504" s="42" t="str">
        <f>IF('TSA Input'!J2479="","",IF('TSA Input'!J2479="Yes",'TSA Input'!C2479,""))</f>
        <v/>
      </c>
      <c r="G2504" s="43" t="str">
        <f>IF('TSA Input'!J2479="","",IF('TSA Input'!J2479="Yes",'TSA Input'!I2479,""))</f>
        <v/>
      </c>
      <c r="H2504" s="43" t="str">
        <f>IF('TSA Input'!J2479="","",IF('TSA Input'!J2479="Yes",'TSA Input'!E2479,""))</f>
        <v/>
      </c>
      <c r="I2504" s="45" t="str">
        <f t="shared" si="2"/>
        <v/>
      </c>
      <c r="J2504" s="146" t="str">
        <f>IF('TSA Input'!$J2479="","",IF('TSA Input'!$J2479="Yes",'TSA Input'!$C2479,""))</f>
        <v/>
      </c>
      <c r="K2504" s="147" t="str">
        <f>IF('TSA Input'!$J2479="","",IF('TSA Input'!$J2479="Yes",'TSA Input'!$I2479,""))</f>
        <v/>
      </c>
      <c r="L2504" s="147" t="str">
        <f>IF('TSA Input'!$J2479="","",IF('TSA Input'!$J2479="Yes",'TSA Input'!$E2479,""))</f>
        <v/>
      </c>
      <c r="M2504" s="45" t="str">
        <f t="shared" si="3"/>
        <v/>
      </c>
      <c r="N2504" s="48"/>
      <c r="O2504" s="49"/>
      <c r="P2504" s="148" t="s">
        <v>31</v>
      </c>
      <c r="Q2504" s="149" t="s">
        <v>31</v>
      </c>
      <c r="R2504" s="1"/>
    </row>
    <row r="2505" spans="1:18" ht="15.75" hidden="1" customHeight="1">
      <c r="A2505" s="1" t="str">
        <f t="shared" si="1"/>
        <v/>
      </c>
      <c r="B2505" s="1"/>
      <c r="C2505" s="38" t="str">
        <f>IF('TSA Input'!J2480="","",IF('TSA Input'!J2480="Yes",'TSA Input'!B2480,"Ineligible"))</f>
        <v/>
      </c>
      <c r="D2505" s="39" t="str">
        <f>IF('TSA Input'!J2480="","",IF('TSA Input'!J2480="Yes",'TSA Input'!H2480,""))</f>
        <v/>
      </c>
      <c r="E2505" s="40" t="str">
        <f>IF('TSA Input'!J2480="","",IF('TSA Input'!J2480="Yes",'TSA Input'!G2480,""))</f>
        <v/>
      </c>
      <c r="F2505" s="42" t="str">
        <f>IF('TSA Input'!J2480="","",IF('TSA Input'!J2480="Yes",'TSA Input'!C2480,""))</f>
        <v/>
      </c>
      <c r="G2505" s="43" t="str">
        <f>IF('TSA Input'!J2480="","",IF('TSA Input'!J2480="Yes",'TSA Input'!I2480,""))</f>
        <v/>
      </c>
      <c r="H2505" s="43" t="str">
        <f>IF('TSA Input'!J2480="","",IF('TSA Input'!J2480="Yes",'TSA Input'!E2480,""))</f>
        <v/>
      </c>
      <c r="I2505" s="45" t="str">
        <f t="shared" si="2"/>
        <v/>
      </c>
      <c r="J2505" s="146" t="str">
        <f>IF('TSA Input'!$J2480="","",IF('TSA Input'!$J2480="Yes",'TSA Input'!$C2480,""))</f>
        <v/>
      </c>
      <c r="K2505" s="147" t="str">
        <f>IF('TSA Input'!$J2480="","",IF('TSA Input'!$J2480="Yes",'TSA Input'!$I2480,""))</f>
        <v/>
      </c>
      <c r="L2505" s="147" t="str">
        <f>IF('TSA Input'!$J2480="","",IF('TSA Input'!$J2480="Yes",'TSA Input'!$E2480,""))</f>
        <v/>
      </c>
      <c r="M2505" s="45" t="str">
        <f t="shared" si="3"/>
        <v/>
      </c>
      <c r="N2505" s="48"/>
      <c r="O2505" s="49"/>
      <c r="P2505" s="148" t="s">
        <v>31</v>
      </c>
      <c r="Q2505" s="149" t="s">
        <v>31</v>
      </c>
      <c r="R2505" s="1"/>
    </row>
    <row r="2506" spans="1:18" ht="15.75" hidden="1" customHeight="1">
      <c r="A2506" s="1" t="str">
        <f t="shared" si="1"/>
        <v/>
      </c>
      <c r="B2506" s="1"/>
      <c r="C2506" s="38" t="str">
        <f>IF('TSA Input'!J2481="","",IF('TSA Input'!J2481="Yes",'TSA Input'!B2481,"Ineligible"))</f>
        <v/>
      </c>
      <c r="D2506" s="39" t="str">
        <f>IF('TSA Input'!J2481="","",IF('TSA Input'!J2481="Yes",'TSA Input'!H2481,""))</f>
        <v/>
      </c>
      <c r="E2506" s="40" t="str">
        <f>IF('TSA Input'!J2481="","",IF('TSA Input'!J2481="Yes",'TSA Input'!G2481,""))</f>
        <v/>
      </c>
      <c r="F2506" s="42" t="str">
        <f>IF('TSA Input'!J2481="","",IF('TSA Input'!J2481="Yes",'TSA Input'!C2481,""))</f>
        <v/>
      </c>
      <c r="G2506" s="43" t="str">
        <f>IF('TSA Input'!J2481="","",IF('TSA Input'!J2481="Yes",'TSA Input'!I2481,""))</f>
        <v/>
      </c>
      <c r="H2506" s="43" t="str">
        <f>IF('TSA Input'!J2481="","",IF('TSA Input'!J2481="Yes",'TSA Input'!E2481,""))</f>
        <v/>
      </c>
      <c r="I2506" s="45" t="str">
        <f t="shared" si="2"/>
        <v/>
      </c>
      <c r="J2506" s="146" t="str">
        <f>IF('TSA Input'!$J2481="","",IF('TSA Input'!$J2481="Yes",'TSA Input'!$C2481,""))</f>
        <v/>
      </c>
      <c r="K2506" s="147" t="str">
        <f>IF('TSA Input'!$J2481="","",IF('TSA Input'!$J2481="Yes",'TSA Input'!$I2481,""))</f>
        <v/>
      </c>
      <c r="L2506" s="147" t="str">
        <f>IF('TSA Input'!$J2481="","",IF('TSA Input'!$J2481="Yes",'TSA Input'!$E2481,""))</f>
        <v/>
      </c>
      <c r="M2506" s="45" t="str">
        <f t="shared" si="3"/>
        <v/>
      </c>
      <c r="N2506" s="48"/>
      <c r="O2506" s="49"/>
      <c r="P2506" s="148" t="s">
        <v>31</v>
      </c>
      <c r="Q2506" s="149" t="s">
        <v>31</v>
      </c>
      <c r="R2506" s="1"/>
    </row>
    <row r="2507" spans="1:18" ht="15.75" hidden="1" customHeight="1">
      <c r="A2507" s="1" t="str">
        <f t="shared" si="1"/>
        <v/>
      </c>
      <c r="B2507" s="1"/>
      <c r="C2507" s="38" t="str">
        <f>IF('TSA Input'!J2482="","",IF('TSA Input'!J2482="Yes",'TSA Input'!B2482,"Ineligible"))</f>
        <v/>
      </c>
      <c r="D2507" s="39" t="str">
        <f>IF('TSA Input'!J2482="","",IF('TSA Input'!J2482="Yes",'TSA Input'!H2482,""))</f>
        <v/>
      </c>
      <c r="E2507" s="40" t="str">
        <f>IF('TSA Input'!J2482="","",IF('TSA Input'!J2482="Yes",'TSA Input'!G2482,""))</f>
        <v/>
      </c>
      <c r="F2507" s="42" t="str">
        <f>IF('TSA Input'!J2482="","",IF('TSA Input'!J2482="Yes",'TSA Input'!C2482,""))</f>
        <v/>
      </c>
      <c r="G2507" s="43" t="str">
        <f>IF('TSA Input'!J2482="","",IF('TSA Input'!J2482="Yes",'TSA Input'!I2482,""))</f>
        <v/>
      </c>
      <c r="H2507" s="43" t="str">
        <f>IF('TSA Input'!J2482="","",IF('TSA Input'!J2482="Yes",'TSA Input'!E2482,""))</f>
        <v/>
      </c>
      <c r="I2507" s="45" t="str">
        <f t="shared" si="2"/>
        <v/>
      </c>
      <c r="J2507" s="146" t="str">
        <f>IF('TSA Input'!$J2482="","",IF('TSA Input'!$J2482="Yes",'TSA Input'!$C2482,""))</f>
        <v/>
      </c>
      <c r="K2507" s="147" t="str">
        <f>IF('TSA Input'!$J2482="","",IF('TSA Input'!$J2482="Yes",'TSA Input'!$I2482,""))</f>
        <v/>
      </c>
      <c r="L2507" s="147" t="str">
        <f>IF('TSA Input'!$J2482="","",IF('TSA Input'!$J2482="Yes",'TSA Input'!$E2482,""))</f>
        <v/>
      </c>
      <c r="M2507" s="45" t="str">
        <f t="shared" si="3"/>
        <v/>
      </c>
      <c r="N2507" s="48"/>
      <c r="O2507" s="49"/>
      <c r="P2507" s="148" t="s">
        <v>31</v>
      </c>
      <c r="Q2507" s="149" t="s">
        <v>31</v>
      </c>
      <c r="R2507" s="1"/>
    </row>
    <row r="2508" spans="1:18" ht="15.75" hidden="1" customHeight="1">
      <c r="A2508" s="1" t="str">
        <f t="shared" si="1"/>
        <v/>
      </c>
      <c r="B2508" s="1"/>
      <c r="C2508" s="38" t="str">
        <f>IF('TSA Input'!J2483="","",IF('TSA Input'!J2483="Yes",'TSA Input'!B2483,"Ineligible"))</f>
        <v/>
      </c>
      <c r="D2508" s="39" t="str">
        <f>IF('TSA Input'!J2483="","",IF('TSA Input'!J2483="Yes",'TSA Input'!H2483,""))</f>
        <v/>
      </c>
      <c r="E2508" s="40" t="str">
        <f>IF('TSA Input'!J2483="","",IF('TSA Input'!J2483="Yes",'TSA Input'!G2483,""))</f>
        <v/>
      </c>
      <c r="F2508" s="42" t="str">
        <f>IF('TSA Input'!J2483="","",IF('TSA Input'!J2483="Yes",'TSA Input'!C2483,""))</f>
        <v/>
      </c>
      <c r="G2508" s="43" t="str">
        <f>IF('TSA Input'!J2483="","",IF('TSA Input'!J2483="Yes",'TSA Input'!I2483,""))</f>
        <v/>
      </c>
      <c r="H2508" s="43" t="str">
        <f>IF('TSA Input'!J2483="","",IF('TSA Input'!J2483="Yes",'TSA Input'!E2483,""))</f>
        <v/>
      </c>
      <c r="I2508" s="45" t="str">
        <f t="shared" si="2"/>
        <v/>
      </c>
      <c r="J2508" s="146" t="str">
        <f>IF('TSA Input'!$J2483="","",IF('TSA Input'!$J2483="Yes",'TSA Input'!$C2483,""))</f>
        <v/>
      </c>
      <c r="K2508" s="147" t="str">
        <f>IF('TSA Input'!$J2483="","",IF('TSA Input'!$J2483="Yes",'TSA Input'!$I2483,""))</f>
        <v/>
      </c>
      <c r="L2508" s="147" t="str">
        <f>IF('TSA Input'!$J2483="","",IF('TSA Input'!$J2483="Yes",'TSA Input'!$E2483,""))</f>
        <v/>
      </c>
      <c r="M2508" s="45" t="str">
        <f t="shared" si="3"/>
        <v/>
      </c>
      <c r="N2508" s="48"/>
      <c r="O2508" s="49"/>
      <c r="P2508" s="148" t="s">
        <v>31</v>
      </c>
      <c r="Q2508" s="149" t="s">
        <v>31</v>
      </c>
      <c r="R2508" s="1"/>
    </row>
    <row r="2509" spans="1:18" ht="15.75" hidden="1" customHeight="1">
      <c r="A2509" s="1" t="str">
        <f t="shared" si="1"/>
        <v/>
      </c>
      <c r="B2509" s="1"/>
      <c r="C2509" s="38" t="str">
        <f>IF('TSA Input'!J2484="","",IF('TSA Input'!J2484="Yes",'TSA Input'!B2484,"Ineligible"))</f>
        <v/>
      </c>
      <c r="D2509" s="39" t="str">
        <f>IF('TSA Input'!J2484="","",IF('TSA Input'!J2484="Yes",'TSA Input'!H2484,""))</f>
        <v/>
      </c>
      <c r="E2509" s="40" t="str">
        <f>IF('TSA Input'!J2484="","",IF('TSA Input'!J2484="Yes",'TSA Input'!G2484,""))</f>
        <v/>
      </c>
      <c r="F2509" s="42" t="str">
        <f>IF('TSA Input'!J2484="","",IF('TSA Input'!J2484="Yes",'TSA Input'!C2484,""))</f>
        <v/>
      </c>
      <c r="G2509" s="43" t="str">
        <f>IF('TSA Input'!J2484="","",IF('TSA Input'!J2484="Yes",'TSA Input'!I2484,""))</f>
        <v/>
      </c>
      <c r="H2509" s="43" t="str">
        <f>IF('TSA Input'!J2484="","",IF('TSA Input'!J2484="Yes",'TSA Input'!E2484,""))</f>
        <v/>
      </c>
      <c r="I2509" s="45" t="str">
        <f t="shared" si="2"/>
        <v/>
      </c>
      <c r="J2509" s="146" t="str">
        <f>IF('TSA Input'!$J2484="","",IF('TSA Input'!$J2484="Yes",'TSA Input'!$C2484,""))</f>
        <v/>
      </c>
      <c r="K2509" s="147" t="str">
        <f>IF('TSA Input'!$J2484="","",IF('TSA Input'!$J2484="Yes",'TSA Input'!$I2484,""))</f>
        <v/>
      </c>
      <c r="L2509" s="147" t="str">
        <f>IF('TSA Input'!$J2484="","",IF('TSA Input'!$J2484="Yes",'TSA Input'!$E2484,""))</f>
        <v/>
      </c>
      <c r="M2509" s="45" t="str">
        <f t="shared" si="3"/>
        <v/>
      </c>
      <c r="N2509" s="48"/>
      <c r="O2509" s="49"/>
      <c r="P2509" s="148" t="s">
        <v>31</v>
      </c>
      <c r="Q2509" s="149" t="s">
        <v>31</v>
      </c>
      <c r="R2509" s="1"/>
    </row>
    <row r="2510" spans="1:18" ht="15.75" hidden="1" customHeight="1">
      <c r="A2510" s="1" t="str">
        <f t="shared" si="1"/>
        <v/>
      </c>
      <c r="B2510" s="1"/>
      <c r="C2510" s="38" t="str">
        <f>IF('TSA Input'!J2485="","",IF('TSA Input'!J2485="Yes",'TSA Input'!B2485,"Ineligible"))</f>
        <v/>
      </c>
      <c r="D2510" s="39" t="str">
        <f>IF('TSA Input'!J2485="","",IF('TSA Input'!J2485="Yes",'TSA Input'!H2485,""))</f>
        <v/>
      </c>
      <c r="E2510" s="40" t="str">
        <f>IF('TSA Input'!J2485="","",IF('TSA Input'!J2485="Yes",'TSA Input'!G2485,""))</f>
        <v/>
      </c>
      <c r="F2510" s="42" t="str">
        <f>IF('TSA Input'!J2485="","",IF('TSA Input'!J2485="Yes",'TSA Input'!C2485,""))</f>
        <v/>
      </c>
      <c r="G2510" s="43" t="str">
        <f>IF('TSA Input'!J2485="","",IF('TSA Input'!J2485="Yes",'TSA Input'!I2485,""))</f>
        <v/>
      </c>
      <c r="H2510" s="43" t="str">
        <f>IF('TSA Input'!J2485="","",IF('TSA Input'!J2485="Yes",'TSA Input'!E2485,""))</f>
        <v/>
      </c>
      <c r="I2510" s="45" t="str">
        <f t="shared" si="2"/>
        <v/>
      </c>
      <c r="J2510" s="146" t="str">
        <f>IF('TSA Input'!$J2485="","",IF('TSA Input'!$J2485="Yes",'TSA Input'!$C2485,""))</f>
        <v/>
      </c>
      <c r="K2510" s="147" t="str">
        <f>IF('TSA Input'!$J2485="","",IF('TSA Input'!$J2485="Yes",'TSA Input'!$I2485,""))</f>
        <v/>
      </c>
      <c r="L2510" s="147" t="str">
        <f>IF('TSA Input'!$J2485="","",IF('TSA Input'!$J2485="Yes",'TSA Input'!$E2485,""))</f>
        <v/>
      </c>
      <c r="M2510" s="45" t="str">
        <f t="shared" si="3"/>
        <v/>
      </c>
      <c r="N2510" s="48"/>
      <c r="O2510" s="49"/>
      <c r="P2510" s="148" t="s">
        <v>31</v>
      </c>
      <c r="Q2510" s="149" t="s">
        <v>31</v>
      </c>
      <c r="R2510" s="1"/>
    </row>
    <row r="2511" spans="1:18" ht="15.75" hidden="1" customHeight="1">
      <c r="A2511" s="1" t="str">
        <f t="shared" si="1"/>
        <v/>
      </c>
      <c r="B2511" s="1"/>
      <c r="C2511" s="38" t="str">
        <f>IF('TSA Input'!J2486="","",IF('TSA Input'!J2486="Yes",'TSA Input'!B2486,"Ineligible"))</f>
        <v/>
      </c>
      <c r="D2511" s="39" t="str">
        <f>IF('TSA Input'!J2486="","",IF('TSA Input'!J2486="Yes",'TSA Input'!H2486,""))</f>
        <v/>
      </c>
      <c r="E2511" s="40" t="str">
        <f>IF('TSA Input'!J2486="","",IF('TSA Input'!J2486="Yes",'TSA Input'!G2486,""))</f>
        <v/>
      </c>
      <c r="F2511" s="42" t="str">
        <f>IF('TSA Input'!J2486="","",IF('TSA Input'!J2486="Yes",'TSA Input'!C2486,""))</f>
        <v/>
      </c>
      <c r="G2511" s="43" t="str">
        <f>IF('TSA Input'!J2486="","",IF('TSA Input'!J2486="Yes",'TSA Input'!I2486,""))</f>
        <v/>
      </c>
      <c r="H2511" s="43" t="str">
        <f>IF('TSA Input'!J2486="","",IF('TSA Input'!J2486="Yes",'TSA Input'!E2486,""))</f>
        <v/>
      </c>
      <c r="I2511" s="45" t="str">
        <f t="shared" si="2"/>
        <v/>
      </c>
      <c r="J2511" s="146" t="str">
        <f>IF('TSA Input'!$J2486="","",IF('TSA Input'!$J2486="Yes",'TSA Input'!$C2486,""))</f>
        <v/>
      </c>
      <c r="K2511" s="147" t="str">
        <f>IF('TSA Input'!$J2486="","",IF('TSA Input'!$J2486="Yes",'TSA Input'!$I2486,""))</f>
        <v/>
      </c>
      <c r="L2511" s="147" t="str">
        <f>IF('TSA Input'!$J2486="","",IF('TSA Input'!$J2486="Yes",'TSA Input'!$E2486,""))</f>
        <v/>
      </c>
      <c r="M2511" s="45" t="str">
        <f t="shared" si="3"/>
        <v/>
      </c>
      <c r="N2511" s="48"/>
      <c r="O2511" s="49"/>
      <c r="P2511" s="148" t="s">
        <v>31</v>
      </c>
      <c r="Q2511" s="149" t="s">
        <v>31</v>
      </c>
      <c r="R2511" s="1"/>
    </row>
    <row r="2512" spans="1:18" ht="15.75" hidden="1" customHeight="1">
      <c r="A2512" s="1" t="str">
        <f t="shared" si="1"/>
        <v/>
      </c>
      <c r="B2512" s="1"/>
      <c r="C2512" s="38" t="str">
        <f>IF('TSA Input'!J2487="","",IF('TSA Input'!J2487="Yes",'TSA Input'!B2487,"Ineligible"))</f>
        <v/>
      </c>
      <c r="D2512" s="39" t="str">
        <f>IF('TSA Input'!J2487="","",IF('TSA Input'!J2487="Yes",'TSA Input'!H2487,""))</f>
        <v/>
      </c>
      <c r="E2512" s="40" t="str">
        <f>IF('TSA Input'!J2487="","",IF('TSA Input'!J2487="Yes",'TSA Input'!G2487,""))</f>
        <v/>
      </c>
      <c r="F2512" s="42" t="str">
        <f>IF('TSA Input'!J2487="","",IF('TSA Input'!J2487="Yes",'TSA Input'!C2487,""))</f>
        <v/>
      </c>
      <c r="G2512" s="43" t="str">
        <f>IF('TSA Input'!J2487="","",IF('TSA Input'!J2487="Yes",'TSA Input'!I2487,""))</f>
        <v/>
      </c>
      <c r="H2512" s="43" t="str">
        <f>IF('TSA Input'!J2487="","",IF('TSA Input'!J2487="Yes",'TSA Input'!E2487,""))</f>
        <v/>
      </c>
      <c r="I2512" s="45" t="str">
        <f t="shared" si="2"/>
        <v/>
      </c>
      <c r="J2512" s="146" t="str">
        <f>IF('TSA Input'!$J2487="","",IF('TSA Input'!$J2487="Yes",'TSA Input'!$C2487,""))</f>
        <v/>
      </c>
      <c r="K2512" s="147" t="str">
        <f>IF('TSA Input'!$J2487="","",IF('TSA Input'!$J2487="Yes",'TSA Input'!$I2487,""))</f>
        <v/>
      </c>
      <c r="L2512" s="147" t="str">
        <f>IF('TSA Input'!$J2487="","",IF('TSA Input'!$J2487="Yes",'TSA Input'!$E2487,""))</f>
        <v/>
      </c>
      <c r="M2512" s="45" t="str">
        <f t="shared" si="3"/>
        <v/>
      </c>
      <c r="N2512" s="48"/>
      <c r="O2512" s="49"/>
      <c r="P2512" s="148" t="s">
        <v>31</v>
      </c>
      <c r="Q2512" s="149" t="s">
        <v>31</v>
      </c>
      <c r="R2512" s="1"/>
    </row>
    <row r="2513" spans="1:18" ht="15.75" hidden="1" customHeight="1">
      <c r="A2513" s="1" t="str">
        <f t="shared" si="1"/>
        <v/>
      </c>
      <c r="B2513" s="1"/>
      <c r="C2513" s="38" t="str">
        <f>IF('TSA Input'!J2488="","",IF('TSA Input'!J2488="Yes",'TSA Input'!B2488,"Ineligible"))</f>
        <v/>
      </c>
      <c r="D2513" s="39" t="str">
        <f>IF('TSA Input'!J2488="","",IF('TSA Input'!J2488="Yes",'TSA Input'!H2488,""))</f>
        <v/>
      </c>
      <c r="E2513" s="40" t="str">
        <f>IF('TSA Input'!J2488="","",IF('TSA Input'!J2488="Yes",'TSA Input'!G2488,""))</f>
        <v/>
      </c>
      <c r="F2513" s="42" t="str">
        <f>IF('TSA Input'!J2488="","",IF('TSA Input'!J2488="Yes",'TSA Input'!C2488,""))</f>
        <v/>
      </c>
      <c r="G2513" s="43" t="str">
        <f>IF('TSA Input'!J2488="","",IF('TSA Input'!J2488="Yes",'TSA Input'!I2488,""))</f>
        <v/>
      </c>
      <c r="H2513" s="43" t="str">
        <f>IF('TSA Input'!J2488="","",IF('TSA Input'!J2488="Yes",'TSA Input'!E2488,""))</f>
        <v/>
      </c>
      <c r="I2513" s="45" t="str">
        <f t="shared" si="2"/>
        <v/>
      </c>
      <c r="J2513" s="146" t="str">
        <f>IF('TSA Input'!$J2488="","",IF('TSA Input'!$J2488="Yes",'TSA Input'!$C2488,""))</f>
        <v/>
      </c>
      <c r="K2513" s="147" t="str">
        <f>IF('TSA Input'!$J2488="","",IF('TSA Input'!$J2488="Yes",'TSA Input'!$I2488,""))</f>
        <v/>
      </c>
      <c r="L2513" s="147" t="str">
        <f>IF('TSA Input'!$J2488="","",IF('TSA Input'!$J2488="Yes",'TSA Input'!$E2488,""))</f>
        <v/>
      </c>
      <c r="M2513" s="45" t="str">
        <f t="shared" si="3"/>
        <v/>
      </c>
      <c r="N2513" s="48"/>
      <c r="O2513" s="49"/>
      <c r="P2513" s="148" t="s">
        <v>31</v>
      </c>
      <c r="Q2513" s="149" t="s">
        <v>31</v>
      </c>
      <c r="R2513" s="1"/>
    </row>
    <row r="2514" spans="1:18" ht="15.75" hidden="1" customHeight="1">
      <c r="A2514" s="1" t="str">
        <f t="shared" si="1"/>
        <v/>
      </c>
      <c r="B2514" s="1"/>
      <c r="C2514" s="38" t="str">
        <f>IF('TSA Input'!J2489="","",IF('TSA Input'!J2489="Yes",'TSA Input'!B2489,"Ineligible"))</f>
        <v/>
      </c>
      <c r="D2514" s="39" t="str">
        <f>IF('TSA Input'!J2489="","",IF('TSA Input'!J2489="Yes",'TSA Input'!H2489,""))</f>
        <v/>
      </c>
      <c r="E2514" s="40" t="str">
        <f>IF('TSA Input'!J2489="","",IF('TSA Input'!J2489="Yes",'TSA Input'!G2489,""))</f>
        <v/>
      </c>
      <c r="F2514" s="42" t="str">
        <f>IF('TSA Input'!J2489="","",IF('TSA Input'!J2489="Yes",'TSA Input'!C2489,""))</f>
        <v/>
      </c>
      <c r="G2514" s="43" t="str">
        <f>IF('TSA Input'!J2489="","",IF('TSA Input'!J2489="Yes",'TSA Input'!I2489,""))</f>
        <v/>
      </c>
      <c r="H2514" s="43" t="str">
        <f>IF('TSA Input'!J2489="","",IF('TSA Input'!J2489="Yes",'TSA Input'!E2489,""))</f>
        <v/>
      </c>
      <c r="I2514" s="45" t="str">
        <f t="shared" si="2"/>
        <v/>
      </c>
      <c r="J2514" s="146" t="str">
        <f>IF('TSA Input'!$J2489="","",IF('TSA Input'!$J2489="Yes",'TSA Input'!$C2489,""))</f>
        <v/>
      </c>
      <c r="K2514" s="147" t="str">
        <f>IF('TSA Input'!$J2489="","",IF('TSA Input'!$J2489="Yes",'TSA Input'!$I2489,""))</f>
        <v/>
      </c>
      <c r="L2514" s="147" t="str">
        <f>IF('TSA Input'!$J2489="","",IF('TSA Input'!$J2489="Yes",'TSA Input'!$E2489,""))</f>
        <v/>
      </c>
      <c r="M2514" s="45" t="str">
        <f t="shared" si="3"/>
        <v/>
      </c>
      <c r="N2514" s="48"/>
      <c r="O2514" s="49"/>
      <c r="P2514" s="148" t="s">
        <v>31</v>
      </c>
      <c r="Q2514" s="149" t="s">
        <v>31</v>
      </c>
      <c r="R2514" s="1"/>
    </row>
    <row r="2515" spans="1:18" ht="15.75" hidden="1" customHeight="1">
      <c r="A2515" s="1" t="str">
        <f t="shared" si="1"/>
        <v/>
      </c>
      <c r="B2515" s="1"/>
      <c r="C2515" s="38" t="str">
        <f>IF('TSA Input'!J2490="","",IF('TSA Input'!J2490="Yes",'TSA Input'!B2490,"Ineligible"))</f>
        <v/>
      </c>
      <c r="D2515" s="39" t="str">
        <f>IF('TSA Input'!J2490="","",IF('TSA Input'!J2490="Yes",'TSA Input'!H2490,""))</f>
        <v/>
      </c>
      <c r="E2515" s="40" t="str">
        <f>IF('TSA Input'!J2490="","",IF('TSA Input'!J2490="Yes",'TSA Input'!G2490,""))</f>
        <v/>
      </c>
      <c r="F2515" s="42" t="str">
        <f>IF('TSA Input'!J2490="","",IF('TSA Input'!J2490="Yes",'TSA Input'!C2490,""))</f>
        <v/>
      </c>
      <c r="G2515" s="43" t="str">
        <f>IF('TSA Input'!J2490="","",IF('TSA Input'!J2490="Yes",'TSA Input'!I2490,""))</f>
        <v/>
      </c>
      <c r="H2515" s="43" t="str">
        <f>IF('TSA Input'!J2490="","",IF('TSA Input'!J2490="Yes",'TSA Input'!E2490,""))</f>
        <v/>
      </c>
      <c r="I2515" s="45" t="str">
        <f t="shared" si="2"/>
        <v/>
      </c>
      <c r="J2515" s="146" t="str">
        <f>IF('TSA Input'!$J2490="","",IF('TSA Input'!$J2490="Yes",'TSA Input'!$C2490,""))</f>
        <v/>
      </c>
      <c r="K2515" s="147" t="str">
        <f>IF('TSA Input'!$J2490="","",IF('TSA Input'!$J2490="Yes",'TSA Input'!$I2490,""))</f>
        <v/>
      </c>
      <c r="L2515" s="147" t="str">
        <f>IF('TSA Input'!$J2490="","",IF('TSA Input'!$J2490="Yes",'TSA Input'!$E2490,""))</f>
        <v/>
      </c>
      <c r="M2515" s="45" t="str">
        <f t="shared" si="3"/>
        <v/>
      </c>
      <c r="N2515" s="48"/>
      <c r="O2515" s="49"/>
      <c r="P2515" s="148" t="s">
        <v>31</v>
      </c>
      <c r="Q2515" s="149" t="s">
        <v>31</v>
      </c>
      <c r="R2515" s="1"/>
    </row>
    <row r="2516" spans="1:18" ht="15.75" hidden="1" customHeight="1">
      <c r="A2516" s="1" t="str">
        <f t="shared" si="1"/>
        <v/>
      </c>
      <c r="B2516" s="1"/>
      <c r="C2516" s="38" t="str">
        <f>IF('TSA Input'!J2491="","",IF('TSA Input'!J2491="Yes",'TSA Input'!B2491,"Ineligible"))</f>
        <v/>
      </c>
      <c r="D2516" s="39" t="str">
        <f>IF('TSA Input'!J2491="","",IF('TSA Input'!J2491="Yes",'TSA Input'!H2491,""))</f>
        <v/>
      </c>
      <c r="E2516" s="40" t="str">
        <f>IF('TSA Input'!J2491="","",IF('TSA Input'!J2491="Yes",'TSA Input'!G2491,""))</f>
        <v/>
      </c>
      <c r="F2516" s="42" t="str">
        <f>IF('TSA Input'!J2491="","",IF('TSA Input'!J2491="Yes",'TSA Input'!C2491,""))</f>
        <v/>
      </c>
      <c r="G2516" s="43" t="str">
        <f>IF('TSA Input'!J2491="","",IF('TSA Input'!J2491="Yes",'TSA Input'!I2491,""))</f>
        <v/>
      </c>
      <c r="H2516" s="43" t="str">
        <f>IF('TSA Input'!J2491="","",IF('TSA Input'!J2491="Yes",'TSA Input'!E2491,""))</f>
        <v/>
      </c>
      <c r="I2516" s="45" t="str">
        <f t="shared" si="2"/>
        <v/>
      </c>
      <c r="J2516" s="146" t="str">
        <f>IF('TSA Input'!$J2491="","",IF('TSA Input'!$J2491="Yes",'TSA Input'!$C2491,""))</f>
        <v/>
      </c>
      <c r="K2516" s="147" t="str">
        <f>IF('TSA Input'!$J2491="","",IF('TSA Input'!$J2491="Yes",'TSA Input'!$I2491,""))</f>
        <v/>
      </c>
      <c r="L2516" s="147" t="str">
        <f>IF('TSA Input'!$J2491="","",IF('TSA Input'!$J2491="Yes",'TSA Input'!$E2491,""))</f>
        <v/>
      </c>
      <c r="M2516" s="45" t="str">
        <f t="shared" si="3"/>
        <v/>
      </c>
      <c r="N2516" s="48"/>
      <c r="O2516" s="49"/>
      <c r="P2516" s="148" t="s">
        <v>31</v>
      </c>
      <c r="Q2516" s="149" t="s">
        <v>31</v>
      </c>
      <c r="R2516" s="1"/>
    </row>
    <row r="2517" spans="1:18" ht="15.75" hidden="1" customHeight="1">
      <c r="A2517" s="1" t="str">
        <f t="shared" si="1"/>
        <v/>
      </c>
      <c r="B2517" s="1"/>
      <c r="C2517" s="38" t="str">
        <f>IF('TSA Input'!J2492="","",IF('TSA Input'!J2492="Yes",'TSA Input'!B2492,"Ineligible"))</f>
        <v/>
      </c>
      <c r="D2517" s="39" t="str">
        <f>IF('TSA Input'!J2492="","",IF('TSA Input'!J2492="Yes",'TSA Input'!H2492,""))</f>
        <v/>
      </c>
      <c r="E2517" s="40" t="str">
        <f>IF('TSA Input'!J2492="","",IF('TSA Input'!J2492="Yes",'TSA Input'!G2492,""))</f>
        <v/>
      </c>
      <c r="F2517" s="42" t="str">
        <f>IF('TSA Input'!J2492="","",IF('TSA Input'!J2492="Yes",'TSA Input'!C2492,""))</f>
        <v/>
      </c>
      <c r="G2517" s="43" t="str">
        <f>IF('TSA Input'!J2492="","",IF('TSA Input'!J2492="Yes",'TSA Input'!I2492,""))</f>
        <v/>
      </c>
      <c r="H2517" s="43" t="str">
        <f>IF('TSA Input'!J2492="","",IF('TSA Input'!J2492="Yes",'TSA Input'!E2492,""))</f>
        <v/>
      </c>
      <c r="I2517" s="45" t="str">
        <f t="shared" si="2"/>
        <v/>
      </c>
      <c r="J2517" s="146" t="str">
        <f>IF('TSA Input'!$J2492="","",IF('TSA Input'!$J2492="Yes",'TSA Input'!$C2492,""))</f>
        <v/>
      </c>
      <c r="K2517" s="147" t="str">
        <f>IF('TSA Input'!$J2492="","",IF('TSA Input'!$J2492="Yes",'TSA Input'!$I2492,""))</f>
        <v/>
      </c>
      <c r="L2517" s="147" t="str">
        <f>IF('TSA Input'!$J2492="","",IF('TSA Input'!$J2492="Yes",'TSA Input'!$E2492,""))</f>
        <v/>
      </c>
      <c r="M2517" s="45" t="str">
        <f t="shared" si="3"/>
        <v/>
      </c>
      <c r="N2517" s="48"/>
      <c r="O2517" s="49"/>
      <c r="P2517" s="148" t="s">
        <v>31</v>
      </c>
      <c r="Q2517" s="149" t="s">
        <v>31</v>
      </c>
      <c r="R2517" s="1"/>
    </row>
    <row r="2518" spans="1:18" ht="15.75" hidden="1" customHeight="1">
      <c r="A2518" s="1" t="str">
        <f t="shared" si="1"/>
        <v/>
      </c>
      <c r="B2518" s="1"/>
      <c r="C2518" s="38" t="str">
        <f>IF('TSA Input'!J2493="","",IF('TSA Input'!J2493="Yes",'TSA Input'!B2493,"Ineligible"))</f>
        <v/>
      </c>
      <c r="D2518" s="39" t="str">
        <f>IF('TSA Input'!J2493="","",IF('TSA Input'!J2493="Yes",'TSA Input'!H2493,""))</f>
        <v/>
      </c>
      <c r="E2518" s="40" t="str">
        <f>IF('TSA Input'!J2493="","",IF('TSA Input'!J2493="Yes",'TSA Input'!G2493,""))</f>
        <v/>
      </c>
      <c r="F2518" s="42" t="str">
        <f>IF('TSA Input'!J2493="","",IF('TSA Input'!J2493="Yes",'TSA Input'!C2493,""))</f>
        <v/>
      </c>
      <c r="G2518" s="43" t="str">
        <f>IF('TSA Input'!J2493="","",IF('TSA Input'!J2493="Yes",'TSA Input'!I2493,""))</f>
        <v/>
      </c>
      <c r="H2518" s="43" t="str">
        <f>IF('TSA Input'!J2493="","",IF('TSA Input'!J2493="Yes",'TSA Input'!E2493,""))</f>
        <v/>
      </c>
      <c r="I2518" s="45" t="str">
        <f t="shared" si="2"/>
        <v/>
      </c>
      <c r="J2518" s="146" t="str">
        <f>IF('TSA Input'!$J2493="","",IF('TSA Input'!$J2493="Yes",'TSA Input'!$C2493,""))</f>
        <v/>
      </c>
      <c r="K2518" s="147" t="str">
        <f>IF('TSA Input'!$J2493="","",IF('TSA Input'!$J2493="Yes",'TSA Input'!$I2493,""))</f>
        <v/>
      </c>
      <c r="L2518" s="147" t="str">
        <f>IF('TSA Input'!$J2493="","",IF('TSA Input'!$J2493="Yes",'TSA Input'!$E2493,""))</f>
        <v/>
      </c>
      <c r="M2518" s="45" t="str">
        <f t="shared" si="3"/>
        <v/>
      </c>
      <c r="N2518" s="48"/>
      <c r="O2518" s="49"/>
      <c r="P2518" s="148" t="s">
        <v>31</v>
      </c>
      <c r="Q2518" s="149" t="s">
        <v>31</v>
      </c>
      <c r="R2518" s="1"/>
    </row>
    <row r="2519" spans="1:18" ht="15.75" hidden="1" customHeight="1">
      <c r="A2519" s="1" t="str">
        <f t="shared" si="1"/>
        <v/>
      </c>
      <c r="B2519" s="1"/>
      <c r="C2519" s="38" t="str">
        <f>IF('TSA Input'!J2494="","",IF('TSA Input'!J2494="Yes",'TSA Input'!B2494,"Ineligible"))</f>
        <v/>
      </c>
      <c r="D2519" s="39" t="str">
        <f>IF('TSA Input'!J2494="","",IF('TSA Input'!J2494="Yes",'TSA Input'!H2494,""))</f>
        <v/>
      </c>
      <c r="E2519" s="40" t="str">
        <f>IF('TSA Input'!J2494="","",IF('TSA Input'!J2494="Yes",'TSA Input'!G2494,""))</f>
        <v/>
      </c>
      <c r="F2519" s="42" t="str">
        <f>IF('TSA Input'!J2494="","",IF('TSA Input'!J2494="Yes",'TSA Input'!C2494,""))</f>
        <v/>
      </c>
      <c r="G2519" s="43" t="str">
        <f>IF('TSA Input'!J2494="","",IF('TSA Input'!J2494="Yes",'TSA Input'!I2494,""))</f>
        <v/>
      </c>
      <c r="H2519" s="43" t="str">
        <f>IF('TSA Input'!J2494="","",IF('TSA Input'!J2494="Yes",'TSA Input'!E2494,""))</f>
        <v/>
      </c>
      <c r="I2519" s="45" t="str">
        <f t="shared" si="2"/>
        <v/>
      </c>
      <c r="J2519" s="146" t="str">
        <f>IF('TSA Input'!$J2494="","",IF('TSA Input'!$J2494="Yes",'TSA Input'!$C2494,""))</f>
        <v/>
      </c>
      <c r="K2519" s="147" t="str">
        <f>IF('TSA Input'!$J2494="","",IF('TSA Input'!$J2494="Yes",'TSA Input'!$I2494,""))</f>
        <v/>
      </c>
      <c r="L2519" s="147" t="str">
        <f>IF('TSA Input'!$J2494="","",IF('TSA Input'!$J2494="Yes",'TSA Input'!$E2494,""))</f>
        <v/>
      </c>
      <c r="M2519" s="45" t="str">
        <f t="shared" si="3"/>
        <v/>
      </c>
      <c r="N2519" s="48"/>
      <c r="O2519" s="49"/>
      <c r="P2519" s="148" t="s">
        <v>31</v>
      </c>
      <c r="Q2519" s="149" t="s">
        <v>31</v>
      </c>
      <c r="R2519" s="1"/>
    </row>
    <row r="2520" spans="1:18" ht="15.75" hidden="1" customHeight="1">
      <c r="A2520" s="1" t="str">
        <f t="shared" si="1"/>
        <v/>
      </c>
      <c r="B2520" s="1"/>
      <c r="C2520" s="38" t="str">
        <f>IF('TSA Input'!J2495="","",IF('TSA Input'!J2495="Yes",'TSA Input'!B2495,"Ineligible"))</f>
        <v/>
      </c>
      <c r="D2520" s="39" t="str">
        <f>IF('TSA Input'!J2495="","",IF('TSA Input'!J2495="Yes",'TSA Input'!H2495,""))</f>
        <v/>
      </c>
      <c r="E2520" s="40" t="str">
        <f>IF('TSA Input'!J2495="","",IF('TSA Input'!J2495="Yes",'TSA Input'!G2495,""))</f>
        <v/>
      </c>
      <c r="F2520" s="42" t="str">
        <f>IF('TSA Input'!J2495="","",IF('TSA Input'!J2495="Yes",'TSA Input'!C2495,""))</f>
        <v/>
      </c>
      <c r="G2520" s="43" t="str">
        <f>IF('TSA Input'!J2495="","",IF('TSA Input'!J2495="Yes",'TSA Input'!I2495,""))</f>
        <v/>
      </c>
      <c r="H2520" s="43" t="str">
        <f>IF('TSA Input'!J2495="","",IF('TSA Input'!J2495="Yes",'TSA Input'!E2495,""))</f>
        <v/>
      </c>
      <c r="I2520" s="45" t="str">
        <f t="shared" si="2"/>
        <v/>
      </c>
      <c r="J2520" s="146" t="str">
        <f>IF('TSA Input'!$J2495="","",IF('TSA Input'!$J2495="Yes",'TSA Input'!$C2495,""))</f>
        <v/>
      </c>
      <c r="K2520" s="147" t="str">
        <f>IF('TSA Input'!$J2495="","",IF('TSA Input'!$J2495="Yes",'TSA Input'!$I2495,""))</f>
        <v/>
      </c>
      <c r="L2520" s="147" t="str">
        <f>IF('TSA Input'!$J2495="","",IF('TSA Input'!$J2495="Yes",'TSA Input'!$E2495,""))</f>
        <v/>
      </c>
      <c r="M2520" s="45" t="str">
        <f t="shared" si="3"/>
        <v/>
      </c>
      <c r="N2520" s="48"/>
      <c r="O2520" s="49"/>
      <c r="P2520" s="148" t="s">
        <v>31</v>
      </c>
      <c r="Q2520" s="149" t="s">
        <v>31</v>
      </c>
      <c r="R2520" s="1"/>
    </row>
    <row r="2521" spans="1:18" ht="15.75" hidden="1" customHeight="1">
      <c r="A2521" s="1" t="str">
        <f t="shared" si="1"/>
        <v/>
      </c>
      <c r="B2521" s="1"/>
      <c r="C2521" s="38" t="str">
        <f>IF('TSA Input'!J2496="","",IF('TSA Input'!J2496="Yes",'TSA Input'!B2496,"Ineligible"))</f>
        <v/>
      </c>
      <c r="D2521" s="39" t="str">
        <f>IF('TSA Input'!J2496="","",IF('TSA Input'!J2496="Yes",'TSA Input'!H2496,""))</f>
        <v/>
      </c>
      <c r="E2521" s="40" t="str">
        <f>IF('TSA Input'!J2496="","",IF('TSA Input'!J2496="Yes",'TSA Input'!G2496,""))</f>
        <v/>
      </c>
      <c r="F2521" s="42" t="str">
        <f>IF('TSA Input'!J2496="","",IF('TSA Input'!J2496="Yes",'TSA Input'!C2496,""))</f>
        <v/>
      </c>
      <c r="G2521" s="43" t="str">
        <f>IF('TSA Input'!J2496="","",IF('TSA Input'!J2496="Yes",'TSA Input'!I2496,""))</f>
        <v/>
      </c>
      <c r="H2521" s="43" t="str">
        <f>IF('TSA Input'!J2496="","",IF('TSA Input'!J2496="Yes",'TSA Input'!E2496,""))</f>
        <v/>
      </c>
      <c r="I2521" s="45" t="str">
        <f t="shared" si="2"/>
        <v/>
      </c>
      <c r="J2521" s="146" t="str">
        <f>IF('TSA Input'!$J2496="","",IF('TSA Input'!$J2496="Yes",'TSA Input'!$C2496,""))</f>
        <v/>
      </c>
      <c r="K2521" s="147" t="str">
        <f>IF('TSA Input'!$J2496="","",IF('TSA Input'!$J2496="Yes",'TSA Input'!$I2496,""))</f>
        <v/>
      </c>
      <c r="L2521" s="147" t="str">
        <f>IF('TSA Input'!$J2496="","",IF('TSA Input'!$J2496="Yes",'TSA Input'!$E2496,""))</f>
        <v/>
      </c>
      <c r="M2521" s="45" t="str">
        <f t="shared" si="3"/>
        <v/>
      </c>
      <c r="N2521" s="48"/>
      <c r="O2521" s="49"/>
      <c r="P2521" s="148" t="s">
        <v>31</v>
      </c>
      <c r="Q2521" s="149" t="s">
        <v>31</v>
      </c>
      <c r="R2521" s="1"/>
    </row>
    <row r="2522" spans="1:18" ht="15.75" hidden="1" customHeight="1">
      <c r="A2522" s="1" t="str">
        <f t="shared" si="1"/>
        <v/>
      </c>
      <c r="B2522" s="1"/>
      <c r="C2522" s="38" t="str">
        <f>IF('TSA Input'!J2497="","",IF('TSA Input'!J2497="Yes",'TSA Input'!B2497,"Ineligible"))</f>
        <v/>
      </c>
      <c r="D2522" s="39" t="str">
        <f>IF('TSA Input'!J2497="","",IF('TSA Input'!J2497="Yes",'TSA Input'!H2497,""))</f>
        <v/>
      </c>
      <c r="E2522" s="40" t="str">
        <f>IF('TSA Input'!J2497="","",IF('TSA Input'!J2497="Yes",'TSA Input'!G2497,""))</f>
        <v/>
      </c>
      <c r="F2522" s="42" t="str">
        <f>IF('TSA Input'!J2497="","",IF('TSA Input'!J2497="Yes",'TSA Input'!C2497,""))</f>
        <v/>
      </c>
      <c r="G2522" s="43" t="str">
        <f>IF('TSA Input'!J2497="","",IF('TSA Input'!J2497="Yes",'TSA Input'!I2497,""))</f>
        <v/>
      </c>
      <c r="H2522" s="43" t="str">
        <f>IF('TSA Input'!J2497="","",IF('TSA Input'!J2497="Yes",'TSA Input'!E2497,""))</f>
        <v/>
      </c>
      <c r="I2522" s="45" t="str">
        <f t="shared" si="2"/>
        <v/>
      </c>
      <c r="J2522" s="146" t="str">
        <f>IF('TSA Input'!$J2497="","",IF('TSA Input'!$J2497="Yes",'TSA Input'!$C2497,""))</f>
        <v/>
      </c>
      <c r="K2522" s="147" t="str">
        <f>IF('TSA Input'!$J2497="","",IF('TSA Input'!$J2497="Yes",'TSA Input'!$I2497,""))</f>
        <v/>
      </c>
      <c r="L2522" s="147" t="str">
        <f>IF('TSA Input'!$J2497="","",IF('TSA Input'!$J2497="Yes",'TSA Input'!$E2497,""))</f>
        <v/>
      </c>
      <c r="M2522" s="45" t="str">
        <f t="shared" si="3"/>
        <v/>
      </c>
      <c r="N2522" s="48"/>
      <c r="O2522" s="49"/>
      <c r="P2522" s="148" t="s">
        <v>31</v>
      </c>
      <c r="Q2522" s="149" t="s">
        <v>31</v>
      </c>
      <c r="R2522" s="1"/>
    </row>
    <row r="2523" spans="1:18" ht="15.75" hidden="1" customHeight="1">
      <c r="A2523" s="1" t="str">
        <f t="shared" si="1"/>
        <v/>
      </c>
      <c r="B2523" s="1"/>
      <c r="C2523" s="38" t="str">
        <f>IF('TSA Input'!J2498="","",IF('TSA Input'!J2498="Yes",'TSA Input'!B2498,"Ineligible"))</f>
        <v/>
      </c>
      <c r="D2523" s="39" t="str">
        <f>IF('TSA Input'!J2498="","",IF('TSA Input'!J2498="Yes",'TSA Input'!H2498,""))</f>
        <v/>
      </c>
      <c r="E2523" s="40" t="str">
        <f>IF('TSA Input'!J2498="","",IF('TSA Input'!J2498="Yes",'TSA Input'!G2498,""))</f>
        <v/>
      </c>
      <c r="F2523" s="42" t="str">
        <f>IF('TSA Input'!J2498="","",IF('TSA Input'!J2498="Yes",'TSA Input'!C2498,""))</f>
        <v/>
      </c>
      <c r="G2523" s="43" t="str">
        <f>IF('TSA Input'!J2498="","",IF('TSA Input'!J2498="Yes",'TSA Input'!I2498,""))</f>
        <v/>
      </c>
      <c r="H2523" s="43" t="str">
        <f>IF('TSA Input'!J2498="","",IF('TSA Input'!J2498="Yes",'TSA Input'!E2498,""))</f>
        <v/>
      </c>
      <c r="I2523" s="45" t="str">
        <f t="shared" si="2"/>
        <v/>
      </c>
      <c r="J2523" s="146" t="str">
        <f>IF('TSA Input'!$J2498="","",IF('TSA Input'!$J2498="Yes",'TSA Input'!$C2498,""))</f>
        <v/>
      </c>
      <c r="K2523" s="147" t="str">
        <f>IF('TSA Input'!$J2498="","",IF('TSA Input'!$J2498="Yes",'TSA Input'!$I2498,""))</f>
        <v/>
      </c>
      <c r="L2523" s="147" t="str">
        <f>IF('TSA Input'!$J2498="","",IF('TSA Input'!$J2498="Yes",'TSA Input'!$E2498,""))</f>
        <v/>
      </c>
      <c r="M2523" s="45" t="str">
        <f t="shared" si="3"/>
        <v/>
      </c>
      <c r="N2523" s="48"/>
      <c r="O2523" s="49"/>
      <c r="P2523" s="148" t="s">
        <v>31</v>
      </c>
      <c r="Q2523" s="149" t="s">
        <v>31</v>
      </c>
      <c r="R2523" s="1"/>
    </row>
    <row r="2524" spans="1:18" ht="15.75" hidden="1" customHeight="1">
      <c r="A2524" s="1" t="str">
        <f t="shared" si="1"/>
        <v/>
      </c>
      <c r="B2524" s="1"/>
      <c r="C2524" s="38" t="str">
        <f>IF('TSA Input'!J2499="","",IF('TSA Input'!J2499="Yes",'TSA Input'!B2499,"Ineligible"))</f>
        <v/>
      </c>
      <c r="D2524" s="39" t="str">
        <f>IF('TSA Input'!J2499="","",IF('TSA Input'!J2499="Yes",'TSA Input'!H2499,""))</f>
        <v/>
      </c>
      <c r="E2524" s="40" t="str">
        <f>IF('TSA Input'!J2499="","",IF('TSA Input'!J2499="Yes",'TSA Input'!G2499,""))</f>
        <v/>
      </c>
      <c r="F2524" s="42" t="str">
        <f>IF('TSA Input'!J2499="","",IF('TSA Input'!J2499="Yes",'TSA Input'!C2499,""))</f>
        <v/>
      </c>
      <c r="G2524" s="43" t="str">
        <f>IF('TSA Input'!J2499="","",IF('TSA Input'!J2499="Yes",'TSA Input'!I2499,""))</f>
        <v/>
      </c>
      <c r="H2524" s="43" t="str">
        <f>IF('TSA Input'!J2499="","",IF('TSA Input'!J2499="Yes",'TSA Input'!E2499,""))</f>
        <v/>
      </c>
      <c r="I2524" s="45" t="str">
        <f t="shared" si="2"/>
        <v/>
      </c>
      <c r="J2524" s="146" t="str">
        <f>IF('TSA Input'!$J2499="","",IF('TSA Input'!$J2499="Yes",'TSA Input'!$C2499,""))</f>
        <v/>
      </c>
      <c r="K2524" s="147" t="str">
        <f>IF('TSA Input'!$J2499="","",IF('TSA Input'!$J2499="Yes",'TSA Input'!$I2499,""))</f>
        <v/>
      </c>
      <c r="L2524" s="147" t="str">
        <f>IF('TSA Input'!$J2499="","",IF('TSA Input'!$J2499="Yes",'TSA Input'!$E2499,""))</f>
        <v/>
      </c>
      <c r="M2524" s="45" t="str">
        <f t="shared" si="3"/>
        <v/>
      </c>
      <c r="N2524" s="48"/>
      <c r="O2524" s="49"/>
      <c r="P2524" s="148" t="s">
        <v>31</v>
      </c>
      <c r="Q2524" s="149" t="s">
        <v>31</v>
      </c>
      <c r="R2524" s="1"/>
    </row>
    <row r="2525" spans="1:18" ht="15.75" hidden="1" customHeight="1">
      <c r="A2525" s="1" t="str">
        <f t="shared" si="1"/>
        <v/>
      </c>
      <c r="B2525" s="1"/>
      <c r="C2525" s="38" t="str">
        <f>IF('TSA Input'!J2500="","",IF('TSA Input'!J2500="Yes",'TSA Input'!B2500,"Ineligible"))</f>
        <v/>
      </c>
      <c r="D2525" s="39" t="str">
        <f>IF('TSA Input'!J2500="","",IF('TSA Input'!J2500="Yes",'TSA Input'!H2500,""))</f>
        <v/>
      </c>
      <c r="E2525" s="40" t="str">
        <f>IF('TSA Input'!J2500="","",IF('TSA Input'!J2500="Yes",'TSA Input'!G2500,""))</f>
        <v/>
      </c>
      <c r="F2525" s="42" t="str">
        <f>IF('TSA Input'!J2500="","",IF('TSA Input'!J2500="Yes",'TSA Input'!C2500,""))</f>
        <v/>
      </c>
      <c r="G2525" s="43" t="str">
        <f>IF('TSA Input'!J2500="","",IF('TSA Input'!J2500="Yes",'TSA Input'!I2500,""))</f>
        <v/>
      </c>
      <c r="H2525" s="43" t="str">
        <f>IF('TSA Input'!J2500="","",IF('TSA Input'!J2500="Yes",'TSA Input'!E2500,""))</f>
        <v/>
      </c>
      <c r="I2525" s="45" t="str">
        <f t="shared" si="2"/>
        <v/>
      </c>
      <c r="J2525" s="146" t="str">
        <f>IF('TSA Input'!$J2500="","",IF('TSA Input'!$J2500="Yes",'TSA Input'!$C2500,""))</f>
        <v/>
      </c>
      <c r="K2525" s="147" t="str">
        <f>IF('TSA Input'!$J2500="","",IF('TSA Input'!$J2500="Yes",'TSA Input'!$I2500,""))</f>
        <v/>
      </c>
      <c r="L2525" s="147" t="str">
        <f>IF('TSA Input'!$J2500="","",IF('TSA Input'!$J2500="Yes",'TSA Input'!$E2500,""))</f>
        <v/>
      </c>
      <c r="M2525" s="45" t="str">
        <f t="shared" si="3"/>
        <v/>
      </c>
      <c r="N2525" s="48"/>
      <c r="O2525" s="49"/>
      <c r="P2525" s="148" t="s">
        <v>31</v>
      </c>
      <c r="Q2525" s="149" t="s">
        <v>31</v>
      </c>
      <c r="R2525" s="1"/>
    </row>
    <row r="2526" spans="1:18" ht="15.75" hidden="1" customHeight="1">
      <c r="A2526" s="1" t="str">
        <f t="shared" si="1"/>
        <v/>
      </c>
      <c r="B2526" s="1"/>
      <c r="C2526" s="38" t="str">
        <f>IF('TSA Input'!J2501="","",IF('TSA Input'!J2501="Yes",'TSA Input'!B2501,"Ineligible"))</f>
        <v/>
      </c>
      <c r="D2526" s="39" t="str">
        <f>IF('TSA Input'!J2501="","",IF('TSA Input'!J2501="Yes",'TSA Input'!H2501,""))</f>
        <v/>
      </c>
      <c r="E2526" s="40" t="str">
        <f>IF('TSA Input'!J2501="","",IF('TSA Input'!J2501="Yes",'TSA Input'!G2501,""))</f>
        <v/>
      </c>
      <c r="F2526" s="42" t="str">
        <f>IF('TSA Input'!J2501="","",IF('TSA Input'!J2501="Yes",'TSA Input'!C2501,""))</f>
        <v/>
      </c>
      <c r="G2526" s="43" t="str">
        <f>IF('TSA Input'!J2501="","",IF('TSA Input'!J2501="Yes",'TSA Input'!I2501,""))</f>
        <v/>
      </c>
      <c r="H2526" s="43" t="str">
        <f>IF('TSA Input'!J2501="","",IF('TSA Input'!J2501="Yes",'TSA Input'!E2501,""))</f>
        <v/>
      </c>
      <c r="I2526" s="45" t="str">
        <f t="shared" si="2"/>
        <v/>
      </c>
      <c r="J2526" s="146" t="str">
        <f>IF('TSA Input'!$J2501="","",IF('TSA Input'!$J2501="Yes",'TSA Input'!$C2501,""))</f>
        <v/>
      </c>
      <c r="K2526" s="147" t="str">
        <f>IF('TSA Input'!$J2501="","",IF('TSA Input'!$J2501="Yes",'TSA Input'!$I2501,""))</f>
        <v/>
      </c>
      <c r="L2526" s="147" t="str">
        <f>IF('TSA Input'!$J2501="","",IF('TSA Input'!$J2501="Yes",'TSA Input'!$E2501,""))</f>
        <v/>
      </c>
      <c r="M2526" s="45" t="str">
        <f t="shared" si="3"/>
        <v/>
      </c>
      <c r="N2526" s="48"/>
      <c r="O2526" s="49"/>
      <c r="P2526" s="148" t="s">
        <v>31</v>
      </c>
      <c r="Q2526" s="149" t="s">
        <v>31</v>
      </c>
      <c r="R2526" s="1"/>
    </row>
    <row r="2527" spans="1:18" ht="15.75" hidden="1" customHeight="1">
      <c r="A2527" s="1" t="str">
        <f t="shared" si="1"/>
        <v/>
      </c>
      <c r="B2527" s="1"/>
      <c r="C2527" s="38" t="str">
        <f>IF('TSA Input'!J2502="","",IF('TSA Input'!J2502="Yes",'TSA Input'!B2502,"Ineligible"))</f>
        <v/>
      </c>
      <c r="D2527" s="39" t="str">
        <f>IF('TSA Input'!J2502="","",IF('TSA Input'!J2502="Yes",'TSA Input'!H2502,""))</f>
        <v/>
      </c>
      <c r="E2527" s="40" t="str">
        <f>IF('TSA Input'!J2502="","",IF('TSA Input'!J2502="Yes",'TSA Input'!G2502,""))</f>
        <v/>
      </c>
      <c r="F2527" s="42" t="str">
        <f>IF('TSA Input'!J2502="","",IF('TSA Input'!J2502="Yes",'TSA Input'!C2502,""))</f>
        <v/>
      </c>
      <c r="G2527" s="43" t="str">
        <f>IF('TSA Input'!J2502="","",IF('TSA Input'!J2502="Yes",'TSA Input'!I2502,""))</f>
        <v/>
      </c>
      <c r="H2527" s="43" t="str">
        <f>IF('TSA Input'!J2502="","",IF('TSA Input'!J2502="Yes",'TSA Input'!E2502,""))</f>
        <v/>
      </c>
      <c r="I2527" s="45" t="str">
        <f t="shared" si="2"/>
        <v/>
      </c>
      <c r="J2527" s="146" t="str">
        <f>IF('TSA Input'!$J2502="","",IF('TSA Input'!$J2502="Yes",'TSA Input'!$C2502,""))</f>
        <v/>
      </c>
      <c r="K2527" s="147" t="str">
        <f>IF('TSA Input'!$J2502="","",IF('TSA Input'!$J2502="Yes",'TSA Input'!$I2502,""))</f>
        <v/>
      </c>
      <c r="L2527" s="147" t="str">
        <f>IF('TSA Input'!$J2502="","",IF('TSA Input'!$J2502="Yes",'TSA Input'!$E2502,""))</f>
        <v/>
      </c>
      <c r="M2527" s="45" t="str">
        <f t="shared" si="3"/>
        <v/>
      </c>
      <c r="N2527" s="48"/>
      <c r="O2527" s="49"/>
      <c r="P2527" s="148" t="s">
        <v>31</v>
      </c>
      <c r="Q2527" s="149" t="s">
        <v>31</v>
      </c>
      <c r="R2527" s="1"/>
    </row>
    <row r="2528" spans="1:18" ht="15.75" hidden="1" customHeight="1">
      <c r="A2528" s="1" t="str">
        <f t="shared" si="1"/>
        <v/>
      </c>
      <c r="B2528" s="1"/>
      <c r="C2528" s="38" t="str">
        <f>IF('TSA Input'!J2503="","",IF('TSA Input'!J2503="Yes",'TSA Input'!B2503,"Ineligible"))</f>
        <v/>
      </c>
      <c r="D2528" s="39" t="str">
        <f>IF('TSA Input'!J2503="","",IF('TSA Input'!J2503="Yes",'TSA Input'!H2503,""))</f>
        <v/>
      </c>
      <c r="E2528" s="40" t="str">
        <f>IF('TSA Input'!J2503="","",IF('TSA Input'!J2503="Yes",'TSA Input'!G2503,""))</f>
        <v/>
      </c>
      <c r="F2528" s="42" t="str">
        <f>IF('TSA Input'!J2503="","",IF('TSA Input'!J2503="Yes",'TSA Input'!C2503,""))</f>
        <v/>
      </c>
      <c r="G2528" s="43" t="str">
        <f>IF('TSA Input'!J2503="","",IF('TSA Input'!J2503="Yes",'TSA Input'!I2503,""))</f>
        <v/>
      </c>
      <c r="H2528" s="43" t="str">
        <f>IF('TSA Input'!J2503="","",IF('TSA Input'!J2503="Yes",'TSA Input'!E2503,""))</f>
        <v/>
      </c>
      <c r="I2528" s="45" t="str">
        <f t="shared" si="2"/>
        <v/>
      </c>
      <c r="J2528" s="146" t="str">
        <f>IF('TSA Input'!$J2503="","",IF('TSA Input'!$J2503="Yes",'TSA Input'!$C2503,""))</f>
        <v/>
      </c>
      <c r="K2528" s="147" t="str">
        <f>IF('TSA Input'!$J2503="","",IF('TSA Input'!$J2503="Yes",'TSA Input'!$I2503,""))</f>
        <v/>
      </c>
      <c r="L2528" s="147" t="str">
        <f>IF('TSA Input'!$J2503="","",IF('TSA Input'!$J2503="Yes",'TSA Input'!$E2503,""))</f>
        <v/>
      </c>
      <c r="M2528" s="45" t="str">
        <f t="shared" si="3"/>
        <v/>
      </c>
      <c r="N2528" s="48"/>
      <c r="O2528" s="49"/>
      <c r="P2528" s="148" t="s">
        <v>31</v>
      </c>
      <c r="Q2528" s="149" t="s">
        <v>31</v>
      </c>
      <c r="R2528" s="1"/>
    </row>
    <row r="2529" spans="1:18" ht="15.75" hidden="1" customHeight="1">
      <c r="A2529" s="1" t="str">
        <f t="shared" si="1"/>
        <v/>
      </c>
      <c r="B2529" s="1"/>
      <c r="C2529" s="38" t="str">
        <f>IF('TSA Input'!J2504="","",IF('TSA Input'!J2504="Yes",'TSA Input'!B2504,"Ineligible"))</f>
        <v/>
      </c>
      <c r="D2529" s="39" t="str">
        <f>IF('TSA Input'!J2504="","",IF('TSA Input'!J2504="Yes",'TSA Input'!H2504,""))</f>
        <v/>
      </c>
      <c r="E2529" s="40" t="str">
        <f>IF('TSA Input'!J2504="","",IF('TSA Input'!J2504="Yes",'TSA Input'!G2504,""))</f>
        <v/>
      </c>
      <c r="F2529" s="42" t="str">
        <f>IF('TSA Input'!J2504="","",IF('TSA Input'!J2504="Yes",'TSA Input'!C2504,""))</f>
        <v/>
      </c>
      <c r="G2529" s="43" t="str">
        <f>IF('TSA Input'!J2504="","",IF('TSA Input'!J2504="Yes",'TSA Input'!I2504,""))</f>
        <v/>
      </c>
      <c r="H2529" s="43" t="str">
        <f>IF('TSA Input'!J2504="","",IF('TSA Input'!J2504="Yes",'TSA Input'!E2504,""))</f>
        <v/>
      </c>
      <c r="I2529" s="45" t="str">
        <f t="shared" si="2"/>
        <v/>
      </c>
      <c r="J2529" s="146" t="str">
        <f>IF('TSA Input'!$J2504="","",IF('TSA Input'!$J2504="Yes",'TSA Input'!$C2504,""))</f>
        <v/>
      </c>
      <c r="K2529" s="147" t="str">
        <f>IF('TSA Input'!$J2504="","",IF('TSA Input'!$J2504="Yes",'TSA Input'!$I2504,""))</f>
        <v/>
      </c>
      <c r="L2529" s="147" t="str">
        <f>IF('TSA Input'!$J2504="","",IF('TSA Input'!$J2504="Yes",'TSA Input'!$E2504,""))</f>
        <v/>
      </c>
      <c r="M2529" s="45" t="str">
        <f t="shared" si="3"/>
        <v/>
      </c>
      <c r="N2529" s="48"/>
      <c r="O2529" s="49"/>
      <c r="P2529" s="148" t="s">
        <v>31</v>
      </c>
      <c r="Q2529" s="149" t="s">
        <v>31</v>
      </c>
      <c r="R2529" s="1"/>
    </row>
    <row r="2530" spans="1:18" ht="15.75" hidden="1" customHeight="1">
      <c r="A2530" s="1" t="str">
        <f t="shared" si="1"/>
        <v/>
      </c>
      <c r="B2530" s="1"/>
      <c r="C2530" s="38" t="str">
        <f>IF('TSA Input'!J2505="","",IF('TSA Input'!J2505="Yes",'TSA Input'!B2505,"Ineligible"))</f>
        <v/>
      </c>
      <c r="D2530" s="39" t="str">
        <f>IF('TSA Input'!J2505="","",IF('TSA Input'!J2505="Yes",'TSA Input'!H2505,""))</f>
        <v/>
      </c>
      <c r="E2530" s="40" t="str">
        <f>IF('TSA Input'!J2505="","",IF('TSA Input'!J2505="Yes",'TSA Input'!G2505,""))</f>
        <v/>
      </c>
      <c r="F2530" s="42" t="str">
        <f>IF('TSA Input'!J2505="","",IF('TSA Input'!J2505="Yes",'TSA Input'!C2505,""))</f>
        <v/>
      </c>
      <c r="G2530" s="43" t="str">
        <f>IF('TSA Input'!J2505="","",IF('TSA Input'!J2505="Yes",'TSA Input'!I2505,""))</f>
        <v/>
      </c>
      <c r="H2530" s="43" t="str">
        <f>IF('TSA Input'!J2505="","",IF('TSA Input'!J2505="Yes",'TSA Input'!E2505,""))</f>
        <v/>
      </c>
      <c r="I2530" s="45" t="str">
        <f t="shared" si="2"/>
        <v/>
      </c>
      <c r="J2530" s="146" t="str">
        <f>IF('TSA Input'!$J2505="","",IF('TSA Input'!$J2505="Yes",'TSA Input'!$C2505,""))</f>
        <v/>
      </c>
      <c r="K2530" s="147" t="str">
        <f>IF('TSA Input'!$J2505="","",IF('TSA Input'!$J2505="Yes",'TSA Input'!$I2505,""))</f>
        <v/>
      </c>
      <c r="L2530" s="147" t="str">
        <f>IF('TSA Input'!$J2505="","",IF('TSA Input'!$J2505="Yes",'TSA Input'!$E2505,""))</f>
        <v/>
      </c>
      <c r="M2530" s="45" t="str">
        <f t="shared" si="3"/>
        <v/>
      </c>
      <c r="N2530" s="48"/>
      <c r="O2530" s="49"/>
      <c r="P2530" s="148" t="s">
        <v>31</v>
      </c>
      <c r="Q2530" s="149" t="s">
        <v>31</v>
      </c>
      <c r="R2530" s="1"/>
    </row>
    <row r="2531" spans="1:18" ht="15.75" hidden="1" customHeight="1">
      <c r="A2531" s="1" t="str">
        <f t="shared" si="1"/>
        <v/>
      </c>
      <c r="B2531" s="1"/>
      <c r="C2531" s="38" t="str">
        <f>IF('TSA Input'!J2506="","",IF('TSA Input'!J2506="Yes",'TSA Input'!B2506,"Ineligible"))</f>
        <v/>
      </c>
      <c r="D2531" s="39" t="str">
        <f>IF('TSA Input'!J2506="","",IF('TSA Input'!J2506="Yes",'TSA Input'!H2506,""))</f>
        <v/>
      </c>
      <c r="E2531" s="40" t="str">
        <f>IF('TSA Input'!J2506="","",IF('TSA Input'!J2506="Yes",'TSA Input'!G2506,""))</f>
        <v/>
      </c>
      <c r="F2531" s="42" t="str">
        <f>IF('TSA Input'!J2506="","",IF('TSA Input'!J2506="Yes",'TSA Input'!C2506,""))</f>
        <v/>
      </c>
      <c r="G2531" s="43" t="str">
        <f>IF('TSA Input'!J2506="","",IF('TSA Input'!J2506="Yes",'TSA Input'!I2506,""))</f>
        <v/>
      </c>
      <c r="H2531" s="43" t="str">
        <f>IF('TSA Input'!J2506="","",IF('TSA Input'!J2506="Yes",'TSA Input'!E2506,""))</f>
        <v/>
      </c>
      <c r="I2531" s="45" t="str">
        <f t="shared" si="2"/>
        <v/>
      </c>
      <c r="J2531" s="146" t="str">
        <f>IF('TSA Input'!$J2506="","",IF('TSA Input'!$J2506="Yes",'TSA Input'!$C2506,""))</f>
        <v/>
      </c>
      <c r="K2531" s="147" t="str">
        <f>IF('TSA Input'!$J2506="","",IF('TSA Input'!$J2506="Yes",'TSA Input'!$I2506,""))</f>
        <v/>
      </c>
      <c r="L2531" s="147" t="str">
        <f>IF('TSA Input'!$J2506="","",IF('TSA Input'!$J2506="Yes",'TSA Input'!$E2506,""))</f>
        <v/>
      </c>
      <c r="M2531" s="45" t="str">
        <f t="shared" si="3"/>
        <v/>
      </c>
      <c r="N2531" s="48"/>
      <c r="O2531" s="49"/>
      <c r="P2531" s="148" t="s">
        <v>31</v>
      </c>
      <c r="Q2531" s="149" t="s">
        <v>31</v>
      </c>
      <c r="R2531" s="1"/>
    </row>
    <row r="2532" spans="1:18" ht="15.75" hidden="1" customHeight="1">
      <c r="A2532" s="1" t="str">
        <f t="shared" si="1"/>
        <v/>
      </c>
      <c r="B2532" s="1"/>
      <c r="C2532" s="38" t="str">
        <f>IF('TSA Input'!J2507="","",IF('TSA Input'!J2507="Yes",'TSA Input'!B2507,"Ineligible"))</f>
        <v/>
      </c>
      <c r="D2532" s="39" t="str">
        <f>IF('TSA Input'!J2507="","",IF('TSA Input'!J2507="Yes",'TSA Input'!H2507,""))</f>
        <v/>
      </c>
      <c r="E2532" s="40" t="str">
        <f>IF('TSA Input'!J2507="","",IF('TSA Input'!J2507="Yes",'TSA Input'!G2507,""))</f>
        <v/>
      </c>
      <c r="F2532" s="42" t="str">
        <f>IF('TSA Input'!J2507="","",IF('TSA Input'!J2507="Yes",'TSA Input'!C2507,""))</f>
        <v/>
      </c>
      <c r="G2532" s="43" t="str">
        <f>IF('TSA Input'!J2507="","",IF('TSA Input'!J2507="Yes",'TSA Input'!I2507,""))</f>
        <v/>
      </c>
      <c r="H2532" s="43" t="str">
        <f>IF('TSA Input'!J2507="","",IF('TSA Input'!J2507="Yes",'TSA Input'!E2507,""))</f>
        <v/>
      </c>
      <c r="I2532" s="45" t="str">
        <f t="shared" si="2"/>
        <v/>
      </c>
      <c r="J2532" s="146" t="str">
        <f>IF('TSA Input'!$J2507="","",IF('TSA Input'!$J2507="Yes",'TSA Input'!$C2507,""))</f>
        <v/>
      </c>
      <c r="K2532" s="147" t="str">
        <f>IF('TSA Input'!$J2507="","",IF('TSA Input'!$J2507="Yes",'TSA Input'!$I2507,""))</f>
        <v/>
      </c>
      <c r="L2532" s="147" t="str">
        <f>IF('TSA Input'!$J2507="","",IF('TSA Input'!$J2507="Yes",'TSA Input'!$E2507,""))</f>
        <v/>
      </c>
      <c r="M2532" s="45" t="str">
        <f t="shared" si="3"/>
        <v/>
      </c>
      <c r="N2532" s="48"/>
      <c r="O2532" s="49"/>
      <c r="P2532" s="148" t="s">
        <v>31</v>
      </c>
      <c r="Q2532" s="149" t="s">
        <v>31</v>
      </c>
      <c r="R2532" s="1"/>
    </row>
    <row r="2533" spans="1:18" ht="15.75" hidden="1" customHeight="1">
      <c r="A2533" s="1" t="str">
        <f t="shared" si="1"/>
        <v/>
      </c>
      <c r="B2533" s="1"/>
      <c r="C2533" s="38" t="str">
        <f>IF('TSA Input'!J2508="","",IF('TSA Input'!J2508="Yes",'TSA Input'!B2508,"Ineligible"))</f>
        <v/>
      </c>
      <c r="D2533" s="39" t="str">
        <f>IF('TSA Input'!J2508="","",IF('TSA Input'!J2508="Yes",'TSA Input'!H2508,""))</f>
        <v/>
      </c>
      <c r="E2533" s="40" t="str">
        <f>IF('TSA Input'!J2508="","",IF('TSA Input'!J2508="Yes",'TSA Input'!G2508,""))</f>
        <v/>
      </c>
      <c r="F2533" s="42" t="str">
        <f>IF('TSA Input'!J2508="","",IF('TSA Input'!J2508="Yes",'TSA Input'!C2508,""))</f>
        <v/>
      </c>
      <c r="G2533" s="43" t="str">
        <f>IF('TSA Input'!J2508="","",IF('TSA Input'!J2508="Yes",'TSA Input'!I2508,""))</f>
        <v/>
      </c>
      <c r="H2533" s="43" t="str">
        <f>IF('TSA Input'!J2508="","",IF('TSA Input'!J2508="Yes",'TSA Input'!E2508,""))</f>
        <v/>
      </c>
      <c r="I2533" s="45" t="str">
        <f t="shared" si="2"/>
        <v/>
      </c>
      <c r="J2533" s="146" t="str">
        <f>IF('TSA Input'!$J2508="","",IF('TSA Input'!$J2508="Yes",'TSA Input'!$C2508,""))</f>
        <v/>
      </c>
      <c r="K2533" s="147" t="str">
        <f>IF('TSA Input'!$J2508="","",IF('TSA Input'!$J2508="Yes",'TSA Input'!$I2508,""))</f>
        <v/>
      </c>
      <c r="L2533" s="147" t="str">
        <f>IF('TSA Input'!$J2508="","",IF('TSA Input'!$J2508="Yes",'TSA Input'!$E2508,""))</f>
        <v/>
      </c>
      <c r="M2533" s="45" t="str">
        <f t="shared" si="3"/>
        <v/>
      </c>
      <c r="N2533" s="48"/>
      <c r="O2533" s="49"/>
      <c r="P2533" s="148" t="s">
        <v>31</v>
      </c>
      <c r="Q2533" s="149" t="s">
        <v>31</v>
      </c>
      <c r="R2533" s="1"/>
    </row>
    <row r="2534" spans="1:18" ht="15.75" hidden="1" customHeight="1">
      <c r="A2534" s="1" t="str">
        <f t="shared" si="1"/>
        <v/>
      </c>
      <c r="B2534" s="1"/>
      <c r="C2534" s="38" t="str">
        <f>IF('TSA Input'!J2509="","",IF('TSA Input'!J2509="Yes",'TSA Input'!B2509,"Ineligible"))</f>
        <v/>
      </c>
      <c r="D2534" s="39" t="str">
        <f>IF('TSA Input'!J2509="","",IF('TSA Input'!J2509="Yes",'TSA Input'!H2509,""))</f>
        <v/>
      </c>
      <c r="E2534" s="40" t="str">
        <f>IF('TSA Input'!J2509="","",IF('TSA Input'!J2509="Yes",'TSA Input'!G2509,""))</f>
        <v/>
      </c>
      <c r="F2534" s="42" t="str">
        <f>IF('TSA Input'!J2509="","",IF('TSA Input'!J2509="Yes",'TSA Input'!C2509,""))</f>
        <v/>
      </c>
      <c r="G2534" s="43" t="str">
        <f>IF('TSA Input'!J2509="","",IF('TSA Input'!J2509="Yes",'TSA Input'!I2509,""))</f>
        <v/>
      </c>
      <c r="H2534" s="43" t="str">
        <f>IF('TSA Input'!J2509="","",IF('TSA Input'!J2509="Yes",'TSA Input'!E2509,""))</f>
        <v/>
      </c>
      <c r="I2534" s="45" t="str">
        <f t="shared" si="2"/>
        <v/>
      </c>
      <c r="J2534" s="146" t="str">
        <f>IF('TSA Input'!$J2509="","",IF('TSA Input'!$J2509="Yes",'TSA Input'!$C2509,""))</f>
        <v/>
      </c>
      <c r="K2534" s="147" t="str">
        <f>IF('TSA Input'!$J2509="","",IF('TSA Input'!$J2509="Yes",'TSA Input'!$I2509,""))</f>
        <v/>
      </c>
      <c r="L2534" s="147" t="str">
        <f>IF('TSA Input'!$J2509="","",IF('TSA Input'!$J2509="Yes",'TSA Input'!$E2509,""))</f>
        <v/>
      </c>
      <c r="M2534" s="45" t="str">
        <f t="shared" si="3"/>
        <v/>
      </c>
      <c r="N2534" s="48"/>
      <c r="O2534" s="49"/>
      <c r="P2534" s="148" t="s">
        <v>31</v>
      </c>
      <c r="Q2534" s="149" t="s">
        <v>31</v>
      </c>
      <c r="R2534" s="1"/>
    </row>
    <row r="2535" spans="1:18" ht="15.75" hidden="1" customHeight="1">
      <c r="A2535" s="1" t="str">
        <f t="shared" si="1"/>
        <v/>
      </c>
      <c r="B2535" s="1"/>
      <c r="C2535" s="38" t="str">
        <f>IF('TSA Input'!J2510="","",IF('TSA Input'!J2510="Yes",'TSA Input'!B2510,"Ineligible"))</f>
        <v/>
      </c>
      <c r="D2535" s="39" t="str">
        <f>IF('TSA Input'!J2510="","",IF('TSA Input'!J2510="Yes",'TSA Input'!H2510,""))</f>
        <v/>
      </c>
      <c r="E2535" s="40" t="str">
        <f>IF('TSA Input'!J2510="","",IF('TSA Input'!J2510="Yes",'TSA Input'!G2510,""))</f>
        <v/>
      </c>
      <c r="F2535" s="42" t="str">
        <f>IF('TSA Input'!J2510="","",IF('TSA Input'!J2510="Yes",'TSA Input'!C2510,""))</f>
        <v/>
      </c>
      <c r="G2535" s="43" t="str">
        <f>IF('TSA Input'!J2510="","",IF('TSA Input'!J2510="Yes",'TSA Input'!I2510,""))</f>
        <v/>
      </c>
      <c r="H2535" s="43" t="str">
        <f>IF('TSA Input'!J2510="","",IF('TSA Input'!J2510="Yes",'TSA Input'!E2510,""))</f>
        <v/>
      </c>
      <c r="I2535" s="45" t="str">
        <f t="shared" si="2"/>
        <v/>
      </c>
      <c r="J2535" s="146" t="str">
        <f>IF('TSA Input'!$J2510="","",IF('TSA Input'!$J2510="Yes",'TSA Input'!$C2510,""))</f>
        <v/>
      </c>
      <c r="K2535" s="147" t="str">
        <f>IF('TSA Input'!$J2510="","",IF('TSA Input'!$J2510="Yes",'TSA Input'!$I2510,""))</f>
        <v/>
      </c>
      <c r="L2535" s="147" t="str">
        <f>IF('TSA Input'!$J2510="","",IF('TSA Input'!$J2510="Yes",'TSA Input'!$E2510,""))</f>
        <v/>
      </c>
      <c r="M2535" s="45" t="str">
        <f t="shared" si="3"/>
        <v/>
      </c>
      <c r="N2535" s="48"/>
      <c r="O2535" s="49"/>
      <c r="P2535" s="148" t="s">
        <v>31</v>
      </c>
      <c r="Q2535" s="149" t="s">
        <v>31</v>
      </c>
      <c r="R2535" s="1"/>
    </row>
    <row r="2536" spans="1:18" ht="15.75" hidden="1" customHeight="1">
      <c r="A2536" s="1" t="str">
        <f t="shared" si="1"/>
        <v/>
      </c>
      <c r="B2536" s="1"/>
      <c r="C2536" s="38" t="str">
        <f>IF('TSA Input'!J2511="","",IF('TSA Input'!J2511="Yes",'TSA Input'!B2511,"Ineligible"))</f>
        <v/>
      </c>
      <c r="D2536" s="39" t="str">
        <f>IF('TSA Input'!J2511="","",IF('TSA Input'!J2511="Yes",'TSA Input'!H2511,""))</f>
        <v/>
      </c>
      <c r="E2536" s="40" t="str">
        <f>IF('TSA Input'!J2511="","",IF('TSA Input'!J2511="Yes",'TSA Input'!G2511,""))</f>
        <v/>
      </c>
      <c r="F2536" s="42" t="str">
        <f>IF('TSA Input'!J2511="","",IF('TSA Input'!J2511="Yes",'TSA Input'!C2511,""))</f>
        <v/>
      </c>
      <c r="G2536" s="43" t="str">
        <f>IF('TSA Input'!J2511="","",IF('TSA Input'!J2511="Yes",'TSA Input'!I2511,""))</f>
        <v/>
      </c>
      <c r="H2536" s="43" t="str">
        <f>IF('TSA Input'!J2511="","",IF('TSA Input'!J2511="Yes",'TSA Input'!E2511,""))</f>
        <v/>
      </c>
      <c r="I2536" s="45" t="str">
        <f t="shared" si="2"/>
        <v/>
      </c>
      <c r="J2536" s="146" t="str">
        <f>IF('TSA Input'!$J2511="","",IF('TSA Input'!$J2511="Yes",'TSA Input'!$C2511,""))</f>
        <v/>
      </c>
      <c r="K2536" s="147" t="str">
        <f>IF('TSA Input'!$J2511="","",IF('TSA Input'!$J2511="Yes",'TSA Input'!$I2511,""))</f>
        <v/>
      </c>
      <c r="L2536" s="147" t="str">
        <f>IF('TSA Input'!$J2511="","",IF('TSA Input'!$J2511="Yes",'TSA Input'!$E2511,""))</f>
        <v/>
      </c>
      <c r="M2536" s="45" t="str">
        <f t="shared" si="3"/>
        <v/>
      </c>
      <c r="N2536" s="48"/>
      <c r="O2536" s="49"/>
      <c r="P2536" s="148" t="s">
        <v>31</v>
      </c>
      <c r="Q2536" s="149" t="s">
        <v>31</v>
      </c>
      <c r="R2536" s="1"/>
    </row>
    <row r="2537" spans="1:18" ht="15.75" hidden="1" customHeight="1">
      <c r="A2537" s="1" t="str">
        <f t="shared" si="1"/>
        <v/>
      </c>
      <c r="B2537" s="1"/>
      <c r="C2537" s="38" t="str">
        <f>IF('TSA Input'!J2512="","",IF('TSA Input'!J2512="Yes",'TSA Input'!B2512,"Ineligible"))</f>
        <v/>
      </c>
      <c r="D2537" s="39" t="str">
        <f>IF('TSA Input'!J2512="","",IF('TSA Input'!J2512="Yes",'TSA Input'!H2512,""))</f>
        <v/>
      </c>
      <c r="E2537" s="40" t="str">
        <f>IF('TSA Input'!J2512="","",IF('TSA Input'!J2512="Yes",'TSA Input'!G2512,""))</f>
        <v/>
      </c>
      <c r="F2537" s="42" t="str">
        <f>IF('TSA Input'!J2512="","",IF('TSA Input'!J2512="Yes",'TSA Input'!C2512,""))</f>
        <v/>
      </c>
      <c r="G2537" s="43" t="str">
        <f>IF('TSA Input'!J2512="","",IF('TSA Input'!J2512="Yes",'TSA Input'!I2512,""))</f>
        <v/>
      </c>
      <c r="H2537" s="43" t="str">
        <f>IF('TSA Input'!J2512="","",IF('TSA Input'!J2512="Yes",'TSA Input'!E2512,""))</f>
        <v/>
      </c>
      <c r="I2537" s="45" t="str">
        <f t="shared" si="2"/>
        <v/>
      </c>
      <c r="J2537" s="146" t="str">
        <f>IF('TSA Input'!$J2512="","",IF('TSA Input'!$J2512="Yes",'TSA Input'!$C2512,""))</f>
        <v/>
      </c>
      <c r="K2537" s="147" t="str">
        <f>IF('TSA Input'!$J2512="","",IF('TSA Input'!$J2512="Yes",'TSA Input'!$I2512,""))</f>
        <v/>
      </c>
      <c r="L2537" s="147" t="str">
        <f>IF('TSA Input'!$J2512="","",IF('TSA Input'!$J2512="Yes",'TSA Input'!$E2512,""))</f>
        <v/>
      </c>
      <c r="M2537" s="45" t="str">
        <f t="shared" si="3"/>
        <v/>
      </c>
      <c r="N2537" s="48"/>
      <c r="O2537" s="49"/>
      <c r="P2537" s="148" t="s">
        <v>31</v>
      </c>
      <c r="Q2537" s="149" t="s">
        <v>31</v>
      </c>
      <c r="R2537" s="1"/>
    </row>
    <row r="2538" spans="1:18" ht="15.75" hidden="1" customHeight="1">
      <c r="A2538" s="1" t="str">
        <f t="shared" si="1"/>
        <v/>
      </c>
      <c r="B2538" s="1"/>
      <c r="C2538" s="38" t="str">
        <f>IF('TSA Input'!J2513="","",IF('TSA Input'!J2513="Yes",'TSA Input'!B2513,"Ineligible"))</f>
        <v/>
      </c>
      <c r="D2538" s="39" t="str">
        <f>IF('TSA Input'!J2513="","",IF('TSA Input'!J2513="Yes",'TSA Input'!H2513,""))</f>
        <v/>
      </c>
      <c r="E2538" s="40" t="str">
        <f>IF('TSA Input'!J2513="","",IF('TSA Input'!J2513="Yes",'TSA Input'!G2513,""))</f>
        <v/>
      </c>
      <c r="F2538" s="42" t="str">
        <f>IF('TSA Input'!J2513="","",IF('TSA Input'!J2513="Yes",'TSA Input'!C2513,""))</f>
        <v/>
      </c>
      <c r="G2538" s="43" t="str">
        <f>IF('TSA Input'!J2513="","",IF('TSA Input'!J2513="Yes",'TSA Input'!I2513,""))</f>
        <v/>
      </c>
      <c r="H2538" s="43" t="str">
        <f>IF('TSA Input'!J2513="","",IF('TSA Input'!J2513="Yes",'TSA Input'!E2513,""))</f>
        <v/>
      </c>
      <c r="I2538" s="45" t="str">
        <f t="shared" si="2"/>
        <v/>
      </c>
      <c r="J2538" s="146" t="str">
        <f>IF('TSA Input'!$J2513="","",IF('TSA Input'!$J2513="Yes",'TSA Input'!$C2513,""))</f>
        <v/>
      </c>
      <c r="K2538" s="147" t="str">
        <f>IF('TSA Input'!$J2513="","",IF('TSA Input'!$J2513="Yes",'TSA Input'!$I2513,""))</f>
        <v/>
      </c>
      <c r="L2538" s="147" t="str">
        <f>IF('TSA Input'!$J2513="","",IF('TSA Input'!$J2513="Yes",'TSA Input'!$E2513,""))</f>
        <v/>
      </c>
      <c r="M2538" s="45" t="str">
        <f t="shared" si="3"/>
        <v/>
      </c>
      <c r="N2538" s="48"/>
      <c r="O2538" s="49"/>
      <c r="P2538" s="148" t="s">
        <v>31</v>
      </c>
      <c r="Q2538" s="149" t="s">
        <v>31</v>
      </c>
      <c r="R2538" s="1"/>
    </row>
    <row r="2539" spans="1:18" ht="15.75" hidden="1" customHeight="1">
      <c r="A2539" s="1" t="str">
        <f t="shared" si="1"/>
        <v/>
      </c>
      <c r="B2539" s="1"/>
      <c r="C2539" s="38" t="str">
        <f>IF('TSA Input'!J2514="","",IF('TSA Input'!J2514="Yes",'TSA Input'!B2514,"Ineligible"))</f>
        <v/>
      </c>
      <c r="D2539" s="39" t="str">
        <f>IF('TSA Input'!J2514="","",IF('TSA Input'!J2514="Yes",'TSA Input'!H2514,""))</f>
        <v/>
      </c>
      <c r="E2539" s="40" t="str">
        <f>IF('TSA Input'!J2514="","",IF('TSA Input'!J2514="Yes",'TSA Input'!G2514,""))</f>
        <v/>
      </c>
      <c r="F2539" s="42" t="str">
        <f>IF('TSA Input'!J2514="","",IF('TSA Input'!J2514="Yes",'TSA Input'!C2514,""))</f>
        <v/>
      </c>
      <c r="G2539" s="43" t="str">
        <f>IF('TSA Input'!J2514="","",IF('TSA Input'!J2514="Yes",'TSA Input'!I2514,""))</f>
        <v/>
      </c>
      <c r="H2539" s="43" t="str">
        <f>IF('TSA Input'!J2514="","",IF('TSA Input'!J2514="Yes",'TSA Input'!E2514,""))</f>
        <v/>
      </c>
      <c r="I2539" s="45" t="str">
        <f t="shared" si="2"/>
        <v/>
      </c>
      <c r="J2539" s="146" t="str">
        <f>IF('TSA Input'!$J2514="","",IF('TSA Input'!$J2514="Yes",'TSA Input'!$C2514,""))</f>
        <v/>
      </c>
      <c r="K2539" s="147" t="str">
        <f>IF('TSA Input'!$J2514="","",IF('TSA Input'!$J2514="Yes",'TSA Input'!$I2514,""))</f>
        <v/>
      </c>
      <c r="L2539" s="147" t="str">
        <f>IF('TSA Input'!$J2514="","",IF('TSA Input'!$J2514="Yes",'TSA Input'!$E2514,""))</f>
        <v/>
      </c>
      <c r="M2539" s="45" t="str">
        <f t="shared" si="3"/>
        <v/>
      </c>
      <c r="N2539" s="48"/>
      <c r="O2539" s="49"/>
      <c r="P2539" s="148" t="s">
        <v>31</v>
      </c>
      <c r="Q2539" s="149" t="s">
        <v>31</v>
      </c>
      <c r="R2539" s="1"/>
    </row>
    <row r="2540" spans="1:18" ht="15.75" hidden="1" customHeight="1">
      <c r="A2540" s="1" t="str">
        <f t="shared" si="1"/>
        <v/>
      </c>
      <c r="B2540" s="1"/>
      <c r="C2540" s="38" t="str">
        <f>IF('TSA Input'!J2515="","",IF('TSA Input'!J2515="Yes",'TSA Input'!B2515,"Ineligible"))</f>
        <v/>
      </c>
      <c r="D2540" s="39" t="str">
        <f>IF('TSA Input'!J2515="","",IF('TSA Input'!J2515="Yes",'TSA Input'!H2515,""))</f>
        <v/>
      </c>
      <c r="E2540" s="40" t="str">
        <f>IF('TSA Input'!J2515="","",IF('TSA Input'!J2515="Yes",'TSA Input'!G2515,""))</f>
        <v/>
      </c>
      <c r="F2540" s="42" t="str">
        <f>IF('TSA Input'!J2515="","",IF('TSA Input'!J2515="Yes",'TSA Input'!C2515,""))</f>
        <v/>
      </c>
      <c r="G2540" s="43" t="str">
        <f>IF('TSA Input'!J2515="","",IF('TSA Input'!J2515="Yes",'TSA Input'!I2515,""))</f>
        <v/>
      </c>
      <c r="H2540" s="43" t="str">
        <f>IF('TSA Input'!J2515="","",IF('TSA Input'!J2515="Yes",'TSA Input'!E2515,""))</f>
        <v/>
      </c>
      <c r="I2540" s="45" t="str">
        <f t="shared" si="2"/>
        <v/>
      </c>
      <c r="J2540" s="146" t="str">
        <f>IF('TSA Input'!$J2515="","",IF('TSA Input'!$J2515="Yes",'TSA Input'!$C2515,""))</f>
        <v/>
      </c>
      <c r="K2540" s="147" t="str">
        <f>IF('TSA Input'!$J2515="","",IF('TSA Input'!$J2515="Yes",'TSA Input'!$I2515,""))</f>
        <v/>
      </c>
      <c r="L2540" s="147" t="str">
        <f>IF('TSA Input'!$J2515="","",IF('TSA Input'!$J2515="Yes",'TSA Input'!$E2515,""))</f>
        <v/>
      </c>
      <c r="M2540" s="45" t="str">
        <f t="shared" si="3"/>
        <v/>
      </c>
      <c r="N2540" s="48"/>
      <c r="O2540" s="49"/>
      <c r="P2540" s="148" t="s">
        <v>31</v>
      </c>
      <c r="Q2540" s="149" t="s">
        <v>31</v>
      </c>
      <c r="R2540" s="1"/>
    </row>
    <row r="2541" spans="1:18" ht="15.75" hidden="1" customHeight="1">
      <c r="A2541" s="1" t="str">
        <f t="shared" si="1"/>
        <v/>
      </c>
      <c r="B2541" s="1"/>
      <c r="C2541" s="38" t="str">
        <f>IF('TSA Input'!J2516="","",IF('TSA Input'!J2516="Yes",'TSA Input'!B2516,"Ineligible"))</f>
        <v/>
      </c>
      <c r="D2541" s="39" t="str">
        <f>IF('TSA Input'!J2516="","",IF('TSA Input'!J2516="Yes",'TSA Input'!H2516,""))</f>
        <v/>
      </c>
      <c r="E2541" s="40" t="str">
        <f>IF('TSA Input'!J2516="","",IF('TSA Input'!J2516="Yes",'TSA Input'!G2516,""))</f>
        <v/>
      </c>
      <c r="F2541" s="42" t="str">
        <f>IF('TSA Input'!J2516="","",IF('TSA Input'!J2516="Yes",'TSA Input'!C2516,""))</f>
        <v/>
      </c>
      <c r="G2541" s="43" t="str">
        <f>IF('TSA Input'!J2516="","",IF('TSA Input'!J2516="Yes",'TSA Input'!I2516,""))</f>
        <v/>
      </c>
      <c r="H2541" s="43" t="str">
        <f>IF('TSA Input'!J2516="","",IF('TSA Input'!J2516="Yes",'TSA Input'!E2516,""))</f>
        <v/>
      </c>
      <c r="I2541" s="45" t="str">
        <f t="shared" si="2"/>
        <v/>
      </c>
      <c r="J2541" s="146" t="str">
        <f>IF('TSA Input'!$J2516="","",IF('TSA Input'!$J2516="Yes",'TSA Input'!$C2516,""))</f>
        <v/>
      </c>
      <c r="K2541" s="147" t="str">
        <f>IF('TSA Input'!$J2516="","",IF('TSA Input'!$J2516="Yes",'TSA Input'!$I2516,""))</f>
        <v/>
      </c>
      <c r="L2541" s="147" t="str">
        <f>IF('TSA Input'!$J2516="","",IF('TSA Input'!$J2516="Yes",'TSA Input'!$E2516,""))</f>
        <v/>
      </c>
      <c r="M2541" s="45" t="str">
        <f t="shared" si="3"/>
        <v/>
      </c>
      <c r="N2541" s="48"/>
      <c r="O2541" s="49"/>
      <c r="P2541" s="148" t="s">
        <v>31</v>
      </c>
      <c r="Q2541" s="149" t="s">
        <v>31</v>
      </c>
      <c r="R2541" s="1"/>
    </row>
    <row r="2542" spans="1:18" ht="15.75" hidden="1" customHeight="1">
      <c r="A2542" s="1" t="str">
        <f t="shared" si="1"/>
        <v/>
      </c>
      <c r="B2542" s="1"/>
      <c r="C2542" s="38" t="str">
        <f>IF('TSA Input'!J2517="","",IF('TSA Input'!J2517="Yes",'TSA Input'!B2517,"Ineligible"))</f>
        <v/>
      </c>
      <c r="D2542" s="39" t="str">
        <f>IF('TSA Input'!J2517="","",IF('TSA Input'!J2517="Yes",'TSA Input'!H2517,""))</f>
        <v/>
      </c>
      <c r="E2542" s="40" t="str">
        <f>IF('TSA Input'!J2517="","",IF('TSA Input'!J2517="Yes",'TSA Input'!G2517,""))</f>
        <v/>
      </c>
      <c r="F2542" s="42" t="str">
        <f>IF('TSA Input'!J2517="","",IF('TSA Input'!J2517="Yes",'TSA Input'!C2517,""))</f>
        <v/>
      </c>
      <c r="G2542" s="43" t="str">
        <f>IF('TSA Input'!J2517="","",IF('TSA Input'!J2517="Yes",'TSA Input'!I2517,""))</f>
        <v/>
      </c>
      <c r="H2542" s="43" t="str">
        <f>IF('TSA Input'!J2517="","",IF('TSA Input'!J2517="Yes",'TSA Input'!E2517,""))</f>
        <v/>
      </c>
      <c r="I2542" s="45" t="str">
        <f t="shared" si="2"/>
        <v/>
      </c>
      <c r="J2542" s="146" t="str">
        <f>IF('TSA Input'!$J2517="","",IF('TSA Input'!$J2517="Yes",'TSA Input'!$C2517,""))</f>
        <v/>
      </c>
      <c r="K2542" s="147" t="str">
        <f>IF('TSA Input'!$J2517="","",IF('TSA Input'!$J2517="Yes",'TSA Input'!$I2517,""))</f>
        <v/>
      </c>
      <c r="L2542" s="147" t="str">
        <f>IF('TSA Input'!$J2517="","",IF('TSA Input'!$J2517="Yes",'TSA Input'!$E2517,""))</f>
        <v/>
      </c>
      <c r="M2542" s="45" t="str">
        <f t="shared" si="3"/>
        <v/>
      </c>
      <c r="N2542" s="48"/>
      <c r="O2542" s="49"/>
      <c r="P2542" s="148" t="s">
        <v>31</v>
      </c>
      <c r="Q2542" s="149" t="s">
        <v>31</v>
      </c>
      <c r="R2542" s="1"/>
    </row>
    <row r="2543" spans="1:18" ht="15.75" hidden="1" customHeight="1">
      <c r="A2543" s="1" t="str">
        <f t="shared" si="1"/>
        <v/>
      </c>
      <c r="B2543" s="1"/>
      <c r="C2543" s="38" t="str">
        <f>IF('TSA Input'!J2518="","",IF('TSA Input'!J2518="Yes",'TSA Input'!B2518,"Ineligible"))</f>
        <v/>
      </c>
      <c r="D2543" s="39" t="str">
        <f>IF('TSA Input'!J2518="","",IF('TSA Input'!J2518="Yes",'TSA Input'!H2518,""))</f>
        <v/>
      </c>
      <c r="E2543" s="40" t="str">
        <f>IF('TSA Input'!J2518="","",IF('TSA Input'!J2518="Yes",'TSA Input'!G2518,""))</f>
        <v/>
      </c>
      <c r="F2543" s="42" t="str">
        <f>IF('TSA Input'!J2518="","",IF('TSA Input'!J2518="Yes",'TSA Input'!C2518,""))</f>
        <v/>
      </c>
      <c r="G2543" s="43" t="str">
        <f>IF('TSA Input'!J2518="","",IF('TSA Input'!J2518="Yes",'TSA Input'!I2518,""))</f>
        <v/>
      </c>
      <c r="H2543" s="43" t="str">
        <f>IF('TSA Input'!J2518="","",IF('TSA Input'!J2518="Yes",'TSA Input'!E2518,""))</f>
        <v/>
      </c>
      <c r="I2543" s="45" t="str">
        <f t="shared" si="2"/>
        <v/>
      </c>
      <c r="J2543" s="146" t="str">
        <f>IF('TSA Input'!$J2518="","",IF('TSA Input'!$J2518="Yes",'TSA Input'!$C2518,""))</f>
        <v/>
      </c>
      <c r="K2543" s="147" t="str">
        <f>IF('TSA Input'!$J2518="","",IF('TSA Input'!$J2518="Yes",'TSA Input'!$I2518,""))</f>
        <v/>
      </c>
      <c r="L2543" s="147" t="str">
        <f>IF('TSA Input'!$J2518="","",IF('TSA Input'!$J2518="Yes",'TSA Input'!$E2518,""))</f>
        <v/>
      </c>
      <c r="M2543" s="45" t="str">
        <f t="shared" si="3"/>
        <v/>
      </c>
      <c r="N2543" s="48"/>
      <c r="O2543" s="49"/>
      <c r="P2543" s="148" t="s">
        <v>31</v>
      </c>
      <c r="Q2543" s="149" t="s">
        <v>31</v>
      </c>
      <c r="R2543" s="1"/>
    </row>
    <row r="2544" spans="1:18" ht="15.75" hidden="1" customHeight="1">
      <c r="A2544" s="1" t="str">
        <f t="shared" si="1"/>
        <v/>
      </c>
      <c r="B2544" s="1"/>
      <c r="C2544" s="38" t="str">
        <f>IF('TSA Input'!J2519="","",IF('TSA Input'!J2519="Yes",'TSA Input'!B2519,"Ineligible"))</f>
        <v/>
      </c>
      <c r="D2544" s="39" t="str">
        <f>IF('TSA Input'!J2519="","",IF('TSA Input'!J2519="Yes",'TSA Input'!H2519,""))</f>
        <v/>
      </c>
      <c r="E2544" s="40" t="str">
        <f>IF('TSA Input'!J2519="","",IF('TSA Input'!J2519="Yes",'TSA Input'!G2519,""))</f>
        <v/>
      </c>
      <c r="F2544" s="42" t="str">
        <f>IF('TSA Input'!J2519="","",IF('TSA Input'!J2519="Yes",'TSA Input'!C2519,""))</f>
        <v/>
      </c>
      <c r="G2544" s="43" t="str">
        <f>IF('TSA Input'!J2519="","",IF('TSA Input'!J2519="Yes",'TSA Input'!I2519,""))</f>
        <v/>
      </c>
      <c r="H2544" s="43" t="str">
        <f>IF('TSA Input'!J2519="","",IF('TSA Input'!J2519="Yes",'TSA Input'!E2519,""))</f>
        <v/>
      </c>
      <c r="I2544" s="45" t="str">
        <f t="shared" si="2"/>
        <v/>
      </c>
      <c r="J2544" s="146" t="str">
        <f>IF('TSA Input'!$J2519="","",IF('TSA Input'!$J2519="Yes",'TSA Input'!$C2519,""))</f>
        <v/>
      </c>
      <c r="K2544" s="147" t="str">
        <f>IF('TSA Input'!$J2519="","",IF('TSA Input'!$J2519="Yes",'TSA Input'!$I2519,""))</f>
        <v/>
      </c>
      <c r="L2544" s="147" t="str">
        <f>IF('TSA Input'!$J2519="","",IF('TSA Input'!$J2519="Yes",'TSA Input'!$E2519,""))</f>
        <v/>
      </c>
      <c r="M2544" s="45" t="str">
        <f t="shared" si="3"/>
        <v/>
      </c>
      <c r="N2544" s="48"/>
      <c r="O2544" s="49"/>
      <c r="P2544" s="148" t="s">
        <v>31</v>
      </c>
      <c r="Q2544" s="149" t="s">
        <v>31</v>
      </c>
      <c r="R2544" s="1"/>
    </row>
    <row r="2545" spans="1:18" ht="15.75" hidden="1" customHeight="1">
      <c r="A2545" s="1" t="str">
        <f t="shared" si="1"/>
        <v/>
      </c>
      <c r="B2545" s="1"/>
      <c r="C2545" s="38" t="str">
        <f>IF('TSA Input'!J2520="","",IF('TSA Input'!J2520="Yes",'TSA Input'!B2520,"Ineligible"))</f>
        <v/>
      </c>
      <c r="D2545" s="39" t="str">
        <f>IF('TSA Input'!J2520="","",IF('TSA Input'!J2520="Yes",'TSA Input'!H2520,""))</f>
        <v/>
      </c>
      <c r="E2545" s="40" t="str">
        <f>IF('TSA Input'!J2520="","",IF('TSA Input'!J2520="Yes",'TSA Input'!G2520,""))</f>
        <v/>
      </c>
      <c r="F2545" s="42" t="str">
        <f>IF('TSA Input'!J2520="","",IF('TSA Input'!J2520="Yes",'TSA Input'!C2520,""))</f>
        <v/>
      </c>
      <c r="G2545" s="43" t="str">
        <f>IF('TSA Input'!J2520="","",IF('TSA Input'!J2520="Yes",'TSA Input'!I2520,""))</f>
        <v/>
      </c>
      <c r="H2545" s="43" t="str">
        <f>IF('TSA Input'!J2520="","",IF('TSA Input'!J2520="Yes",'TSA Input'!E2520,""))</f>
        <v/>
      </c>
      <c r="I2545" s="45" t="str">
        <f t="shared" si="2"/>
        <v/>
      </c>
      <c r="J2545" s="146" t="str">
        <f>IF('TSA Input'!$J2520="","",IF('TSA Input'!$J2520="Yes",'TSA Input'!$C2520,""))</f>
        <v/>
      </c>
      <c r="K2545" s="147" t="str">
        <f>IF('TSA Input'!$J2520="","",IF('TSA Input'!$J2520="Yes",'TSA Input'!$I2520,""))</f>
        <v/>
      </c>
      <c r="L2545" s="147" t="str">
        <f>IF('TSA Input'!$J2520="","",IF('TSA Input'!$J2520="Yes",'TSA Input'!$E2520,""))</f>
        <v/>
      </c>
      <c r="M2545" s="45" t="str">
        <f t="shared" si="3"/>
        <v/>
      </c>
      <c r="N2545" s="48"/>
      <c r="O2545" s="49"/>
      <c r="P2545" s="148" t="s">
        <v>31</v>
      </c>
      <c r="Q2545" s="149" t="s">
        <v>31</v>
      </c>
      <c r="R2545" s="1"/>
    </row>
    <row r="2546" spans="1:18" ht="15.75" hidden="1" customHeight="1">
      <c r="A2546" s="1" t="str">
        <f t="shared" si="1"/>
        <v/>
      </c>
      <c r="B2546" s="1"/>
      <c r="C2546" s="38" t="str">
        <f>IF('TSA Input'!J2521="","",IF('TSA Input'!J2521="Yes",'TSA Input'!B2521,"Ineligible"))</f>
        <v/>
      </c>
      <c r="D2546" s="39" t="str">
        <f>IF('TSA Input'!J2521="","",IF('TSA Input'!J2521="Yes",'TSA Input'!H2521,""))</f>
        <v/>
      </c>
      <c r="E2546" s="40" t="str">
        <f>IF('TSA Input'!J2521="","",IF('TSA Input'!J2521="Yes",'TSA Input'!G2521,""))</f>
        <v/>
      </c>
      <c r="F2546" s="42" t="str">
        <f>IF('TSA Input'!J2521="","",IF('TSA Input'!J2521="Yes",'TSA Input'!C2521,""))</f>
        <v/>
      </c>
      <c r="G2546" s="43" t="str">
        <f>IF('TSA Input'!J2521="","",IF('TSA Input'!J2521="Yes",'TSA Input'!I2521,""))</f>
        <v/>
      </c>
      <c r="H2546" s="43" t="str">
        <f>IF('TSA Input'!J2521="","",IF('TSA Input'!J2521="Yes",'TSA Input'!E2521,""))</f>
        <v/>
      </c>
      <c r="I2546" s="45" t="str">
        <f t="shared" si="2"/>
        <v/>
      </c>
      <c r="J2546" s="146" t="str">
        <f>IF('TSA Input'!$J2521="","",IF('TSA Input'!$J2521="Yes",'TSA Input'!$C2521,""))</f>
        <v/>
      </c>
      <c r="K2546" s="147" t="str">
        <f>IF('TSA Input'!$J2521="","",IF('TSA Input'!$J2521="Yes",'TSA Input'!$I2521,""))</f>
        <v/>
      </c>
      <c r="L2546" s="147" t="str">
        <f>IF('TSA Input'!$J2521="","",IF('TSA Input'!$J2521="Yes",'TSA Input'!$E2521,""))</f>
        <v/>
      </c>
      <c r="M2546" s="45" t="str">
        <f t="shared" si="3"/>
        <v/>
      </c>
      <c r="N2546" s="48"/>
      <c r="O2546" s="49"/>
      <c r="P2546" s="148" t="s">
        <v>31</v>
      </c>
      <c r="Q2546" s="149" t="s">
        <v>31</v>
      </c>
      <c r="R2546" s="1"/>
    </row>
    <row r="2547" spans="1:18" ht="15.75" hidden="1" customHeight="1">
      <c r="A2547" s="1" t="str">
        <f t="shared" si="1"/>
        <v/>
      </c>
      <c r="B2547" s="1"/>
      <c r="C2547" s="38" t="str">
        <f>IF('TSA Input'!J2522="","",IF('TSA Input'!J2522="Yes",'TSA Input'!B2522,"Ineligible"))</f>
        <v/>
      </c>
      <c r="D2547" s="39" t="str">
        <f>IF('TSA Input'!J2522="","",IF('TSA Input'!J2522="Yes",'TSA Input'!H2522,""))</f>
        <v/>
      </c>
      <c r="E2547" s="40" t="str">
        <f>IF('TSA Input'!J2522="","",IF('TSA Input'!J2522="Yes",'TSA Input'!G2522,""))</f>
        <v/>
      </c>
      <c r="F2547" s="42" t="str">
        <f>IF('TSA Input'!J2522="","",IF('TSA Input'!J2522="Yes",'TSA Input'!C2522,""))</f>
        <v/>
      </c>
      <c r="G2547" s="43" t="str">
        <f>IF('TSA Input'!J2522="","",IF('TSA Input'!J2522="Yes",'TSA Input'!I2522,""))</f>
        <v/>
      </c>
      <c r="H2547" s="43" t="str">
        <f>IF('TSA Input'!J2522="","",IF('TSA Input'!J2522="Yes",'TSA Input'!E2522,""))</f>
        <v/>
      </c>
      <c r="I2547" s="45" t="str">
        <f t="shared" si="2"/>
        <v/>
      </c>
      <c r="J2547" s="146" t="str">
        <f>IF('TSA Input'!$J2522="","",IF('TSA Input'!$J2522="Yes",'TSA Input'!$C2522,""))</f>
        <v/>
      </c>
      <c r="K2547" s="147" t="str">
        <f>IF('TSA Input'!$J2522="","",IF('TSA Input'!$J2522="Yes",'TSA Input'!$I2522,""))</f>
        <v/>
      </c>
      <c r="L2547" s="147" t="str">
        <f>IF('TSA Input'!$J2522="","",IF('TSA Input'!$J2522="Yes",'TSA Input'!$E2522,""))</f>
        <v/>
      </c>
      <c r="M2547" s="45" t="str">
        <f t="shared" si="3"/>
        <v/>
      </c>
      <c r="N2547" s="48"/>
      <c r="O2547" s="49"/>
      <c r="P2547" s="148" t="s">
        <v>31</v>
      </c>
      <c r="Q2547" s="149" t="s">
        <v>31</v>
      </c>
      <c r="R2547" s="1"/>
    </row>
    <row r="2548" spans="1:18" ht="15.75" hidden="1" customHeight="1">
      <c r="A2548" s="1" t="str">
        <f t="shared" si="1"/>
        <v/>
      </c>
      <c r="B2548" s="1"/>
      <c r="C2548" s="38" t="str">
        <f>IF('TSA Input'!J2523="","",IF('TSA Input'!J2523="Yes",'TSA Input'!B2523,"Ineligible"))</f>
        <v/>
      </c>
      <c r="D2548" s="39" t="str">
        <f>IF('TSA Input'!J2523="","",IF('TSA Input'!J2523="Yes",'TSA Input'!H2523,""))</f>
        <v/>
      </c>
      <c r="E2548" s="40" t="str">
        <f>IF('TSA Input'!J2523="","",IF('TSA Input'!J2523="Yes",'TSA Input'!G2523,""))</f>
        <v/>
      </c>
      <c r="F2548" s="42" t="str">
        <f>IF('TSA Input'!J2523="","",IF('TSA Input'!J2523="Yes",'TSA Input'!C2523,""))</f>
        <v/>
      </c>
      <c r="G2548" s="43" t="str">
        <f>IF('TSA Input'!J2523="","",IF('TSA Input'!J2523="Yes",'TSA Input'!I2523,""))</f>
        <v/>
      </c>
      <c r="H2548" s="43" t="str">
        <f>IF('TSA Input'!J2523="","",IF('TSA Input'!J2523="Yes",'TSA Input'!E2523,""))</f>
        <v/>
      </c>
      <c r="I2548" s="45" t="str">
        <f t="shared" si="2"/>
        <v/>
      </c>
      <c r="J2548" s="146" t="str">
        <f>IF('TSA Input'!$J2523="","",IF('TSA Input'!$J2523="Yes",'TSA Input'!$C2523,""))</f>
        <v/>
      </c>
      <c r="K2548" s="147" t="str">
        <f>IF('TSA Input'!$J2523="","",IF('TSA Input'!$J2523="Yes",'TSA Input'!$I2523,""))</f>
        <v/>
      </c>
      <c r="L2548" s="147" t="str">
        <f>IF('TSA Input'!$J2523="","",IF('TSA Input'!$J2523="Yes",'TSA Input'!$E2523,""))</f>
        <v/>
      </c>
      <c r="M2548" s="45" t="str">
        <f t="shared" si="3"/>
        <v/>
      </c>
      <c r="N2548" s="48"/>
      <c r="O2548" s="49"/>
      <c r="P2548" s="148" t="s">
        <v>31</v>
      </c>
      <c r="Q2548" s="149" t="s">
        <v>31</v>
      </c>
      <c r="R2548" s="1"/>
    </row>
    <row r="2549" spans="1:18" ht="15.75" hidden="1" customHeight="1">
      <c r="A2549" s="1" t="str">
        <f t="shared" si="1"/>
        <v/>
      </c>
      <c r="B2549" s="1"/>
      <c r="C2549" s="38" t="str">
        <f>IF('TSA Input'!J2524="","",IF('TSA Input'!J2524="Yes",'TSA Input'!B2524,"Ineligible"))</f>
        <v/>
      </c>
      <c r="D2549" s="39" t="str">
        <f>IF('TSA Input'!J2524="","",IF('TSA Input'!J2524="Yes",'TSA Input'!H2524,""))</f>
        <v/>
      </c>
      <c r="E2549" s="40" t="str">
        <f>IF('TSA Input'!J2524="","",IF('TSA Input'!J2524="Yes",'TSA Input'!G2524,""))</f>
        <v/>
      </c>
      <c r="F2549" s="42" t="str">
        <f>IF('TSA Input'!J2524="","",IF('TSA Input'!J2524="Yes",'TSA Input'!C2524,""))</f>
        <v/>
      </c>
      <c r="G2549" s="43" t="str">
        <f>IF('TSA Input'!J2524="","",IF('TSA Input'!J2524="Yes",'TSA Input'!I2524,""))</f>
        <v/>
      </c>
      <c r="H2549" s="43" t="str">
        <f>IF('TSA Input'!J2524="","",IF('TSA Input'!J2524="Yes",'TSA Input'!E2524,""))</f>
        <v/>
      </c>
      <c r="I2549" s="45" t="str">
        <f t="shared" si="2"/>
        <v/>
      </c>
      <c r="J2549" s="146" t="str">
        <f>IF('TSA Input'!$J2524="","",IF('TSA Input'!$J2524="Yes",'TSA Input'!$C2524,""))</f>
        <v/>
      </c>
      <c r="K2549" s="147" t="str">
        <f>IF('TSA Input'!$J2524="","",IF('TSA Input'!$J2524="Yes",'TSA Input'!$I2524,""))</f>
        <v/>
      </c>
      <c r="L2549" s="147" t="str">
        <f>IF('TSA Input'!$J2524="","",IF('TSA Input'!$J2524="Yes",'TSA Input'!$E2524,""))</f>
        <v/>
      </c>
      <c r="M2549" s="45" t="str">
        <f t="shared" si="3"/>
        <v/>
      </c>
      <c r="N2549" s="48"/>
      <c r="O2549" s="49"/>
      <c r="P2549" s="148" t="s">
        <v>31</v>
      </c>
      <c r="Q2549" s="149" t="s">
        <v>31</v>
      </c>
      <c r="R2549" s="1"/>
    </row>
    <row r="2550" spans="1:18" ht="15.75" hidden="1" customHeight="1">
      <c r="A2550" s="1" t="str">
        <f t="shared" si="1"/>
        <v/>
      </c>
      <c r="B2550" s="1"/>
      <c r="C2550" s="38" t="str">
        <f>IF('TSA Input'!J2525="","",IF('TSA Input'!J2525="Yes",'TSA Input'!B2525,"Ineligible"))</f>
        <v/>
      </c>
      <c r="D2550" s="39" t="str">
        <f>IF('TSA Input'!J2525="","",IF('TSA Input'!J2525="Yes",'TSA Input'!H2525,""))</f>
        <v/>
      </c>
      <c r="E2550" s="40" t="str">
        <f>IF('TSA Input'!J2525="","",IF('TSA Input'!J2525="Yes",'TSA Input'!G2525,""))</f>
        <v/>
      </c>
      <c r="F2550" s="42" t="str">
        <f>IF('TSA Input'!J2525="","",IF('TSA Input'!J2525="Yes",'TSA Input'!C2525,""))</f>
        <v/>
      </c>
      <c r="G2550" s="43" t="str">
        <f>IF('TSA Input'!J2525="","",IF('TSA Input'!J2525="Yes",'TSA Input'!I2525,""))</f>
        <v/>
      </c>
      <c r="H2550" s="43" t="str">
        <f>IF('TSA Input'!J2525="","",IF('TSA Input'!J2525="Yes",'TSA Input'!E2525,""))</f>
        <v/>
      </c>
      <c r="I2550" s="45" t="str">
        <f t="shared" si="2"/>
        <v/>
      </c>
      <c r="J2550" s="146" t="str">
        <f>IF('TSA Input'!$J2525="","",IF('TSA Input'!$J2525="Yes",'TSA Input'!$C2525,""))</f>
        <v/>
      </c>
      <c r="K2550" s="147" t="str">
        <f>IF('TSA Input'!$J2525="","",IF('TSA Input'!$J2525="Yes",'TSA Input'!$I2525,""))</f>
        <v/>
      </c>
      <c r="L2550" s="147" t="str">
        <f>IF('TSA Input'!$J2525="","",IF('TSA Input'!$J2525="Yes",'TSA Input'!$E2525,""))</f>
        <v/>
      </c>
      <c r="M2550" s="45" t="str">
        <f t="shared" si="3"/>
        <v/>
      </c>
      <c r="N2550" s="48"/>
      <c r="O2550" s="49"/>
      <c r="P2550" s="148" t="s">
        <v>31</v>
      </c>
      <c r="Q2550" s="149" t="s">
        <v>31</v>
      </c>
      <c r="R2550" s="1"/>
    </row>
    <row r="2551" spans="1:18" ht="15.75" hidden="1" customHeight="1">
      <c r="A2551" s="1" t="str">
        <f t="shared" si="1"/>
        <v/>
      </c>
      <c r="B2551" s="1"/>
      <c r="C2551" s="38" t="str">
        <f>IF('TSA Input'!J2526="","",IF('TSA Input'!J2526="Yes",'TSA Input'!B2526,"Ineligible"))</f>
        <v/>
      </c>
      <c r="D2551" s="39" t="str">
        <f>IF('TSA Input'!J2526="","",IF('TSA Input'!J2526="Yes",'TSA Input'!H2526,""))</f>
        <v/>
      </c>
      <c r="E2551" s="40" t="str">
        <f>IF('TSA Input'!J2526="","",IF('TSA Input'!J2526="Yes",'TSA Input'!G2526,""))</f>
        <v/>
      </c>
      <c r="F2551" s="42" t="str">
        <f>IF('TSA Input'!J2526="","",IF('TSA Input'!J2526="Yes",'TSA Input'!C2526,""))</f>
        <v/>
      </c>
      <c r="G2551" s="43" t="str">
        <f>IF('TSA Input'!J2526="","",IF('TSA Input'!J2526="Yes",'TSA Input'!I2526,""))</f>
        <v/>
      </c>
      <c r="H2551" s="43" t="str">
        <f>IF('TSA Input'!J2526="","",IF('TSA Input'!J2526="Yes",'TSA Input'!E2526,""))</f>
        <v/>
      </c>
      <c r="I2551" s="45" t="str">
        <f t="shared" si="2"/>
        <v/>
      </c>
      <c r="J2551" s="146" t="str">
        <f>IF('TSA Input'!$J2526="","",IF('TSA Input'!$J2526="Yes",'TSA Input'!$C2526,""))</f>
        <v/>
      </c>
      <c r="K2551" s="147" t="str">
        <f>IF('TSA Input'!$J2526="","",IF('TSA Input'!$J2526="Yes",'TSA Input'!$I2526,""))</f>
        <v/>
      </c>
      <c r="L2551" s="147" t="str">
        <f>IF('TSA Input'!$J2526="","",IF('TSA Input'!$J2526="Yes",'TSA Input'!$E2526,""))</f>
        <v/>
      </c>
      <c r="M2551" s="45" t="str">
        <f t="shared" si="3"/>
        <v/>
      </c>
      <c r="N2551" s="48"/>
      <c r="O2551" s="49"/>
      <c r="P2551" s="148" t="s">
        <v>31</v>
      </c>
      <c r="Q2551" s="149" t="s">
        <v>31</v>
      </c>
      <c r="R2551" s="1"/>
    </row>
    <row r="2552" spans="1:18" ht="15.75" hidden="1" customHeight="1">
      <c r="A2552" s="1" t="str">
        <f t="shared" si="1"/>
        <v/>
      </c>
      <c r="B2552" s="1"/>
      <c r="C2552" s="38" t="str">
        <f>IF('TSA Input'!J2527="","",IF('TSA Input'!J2527="Yes",'TSA Input'!B2527,"Ineligible"))</f>
        <v/>
      </c>
      <c r="D2552" s="39" t="str">
        <f>IF('TSA Input'!J2527="","",IF('TSA Input'!J2527="Yes",'TSA Input'!H2527,""))</f>
        <v/>
      </c>
      <c r="E2552" s="40" t="str">
        <f>IF('TSA Input'!J2527="","",IF('TSA Input'!J2527="Yes",'TSA Input'!G2527,""))</f>
        <v/>
      </c>
      <c r="F2552" s="42" t="str">
        <f>IF('TSA Input'!J2527="","",IF('TSA Input'!J2527="Yes",'TSA Input'!C2527,""))</f>
        <v/>
      </c>
      <c r="G2552" s="43" t="str">
        <f>IF('TSA Input'!J2527="","",IF('TSA Input'!J2527="Yes",'TSA Input'!I2527,""))</f>
        <v/>
      </c>
      <c r="H2552" s="43" t="str">
        <f>IF('TSA Input'!J2527="","",IF('TSA Input'!J2527="Yes",'TSA Input'!E2527,""))</f>
        <v/>
      </c>
      <c r="I2552" s="45" t="str">
        <f t="shared" si="2"/>
        <v/>
      </c>
      <c r="J2552" s="146" t="str">
        <f>IF('TSA Input'!$J2527="","",IF('TSA Input'!$J2527="Yes",'TSA Input'!$C2527,""))</f>
        <v/>
      </c>
      <c r="K2552" s="147" t="str">
        <f>IF('TSA Input'!$J2527="","",IF('TSA Input'!$J2527="Yes",'TSA Input'!$I2527,""))</f>
        <v/>
      </c>
      <c r="L2552" s="147" t="str">
        <f>IF('TSA Input'!$J2527="","",IF('TSA Input'!$J2527="Yes",'TSA Input'!$E2527,""))</f>
        <v/>
      </c>
      <c r="M2552" s="45" t="str">
        <f t="shared" si="3"/>
        <v/>
      </c>
      <c r="N2552" s="48"/>
      <c r="O2552" s="49"/>
      <c r="P2552" s="148" t="s">
        <v>31</v>
      </c>
      <c r="Q2552" s="149" t="s">
        <v>31</v>
      </c>
      <c r="R2552" s="1"/>
    </row>
    <row r="2553" spans="1:18" ht="15.75" hidden="1" customHeight="1">
      <c r="A2553" s="1" t="str">
        <f t="shared" si="1"/>
        <v/>
      </c>
      <c r="B2553" s="1"/>
      <c r="C2553" s="38" t="str">
        <f>IF('TSA Input'!J2528="","",IF('TSA Input'!J2528="Yes",'TSA Input'!B2528,"Ineligible"))</f>
        <v/>
      </c>
      <c r="D2553" s="39" t="str">
        <f>IF('TSA Input'!J2528="","",IF('TSA Input'!J2528="Yes",'TSA Input'!H2528,""))</f>
        <v/>
      </c>
      <c r="E2553" s="40" t="str">
        <f>IF('TSA Input'!J2528="","",IF('TSA Input'!J2528="Yes",'TSA Input'!G2528,""))</f>
        <v/>
      </c>
      <c r="F2553" s="42" t="str">
        <f>IF('TSA Input'!J2528="","",IF('TSA Input'!J2528="Yes",'TSA Input'!C2528,""))</f>
        <v/>
      </c>
      <c r="G2553" s="43" t="str">
        <f>IF('TSA Input'!J2528="","",IF('TSA Input'!J2528="Yes",'TSA Input'!I2528,""))</f>
        <v/>
      </c>
      <c r="H2553" s="43" t="str">
        <f>IF('TSA Input'!J2528="","",IF('TSA Input'!J2528="Yes",'TSA Input'!E2528,""))</f>
        <v/>
      </c>
      <c r="I2553" s="45" t="str">
        <f t="shared" si="2"/>
        <v/>
      </c>
      <c r="J2553" s="146" t="str">
        <f>IF('TSA Input'!$J2528="","",IF('TSA Input'!$J2528="Yes",'TSA Input'!$C2528,""))</f>
        <v/>
      </c>
      <c r="K2553" s="147" t="str">
        <f>IF('TSA Input'!$J2528="","",IF('TSA Input'!$J2528="Yes",'TSA Input'!$I2528,""))</f>
        <v/>
      </c>
      <c r="L2553" s="147" t="str">
        <f>IF('TSA Input'!$J2528="","",IF('TSA Input'!$J2528="Yes",'TSA Input'!$E2528,""))</f>
        <v/>
      </c>
      <c r="M2553" s="45" t="str">
        <f t="shared" si="3"/>
        <v/>
      </c>
      <c r="N2553" s="48"/>
      <c r="O2553" s="49"/>
      <c r="P2553" s="148" t="s">
        <v>31</v>
      </c>
      <c r="Q2553" s="149" t="s">
        <v>31</v>
      </c>
      <c r="R2553" s="1"/>
    </row>
    <row r="2554" spans="1:18" ht="15.75" hidden="1" customHeight="1">
      <c r="A2554" s="1" t="str">
        <f t="shared" si="1"/>
        <v/>
      </c>
      <c r="B2554" s="1"/>
      <c r="C2554" s="38" t="str">
        <f>IF('TSA Input'!J2529="","",IF('TSA Input'!J2529="Yes",'TSA Input'!B2529,"Ineligible"))</f>
        <v/>
      </c>
      <c r="D2554" s="39" t="str">
        <f>IF('TSA Input'!J2529="","",IF('TSA Input'!J2529="Yes",'TSA Input'!H2529,""))</f>
        <v/>
      </c>
      <c r="E2554" s="40" t="str">
        <f>IF('TSA Input'!J2529="","",IF('TSA Input'!J2529="Yes",'TSA Input'!G2529,""))</f>
        <v/>
      </c>
      <c r="F2554" s="42" t="str">
        <f>IF('TSA Input'!J2529="","",IF('TSA Input'!J2529="Yes",'TSA Input'!C2529,""))</f>
        <v/>
      </c>
      <c r="G2554" s="43" t="str">
        <f>IF('TSA Input'!J2529="","",IF('TSA Input'!J2529="Yes",'TSA Input'!I2529,""))</f>
        <v/>
      </c>
      <c r="H2554" s="43" t="str">
        <f>IF('TSA Input'!J2529="","",IF('TSA Input'!J2529="Yes",'TSA Input'!E2529,""))</f>
        <v/>
      </c>
      <c r="I2554" s="45" t="str">
        <f t="shared" si="2"/>
        <v/>
      </c>
      <c r="J2554" s="146" t="str">
        <f>IF('TSA Input'!$J2529="","",IF('TSA Input'!$J2529="Yes",'TSA Input'!$C2529,""))</f>
        <v/>
      </c>
      <c r="K2554" s="147" t="str">
        <f>IF('TSA Input'!$J2529="","",IF('TSA Input'!$J2529="Yes",'TSA Input'!$I2529,""))</f>
        <v/>
      </c>
      <c r="L2554" s="147" t="str">
        <f>IF('TSA Input'!$J2529="","",IF('TSA Input'!$J2529="Yes",'TSA Input'!$E2529,""))</f>
        <v/>
      </c>
      <c r="M2554" s="45" t="str">
        <f t="shared" si="3"/>
        <v/>
      </c>
      <c r="N2554" s="48"/>
      <c r="O2554" s="49"/>
      <c r="P2554" s="148" t="s">
        <v>31</v>
      </c>
      <c r="Q2554" s="149" t="s">
        <v>31</v>
      </c>
      <c r="R2554" s="1"/>
    </row>
    <row r="2555" spans="1:18" ht="15.75" hidden="1" customHeight="1">
      <c r="A2555" s="1" t="str">
        <f t="shared" si="1"/>
        <v/>
      </c>
      <c r="B2555" s="1"/>
      <c r="C2555" s="38" t="str">
        <f>IF('TSA Input'!J2530="","",IF('TSA Input'!J2530="Yes",'TSA Input'!B2530,"Ineligible"))</f>
        <v/>
      </c>
      <c r="D2555" s="39" t="str">
        <f>IF('TSA Input'!J2530="","",IF('TSA Input'!J2530="Yes",'TSA Input'!H2530,""))</f>
        <v/>
      </c>
      <c r="E2555" s="40" t="str">
        <f>IF('TSA Input'!J2530="","",IF('TSA Input'!J2530="Yes",'TSA Input'!G2530,""))</f>
        <v/>
      </c>
      <c r="F2555" s="42" t="str">
        <f>IF('TSA Input'!J2530="","",IF('TSA Input'!J2530="Yes",'TSA Input'!C2530,""))</f>
        <v/>
      </c>
      <c r="G2555" s="43" t="str">
        <f>IF('TSA Input'!J2530="","",IF('TSA Input'!J2530="Yes",'TSA Input'!I2530,""))</f>
        <v/>
      </c>
      <c r="H2555" s="43" t="str">
        <f>IF('TSA Input'!J2530="","",IF('TSA Input'!J2530="Yes",'TSA Input'!E2530,""))</f>
        <v/>
      </c>
      <c r="I2555" s="45" t="str">
        <f t="shared" si="2"/>
        <v/>
      </c>
      <c r="J2555" s="146" t="str">
        <f>IF('TSA Input'!$J2530="","",IF('TSA Input'!$J2530="Yes",'TSA Input'!$C2530,""))</f>
        <v/>
      </c>
      <c r="K2555" s="147" t="str">
        <f>IF('TSA Input'!$J2530="","",IF('TSA Input'!$J2530="Yes",'TSA Input'!$I2530,""))</f>
        <v/>
      </c>
      <c r="L2555" s="147" t="str">
        <f>IF('TSA Input'!$J2530="","",IF('TSA Input'!$J2530="Yes",'TSA Input'!$E2530,""))</f>
        <v/>
      </c>
      <c r="M2555" s="45" t="str">
        <f t="shared" si="3"/>
        <v/>
      </c>
      <c r="N2555" s="48"/>
      <c r="O2555" s="49"/>
      <c r="P2555" s="148" t="s">
        <v>31</v>
      </c>
      <c r="Q2555" s="149" t="s">
        <v>31</v>
      </c>
      <c r="R2555" s="1"/>
    </row>
    <row r="2556" spans="1:18" ht="15.75" hidden="1" customHeight="1">
      <c r="A2556" s="1" t="str">
        <f t="shared" si="1"/>
        <v/>
      </c>
      <c r="B2556" s="1"/>
      <c r="C2556" s="38" t="str">
        <f>IF('TSA Input'!J2531="","",IF('TSA Input'!J2531="Yes",'TSA Input'!B2531,"Ineligible"))</f>
        <v/>
      </c>
      <c r="D2556" s="39" t="str">
        <f>IF('TSA Input'!J2531="","",IF('TSA Input'!J2531="Yes",'TSA Input'!H2531,""))</f>
        <v/>
      </c>
      <c r="E2556" s="40" t="str">
        <f>IF('TSA Input'!J2531="","",IF('TSA Input'!J2531="Yes",'TSA Input'!G2531,""))</f>
        <v/>
      </c>
      <c r="F2556" s="42" t="str">
        <f>IF('TSA Input'!J2531="","",IF('TSA Input'!J2531="Yes",'TSA Input'!C2531,""))</f>
        <v/>
      </c>
      <c r="G2556" s="43" t="str">
        <f>IF('TSA Input'!J2531="","",IF('TSA Input'!J2531="Yes",'TSA Input'!I2531,""))</f>
        <v/>
      </c>
      <c r="H2556" s="43" t="str">
        <f>IF('TSA Input'!J2531="","",IF('TSA Input'!J2531="Yes",'TSA Input'!E2531,""))</f>
        <v/>
      </c>
      <c r="I2556" s="45" t="str">
        <f t="shared" si="2"/>
        <v/>
      </c>
      <c r="J2556" s="146" t="str">
        <f>IF('TSA Input'!$J2531="","",IF('TSA Input'!$J2531="Yes",'TSA Input'!$C2531,""))</f>
        <v/>
      </c>
      <c r="K2556" s="147" t="str">
        <f>IF('TSA Input'!$J2531="","",IF('TSA Input'!$J2531="Yes",'TSA Input'!$I2531,""))</f>
        <v/>
      </c>
      <c r="L2556" s="147" t="str">
        <f>IF('TSA Input'!$J2531="","",IF('TSA Input'!$J2531="Yes",'TSA Input'!$E2531,""))</f>
        <v/>
      </c>
      <c r="M2556" s="45" t="str">
        <f t="shared" si="3"/>
        <v/>
      </c>
      <c r="N2556" s="48"/>
      <c r="O2556" s="49"/>
      <c r="P2556" s="148" t="s">
        <v>31</v>
      </c>
      <c r="Q2556" s="149" t="s">
        <v>31</v>
      </c>
      <c r="R2556" s="1"/>
    </row>
    <row r="2557" spans="1:18" ht="15.75" hidden="1" customHeight="1">
      <c r="A2557" s="1" t="str">
        <f t="shared" si="1"/>
        <v/>
      </c>
      <c r="B2557" s="1"/>
      <c r="C2557" s="38" t="str">
        <f>IF('TSA Input'!J2532="","",IF('TSA Input'!J2532="Yes",'TSA Input'!B2532,"Ineligible"))</f>
        <v/>
      </c>
      <c r="D2557" s="39" t="str">
        <f>IF('TSA Input'!J2532="","",IF('TSA Input'!J2532="Yes",'TSA Input'!H2532,""))</f>
        <v/>
      </c>
      <c r="E2557" s="40" t="str">
        <f>IF('TSA Input'!J2532="","",IF('TSA Input'!J2532="Yes",'TSA Input'!G2532,""))</f>
        <v/>
      </c>
      <c r="F2557" s="42" t="str">
        <f>IF('TSA Input'!J2532="","",IF('TSA Input'!J2532="Yes",'TSA Input'!C2532,""))</f>
        <v/>
      </c>
      <c r="G2557" s="43" t="str">
        <f>IF('TSA Input'!J2532="","",IF('TSA Input'!J2532="Yes",'TSA Input'!I2532,""))</f>
        <v/>
      </c>
      <c r="H2557" s="43" t="str">
        <f>IF('TSA Input'!J2532="","",IF('TSA Input'!J2532="Yes",'TSA Input'!E2532,""))</f>
        <v/>
      </c>
      <c r="I2557" s="45" t="str">
        <f t="shared" si="2"/>
        <v/>
      </c>
      <c r="J2557" s="146" t="str">
        <f>IF('TSA Input'!$J2532="","",IF('TSA Input'!$J2532="Yes",'TSA Input'!$C2532,""))</f>
        <v/>
      </c>
      <c r="K2557" s="147" t="str">
        <f>IF('TSA Input'!$J2532="","",IF('TSA Input'!$J2532="Yes",'TSA Input'!$I2532,""))</f>
        <v/>
      </c>
      <c r="L2557" s="147" t="str">
        <f>IF('TSA Input'!$J2532="","",IF('TSA Input'!$J2532="Yes",'TSA Input'!$E2532,""))</f>
        <v/>
      </c>
      <c r="M2557" s="45" t="str">
        <f t="shared" si="3"/>
        <v/>
      </c>
      <c r="N2557" s="48"/>
      <c r="O2557" s="49"/>
      <c r="P2557" s="148" t="s">
        <v>31</v>
      </c>
      <c r="Q2557" s="149" t="s">
        <v>31</v>
      </c>
      <c r="R2557" s="1"/>
    </row>
    <row r="2558" spans="1:18" ht="15.75" hidden="1" customHeight="1">
      <c r="A2558" s="1" t="str">
        <f t="shared" si="1"/>
        <v/>
      </c>
      <c r="B2558" s="1"/>
      <c r="C2558" s="38" t="str">
        <f>IF('TSA Input'!J2533="","",IF('TSA Input'!J2533="Yes",'TSA Input'!B2533,"Ineligible"))</f>
        <v/>
      </c>
      <c r="D2558" s="39" t="str">
        <f>IF('TSA Input'!J2533="","",IF('TSA Input'!J2533="Yes",'TSA Input'!H2533,""))</f>
        <v/>
      </c>
      <c r="E2558" s="40" t="str">
        <f>IF('TSA Input'!J2533="","",IF('TSA Input'!J2533="Yes",'TSA Input'!G2533,""))</f>
        <v/>
      </c>
      <c r="F2558" s="42" t="str">
        <f>IF('TSA Input'!J2533="","",IF('TSA Input'!J2533="Yes",'TSA Input'!C2533,""))</f>
        <v/>
      </c>
      <c r="G2558" s="43" t="str">
        <f>IF('TSA Input'!J2533="","",IF('TSA Input'!J2533="Yes",'TSA Input'!I2533,""))</f>
        <v/>
      </c>
      <c r="H2558" s="43" t="str">
        <f>IF('TSA Input'!J2533="","",IF('TSA Input'!J2533="Yes",'TSA Input'!E2533,""))</f>
        <v/>
      </c>
      <c r="I2558" s="45" t="str">
        <f t="shared" si="2"/>
        <v/>
      </c>
      <c r="J2558" s="146" t="str">
        <f>IF('TSA Input'!$J2533="","",IF('TSA Input'!$J2533="Yes",'TSA Input'!$C2533,""))</f>
        <v/>
      </c>
      <c r="K2558" s="147" t="str">
        <f>IF('TSA Input'!$J2533="","",IF('TSA Input'!$J2533="Yes",'TSA Input'!$I2533,""))</f>
        <v/>
      </c>
      <c r="L2558" s="147" t="str">
        <f>IF('TSA Input'!$J2533="","",IF('TSA Input'!$J2533="Yes",'TSA Input'!$E2533,""))</f>
        <v/>
      </c>
      <c r="M2558" s="45" t="str">
        <f t="shared" si="3"/>
        <v/>
      </c>
      <c r="N2558" s="48"/>
      <c r="O2558" s="49"/>
      <c r="P2558" s="148" t="s">
        <v>31</v>
      </c>
      <c r="Q2558" s="149" t="s">
        <v>31</v>
      </c>
      <c r="R2558" s="1"/>
    </row>
    <row r="2559" spans="1:18" ht="15.75" hidden="1" customHeight="1">
      <c r="A2559" s="1" t="str">
        <f t="shared" si="1"/>
        <v/>
      </c>
      <c r="B2559" s="1"/>
      <c r="C2559" s="38" t="str">
        <f>IF('TSA Input'!J2534="","",IF('TSA Input'!J2534="Yes",'TSA Input'!B2534,"Ineligible"))</f>
        <v/>
      </c>
      <c r="D2559" s="39" t="str">
        <f>IF('TSA Input'!J2534="","",IF('TSA Input'!J2534="Yes",'TSA Input'!H2534,""))</f>
        <v/>
      </c>
      <c r="E2559" s="40" t="str">
        <f>IF('TSA Input'!J2534="","",IF('TSA Input'!J2534="Yes",'TSA Input'!G2534,""))</f>
        <v/>
      </c>
      <c r="F2559" s="42" t="str">
        <f>IF('TSA Input'!J2534="","",IF('TSA Input'!J2534="Yes",'TSA Input'!C2534,""))</f>
        <v/>
      </c>
      <c r="G2559" s="43" t="str">
        <f>IF('TSA Input'!J2534="","",IF('TSA Input'!J2534="Yes",'TSA Input'!I2534,""))</f>
        <v/>
      </c>
      <c r="H2559" s="43" t="str">
        <f>IF('TSA Input'!J2534="","",IF('TSA Input'!J2534="Yes",'TSA Input'!E2534,""))</f>
        <v/>
      </c>
      <c r="I2559" s="45" t="str">
        <f t="shared" si="2"/>
        <v/>
      </c>
      <c r="J2559" s="146" t="str">
        <f>IF('TSA Input'!$J2534="","",IF('TSA Input'!$J2534="Yes",'TSA Input'!$C2534,""))</f>
        <v/>
      </c>
      <c r="K2559" s="147" t="str">
        <f>IF('TSA Input'!$J2534="","",IF('TSA Input'!$J2534="Yes",'TSA Input'!$I2534,""))</f>
        <v/>
      </c>
      <c r="L2559" s="147" t="str">
        <f>IF('TSA Input'!$J2534="","",IF('TSA Input'!$J2534="Yes",'TSA Input'!$E2534,""))</f>
        <v/>
      </c>
      <c r="M2559" s="45" t="str">
        <f t="shared" si="3"/>
        <v/>
      </c>
      <c r="N2559" s="48"/>
      <c r="O2559" s="49"/>
      <c r="P2559" s="148" t="s">
        <v>31</v>
      </c>
      <c r="Q2559" s="149" t="s">
        <v>31</v>
      </c>
      <c r="R2559" s="1"/>
    </row>
    <row r="2560" spans="1:18" ht="15.75" hidden="1" customHeight="1">
      <c r="A2560" s="1" t="str">
        <f t="shared" si="1"/>
        <v/>
      </c>
      <c r="B2560" s="1"/>
      <c r="C2560" s="38" t="str">
        <f>IF('TSA Input'!J2535="","",IF('TSA Input'!J2535="Yes",'TSA Input'!B2535,"Ineligible"))</f>
        <v/>
      </c>
      <c r="D2560" s="39" t="str">
        <f>IF('TSA Input'!J2535="","",IF('TSA Input'!J2535="Yes",'TSA Input'!H2535,""))</f>
        <v/>
      </c>
      <c r="E2560" s="40" t="str">
        <f>IF('TSA Input'!J2535="","",IF('TSA Input'!J2535="Yes",'TSA Input'!G2535,""))</f>
        <v/>
      </c>
      <c r="F2560" s="42" t="str">
        <f>IF('TSA Input'!J2535="","",IF('TSA Input'!J2535="Yes",'TSA Input'!C2535,""))</f>
        <v/>
      </c>
      <c r="G2560" s="43" t="str">
        <f>IF('TSA Input'!J2535="","",IF('TSA Input'!J2535="Yes",'TSA Input'!I2535,""))</f>
        <v/>
      </c>
      <c r="H2560" s="43" t="str">
        <f>IF('TSA Input'!J2535="","",IF('TSA Input'!J2535="Yes",'TSA Input'!E2535,""))</f>
        <v/>
      </c>
      <c r="I2560" s="45" t="str">
        <f t="shared" si="2"/>
        <v/>
      </c>
      <c r="J2560" s="146" t="str">
        <f>IF('TSA Input'!$J2535="","",IF('TSA Input'!$J2535="Yes",'TSA Input'!$C2535,""))</f>
        <v/>
      </c>
      <c r="K2560" s="147" t="str">
        <f>IF('TSA Input'!$J2535="","",IF('TSA Input'!$J2535="Yes",'TSA Input'!$I2535,""))</f>
        <v/>
      </c>
      <c r="L2560" s="147" t="str">
        <f>IF('TSA Input'!$J2535="","",IF('TSA Input'!$J2535="Yes",'TSA Input'!$E2535,""))</f>
        <v/>
      </c>
      <c r="M2560" s="45" t="str">
        <f t="shared" si="3"/>
        <v/>
      </c>
      <c r="N2560" s="48"/>
      <c r="O2560" s="49"/>
      <c r="P2560" s="148" t="s">
        <v>31</v>
      </c>
      <c r="Q2560" s="149" t="s">
        <v>31</v>
      </c>
      <c r="R2560" s="1"/>
    </row>
    <row r="2561" spans="1:18" ht="15.75" hidden="1" customHeight="1">
      <c r="A2561" s="1" t="str">
        <f t="shared" si="1"/>
        <v/>
      </c>
      <c r="B2561" s="1"/>
      <c r="C2561" s="38" t="str">
        <f>IF('TSA Input'!J2536="","",IF('TSA Input'!J2536="Yes",'TSA Input'!B2536,"Ineligible"))</f>
        <v/>
      </c>
      <c r="D2561" s="39" t="str">
        <f>IF('TSA Input'!J2536="","",IF('TSA Input'!J2536="Yes",'TSA Input'!H2536,""))</f>
        <v/>
      </c>
      <c r="E2561" s="40" t="str">
        <f>IF('TSA Input'!J2536="","",IF('TSA Input'!J2536="Yes",'TSA Input'!G2536,""))</f>
        <v/>
      </c>
      <c r="F2561" s="42" t="str">
        <f>IF('TSA Input'!J2536="","",IF('TSA Input'!J2536="Yes",'TSA Input'!C2536,""))</f>
        <v/>
      </c>
      <c r="G2561" s="43" t="str">
        <f>IF('TSA Input'!J2536="","",IF('TSA Input'!J2536="Yes",'TSA Input'!I2536,""))</f>
        <v/>
      </c>
      <c r="H2561" s="43" t="str">
        <f>IF('TSA Input'!J2536="","",IF('TSA Input'!J2536="Yes",'TSA Input'!E2536,""))</f>
        <v/>
      </c>
      <c r="I2561" s="45" t="str">
        <f t="shared" si="2"/>
        <v/>
      </c>
      <c r="J2561" s="146" t="str">
        <f>IF('TSA Input'!$J2536="","",IF('TSA Input'!$J2536="Yes",'TSA Input'!$C2536,""))</f>
        <v/>
      </c>
      <c r="K2561" s="147" t="str">
        <f>IF('TSA Input'!$J2536="","",IF('TSA Input'!$J2536="Yes",'TSA Input'!$I2536,""))</f>
        <v/>
      </c>
      <c r="L2561" s="147" t="str">
        <f>IF('TSA Input'!$J2536="","",IF('TSA Input'!$J2536="Yes",'TSA Input'!$E2536,""))</f>
        <v/>
      </c>
      <c r="M2561" s="45" t="str">
        <f t="shared" si="3"/>
        <v/>
      </c>
      <c r="N2561" s="48"/>
      <c r="O2561" s="49"/>
      <c r="P2561" s="148" t="s">
        <v>31</v>
      </c>
      <c r="Q2561" s="149" t="s">
        <v>31</v>
      </c>
      <c r="R2561" s="1"/>
    </row>
    <row r="2562" spans="1:18" ht="15.75" hidden="1" customHeight="1">
      <c r="A2562" s="1" t="str">
        <f t="shared" si="1"/>
        <v/>
      </c>
      <c r="B2562" s="1"/>
      <c r="C2562" s="38" t="str">
        <f>IF('TSA Input'!J2537="","",IF('TSA Input'!J2537="Yes",'TSA Input'!B2537,"Ineligible"))</f>
        <v/>
      </c>
      <c r="D2562" s="39" t="str">
        <f>IF('TSA Input'!J2537="","",IF('TSA Input'!J2537="Yes",'TSA Input'!H2537,""))</f>
        <v/>
      </c>
      <c r="E2562" s="40" t="str">
        <f>IF('TSA Input'!J2537="","",IF('TSA Input'!J2537="Yes",'TSA Input'!G2537,""))</f>
        <v/>
      </c>
      <c r="F2562" s="42" t="str">
        <f>IF('TSA Input'!J2537="","",IF('TSA Input'!J2537="Yes",'TSA Input'!C2537,""))</f>
        <v/>
      </c>
      <c r="G2562" s="43" t="str">
        <f>IF('TSA Input'!J2537="","",IF('TSA Input'!J2537="Yes",'TSA Input'!I2537,""))</f>
        <v/>
      </c>
      <c r="H2562" s="43" t="str">
        <f>IF('TSA Input'!J2537="","",IF('TSA Input'!J2537="Yes",'TSA Input'!E2537,""))</f>
        <v/>
      </c>
      <c r="I2562" s="45" t="str">
        <f t="shared" si="2"/>
        <v/>
      </c>
      <c r="J2562" s="146" t="str">
        <f>IF('TSA Input'!$J2537="","",IF('TSA Input'!$J2537="Yes",'TSA Input'!$C2537,""))</f>
        <v/>
      </c>
      <c r="K2562" s="147" t="str">
        <f>IF('TSA Input'!$J2537="","",IF('TSA Input'!$J2537="Yes",'TSA Input'!$I2537,""))</f>
        <v/>
      </c>
      <c r="L2562" s="147" t="str">
        <f>IF('TSA Input'!$J2537="","",IF('TSA Input'!$J2537="Yes",'TSA Input'!$E2537,""))</f>
        <v/>
      </c>
      <c r="M2562" s="45" t="str">
        <f t="shared" si="3"/>
        <v/>
      </c>
      <c r="N2562" s="48"/>
      <c r="O2562" s="49"/>
      <c r="P2562" s="148" t="s">
        <v>31</v>
      </c>
      <c r="Q2562" s="149" t="s">
        <v>31</v>
      </c>
      <c r="R2562" s="1"/>
    </row>
    <row r="2563" spans="1:18" ht="15.75" hidden="1" customHeight="1">
      <c r="A2563" s="1" t="str">
        <f t="shared" si="1"/>
        <v/>
      </c>
      <c r="B2563" s="1"/>
      <c r="C2563" s="38" t="str">
        <f>IF('TSA Input'!J2538="","",IF('TSA Input'!J2538="Yes",'TSA Input'!B2538,"Ineligible"))</f>
        <v/>
      </c>
      <c r="D2563" s="39" t="str">
        <f>IF('TSA Input'!J2538="","",IF('TSA Input'!J2538="Yes",'TSA Input'!H2538,""))</f>
        <v/>
      </c>
      <c r="E2563" s="40" t="str">
        <f>IF('TSA Input'!J2538="","",IF('TSA Input'!J2538="Yes",'TSA Input'!G2538,""))</f>
        <v/>
      </c>
      <c r="F2563" s="42" t="str">
        <f>IF('TSA Input'!J2538="","",IF('TSA Input'!J2538="Yes",'TSA Input'!C2538,""))</f>
        <v/>
      </c>
      <c r="G2563" s="43" t="str">
        <f>IF('TSA Input'!J2538="","",IF('TSA Input'!J2538="Yes",'TSA Input'!I2538,""))</f>
        <v/>
      </c>
      <c r="H2563" s="43" t="str">
        <f>IF('TSA Input'!J2538="","",IF('TSA Input'!J2538="Yes",'TSA Input'!E2538,""))</f>
        <v/>
      </c>
      <c r="I2563" s="45" t="str">
        <f t="shared" si="2"/>
        <v/>
      </c>
      <c r="J2563" s="146" t="str">
        <f>IF('TSA Input'!$J2538="","",IF('TSA Input'!$J2538="Yes",'TSA Input'!$C2538,""))</f>
        <v/>
      </c>
      <c r="K2563" s="147" t="str">
        <f>IF('TSA Input'!$J2538="","",IF('TSA Input'!$J2538="Yes",'TSA Input'!$I2538,""))</f>
        <v/>
      </c>
      <c r="L2563" s="147" t="str">
        <f>IF('TSA Input'!$J2538="","",IF('TSA Input'!$J2538="Yes",'TSA Input'!$E2538,""))</f>
        <v/>
      </c>
      <c r="M2563" s="45" t="str">
        <f t="shared" si="3"/>
        <v/>
      </c>
      <c r="N2563" s="48"/>
      <c r="O2563" s="49"/>
      <c r="P2563" s="148" t="s">
        <v>31</v>
      </c>
      <c r="Q2563" s="149" t="s">
        <v>31</v>
      </c>
      <c r="R2563" s="1"/>
    </row>
    <row r="2564" spans="1:18" ht="15.75" hidden="1" customHeight="1">
      <c r="A2564" s="1" t="str">
        <f t="shared" si="1"/>
        <v/>
      </c>
      <c r="B2564" s="1"/>
      <c r="C2564" s="38" t="str">
        <f>IF('TSA Input'!J2539="","",IF('TSA Input'!J2539="Yes",'TSA Input'!B2539,"Ineligible"))</f>
        <v/>
      </c>
      <c r="D2564" s="39" t="str">
        <f>IF('TSA Input'!J2539="","",IF('TSA Input'!J2539="Yes",'TSA Input'!H2539,""))</f>
        <v/>
      </c>
      <c r="E2564" s="40" t="str">
        <f>IF('TSA Input'!J2539="","",IF('TSA Input'!J2539="Yes",'TSA Input'!G2539,""))</f>
        <v/>
      </c>
      <c r="F2564" s="42" t="str">
        <f>IF('TSA Input'!J2539="","",IF('TSA Input'!J2539="Yes",'TSA Input'!C2539,""))</f>
        <v/>
      </c>
      <c r="G2564" s="43" t="str">
        <f>IF('TSA Input'!J2539="","",IF('TSA Input'!J2539="Yes",'TSA Input'!I2539,""))</f>
        <v/>
      </c>
      <c r="H2564" s="43" t="str">
        <f>IF('TSA Input'!J2539="","",IF('TSA Input'!J2539="Yes",'TSA Input'!E2539,""))</f>
        <v/>
      </c>
      <c r="I2564" s="45" t="str">
        <f t="shared" si="2"/>
        <v/>
      </c>
      <c r="J2564" s="146" t="str">
        <f>IF('TSA Input'!$J2539="","",IF('TSA Input'!$J2539="Yes",'TSA Input'!$C2539,""))</f>
        <v/>
      </c>
      <c r="K2564" s="147" t="str">
        <f>IF('TSA Input'!$J2539="","",IF('TSA Input'!$J2539="Yes",'TSA Input'!$I2539,""))</f>
        <v/>
      </c>
      <c r="L2564" s="147" t="str">
        <f>IF('TSA Input'!$J2539="","",IF('TSA Input'!$J2539="Yes",'TSA Input'!$E2539,""))</f>
        <v/>
      </c>
      <c r="M2564" s="45" t="str">
        <f t="shared" si="3"/>
        <v/>
      </c>
      <c r="N2564" s="48"/>
      <c r="O2564" s="49"/>
      <c r="P2564" s="148" t="s">
        <v>31</v>
      </c>
      <c r="Q2564" s="149" t="s">
        <v>31</v>
      </c>
      <c r="R2564" s="1"/>
    </row>
    <row r="2565" spans="1:18" ht="15.75" hidden="1" customHeight="1">
      <c r="A2565" s="1" t="str">
        <f t="shared" si="1"/>
        <v/>
      </c>
      <c r="B2565" s="1"/>
      <c r="C2565" s="38" t="str">
        <f>IF('TSA Input'!J2540="","",IF('TSA Input'!J2540="Yes",'TSA Input'!B2540,"Ineligible"))</f>
        <v/>
      </c>
      <c r="D2565" s="39" t="str">
        <f>IF('TSA Input'!J2540="","",IF('TSA Input'!J2540="Yes",'TSA Input'!H2540,""))</f>
        <v/>
      </c>
      <c r="E2565" s="40" t="str">
        <f>IF('TSA Input'!J2540="","",IF('TSA Input'!J2540="Yes",'TSA Input'!G2540,""))</f>
        <v/>
      </c>
      <c r="F2565" s="42" t="str">
        <f>IF('TSA Input'!J2540="","",IF('TSA Input'!J2540="Yes",'TSA Input'!C2540,""))</f>
        <v/>
      </c>
      <c r="G2565" s="43" t="str">
        <f>IF('TSA Input'!J2540="","",IF('TSA Input'!J2540="Yes",'TSA Input'!I2540,""))</f>
        <v/>
      </c>
      <c r="H2565" s="43" t="str">
        <f>IF('TSA Input'!J2540="","",IF('TSA Input'!J2540="Yes",'TSA Input'!E2540,""))</f>
        <v/>
      </c>
      <c r="I2565" s="45" t="str">
        <f t="shared" si="2"/>
        <v/>
      </c>
      <c r="J2565" s="146" t="str">
        <f>IF('TSA Input'!$J2540="","",IF('TSA Input'!$J2540="Yes",'TSA Input'!$C2540,""))</f>
        <v/>
      </c>
      <c r="K2565" s="147" t="str">
        <f>IF('TSA Input'!$J2540="","",IF('TSA Input'!$J2540="Yes",'TSA Input'!$I2540,""))</f>
        <v/>
      </c>
      <c r="L2565" s="147" t="str">
        <f>IF('TSA Input'!$J2540="","",IF('TSA Input'!$J2540="Yes",'TSA Input'!$E2540,""))</f>
        <v/>
      </c>
      <c r="M2565" s="45" t="str">
        <f t="shared" si="3"/>
        <v/>
      </c>
      <c r="N2565" s="48"/>
      <c r="O2565" s="49"/>
      <c r="P2565" s="148" t="s">
        <v>31</v>
      </c>
      <c r="Q2565" s="149" t="s">
        <v>31</v>
      </c>
      <c r="R2565" s="1"/>
    </row>
    <row r="2566" spans="1:18" ht="15.75" hidden="1" customHeight="1">
      <c r="A2566" s="1" t="str">
        <f t="shared" si="1"/>
        <v/>
      </c>
      <c r="B2566" s="1"/>
      <c r="C2566" s="38" t="str">
        <f>IF('TSA Input'!J2541="","",IF('TSA Input'!J2541="Yes",'TSA Input'!B2541,"Ineligible"))</f>
        <v/>
      </c>
      <c r="D2566" s="39" t="str">
        <f>IF('TSA Input'!J2541="","",IF('TSA Input'!J2541="Yes",'TSA Input'!H2541,""))</f>
        <v/>
      </c>
      <c r="E2566" s="40" t="str">
        <f>IF('TSA Input'!J2541="","",IF('TSA Input'!J2541="Yes",'TSA Input'!G2541,""))</f>
        <v/>
      </c>
      <c r="F2566" s="42" t="str">
        <f>IF('TSA Input'!J2541="","",IF('TSA Input'!J2541="Yes",'TSA Input'!C2541,""))</f>
        <v/>
      </c>
      <c r="G2566" s="43" t="str">
        <f>IF('TSA Input'!J2541="","",IF('TSA Input'!J2541="Yes",'TSA Input'!I2541,""))</f>
        <v/>
      </c>
      <c r="H2566" s="43" t="str">
        <f>IF('TSA Input'!J2541="","",IF('TSA Input'!J2541="Yes",'TSA Input'!E2541,""))</f>
        <v/>
      </c>
      <c r="I2566" s="45" t="str">
        <f t="shared" si="2"/>
        <v/>
      </c>
      <c r="J2566" s="146" t="str">
        <f>IF('TSA Input'!$J2541="","",IF('TSA Input'!$J2541="Yes",'TSA Input'!$C2541,""))</f>
        <v/>
      </c>
      <c r="K2566" s="147" t="str">
        <f>IF('TSA Input'!$J2541="","",IF('TSA Input'!$J2541="Yes",'TSA Input'!$I2541,""))</f>
        <v/>
      </c>
      <c r="L2566" s="147" t="str">
        <f>IF('TSA Input'!$J2541="","",IF('TSA Input'!$J2541="Yes",'TSA Input'!$E2541,""))</f>
        <v/>
      </c>
      <c r="M2566" s="45" t="str">
        <f t="shared" si="3"/>
        <v/>
      </c>
      <c r="N2566" s="48"/>
      <c r="O2566" s="49"/>
      <c r="P2566" s="148" t="s">
        <v>31</v>
      </c>
      <c r="Q2566" s="149" t="s">
        <v>31</v>
      </c>
      <c r="R2566" s="1"/>
    </row>
    <row r="2567" spans="1:18" ht="15.75" hidden="1" customHeight="1">
      <c r="A2567" s="1" t="str">
        <f t="shared" si="1"/>
        <v/>
      </c>
      <c r="B2567" s="1"/>
      <c r="C2567" s="38" t="str">
        <f>IF('TSA Input'!J2542="","",IF('TSA Input'!J2542="Yes",'TSA Input'!B2542,"Ineligible"))</f>
        <v/>
      </c>
      <c r="D2567" s="39" t="str">
        <f>IF('TSA Input'!J2542="","",IF('TSA Input'!J2542="Yes",'TSA Input'!H2542,""))</f>
        <v/>
      </c>
      <c r="E2567" s="40" t="str">
        <f>IF('TSA Input'!J2542="","",IF('TSA Input'!J2542="Yes",'TSA Input'!G2542,""))</f>
        <v/>
      </c>
      <c r="F2567" s="42" t="str">
        <f>IF('TSA Input'!J2542="","",IF('TSA Input'!J2542="Yes",'TSA Input'!C2542,""))</f>
        <v/>
      </c>
      <c r="G2567" s="43" t="str">
        <f>IF('TSA Input'!J2542="","",IF('TSA Input'!J2542="Yes",'TSA Input'!I2542,""))</f>
        <v/>
      </c>
      <c r="H2567" s="43" t="str">
        <f>IF('TSA Input'!J2542="","",IF('TSA Input'!J2542="Yes",'TSA Input'!E2542,""))</f>
        <v/>
      </c>
      <c r="I2567" s="45" t="str">
        <f t="shared" si="2"/>
        <v/>
      </c>
      <c r="J2567" s="146" t="str">
        <f>IF('TSA Input'!$J2542="","",IF('TSA Input'!$J2542="Yes",'TSA Input'!$C2542,""))</f>
        <v/>
      </c>
      <c r="K2567" s="147" t="str">
        <f>IF('TSA Input'!$J2542="","",IF('TSA Input'!$J2542="Yes",'TSA Input'!$I2542,""))</f>
        <v/>
      </c>
      <c r="L2567" s="147" t="str">
        <f>IF('TSA Input'!$J2542="","",IF('TSA Input'!$J2542="Yes",'TSA Input'!$E2542,""))</f>
        <v/>
      </c>
      <c r="M2567" s="45" t="str">
        <f t="shared" si="3"/>
        <v/>
      </c>
      <c r="N2567" s="48"/>
      <c r="O2567" s="49"/>
      <c r="P2567" s="148" t="s">
        <v>31</v>
      </c>
      <c r="Q2567" s="149" t="s">
        <v>31</v>
      </c>
      <c r="R2567" s="1"/>
    </row>
    <row r="2568" spans="1:18" ht="15.75" hidden="1" customHeight="1">
      <c r="A2568" s="1" t="str">
        <f t="shared" si="1"/>
        <v/>
      </c>
      <c r="B2568" s="1"/>
      <c r="C2568" s="38" t="str">
        <f>IF('TSA Input'!J2543="","",IF('TSA Input'!J2543="Yes",'TSA Input'!B2543,"Ineligible"))</f>
        <v/>
      </c>
      <c r="D2568" s="39" t="str">
        <f>IF('TSA Input'!J2543="","",IF('TSA Input'!J2543="Yes",'TSA Input'!H2543,""))</f>
        <v/>
      </c>
      <c r="E2568" s="40" t="str">
        <f>IF('TSA Input'!J2543="","",IF('TSA Input'!J2543="Yes",'TSA Input'!G2543,""))</f>
        <v/>
      </c>
      <c r="F2568" s="42" t="str">
        <f>IF('TSA Input'!J2543="","",IF('TSA Input'!J2543="Yes",'TSA Input'!C2543,""))</f>
        <v/>
      </c>
      <c r="G2568" s="43" t="str">
        <f>IF('TSA Input'!J2543="","",IF('TSA Input'!J2543="Yes",'TSA Input'!I2543,""))</f>
        <v/>
      </c>
      <c r="H2568" s="43" t="str">
        <f>IF('TSA Input'!J2543="","",IF('TSA Input'!J2543="Yes",'TSA Input'!E2543,""))</f>
        <v/>
      </c>
      <c r="I2568" s="45" t="str">
        <f t="shared" si="2"/>
        <v/>
      </c>
      <c r="J2568" s="146" t="str">
        <f>IF('TSA Input'!$J2543="","",IF('TSA Input'!$J2543="Yes",'TSA Input'!$C2543,""))</f>
        <v/>
      </c>
      <c r="K2568" s="147" t="str">
        <f>IF('TSA Input'!$J2543="","",IF('TSA Input'!$J2543="Yes",'TSA Input'!$I2543,""))</f>
        <v/>
      </c>
      <c r="L2568" s="147" t="str">
        <f>IF('TSA Input'!$J2543="","",IF('TSA Input'!$J2543="Yes",'TSA Input'!$E2543,""))</f>
        <v/>
      </c>
      <c r="M2568" s="45" t="str">
        <f t="shared" si="3"/>
        <v/>
      </c>
      <c r="N2568" s="48"/>
      <c r="O2568" s="49"/>
      <c r="P2568" s="148" t="s">
        <v>31</v>
      </c>
      <c r="Q2568" s="149" t="s">
        <v>31</v>
      </c>
      <c r="R2568" s="1"/>
    </row>
    <row r="2569" spans="1:18" ht="15.75" hidden="1" customHeight="1">
      <c r="A2569" s="1" t="str">
        <f t="shared" si="1"/>
        <v/>
      </c>
      <c r="B2569" s="1"/>
      <c r="C2569" s="38" t="str">
        <f>IF('TSA Input'!J2544="","",IF('TSA Input'!J2544="Yes",'TSA Input'!B2544,"Ineligible"))</f>
        <v/>
      </c>
      <c r="D2569" s="39" t="str">
        <f>IF('TSA Input'!J2544="","",IF('TSA Input'!J2544="Yes",'TSA Input'!H2544,""))</f>
        <v/>
      </c>
      <c r="E2569" s="40" t="str">
        <f>IF('TSA Input'!J2544="","",IF('TSA Input'!J2544="Yes",'TSA Input'!G2544,""))</f>
        <v/>
      </c>
      <c r="F2569" s="42" t="str">
        <f>IF('TSA Input'!J2544="","",IF('TSA Input'!J2544="Yes",'TSA Input'!C2544,""))</f>
        <v/>
      </c>
      <c r="G2569" s="43" t="str">
        <f>IF('TSA Input'!J2544="","",IF('TSA Input'!J2544="Yes",'TSA Input'!I2544,""))</f>
        <v/>
      </c>
      <c r="H2569" s="43" t="str">
        <f>IF('TSA Input'!J2544="","",IF('TSA Input'!J2544="Yes",'TSA Input'!E2544,""))</f>
        <v/>
      </c>
      <c r="I2569" s="45" t="str">
        <f t="shared" si="2"/>
        <v/>
      </c>
      <c r="J2569" s="146" t="str">
        <f>IF('TSA Input'!$J2544="","",IF('TSA Input'!$J2544="Yes",'TSA Input'!$C2544,""))</f>
        <v/>
      </c>
      <c r="K2569" s="147" t="str">
        <f>IF('TSA Input'!$J2544="","",IF('TSA Input'!$J2544="Yes",'TSA Input'!$I2544,""))</f>
        <v/>
      </c>
      <c r="L2569" s="147" t="str">
        <f>IF('TSA Input'!$J2544="","",IF('TSA Input'!$J2544="Yes",'TSA Input'!$E2544,""))</f>
        <v/>
      </c>
      <c r="M2569" s="45" t="str">
        <f t="shared" si="3"/>
        <v/>
      </c>
      <c r="N2569" s="48"/>
      <c r="O2569" s="49"/>
      <c r="P2569" s="148" t="s">
        <v>31</v>
      </c>
      <c r="Q2569" s="149" t="s">
        <v>31</v>
      </c>
      <c r="R2569" s="1"/>
    </row>
    <row r="2570" spans="1:18" ht="15.75" hidden="1" customHeight="1">
      <c r="A2570" s="1" t="str">
        <f t="shared" si="1"/>
        <v/>
      </c>
      <c r="B2570" s="1"/>
      <c r="C2570" s="38" t="str">
        <f>IF('TSA Input'!J2545="","",IF('TSA Input'!J2545="Yes",'TSA Input'!B2545,"Ineligible"))</f>
        <v/>
      </c>
      <c r="D2570" s="39" t="str">
        <f>IF('TSA Input'!J2545="","",IF('TSA Input'!J2545="Yes",'TSA Input'!H2545,""))</f>
        <v/>
      </c>
      <c r="E2570" s="40" t="str">
        <f>IF('TSA Input'!J2545="","",IF('TSA Input'!J2545="Yes",'TSA Input'!G2545,""))</f>
        <v/>
      </c>
      <c r="F2570" s="42" t="str">
        <f>IF('TSA Input'!J2545="","",IF('TSA Input'!J2545="Yes",'TSA Input'!C2545,""))</f>
        <v/>
      </c>
      <c r="G2570" s="43" t="str">
        <f>IF('TSA Input'!J2545="","",IF('TSA Input'!J2545="Yes",'TSA Input'!I2545,""))</f>
        <v/>
      </c>
      <c r="H2570" s="43" t="str">
        <f>IF('TSA Input'!J2545="","",IF('TSA Input'!J2545="Yes",'TSA Input'!E2545,""))</f>
        <v/>
      </c>
      <c r="I2570" s="45" t="str">
        <f t="shared" si="2"/>
        <v/>
      </c>
      <c r="J2570" s="146" t="str">
        <f>IF('TSA Input'!$J2545="","",IF('TSA Input'!$J2545="Yes",'TSA Input'!$C2545,""))</f>
        <v/>
      </c>
      <c r="K2570" s="147" t="str">
        <f>IF('TSA Input'!$J2545="","",IF('TSA Input'!$J2545="Yes",'TSA Input'!$I2545,""))</f>
        <v/>
      </c>
      <c r="L2570" s="147" t="str">
        <f>IF('TSA Input'!$J2545="","",IF('TSA Input'!$J2545="Yes",'TSA Input'!$E2545,""))</f>
        <v/>
      </c>
      <c r="M2570" s="45" t="str">
        <f t="shared" si="3"/>
        <v/>
      </c>
      <c r="N2570" s="48"/>
      <c r="O2570" s="49"/>
      <c r="P2570" s="148" t="s">
        <v>31</v>
      </c>
      <c r="Q2570" s="149" t="s">
        <v>31</v>
      </c>
      <c r="R2570" s="1"/>
    </row>
    <row r="2571" spans="1:18" ht="15.75" hidden="1" customHeight="1">
      <c r="A2571" s="1" t="str">
        <f t="shared" si="1"/>
        <v/>
      </c>
      <c r="B2571" s="1"/>
      <c r="C2571" s="38" t="str">
        <f>IF('TSA Input'!J2546="","",IF('TSA Input'!J2546="Yes",'TSA Input'!B2546,"Ineligible"))</f>
        <v/>
      </c>
      <c r="D2571" s="39" t="str">
        <f>IF('TSA Input'!J2546="","",IF('TSA Input'!J2546="Yes",'TSA Input'!H2546,""))</f>
        <v/>
      </c>
      <c r="E2571" s="40" t="str">
        <f>IF('TSA Input'!J2546="","",IF('TSA Input'!J2546="Yes",'TSA Input'!G2546,""))</f>
        <v/>
      </c>
      <c r="F2571" s="42" t="str">
        <f>IF('TSA Input'!J2546="","",IF('TSA Input'!J2546="Yes",'TSA Input'!C2546,""))</f>
        <v/>
      </c>
      <c r="G2571" s="43" t="str">
        <f>IF('TSA Input'!J2546="","",IF('TSA Input'!J2546="Yes",'TSA Input'!I2546,""))</f>
        <v/>
      </c>
      <c r="H2571" s="43" t="str">
        <f>IF('TSA Input'!J2546="","",IF('TSA Input'!J2546="Yes",'TSA Input'!E2546,""))</f>
        <v/>
      </c>
      <c r="I2571" s="45" t="str">
        <f t="shared" si="2"/>
        <v/>
      </c>
      <c r="J2571" s="146" t="str">
        <f>IF('TSA Input'!$J2546="","",IF('TSA Input'!$J2546="Yes",'TSA Input'!$C2546,""))</f>
        <v/>
      </c>
      <c r="K2571" s="147" t="str">
        <f>IF('TSA Input'!$J2546="","",IF('TSA Input'!$J2546="Yes",'TSA Input'!$I2546,""))</f>
        <v/>
      </c>
      <c r="L2571" s="147" t="str">
        <f>IF('TSA Input'!$J2546="","",IF('TSA Input'!$J2546="Yes",'TSA Input'!$E2546,""))</f>
        <v/>
      </c>
      <c r="M2571" s="45" t="str">
        <f t="shared" si="3"/>
        <v/>
      </c>
      <c r="N2571" s="48"/>
      <c r="O2571" s="49"/>
      <c r="P2571" s="148" t="s">
        <v>31</v>
      </c>
      <c r="Q2571" s="149" t="s">
        <v>31</v>
      </c>
      <c r="R2571" s="1"/>
    </row>
    <row r="2572" spans="1:18" ht="15.75" hidden="1" customHeight="1">
      <c r="A2572" s="1" t="str">
        <f t="shared" si="1"/>
        <v/>
      </c>
      <c r="B2572" s="1"/>
      <c r="C2572" s="38" t="str">
        <f>IF('TSA Input'!J2547="","",IF('TSA Input'!J2547="Yes",'TSA Input'!B2547,"Ineligible"))</f>
        <v/>
      </c>
      <c r="D2572" s="39" t="str">
        <f>IF('TSA Input'!J2547="","",IF('TSA Input'!J2547="Yes",'TSA Input'!H2547,""))</f>
        <v/>
      </c>
      <c r="E2572" s="40" t="str">
        <f>IF('TSA Input'!J2547="","",IF('TSA Input'!J2547="Yes",'TSA Input'!G2547,""))</f>
        <v/>
      </c>
      <c r="F2572" s="42" t="str">
        <f>IF('TSA Input'!J2547="","",IF('TSA Input'!J2547="Yes",'TSA Input'!C2547,""))</f>
        <v/>
      </c>
      <c r="G2572" s="43" t="str">
        <f>IF('TSA Input'!J2547="","",IF('TSA Input'!J2547="Yes",'TSA Input'!I2547,""))</f>
        <v/>
      </c>
      <c r="H2572" s="43" t="str">
        <f>IF('TSA Input'!J2547="","",IF('TSA Input'!J2547="Yes",'TSA Input'!E2547,""))</f>
        <v/>
      </c>
      <c r="I2572" s="45" t="str">
        <f t="shared" si="2"/>
        <v/>
      </c>
      <c r="J2572" s="146" t="str">
        <f>IF('TSA Input'!$J2547="","",IF('TSA Input'!$J2547="Yes",'TSA Input'!$C2547,""))</f>
        <v/>
      </c>
      <c r="K2572" s="147" t="str">
        <f>IF('TSA Input'!$J2547="","",IF('TSA Input'!$J2547="Yes",'TSA Input'!$I2547,""))</f>
        <v/>
      </c>
      <c r="L2572" s="147" t="str">
        <f>IF('TSA Input'!$J2547="","",IF('TSA Input'!$J2547="Yes",'TSA Input'!$E2547,""))</f>
        <v/>
      </c>
      <c r="M2572" s="45" t="str">
        <f t="shared" si="3"/>
        <v/>
      </c>
      <c r="N2572" s="48"/>
      <c r="O2572" s="49"/>
      <c r="P2572" s="148" t="s">
        <v>31</v>
      </c>
      <c r="Q2572" s="149" t="s">
        <v>31</v>
      </c>
      <c r="R2572" s="1"/>
    </row>
    <row r="2573" spans="1:18" ht="15.75" hidden="1" customHeight="1">
      <c r="A2573" s="1" t="str">
        <f t="shared" si="1"/>
        <v/>
      </c>
      <c r="B2573" s="1"/>
      <c r="C2573" s="38" t="str">
        <f>IF('TSA Input'!J2548="","",IF('TSA Input'!J2548="Yes",'TSA Input'!B2548,"Ineligible"))</f>
        <v/>
      </c>
      <c r="D2573" s="39" t="str">
        <f>IF('TSA Input'!J2548="","",IF('TSA Input'!J2548="Yes",'TSA Input'!H2548,""))</f>
        <v/>
      </c>
      <c r="E2573" s="40" t="str">
        <f>IF('TSA Input'!J2548="","",IF('TSA Input'!J2548="Yes",'TSA Input'!G2548,""))</f>
        <v/>
      </c>
      <c r="F2573" s="42" t="str">
        <f>IF('TSA Input'!J2548="","",IF('TSA Input'!J2548="Yes",'TSA Input'!C2548,""))</f>
        <v/>
      </c>
      <c r="G2573" s="43" t="str">
        <f>IF('TSA Input'!J2548="","",IF('TSA Input'!J2548="Yes",'TSA Input'!I2548,""))</f>
        <v/>
      </c>
      <c r="H2573" s="43" t="str">
        <f>IF('TSA Input'!J2548="","",IF('TSA Input'!J2548="Yes",'TSA Input'!E2548,""))</f>
        <v/>
      </c>
      <c r="I2573" s="45" t="str">
        <f t="shared" si="2"/>
        <v/>
      </c>
      <c r="J2573" s="146" t="str">
        <f>IF('TSA Input'!$J2548="","",IF('TSA Input'!$J2548="Yes",'TSA Input'!$C2548,""))</f>
        <v/>
      </c>
      <c r="K2573" s="147" t="str">
        <f>IF('TSA Input'!$J2548="","",IF('TSA Input'!$J2548="Yes",'TSA Input'!$I2548,""))</f>
        <v/>
      </c>
      <c r="L2573" s="147" t="str">
        <f>IF('TSA Input'!$J2548="","",IF('TSA Input'!$J2548="Yes",'TSA Input'!$E2548,""))</f>
        <v/>
      </c>
      <c r="M2573" s="45" t="str">
        <f t="shared" si="3"/>
        <v/>
      </c>
      <c r="N2573" s="48"/>
      <c r="O2573" s="49"/>
      <c r="P2573" s="148" t="s">
        <v>31</v>
      </c>
      <c r="Q2573" s="149" t="s">
        <v>31</v>
      </c>
      <c r="R2573" s="1"/>
    </row>
    <row r="2574" spans="1:18" ht="15.75" hidden="1" customHeight="1">
      <c r="A2574" s="1" t="str">
        <f t="shared" si="1"/>
        <v/>
      </c>
      <c r="B2574" s="1"/>
      <c r="C2574" s="38" t="str">
        <f>IF('TSA Input'!J2549="","",IF('TSA Input'!J2549="Yes",'TSA Input'!B2549,"Ineligible"))</f>
        <v/>
      </c>
      <c r="D2574" s="39" t="str">
        <f>IF('TSA Input'!J2549="","",IF('TSA Input'!J2549="Yes",'TSA Input'!H2549,""))</f>
        <v/>
      </c>
      <c r="E2574" s="40" t="str">
        <f>IF('TSA Input'!J2549="","",IF('TSA Input'!J2549="Yes",'TSA Input'!G2549,""))</f>
        <v/>
      </c>
      <c r="F2574" s="42" t="str">
        <f>IF('TSA Input'!J2549="","",IF('TSA Input'!J2549="Yes",'TSA Input'!C2549,""))</f>
        <v/>
      </c>
      <c r="G2574" s="43" t="str">
        <f>IF('TSA Input'!J2549="","",IF('TSA Input'!J2549="Yes",'TSA Input'!I2549,""))</f>
        <v/>
      </c>
      <c r="H2574" s="43" t="str">
        <f>IF('TSA Input'!J2549="","",IF('TSA Input'!J2549="Yes",'TSA Input'!E2549,""))</f>
        <v/>
      </c>
      <c r="I2574" s="45" t="str">
        <f t="shared" si="2"/>
        <v/>
      </c>
      <c r="J2574" s="146" t="str">
        <f>IF('TSA Input'!$J2549="","",IF('TSA Input'!$J2549="Yes",'TSA Input'!$C2549,""))</f>
        <v/>
      </c>
      <c r="K2574" s="147" t="str">
        <f>IF('TSA Input'!$J2549="","",IF('TSA Input'!$J2549="Yes",'TSA Input'!$I2549,""))</f>
        <v/>
      </c>
      <c r="L2574" s="147" t="str">
        <f>IF('TSA Input'!$J2549="","",IF('TSA Input'!$J2549="Yes",'TSA Input'!$E2549,""))</f>
        <v/>
      </c>
      <c r="M2574" s="45" t="str">
        <f t="shared" si="3"/>
        <v/>
      </c>
      <c r="N2574" s="48"/>
      <c r="O2574" s="49"/>
      <c r="P2574" s="148" t="s">
        <v>31</v>
      </c>
      <c r="Q2574" s="149" t="s">
        <v>31</v>
      </c>
      <c r="R2574" s="1"/>
    </row>
    <row r="2575" spans="1:18" ht="15.75" hidden="1" customHeight="1">
      <c r="A2575" s="1" t="str">
        <f t="shared" si="1"/>
        <v/>
      </c>
      <c r="B2575" s="1"/>
      <c r="C2575" s="38" t="str">
        <f>IF('TSA Input'!J2550="","",IF('TSA Input'!J2550="Yes",'TSA Input'!B2550,"Ineligible"))</f>
        <v/>
      </c>
      <c r="D2575" s="39" t="str">
        <f>IF('TSA Input'!J2550="","",IF('TSA Input'!J2550="Yes",'TSA Input'!H2550,""))</f>
        <v/>
      </c>
      <c r="E2575" s="40" t="str">
        <f>IF('TSA Input'!J2550="","",IF('TSA Input'!J2550="Yes",'TSA Input'!G2550,""))</f>
        <v/>
      </c>
      <c r="F2575" s="42" t="str">
        <f>IF('TSA Input'!J2550="","",IF('TSA Input'!J2550="Yes",'TSA Input'!C2550,""))</f>
        <v/>
      </c>
      <c r="G2575" s="43" t="str">
        <f>IF('TSA Input'!J2550="","",IF('TSA Input'!J2550="Yes",'TSA Input'!I2550,""))</f>
        <v/>
      </c>
      <c r="H2575" s="43" t="str">
        <f>IF('TSA Input'!J2550="","",IF('TSA Input'!J2550="Yes",'TSA Input'!E2550,""))</f>
        <v/>
      </c>
      <c r="I2575" s="45" t="str">
        <f t="shared" si="2"/>
        <v/>
      </c>
      <c r="J2575" s="146" t="str">
        <f>IF('TSA Input'!$J2550="","",IF('TSA Input'!$J2550="Yes",'TSA Input'!$C2550,""))</f>
        <v/>
      </c>
      <c r="K2575" s="147" t="str">
        <f>IF('TSA Input'!$J2550="","",IF('TSA Input'!$J2550="Yes",'TSA Input'!$I2550,""))</f>
        <v/>
      </c>
      <c r="L2575" s="147" t="str">
        <f>IF('TSA Input'!$J2550="","",IF('TSA Input'!$J2550="Yes",'TSA Input'!$E2550,""))</f>
        <v/>
      </c>
      <c r="M2575" s="45" t="str">
        <f t="shared" si="3"/>
        <v/>
      </c>
      <c r="N2575" s="48"/>
      <c r="O2575" s="49"/>
      <c r="P2575" s="148" t="s">
        <v>31</v>
      </c>
      <c r="Q2575" s="149" t="s">
        <v>31</v>
      </c>
      <c r="R2575" s="1"/>
    </row>
    <row r="2576" spans="1:18" ht="15.75" hidden="1" customHeight="1">
      <c r="A2576" s="1" t="str">
        <f t="shared" si="1"/>
        <v/>
      </c>
      <c r="B2576" s="1"/>
      <c r="C2576" s="38" t="str">
        <f>IF('TSA Input'!J2551="","",IF('TSA Input'!J2551="Yes",'TSA Input'!B2551,"Ineligible"))</f>
        <v/>
      </c>
      <c r="D2576" s="39" t="str">
        <f>IF('TSA Input'!J2551="","",IF('TSA Input'!J2551="Yes",'TSA Input'!H2551,""))</f>
        <v/>
      </c>
      <c r="E2576" s="40" t="str">
        <f>IF('TSA Input'!J2551="","",IF('TSA Input'!J2551="Yes",'TSA Input'!G2551,""))</f>
        <v/>
      </c>
      <c r="F2576" s="42" t="str">
        <f>IF('TSA Input'!J2551="","",IF('TSA Input'!J2551="Yes",'TSA Input'!C2551,""))</f>
        <v/>
      </c>
      <c r="G2576" s="43" t="str">
        <f>IF('TSA Input'!J2551="","",IF('TSA Input'!J2551="Yes",'TSA Input'!I2551,""))</f>
        <v/>
      </c>
      <c r="H2576" s="43" t="str">
        <f>IF('TSA Input'!J2551="","",IF('TSA Input'!J2551="Yes",'TSA Input'!E2551,""))</f>
        <v/>
      </c>
      <c r="I2576" s="45" t="str">
        <f t="shared" si="2"/>
        <v/>
      </c>
      <c r="J2576" s="146" t="str">
        <f>IF('TSA Input'!$J2551="","",IF('TSA Input'!$J2551="Yes",'TSA Input'!$C2551,""))</f>
        <v/>
      </c>
      <c r="K2576" s="147" t="str">
        <f>IF('TSA Input'!$J2551="","",IF('TSA Input'!$J2551="Yes",'TSA Input'!$I2551,""))</f>
        <v/>
      </c>
      <c r="L2576" s="147" t="str">
        <f>IF('TSA Input'!$J2551="","",IF('TSA Input'!$J2551="Yes",'TSA Input'!$E2551,""))</f>
        <v/>
      </c>
      <c r="M2576" s="45" t="str">
        <f t="shared" si="3"/>
        <v/>
      </c>
      <c r="N2576" s="48"/>
      <c r="O2576" s="49"/>
      <c r="P2576" s="148" t="s">
        <v>31</v>
      </c>
      <c r="Q2576" s="149" t="s">
        <v>31</v>
      </c>
      <c r="R2576" s="1"/>
    </row>
    <row r="2577" spans="1:18" ht="15.75" hidden="1" customHeight="1">
      <c r="A2577" s="1" t="str">
        <f t="shared" si="1"/>
        <v/>
      </c>
      <c r="B2577" s="1"/>
      <c r="C2577" s="38" t="str">
        <f>IF('TSA Input'!J2552="","",IF('TSA Input'!J2552="Yes",'TSA Input'!B2552,"Ineligible"))</f>
        <v/>
      </c>
      <c r="D2577" s="39" t="str">
        <f>IF('TSA Input'!J2552="","",IF('TSA Input'!J2552="Yes",'TSA Input'!H2552,""))</f>
        <v/>
      </c>
      <c r="E2577" s="40" t="str">
        <f>IF('TSA Input'!J2552="","",IF('TSA Input'!J2552="Yes",'TSA Input'!G2552,""))</f>
        <v/>
      </c>
      <c r="F2577" s="42" t="str">
        <f>IF('TSA Input'!J2552="","",IF('TSA Input'!J2552="Yes",'TSA Input'!C2552,""))</f>
        <v/>
      </c>
      <c r="G2577" s="43" t="str">
        <f>IF('TSA Input'!J2552="","",IF('TSA Input'!J2552="Yes",'TSA Input'!I2552,""))</f>
        <v/>
      </c>
      <c r="H2577" s="43" t="str">
        <f>IF('TSA Input'!J2552="","",IF('TSA Input'!J2552="Yes",'TSA Input'!E2552,""))</f>
        <v/>
      </c>
      <c r="I2577" s="45" t="str">
        <f t="shared" si="2"/>
        <v/>
      </c>
      <c r="J2577" s="146" t="str">
        <f>IF('TSA Input'!$J2552="","",IF('TSA Input'!$J2552="Yes",'TSA Input'!$C2552,""))</f>
        <v/>
      </c>
      <c r="K2577" s="147" t="str">
        <f>IF('TSA Input'!$J2552="","",IF('TSA Input'!$J2552="Yes",'TSA Input'!$I2552,""))</f>
        <v/>
      </c>
      <c r="L2577" s="147" t="str">
        <f>IF('TSA Input'!$J2552="","",IF('TSA Input'!$J2552="Yes",'TSA Input'!$E2552,""))</f>
        <v/>
      </c>
      <c r="M2577" s="45" t="str">
        <f t="shared" si="3"/>
        <v/>
      </c>
      <c r="N2577" s="48"/>
      <c r="O2577" s="49"/>
      <c r="P2577" s="148" t="s">
        <v>31</v>
      </c>
      <c r="Q2577" s="149" t="s">
        <v>31</v>
      </c>
      <c r="R2577" s="1"/>
    </row>
    <row r="2578" spans="1:18" ht="15.75" hidden="1" customHeight="1">
      <c r="A2578" s="1" t="str">
        <f t="shared" si="1"/>
        <v/>
      </c>
      <c r="B2578" s="1"/>
      <c r="C2578" s="38" t="str">
        <f>IF('TSA Input'!J2553="","",IF('TSA Input'!J2553="Yes",'TSA Input'!B2553,"Ineligible"))</f>
        <v/>
      </c>
      <c r="D2578" s="39" t="str">
        <f>IF('TSA Input'!J2553="","",IF('TSA Input'!J2553="Yes",'TSA Input'!H2553,""))</f>
        <v/>
      </c>
      <c r="E2578" s="40" t="str">
        <f>IF('TSA Input'!J2553="","",IF('TSA Input'!J2553="Yes",'TSA Input'!G2553,""))</f>
        <v/>
      </c>
      <c r="F2578" s="42" t="str">
        <f>IF('TSA Input'!J2553="","",IF('TSA Input'!J2553="Yes",'TSA Input'!C2553,""))</f>
        <v/>
      </c>
      <c r="G2578" s="43" t="str">
        <f>IF('TSA Input'!J2553="","",IF('TSA Input'!J2553="Yes",'TSA Input'!I2553,""))</f>
        <v/>
      </c>
      <c r="H2578" s="43" t="str">
        <f>IF('TSA Input'!J2553="","",IF('TSA Input'!J2553="Yes",'TSA Input'!E2553,""))</f>
        <v/>
      </c>
      <c r="I2578" s="45" t="str">
        <f t="shared" si="2"/>
        <v/>
      </c>
      <c r="J2578" s="146" t="str">
        <f>IF('TSA Input'!$J2553="","",IF('TSA Input'!$J2553="Yes",'TSA Input'!$C2553,""))</f>
        <v/>
      </c>
      <c r="K2578" s="147" t="str">
        <f>IF('TSA Input'!$J2553="","",IF('TSA Input'!$J2553="Yes",'TSA Input'!$I2553,""))</f>
        <v/>
      </c>
      <c r="L2578" s="147" t="str">
        <f>IF('TSA Input'!$J2553="","",IF('TSA Input'!$J2553="Yes",'TSA Input'!$E2553,""))</f>
        <v/>
      </c>
      <c r="M2578" s="45" t="str">
        <f t="shared" si="3"/>
        <v/>
      </c>
      <c r="N2578" s="48"/>
      <c r="O2578" s="49"/>
      <c r="P2578" s="148" t="s">
        <v>31</v>
      </c>
      <c r="Q2578" s="149" t="s">
        <v>31</v>
      </c>
      <c r="R2578" s="1"/>
    </row>
    <row r="2579" spans="1:18" ht="15.75" hidden="1" customHeight="1">
      <c r="A2579" s="1" t="str">
        <f t="shared" si="1"/>
        <v/>
      </c>
      <c r="B2579" s="1"/>
      <c r="C2579" s="38" t="str">
        <f>IF('TSA Input'!J2554="","",IF('TSA Input'!J2554="Yes",'TSA Input'!B2554,"Ineligible"))</f>
        <v/>
      </c>
      <c r="D2579" s="39" t="str">
        <f>IF('TSA Input'!J2554="","",IF('TSA Input'!J2554="Yes",'TSA Input'!H2554,""))</f>
        <v/>
      </c>
      <c r="E2579" s="40" t="str">
        <f>IF('TSA Input'!J2554="","",IF('TSA Input'!J2554="Yes",'TSA Input'!G2554,""))</f>
        <v/>
      </c>
      <c r="F2579" s="42" t="str">
        <f>IF('TSA Input'!J2554="","",IF('TSA Input'!J2554="Yes",'TSA Input'!C2554,""))</f>
        <v/>
      </c>
      <c r="G2579" s="43" t="str">
        <f>IF('TSA Input'!J2554="","",IF('TSA Input'!J2554="Yes",'TSA Input'!I2554,""))</f>
        <v/>
      </c>
      <c r="H2579" s="43" t="str">
        <f>IF('TSA Input'!J2554="","",IF('TSA Input'!J2554="Yes",'TSA Input'!E2554,""))</f>
        <v/>
      </c>
      <c r="I2579" s="45" t="str">
        <f t="shared" si="2"/>
        <v/>
      </c>
      <c r="J2579" s="146" t="str">
        <f>IF('TSA Input'!$J2554="","",IF('TSA Input'!$J2554="Yes",'TSA Input'!$C2554,""))</f>
        <v/>
      </c>
      <c r="K2579" s="147" t="str">
        <f>IF('TSA Input'!$J2554="","",IF('TSA Input'!$J2554="Yes",'TSA Input'!$I2554,""))</f>
        <v/>
      </c>
      <c r="L2579" s="147" t="str">
        <f>IF('TSA Input'!$J2554="","",IF('TSA Input'!$J2554="Yes",'TSA Input'!$E2554,""))</f>
        <v/>
      </c>
      <c r="M2579" s="45" t="str">
        <f t="shared" si="3"/>
        <v/>
      </c>
      <c r="N2579" s="48"/>
      <c r="O2579" s="49"/>
      <c r="P2579" s="148" t="s">
        <v>31</v>
      </c>
      <c r="Q2579" s="149" t="s">
        <v>31</v>
      </c>
      <c r="R2579" s="1"/>
    </row>
    <row r="2580" spans="1:18" ht="15.75" hidden="1" customHeight="1">
      <c r="A2580" s="1" t="str">
        <f t="shared" si="1"/>
        <v/>
      </c>
      <c r="B2580" s="1"/>
      <c r="C2580" s="38" t="str">
        <f>IF('TSA Input'!J2555="","",IF('TSA Input'!J2555="Yes",'TSA Input'!B2555,"Ineligible"))</f>
        <v/>
      </c>
      <c r="D2580" s="39" t="str">
        <f>IF('TSA Input'!J2555="","",IF('TSA Input'!J2555="Yes",'TSA Input'!H2555,""))</f>
        <v/>
      </c>
      <c r="E2580" s="40" t="str">
        <f>IF('TSA Input'!J2555="","",IF('TSA Input'!J2555="Yes",'TSA Input'!G2555,""))</f>
        <v/>
      </c>
      <c r="F2580" s="42" t="str">
        <f>IF('TSA Input'!J2555="","",IF('TSA Input'!J2555="Yes",'TSA Input'!C2555,""))</f>
        <v/>
      </c>
      <c r="G2580" s="43" t="str">
        <f>IF('TSA Input'!J2555="","",IF('TSA Input'!J2555="Yes",'TSA Input'!I2555,""))</f>
        <v/>
      </c>
      <c r="H2580" s="43" t="str">
        <f>IF('TSA Input'!J2555="","",IF('TSA Input'!J2555="Yes",'TSA Input'!E2555,""))</f>
        <v/>
      </c>
      <c r="I2580" s="45" t="str">
        <f t="shared" si="2"/>
        <v/>
      </c>
      <c r="J2580" s="146" t="str">
        <f>IF('TSA Input'!$J2555="","",IF('TSA Input'!$J2555="Yes",'TSA Input'!$C2555,""))</f>
        <v/>
      </c>
      <c r="K2580" s="147" t="str">
        <f>IF('TSA Input'!$J2555="","",IF('TSA Input'!$J2555="Yes",'TSA Input'!$I2555,""))</f>
        <v/>
      </c>
      <c r="L2580" s="147" t="str">
        <f>IF('TSA Input'!$J2555="","",IF('TSA Input'!$J2555="Yes",'TSA Input'!$E2555,""))</f>
        <v/>
      </c>
      <c r="M2580" s="45" t="str">
        <f t="shared" si="3"/>
        <v/>
      </c>
      <c r="N2580" s="48"/>
      <c r="O2580" s="49"/>
      <c r="P2580" s="148" t="s">
        <v>31</v>
      </c>
      <c r="Q2580" s="149" t="s">
        <v>31</v>
      </c>
      <c r="R2580" s="1"/>
    </row>
    <row r="2581" spans="1:18" ht="15.75" hidden="1" customHeight="1">
      <c r="A2581" s="1" t="str">
        <f t="shared" si="1"/>
        <v/>
      </c>
      <c r="B2581" s="1"/>
      <c r="C2581" s="38" t="str">
        <f>IF('TSA Input'!J2556="","",IF('TSA Input'!J2556="Yes",'TSA Input'!B2556,"Ineligible"))</f>
        <v/>
      </c>
      <c r="D2581" s="39" t="str">
        <f>IF('TSA Input'!J2556="","",IF('TSA Input'!J2556="Yes",'TSA Input'!H2556,""))</f>
        <v/>
      </c>
      <c r="E2581" s="40" t="str">
        <f>IF('TSA Input'!J2556="","",IF('TSA Input'!J2556="Yes",'TSA Input'!G2556,""))</f>
        <v/>
      </c>
      <c r="F2581" s="42" t="str">
        <f>IF('TSA Input'!J2556="","",IF('TSA Input'!J2556="Yes",'TSA Input'!C2556,""))</f>
        <v/>
      </c>
      <c r="G2581" s="43" t="str">
        <f>IF('TSA Input'!J2556="","",IF('TSA Input'!J2556="Yes",'TSA Input'!I2556,""))</f>
        <v/>
      </c>
      <c r="H2581" s="43" t="str">
        <f>IF('TSA Input'!J2556="","",IF('TSA Input'!J2556="Yes",'TSA Input'!E2556,""))</f>
        <v/>
      </c>
      <c r="I2581" s="45" t="str">
        <f t="shared" si="2"/>
        <v/>
      </c>
      <c r="J2581" s="146" t="str">
        <f>IF('TSA Input'!$J2556="","",IF('TSA Input'!$J2556="Yes",'TSA Input'!$C2556,""))</f>
        <v/>
      </c>
      <c r="K2581" s="147" t="str">
        <f>IF('TSA Input'!$J2556="","",IF('TSA Input'!$J2556="Yes",'TSA Input'!$I2556,""))</f>
        <v/>
      </c>
      <c r="L2581" s="147" t="str">
        <f>IF('TSA Input'!$J2556="","",IF('TSA Input'!$J2556="Yes",'TSA Input'!$E2556,""))</f>
        <v/>
      </c>
      <c r="M2581" s="45" t="str">
        <f t="shared" si="3"/>
        <v/>
      </c>
      <c r="N2581" s="48"/>
      <c r="O2581" s="49"/>
      <c r="P2581" s="148" t="s">
        <v>31</v>
      </c>
      <c r="Q2581" s="149" t="s">
        <v>31</v>
      </c>
      <c r="R2581" s="1"/>
    </row>
    <row r="2582" spans="1:18" ht="15.75" hidden="1" customHeight="1">
      <c r="A2582" s="1" t="str">
        <f t="shared" si="1"/>
        <v/>
      </c>
      <c r="B2582" s="1"/>
      <c r="C2582" s="38" t="str">
        <f>IF('TSA Input'!J2557="","",IF('TSA Input'!J2557="Yes",'TSA Input'!B2557,"Ineligible"))</f>
        <v/>
      </c>
      <c r="D2582" s="39" t="str">
        <f>IF('TSA Input'!J2557="","",IF('TSA Input'!J2557="Yes",'TSA Input'!H2557,""))</f>
        <v/>
      </c>
      <c r="E2582" s="40" t="str">
        <f>IF('TSA Input'!J2557="","",IF('TSA Input'!J2557="Yes",'TSA Input'!G2557,""))</f>
        <v/>
      </c>
      <c r="F2582" s="42" t="str">
        <f>IF('TSA Input'!J2557="","",IF('TSA Input'!J2557="Yes",'TSA Input'!C2557,""))</f>
        <v/>
      </c>
      <c r="G2582" s="43" t="str">
        <f>IF('TSA Input'!J2557="","",IF('TSA Input'!J2557="Yes",'TSA Input'!I2557,""))</f>
        <v/>
      </c>
      <c r="H2582" s="43" t="str">
        <f>IF('TSA Input'!J2557="","",IF('TSA Input'!J2557="Yes",'TSA Input'!E2557,""))</f>
        <v/>
      </c>
      <c r="I2582" s="45" t="str">
        <f t="shared" si="2"/>
        <v/>
      </c>
      <c r="J2582" s="146" t="str">
        <f>IF('TSA Input'!$J2557="","",IF('TSA Input'!$J2557="Yes",'TSA Input'!$C2557,""))</f>
        <v/>
      </c>
      <c r="K2582" s="147" t="str">
        <f>IF('TSA Input'!$J2557="","",IF('TSA Input'!$J2557="Yes",'TSA Input'!$I2557,""))</f>
        <v/>
      </c>
      <c r="L2582" s="147" t="str">
        <f>IF('TSA Input'!$J2557="","",IF('TSA Input'!$J2557="Yes",'TSA Input'!$E2557,""))</f>
        <v/>
      </c>
      <c r="M2582" s="45" t="str">
        <f t="shared" si="3"/>
        <v/>
      </c>
      <c r="N2582" s="48"/>
      <c r="O2582" s="49"/>
      <c r="P2582" s="148" t="s">
        <v>31</v>
      </c>
      <c r="Q2582" s="149" t="s">
        <v>31</v>
      </c>
      <c r="R2582" s="1"/>
    </row>
    <row r="2583" spans="1:18" ht="15.75" hidden="1" customHeight="1">
      <c r="A2583" s="1" t="str">
        <f t="shared" si="1"/>
        <v/>
      </c>
      <c r="B2583" s="1"/>
      <c r="C2583" s="38" t="str">
        <f>IF('TSA Input'!J2558="","",IF('TSA Input'!J2558="Yes",'TSA Input'!B2558,"Ineligible"))</f>
        <v/>
      </c>
      <c r="D2583" s="39" t="str">
        <f>IF('TSA Input'!J2558="","",IF('TSA Input'!J2558="Yes",'TSA Input'!H2558,""))</f>
        <v/>
      </c>
      <c r="E2583" s="40" t="str">
        <f>IF('TSA Input'!J2558="","",IF('TSA Input'!J2558="Yes",'TSA Input'!G2558,""))</f>
        <v/>
      </c>
      <c r="F2583" s="42" t="str">
        <f>IF('TSA Input'!J2558="","",IF('TSA Input'!J2558="Yes",'TSA Input'!C2558,""))</f>
        <v/>
      </c>
      <c r="G2583" s="43" t="str">
        <f>IF('TSA Input'!J2558="","",IF('TSA Input'!J2558="Yes",'TSA Input'!I2558,""))</f>
        <v/>
      </c>
      <c r="H2583" s="43" t="str">
        <f>IF('TSA Input'!J2558="","",IF('TSA Input'!J2558="Yes",'TSA Input'!E2558,""))</f>
        <v/>
      </c>
      <c r="I2583" s="45" t="str">
        <f t="shared" si="2"/>
        <v/>
      </c>
      <c r="J2583" s="146" t="str">
        <f>IF('TSA Input'!$J2558="","",IF('TSA Input'!$J2558="Yes",'TSA Input'!$C2558,""))</f>
        <v/>
      </c>
      <c r="K2583" s="147" t="str">
        <f>IF('TSA Input'!$J2558="","",IF('TSA Input'!$J2558="Yes",'TSA Input'!$I2558,""))</f>
        <v/>
      </c>
      <c r="L2583" s="147" t="str">
        <f>IF('TSA Input'!$J2558="","",IF('TSA Input'!$J2558="Yes",'TSA Input'!$E2558,""))</f>
        <v/>
      </c>
      <c r="M2583" s="45" t="str">
        <f t="shared" si="3"/>
        <v/>
      </c>
      <c r="N2583" s="48"/>
      <c r="O2583" s="49"/>
      <c r="P2583" s="148" t="s">
        <v>31</v>
      </c>
      <c r="Q2583" s="149" t="s">
        <v>31</v>
      </c>
      <c r="R2583" s="1"/>
    </row>
    <row r="2584" spans="1:18" ht="15.75" hidden="1" customHeight="1">
      <c r="A2584" s="1" t="str">
        <f t="shared" si="1"/>
        <v/>
      </c>
      <c r="B2584" s="1"/>
      <c r="C2584" s="38" t="str">
        <f>IF('TSA Input'!J2559="","",IF('TSA Input'!J2559="Yes",'TSA Input'!B2559,"Ineligible"))</f>
        <v/>
      </c>
      <c r="D2584" s="39" t="str">
        <f>IF('TSA Input'!J2559="","",IF('TSA Input'!J2559="Yes",'TSA Input'!H2559,""))</f>
        <v/>
      </c>
      <c r="E2584" s="40" t="str">
        <f>IF('TSA Input'!J2559="","",IF('TSA Input'!J2559="Yes",'TSA Input'!G2559,""))</f>
        <v/>
      </c>
      <c r="F2584" s="42" t="str">
        <f>IF('TSA Input'!J2559="","",IF('TSA Input'!J2559="Yes",'TSA Input'!C2559,""))</f>
        <v/>
      </c>
      <c r="G2584" s="43" t="str">
        <f>IF('TSA Input'!J2559="","",IF('TSA Input'!J2559="Yes",'TSA Input'!I2559,""))</f>
        <v/>
      </c>
      <c r="H2584" s="43" t="str">
        <f>IF('TSA Input'!J2559="","",IF('TSA Input'!J2559="Yes",'TSA Input'!E2559,""))</f>
        <v/>
      </c>
      <c r="I2584" s="45" t="str">
        <f t="shared" si="2"/>
        <v/>
      </c>
      <c r="J2584" s="146" t="str">
        <f>IF('TSA Input'!$J2559="","",IF('TSA Input'!$J2559="Yes",'TSA Input'!$C2559,""))</f>
        <v/>
      </c>
      <c r="K2584" s="147" t="str">
        <f>IF('TSA Input'!$J2559="","",IF('TSA Input'!$J2559="Yes",'TSA Input'!$I2559,""))</f>
        <v/>
      </c>
      <c r="L2584" s="147" t="str">
        <f>IF('TSA Input'!$J2559="","",IF('TSA Input'!$J2559="Yes",'TSA Input'!$E2559,""))</f>
        <v/>
      </c>
      <c r="M2584" s="45" t="str">
        <f t="shared" si="3"/>
        <v/>
      </c>
      <c r="N2584" s="48"/>
      <c r="O2584" s="49"/>
      <c r="P2584" s="148" t="s">
        <v>31</v>
      </c>
      <c r="Q2584" s="149" t="s">
        <v>31</v>
      </c>
      <c r="R2584" s="1"/>
    </row>
    <row r="2585" spans="1:18" ht="15.75" hidden="1" customHeight="1">
      <c r="A2585" s="1" t="str">
        <f t="shared" si="1"/>
        <v/>
      </c>
      <c r="B2585" s="1"/>
      <c r="C2585" s="38" t="str">
        <f>IF('TSA Input'!J2560="","",IF('TSA Input'!J2560="Yes",'TSA Input'!B2560,"Ineligible"))</f>
        <v/>
      </c>
      <c r="D2585" s="39" t="str">
        <f>IF('TSA Input'!J2560="","",IF('TSA Input'!J2560="Yes",'TSA Input'!H2560,""))</f>
        <v/>
      </c>
      <c r="E2585" s="40" t="str">
        <f>IF('TSA Input'!J2560="","",IF('TSA Input'!J2560="Yes",'TSA Input'!G2560,""))</f>
        <v/>
      </c>
      <c r="F2585" s="42" t="str">
        <f>IF('TSA Input'!J2560="","",IF('TSA Input'!J2560="Yes",'TSA Input'!C2560,""))</f>
        <v/>
      </c>
      <c r="G2585" s="43" t="str">
        <f>IF('TSA Input'!J2560="","",IF('TSA Input'!J2560="Yes",'TSA Input'!I2560,""))</f>
        <v/>
      </c>
      <c r="H2585" s="43" t="str">
        <f>IF('TSA Input'!J2560="","",IF('TSA Input'!J2560="Yes",'TSA Input'!E2560,""))</f>
        <v/>
      </c>
      <c r="I2585" s="45" t="str">
        <f t="shared" si="2"/>
        <v/>
      </c>
      <c r="J2585" s="146" t="str">
        <f>IF('TSA Input'!$J2560="","",IF('TSA Input'!$J2560="Yes",'TSA Input'!$C2560,""))</f>
        <v/>
      </c>
      <c r="K2585" s="147" t="str">
        <f>IF('TSA Input'!$J2560="","",IF('TSA Input'!$J2560="Yes",'TSA Input'!$I2560,""))</f>
        <v/>
      </c>
      <c r="L2585" s="147" t="str">
        <f>IF('TSA Input'!$J2560="","",IF('TSA Input'!$J2560="Yes",'TSA Input'!$E2560,""))</f>
        <v/>
      </c>
      <c r="M2585" s="45" t="str">
        <f t="shared" si="3"/>
        <v/>
      </c>
      <c r="N2585" s="48"/>
      <c r="O2585" s="49"/>
      <c r="P2585" s="148" t="s">
        <v>31</v>
      </c>
      <c r="Q2585" s="149" t="s">
        <v>31</v>
      </c>
      <c r="R2585" s="1"/>
    </row>
    <row r="2586" spans="1:18" ht="15.75" hidden="1" customHeight="1">
      <c r="A2586" s="1" t="str">
        <f t="shared" si="1"/>
        <v/>
      </c>
      <c r="B2586" s="1"/>
      <c r="C2586" s="38" t="str">
        <f>IF('TSA Input'!J2561="","",IF('TSA Input'!J2561="Yes",'TSA Input'!B2561,"Ineligible"))</f>
        <v/>
      </c>
      <c r="D2586" s="39" t="str">
        <f>IF('TSA Input'!J2561="","",IF('TSA Input'!J2561="Yes",'TSA Input'!H2561,""))</f>
        <v/>
      </c>
      <c r="E2586" s="40" t="str">
        <f>IF('TSA Input'!J2561="","",IF('TSA Input'!J2561="Yes",'TSA Input'!G2561,""))</f>
        <v/>
      </c>
      <c r="F2586" s="42" t="str">
        <f>IF('TSA Input'!J2561="","",IF('TSA Input'!J2561="Yes",'TSA Input'!C2561,""))</f>
        <v/>
      </c>
      <c r="G2586" s="43" t="str">
        <f>IF('TSA Input'!J2561="","",IF('TSA Input'!J2561="Yes",'TSA Input'!I2561,""))</f>
        <v/>
      </c>
      <c r="H2586" s="43" t="str">
        <f>IF('TSA Input'!J2561="","",IF('TSA Input'!J2561="Yes",'TSA Input'!E2561,""))</f>
        <v/>
      </c>
      <c r="I2586" s="45" t="str">
        <f t="shared" si="2"/>
        <v/>
      </c>
      <c r="J2586" s="146" t="str">
        <f>IF('TSA Input'!$J2561="","",IF('TSA Input'!$J2561="Yes",'TSA Input'!$C2561,""))</f>
        <v/>
      </c>
      <c r="K2586" s="147" t="str">
        <f>IF('TSA Input'!$J2561="","",IF('TSA Input'!$J2561="Yes",'TSA Input'!$I2561,""))</f>
        <v/>
      </c>
      <c r="L2586" s="147" t="str">
        <f>IF('TSA Input'!$J2561="","",IF('TSA Input'!$J2561="Yes",'TSA Input'!$E2561,""))</f>
        <v/>
      </c>
      <c r="M2586" s="45" t="str">
        <f t="shared" si="3"/>
        <v/>
      </c>
      <c r="N2586" s="48"/>
      <c r="O2586" s="49"/>
      <c r="P2586" s="148" t="s">
        <v>31</v>
      </c>
      <c r="Q2586" s="149" t="s">
        <v>31</v>
      </c>
      <c r="R2586" s="1"/>
    </row>
    <row r="2587" spans="1:18" ht="15.75" hidden="1" customHeight="1">
      <c r="A2587" s="1" t="str">
        <f t="shared" si="1"/>
        <v/>
      </c>
      <c r="B2587" s="1"/>
      <c r="C2587" s="38" t="str">
        <f>IF('TSA Input'!J2562="","",IF('TSA Input'!J2562="Yes",'TSA Input'!B2562,"Ineligible"))</f>
        <v/>
      </c>
      <c r="D2587" s="39" t="str">
        <f>IF('TSA Input'!J2562="","",IF('TSA Input'!J2562="Yes",'TSA Input'!H2562,""))</f>
        <v/>
      </c>
      <c r="E2587" s="40" t="str">
        <f>IF('TSA Input'!J2562="","",IF('TSA Input'!J2562="Yes",'TSA Input'!G2562,""))</f>
        <v/>
      </c>
      <c r="F2587" s="42" t="str">
        <f>IF('TSA Input'!J2562="","",IF('TSA Input'!J2562="Yes",'TSA Input'!C2562,""))</f>
        <v/>
      </c>
      <c r="G2587" s="43" t="str">
        <f>IF('TSA Input'!J2562="","",IF('TSA Input'!J2562="Yes",'TSA Input'!I2562,""))</f>
        <v/>
      </c>
      <c r="H2587" s="43" t="str">
        <f>IF('TSA Input'!J2562="","",IF('TSA Input'!J2562="Yes",'TSA Input'!E2562,""))</f>
        <v/>
      </c>
      <c r="I2587" s="45" t="str">
        <f t="shared" si="2"/>
        <v/>
      </c>
      <c r="J2587" s="146" t="str">
        <f>IF('TSA Input'!$J2562="","",IF('TSA Input'!$J2562="Yes",'TSA Input'!$C2562,""))</f>
        <v/>
      </c>
      <c r="K2587" s="147" t="str">
        <f>IF('TSA Input'!$J2562="","",IF('TSA Input'!$J2562="Yes",'TSA Input'!$I2562,""))</f>
        <v/>
      </c>
      <c r="L2587" s="147" t="str">
        <f>IF('TSA Input'!$J2562="","",IF('TSA Input'!$J2562="Yes",'TSA Input'!$E2562,""))</f>
        <v/>
      </c>
      <c r="M2587" s="45" t="str">
        <f t="shared" si="3"/>
        <v/>
      </c>
      <c r="N2587" s="48"/>
      <c r="O2587" s="49"/>
      <c r="P2587" s="148" t="s">
        <v>31</v>
      </c>
      <c r="Q2587" s="149" t="s">
        <v>31</v>
      </c>
      <c r="R2587" s="1"/>
    </row>
    <row r="2588" spans="1:18" ht="15.75" hidden="1" customHeight="1">
      <c r="A2588" s="1" t="str">
        <f t="shared" si="1"/>
        <v/>
      </c>
      <c r="B2588" s="1"/>
      <c r="C2588" s="38" t="str">
        <f>IF('TSA Input'!J2563="","",IF('TSA Input'!J2563="Yes",'TSA Input'!B2563,"Ineligible"))</f>
        <v/>
      </c>
      <c r="D2588" s="39" t="str">
        <f>IF('TSA Input'!J2563="","",IF('TSA Input'!J2563="Yes",'TSA Input'!H2563,""))</f>
        <v/>
      </c>
      <c r="E2588" s="40" t="str">
        <f>IF('TSA Input'!J2563="","",IF('TSA Input'!J2563="Yes",'TSA Input'!G2563,""))</f>
        <v/>
      </c>
      <c r="F2588" s="42" t="str">
        <f>IF('TSA Input'!J2563="","",IF('TSA Input'!J2563="Yes",'TSA Input'!C2563,""))</f>
        <v/>
      </c>
      <c r="G2588" s="43" t="str">
        <f>IF('TSA Input'!J2563="","",IF('TSA Input'!J2563="Yes",'TSA Input'!I2563,""))</f>
        <v/>
      </c>
      <c r="H2588" s="43" t="str">
        <f>IF('TSA Input'!J2563="","",IF('TSA Input'!J2563="Yes",'TSA Input'!E2563,""))</f>
        <v/>
      </c>
      <c r="I2588" s="45" t="str">
        <f t="shared" si="2"/>
        <v/>
      </c>
      <c r="J2588" s="146" t="str">
        <f>IF('TSA Input'!$J2563="","",IF('TSA Input'!$J2563="Yes",'TSA Input'!$C2563,""))</f>
        <v/>
      </c>
      <c r="K2588" s="147" t="str">
        <f>IF('TSA Input'!$J2563="","",IF('TSA Input'!$J2563="Yes",'TSA Input'!$I2563,""))</f>
        <v/>
      </c>
      <c r="L2588" s="147" t="str">
        <f>IF('TSA Input'!$J2563="","",IF('TSA Input'!$J2563="Yes",'TSA Input'!$E2563,""))</f>
        <v/>
      </c>
      <c r="M2588" s="45" t="str">
        <f t="shared" si="3"/>
        <v/>
      </c>
      <c r="N2588" s="48"/>
      <c r="O2588" s="49"/>
      <c r="P2588" s="148" t="s">
        <v>31</v>
      </c>
      <c r="Q2588" s="149" t="s">
        <v>31</v>
      </c>
      <c r="R2588" s="1"/>
    </row>
    <row r="2589" spans="1:18" ht="15.75" hidden="1" customHeight="1">
      <c r="A2589" s="1" t="str">
        <f t="shared" si="1"/>
        <v/>
      </c>
      <c r="B2589" s="1"/>
      <c r="C2589" s="38" t="str">
        <f>IF('TSA Input'!J2564="","",IF('TSA Input'!J2564="Yes",'TSA Input'!B2564,"Ineligible"))</f>
        <v/>
      </c>
      <c r="D2589" s="39" t="str">
        <f>IF('TSA Input'!J2564="","",IF('TSA Input'!J2564="Yes",'TSA Input'!H2564,""))</f>
        <v/>
      </c>
      <c r="E2589" s="40" t="str">
        <f>IF('TSA Input'!J2564="","",IF('TSA Input'!J2564="Yes",'TSA Input'!G2564,""))</f>
        <v/>
      </c>
      <c r="F2589" s="42" t="str">
        <f>IF('TSA Input'!J2564="","",IF('TSA Input'!J2564="Yes",'TSA Input'!C2564,""))</f>
        <v/>
      </c>
      <c r="G2589" s="43" t="str">
        <f>IF('TSA Input'!J2564="","",IF('TSA Input'!J2564="Yes",'TSA Input'!I2564,""))</f>
        <v/>
      </c>
      <c r="H2589" s="43" t="str">
        <f>IF('TSA Input'!J2564="","",IF('TSA Input'!J2564="Yes",'TSA Input'!E2564,""))</f>
        <v/>
      </c>
      <c r="I2589" s="45" t="str">
        <f t="shared" si="2"/>
        <v/>
      </c>
      <c r="J2589" s="146" t="str">
        <f>IF('TSA Input'!$J2564="","",IF('TSA Input'!$J2564="Yes",'TSA Input'!$C2564,""))</f>
        <v/>
      </c>
      <c r="K2589" s="147" t="str">
        <f>IF('TSA Input'!$J2564="","",IF('TSA Input'!$J2564="Yes",'TSA Input'!$I2564,""))</f>
        <v/>
      </c>
      <c r="L2589" s="147" t="str">
        <f>IF('TSA Input'!$J2564="","",IF('TSA Input'!$J2564="Yes",'TSA Input'!$E2564,""))</f>
        <v/>
      </c>
      <c r="M2589" s="45" t="str">
        <f t="shared" si="3"/>
        <v/>
      </c>
      <c r="N2589" s="48"/>
      <c r="O2589" s="49"/>
      <c r="P2589" s="148" t="s">
        <v>31</v>
      </c>
      <c r="Q2589" s="149" t="s">
        <v>31</v>
      </c>
      <c r="R2589" s="1"/>
    </row>
    <row r="2590" spans="1:18" ht="15.75" hidden="1" customHeight="1">
      <c r="A2590" s="1" t="str">
        <f t="shared" si="1"/>
        <v/>
      </c>
      <c r="B2590" s="1"/>
      <c r="C2590" s="38" t="str">
        <f>IF('TSA Input'!J2565="","",IF('TSA Input'!J2565="Yes",'TSA Input'!B2565,"Ineligible"))</f>
        <v/>
      </c>
      <c r="D2590" s="39" t="str">
        <f>IF('TSA Input'!J2565="","",IF('TSA Input'!J2565="Yes",'TSA Input'!H2565,""))</f>
        <v/>
      </c>
      <c r="E2590" s="40" t="str">
        <f>IF('TSA Input'!J2565="","",IF('TSA Input'!J2565="Yes",'TSA Input'!G2565,""))</f>
        <v/>
      </c>
      <c r="F2590" s="42" t="str">
        <f>IF('TSA Input'!J2565="","",IF('TSA Input'!J2565="Yes",'TSA Input'!C2565,""))</f>
        <v/>
      </c>
      <c r="G2590" s="43" t="str">
        <f>IF('TSA Input'!J2565="","",IF('TSA Input'!J2565="Yes",'TSA Input'!I2565,""))</f>
        <v/>
      </c>
      <c r="H2590" s="43" t="str">
        <f>IF('TSA Input'!J2565="","",IF('TSA Input'!J2565="Yes",'TSA Input'!E2565,""))</f>
        <v/>
      </c>
      <c r="I2590" s="45" t="str">
        <f t="shared" si="2"/>
        <v/>
      </c>
      <c r="J2590" s="146" t="str">
        <f>IF('TSA Input'!$J2565="","",IF('TSA Input'!$J2565="Yes",'TSA Input'!$C2565,""))</f>
        <v/>
      </c>
      <c r="K2590" s="147" t="str">
        <f>IF('TSA Input'!$J2565="","",IF('TSA Input'!$J2565="Yes",'TSA Input'!$I2565,""))</f>
        <v/>
      </c>
      <c r="L2590" s="147" t="str">
        <f>IF('TSA Input'!$J2565="","",IF('TSA Input'!$J2565="Yes",'TSA Input'!$E2565,""))</f>
        <v/>
      </c>
      <c r="M2590" s="45" t="str">
        <f t="shared" si="3"/>
        <v/>
      </c>
      <c r="N2590" s="48"/>
      <c r="O2590" s="49"/>
      <c r="P2590" s="148" t="s">
        <v>31</v>
      </c>
      <c r="Q2590" s="149" t="s">
        <v>31</v>
      </c>
      <c r="R2590" s="1"/>
    </row>
    <row r="2591" spans="1:18" ht="15.75" hidden="1" customHeight="1">
      <c r="A2591" s="1" t="str">
        <f t="shared" si="1"/>
        <v/>
      </c>
      <c r="B2591" s="1"/>
      <c r="C2591" s="38" t="str">
        <f>IF('TSA Input'!J2566="","",IF('TSA Input'!J2566="Yes",'TSA Input'!B2566,"Ineligible"))</f>
        <v/>
      </c>
      <c r="D2591" s="39" t="str">
        <f>IF('TSA Input'!J2566="","",IF('TSA Input'!J2566="Yes",'TSA Input'!H2566,""))</f>
        <v/>
      </c>
      <c r="E2591" s="40" t="str">
        <f>IF('TSA Input'!J2566="","",IF('TSA Input'!J2566="Yes",'TSA Input'!G2566,""))</f>
        <v/>
      </c>
      <c r="F2591" s="42" t="str">
        <f>IF('TSA Input'!J2566="","",IF('TSA Input'!J2566="Yes",'TSA Input'!C2566,""))</f>
        <v/>
      </c>
      <c r="G2591" s="43" t="str">
        <f>IF('TSA Input'!J2566="","",IF('TSA Input'!J2566="Yes",'TSA Input'!I2566,""))</f>
        <v/>
      </c>
      <c r="H2591" s="43" t="str">
        <f>IF('TSA Input'!J2566="","",IF('TSA Input'!J2566="Yes",'TSA Input'!E2566,""))</f>
        <v/>
      </c>
      <c r="I2591" s="45" t="str">
        <f t="shared" si="2"/>
        <v/>
      </c>
      <c r="J2591" s="146" t="str">
        <f>IF('TSA Input'!$J2566="","",IF('TSA Input'!$J2566="Yes",'TSA Input'!$C2566,""))</f>
        <v/>
      </c>
      <c r="K2591" s="147" t="str">
        <f>IF('TSA Input'!$J2566="","",IF('TSA Input'!$J2566="Yes",'TSA Input'!$I2566,""))</f>
        <v/>
      </c>
      <c r="L2591" s="147" t="str">
        <f>IF('TSA Input'!$J2566="","",IF('TSA Input'!$J2566="Yes",'TSA Input'!$E2566,""))</f>
        <v/>
      </c>
      <c r="M2591" s="45" t="str">
        <f t="shared" si="3"/>
        <v/>
      </c>
      <c r="N2591" s="48"/>
      <c r="O2591" s="49"/>
      <c r="P2591" s="148" t="s">
        <v>31</v>
      </c>
      <c r="Q2591" s="149" t="s">
        <v>31</v>
      </c>
      <c r="R2591" s="1"/>
    </row>
    <row r="2592" spans="1:18" ht="15.75" hidden="1" customHeight="1">
      <c r="A2592" s="1" t="str">
        <f t="shared" si="1"/>
        <v/>
      </c>
      <c r="B2592" s="1"/>
      <c r="C2592" s="38" t="str">
        <f>IF('TSA Input'!J2567="","",IF('TSA Input'!J2567="Yes",'TSA Input'!B2567,"Ineligible"))</f>
        <v/>
      </c>
      <c r="D2592" s="39" t="str">
        <f>IF('TSA Input'!J2567="","",IF('TSA Input'!J2567="Yes",'TSA Input'!H2567,""))</f>
        <v/>
      </c>
      <c r="E2592" s="40" t="str">
        <f>IF('TSA Input'!J2567="","",IF('TSA Input'!J2567="Yes",'TSA Input'!G2567,""))</f>
        <v/>
      </c>
      <c r="F2592" s="42" t="str">
        <f>IF('TSA Input'!J2567="","",IF('TSA Input'!J2567="Yes",'TSA Input'!C2567,""))</f>
        <v/>
      </c>
      <c r="G2592" s="43" t="str">
        <f>IF('TSA Input'!J2567="","",IF('TSA Input'!J2567="Yes",'TSA Input'!I2567,""))</f>
        <v/>
      </c>
      <c r="H2592" s="43" t="str">
        <f>IF('TSA Input'!J2567="","",IF('TSA Input'!J2567="Yes",'TSA Input'!E2567,""))</f>
        <v/>
      </c>
      <c r="I2592" s="45" t="str">
        <f t="shared" si="2"/>
        <v/>
      </c>
      <c r="J2592" s="146" t="str">
        <f>IF('TSA Input'!$J2567="","",IF('TSA Input'!$J2567="Yes",'TSA Input'!$C2567,""))</f>
        <v/>
      </c>
      <c r="K2592" s="147" t="str">
        <f>IF('TSA Input'!$J2567="","",IF('TSA Input'!$J2567="Yes",'TSA Input'!$I2567,""))</f>
        <v/>
      </c>
      <c r="L2592" s="147" t="str">
        <f>IF('TSA Input'!$J2567="","",IF('TSA Input'!$J2567="Yes",'TSA Input'!$E2567,""))</f>
        <v/>
      </c>
      <c r="M2592" s="45" t="str">
        <f t="shared" si="3"/>
        <v/>
      </c>
      <c r="N2592" s="48"/>
      <c r="O2592" s="49"/>
      <c r="P2592" s="148" t="s">
        <v>31</v>
      </c>
      <c r="Q2592" s="149" t="s">
        <v>31</v>
      </c>
      <c r="R2592" s="1"/>
    </row>
    <row r="2593" spans="1:18" ht="15.75" hidden="1" customHeight="1">
      <c r="A2593" s="1" t="str">
        <f t="shared" si="1"/>
        <v/>
      </c>
      <c r="B2593" s="1"/>
      <c r="C2593" s="38" t="str">
        <f>IF('TSA Input'!J2568="","",IF('TSA Input'!J2568="Yes",'TSA Input'!B2568,"Ineligible"))</f>
        <v/>
      </c>
      <c r="D2593" s="39" t="str">
        <f>IF('TSA Input'!J2568="","",IF('TSA Input'!J2568="Yes",'TSA Input'!H2568,""))</f>
        <v/>
      </c>
      <c r="E2593" s="40" t="str">
        <f>IF('TSA Input'!J2568="","",IF('TSA Input'!J2568="Yes",'TSA Input'!G2568,""))</f>
        <v/>
      </c>
      <c r="F2593" s="42" t="str">
        <f>IF('TSA Input'!J2568="","",IF('TSA Input'!J2568="Yes",'TSA Input'!C2568,""))</f>
        <v/>
      </c>
      <c r="G2593" s="43" t="str">
        <f>IF('TSA Input'!J2568="","",IF('TSA Input'!J2568="Yes",'TSA Input'!I2568,""))</f>
        <v/>
      </c>
      <c r="H2593" s="43" t="str">
        <f>IF('TSA Input'!J2568="","",IF('TSA Input'!J2568="Yes",'TSA Input'!E2568,""))</f>
        <v/>
      </c>
      <c r="I2593" s="45" t="str">
        <f t="shared" si="2"/>
        <v/>
      </c>
      <c r="J2593" s="146" t="str">
        <f>IF('TSA Input'!$J2568="","",IF('TSA Input'!$J2568="Yes",'TSA Input'!$C2568,""))</f>
        <v/>
      </c>
      <c r="K2593" s="147" t="str">
        <f>IF('TSA Input'!$J2568="","",IF('TSA Input'!$J2568="Yes",'TSA Input'!$I2568,""))</f>
        <v/>
      </c>
      <c r="L2593" s="147" t="str">
        <f>IF('TSA Input'!$J2568="","",IF('TSA Input'!$J2568="Yes",'TSA Input'!$E2568,""))</f>
        <v/>
      </c>
      <c r="M2593" s="45" t="str">
        <f t="shared" si="3"/>
        <v/>
      </c>
      <c r="N2593" s="48"/>
      <c r="O2593" s="49"/>
      <c r="P2593" s="148" t="s">
        <v>31</v>
      </c>
      <c r="Q2593" s="149" t="s">
        <v>31</v>
      </c>
      <c r="R2593" s="1"/>
    </row>
    <row r="2594" spans="1:18" ht="15.75" hidden="1" customHeight="1">
      <c r="A2594" s="1" t="str">
        <f t="shared" si="1"/>
        <v/>
      </c>
      <c r="B2594" s="1"/>
      <c r="C2594" s="38" t="str">
        <f>IF('TSA Input'!J2569="","",IF('TSA Input'!J2569="Yes",'TSA Input'!B2569,"Ineligible"))</f>
        <v/>
      </c>
      <c r="D2594" s="39" t="str">
        <f>IF('TSA Input'!J2569="","",IF('TSA Input'!J2569="Yes",'TSA Input'!H2569,""))</f>
        <v/>
      </c>
      <c r="E2594" s="40" t="str">
        <f>IF('TSA Input'!J2569="","",IF('TSA Input'!J2569="Yes",'TSA Input'!G2569,""))</f>
        <v/>
      </c>
      <c r="F2594" s="42" t="str">
        <f>IF('TSA Input'!J2569="","",IF('TSA Input'!J2569="Yes",'TSA Input'!C2569,""))</f>
        <v/>
      </c>
      <c r="G2594" s="43" t="str">
        <f>IF('TSA Input'!J2569="","",IF('TSA Input'!J2569="Yes",'TSA Input'!I2569,""))</f>
        <v/>
      </c>
      <c r="H2594" s="43" t="str">
        <f>IF('TSA Input'!J2569="","",IF('TSA Input'!J2569="Yes",'TSA Input'!E2569,""))</f>
        <v/>
      </c>
      <c r="I2594" s="45" t="str">
        <f t="shared" si="2"/>
        <v/>
      </c>
      <c r="J2594" s="146" t="str">
        <f>IF('TSA Input'!$J2569="","",IF('TSA Input'!$J2569="Yes",'TSA Input'!$C2569,""))</f>
        <v/>
      </c>
      <c r="K2594" s="147" t="str">
        <f>IF('TSA Input'!$J2569="","",IF('TSA Input'!$J2569="Yes",'TSA Input'!$I2569,""))</f>
        <v/>
      </c>
      <c r="L2594" s="147" t="str">
        <f>IF('TSA Input'!$J2569="","",IF('TSA Input'!$J2569="Yes",'TSA Input'!$E2569,""))</f>
        <v/>
      </c>
      <c r="M2594" s="45" t="str">
        <f t="shared" si="3"/>
        <v/>
      </c>
      <c r="N2594" s="48"/>
      <c r="O2594" s="49"/>
      <c r="P2594" s="148" t="s">
        <v>31</v>
      </c>
      <c r="Q2594" s="149" t="s">
        <v>31</v>
      </c>
      <c r="R2594" s="1"/>
    </row>
    <row r="2595" spans="1:18" ht="15.75" hidden="1" customHeight="1">
      <c r="A2595" s="1" t="str">
        <f t="shared" si="1"/>
        <v/>
      </c>
      <c r="B2595" s="1"/>
      <c r="C2595" s="38" t="str">
        <f>IF('TSA Input'!J2570="","",IF('TSA Input'!J2570="Yes",'TSA Input'!B2570,"Ineligible"))</f>
        <v/>
      </c>
      <c r="D2595" s="39" t="str">
        <f>IF('TSA Input'!J2570="","",IF('TSA Input'!J2570="Yes",'TSA Input'!H2570,""))</f>
        <v/>
      </c>
      <c r="E2595" s="40" t="str">
        <f>IF('TSA Input'!J2570="","",IF('TSA Input'!J2570="Yes",'TSA Input'!G2570,""))</f>
        <v/>
      </c>
      <c r="F2595" s="42" t="str">
        <f>IF('TSA Input'!J2570="","",IF('TSA Input'!J2570="Yes",'TSA Input'!C2570,""))</f>
        <v/>
      </c>
      <c r="G2595" s="43" t="str">
        <f>IF('TSA Input'!J2570="","",IF('TSA Input'!J2570="Yes",'TSA Input'!I2570,""))</f>
        <v/>
      </c>
      <c r="H2595" s="43" t="str">
        <f>IF('TSA Input'!J2570="","",IF('TSA Input'!J2570="Yes",'TSA Input'!E2570,""))</f>
        <v/>
      </c>
      <c r="I2595" s="45" t="str">
        <f t="shared" si="2"/>
        <v/>
      </c>
      <c r="J2595" s="146" t="str">
        <f>IF('TSA Input'!$J2570="","",IF('TSA Input'!$J2570="Yes",'TSA Input'!$C2570,""))</f>
        <v/>
      </c>
      <c r="K2595" s="147" t="str">
        <f>IF('TSA Input'!$J2570="","",IF('TSA Input'!$J2570="Yes",'TSA Input'!$I2570,""))</f>
        <v/>
      </c>
      <c r="L2595" s="147" t="str">
        <f>IF('TSA Input'!$J2570="","",IF('TSA Input'!$J2570="Yes",'TSA Input'!$E2570,""))</f>
        <v/>
      </c>
      <c r="M2595" s="45" t="str">
        <f t="shared" si="3"/>
        <v/>
      </c>
      <c r="N2595" s="48"/>
      <c r="O2595" s="49"/>
      <c r="P2595" s="148" t="s">
        <v>31</v>
      </c>
      <c r="Q2595" s="149" t="s">
        <v>31</v>
      </c>
      <c r="R2595" s="1"/>
    </row>
    <row r="2596" spans="1:18" ht="15.75" hidden="1" customHeight="1">
      <c r="A2596" s="1" t="str">
        <f t="shared" si="1"/>
        <v/>
      </c>
      <c r="B2596" s="1"/>
      <c r="C2596" s="38" t="str">
        <f>IF('TSA Input'!J2571="","",IF('TSA Input'!J2571="Yes",'TSA Input'!B2571,"Ineligible"))</f>
        <v/>
      </c>
      <c r="D2596" s="39" t="str">
        <f>IF('TSA Input'!J2571="","",IF('TSA Input'!J2571="Yes",'TSA Input'!H2571,""))</f>
        <v/>
      </c>
      <c r="E2596" s="40" t="str">
        <f>IF('TSA Input'!J2571="","",IF('TSA Input'!J2571="Yes",'TSA Input'!G2571,""))</f>
        <v/>
      </c>
      <c r="F2596" s="42" t="str">
        <f>IF('TSA Input'!J2571="","",IF('TSA Input'!J2571="Yes",'TSA Input'!C2571,""))</f>
        <v/>
      </c>
      <c r="G2596" s="43" t="str">
        <f>IF('TSA Input'!J2571="","",IF('TSA Input'!J2571="Yes",'TSA Input'!I2571,""))</f>
        <v/>
      </c>
      <c r="H2596" s="43" t="str">
        <f>IF('TSA Input'!J2571="","",IF('TSA Input'!J2571="Yes",'TSA Input'!E2571,""))</f>
        <v/>
      </c>
      <c r="I2596" s="45" t="str">
        <f t="shared" si="2"/>
        <v/>
      </c>
      <c r="J2596" s="146" t="str">
        <f>IF('TSA Input'!$J2571="","",IF('TSA Input'!$J2571="Yes",'TSA Input'!$C2571,""))</f>
        <v/>
      </c>
      <c r="K2596" s="147" t="str">
        <f>IF('TSA Input'!$J2571="","",IF('TSA Input'!$J2571="Yes",'TSA Input'!$I2571,""))</f>
        <v/>
      </c>
      <c r="L2596" s="147" t="str">
        <f>IF('TSA Input'!$J2571="","",IF('TSA Input'!$J2571="Yes",'TSA Input'!$E2571,""))</f>
        <v/>
      </c>
      <c r="M2596" s="45" t="str">
        <f t="shared" si="3"/>
        <v/>
      </c>
      <c r="N2596" s="48"/>
      <c r="O2596" s="49"/>
      <c r="P2596" s="148" t="s">
        <v>31</v>
      </c>
      <c r="Q2596" s="149" t="s">
        <v>31</v>
      </c>
      <c r="R2596" s="1"/>
    </row>
    <row r="2597" spans="1:18" ht="15.75" hidden="1" customHeight="1">
      <c r="A2597" s="1" t="str">
        <f t="shared" si="1"/>
        <v/>
      </c>
      <c r="B2597" s="1"/>
      <c r="C2597" s="38" t="str">
        <f>IF('TSA Input'!J2572="","",IF('TSA Input'!J2572="Yes",'TSA Input'!B2572,"Ineligible"))</f>
        <v/>
      </c>
      <c r="D2597" s="39" t="str">
        <f>IF('TSA Input'!J2572="","",IF('TSA Input'!J2572="Yes",'TSA Input'!H2572,""))</f>
        <v/>
      </c>
      <c r="E2597" s="40" t="str">
        <f>IF('TSA Input'!J2572="","",IF('TSA Input'!J2572="Yes",'TSA Input'!G2572,""))</f>
        <v/>
      </c>
      <c r="F2597" s="42" t="str">
        <f>IF('TSA Input'!J2572="","",IF('TSA Input'!J2572="Yes",'TSA Input'!C2572,""))</f>
        <v/>
      </c>
      <c r="G2597" s="43" t="str">
        <f>IF('TSA Input'!J2572="","",IF('TSA Input'!J2572="Yes",'TSA Input'!I2572,""))</f>
        <v/>
      </c>
      <c r="H2597" s="43" t="str">
        <f>IF('TSA Input'!J2572="","",IF('TSA Input'!J2572="Yes",'TSA Input'!E2572,""))</f>
        <v/>
      </c>
      <c r="I2597" s="45" t="str">
        <f t="shared" si="2"/>
        <v/>
      </c>
      <c r="J2597" s="146" t="str">
        <f>IF('TSA Input'!$J2572="","",IF('TSA Input'!$J2572="Yes",'TSA Input'!$C2572,""))</f>
        <v/>
      </c>
      <c r="K2597" s="147" t="str">
        <f>IF('TSA Input'!$J2572="","",IF('TSA Input'!$J2572="Yes",'TSA Input'!$I2572,""))</f>
        <v/>
      </c>
      <c r="L2597" s="147" t="str">
        <f>IF('TSA Input'!$J2572="","",IF('TSA Input'!$J2572="Yes",'TSA Input'!$E2572,""))</f>
        <v/>
      </c>
      <c r="M2597" s="45" t="str">
        <f t="shared" si="3"/>
        <v/>
      </c>
      <c r="N2597" s="48"/>
      <c r="O2597" s="49"/>
      <c r="P2597" s="148" t="s">
        <v>31</v>
      </c>
      <c r="Q2597" s="149" t="s">
        <v>31</v>
      </c>
      <c r="R2597" s="1"/>
    </row>
    <row r="2598" spans="1:18" ht="15.75" hidden="1" customHeight="1">
      <c r="A2598" s="1" t="str">
        <f t="shared" si="1"/>
        <v/>
      </c>
      <c r="B2598" s="1"/>
      <c r="C2598" s="38" t="str">
        <f>IF('TSA Input'!J2573="","",IF('TSA Input'!J2573="Yes",'TSA Input'!B2573,"Ineligible"))</f>
        <v/>
      </c>
      <c r="D2598" s="39" t="str">
        <f>IF('TSA Input'!J2573="","",IF('TSA Input'!J2573="Yes",'TSA Input'!H2573,""))</f>
        <v/>
      </c>
      <c r="E2598" s="40" t="str">
        <f>IF('TSA Input'!J2573="","",IF('TSA Input'!J2573="Yes",'TSA Input'!G2573,""))</f>
        <v/>
      </c>
      <c r="F2598" s="42" t="str">
        <f>IF('TSA Input'!J2573="","",IF('TSA Input'!J2573="Yes",'TSA Input'!C2573,""))</f>
        <v/>
      </c>
      <c r="G2598" s="43" t="str">
        <f>IF('TSA Input'!J2573="","",IF('TSA Input'!J2573="Yes",'TSA Input'!I2573,""))</f>
        <v/>
      </c>
      <c r="H2598" s="43" t="str">
        <f>IF('TSA Input'!J2573="","",IF('TSA Input'!J2573="Yes",'TSA Input'!E2573,""))</f>
        <v/>
      </c>
      <c r="I2598" s="45" t="str">
        <f t="shared" si="2"/>
        <v/>
      </c>
      <c r="J2598" s="146" t="str">
        <f>IF('TSA Input'!$J2573="","",IF('TSA Input'!$J2573="Yes",'TSA Input'!$C2573,""))</f>
        <v/>
      </c>
      <c r="K2598" s="147" t="str">
        <f>IF('TSA Input'!$J2573="","",IF('TSA Input'!$J2573="Yes",'TSA Input'!$I2573,""))</f>
        <v/>
      </c>
      <c r="L2598" s="147" t="str">
        <f>IF('TSA Input'!$J2573="","",IF('TSA Input'!$J2573="Yes",'TSA Input'!$E2573,""))</f>
        <v/>
      </c>
      <c r="M2598" s="45" t="str">
        <f t="shared" si="3"/>
        <v/>
      </c>
      <c r="N2598" s="48"/>
      <c r="O2598" s="49"/>
      <c r="P2598" s="148" t="s">
        <v>31</v>
      </c>
      <c r="Q2598" s="149" t="s">
        <v>31</v>
      </c>
      <c r="R2598" s="1"/>
    </row>
    <row r="2599" spans="1:18" ht="15.75" hidden="1" customHeight="1">
      <c r="A2599" s="1" t="str">
        <f t="shared" si="1"/>
        <v/>
      </c>
      <c r="B2599" s="1"/>
      <c r="C2599" s="38" t="str">
        <f>IF('TSA Input'!J2574="","",IF('TSA Input'!J2574="Yes",'TSA Input'!B2574,"Ineligible"))</f>
        <v/>
      </c>
      <c r="D2599" s="39" t="str">
        <f>IF('TSA Input'!J2574="","",IF('TSA Input'!J2574="Yes",'TSA Input'!H2574,""))</f>
        <v/>
      </c>
      <c r="E2599" s="40" t="str">
        <f>IF('TSA Input'!J2574="","",IF('TSA Input'!J2574="Yes",'TSA Input'!G2574,""))</f>
        <v/>
      </c>
      <c r="F2599" s="42" t="str">
        <f>IF('TSA Input'!J2574="","",IF('TSA Input'!J2574="Yes",'TSA Input'!C2574,""))</f>
        <v/>
      </c>
      <c r="G2599" s="43" t="str">
        <f>IF('TSA Input'!J2574="","",IF('TSA Input'!J2574="Yes",'TSA Input'!I2574,""))</f>
        <v/>
      </c>
      <c r="H2599" s="43" t="str">
        <f>IF('TSA Input'!J2574="","",IF('TSA Input'!J2574="Yes",'TSA Input'!E2574,""))</f>
        <v/>
      </c>
      <c r="I2599" s="45" t="str">
        <f t="shared" si="2"/>
        <v/>
      </c>
      <c r="J2599" s="146" t="str">
        <f>IF('TSA Input'!$J2574="","",IF('TSA Input'!$J2574="Yes",'TSA Input'!$C2574,""))</f>
        <v/>
      </c>
      <c r="K2599" s="147" t="str">
        <f>IF('TSA Input'!$J2574="","",IF('TSA Input'!$J2574="Yes",'TSA Input'!$I2574,""))</f>
        <v/>
      </c>
      <c r="L2599" s="147" t="str">
        <f>IF('TSA Input'!$J2574="","",IF('TSA Input'!$J2574="Yes",'TSA Input'!$E2574,""))</f>
        <v/>
      </c>
      <c r="M2599" s="45" t="str">
        <f t="shared" si="3"/>
        <v/>
      </c>
      <c r="N2599" s="48"/>
      <c r="O2599" s="49"/>
      <c r="P2599" s="148" t="s">
        <v>31</v>
      </c>
      <c r="Q2599" s="149" t="s">
        <v>31</v>
      </c>
      <c r="R2599" s="1"/>
    </row>
    <row r="2600" spans="1:18" ht="15.75" hidden="1" customHeight="1">
      <c r="A2600" s="1" t="str">
        <f t="shared" si="1"/>
        <v/>
      </c>
      <c r="B2600" s="1"/>
      <c r="C2600" s="38" t="str">
        <f>IF('TSA Input'!J2575="","",IF('TSA Input'!J2575="Yes",'TSA Input'!B2575,"Ineligible"))</f>
        <v/>
      </c>
      <c r="D2600" s="39" t="str">
        <f>IF('TSA Input'!J2575="","",IF('TSA Input'!J2575="Yes",'TSA Input'!H2575,""))</f>
        <v/>
      </c>
      <c r="E2600" s="40" t="str">
        <f>IF('TSA Input'!J2575="","",IF('TSA Input'!J2575="Yes",'TSA Input'!G2575,""))</f>
        <v/>
      </c>
      <c r="F2600" s="42" t="str">
        <f>IF('TSA Input'!J2575="","",IF('TSA Input'!J2575="Yes",'TSA Input'!C2575,""))</f>
        <v/>
      </c>
      <c r="G2600" s="43" t="str">
        <f>IF('TSA Input'!J2575="","",IF('TSA Input'!J2575="Yes",'TSA Input'!I2575,""))</f>
        <v/>
      </c>
      <c r="H2600" s="43" t="str">
        <f>IF('TSA Input'!J2575="","",IF('TSA Input'!J2575="Yes",'TSA Input'!E2575,""))</f>
        <v/>
      </c>
      <c r="I2600" s="45" t="str">
        <f t="shared" si="2"/>
        <v/>
      </c>
      <c r="J2600" s="146" t="str">
        <f>IF('TSA Input'!$J2575="","",IF('TSA Input'!$J2575="Yes",'TSA Input'!$C2575,""))</f>
        <v/>
      </c>
      <c r="K2600" s="147" t="str">
        <f>IF('TSA Input'!$J2575="","",IF('TSA Input'!$J2575="Yes",'TSA Input'!$I2575,""))</f>
        <v/>
      </c>
      <c r="L2600" s="147" t="str">
        <f>IF('TSA Input'!$J2575="","",IF('TSA Input'!$J2575="Yes",'TSA Input'!$E2575,""))</f>
        <v/>
      </c>
      <c r="M2600" s="45" t="str">
        <f t="shared" si="3"/>
        <v/>
      </c>
      <c r="N2600" s="48"/>
      <c r="O2600" s="49"/>
      <c r="P2600" s="148" t="s">
        <v>31</v>
      </c>
      <c r="Q2600" s="149" t="s">
        <v>31</v>
      </c>
      <c r="R2600" s="1"/>
    </row>
    <row r="2601" spans="1:18" ht="15.75" hidden="1" customHeight="1">
      <c r="A2601" s="1" t="str">
        <f t="shared" si="1"/>
        <v/>
      </c>
      <c r="B2601" s="1"/>
      <c r="C2601" s="38" t="str">
        <f>IF('TSA Input'!J2576="","",IF('TSA Input'!J2576="Yes",'TSA Input'!B2576,"Ineligible"))</f>
        <v/>
      </c>
      <c r="D2601" s="39" t="str">
        <f>IF('TSA Input'!J2576="","",IF('TSA Input'!J2576="Yes",'TSA Input'!H2576,""))</f>
        <v/>
      </c>
      <c r="E2601" s="40" t="str">
        <f>IF('TSA Input'!J2576="","",IF('TSA Input'!J2576="Yes",'TSA Input'!G2576,""))</f>
        <v/>
      </c>
      <c r="F2601" s="42" t="str">
        <f>IF('TSA Input'!J2576="","",IF('TSA Input'!J2576="Yes",'TSA Input'!C2576,""))</f>
        <v/>
      </c>
      <c r="G2601" s="43" t="str">
        <f>IF('TSA Input'!J2576="","",IF('TSA Input'!J2576="Yes",'TSA Input'!I2576,""))</f>
        <v/>
      </c>
      <c r="H2601" s="43" t="str">
        <f>IF('TSA Input'!J2576="","",IF('TSA Input'!J2576="Yes",'TSA Input'!E2576,""))</f>
        <v/>
      </c>
      <c r="I2601" s="45" t="str">
        <f t="shared" si="2"/>
        <v/>
      </c>
      <c r="J2601" s="146" t="str">
        <f>IF('TSA Input'!$J2576="","",IF('TSA Input'!$J2576="Yes",'TSA Input'!$C2576,""))</f>
        <v/>
      </c>
      <c r="K2601" s="147" t="str">
        <f>IF('TSA Input'!$J2576="","",IF('TSA Input'!$J2576="Yes",'TSA Input'!$I2576,""))</f>
        <v/>
      </c>
      <c r="L2601" s="147" t="str">
        <f>IF('TSA Input'!$J2576="","",IF('TSA Input'!$J2576="Yes",'TSA Input'!$E2576,""))</f>
        <v/>
      </c>
      <c r="M2601" s="45" t="str">
        <f t="shared" si="3"/>
        <v/>
      </c>
      <c r="N2601" s="48"/>
      <c r="O2601" s="49"/>
      <c r="P2601" s="148" t="s">
        <v>31</v>
      </c>
      <c r="Q2601" s="149" t="s">
        <v>31</v>
      </c>
      <c r="R2601" s="1"/>
    </row>
    <row r="2602" spans="1:18" ht="15.75" hidden="1" customHeight="1">
      <c r="A2602" s="1" t="str">
        <f t="shared" si="1"/>
        <v/>
      </c>
      <c r="B2602" s="1"/>
      <c r="C2602" s="38" t="str">
        <f>IF('TSA Input'!J2577="","",IF('TSA Input'!J2577="Yes",'TSA Input'!B2577,"Ineligible"))</f>
        <v/>
      </c>
      <c r="D2602" s="39" t="str">
        <f>IF('TSA Input'!J2577="","",IF('TSA Input'!J2577="Yes",'TSA Input'!H2577,""))</f>
        <v/>
      </c>
      <c r="E2602" s="40" t="str">
        <f>IF('TSA Input'!J2577="","",IF('TSA Input'!J2577="Yes",'TSA Input'!G2577,""))</f>
        <v/>
      </c>
      <c r="F2602" s="42" t="str">
        <f>IF('TSA Input'!J2577="","",IF('TSA Input'!J2577="Yes",'TSA Input'!C2577,""))</f>
        <v/>
      </c>
      <c r="G2602" s="43" t="str">
        <f>IF('TSA Input'!J2577="","",IF('TSA Input'!J2577="Yes",'TSA Input'!I2577,""))</f>
        <v/>
      </c>
      <c r="H2602" s="43" t="str">
        <f>IF('TSA Input'!J2577="","",IF('TSA Input'!J2577="Yes",'TSA Input'!E2577,""))</f>
        <v/>
      </c>
      <c r="I2602" s="45" t="str">
        <f t="shared" si="2"/>
        <v/>
      </c>
      <c r="J2602" s="146" t="str">
        <f>IF('TSA Input'!$J2577="","",IF('TSA Input'!$J2577="Yes",'TSA Input'!$C2577,""))</f>
        <v/>
      </c>
      <c r="K2602" s="147" t="str">
        <f>IF('TSA Input'!$J2577="","",IF('TSA Input'!$J2577="Yes",'TSA Input'!$I2577,""))</f>
        <v/>
      </c>
      <c r="L2602" s="147" t="str">
        <f>IF('TSA Input'!$J2577="","",IF('TSA Input'!$J2577="Yes",'TSA Input'!$E2577,""))</f>
        <v/>
      </c>
      <c r="M2602" s="45" t="str">
        <f t="shared" si="3"/>
        <v/>
      </c>
      <c r="N2602" s="48"/>
      <c r="O2602" s="49"/>
      <c r="P2602" s="148" t="s">
        <v>31</v>
      </c>
      <c r="Q2602" s="149" t="s">
        <v>31</v>
      </c>
      <c r="R2602" s="1"/>
    </row>
    <row r="2603" spans="1:18" ht="15.75" hidden="1" customHeight="1">
      <c r="A2603" s="1" t="str">
        <f t="shared" si="1"/>
        <v/>
      </c>
      <c r="B2603" s="1"/>
      <c r="C2603" s="38" t="str">
        <f>IF('TSA Input'!J2578="","",IF('TSA Input'!J2578="Yes",'TSA Input'!B2578,"Ineligible"))</f>
        <v/>
      </c>
      <c r="D2603" s="39" t="str">
        <f>IF('TSA Input'!J2578="","",IF('TSA Input'!J2578="Yes",'TSA Input'!H2578,""))</f>
        <v/>
      </c>
      <c r="E2603" s="40" t="str">
        <f>IF('TSA Input'!J2578="","",IF('TSA Input'!J2578="Yes",'TSA Input'!G2578,""))</f>
        <v/>
      </c>
      <c r="F2603" s="42" t="str">
        <f>IF('TSA Input'!J2578="","",IF('TSA Input'!J2578="Yes",'TSA Input'!C2578,""))</f>
        <v/>
      </c>
      <c r="G2603" s="43" t="str">
        <f>IF('TSA Input'!J2578="","",IF('TSA Input'!J2578="Yes",'TSA Input'!I2578,""))</f>
        <v/>
      </c>
      <c r="H2603" s="43" t="str">
        <f>IF('TSA Input'!J2578="","",IF('TSA Input'!J2578="Yes",'TSA Input'!E2578,""))</f>
        <v/>
      </c>
      <c r="I2603" s="45" t="str">
        <f t="shared" si="2"/>
        <v/>
      </c>
      <c r="J2603" s="146" t="str">
        <f>IF('TSA Input'!$J2578="","",IF('TSA Input'!$J2578="Yes",'TSA Input'!$C2578,""))</f>
        <v/>
      </c>
      <c r="K2603" s="147" t="str">
        <f>IF('TSA Input'!$J2578="","",IF('TSA Input'!$J2578="Yes",'TSA Input'!$I2578,""))</f>
        <v/>
      </c>
      <c r="L2603" s="147" t="str">
        <f>IF('TSA Input'!$J2578="","",IF('TSA Input'!$J2578="Yes",'TSA Input'!$E2578,""))</f>
        <v/>
      </c>
      <c r="M2603" s="45" t="str">
        <f t="shared" si="3"/>
        <v/>
      </c>
      <c r="N2603" s="48"/>
      <c r="O2603" s="49"/>
      <c r="P2603" s="148" t="s">
        <v>31</v>
      </c>
      <c r="Q2603" s="149" t="s">
        <v>31</v>
      </c>
      <c r="R2603" s="1"/>
    </row>
    <row r="2604" spans="1:18" ht="15.75" hidden="1" customHeight="1">
      <c r="A2604" s="1" t="str">
        <f t="shared" si="1"/>
        <v/>
      </c>
      <c r="B2604" s="1"/>
      <c r="C2604" s="38" t="str">
        <f>IF('TSA Input'!J2579="","",IF('TSA Input'!J2579="Yes",'TSA Input'!B2579,"Ineligible"))</f>
        <v/>
      </c>
      <c r="D2604" s="39" t="str">
        <f>IF('TSA Input'!J2579="","",IF('TSA Input'!J2579="Yes",'TSA Input'!H2579,""))</f>
        <v/>
      </c>
      <c r="E2604" s="40" t="str">
        <f>IF('TSA Input'!J2579="","",IF('TSA Input'!J2579="Yes",'TSA Input'!G2579,""))</f>
        <v/>
      </c>
      <c r="F2604" s="42" t="str">
        <f>IF('TSA Input'!J2579="","",IF('TSA Input'!J2579="Yes",'TSA Input'!C2579,""))</f>
        <v/>
      </c>
      <c r="G2604" s="43" t="str">
        <f>IF('TSA Input'!J2579="","",IF('TSA Input'!J2579="Yes",'TSA Input'!I2579,""))</f>
        <v/>
      </c>
      <c r="H2604" s="43" t="str">
        <f>IF('TSA Input'!J2579="","",IF('TSA Input'!J2579="Yes",'TSA Input'!E2579,""))</f>
        <v/>
      </c>
      <c r="I2604" s="45" t="str">
        <f t="shared" si="2"/>
        <v/>
      </c>
      <c r="J2604" s="146" t="str">
        <f>IF('TSA Input'!$J2579="","",IF('TSA Input'!$J2579="Yes",'TSA Input'!$C2579,""))</f>
        <v/>
      </c>
      <c r="K2604" s="147" t="str">
        <f>IF('TSA Input'!$J2579="","",IF('TSA Input'!$J2579="Yes",'TSA Input'!$I2579,""))</f>
        <v/>
      </c>
      <c r="L2604" s="147" t="str">
        <f>IF('TSA Input'!$J2579="","",IF('TSA Input'!$J2579="Yes",'TSA Input'!$E2579,""))</f>
        <v/>
      </c>
      <c r="M2604" s="45" t="str">
        <f t="shared" si="3"/>
        <v/>
      </c>
      <c r="N2604" s="48"/>
      <c r="O2604" s="49"/>
      <c r="P2604" s="148" t="s">
        <v>31</v>
      </c>
      <c r="Q2604" s="149" t="s">
        <v>31</v>
      </c>
      <c r="R2604" s="1"/>
    </row>
    <row r="2605" spans="1:18" ht="15.75" hidden="1" customHeight="1">
      <c r="A2605" s="1" t="str">
        <f t="shared" si="1"/>
        <v/>
      </c>
      <c r="B2605" s="1"/>
      <c r="C2605" s="38" t="str">
        <f>IF('TSA Input'!J2580="","",IF('TSA Input'!J2580="Yes",'TSA Input'!B2580,"Ineligible"))</f>
        <v/>
      </c>
      <c r="D2605" s="39" t="str">
        <f>IF('TSA Input'!J2580="","",IF('TSA Input'!J2580="Yes",'TSA Input'!H2580,""))</f>
        <v/>
      </c>
      <c r="E2605" s="40" t="str">
        <f>IF('TSA Input'!J2580="","",IF('TSA Input'!J2580="Yes",'TSA Input'!G2580,""))</f>
        <v/>
      </c>
      <c r="F2605" s="42" t="str">
        <f>IF('TSA Input'!J2580="","",IF('TSA Input'!J2580="Yes",'TSA Input'!C2580,""))</f>
        <v/>
      </c>
      <c r="G2605" s="43" t="str">
        <f>IF('TSA Input'!J2580="","",IF('TSA Input'!J2580="Yes",'TSA Input'!I2580,""))</f>
        <v/>
      </c>
      <c r="H2605" s="43" t="str">
        <f>IF('TSA Input'!J2580="","",IF('TSA Input'!J2580="Yes",'TSA Input'!E2580,""))</f>
        <v/>
      </c>
      <c r="I2605" s="45" t="str">
        <f t="shared" si="2"/>
        <v/>
      </c>
      <c r="J2605" s="146" t="str">
        <f>IF('TSA Input'!$J2580="","",IF('TSA Input'!$J2580="Yes",'TSA Input'!$C2580,""))</f>
        <v/>
      </c>
      <c r="K2605" s="147" t="str">
        <f>IF('TSA Input'!$J2580="","",IF('TSA Input'!$J2580="Yes",'TSA Input'!$I2580,""))</f>
        <v/>
      </c>
      <c r="L2605" s="147" t="str">
        <f>IF('TSA Input'!$J2580="","",IF('TSA Input'!$J2580="Yes",'TSA Input'!$E2580,""))</f>
        <v/>
      </c>
      <c r="M2605" s="45" t="str">
        <f t="shared" si="3"/>
        <v/>
      </c>
      <c r="N2605" s="48"/>
      <c r="O2605" s="49"/>
      <c r="P2605" s="148" t="s">
        <v>31</v>
      </c>
      <c r="Q2605" s="149" t="s">
        <v>31</v>
      </c>
      <c r="R2605" s="1"/>
    </row>
    <row r="2606" spans="1:18" ht="15.75" hidden="1" customHeight="1">
      <c r="A2606" s="1" t="str">
        <f t="shared" si="1"/>
        <v/>
      </c>
      <c r="B2606" s="1"/>
      <c r="C2606" s="38" t="str">
        <f>IF('TSA Input'!J2581="","",IF('TSA Input'!J2581="Yes",'TSA Input'!B2581,"Ineligible"))</f>
        <v/>
      </c>
      <c r="D2606" s="39" t="str">
        <f>IF('TSA Input'!J2581="","",IF('TSA Input'!J2581="Yes",'TSA Input'!H2581,""))</f>
        <v/>
      </c>
      <c r="E2606" s="40" t="str">
        <f>IF('TSA Input'!J2581="","",IF('TSA Input'!J2581="Yes",'TSA Input'!G2581,""))</f>
        <v/>
      </c>
      <c r="F2606" s="42" t="str">
        <f>IF('TSA Input'!J2581="","",IF('TSA Input'!J2581="Yes",'TSA Input'!C2581,""))</f>
        <v/>
      </c>
      <c r="G2606" s="43" t="str">
        <f>IF('TSA Input'!J2581="","",IF('TSA Input'!J2581="Yes",'TSA Input'!I2581,""))</f>
        <v/>
      </c>
      <c r="H2606" s="43" t="str">
        <f>IF('TSA Input'!J2581="","",IF('TSA Input'!J2581="Yes",'TSA Input'!E2581,""))</f>
        <v/>
      </c>
      <c r="I2606" s="45" t="str">
        <f t="shared" si="2"/>
        <v/>
      </c>
      <c r="J2606" s="146" t="str">
        <f>IF('TSA Input'!$J2581="","",IF('TSA Input'!$J2581="Yes",'TSA Input'!$C2581,""))</f>
        <v/>
      </c>
      <c r="K2606" s="147" t="str">
        <f>IF('TSA Input'!$J2581="","",IF('TSA Input'!$J2581="Yes",'TSA Input'!$I2581,""))</f>
        <v/>
      </c>
      <c r="L2606" s="147" t="str">
        <f>IF('TSA Input'!$J2581="","",IF('TSA Input'!$J2581="Yes",'TSA Input'!$E2581,""))</f>
        <v/>
      </c>
      <c r="M2606" s="45" t="str">
        <f t="shared" si="3"/>
        <v/>
      </c>
      <c r="N2606" s="48"/>
      <c r="O2606" s="49"/>
      <c r="P2606" s="148" t="s">
        <v>31</v>
      </c>
      <c r="Q2606" s="149" t="s">
        <v>31</v>
      </c>
      <c r="R2606" s="1"/>
    </row>
    <row r="2607" spans="1:18" ht="15.75" hidden="1" customHeight="1">
      <c r="A2607" s="1" t="str">
        <f t="shared" si="1"/>
        <v/>
      </c>
      <c r="B2607" s="1"/>
      <c r="C2607" s="38" t="str">
        <f>IF('TSA Input'!J2582="","",IF('TSA Input'!J2582="Yes",'TSA Input'!B2582,"Ineligible"))</f>
        <v/>
      </c>
      <c r="D2607" s="39" t="str">
        <f>IF('TSA Input'!J2582="","",IF('TSA Input'!J2582="Yes",'TSA Input'!H2582,""))</f>
        <v/>
      </c>
      <c r="E2607" s="40" t="str">
        <f>IF('TSA Input'!J2582="","",IF('TSA Input'!J2582="Yes",'TSA Input'!G2582,""))</f>
        <v/>
      </c>
      <c r="F2607" s="42" t="str">
        <f>IF('TSA Input'!J2582="","",IF('TSA Input'!J2582="Yes",'TSA Input'!C2582,""))</f>
        <v/>
      </c>
      <c r="G2607" s="43" t="str">
        <f>IF('TSA Input'!J2582="","",IF('TSA Input'!J2582="Yes",'TSA Input'!I2582,""))</f>
        <v/>
      </c>
      <c r="H2607" s="43" t="str">
        <f>IF('TSA Input'!J2582="","",IF('TSA Input'!J2582="Yes",'TSA Input'!E2582,""))</f>
        <v/>
      </c>
      <c r="I2607" s="45" t="str">
        <f t="shared" si="2"/>
        <v/>
      </c>
      <c r="J2607" s="146" t="str">
        <f>IF('TSA Input'!$J2582="","",IF('TSA Input'!$J2582="Yes",'TSA Input'!$C2582,""))</f>
        <v/>
      </c>
      <c r="K2607" s="147" t="str">
        <f>IF('TSA Input'!$J2582="","",IF('TSA Input'!$J2582="Yes",'TSA Input'!$I2582,""))</f>
        <v/>
      </c>
      <c r="L2607" s="147" t="str">
        <f>IF('TSA Input'!$J2582="","",IF('TSA Input'!$J2582="Yes",'TSA Input'!$E2582,""))</f>
        <v/>
      </c>
      <c r="M2607" s="45" t="str">
        <f t="shared" si="3"/>
        <v/>
      </c>
      <c r="N2607" s="48"/>
      <c r="O2607" s="49"/>
      <c r="P2607" s="148" t="s">
        <v>31</v>
      </c>
      <c r="Q2607" s="149" t="s">
        <v>31</v>
      </c>
      <c r="R2607" s="1"/>
    </row>
    <row r="2608" spans="1:18" ht="15.75" hidden="1" customHeight="1">
      <c r="A2608" s="1" t="str">
        <f t="shared" si="1"/>
        <v/>
      </c>
      <c r="B2608" s="1"/>
      <c r="C2608" s="38" t="str">
        <f>IF('TSA Input'!J2583="","",IF('TSA Input'!J2583="Yes",'TSA Input'!B2583,"Ineligible"))</f>
        <v/>
      </c>
      <c r="D2608" s="39" t="str">
        <f>IF('TSA Input'!J2583="","",IF('TSA Input'!J2583="Yes",'TSA Input'!H2583,""))</f>
        <v/>
      </c>
      <c r="E2608" s="40" t="str">
        <f>IF('TSA Input'!J2583="","",IF('TSA Input'!J2583="Yes",'TSA Input'!G2583,""))</f>
        <v/>
      </c>
      <c r="F2608" s="42" t="str">
        <f>IF('TSA Input'!J2583="","",IF('TSA Input'!J2583="Yes",'TSA Input'!C2583,""))</f>
        <v/>
      </c>
      <c r="G2608" s="43" t="str">
        <f>IF('TSA Input'!J2583="","",IF('TSA Input'!J2583="Yes",'TSA Input'!I2583,""))</f>
        <v/>
      </c>
      <c r="H2608" s="43" t="str">
        <f>IF('TSA Input'!J2583="","",IF('TSA Input'!J2583="Yes",'TSA Input'!E2583,""))</f>
        <v/>
      </c>
      <c r="I2608" s="45" t="str">
        <f t="shared" si="2"/>
        <v/>
      </c>
      <c r="J2608" s="146" t="str">
        <f>IF('TSA Input'!$J2583="","",IF('TSA Input'!$J2583="Yes",'TSA Input'!$C2583,""))</f>
        <v/>
      </c>
      <c r="K2608" s="147" t="str">
        <f>IF('TSA Input'!$J2583="","",IF('TSA Input'!$J2583="Yes",'TSA Input'!$I2583,""))</f>
        <v/>
      </c>
      <c r="L2608" s="147" t="str">
        <f>IF('TSA Input'!$J2583="","",IF('TSA Input'!$J2583="Yes",'TSA Input'!$E2583,""))</f>
        <v/>
      </c>
      <c r="M2608" s="45" t="str">
        <f t="shared" si="3"/>
        <v/>
      </c>
      <c r="N2608" s="48"/>
      <c r="O2608" s="49"/>
      <c r="P2608" s="148" t="s">
        <v>31</v>
      </c>
      <c r="Q2608" s="149" t="s">
        <v>31</v>
      </c>
      <c r="R2608" s="1"/>
    </row>
    <row r="2609" spans="1:18" ht="15.75" hidden="1" customHeight="1">
      <c r="A2609" s="1" t="str">
        <f t="shared" si="1"/>
        <v/>
      </c>
      <c r="B2609" s="1"/>
      <c r="C2609" s="38" t="str">
        <f>IF('TSA Input'!J2584="","",IF('TSA Input'!J2584="Yes",'TSA Input'!B2584,"Ineligible"))</f>
        <v/>
      </c>
      <c r="D2609" s="39" t="str">
        <f>IF('TSA Input'!J2584="","",IF('TSA Input'!J2584="Yes",'TSA Input'!H2584,""))</f>
        <v/>
      </c>
      <c r="E2609" s="40" t="str">
        <f>IF('TSA Input'!J2584="","",IF('TSA Input'!J2584="Yes",'TSA Input'!G2584,""))</f>
        <v/>
      </c>
      <c r="F2609" s="42" t="str">
        <f>IF('TSA Input'!J2584="","",IF('TSA Input'!J2584="Yes",'TSA Input'!C2584,""))</f>
        <v/>
      </c>
      <c r="G2609" s="43" t="str">
        <f>IF('TSA Input'!J2584="","",IF('TSA Input'!J2584="Yes",'TSA Input'!I2584,""))</f>
        <v/>
      </c>
      <c r="H2609" s="43" t="str">
        <f>IF('TSA Input'!J2584="","",IF('TSA Input'!J2584="Yes",'TSA Input'!E2584,""))</f>
        <v/>
      </c>
      <c r="I2609" s="45" t="str">
        <f t="shared" si="2"/>
        <v/>
      </c>
      <c r="J2609" s="146" t="str">
        <f>IF('TSA Input'!$J2584="","",IF('TSA Input'!$J2584="Yes",'TSA Input'!$C2584,""))</f>
        <v/>
      </c>
      <c r="K2609" s="147" t="str">
        <f>IF('TSA Input'!$J2584="","",IF('TSA Input'!$J2584="Yes",'TSA Input'!$I2584,""))</f>
        <v/>
      </c>
      <c r="L2609" s="147" t="str">
        <f>IF('TSA Input'!$J2584="","",IF('TSA Input'!$J2584="Yes",'TSA Input'!$E2584,""))</f>
        <v/>
      </c>
      <c r="M2609" s="45" t="str">
        <f t="shared" si="3"/>
        <v/>
      </c>
      <c r="N2609" s="48"/>
      <c r="O2609" s="49"/>
      <c r="P2609" s="148" t="s">
        <v>31</v>
      </c>
      <c r="Q2609" s="149" t="s">
        <v>31</v>
      </c>
      <c r="R2609" s="1"/>
    </row>
    <row r="2610" spans="1:18" ht="15.75" hidden="1" customHeight="1">
      <c r="A2610" s="1" t="str">
        <f t="shared" si="1"/>
        <v/>
      </c>
      <c r="B2610" s="1"/>
      <c r="C2610" s="38" t="str">
        <f>IF('TSA Input'!J2585="","",IF('TSA Input'!J2585="Yes",'TSA Input'!B2585,"Ineligible"))</f>
        <v/>
      </c>
      <c r="D2610" s="39" t="str">
        <f>IF('TSA Input'!J2585="","",IF('TSA Input'!J2585="Yes",'TSA Input'!H2585,""))</f>
        <v/>
      </c>
      <c r="E2610" s="40" t="str">
        <f>IF('TSA Input'!J2585="","",IF('TSA Input'!J2585="Yes",'TSA Input'!G2585,""))</f>
        <v/>
      </c>
      <c r="F2610" s="42" t="str">
        <f>IF('TSA Input'!J2585="","",IF('TSA Input'!J2585="Yes",'TSA Input'!C2585,""))</f>
        <v/>
      </c>
      <c r="G2610" s="43" t="str">
        <f>IF('TSA Input'!J2585="","",IF('TSA Input'!J2585="Yes",'TSA Input'!I2585,""))</f>
        <v/>
      </c>
      <c r="H2610" s="43" t="str">
        <f>IF('TSA Input'!J2585="","",IF('TSA Input'!J2585="Yes",'TSA Input'!E2585,""))</f>
        <v/>
      </c>
      <c r="I2610" s="45" t="str">
        <f t="shared" si="2"/>
        <v/>
      </c>
      <c r="J2610" s="146" t="str">
        <f>IF('TSA Input'!$J2585="","",IF('TSA Input'!$J2585="Yes",'TSA Input'!$C2585,""))</f>
        <v/>
      </c>
      <c r="K2610" s="147" t="str">
        <f>IF('TSA Input'!$J2585="","",IF('TSA Input'!$J2585="Yes",'TSA Input'!$I2585,""))</f>
        <v/>
      </c>
      <c r="L2610" s="147" t="str">
        <f>IF('TSA Input'!$J2585="","",IF('TSA Input'!$J2585="Yes",'TSA Input'!$E2585,""))</f>
        <v/>
      </c>
      <c r="M2610" s="45" t="str">
        <f t="shared" si="3"/>
        <v/>
      </c>
      <c r="N2610" s="48"/>
      <c r="O2610" s="49"/>
      <c r="P2610" s="148" t="s">
        <v>31</v>
      </c>
      <c r="Q2610" s="149" t="s">
        <v>31</v>
      </c>
      <c r="R2610" s="1"/>
    </row>
    <row r="2611" spans="1:18" ht="15.75" hidden="1" customHeight="1">
      <c r="A2611" s="1" t="str">
        <f t="shared" si="1"/>
        <v/>
      </c>
      <c r="B2611" s="1"/>
      <c r="C2611" s="38" t="str">
        <f>IF('TSA Input'!J2586="","",IF('TSA Input'!J2586="Yes",'TSA Input'!B2586,"Ineligible"))</f>
        <v/>
      </c>
      <c r="D2611" s="39" t="str">
        <f>IF('TSA Input'!J2586="","",IF('TSA Input'!J2586="Yes",'TSA Input'!H2586,""))</f>
        <v/>
      </c>
      <c r="E2611" s="40" t="str">
        <f>IF('TSA Input'!J2586="","",IF('TSA Input'!J2586="Yes",'TSA Input'!G2586,""))</f>
        <v/>
      </c>
      <c r="F2611" s="42" t="str">
        <f>IF('TSA Input'!J2586="","",IF('TSA Input'!J2586="Yes",'TSA Input'!C2586,""))</f>
        <v/>
      </c>
      <c r="G2611" s="43" t="str">
        <f>IF('TSA Input'!J2586="","",IF('TSA Input'!J2586="Yes",'TSA Input'!I2586,""))</f>
        <v/>
      </c>
      <c r="H2611" s="43" t="str">
        <f>IF('TSA Input'!J2586="","",IF('TSA Input'!J2586="Yes",'TSA Input'!E2586,""))</f>
        <v/>
      </c>
      <c r="I2611" s="45" t="str">
        <f t="shared" si="2"/>
        <v/>
      </c>
      <c r="J2611" s="146" t="str">
        <f>IF('TSA Input'!$J2586="","",IF('TSA Input'!$J2586="Yes",'TSA Input'!$C2586,""))</f>
        <v/>
      </c>
      <c r="K2611" s="147" t="str">
        <f>IF('TSA Input'!$J2586="","",IF('TSA Input'!$J2586="Yes",'TSA Input'!$I2586,""))</f>
        <v/>
      </c>
      <c r="L2611" s="147" t="str">
        <f>IF('TSA Input'!$J2586="","",IF('TSA Input'!$J2586="Yes",'TSA Input'!$E2586,""))</f>
        <v/>
      </c>
      <c r="M2611" s="45" t="str">
        <f t="shared" si="3"/>
        <v/>
      </c>
      <c r="N2611" s="48"/>
      <c r="O2611" s="49"/>
      <c r="P2611" s="148" t="s">
        <v>31</v>
      </c>
      <c r="Q2611" s="149" t="s">
        <v>31</v>
      </c>
      <c r="R2611" s="1"/>
    </row>
    <row r="2612" spans="1:18" ht="15.75" hidden="1" customHeight="1">
      <c r="A2612" s="1" t="str">
        <f t="shared" si="1"/>
        <v/>
      </c>
      <c r="B2612" s="1"/>
      <c r="C2612" s="38" t="str">
        <f>IF('TSA Input'!J2587="","",IF('TSA Input'!J2587="Yes",'TSA Input'!B2587,"Ineligible"))</f>
        <v/>
      </c>
      <c r="D2612" s="39" t="str">
        <f>IF('TSA Input'!J2587="","",IF('TSA Input'!J2587="Yes",'TSA Input'!H2587,""))</f>
        <v/>
      </c>
      <c r="E2612" s="40" t="str">
        <f>IF('TSA Input'!J2587="","",IF('TSA Input'!J2587="Yes",'TSA Input'!G2587,""))</f>
        <v/>
      </c>
      <c r="F2612" s="42" t="str">
        <f>IF('TSA Input'!J2587="","",IF('TSA Input'!J2587="Yes",'TSA Input'!C2587,""))</f>
        <v/>
      </c>
      <c r="G2612" s="43" t="str">
        <f>IF('TSA Input'!J2587="","",IF('TSA Input'!J2587="Yes",'TSA Input'!I2587,""))</f>
        <v/>
      </c>
      <c r="H2612" s="43" t="str">
        <f>IF('TSA Input'!J2587="","",IF('TSA Input'!J2587="Yes",'TSA Input'!E2587,""))</f>
        <v/>
      </c>
      <c r="I2612" s="45" t="str">
        <f t="shared" si="2"/>
        <v/>
      </c>
      <c r="J2612" s="146" t="str">
        <f>IF('TSA Input'!$J2587="","",IF('TSA Input'!$J2587="Yes",'TSA Input'!$C2587,""))</f>
        <v/>
      </c>
      <c r="K2612" s="147" t="str">
        <f>IF('TSA Input'!$J2587="","",IF('TSA Input'!$J2587="Yes",'TSA Input'!$I2587,""))</f>
        <v/>
      </c>
      <c r="L2612" s="147" t="str">
        <f>IF('TSA Input'!$J2587="","",IF('TSA Input'!$J2587="Yes",'TSA Input'!$E2587,""))</f>
        <v/>
      </c>
      <c r="M2612" s="45" t="str">
        <f t="shared" si="3"/>
        <v/>
      </c>
      <c r="N2612" s="48"/>
      <c r="O2612" s="49"/>
      <c r="P2612" s="148" t="s">
        <v>31</v>
      </c>
      <c r="Q2612" s="149" t="s">
        <v>31</v>
      </c>
      <c r="R2612" s="1"/>
    </row>
    <row r="2613" spans="1:18" ht="15.75" hidden="1" customHeight="1">
      <c r="A2613" s="1" t="str">
        <f t="shared" si="1"/>
        <v/>
      </c>
      <c r="B2613" s="1"/>
      <c r="C2613" s="38" t="str">
        <f>IF('TSA Input'!J2588="","",IF('TSA Input'!J2588="Yes",'TSA Input'!B2588,"Ineligible"))</f>
        <v/>
      </c>
      <c r="D2613" s="39" t="str">
        <f>IF('TSA Input'!J2588="","",IF('TSA Input'!J2588="Yes",'TSA Input'!H2588,""))</f>
        <v/>
      </c>
      <c r="E2613" s="40" t="str">
        <f>IF('TSA Input'!J2588="","",IF('TSA Input'!J2588="Yes",'TSA Input'!G2588,""))</f>
        <v/>
      </c>
      <c r="F2613" s="42" t="str">
        <f>IF('TSA Input'!J2588="","",IF('TSA Input'!J2588="Yes",'TSA Input'!C2588,""))</f>
        <v/>
      </c>
      <c r="G2613" s="43" t="str">
        <f>IF('TSA Input'!J2588="","",IF('TSA Input'!J2588="Yes",'TSA Input'!I2588,""))</f>
        <v/>
      </c>
      <c r="H2613" s="43" t="str">
        <f>IF('TSA Input'!J2588="","",IF('TSA Input'!J2588="Yes",'TSA Input'!E2588,""))</f>
        <v/>
      </c>
      <c r="I2613" s="45" t="str">
        <f t="shared" si="2"/>
        <v/>
      </c>
      <c r="J2613" s="146" t="str">
        <f>IF('TSA Input'!$J2588="","",IF('TSA Input'!$J2588="Yes",'TSA Input'!$C2588,""))</f>
        <v/>
      </c>
      <c r="K2613" s="147" t="str">
        <f>IF('TSA Input'!$J2588="","",IF('TSA Input'!$J2588="Yes",'TSA Input'!$I2588,""))</f>
        <v/>
      </c>
      <c r="L2613" s="147" t="str">
        <f>IF('TSA Input'!$J2588="","",IF('TSA Input'!$J2588="Yes",'TSA Input'!$E2588,""))</f>
        <v/>
      </c>
      <c r="M2613" s="45" t="str">
        <f t="shared" si="3"/>
        <v/>
      </c>
      <c r="N2613" s="48"/>
      <c r="O2613" s="49"/>
      <c r="P2613" s="148" t="s">
        <v>31</v>
      </c>
      <c r="Q2613" s="149" t="s">
        <v>31</v>
      </c>
      <c r="R2613" s="1"/>
    </row>
    <row r="2614" spans="1:18" ht="15.75" hidden="1" customHeight="1">
      <c r="A2614" s="1" t="str">
        <f t="shared" si="1"/>
        <v/>
      </c>
      <c r="B2614" s="1"/>
      <c r="C2614" s="38" t="str">
        <f>IF('TSA Input'!J2589="","",IF('TSA Input'!J2589="Yes",'TSA Input'!B2589,"Ineligible"))</f>
        <v/>
      </c>
      <c r="D2614" s="39" t="str">
        <f>IF('TSA Input'!J2589="","",IF('TSA Input'!J2589="Yes",'TSA Input'!H2589,""))</f>
        <v/>
      </c>
      <c r="E2614" s="40" t="str">
        <f>IF('TSA Input'!J2589="","",IF('TSA Input'!J2589="Yes",'TSA Input'!G2589,""))</f>
        <v/>
      </c>
      <c r="F2614" s="42" t="str">
        <f>IF('TSA Input'!J2589="","",IF('TSA Input'!J2589="Yes",'TSA Input'!C2589,""))</f>
        <v/>
      </c>
      <c r="G2614" s="43" t="str">
        <f>IF('TSA Input'!J2589="","",IF('TSA Input'!J2589="Yes",'TSA Input'!I2589,""))</f>
        <v/>
      </c>
      <c r="H2614" s="43" t="str">
        <f>IF('TSA Input'!J2589="","",IF('TSA Input'!J2589="Yes",'TSA Input'!E2589,""))</f>
        <v/>
      </c>
      <c r="I2614" s="45" t="str">
        <f t="shared" si="2"/>
        <v/>
      </c>
      <c r="J2614" s="146" t="str">
        <f>IF('TSA Input'!$J2589="","",IF('TSA Input'!$J2589="Yes",'TSA Input'!$C2589,""))</f>
        <v/>
      </c>
      <c r="K2614" s="147" t="str">
        <f>IF('TSA Input'!$J2589="","",IF('TSA Input'!$J2589="Yes",'TSA Input'!$I2589,""))</f>
        <v/>
      </c>
      <c r="L2614" s="147" t="str">
        <f>IF('TSA Input'!$J2589="","",IF('TSA Input'!$J2589="Yes",'TSA Input'!$E2589,""))</f>
        <v/>
      </c>
      <c r="M2614" s="45" t="str">
        <f t="shared" si="3"/>
        <v/>
      </c>
      <c r="N2614" s="48"/>
      <c r="O2614" s="49"/>
      <c r="P2614" s="148" t="s">
        <v>31</v>
      </c>
      <c r="Q2614" s="149" t="s">
        <v>31</v>
      </c>
      <c r="R2614" s="1"/>
    </row>
    <row r="2615" spans="1:18" ht="15.75" hidden="1" customHeight="1">
      <c r="A2615" s="1" t="str">
        <f t="shared" si="1"/>
        <v/>
      </c>
      <c r="B2615" s="1"/>
      <c r="C2615" s="38" t="str">
        <f>IF('TSA Input'!J2590="","",IF('TSA Input'!J2590="Yes",'TSA Input'!B2590,"Ineligible"))</f>
        <v/>
      </c>
      <c r="D2615" s="39" t="str">
        <f>IF('TSA Input'!J2590="","",IF('TSA Input'!J2590="Yes",'TSA Input'!H2590,""))</f>
        <v/>
      </c>
      <c r="E2615" s="40" t="str">
        <f>IF('TSA Input'!J2590="","",IF('TSA Input'!J2590="Yes",'TSA Input'!G2590,""))</f>
        <v/>
      </c>
      <c r="F2615" s="42" t="str">
        <f>IF('TSA Input'!J2590="","",IF('TSA Input'!J2590="Yes",'TSA Input'!C2590,""))</f>
        <v/>
      </c>
      <c r="G2615" s="43" t="str">
        <f>IF('TSA Input'!J2590="","",IF('TSA Input'!J2590="Yes",'TSA Input'!I2590,""))</f>
        <v/>
      </c>
      <c r="H2615" s="43" t="str">
        <f>IF('TSA Input'!J2590="","",IF('TSA Input'!J2590="Yes",'TSA Input'!E2590,""))</f>
        <v/>
      </c>
      <c r="I2615" s="45" t="str">
        <f t="shared" si="2"/>
        <v/>
      </c>
      <c r="J2615" s="146" t="str">
        <f>IF('TSA Input'!$J2590="","",IF('TSA Input'!$J2590="Yes",'TSA Input'!$C2590,""))</f>
        <v/>
      </c>
      <c r="K2615" s="147" t="str">
        <f>IF('TSA Input'!$J2590="","",IF('TSA Input'!$J2590="Yes",'TSA Input'!$I2590,""))</f>
        <v/>
      </c>
      <c r="L2615" s="147" t="str">
        <f>IF('TSA Input'!$J2590="","",IF('TSA Input'!$J2590="Yes",'TSA Input'!$E2590,""))</f>
        <v/>
      </c>
      <c r="M2615" s="45" t="str">
        <f t="shared" si="3"/>
        <v/>
      </c>
      <c r="N2615" s="48"/>
      <c r="O2615" s="49"/>
      <c r="P2615" s="148" t="s">
        <v>31</v>
      </c>
      <c r="Q2615" s="149" t="s">
        <v>31</v>
      </c>
      <c r="R2615" s="1"/>
    </row>
    <row r="2616" spans="1:18" ht="15.75" hidden="1" customHeight="1">
      <c r="A2616" s="1" t="str">
        <f t="shared" si="1"/>
        <v/>
      </c>
      <c r="B2616" s="1"/>
      <c r="C2616" s="38" t="str">
        <f>IF('TSA Input'!J2591="","",IF('TSA Input'!J2591="Yes",'TSA Input'!B2591,"Ineligible"))</f>
        <v/>
      </c>
      <c r="D2616" s="39" t="str">
        <f>IF('TSA Input'!J2591="","",IF('TSA Input'!J2591="Yes",'TSA Input'!H2591,""))</f>
        <v/>
      </c>
      <c r="E2616" s="40" t="str">
        <f>IF('TSA Input'!J2591="","",IF('TSA Input'!J2591="Yes",'TSA Input'!G2591,""))</f>
        <v/>
      </c>
      <c r="F2616" s="42" t="str">
        <f>IF('TSA Input'!J2591="","",IF('TSA Input'!J2591="Yes",'TSA Input'!C2591,""))</f>
        <v/>
      </c>
      <c r="G2616" s="43" t="str">
        <f>IF('TSA Input'!J2591="","",IF('TSA Input'!J2591="Yes",'TSA Input'!I2591,""))</f>
        <v/>
      </c>
      <c r="H2616" s="43" t="str">
        <f>IF('TSA Input'!J2591="","",IF('TSA Input'!J2591="Yes",'TSA Input'!E2591,""))</f>
        <v/>
      </c>
      <c r="I2616" s="45" t="str">
        <f t="shared" si="2"/>
        <v/>
      </c>
      <c r="J2616" s="146" t="str">
        <f>IF('TSA Input'!$J2591="","",IF('TSA Input'!$J2591="Yes",'TSA Input'!$C2591,""))</f>
        <v/>
      </c>
      <c r="K2616" s="147" t="str">
        <f>IF('TSA Input'!$J2591="","",IF('TSA Input'!$J2591="Yes",'TSA Input'!$I2591,""))</f>
        <v/>
      </c>
      <c r="L2616" s="147" t="str">
        <f>IF('TSA Input'!$J2591="","",IF('TSA Input'!$J2591="Yes",'TSA Input'!$E2591,""))</f>
        <v/>
      </c>
      <c r="M2616" s="45" t="str">
        <f t="shared" si="3"/>
        <v/>
      </c>
      <c r="N2616" s="48"/>
      <c r="O2616" s="49"/>
      <c r="P2616" s="148" t="s">
        <v>31</v>
      </c>
      <c r="Q2616" s="149" t="s">
        <v>31</v>
      </c>
      <c r="R2616" s="1"/>
    </row>
    <row r="2617" spans="1:18" ht="15.75" hidden="1" customHeight="1">
      <c r="A2617" s="1" t="str">
        <f t="shared" si="1"/>
        <v/>
      </c>
      <c r="B2617" s="1"/>
      <c r="C2617" s="38" t="str">
        <f>IF('TSA Input'!J2592="","",IF('TSA Input'!J2592="Yes",'TSA Input'!B2592,"Ineligible"))</f>
        <v/>
      </c>
      <c r="D2617" s="39" t="str">
        <f>IF('TSA Input'!J2592="","",IF('TSA Input'!J2592="Yes",'TSA Input'!H2592,""))</f>
        <v/>
      </c>
      <c r="E2617" s="40" t="str">
        <f>IF('TSA Input'!J2592="","",IF('TSA Input'!J2592="Yes",'TSA Input'!G2592,""))</f>
        <v/>
      </c>
      <c r="F2617" s="42" t="str">
        <f>IF('TSA Input'!J2592="","",IF('TSA Input'!J2592="Yes",'TSA Input'!C2592,""))</f>
        <v/>
      </c>
      <c r="G2617" s="43" t="str">
        <f>IF('TSA Input'!J2592="","",IF('TSA Input'!J2592="Yes",'TSA Input'!I2592,""))</f>
        <v/>
      </c>
      <c r="H2617" s="43" t="str">
        <f>IF('TSA Input'!J2592="","",IF('TSA Input'!J2592="Yes",'TSA Input'!E2592,""))</f>
        <v/>
      </c>
      <c r="I2617" s="45" t="str">
        <f t="shared" si="2"/>
        <v/>
      </c>
      <c r="J2617" s="146" t="str">
        <f>IF('TSA Input'!$J2592="","",IF('TSA Input'!$J2592="Yes",'TSA Input'!$C2592,""))</f>
        <v/>
      </c>
      <c r="K2617" s="147" t="str">
        <f>IF('TSA Input'!$J2592="","",IF('TSA Input'!$J2592="Yes",'TSA Input'!$I2592,""))</f>
        <v/>
      </c>
      <c r="L2617" s="147" t="str">
        <f>IF('TSA Input'!$J2592="","",IF('TSA Input'!$J2592="Yes",'TSA Input'!$E2592,""))</f>
        <v/>
      </c>
      <c r="M2617" s="45" t="str">
        <f t="shared" si="3"/>
        <v/>
      </c>
      <c r="N2617" s="48"/>
      <c r="O2617" s="49"/>
      <c r="P2617" s="148" t="s">
        <v>31</v>
      </c>
      <c r="Q2617" s="149" t="s">
        <v>31</v>
      </c>
      <c r="R2617" s="1"/>
    </row>
    <row r="2618" spans="1:18" ht="15.75" hidden="1" customHeight="1">
      <c r="A2618" s="1" t="str">
        <f t="shared" si="1"/>
        <v/>
      </c>
      <c r="B2618" s="1"/>
      <c r="C2618" s="38" t="str">
        <f>IF('TSA Input'!J2593="","",IF('TSA Input'!J2593="Yes",'TSA Input'!B2593,"Ineligible"))</f>
        <v/>
      </c>
      <c r="D2618" s="39" t="str">
        <f>IF('TSA Input'!J2593="","",IF('TSA Input'!J2593="Yes",'TSA Input'!H2593,""))</f>
        <v/>
      </c>
      <c r="E2618" s="40" t="str">
        <f>IF('TSA Input'!J2593="","",IF('TSA Input'!J2593="Yes",'TSA Input'!G2593,""))</f>
        <v/>
      </c>
      <c r="F2618" s="42" t="str">
        <f>IF('TSA Input'!J2593="","",IF('TSA Input'!J2593="Yes",'TSA Input'!C2593,""))</f>
        <v/>
      </c>
      <c r="G2618" s="43" t="str">
        <f>IF('TSA Input'!J2593="","",IF('TSA Input'!J2593="Yes",'TSA Input'!I2593,""))</f>
        <v/>
      </c>
      <c r="H2618" s="43" t="str">
        <f>IF('TSA Input'!J2593="","",IF('TSA Input'!J2593="Yes",'TSA Input'!E2593,""))</f>
        <v/>
      </c>
      <c r="I2618" s="45" t="str">
        <f t="shared" si="2"/>
        <v/>
      </c>
      <c r="J2618" s="146" t="str">
        <f>IF('TSA Input'!$J2593="","",IF('TSA Input'!$J2593="Yes",'TSA Input'!$C2593,""))</f>
        <v/>
      </c>
      <c r="K2618" s="147" t="str">
        <f>IF('TSA Input'!$J2593="","",IF('TSA Input'!$J2593="Yes",'TSA Input'!$I2593,""))</f>
        <v/>
      </c>
      <c r="L2618" s="147" t="str">
        <f>IF('TSA Input'!$J2593="","",IF('TSA Input'!$J2593="Yes",'TSA Input'!$E2593,""))</f>
        <v/>
      </c>
      <c r="M2618" s="45" t="str">
        <f t="shared" si="3"/>
        <v/>
      </c>
      <c r="N2618" s="48"/>
      <c r="O2618" s="49"/>
      <c r="P2618" s="148" t="s">
        <v>31</v>
      </c>
      <c r="Q2618" s="149" t="s">
        <v>31</v>
      </c>
      <c r="R2618" s="1"/>
    </row>
    <row r="2619" spans="1:18" ht="15.75" hidden="1" customHeight="1">
      <c r="A2619" s="1" t="str">
        <f t="shared" si="1"/>
        <v/>
      </c>
      <c r="B2619" s="1"/>
      <c r="C2619" s="38" t="str">
        <f>IF('TSA Input'!J2594="","",IF('TSA Input'!J2594="Yes",'TSA Input'!B2594,"Ineligible"))</f>
        <v/>
      </c>
      <c r="D2619" s="39" t="str">
        <f>IF('TSA Input'!J2594="","",IF('TSA Input'!J2594="Yes",'TSA Input'!H2594,""))</f>
        <v/>
      </c>
      <c r="E2619" s="40" t="str">
        <f>IF('TSA Input'!J2594="","",IF('TSA Input'!J2594="Yes",'TSA Input'!G2594,""))</f>
        <v/>
      </c>
      <c r="F2619" s="42" t="str">
        <f>IF('TSA Input'!J2594="","",IF('TSA Input'!J2594="Yes",'TSA Input'!C2594,""))</f>
        <v/>
      </c>
      <c r="G2619" s="43" t="str">
        <f>IF('TSA Input'!J2594="","",IF('TSA Input'!J2594="Yes",'TSA Input'!I2594,""))</f>
        <v/>
      </c>
      <c r="H2619" s="43" t="str">
        <f>IF('TSA Input'!J2594="","",IF('TSA Input'!J2594="Yes",'TSA Input'!E2594,""))</f>
        <v/>
      </c>
      <c r="I2619" s="45" t="str">
        <f t="shared" si="2"/>
        <v/>
      </c>
      <c r="J2619" s="146" t="str">
        <f>IF('TSA Input'!$J2594="","",IF('TSA Input'!$J2594="Yes",'TSA Input'!$C2594,""))</f>
        <v/>
      </c>
      <c r="K2619" s="147" t="str">
        <f>IF('TSA Input'!$J2594="","",IF('TSA Input'!$J2594="Yes",'TSA Input'!$I2594,""))</f>
        <v/>
      </c>
      <c r="L2619" s="147" t="str">
        <f>IF('TSA Input'!$J2594="","",IF('TSA Input'!$J2594="Yes",'TSA Input'!$E2594,""))</f>
        <v/>
      </c>
      <c r="M2619" s="45" t="str">
        <f t="shared" si="3"/>
        <v/>
      </c>
      <c r="N2619" s="48"/>
      <c r="O2619" s="49"/>
      <c r="P2619" s="148" t="s">
        <v>31</v>
      </c>
      <c r="Q2619" s="149" t="s">
        <v>31</v>
      </c>
      <c r="R2619" s="1"/>
    </row>
    <row r="2620" spans="1:18" ht="15.75" hidden="1" customHeight="1">
      <c r="A2620" s="1" t="str">
        <f t="shared" si="1"/>
        <v/>
      </c>
      <c r="B2620" s="1"/>
      <c r="C2620" s="38" t="str">
        <f>IF('TSA Input'!J2595="","",IF('TSA Input'!J2595="Yes",'TSA Input'!B2595,"Ineligible"))</f>
        <v/>
      </c>
      <c r="D2620" s="39" t="str">
        <f>IF('TSA Input'!J2595="","",IF('TSA Input'!J2595="Yes",'TSA Input'!H2595,""))</f>
        <v/>
      </c>
      <c r="E2620" s="40" t="str">
        <f>IF('TSA Input'!J2595="","",IF('TSA Input'!J2595="Yes",'TSA Input'!G2595,""))</f>
        <v/>
      </c>
      <c r="F2620" s="42" t="str">
        <f>IF('TSA Input'!J2595="","",IF('TSA Input'!J2595="Yes",'TSA Input'!C2595,""))</f>
        <v/>
      </c>
      <c r="G2620" s="43" t="str">
        <f>IF('TSA Input'!J2595="","",IF('TSA Input'!J2595="Yes",'TSA Input'!I2595,""))</f>
        <v/>
      </c>
      <c r="H2620" s="43" t="str">
        <f>IF('TSA Input'!J2595="","",IF('TSA Input'!J2595="Yes",'TSA Input'!E2595,""))</f>
        <v/>
      </c>
      <c r="I2620" s="45" t="str">
        <f t="shared" si="2"/>
        <v/>
      </c>
      <c r="J2620" s="146" t="str">
        <f>IF('TSA Input'!$J2595="","",IF('TSA Input'!$J2595="Yes",'TSA Input'!$C2595,""))</f>
        <v/>
      </c>
      <c r="K2620" s="147" t="str">
        <f>IF('TSA Input'!$J2595="","",IF('TSA Input'!$J2595="Yes",'TSA Input'!$I2595,""))</f>
        <v/>
      </c>
      <c r="L2620" s="147" t="str">
        <f>IF('TSA Input'!$J2595="","",IF('TSA Input'!$J2595="Yes",'TSA Input'!$E2595,""))</f>
        <v/>
      </c>
      <c r="M2620" s="45" t="str">
        <f t="shared" si="3"/>
        <v/>
      </c>
      <c r="N2620" s="48"/>
      <c r="O2620" s="49"/>
      <c r="P2620" s="148" t="s">
        <v>31</v>
      </c>
      <c r="Q2620" s="149" t="s">
        <v>31</v>
      </c>
      <c r="R2620" s="1"/>
    </row>
    <row r="2621" spans="1:18" ht="15.75" hidden="1" customHeight="1">
      <c r="A2621" s="1" t="str">
        <f t="shared" si="1"/>
        <v/>
      </c>
      <c r="B2621" s="1"/>
      <c r="C2621" s="38" t="str">
        <f>IF('TSA Input'!J2596="","",IF('TSA Input'!J2596="Yes",'TSA Input'!B2596,"Ineligible"))</f>
        <v/>
      </c>
      <c r="D2621" s="39" t="str">
        <f>IF('TSA Input'!J2596="","",IF('TSA Input'!J2596="Yes",'TSA Input'!H2596,""))</f>
        <v/>
      </c>
      <c r="E2621" s="40" t="str">
        <f>IF('TSA Input'!J2596="","",IF('TSA Input'!J2596="Yes",'TSA Input'!G2596,""))</f>
        <v/>
      </c>
      <c r="F2621" s="42" t="str">
        <f>IF('TSA Input'!J2596="","",IF('TSA Input'!J2596="Yes",'TSA Input'!C2596,""))</f>
        <v/>
      </c>
      <c r="G2621" s="43" t="str">
        <f>IF('TSA Input'!J2596="","",IF('TSA Input'!J2596="Yes",'TSA Input'!I2596,""))</f>
        <v/>
      </c>
      <c r="H2621" s="43" t="str">
        <f>IF('TSA Input'!J2596="","",IF('TSA Input'!J2596="Yes",'TSA Input'!E2596,""))</f>
        <v/>
      </c>
      <c r="I2621" s="45" t="str">
        <f t="shared" si="2"/>
        <v/>
      </c>
      <c r="J2621" s="146" t="str">
        <f>IF('TSA Input'!$J2596="","",IF('TSA Input'!$J2596="Yes",'TSA Input'!$C2596,""))</f>
        <v/>
      </c>
      <c r="K2621" s="147" t="str">
        <f>IF('TSA Input'!$J2596="","",IF('TSA Input'!$J2596="Yes",'TSA Input'!$I2596,""))</f>
        <v/>
      </c>
      <c r="L2621" s="147" t="str">
        <f>IF('TSA Input'!$J2596="","",IF('TSA Input'!$J2596="Yes",'TSA Input'!$E2596,""))</f>
        <v/>
      </c>
      <c r="M2621" s="45" t="str">
        <f t="shared" si="3"/>
        <v/>
      </c>
      <c r="N2621" s="48"/>
      <c r="O2621" s="49"/>
      <c r="P2621" s="148" t="s">
        <v>31</v>
      </c>
      <c r="Q2621" s="149" t="s">
        <v>31</v>
      </c>
      <c r="R2621" s="1"/>
    </row>
    <row r="2622" spans="1:18" ht="15.75" hidden="1" customHeight="1">
      <c r="A2622" s="1" t="str">
        <f t="shared" si="1"/>
        <v/>
      </c>
      <c r="B2622" s="1"/>
      <c r="C2622" s="38" t="str">
        <f>IF('TSA Input'!J2597="","",IF('TSA Input'!J2597="Yes",'TSA Input'!B2597,"Ineligible"))</f>
        <v/>
      </c>
      <c r="D2622" s="39" t="str">
        <f>IF('TSA Input'!J2597="","",IF('TSA Input'!J2597="Yes",'TSA Input'!H2597,""))</f>
        <v/>
      </c>
      <c r="E2622" s="40" t="str">
        <f>IF('TSA Input'!J2597="","",IF('TSA Input'!J2597="Yes",'TSA Input'!G2597,""))</f>
        <v/>
      </c>
      <c r="F2622" s="42" t="str">
        <f>IF('TSA Input'!J2597="","",IF('TSA Input'!J2597="Yes",'TSA Input'!C2597,""))</f>
        <v/>
      </c>
      <c r="G2622" s="43" t="str">
        <f>IF('TSA Input'!J2597="","",IF('TSA Input'!J2597="Yes",'TSA Input'!I2597,""))</f>
        <v/>
      </c>
      <c r="H2622" s="43" t="str">
        <f>IF('TSA Input'!J2597="","",IF('TSA Input'!J2597="Yes",'TSA Input'!E2597,""))</f>
        <v/>
      </c>
      <c r="I2622" s="45" t="str">
        <f t="shared" si="2"/>
        <v/>
      </c>
      <c r="J2622" s="146" t="str">
        <f>IF('TSA Input'!$J2597="","",IF('TSA Input'!$J2597="Yes",'TSA Input'!$C2597,""))</f>
        <v/>
      </c>
      <c r="K2622" s="147" t="str">
        <f>IF('TSA Input'!$J2597="","",IF('TSA Input'!$J2597="Yes",'TSA Input'!$I2597,""))</f>
        <v/>
      </c>
      <c r="L2622" s="147" t="str">
        <f>IF('TSA Input'!$J2597="","",IF('TSA Input'!$J2597="Yes",'TSA Input'!$E2597,""))</f>
        <v/>
      </c>
      <c r="M2622" s="45" t="str">
        <f t="shared" si="3"/>
        <v/>
      </c>
      <c r="N2622" s="48"/>
      <c r="O2622" s="49"/>
      <c r="P2622" s="148" t="s">
        <v>31</v>
      </c>
      <c r="Q2622" s="149" t="s">
        <v>31</v>
      </c>
      <c r="R2622" s="1"/>
    </row>
    <row r="2623" spans="1:18" ht="15.75" hidden="1" customHeight="1">
      <c r="A2623" s="1" t="str">
        <f t="shared" si="1"/>
        <v/>
      </c>
      <c r="B2623" s="1"/>
      <c r="C2623" s="38" t="str">
        <f>IF('TSA Input'!J2598="","",IF('TSA Input'!J2598="Yes",'TSA Input'!B2598,"Ineligible"))</f>
        <v/>
      </c>
      <c r="D2623" s="39" t="str">
        <f>IF('TSA Input'!J2598="","",IF('TSA Input'!J2598="Yes",'TSA Input'!H2598,""))</f>
        <v/>
      </c>
      <c r="E2623" s="40" t="str">
        <f>IF('TSA Input'!J2598="","",IF('TSA Input'!J2598="Yes",'TSA Input'!G2598,""))</f>
        <v/>
      </c>
      <c r="F2623" s="42" t="str">
        <f>IF('TSA Input'!J2598="","",IF('TSA Input'!J2598="Yes",'TSA Input'!C2598,""))</f>
        <v/>
      </c>
      <c r="G2623" s="43" t="str">
        <f>IF('TSA Input'!J2598="","",IF('TSA Input'!J2598="Yes",'TSA Input'!I2598,""))</f>
        <v/>
      </c>
      <c r="H2623" s="43" t="str">
        <f>IF('TSA Input'!J2598="","",IF('TSA Input'!J2598="Yes",'TSA Input'!E2598,""))</f>
        <v/>
      </c>
      <c r="I2623" s="45" t="str">
        <f t="shared" si="2"/>
        <v/>
      </c>
      <c r="J2623" s="146" t="str">
        <f>IF('TSA Input'!$J2598="","",IF('TSA Input'!$J2598="Yes",'TSA Input'!$C2598,""))</f>
        <v/>
      </c>
      <c r="K2623" s="147" t="str">
        <f>IF('TSA Input'!$J2598="","",IF('TSA Input'!$J2598="Yes",'TSA Input'!$I2598,""))</f>
        <v/>
      </c>
      <c r="L2623" s="147" t="str">
        <f>IF('TSA Input'!$J2598="","",IF('TSA Input'!$J2598="Yes",'TSA Input'!$E2598,""))</f>
        <v/>
      </c>
      <c r="M2623" s="45" t="str">
        <f t="shared" si="3"/>
        <v/>
      </c>
      <c r="N2623" s="48"/>
      <c r="O2623" s="49"/>
      <c r="P2623" s="148" t="s">
        <v>31</v>
      </c>
      <c r="Q2623" s="149" t="s">
        <v>31</v>
      </c>
      <c r="R2623" s="1"/>
    </row>
    <row r="2624" spans="1:18" ht="15.75" hidden="1" customHeight="1">
      <c r="A2624" s="1" t="str">
        <f t="shared" si="1"/>
        <v/>
      </c>
      <c r="B2624" s="1"/>
      <c r="C2624" s="38" t="str">
        <f>IF('TSA Input'!J2599="","",IF('TSA Input'!J2599="Yes",'TSA Input'!B2599,"Ineligible"))</f>
        <v/>
      </c>
      <c r="D2624" s="39" t="str">
        <f>IF('TSA Input'!J2599="","",IF('TSA Input'!J2599="Yes",'TSA Input'!H2599,""))</f>
        <v/>
      </c>
      <c r="E2624" s="40" t="str">
        <f>IF('TSA Input'!J2599="","",IF('TSA Input'!J2599="Yes",'TSA Input'!G2599,""))</f>
        <v/>
      </c>
      <c r="F2624" s="42" t="str">
        <f>IF('TSA Input'!J2599="","",IF('TSA Input'!J2599="Yes",'TSA Input'!C2599,""))</f>
        <v/>
      </c>
      <c r="G2624" s="43" t="str">
        <f>IF('TSA Input'!J2599="","",IF('TSA Input'!J2599="Yes",'TSA Input'!I2599,""))</f>
        <v/>
      </c>
      <c r="H2624" s="43" t="str">
        <f>IF('TSA Input'!J2599="","",IF('TSA Input'!J2599="Yes",'TSA Input'!E2599,""))</f>
        <v/>
      </c>
      <c r="I2624" s="45" t="str">
        <f t="shared" si="2"/>
        <v/>
      </c>
      <c r="J2624" s="146" t="str">
        <f>IF('TSA Input'!$J2599="","",IF('TSA Input'!$J2599="Yes",'TSA Input'!$C2599,""))</f>
        <v/>
      </c>
      <c r="K2624" s="147" t="str">
        <f>IF('TSA Input'!$J2599="","",IF('TSA Input'!$J2599="Yes",'TSA Input'!$I2599,""))</f>
        <v/>
      </c>
      <c r="L2624" s="147" t="str">
        <f>IF('TSA Input'!$J2599="","",IF('TSA Input'!$J2599="Yes",'TSA Input'!$E2599,""))</f>
        <v/>
      </c>
      <c r="M2624" s="45" t="str">
        <f t="shared" si="3"/>
        <v/>
      </c>
      <c r="N2624" s="48"/>
      <c r="O2624" s="49"/>
      <c r="P2624" s="148" t="s">
        <v>31</v>
      </c>
      <c r="Q2624" s="149" t="s">
        <v>31</v>
      </c>
      <c r="R2624" s="1"/>
    </row>
    <row r="2625" spans="1:18" ht="15.75" hidden="1" customHeight="1">
      <c r="A2625" s="1" t="str">
        <f t="shared" si="1"/>
        <v/>
      </c>
      <c r="B2625" s="1"/>
      <c r="C2625" s="38" t="str">
        <f>IF('TSA Input'!J2600="","",IF('TSA Input'!J2600="Yes",'TSA Input'!B2600,"Ineligible"))</f>
        <v/>
      </c>
      <c r="D2625" s="39" t="str">
        <f>IF('TSA Input'!J2600="","",IF('TSA Input'!J2600="Yes",'TSA Input'!H2600,""))</f>
        <v/>
      </c>
      <c r="E2625" s="40" t="str">
        <f>IF('TSA Input'!J2600="","",IF('TSA Input'!J2600="Yes",'TSA Input'!G2600,""))</f>
        <v/>
      </c>
      <c r="F2625" s="42" t="str">
        <f>IF('TSA Input'!J2600="","",IF('TSA Input'!J2600="Yes",'TSA Input'!C2600,""))</f>
        <v/>
      </c>
      <c r="G2625" s="43" t="str">
        <f>IF('TSA Input'!J2600="","",IF('TSA Input'!J2600="Yes",'TSA Input'!I2600,""))</f>
        <v/>
      </c>
      <c r="H2625" s="43" t="str">
        <f>IF('TSA Input'!J2600="","",IF('TSA Input'!J2600="Yes",'TSA Input'!E2600,""))</f>
        <v/>
      </c>
      <c r="I2625" s="45" t="str">
        <f t="shared" si="2"/>
        <v/>
      </c>
      <c r="J2625" s="146" t="str">
        <f>IF('TSA Input'!$J2600="","",IF('TSA Input'!$J2600="Yes",'TSA Input'!$C2600,""))</f>
        <v/>
      </c>
      <c r="K2625" s="147" t="str">
        <f>IF('TSA Input'!$J2600="","",IF('TSA Input'!$J2600="Yes",'TSA Input'!$I2600,""))</f>
        <v/>
      </c>
      <c r="L2625" s="147" t="str">
        <f>IF('TSA Input'!$J2600="","",IF('TSA Input'!$J2600="Yes",'TSA Input'!$E2600,""))</f>
        <v/>
      </c>
      <c r="M2625" s="45" t="str">
        <f t="shared" si="3"/>
        <v/>
      </c>
      <c r="N2625" s="48"/>
      <c r="O2625" s="49"/>
      <c r="P2625" s="148" t="s">
        <v>31</v>
      </c>
      <c r="Q2625" s="149" t="s">
        <v>31</v>
      </c>
      <c r="R2625" s="1"/>
    </row>
    <row r="2626" spans="1:18" ht="15.75" hidden="1" customHeight="1">
      <c r="A2626" s="1" t="str">
        <f t="shared" si="1"/>
        <v/>
      </c>
      <c r="B2626" s="1"/>
      <c r="C2626" s="38" t="str">
        <f>IF('TSA Input'!J2601="","",IF('TSA Input'!J2601="Yes",'TSA Input'!B2601,"Ineligible"))</f>
        <v/>
      </c>
      <c r="D2626" s="39" t="str">
        <f>IF('TSA Input'!J2601="","",IF('TSA Input'!J2601="Yes",'TSA Input'!H2601,""))</f>
        <v/>
      </c>
      <c r="E2626" s="40" t="str">
        <f>IF('TSA Input'!J2601="","",IF('TSA Input'!J2601="Yes",'TSA Input'!G2601,""))</f>
        <v/>
      </c>
      <c r="F2626" s="42" t="str">
        <f>IF('TSA Input'!J2601="","",IF('TSA Input'!J2601="Yes",'TSA Input'!C2601,""))</f>
        <v/>
      </c>
      <c r="G2626" s="43" t="str">
        <f>IF('TSA Input'!J2601="","",IF('TSA Input'!J2601="Yes",'TSA Input'!I2601,""))</f>
        <v/>
      </c>
      <c r="H2626" s="43" t="str">
        <f>IF('TSA Input'!J2601="","",IF('TSA Input'!J2601="Yes",'TSA Input'!E2601,""))</f>
        <v/>
      </c>
      <c r="I2626" s="45" t="str">
        <f t="shared" si="2"/>
        <v/>
      </c>
      <c r="J2626" s="146" t="str">
        <f>IF('TSA Input'!$J2601="","",IF('TSA Input'!$J2601="Yes",'TSA Input'!$C2601,""))</f>
        <v/>
      </c>
      <c r="K2626" s="147" t="str">
        <f>IF('TSA Input'!$J2601="","",IF('TSA Input'!$J2601="Yes",'TSA Input'!$I2601,""))</f>
        <v/>
      </c>
      <c r="L2626" s="147" t="str">
        <f>IF('TSA Input'!$J2601="","",IF('TSA Input'!$J2601="Yes",'TSA Input'!$E2601,""))</f>
        <v/>
      </c>
      <c r="M2626" s="45" t="str">
        <f t="shared" si="3"/>
        <v/>
      </c>
      <c r="N2626" s="48"/>
      <c r="O2626" s="49"/>
      <c r="P2626" s="148" t="s">
        <v>31</v>
      </c>
      <c r="Q2626" s="149" t="s">
        <v>31</v>
      </c>
      <c r="R2626" s="1"/>
    </row>
    <row r="2627" spans="1:18" ht="15.75" hidden="1" customHeight="1">
      <c r="A2627" s="1" t="str">
        <f t="shared" si="1"/>
        <v/>
      </c>
      <c r="B2627" s="1"/>
      <c r="C2627" s="38" t="str">
        <f>IF('TSA Input'!J2602="","",IF('TSA Input'!J2602="Yes",'TSA Input'!B2602,"Ineligible"))</f>
        <v/>
      </c>
      <c r="D2627" s="39" t="str">
        <f>IF('TSA Input'!J2602="","",IF('TSA Input'!J2602="Yes",'TSA Input'!H2602,""))</f>
        <v/>
      </c>
      <c r="E2627" s="40" t="str">
        <f>IF('TSA Input'!J2602="","",IF('TSA Input'!J2602="Yes",'TSA Input'!G2602,""))</f>
        <v/>
      </c>
      <c r="F2627" s="42" t="str">
        <f>IF('TSA Input'!J2602="","",IF('TSA Input'!J2602="Yes",'TSA Input'!C2602,""))</f>
        <v/>
      </c>
      <c r="G2627" s="43" t="str">
        <f>IF('TSA Input'!J2602="","",IF('TSA Input'!J2602="Yes",'TSA Input'!I2602,""))</f>
        <v/>
      </c>
      <c r="H2627" s="43" t="str">
        <f>IF('TSA Input'!J2602="","",IF('TSA Input'!J2602="Yes",'TSA Input'!E2602,""))</f>
        <v/>
      </c>
      <c r="I2627" s="45" t="str">
        <f t="shared" si="2"/>
        <v/>
      </c>
      <c r="J2627" s="146" t="str">
        <f>IF('TSA Input'!$J2602="","",IF('TSA Input'!$J2602="Yes",'TSA Input'!$C2602,""))</f>
        <v/>
      </c>
      <c r="K2627" s="147" t="str">
        <f>IF('TSA Input'!$J2602="","",IF('TSA Input'!$J2602="Yes",'TSA Input'!$I2602,""))</f>
        <v/>
      </c>
      <c r="L2627" s="147" t="str">
        <f>IF('TSA Input'!$J2602="","",IF('TSA Input'!$J2602="Yes",'TSA Input'!$E2602,""))</f>
        <v/>
      </c>
      <c r="M2627" s="45" t="str">
        <f t="shared" si="3"/>
        <v/>
      </c>
      <c r="N2627" s="48"/>
      <c r="O2627" s="49"/>
      <c r="P2627" s="148" t="s">
        <v>31</v>
      </c>
      <c r="Q2627" s="149" t="s">
        <v>31</v>
      </c>
      <c r="R2627" s="1"/>
    </row>
    <row r="2628" spans="1:18" ht="15.75" hidden="1" customHeight="1">
      <c r="A2628" s="1" t="str">
        <f t="shared" si="1"/>
        <v/>
      </c>
      <c r="B2628" s="1"/>
      <c r="C2628" s="38" t="str">
        <f>IF('TSA Input'!J2603="","",IF('TSA Input'!J2603="Yes",'TSA Input'!B2603,"Ineligible"))</f>
        <v/>
      </c>
      <c r="D2628" s="39" t="str">
        <f>IF('TSA Input'!J2603="","",IF('TSA Input'!J2603="Yes",'TSA Input'!H2603,""))</f>
        <v/>
      </c>
      <c r="E2628" s="40" t="str">
        <f>IF('TSA Input'!J2603="","",IF('TSA Input'!J2603="Yes",'TSA Input'!G2603,""))</f>
        <v/>
      </c>
      <c r="F2628" s="42" t="str">
        <f>IF('TSA Input'!J2603="","",IF('TSA Input'!J2603="Yes",'TSA Input'!C2603,""))</f>
        <v/>
      </c>
      <c r="G2628" s="43" t="str">
        <f>IF('TSA Input'!J2603="","",IF('TSA Input'!J2603="Yes",'TSA Input'!I2603,""))</f>
        <v/>
      </c>
      <c r="H2628" s="43" t="str">
        <f>IF('TSA Input'!J2603="","",IF('TSA Input'!J2603="Yes",'TSA Input'!E2603,""))</f>
        <v/>
      </c>
      <c r="I2628" s="45" t="str">
        <f t="shared" si="2"/>
        <v/>
      </c>
      <c r="J2628" s="146" t="str">
        <f>IF('TSA Input'!$J2603="","",IF('TSA Input'!$J2603="Yes",'TSA Input'!$C2603,""))</f>
        <v/>
      </c>
      <c r="K2628" s="147" t="str">
        <f>IF('TSA Input'!$J2603="","",IF('TSA Input'!$J2603="Yes",'TSA Input'!$I2603,""))</f>
        <v/>
      </c>
      <c r="L2628" s="147" t="str">
        <f>IF('TSA Input'!$J2603="","",IF('TSA Input'!$J2603="Yes",'TSA Input'!$E2603,""))</f>
        <v/>
      </c>
      <c r="M2628" s="45" t="str">
        <f t="shared" si="3"/>
        <v/>
      </c>
      <c r="N2628" s="48"/>
      <c r="O2628" s="49"/>
      <c r="P2628" s="148" t="s">
        <v>31</v>
      </c>
      <c r="Q2628" s="149" t="s">
        <v>31</v>
      </c>
      <c r="R2628" s="1"/>
    </row>
    <row r="2629" spans="1:18" ht="15.75" hidden="1" customHeight="1">
      <c r="A2629" s="1" t="str">
        <f t="shared" si="1"/>
        <v/>
      </c>
      <c r="B2629" s="1"/>
      <c r="C2629" s="38" t="str">
        <f>IF('TSA Input'!J2604="","",IF('TSA Input'!J2604="Yes",'TSA Input'!B2604,"Ineligible"))</f>
        <v/>
      </c>
      <c r="D2629" s="39" t="str">
        <f>IF('TSA Input'!J2604="","",IF('TSA Input'!J2604="Yes",'TSA Input'!H2604,""))</f>
        <v/>
      </c>
      <c r="E2629" s="40" t="str">
        <f>IF('TSA Input'!J2604="","",IF('TSA Input'!J2604="Yes",'TSA Input'!G2604,""))</f>
        <v/>
      </c>
      <c r="F2629" s="42" t="str">
        <f>IF('TSA Input'!J2604="","",IF('TSA Input'!J2604="Yes",'TSA Input'!C2604,""))</f>
        <v/>
      </c>
      <c r="G2629" s="43" t="str">
        <f>IF('TSA Input'!J2604="","",IF('TSA Input'!J2604="Yes",'TSA Input'!I2604,""))</f>
        <v/>
      </c>
      <c r="H2629" s="43" t="str">
        <f>IF('TSA Input'!J2604="","",IF('TSA Input'!J2604="Yes",'TSA Input'!E2604,""))</f>
        <v/>
      </c>
      <c r="I2629" s="45" t="str">
        <f t="shared" si="2"/>
        <v/>
      </c>
      <c r="J2629" s="146" t="str">
        <f>IF('TSA Input'!$J2604="","",IF('TSA Input'!$J2604="Yes",'TSA Input'!$C2604,""))</f>
        <v/>
      </c>
      <c r="K2629" s="147" t="str">
        <f>IF('TSA Input'!$J2604="","",IF('TSA Input'!$J2604="Yes",'TSA Input'!$I2604,""))</f>
        <v/>
      </c>
      <c r="L2629" s="147" t="str">
        <f>IF('TSA Input'!$J2604="","",IF('TSA Input'!$J2604="Yes",'TSA Input'!$E2604,""))</f>
        <v/>
      </c>
      <c r="M2629" s="45" t="str">
        <f t="shared" si="3"/>
        <v/>
      </c>
      <c r="N2629" s="48"/>
      <c r="O2629" s="49"/>
      <c r="P2629" s="148" t="s">
        <v>31</v>
      </c>
      <c r="Q2629" s="149" t="s">
        <v>31</v>
      </c>
      <c r="R2629" s="1"/>
    </row>
    <row r="2630" spans="1:18" ht="15.75" hidden="1" customHeight="1">
      <c r="A2630" s="1" t="str">
        <f t="shared" si="1"/>
        <v/>
      </c>
      <c r="B2630" s="1"/>
      <c r="C2630" s="38" t="str">
        <f>IF('TSA Input'!J2605="","",IF('TSA Input'!J2605="Yes",'TSA Input'!B2605,"Ineligible"))</f>
        <v/>
      </c>
      <c r="D2630" s="39" t="str">
        <f>IF('TSA Input'!J2605="","",IF('TSA Input'!J2605="Yes",'TSA Input'!H2605,""))</f>
        <v/>
      </c>
      <c r="E2630" s="40" t="str">
        <f>IF('TSA Input'!J2605="","",IF('TSA Input'!J2605="Yes",'TSA Input'!G2605,""))</f>
        <v/>
      </c>
      <c r="F2630" s="42" t="str">
        <f>IF('TSA Input'!J2605="","",IF('TSA Input'!J2605="Yes",'TSA Input'!C2605,""))</f>
        <v/>
      </c>
      <c r="G2630" s="43" t="str">
        <f>IF('TSA Input'!J2605="","",IF('TSA Input'!J2605="Yes",'TSA Input'!I2605,""))</f>
        <v/>
      </c>
      <c r="H2630" s="43" t="str">
        <f>IF('TSA Input'!J2605="","",IF('TSA Input'!J2605="Yes",'TSA Input'!E2605,""))</f>
        <v/>
      </c>
      <c r="I2630" s="45" t="str">
        <f t="shared" si="2"/>
        <v/>
      </c>
      <c r="J2630" s="146" t="str">
        <f>IF('TSA Input'!$J2605="","",IF('TSA Input'!$J2605="Yes",'TSA Input'!$C2605,""))</f>
        <v/>
      </c>
      <c r="K2630" s="147" t="str">
        <f>IF('TSA Input'!$J2605="","",IF('TSA Input'!$J2605="Yes",'TSA Input'!$I2605,""))</f>
        <v/>
      </c>
      <c r="L2630" s="147" t="str">
        <f>IF('TSA Input'!$J2605="","",IF('TSA Input'!$J2605="Yes",'TSA Input'!$E2605,""))</f>
        <v/>
      </c>
      <c r="M2630" s="45" t="str">
        <f t="shared" si="3"/>
        <v/>
      </c>
      <c r="N2630" s="48"/>
      <c r="O2630" s="49"/>
      <c r="P2630" s="148" t="s">
        <v>31</v>
      </c>
      <c r="Q2630" s="149" t="s">
        <v>31</v>
      </c>
      <c r="R2630" s="1"/>
    </row>
    <row r="2631" spans="1:18" ht="15.75" hidden="1" customHeight="1">
      <c r="A2631" s="1" t="str">
        <f t="shared" si="1"/>
        <v/>
      </c>
      <c r="B2631" s="1"/>
      <c r="C2631" s="38" t="str">
        <f>IF('TSA Input'!J2606="","",IF('TSA Input'!J2606="Yes",'TSA Input'!B2606,"Ineligible"))</f>
        <v/>
      </c>
      <c r="D2631" s="39" t="str">
        <f>IF('TSA Input'!J2606="","",IF('TSA Input'!J2606="Yes",'TSA Input'!H2606,""))</f>
        <v/>
      </c>
      <c r="E2631" s="40" t="str">
        <f>IF('TSA Input'!J2606="","",IF('TSA Input'!J2606="Yes",'TSA Input'!G2606,""))</f>
        <v/>
      </c>
      <c r="F2631" s="42" t="str">
        <f>IF('TSA Input'!J2606="","",IF('TSA Input'!J2606="Yes",'TSA Input'!C2606,""))</f>
        <v/>
      </c>
      <c r="G2631" s="43" t="str">
        <f>IF('TSA Input'!J2606="","",IF('TSA Input'!J2606="Yes",'TSA Input'!I2606,""))</f>
        <v/>
      </c>
      <c r="H2631" s="43" t="str">
        <f>IF('TSA Input'!J2606="","",IF('TSA Input'!J2606="Yes",'TSA Input'!E2606,""))</f>
        <v/>
      </c>
      <c r="I2631" s="45" t="str">
        <f t="shared" si="2"/>
        <v/>
      </c>
      <c r="J2631" s="146" t="str">
        <f>IF('TSA Input'!$J2606="","",IF('TSA Input'!$J2606="Yes",'TSA Input'!$C2606,""))</f>
        <v/>
      </c>
      <c r="K2631" s="147" t="str">
        <f>IF('TSA Input'!$J2606="","",IF('TSA Input'!$J2606="Yes",'TSA Input'!$I2606,""))</f>
        <v/>
      </c>
      <c r="L2631" s="147" t="str">
        <f>IF('TSA Input'!$J2606="","",IF('TSA Input'!$J2606="Yes",'TSA Input'!$E2606,""))</f>
        <v/>
      </c>
      <c r="M2631" s="45" t="str">
        <f t="shared" si="3"/>
        <v/>
      </c>
      <c r="N2631" s="48"/>
      <c r="O2631" s="49"/>
      <c r="P2631" s="148" t="s">
        <v>31</v>
      </c>
      <c r="Q2631" s="149" t="s">
        <v>31</v>
      </c>
      <c r="R2631" s="1"/>
    </row>
    <row r="2632" spans="1:18" ht="15.75" hidden="1" customHeight="1">
      <c r="A2632" s="1" t="str">
        <f t="shared" si="1"/>
        <v/>
      </c>
      <c r="B2632" s="1"/>
      <c r="C2632" s="38" t="str">
        <f>IF('TSA Input'!J2607="","",IF('TSA Input'!J2607="Yes",'TSA Input'!B2607,"Ineligible"))</f>
        <v/>
      </c>
      <c r="D2632" s="39" t="str">
        <f>IF('TSA Input'!J2607="","",IF('TSA Input'!J2607="Yes",'TSA Input'!H2607,""))</f>
        <v/>
      </c>
      <c r="E2632" s="40" t="str">
        <f>IF('TSA Input'!J2607="","",IF('TSA Input'!J2607="Yes",'TSA Input'!G2607,""))</f>
        <v/>
      </c>
      <c r="F2632" s="42" t="str">
        <f>IF('TSA Input'!J2607="","",IF('TSA Input'!J2607="Yes",'TSA Input'!C2607,""))</f>
        <v/>
      </c>
      <c r="G2632" s="43" t="str">
        <f>IF('TSA Input'!J2607="","",IF('TSA Input'!J2607="Yes",'TSA Input'!I2607,""))</f>
        <v/>
      </c>
      <c r="H2632" s="43" t="str">
        <f>IF('TSA Input'!J2607="","",IF('TSA Input'!J2607="Yes",'TSA Input'!E2607,""))</f>
        <v/>
      </c>
      <c r="I2632" s="45" t="str">
        <f t="shared" si="2"/>
        <v/>
      </c>
      <c r="J2632" s="146" t="str">
        <f>IF('TSA Input'!$J2607="","",IF('TSA Input'!$J2607="Yes",'TSA Input'!$C2607,""))</f>
        <v/>
      </c>
      <c r="K2632" s="147" t="str">
        <f>IF('TSA Input'!$J2607="","",IF('TSA Input'!$J2607="Yes",'TSA Input'!$I2607,""))</f>
        <v/>
      </c>
      <c r="L2632" s="147" t="str">
        <f>IF('TSA Input'!$J2607="","",IF('TSA Input'!$J2607="Yes",'TSA Input'!$E2607,""))</f>
        <v/>
      </c>
      <c r="M2632" s="45" t="str">
        <f t="shared" si="3"/>
        <v/>
      </c>
      <c r="N2632" s="48"/>
      <c r="O2632" s="49"/>
      <c r="P2632" s="148" t="s">
        <v>31</v>
      </c>
      <c r="Q2632" s="149" t="s">
        <v>31</v>
      </c>
      <c r="R2632" s="1"/>
    </row>
    <row r="2633" spans="1:18" ht="15.75" hidden="1" customHeight="1">
      <c r="A2633" s="1" t="str">
        <f t="shared" si="1"/>
        <v/>
      </c>
      <c r="B2633" s="1"/>
      <c r="C2633" s="38" t="str">
        <f>IF('TSA Input'!J2608="","",IF('TSA Input'!J2608="Yes",'TSA Input'!B2608,"Ineligible"))</f>
        <v/>
      </c>
      <c r="D2633" s="39" t="str">
        <f>IF('TSA Input'!J2608="","",IF('TSA Input'!J2608="Yes",'TSA Input'!H2608,""))</f>
        <v/>
      </c>
      <c r="E2633" s="40" t="str">
        <f>IF('TSA Input'!J2608="","",IF('TSA Input'!J2608="Yes",'TSA Input'!G2608,""))</f>
        <v/>
      </c>
      <c r="F2633" s="42" t="str">
        <f>IF('TSA Input'!J2608="","",IF('TSA Input'!J2608="Yes",'TSA Input'!C2608,""))</f>
        <v/>
      </c>
      <c r="G2633" s="43" t="str">
        <f>IF('TSA Input'!J2608="","",IF('TSA Input'!J2608="Yes",'TSA Input'!I2608,""))</f>
        <v/>
      </c>
      <c r="H2633" s="43" t="str">
        <f>IF('TSA Input'!J2608="","",IF('TSA Input'!J2608="Yes",'TSA Input'!E2608,""))</f>
        <v/>
      </c>
      <c r="I2633" s="45" t="str">
        <f t="shared" si="2"/>
        <v/>
      </c>
      <c r="J2633" s="146" t="str">
        <f>IF('TSA Input'!$J2608="","",IF('TSA Input'!$J2608="Yes",'TSA Input'!$C2608,""))</f>
        <v/>
      </c>
      <c r="K2633" s="147" t="str">
        <f>IF('TSA Input'!$J2608="","",IF('TSA Input'!$J2608="Yes",'TSA Input'!$I2608,""))</f>
        <v/>
      </c>
      <c r="L2633" s="147" t="str">
        <f>IF('TSA Input'!$J2608="","",IF('TSA Input'!$J2608="Yes",'TSA Input'!$E2608,""))</f>
        <v/>
      </c>
      <c r="M2633" s="45" t="str">
        <f t="shared" si="3"/>
        <v/>
      </c>
      <c r="N2633" s="48"/>
      <c r="O2633" s="49"/>
      <c r="P2633" s="148" t="s">
        <v>31</v>
      </c>
      <c r="Q2633" s="149" t="s">
        <v>31</v>
      </c>
      <c r="R2633" s="1"/>
    </row>
    <row r="2634" spans="1:18" ht="15.75" hidden="1" customHeight="1">
      <c r="A2634" s="1" t="str">
        <f t="shared" si="1"/>
        <v/>
      </c>
      <c r="B2634" s="1"/>
      <c r="C2634" s="38" t="str">
        <f>IF('TSA Input'!J2609="","",IF('TSA Input'!J2609="Yes",'TSA Input'!B2609,"Ineligible"))</f>
        <v/>
      </c>
      <c r="D2634" s="39" t="str">
        <f>IF('TSA Input'!J2609="","",IF('TSA Input'!J2609="Yes",'TSA Input'!H2609,""))</f>
        <v/>
      </c>
      <c r="E2634" s="40" t="str">
        <f>IF('TSA Input'!J2609="","",IF('TSA Input'!J2609="Yes",'TSA Input'!G2609,""))</f>
        <v/>
      </c>
      <c r="F2634" s="42" t="str">
        <f>IF('TSA Input'!J2609="","",IF('TSA Input'!J2609="Yes",'TSA Input'!C2609,""))</f>
        <v/>
      </c>
      <c r="G2634" s="43" t="str">
        <f>IF('TSA Input'!J2609="","",IF('TSA Input'!J2609="Yes",'TSA Input'!I2609,""))</f>
        <v/>
      </c>
      <c r="H2634" s="43" t="str">
        <f>IF('TSA Input'!J2609="","",IF('TSA Input'!J2609="Yes",'TSA Input'!E2609,""))</f>
        <v/>
      </c>
      <c r="I2634" s="45" t="str">
        <f t="shared" si="2"/>
        <v/>
      </c>
      <c r="J2634" s="146" t="str">
        <f>IF('TSA Input'!$J2609="","",IF('TSA Input'!$J2609="Yes",'TSA Input'!$C2609,""))</f>
        <v/>
      </c>
      <c r="K2634" s="147" t="str">
        <f>IF('TSA Input'!$J2609="","",IF('TSA Input'!$J2609="Yes",'TSA Input'!$I2609,""))</f>
        <v/>
      </c>
      <c r="L2634" s="147" t="str">
        <f>IF('TSA Input'!$J2609="","",IF('TSA Input'!$J2609="Yes",'TSA Input'!$E2609,""))</f>
        <v/>
      </c>
      <c r="M2634" s="45" t="str">
        <f t="shared" si="3"/>
        <v/>
      </c>
      <c r="N2634" s="48"/>
      <c r="O2634" s="49"/>
      <c r="P2634" s="148" t="s">
        <v>31</v>
      </c>
      <c r="Q2634" s="149" t="s">
        <v>31</v>
      </c>
      <c r="R2634" s="1"/>
    </row>
    <row r="2635" spans="1:18" ht="15.75" hidden="1" customHeight="1">
      <c r="A2635" s="1" t="str">
        <f t="shared" si="1"/>
        <v/>
      </c>
      <c r="B2635" s="1"/>
      <c r="C2635" s="38" t="str">
        <f>IF('TSA Input'!J2610="","",IF('TSA Input'!J2610="Yes",'TSA Input'!B2610,"Ineligible"))</f>
        <v/>
      </c>
      <c r="D2635" s="39" t="str">
        <f>IF('TSA Input'!J2610="","",IF('TSA Input'!J2610="Yes",'TSA Input'!H2610,""))</f>
        <v/>
      </c>
      <c r="E2635" s="40" t="str">
        <f>IF('TSA Input'!J2610="","",IF('TSA Input'!J2610="Yes",'TSA Input'!G2610,""))</f>
        <v/>
      </c>
      <c r="F2635" s="42" t="str">
        <f>IF('TSA Input'!J2610="","",IF('TSA Input'!J2610="Yes",'TSA Input'!C2610,""))</f>
        <v/>
      </c>
      <c r="G2635" s="43" t="str">
        <f>IF('TSA Input'!J2610="","",IF('TSA Input'!J2610="Yes",'TSA Input'!I2610,""))</f>
        <v/>
      </c>
      <c r="H2635" s="43" t="str">
        <f>IF('TSA Input'!J2610="","",IF('TSA Input'!J2610="Yes",'TSA Input'!E2610,""))</f>
        <v/>
      </c>
      <c r="I2635" s="45" t="str">
        <f t="shared" si="2"/>
        <v/>
      </c>
      <c r="J2635" s="146" t="str">
        <f>IF('TSA Input'!$J2610="","",IF('TSA Input'!$J2610="Yes",'TSA Input'!$C2610,""))</f>
        <v/>
      </c>
      <c r="K2635" s="147" t="str">
        <f>IF('TSA Input'!$J2610="","",IF('TSA Input'!$J2610="Yes",'TSA Input'!$I2610,""))</f>
        <v/>
      </c>
      <c r="L2635" s="147" t="str">
        <f>IF('TSA Input'!$J2610="","",IF('TSA Input'!$J2610="Yes",'TSA Input'!$E2610,""))</f>
        <v/>
      </c>
      <c r="M2635" s="45" t="str">
        <f t="shared" si="3"/>
        <v/>
      </c>
      <c r="N2635" s="48"/>
      <c r="O2635" s="49"/>
      <c r="P2635" s="148" t="s">
        <v>31</v>
      </c>
      <c r="Q2635" s="149" t="s">
        <v>31</v>
      </c>
      <c r="R2635" s="1"/>
    </row>
    <row r="2636" spans="1:18" ht="15.75" hidden="1" customHeight="1">
      <c r="A2636" s="1" t="str">
        <f t="shared" si="1"/>
        <v/>
      </c>
      <c r="B2636" s="1"/>
      <c r="C2636" s="38" t="str">
        <f>IF('TSA Input'!J2611="","",IF('TSA Input'!J2611="Yes",'TSA Input'!B2611,"Ineligible"))</f>
        <v/>
      </c>
      <c r="D2636" s="39" t="str">
        <f>IF('TSA Input'!J2611="","",IF('TSA Input'!J2611="Yes",'TSA Input'!H2611,""))</f>
        <v/>
      </c>
      <c r="E2636" s="40" t="str">
        <f>IF('TSA Input'!J2611="","",IF('TSA Input'!J2611="Yes",'TSA Input'!G2611,""))</f>
        <v/>
      </c>
      <c r="F2636" s="42" t="str">
        <f>IF('TSA Input'!J2611="","",IF('TSA Input'!J2611="Yes",'TSA Input'!C2611,""))</f>
        <v/>
      </c>
      <c r="G2636" s="43" t="str">
        <f>IF('TSA Input'!J2611="","",IF('TSA Input'!J2611="Yes",'TSA Input'!I2611,""))</f>
        <v/>
      </c>
      <c r="H2636" s="43" t="str">
        <f>IF('TSA Input'!J2611="","",IF('TSA Input'!J2611="Yes",'TSA Input'!E2611,""))</f>
        <v/>
      </c>
      <c r="I2636" s="45" t="str">
        <f t="shared" si="2"/>
        <v/>
      </c>
      <c r="J2636" s="146" t="str">
        <f>IF('TSA Input'!$J2611="","",IF('TSA Input'!$J2611="Yes",'TSA Input'!$C2611,""))</f>
        <v/>
      </c>
      <c r="K2636" s="147" t="str">
        <f>IF('TSA Input'!$J2611="","",IF('TSA Input'!$J2611="Yes",'TSA Input'!$I2611,""))</f>
        <v/>
      </c>
      <c r="L2636" s="147" t="str">
        <f>IF('TSA Input'!$J2611="","",IF('TSA Input'!$J2611="Yes",'TSA Input'!$E2611,""))</f>
        <v/>
      </c>
      <c r="M2636" s="45" t="str">
        <f t="shared" si="3"/>
        <v/>
      </c>
      <c r="N2636" s="48"/>
      <c r="O2636" s="49"/>
      <c r="P2636" s="148" t="s">
        <v>31</v>
      </c>
      <c r="Q2636" s="149" t="s">
        <v>31</v>
      </c>
      <c r="R2636" s="1"/>
    </row>
    <row r="2637" spans="1:18" ht="15.75" hidden="1" customHeight="1">
      <c r="A2637" s="1" t="str">
        <f t="shared" si="1"/>
        <v/>
      </c>
      <c r="B2637" s="1"/>
      <c r="C2637" s="38" t="str">
        <f>IF('TSA Input'!J2612="","",IF('TSA Input'!J2612="Yes",'TSA Input'!B2612,"Ineligible"))</f>
        <v/>
      </c>
      <c r="D2637" s="39" t="str">
        <f>IF('TSA Input'!J2612="","",IF('TSA Input'!J2612="Yes",'TSA Input'!H2612,""))</f>
        <v/>
      </c>
      <c r="E2637" s="40" t="str">
        <f>IF('TSA Input'!J2612="","",IF('TSA Input'!J2612="Yes",'TSA Input'!G2612,""))</f>
        <v/>
      </c>
      <c r="F2637" s="42" t="str">
        <f>IF('TSA Input'!J2612="","",IF('TSA Input'!J2612="Yes",'TSA Input'!C2612,""))</f>
        <v/>
      </c>
      <c r="G2637" s="43" t="str">
        <f>IF('TSA Input'!J2612="","",IF('TSA Input'!J2612="Yes",'TSA Input'!I2612,""))</f>
        <v/>
      </c>
      <c r="H2637" s="43" t="str">
        <f>IF('TSA Input'!J2612="","",IF('TSA Input'!J2612="Yes",'TSA Input'!E2612,""))</f>
        <v/>
      </c>
      <c r="I2637" s="45" t="str">
        <f t="shared" si="2"/>
        <v/>
      </c>
      <c r="J2637" s="146" t="str">
        <f>IF('TSA Input'!$J2612="","",IF('TSA Input'!$J2612="Yes",'TSA Input'!$C2612,""))</f>
        <v/>
      </c>
      <c r="K2637" s="147" t="str">
        <f>IF('TSA Input'!$J2612="","",IF('TSA Input'!$J2612="Yes",'TSA Input'!$I2612,""))</f>
        <v/>
      </c>
      <c r="L2637" s="147" t="str">
        <f>IF('TSA Input'!$J2612="","",IF('TSA Input'!$J2612="Yes",'TSA Input'!$E2612,""))</f>
        <v/>
      </c>
      <c r="M2637" s="45" t="str">
        <f t="shared" si="3"/>
        <v/>
      </c>
      <c r="N2637" s="48"/>
      <c r="O2637" s="49"/>
      <c r="P2637" s="148" t="s">
        <v>31</v>
      </c>
      <c r="Q2637" s="149" t="s">
        <v>31</v>
      </c>
      <c r="R2637" s="1"/>
    </row>
    <row r="2638" spans="1:18" ht="15.75" hidden="1" customHeight="1">
      <c r="A2638" s="1" t="str">
        <f t="shared" si="1"/>
        <v/>
      </c>
      <c r="B2638" s="1"/>
      <c r="C2638" s="38" t="str">
        <f>IF('TSA Input'!J2613="","",IF('TSA Input'!J2613="Yes",'TSA Input'!B2613,"Ineligible"))</f>
        <v/>
      </c>
      <c r="D2638" s="39" t="str">
        <f>IF('TSA Input'!J2613="","",IF('TSA Input'!J2613="Yes",'TSA Input'!H2613,""))</f>
        <v/>
      </c>
      <c r="E2638" s="40" t="str">
        <f>IF('TSA Input'!J2613="","",IF('TSA Input'!J2613="Yes",'TSA Input'!G2613,""))</f>
        <v/>
      </c>
      <c r="F2638" s="42" t="str">
        <f>IF('TSA Input'!J2613="","",IF('TSA Input'!J2613="Yes",'TSA Input'!C2613,""))</f>
        <v/>
      </c>
      <c r="G2638" s="43" t="str">
        <f>IF('TSA Input'!J2613="","",IF('TSA Input'!J2613="Yes",'TSA Input'!I2613,""))</f>
        <v/>
      </c>
      <c r="H2638" s="43" t="str">
        <f>IF('TSA Input'!J2613="","",IF('TSA Input'!J2613="Yes",'TSA Input'!E2613,""))</f>
        <v/>
      </c>
      <c r="I2638" s="45" t="str">
        <f t="shared" si="2"/>
        <v/>
      </c>
      <c r="J2638" s="146" t="str">
        <f>IF('TSA Input'!$J2613="","",IF('TSA Input'!$J2613="Yes",'TSA Input'!$C2613,""))</f>
        <v/>
      </c>
      <c r="K2638" s="147" t="str">
        <f>IF('TSA Input'!$J2613="","",IF('TSA Input'!$J2613="Yes",'TSA Input'!$I2613,""))</f>
        <v/>
      </c>
      <c r="L2638" s="147" t="str">
        <f>IF('TSA Input'!$J2613="","",IF('TSA Input'!$J2613="Yes",'TSA Input'!$E2613,""))</f>
        <v/>
      </c>
      <c r="M2638" s="45" t="str">
        <f t="shared" si="3"/>
        <v/>
      </c>
      <c r="N2638" s="48"/>
      <c r="O2638" s="49"/>
      <c r="P2638" s="148" t="s">
        <v>31</v>
      </c>
      <c r="Q2638" s="149" t="s">
        <v>31</v>
      </c>
      <c r="R2638" s="1"/>
    </row>
    <row r="2639" spans="1:18" ht="15.75" hidden="1" customHeight="1">
      <c r="A2639" s="1" t="str">
        <f t="shared" si="1"/>
        <v/>
      </c>
      <c r="B2639" s="1"/>
      <c r="C2639" s="38" t="str">
        <f>IF('TSA Input'!J2614="","",IF('TSA Input'!J2614="Yes",'TSA Input'!B2614,"Ineligible"))</f>
        <v/>
      </c>
      <c r="D2639" s="39" t="str">
        <f>IF('TSA Input'!J2614="","",IF('TSA Input'!J2614="Yes",'TSA Input'!H2614,""))</f>
        <v/>
      </c>
      <c r="E2639" s="40" t="str">
        <f>IF('TSA Input'!J2614="","",IF('TSA Input'!J2614="Yes",'TSA Input'!G2614,""))</f>
        <v/>
      </c>
      <c r="F2639" s="42" t="str">
        <f>IF('TSA Input'!J2614="","",IF('TSA Input'!J2614="Yes",'TSA Input'!C2614,""))</f>
        <v/>
      </c>
      <c r="G2639" s="43" t="str">
        <f>IF('TSA Input'!J2614="","",IF('TSA Input'!J2614="Yes",'TSA Input'!I2614,""))</f>
        <v/>
      </c>
      <c r="H2639" s="43" t="str">
        <f>IF('TSA Input'!J2614="","",IF('TSA Input'!J2614="Yes",'TSA Input'!E2614,""))</f>
        <v/>
      </c>
      <c r="I2639" s="45" t="str">
        <f t="shared" si="2"/>
        <v/>
      </c>
      <c r="J2639" s="146" t="str">
        <f>IF('TSA Input'!$J2614="","",IF('TSA Input'!$J2614="Yes",'TSA Input'!$C2614,""))</f>
        <v/>
      </c>
      <c r="K2639" s="147" t="str">
        <f>IF('TSA Input'!$J2614="","",IF('TSA Input'!$J2614="Yes",'TSA Input'!$I2614,""))</f>
        <v/>
      </c>
      <c r="L2639" s="147" t="str">
        <f>IF('TSA Input'!$J2614="","",IF('TSA Input'!$J2614="Yes",'TSA Input'!$E2614,""))</f>
        <v/>
      </c>
      <c r="M2639" s="45" t="str">
        <f t="shared" si="3"/>
        <v/>
      </c>
      <c r="N2639" s="48"/>
      <c r="O2639" s="49"/>
      <c r="P2639" s="148" t="s">
        <v>31</v>
      </c>
      <c r="Q2639" s="149" t="s">
        <v>31</v>
      </c>
      <c r="R2639" s="1"/>
    </row>
    <row r="2640" spans="1:18" ht="15.75" hidden="1" customHeight="1">
      <c r="A2640" s="1" t="str">
        <f t="shared" si="1"/>
        <v/>
      </c>
      <c r="B2640" s="1"/>
      <c r="C2640" s="38" t="str">
        <f>IF('TSA Input'!J2615="","",IF('TSA Input'!J2615="Yes",'TSA Input'!B2615,"Ineligible"))</f>
        <v/>
      </c>
      <c r="D2640" s="39" t="str">
        <f>IF('TSA Input'!J2615="","",IF('TSA Input'!J2615="Yes",'TSA Input'!H2615,""))</f>
        <v/>
      </c>
      <c r="E2640" s="40" t="str">
        <f>IF('TSA Input'!J2615="","",IF('TSA Input'!J2615="Yes",'TSA Input'!G2615,""))</f>
        <v/>
      </c>
      <c r="F2640" s="42" t="str">
        <f>IF('TSA Input'!J2615="","",IF('TSA Input'!J2615="Yes",'TSA Input'!C2615,""))</f>
        <v/>
      </c>
      <c r="G2640" s="43" t="str">
        <f>IF('TSA Input'!J2615="","",IF('TSA Input'!J2615="Yes",'TSA Input'!I2615,""))</f>
        <v/>
      </c>
      <c r="H2640" s="43" t="str">
        <f>IF('TSA Input'!J2615="","",IF('TSA Input'!J2615="Yes",'TSA Input'!E2615,""))</f>
        <v/>
      </c>
      <c r="I2640" s="45" t="str">
        <f t="shared" si="2"/>
        <v/>
      </c>
      <c r="J2640" s="146" t="str">
        <f>IF('TSA Input'!$J2615="","",IF('TSA Input'!$J2615="Yes",'TSA Input'!$C2615,""))</f>
        <v/>
      </c>
      <c r="K2640" s="147" t="str">
        <f>IF('TSA Input'!$J2615="","",IF('TSA Input'!$J2615="Yes",'TSA Input'!$I2615,""))</f>
        <v/>
      </c>
      <c r="L2640" s="147" t="str">
        <f>IF('TSA Input'!$J2615="","",IF('TSA Input'!$J2615="Yes",'TSA Input'!$E2615,""))</f>
        <v/>
      </c>
      <c r="M2640" s="45" t="str">
        <f t="shared" si="3"/>
        <v/>
      </c>
      <c r="N2640" s="48"/>
      <c r="O2640" s="49"/>
      <c r="P2640" s="148" t="s">
        <v>31</v>
      </c>
      <c r="Q2640" s="149" t="s">
        <v>31</v>
      </c>
      <c r="R2640" s="1"/>
    </row>
    <row r="2641" spans="1:18" ht="15.75" hidden="1" customHeight="1">
      <c r="A2641" s="1" t="str">
        <f t="shared" si="1"/>
        <v/>
      </c>
      <c r="B2641" s="1"/>
      <c r="C2641" s="38" t="str">
        <f>IF('TSA Input'!J2616="","",IF('TSA Input'!J2616="Yes",'TSA Input'!B2616,"Ineligible"))</f>
        <v/>
      </c>
      <c r="D2641" s="39" t="str">
        <f>IF('TSA Input'!J2616="","",IF('TSA Input'!J2616="Yes",'TSA Input'!H2616,""))</f>
        <v/>
      </c>
      <c r="E2641" s="40" t="str">
        <f>IF('TSA Input'!J2616="","",IF('TSA Input'!J2616="Yes",'TSA Input'!G2616,""))</f>
        <v/>
      </c>
      <c r="F2641" s="42" t="str">
        <f>IF('TSA Input'!J2616="","",IF('TSA Input'!J2616="Yes",'TSA Input'!C2616,""))</f>
        <v/>
      </c>
      <c r="G2641" s="43" t="str">
        <f>IF('TSA Input'!J2616="","",IF('TSA Input'!J2616="Yes",'TSA Input'!I2616,""))</f>
        <v/>
      </c>
      <c r="H2641" s="43" t="str">
        <f>IF('TSA Input'!J2616="","",IF('TSA Input'!J2616="Yes",'TSA Input'!E2616,""))</f>
        <v/>
      </c>
      <c r="I2641" s="45" t="str">
        <f t="shared" si="2"/>
        <v/>
      </c>
      <c r="J2641" s="146" t="str">
        <f>IF('TSA Input'!$J2616="","",IF('TSA Input'!$J2616="Yes",'TSA Input'!$C2616,""))</f>
        <v/>
      </c>
      <c r="K2641" s="147" t="str">
        <f>IF('TSA Input'!$J2616="","",IF('TSA Input'!$J2616="Yes",'TSA Input'!$I2616,""))</f>
        <v/>
      </c>
      <c r="L2641" s="147" t="str">
        <f>IF('TSA Input'!$J2616="","",IF('TSA Input'!$J2616="Yes",'TSA Input'!$E2616,""))</f>
        <v/>
      </c>
      <c r="M2641" s="45" t="str">
        <f t="shared" si="3"/>
        <v/>
      </c>
      <c r="N2641" s="48"/>
      <c r="O2641" s="49"/>
      <c r="P2641" s="148" t="s">
        <v>31</v>
      </c>
      <c r="Q2641" s="149" t="s">
        <v>31</v>
      </c>
      <c r="R2641" s="1"/>
    </row>
    <row r="2642" spans="1:18" ht="15.75" hidden="1" customHeight="1">
      <c r="A2642" s="1" t="str">
        <f t="shared" si="1"/>
        <v/>
      </c>
      <c r="B2642" s="1"/>
      <c r="C2642" s="38" t="str">
        <f>IF('TSA Input'!J2617="","",IF('TSA Input'!J2617="Yes",'TSA Input'!B2617,"Ineligible"))</f>
        <v/>
      </c>
      <c r="D2642" s="39" t="str">
        <f>IF('TSA Input'!J2617="","",IF('TSA Input'!J2617="Yes",'TSA Input'!H2617,""))</f>
        <v/>
      </c>
      <c r="E2642" s="40" t="str">
        <f>IF('TSA Input'!J2617="","",IF('TSA Input'!J2617="Yes",'TSA Input'!G2617,""))</f>
        <v/>
      </c>
      <c r="F2642" s="42" t="str">
        <f>IF('TSA Input'!J2617="","",IF('TSA Input'!J2617="Yes",'TSA Input'!C2617,""))</f>
        <v/>
      </c>
      <c r="G2642" s="43" t="str">
        <f>IF('TSA Input'!J2617="","",IF('TSA Input'!J2617="Yes",'TSA Input'!I2617,""))</f>
        <v/>
      </c>
      <c r="H2642" s="43" t="str">
        <f>IF('TSA Input'!J2617="","",IF('TSA Input'!J2617="Yes",'TSA Input'!E2617,""))</f>
        <v/>
      </c>
      <c r="I2642" s="45" t="str">
        <f t="shared" si="2"/>
        <v/>
      </c>
      <c r="J2642" s="146" t="str">
        <f>IF('TSA Input'!$J2617="","",IF('TSA Input'!$J2617="Yes",'TSA Input'!$C2617,""))</f>
        <v/>
      </c>
      <c r="K2642" s="147" t="str">
        <f>IF('TSA Input'!$J2617="","",IF('TSA Input'!$J2617="Yes",'TSA Input'!$I2617,""))</f>
        <v/>
      </c>
      <c r="L2642" s="147" t="str">
        <f>IF('TSA Input'!$J2617="","",IF('TSA Input'!$J2617="Yes",'TSA Input'!$E2617,""))</f>
        <v/>
      </c>
      <c r="M2642" s="45" t="str">
        <f t="shared" si="3"/>
        <v/>
      </c>
      <c r="N2642" s="48"/>
      <c r="O2642" s="49"/>
      <c r="P2642" s="148" t="s">
        <v>31</v>
      </c>
      <c r="Q2642" s="149" t="s">
        <v>31</v>
      </c>
      <c r="R2642" s="1"/>
    </row>
    <row r="2643" spans="1:18" ht="15.75" hidden="1" customHeight="1">
      <c r="A2643" s="1" t="str">
        <f t="shared" si="1"/>
        <v/>
      </c>
      <c r="B2643" s="1"/>
      <c r="C2643" s="38" t="str">
        <f>IF('TSA Input'!J2618="","",IF('TSA Input'!J2618="Yes",'TSA Input'!B2618,"Ineligible"))</f>
        <v/>
      </c>
      <c r="D2643" s="39" t="str">
        <f>IF('TSA Input'!J2618="","",IF('TSA Input'!J2618="Yes",'TSA Input'!H2618,""))</f>
        <v/>
      </c>
      <c r="E2643" s="40" t="str">
        <f>IF('TSA Input'!J2618="","",IF('TSA Input'!J2618="Yes",'TSA Input'!G2618,""))</f>
        <v/>
      </c>
      <c r="F2643" s="42" t="str">
        <f>IF('TSA Input'!J2618="","",IF('TSA Input'!J2618="Yes",'TSA Input'!C2618,""))</f>
        <v/>
      </c>
      <c r="G2643" s="43" t="str">
        <f>IF('TSA Input'!J2618="","",IF('TSA Input'!J2618="Yes",'TSA Input'!I2618,""))</f>
        <v/>
      </c>
      <c r="H2643" s="43" t="str">
        <f>IF('TSA Input'!J2618="","",IF('TSA Input'!J2618="Yes",'TSA Input'!E2618,""))</f>
        <v/>
      </c>
      <c r="I2643" s="45" t="str">
        <f t="shared" si="2"/>
        <v/>
      </c>
      <c r="J2643" s="146" t="str">
        <f>IF('TSA Input'!$J2618="","",IF('TSA Input'!$J2618="Yes",'TSA Input'!$C2618,""))</f>
        <v/>
      </c>
      <c r="K2643" s="147" t="str">
        <f>IF('TSA Input'!$J2618="","",IF('TSA Input'!$J2618="Yes",'TSA Input'!$I2618,""))</f>
        <v/>
      </c>
      <c r="L2643" s="147" t="str">
        <f>IF('TSA Input'!$J2618="","",IF('TSA Input'!$J2618="Yes",'TSA Input'!$E2618,""))</f>
        <v/>
      </c>
      <c r="M2643" s="45" t="str">
        <f t="shared" si="3"/>
        <v/>
      </c>
      <c r="N2643" s="48"/>
      <c r="O2643" s="49"/>
      <c r="P2643" s="148" t="s">
        <v>31</v>
      </c>
      <c r="Q2643" s="149" t="s">
        <v>31</v>
      </c>
      <c r="R2643" s="1"/>
    </row>
    <row r="2644" spans="1:18" ht="15.75" hidden="1" customHeight="1">
      <c r="A2644" s="1" t="str">
        <f t="shared" si="1"/>
        <v/>
      </c>
      <c r="B2644" s="1"/>
      <c r="C2644" s="38" t="str">
        <f>IF('TSA Input'!J2619="","",IF('TSA Input'!J2619="Yes",'TSA Input'!B2619,"Ineligible"))</f>
        <v/>
      </c>
      <c r="D2644" s="39" t="str">
        <f>IF('TSA Input'!J2619="","",IF('TSA Input'!J2619="Yes",'TSA Input'!H2619,""))</f>
        <v/>
      </c>
      <c r="E2644" s="40" t="str">
        <f>IF('TSA Input'!J2619="","",IF('TSA Input'!J2619="Yes",'TSA Input'!G2619,""))</f>
        <v/>
      </c>
      <c r="F2644" s="42" t="str">
        <f>IF('TSA Input'!J2619="","",IF('TSA Input'!J2619="Yes",'TSA Input'!C2619,""))</f>
        <v/>
      </c>
      <c r="G2644" s="43" t="str">
        <f>IF('TSA Input'!J2619="","",IF('TSA Input'!J2619="Yes",'TSA Input'!I2619,""))</f>
        <v/>
      </c>
      <c r="H2644" s="43" t="str">
        <f>IF('TSA Input'!J2619="","",IF('TSA Input'!J2619="Yes",'TSA Input'!E2619,""))</f>
        <v/>
      </c>
      <c r="I2644" s="45" t="str">
        <f t="shared" si="2"/>
        <v/>
      </c>
      <c r="J2644" s="146" t="str">
        <f>IF('TSA Input'!$J2619="","",IF('TSA Input'!$J2619="Yes",'TSA Input'!$C2619,""))</f>
        <v/>
      </c>
      <c r="K2644" s="147" t="str">
        <f>IF('TSA Input'!$J2619="","",IF('TSA Input'!$J2619="Yes",'TSA Input'!$I2619,""))</f>
        <v/>
      </c>
      <c r="L2644" s="147" t="str">
        <f>IF('TSA Input'!$J2619="","",IF('TSA Input'!$J2619="Yes",'TSA Input'!$E2619,""))</f>
        <v/>
      </c>
      <c r="M2644" s="45" t="str">
        <f t="shared" si="3"/>
        <v/>
      </c>
      <c r="N2644" s="48"/>
      <c r="O2644" s="49"/>
      <c r="P2644" s="148" t="s">
        <v>31</v>
      </c>
      <c r="Q2644" s="149" t="s">
        <v>31</v>
      </c>
      <c r="R2644" s="1"/>
    </row>
    <row r="2645" spans="1:18" ht="15.75" hidden="1" customHeight="1">
      <c r="A2645" s="1" t="str">
        <f t="shared" si="1"/>
        <v/>
      </c>
      <c r="B2645" s="1"/>
      <c r="C2645" s="38" t="str">
        <f>IF('TSA Input'!J2620="","",IF('TSA Input'!J2620="Yes",'TSA Input'!B2620,"Ineligible"))</f>
        <v/>
      </c>
      <c r="D2645" s="39" t="str">
        <f>IF('TSA Input'!J2620="","",IF('TSA Input'!J2620="Yes",'TSA Input'!H2620,""))</f>
        <v/>
      </c>
      <c r="E2645" s="40" t="str">
        <f>IF('TSA Input'!J2620="","",IF('TSA Input'!J2620="Yes",'TSA Input'!G2620,""))</f>
        <v/>
      </c>
      <c r="F2645" s="42" t="str">
        <f>IF('TSA Input'!J2620="","",IF('TSA Input'!J2620="Yes",'TSA Input'!C2620,""))</f>
        <v/>
      </c>
      <c r="G2645" s="43" t="str">
        <f>IF('TSA Input'!J2620="","",IF('TSA Input'!J2620="Yes",'TSA Input'!I2620,""))</f>
        <v/>
      </c>
      <c r="H2645" s="43" t="str">
        <f>IF('TSA Input'!J2620="","",IF('TSA Input'!J2620="Yes",'TSA Input'!E2620,""))</f>
        <v/>
      </c>
      <c r="I2645" s="45" t="str">
        <f t="shared" si="2"/>
        <v/>
      </c>
      <c r="J2645" s="146" t="str">
        <f>IF('TSA Input'!$J2620="","",IF('TSA Input'!$J2620="Yes",'TSA Input'!$C2620,""))</f>
        <v/>
      </c>
      <c r="K2645" s="147" t="str">
        <f>IF('TSA Input'!$J2620="","",IF('TSA Input'!$J2620="Yes",'TSA Input'!$I2620,""))</f>
        <v/>
      </c>
      <c r="L2645" s="147" t="str">
        <f>IF('TSA Input'!$J2620="","",IF('TSA Input'!$J2620="Yes",'TSA Input'!$E2620,""))</f>
        <v/>
      </c>
      <c r="M2645" s="45" t="str">
        <f t="shared" si="3"/>
        <v/>
      </c>
      <c r="N2645" s="48"/>
      <c r="O2645" s="49"/>
      <c r="P2645" s="148" t="s">
        <v>31</v>
      </c>
      <c r="Q2645" s="149" t="s">
        <v>31</v>
      </c>
      <c r="R2645" s="1"/>
    </row>
    <row r="2646" spans="1:18" ht="15.75" hidden="1" customHeight="1">
      <c r="A2646" s="1" t="str">
        <f t="shared" si="1"/>
        <v/>
      </c>
      <c r="B2646" s="1"/>
      <c r="C2646" s="38" t="str">
        <f>IF('TSA Input'!J2621="","",IF('TSA Input'!J2621="Yes",'TSA Input'!B2621,"Ineligible"))</f>
        <v/>
      </c>
      <c r="D2646" s="39" t="str">
        <f>IF('TSA Input'!J2621="","",IF('TSA Input'!J2621="Yes",'TSA Input'!H2621,""))</f>
        <v/>
      </c>
      <c r="E2646" s="40" t="str">
        <f>IF('TSA Input'!J2621="","",IF('TSA Input'!J2621="Yes",'TSA Input'!G2621,""))</f>
        <v/>
      </c>
      <c r="F2646" s="42" t="str">
        <f>IF('TSA Input'!J2621="","",IF('TSA Input'!J2621="Yes",'TSA Input'!C2621,""))</f>
        <v/>
      </c>
      <c r="G2646" s="43" t="str">
        <f>IF('TSA Input'!J2621="","",IF('TSA Input'!J2621="Yes",'TSA Input'!I2621,""))</f>
        <v/>
      </c>
      <c r="H2646" s="43" t="str">
        <f>IF('TSA Input'!J2621="","",IF('TSA Input'!J2621="Yes",'TSA Input'!E2621,""))</f>
        <v/>
      </c>
      <c r="I2646" s="45" t="str">
        <f t="shared" si="2"/>
        <v/>
      </c>
      <c r="J2646" s="146" t="str">
        <f>IF('TSA Input'!$J2621="","",IF('TSA Input'!$J2621="Yes",'TSA Input'!$C2621,""))</f>
        <v/>
      </c>
      <c r="K2646" s="147" t="str">
        <f>IF('TSA Input'!$J2621="","",IF('TSA Input'!$J2621="Yes",'TSA Input'!$I2621,""))</f>
        <v/>
      </c>
      <c r="L2646" s="147" t="str">
        <f>IF('TSA Input'!$J2621="","",IF('TSA Input'!$J2621="Yes",'TSA Input'!$E2621,""))</f>
        <v/>
      </c>
      <c r="M2646" s="45" t="str">
        <f t="shared" si="3"/>
        <v/>
      </c>
      <c r="N2646" s="48"/>
      <c r="O2646" s="49"/>
      <c r="P2646" s="148" t="s">
        <v>31</v>
      </c>
      <c r="Q2646" s="149" t="s">
        <v>31</v>
      </c>
      <c r="R2646" s="1"/>
    </row>
    <row r="2647" spans="1:18" ht="15.75" hidden="1" customHeight="1">
      <c r="A2647" s="1" t="str">
        <f t="shared" si="1"/>
        <v/>
      </c>
      <c r="B2647" s="1"/>
      <c r="C2647" s="38" t="str">
        <f>IF('TSA Input'!J2622="","",IF('TSA Input'!J2622="Yes",'TSA Input'!B2622,"Ineligible"))</f>
        <v/>
      </c>
      <c r="D2647" s="39" t="str">
        <f>IF('TSA Input'!J2622="","",IF('TSA Input'!J2622="Yes",'TSA Input'!H2622,""))</f>
        <v/>
      </c>
      <c r="E2647" s="40" t="str">
        <f>IF('TSA Input'!J2622="","",IF('TSA Input'!J2622="Yes",'TSA Input'!G2622,""))</f>
        <v/>
      </c>
      <c r="F2647" s="42" t="str">
        <f>IF('TSA Input'!J2622="","",IF('TSA Input'!J2622="Yes",'TSA Input'!C2622,""))</f>
        <v/>
      </c>
      <c r="G2647" s="43" t="str">
        <f>IF('TSA Input'!J2622="","",IF('TSA Input'!J2622="Yes",'TSA Input'!I2622,""))</f>
        <v/>
      </c>
      <c r="H2647" s="43" t="str">
        <f>IF('TSA Input'!J2622="","",IF('TSA Input'!J2622="Yes",'TSA Input'!E2622,""))</f>
        <v/>
      </c>
      <c r="I2647" s="45" t="str">
        <f t="shared" si="2"/>
        <v/>
      </c>
      <c r="J2647" s="146" t="str">
        <f>IF('TSA Input'!$J2622="","",IF('TSA Input'!$J2622="Yes",'TSA Input'!$C2622,""))</f>
        <v/>
      </c>
      <c r="K2647" s="147" t="str">
        <f>IF('TSA Input'!$J2622="","",IF('TSA Input'!$J2622="Yes",'TSA Input'!$I2622,""))</f>
        <v/>
      </c>
      <c r="L2647" s="147" t="str">
        <f>IF('TSA Input'!$J2622="","",IF('TSA Input'!$J2622="Yes",'TSA Input'!$E2622,""))</f>
        <v/>
      </c>
      <c r="M2647" s="45" t="str">
        <f t="shared" si="3"/>
        <v/>
      </c>
      <c r="N2647" s="48"/>
      <c r="O2647" s="49"/>
      <c r="P2647" s="148" t="s">
        <v>31</v>
      </c>
      <c r="Q2647" s="149" t="s">
        <v>31</v>
      </c>
      <c r="R2647" s="1"/>
    </row>
    <row r="2648" spans="1:18" ht="15.75" hidden="1" customHeight="1">
      <c r="A2648" s="1" t="str">
        <f t="shared" si="1"/>
        <v/>
      </c>
      <c r="B2648" s="1"/>
      <c r="C2648" s="38" t="str">
        <f>IF('TSA Input'!J2623="","",IF('TSA Input'!J2623="Yes",'TSA Input'!B2623,"Ineligible"))</f>
        <v/>
      </c>
      <c r="D2648" s="39" t="str">
        <f>IF('TSA Input'!J2623="","",IF('TSA Input'!J2623="Yes",'TSA Input'!H2623,""))</f>
        <v/>
      </c>
      <c r="E2648" s="40" t="str">
        <f>IF('TSA Input'!J2623="","",IF('TSA Input'!J2623="Yes",'TSA Input'!G2623,""))</f>
        <v/>
      </c>
      <c r="F2648" s="42" t="str">
        <f>IF('TSA Input'!J2623="","",IF('TSA Input'!J2623="Yes",'TSA Input'!C2623,""))</f>
        <v/>
      </c>
      <c r="G2648" s="43" t="str">
        <f>IF('TSA Input'!J2623="","",IF('TSA Input'!J2623="Yes",'TSA Input'!I2623,""))</f>
        <v/>
      </c>
      <c r="H2648" s="43" t="str">
        <f>IF('TSA Input'!J2623="","",IF('TSA Input'!J2623="Yes",'TSA Input'!E2623,""))</f>
        <v/>
      </c>
      <c r="I2648" s="45" t="str">
        <f t="shared" si="2"/>
        <v/>
      </c>
      <c r="J2648" s="146" t="str">
        <f>IF('TSA Input'!$J2623="","",IF('TSA Input'!$J2623="Yes",'TSA Input'!$C2623,""))</f>
        <v/>
      </c>
      <c r="K2648" s="147" t="str">
        <f>IF('TSA Input'!$J2623="","",IF('TSA Input'!$J2623="Yes",'TSA Input'!$I2623,""))</f>
        <v/>
      </c>
      <c r="L2648" s="147" t="str">
        <f>IF('TSA Input'!$J2623="","",IF('TSA Input'!$J2623="Yes",'TSA Input'!$E2623,""))</f>
        <v/>
      </c>
      <c r="M2648" s="45" t="str">
        <f t="shared" si="3"/>
        <v/>
      </c>
      <c r="N2648" s="48"/>
      <c r="O2648" s="49"/>
      <c r="P2648" s="148" t="s">
        <v>31</v>
      </c>
      <c r="Q2648" s="149" t="s">
        <v>31</v>
      </c>
      <c r="R2648" s="1"/>
    </row>
    <row r="2649" spans="1:18" ht="15.75" hidden="1" customHeight="1">
      <c r="A2649" s="1" t="str">
        <f t="shared" si="1"/>
        <v/>
      </c>
      <c r="B2649" s="1"/>
      <c r="C2649" s="38" t="str">
        <f>IF('TSA Input'!J2624="","",IF('TSA Input'!J2624="Yes",'TSA Input'!B2624,"Ineligible"))</f>
        <v/>
      </c>
      <c r="D2649" s="39" t="str">
        <f>IF('TSA Input'!J2624="","",IF('TSA Input'!J2624="Yes",'TSA Input'!H2624,""))</f>
        <v/>
      </c>
      <c r="E2649" s="40" t="str">
        <f>IF('TSA Input'!J2624="","",IF('TSA Input'!J2624="Yes",'TSA Input'!G2624,""))</f>
        <v/>
      </c>
      <c r="F2649" s="42" t="str">
        <f>IF('TSA Input'!J2624="","",IF('TSA Input'!J2624="Yes",'TSA Input'!C2624,""))</f>
        <v/>
      </c>
      <c r="G2649" s="43" t="str">
        <f>IF('TSA Input'!J2624="","",IF('TSA Input'!J2624="Yes",'TSA Input'!I2624,""))</f>
        <v/>
      </c>
      <c r="H2649" s="43" t="str">
        <f>IF('TSA Input'!J2624="","",IF('TSA Input'!J2624="Yes",'TSA Input'!E2624,""))</f>
        <v/>
      </c>
      <c r="I2649" s="45" t="str">
        <f t="shared" si="2"/>
        <v/>
      </c>
      <c r="J2649" s="146" t="str">
        <f>IF('TSA Input'!$J2624="","",IF('TSA Input'!$J2624="Yes",'TSA Input'!$C2624,""))</f>
        <v/>
      </c>
      <c r="K2649" s="147" t="str">
        <f>IF('TSA Input'!$J2624="","",IF('TSA Input'!$J2624="Yes",'TSA Input'!$I2624,""))</f>
        <v/>
      </c>
      <c r="L2649" s="147" t="str">
        <f>IF('TSA Input'!$J2624="","",IF('TSA Input'!$J2624="Yes",'TSA Input'!$E2624,""))</f>
        <v/>
      </c>
      <c r="M2649" s="45" t="str">
        <f t="shared" si="3"/>
        <v/>
      </c>
      <c r="N2649" s="48"/>
      <c r="O2649" s="49"/>
      <c r="P2649" s="148" t="s">
        <v>31</v>
      </c>
      <c r="Q2649" s="149" t="s">
        <v>31</v>
      </c>
      <c r="R2649" s="1"/>
    </row>
    <row r="2650" spans="1:18" ht="15.75" hidden="1" customHeight="1">
      <c r="A2650" s="1" t="str">
        <f t="shared" si="1"/>
        <v/>
      </c>
      <c r="B2650" s="1"/>
      <c r="C2650" s="38" t="str">
        <f>IF('TSA Input'!J2625="","",IF('TSA Input'!J2625="Yes",'TSA Input'!B2625,"Ineligible"))</f>
        <v/>
      </c>
      <c r="D2650" s="39" t="str">
        <f>IF('TSA Input'!J2625="","",IF('TSA Input'!J2625="Yes",'TSA Input'!H2625,""))</f>
        <v/>
      </c>
      <c r="E2650" s="40" t="str">
        <f>IF('TSA Input'!J2625="","",IF('TSA Input'!J2625="Yes",'TSA Input'!G2625,""))</f>
        <v/>
      </c>
      <c r="F2650" s="42" t="str">
        <f>IF('TSA Input'!J2625="","",IF('TSA Input'!J2625="Yes",'TSA Input'!C2625,""))</f>
        <v/>
      </c>
      <c r="G2650" s="43" t="str">
        <f>IF('TSA Input'!J2625="","",IF('TSA Input'!J2625="Yes",'TSA Input'!I2625,""))</f>
        <v/>
      </c>
      <c r="H2650" s="43" t="str">
        <f>IF('TSA Input'!J2625="","",IF('TSA Input'!J2625="Yes",'TSA Input'!E2625,""))</f>
        <v/>
      </c>
      <c r="I2650" s="45" t="str">
        <f t="shared" si="2"/>
        <v/>
      </c>
      <c r="J2650" s="146" t="str">
        <f>IF('TSA Input'!$J2625="","",IF('TSA Input'!$J2625="Yes",'TSA Input'!$C2625,""))</f>
        <v/>
      </c>
      <c r="K2650" s="147" t="str">
        <f>IF('TSA Input'!$J2625="","",IF('TSA Input'!$J2625="Yes",'TSA Input'!$I2625,""))</f>
        <v/>
      </c>
      <c r="L2650" s="147" t="str">
        <f>IF('TSA Input'!$J2625="","",IF('TSA Input'!$J2625="Yes",'TSA Input'!$E2625,""))</f>
        <v/>
      </c>
      <c r="M2650" s="45" t="str">
        <f t="shared" si="3"/>
        <v/>
      </c>
      <c r="N2650" s="48"/>
      <c r="O2650" s="49"/>
      <c r="P2650" s="148" t="s">
        <v>31</v>
      </c>
      <c r="Q2650" s="149" t="s">
        <v>31</v>
      </c>
      <c r="R2650" s="1"/>
    </row>
    <row r="2651" spans="1:18" ht="15.75" hidden="1" customHeight="1">
      <c r="A2651" s="1" t="str">
        <f t="shared" si="1"/>
        <v/>
      </c>
      <c r="B2651" s="1"/>
      <c r="C2651" s="38" t="str">
        <f>IF('TSA Input'!J2626="","",IF('TSA Input'!J2626="Yes",'TSA Input'!B2626,"Ineligible"))</f>
        <v/>
      </c>
      <c r="D2651" s="39" t="str">
        <f>IF('TSA Input'!J2626="","",IF('TSA Input'!J2626="Yes",'TSA Input'!H2626,""))</f>
        <v/>
      </c>
      <c r="E2651" s="40" t="str">
        <f>IF('TSA Input'!J2626="","",IF('TSA Input'!J2626="Yes",'TSA Input'!G2626,""))</f>
        <v/>
      </c>
      <c r="F2651" s="42" t="str">
        <f>IF('TSA Input'!J2626="","",IF('TSA Input'!J2626="Yes",'TSA Input'!C2626,""))</f>
        <v/>
      </c>
      <c r="G2651" s="43" t="str">
        <f>IF('TSA Input'!J2626="","",IF('TSA Input'!J2626="Yes",'TSA Input'!I2626,""))</f>
        <v/>
      </c>
      <c r="H2651" s="43" t="str">
        <f>IF('TSA Input'!J2626="","",IF('TSA Input'!J2626="Yes",'TSA Input'!E2626,""))</f>
        <v/>
      </c>
      <c r="I2651" s="45" t="str">
        <f t="shared" si="2"/>
        <v/>
      </c>
      <c r="J2651" s="146" t="str">
        <f>IF('TSA Input'!$J2626="","",IF('TSA Input'!$J2626="Yes",'TSA Input'!$C2626,""))</f>
        <v/>
      </c>
      <c r="K2651" s="147" t="str">
        <f>IF('TSA Input'!$J2626="","",IF('TSA Input'!$J2626="Yes",'TSA Input'!$I2626,""))</f>
        <v/>
      </c>
      <c r="L2651" s="147" t="str">
        <f>IF('TSA Input'!$J2626="","",IF('TSA Input'!$J2626="Yes",'TSA Input'!$E2626,""))</f>
        <v/>
      </c>
      <c r="M2651" s="45" t="str">
        <f t="shared" si="3"/>
        <v/>
      </c>
      <c r="N2651" s="48"/>
      <c r="O2651" s="49"/>
      <c r="P2651" s="148" t="s">
        <v>31</v>
      </c>
      <c r="Q2651" s="149" t="s">
        <v>31</v>
      </c>
      <c r="R2651" s="1"/>
    </row>
    <row r="2652" spans="1:18" ht="15.75" hidden="1" customHeight="1">
      <c r="A2652" s="1" t="str">
        <f t="shared" si="1"/>
        <v/>
      </c>
      <c r="B2652" s="1"/>
      <c r="C2652" s="38" t="str">
        <f>IF('TSA Input'!J2627="","",IF('TSA Input'!J2627="Yes",'TSA Input'!B2627,"Ineligible"))</f>
        <v/>
      </c>
      <c r="D2652" s="39" t="str">
        <f>IF('TSA Input'!J2627="","",IF('TSA Input'!J2627="Yes",'TSA Input'!H2627,""))</f>
        <v/>
      </c>
      <c r="E2652" s="40" t="str">
        <f>IF('TSA Input'!J2627="","",IF('TSA Input'!J2627="Yes",'TSA Input'!G2627,""))</f>
        <v/>
      </c>
      <c r="F2652" s="42" t="str">
        <f>IF('TSA Input'!J2627="","",IF('TSA Input'!J2627="Yes",'TSA Input'!C2627,""))</f>
        <v/>
      </c>
      <c r="G2652" s="43" t="str">
        <f>IF('TSA Input'!J2627="","",IF('TSA Input'!J2627="Yes",'TSA Input'!I2627,""))</f>
        <v/>
      </c>
      <c r="H2652" s="43" t="str">
        <f>IF('TSA Input'!J2627="","",IF('TSA Input'!J2627="Yes",'TSA Input'!E2627,""))</f>
        <v/>
      </c>
      <c r="I2652" s="45" t="str">
        <f t="shared" si="2"/>
        <v/>
      </c>
      <c r="J2652" s="146" t="str">
        <f>IF('TSA Input'!$J2627="","",IF('TSA Input'!$J2627="Yes",'TSA Input'!$C2627,""))</f>
        <v/>
      </c>
      <c r="K2652" s="147" t="str">
        <f>IF('TSA Input'!$J2627="","",IF('TSA Input'!$J2627="Yes",'TSA Input'!$I2627,""))</f>
        <v/>
      </c>
      <c r="L2652" s="147" t="str">
        <f>IF('TSA Input'!$J2627="","",IF('TSA Input'!$J2627="Yes",'TSA Input'!$E2627,""))</f>
        <v/>
      </c>
      <c r="M2652" s="45" t="str">
        <f t="shared" si="3"/>
        <v/>
      </c>
      <c r="N2652" s="48"/>
      <c r="O2652" s="49"/>
      <c r="P2652" s="148" t="s">
        <v>31</v>
      </c>
      <c r="Q2652" s="149" t="s">
        <v>31</v>
      </c>
      <c r="R2652" s="1"/>
    </row>
    <row r="2653" spans="1:18" ht="15.75" hidden="1" customHeight="1">
      <c r="A2653" s="1" t="str">
        <f t="shared" si="1"/>
        <v/>
      </c>
      <c r="B2653" s="1"/>
      <c r="C2653" s="38" t="str">
        <f>IF('TSA Input'!J2628="","",IF('TSA Input'!J2628="Yes",'TSA Input'!B2628,"Ineligible"))</f>
        <v/>
      </c>
      <c r="D2653" s="39" t="str">
        <f>IF('TSA Input'!J2628="","",IF('TSA Input'!J2628="Yes",'TSA Input'!H2628,""))</f>
        <v/>
      </c>
      <c r="E2653" s="40" t="str">
        <f>IF('TSA Input'!J2628="","",IF('TSA Input'!J2628="Yes",'TSA Input'!G2628,""))</f>
        <v/>
      </c>
      <c r="F2653" s="42" t="str">
        <f>IF('TSA Input'!J2628="","",IF('TSA Input'!J2628="Yes",'TSA Input'!C2628,""))</f>
        <v/>
      </c>
      <c r="G2653" s="43" t="str">
        <f>IF('TSA Input'!J2628="","",IF('TSA Input'!J2628="Yes",'TSA Input'!I2628,""))</f>
        <v/>
      </c>
      <c r="H2653" s="43" t="str">
        <f>IF('TSA Input'!J2628="","",IF('TSA Input'!J2628="Yes",'TSA Input'!E2628,""))</f>
        <v/>
      </c>
      <c r="I2653" s="45" t="str">
        <f t="shared" si="2"/>
        <v/>
      </c>
      <c r="J2653" s="146" t="str">
        <f>IF('TSA Input'!$J2628="","",IF('TSA Input'!$J2628="Yes",'TSA Input'!$C2628,""))</f>
        <v/>
      </c>
      <c r="K2653" s="147" t="str">
        <f>IF('TSA Input'!$J2628="","",IF('TSA Input'!$J2628="Yes",'TSA Input'!$I2628,""))</f>
        <v/>
      </c>
      <c r="L2653" s="147" t="str">
        <f>IF('TSA Input'!$J2628="","",IF('TSA Input'!$J2628="Yes",'TSA Input'!$E2628,""))</f>
        <v/>
      </c>
      <c r="M2653" s="45" t="str">
        <f t="shared" si="3"/>
        <v/>
      </c>
      <c r="N2653" s="48"/>
      <c r="O2653" s="49"/>
      <c r="P2653" s="148" t="s">
        <v>31</v>
      </c>
      <c r="Q2653" s="149" t="s">
        <v>31</v>
      </c>
      <c r="R2653" s="1"/>
    </row>
    <row r="2654" spans="1:18" ht="15.75" hidden="1" customHeight="1">
      <c r="A2654" s="1" t="str">
        <f t="shared" si="1"/>
        <v/>
      </c>
      <c r="B2654" s="1"/>
      <c r="C2654" s="38" t="str">
        <f>IF('TSA Input'!J2629="","",IF('TSA Input'!J2629="Yes",'TSA Input'!B2629,"Ineligible"))</f>
        <v/>
      </c>
      <c r="D2654" s="39" t="str">
        <f>IF('TSA Input'!J2629="","",IF('TSA Input'!J2629="Yes",'TSA Input'!H2629,""))</f>
        <v/>
      </c>
      <c r="E2654" s="40" t="str">
        <f>IF('TSA Input'!J2629="","",IF('TSA Input'!J2629="Yes",'TSA Input'!G2629,""))</f>
        <v/>
      </c>
      <c r="F2654" s="42" t="str">
        <f>IF('TSA Input'!J2629="","",IF('TSA Input'!J2629="Yes",'TSA Input'!C2629,""))</f>
        <v/>
      </c>
      <c r="G2654" s="43" t="str">
        <f>IF('TSA Input'!J2629="","",IF('TSA Input'!J2629="Yes",'TSA Input'!I2629,""))</f>
        <v/>
      </c>
      <c r="H2654" s="43" t="str">
        <f>IF('TSA Input'!J2629="","",IF('TSA Input'!J2629="Yes",'TSA Input'!E2629,""))</f>
        <v/>
      </c>
      <c r="I2654" s="45" t="str">
        <f t="shared" si="2"/>
        <v/>
      </c>
      <c r="J2654" s="146" t="str">
        <f>IF('TSA Input'!$J2629="","",IF('TSA Input'!$J2629="Yes",'TSA Input'!$C2629,""))</f>
        <v/>
      </c>
      <c r="K2654" s="147" t="str">
        <f>IF('TSA Input'!$J2629="","",IF('TSA Input'!$J2629="Yes",'TSA Input'!$I2629,""))</f>
        <v/>
      </c>
      <c r="L2654" s="147" t="str">
        <f>IF('TSA Input'!$J2629="","",IF('TSA Input'!$J2629="Yes",'TSA Input'!$E2629,""))</f>
        <v/>
      </c>
      <c r="M2654" s="45" t="str">
        <f t="shared" si="3"/>
        <v/>
      </c>
      <c r="N2654" s="48"/>
      <c r="O2654" s="49"/>
      <c r="P2654" s="148" t="s">
        <v>31</v>
      </c>
      <c r="Q2654" s="149" t="s">
        <v>31</v>
      </c>
      <c r="R2654" s="1"/>
    </row>
    <row r="2655" spans="1:18" ht="15.75" hidden="1" customHeight="1">
      <c r="A2655" s="1" t="str">
        <f t="shared" si="1"/>
        <v/>
      </c>
      <c r="B2655" s="1"/>
      <c r="C2655" s="38" t="str">
        <f>IF('TSA Input'!J2630="","",IF('TSA Input'!J2630="Yes",'TSA Input'!B2630,"Ineligible"))</f>
        <v/>
      </c>
      <c r="D2655" s="39" t="str">
        <f>IF('TSA Input'!J2630="","",IF('TSA Input'!J2630="Yes",'TSA Input'!H2630,""))</f>
        <v/>
      </c>
      <c r="E2655" s="40" t="str">
        <f>IF('TSA Input'!J2630="","",IF('TSA Input'!J2630="Yes",'TSA Input'!G2630,""))</f>
        <v/>
      </c>
      <c r="F2655" s="42" t="str">
        <f>IF('TSA Input'!J2630="","",IF('TSA Input'!J2630="Yes",'TSA Input'!C2630,""))</f>
        <v/>
      </c>
      <c r="G2655" s="43" t="str">
        <f>IF('TSA Input'!J2630="","",IF('TSA Input'!J2630="Yes",'TSA Input'!I2630,""))</f>
        <v/>
      </c>
      <c r="H2655" s="43" t="str">
        <f>IF('TSA Input'!J2630="","",IF('TSA Input'!J2630="Yes",'TSA Input'!E2630,""))</f>
        <v/>
      </c>
      <c r="I2655" s="45" t="str">
        <f t="shared" si="2"/>
        <v/>
      </c>
      <c r="J2655" s="146" t="str">
        <f>IF('TSA Input'!$J2630="","",IF('TSA Input'!$J2630="Yes",'TSA Input'!$C2630,""))</f>
        <v/>
      </c>
      <c r="K2655" s="147" t="str">
        <f>IF('TSA Input'!$J2630="","",IF('TSA Input'!$J2630="Yes",'TSA Input'!$I2630,""))</f>
        <v/>
      </c>
      <c r="L2655" s="147" t="str">
        <f>IF('TSA Input'!$J2630="","",IF('TSA Input'!$J2630="Yes",'TSA Input'!$E2630,""))</f>
        <v/>
      </c>
      <c r="M2655" s="45" t="str">
        <f t="shared" si="3"/>
        <v/>
      </c>
      <c r="N2655" s="48"/>
      <c r="O2655" s="49"/>
      <c r="P2655" s="148" t="s">
        <v>31</v>
      </c>
      <c r="Q2655" s="149" t="s">
        <v>31</v>
      </c>
      <c r="R2655" s="1"/>
    </row>
    <row r="2656" spans="1:18" ht="15.75" hidden="1" customHeight="1">
      <c r="A2656" s="1" t="str">
        <f t="shared" si="1"/>
        <v/>
      </c>
      <c r="B2656" s="1"/>
      <c r="C2656" s="38" t="str">
        <f>IF('TSA Input'!J2631="","",IF('TSA Input'!J2631="Yes",'TSA Input'!B2631,"Ineligible"))</f>
        <v/>
      </c>
      <c r="D2656" s="39" t="str">
        <f>IF('TSA Input'!J2631="","",IF('TSA Input'!J2631="Yes",'TSA Input'!H2631,""))</f>
        <v/>
      </c>
      <c r="E2656" s="40" t="str">
        <f>IF('TSA Input'!J2631="","",IF('TSA Input'!J2631="Yes",'TSA Input'!G2631,""))</f>
        <v/>
      </c>
      <c r="F2656" s="42" t="str">
        <f>IF('TSA Input'!J2631="","",IF('TSA Input'!J2631="Yes",'TSA Input'!C2631,""))</f>
        <v/>
      </c>
      <c r="G2656" s="43" t="str">
        <f>IF('TSA Input'!J2631="","",IF('TSA Input'!J2631="Yes",'TSA Input'!I2631,""))</f>
        <v/>
      </c>
      <c r="H2656" s="43" t="str">
        <f>IF('TSA Input'!J2631="","",IF('TSA Input'!J2631="Yes",'TSA Input'!E2631,""))</f>
        <v/>
      </c>
      <c r="I2656" s="45" t="str">
        <f t="shared" si="2"/>
        <v/>
      </c>
      <c r="J2656" s="146" t="str">
        <f>IF('TSA Input'!$J2631="","",IF('TSA Input'!$J2631="Yes",'TSA Input'!$C2631,""))</f>
        <v/>
      </c>
      <c r="K2656" s="147" t="str">
        <f>IF('TSA Input'!$J2631="","",IF('TSA Input'!$J2631="Yes",'TSA Input'!$I2631,""))</f>
        <v/>
      </c>
      <c r="L2656" s="147" t="str">
        <f>IF('TSA Input'!$J2631="","",IF('TSA Input'!$J2631="Yes",'TSA Input'!$E2631,""))</f>
        <v/>
      </c>
      <c r="M2656" s="45" t="str">
        <f t="shared" si="3"/>
        <v/>
      </c>
      <c r="N2656" s="48"/>
      <c r="O2656" s="49"/>
      <c r="P2656" s="148" t="s">
        <v>31</v>
      </c>
      <c r="Q2656" s="149" t="s">
        <v>31</v>
      </c>
      <c r="R2656" s="1"/>
    </row>
    <row r="2657" spans="1:18" ht="15.75" hidden="1" customHeight="1">
      <c r="A2657" s="1" t="str">
        <f t="shared" si="1"/>
        <v/>
      </c>
      <c r="B2657" s="1"/>
      <c r="C2657" s="38" t="str">
        <f>IF('TSA Input'!J2632="","",IF('TSA Input'!J2632="Yes",'TSA Input'!B2632,"Ineligible"))</f>
        <v/>
      </c>
      <c r="D2657" s="39" t="str">
        <f>IF('TSA Input'!J2632="","",IF('TSA Input'!J2632="Yes",'TSA Input'!H2632,""))</f>
        <v/>
      </c>
      <c r="E2657" s="40" t="str">
        <f>IF('TSA Input'!J2632="","",IF('TSA Input'!J2632="Yes",'TSA Input'!G2632,""))</f>
        <v/>
      </c>
      <c r="F2657" s="42" t="str">
        <f>IF('TSA Input'!J2632="","",IF('TSA Input'!J2632="Yes",'TSA Input'!C2632,""))</f>
        <v/>
      </c>
      <c r="G2657" s="43" t="str">
        <f>IF('TSA Input'!J2632="","",IF('TSA Input'!J2632="Yes",'TSA Input'!I2632,""))</f>
        <v/>
      </c>
      <c r="H2657" s="43" t="str">
        <f>IF('TSA Input'!J2632="","",IF('TSA Input'!J2632="Yes",'TSA Input'!E2632,""))</f>
        <v/>
      </c>
      <c r="I2657" s="45" t="str">
        <f t="shared" si="2"/>
        <v/>
      </c>
      <c r="J2657" s="146" t="str">
        <f>IF('TSA Input'!$J2632="","",IF('TSA Input'!$J2632="Yes",'TSA Input'!$C2632,""))</f>
        <v/>
      </c>
      <c r="K2657" s="147" t="str">
        <f>IF('TSA Input'!$J2632="","",IF('TSA Input'!$J2632="Yes",'TSA Input'!$I2632,""))</f>
        <v/>
      </c>
      <c r="L2657" s="147" t="str">
        <f>IF('TSA Input'!$J2632="","",IF('TSA Input'!$J2632="Yes",'TSA Input'!$E2632,""))</f>
        <v/>
      </c>
      <c r="M2657" s="45" t="str">
        <f t="shared" si="3"/>
        <v/>
      </c>
      <c r="N2657" s="48"/>
      <c r="O2657" s="49"/>
      <c r="P2657" s="148" t="s">
        <v>31</v>
      </c>
      <c r="Q2657" s="149" t="s">
        <v>31</v>
      </c>
      <c r="R2657" s="1"/>
    </row>
    <row r="2658" spans="1:18" ht="15.75" hidden="1" customHeight="1">
      <c r="A2658" s="1" t="str">
        <f t="shared" si="1"/>
        <v/>
      </c>
      <c r="B2658" s="1"/>
      <c r="C2658" s="38" t="str">
        <f>IF('TSA Input'!J2633="","",IF('TSA Input'!J2633="Yes",'TSA Input'!B2633,"Ineligible"))</f>
        <v/>
      </c>
      <c r="D2658" s="39" t="str">
        <f>IF('TSA Input'!J2633="","",IF('TSA Input'!J2633="Yes",'TSA Input'!H2633,""))</f>
        <v/>
      </c>
      <c r="E2658" s="40" t="str">
        <f>IF('TSA Input'!J2633="","",IF('TSA Input'!J2633="Yes",'TSA Input'!G2633,""))</f>
        <v/>
      </c>
      <c r="F2658" s="42" t="str">
        <f>IF('TSA Input'!J2633="","",IF('TSA Input'!J2633="Yes",'TSA Input'!C2633,""))</f>
        <v/>
      </c>
      <c r="G2658" s="43" t="str">
        <f>IF('TSA Input'!J2633="","",IF('TSA Input'!J2633="Yes",'TSA Input'!I2633,""))</f>
        <v/>
      </c>
      <c r="H2658" s="43" t="str">
        <f>IF('TSA Input'!J2633="","",IF('TSA Input'!J2633="Yes",'TSA Input'!E2633,""))</f>
        <v/>
      </c>
      <c r="I2658" s="45" t="str">
        <f t="shared" si="2"/>
        <v/>
      </c>
      <c r="J2658" s="146" t="str">
        <f>IF('TSA Input'!$J2633="","",IF('TSA Input'!$J2633="Yes",'TSA Input'!$C2633,""))</f>
        <v/>
      </c>
      <c r="K2658" s="147" t="str">
        <f>IF('TSA Input'!$J2633="","",IF('TSA Input'!$J2633="Yes",'TSA Input'!$I2633,""))</f>
        <v/>
      </c>
      <c r="L2658" s="147" t="str">
        <f>IF('TSA Input'!$J2633="","",IF('TSA Input'!$J2633="Yes",'TSA Input'!$E2633,""))</f>
        <v/>
      </c>
      <c r="M2658" s="45" t="str">
        <f t="shared" si="3"/>
        <v/>
      </c>
      <c r="N2658" s="48"/>
      <c r="O2658" s="49"/>
      <c r="P2658" s="148" t="s">
        <v>31</v>
      </c>
      <c r="Q2658" s="149" t="s">
        <v>31</v>
      </c>
      <c r="R2658" s="1"/>
    </row>
    <row r="2659" spans="1:18" ht="15.75" hidden="1" customHeight="1">
      <c r="A2659" s="1" t="str">
        <f t="shared" si="1"/>
        <v/>
      </c>
      <c r="B2659" s="1"/>
      <c r="C2659" s="38" t="str">
        <f>IF('TSA Input'!J2634="","",IF('TSA Input'!J2634="Yes",'TSA Input'!B2634,"Ineligible"))</f>
        <v/>
      </c>
      <c r="D2659" s="39" t="str">
        <f>IF('TSA Input'!J2634="","",IF('TSA Input'!J2634="Yes",'TSA Input'!H2634,""))</f>
        <v/>
      </c>
      <c r="E2659" s="40" t="str">
        <f>IF('TSA Input'!J2634="","",IF('TSA Input'!J2634="Yes",'TSA Input'!G2634,""))</f>
        <v/>
      </c>
      <c r="F2659" s="42" t="str">
        <f>IF('TSA Input'!J2634="","",IF('TSA Input'!J2634="Yes",'TSA Input'!C2634,""))</f>
        <v/>
      </c>
      <c r="G2659" s="43" t="str">
        <f>IF('TSA Input'!J2634="","",IF('TSA Input'!J2634="Yes",'TSA Input'!I2634,""))</f>
        <v/>
      </c>
      <c r="H2659" s="43" t="str">
        <f>IF('TSA Input'!J2634="","",IF('TSA Input'!J2634="Yes",'TSA Input'!E2634,""))</f>
        <v/>
      </c>
      <c r="I2659" s="45" t="str">
        <f t="shared" si="2"/>
        <v/>
      </c>
      <c r="J2659" s="146" t="str">
        <f>IF('TSA Input'!$J2634="","",IF('TSA Input'!$J2634="Yes",'TSA Input'!$C2634,""))</f>
        <v/>
      </c>
      <c r="K2659" s="147" t="str">
        <f>IF('TSA Input'!$J2634="","",IF('TSA Input'!$J2634="Yes",'TSA Input'!$I2634,""))</f>
        <v/>
      </c>
      <c r="L2659" s="147" t="str">
        <f>IF('TSA Input'!$J2634="","",IF('TSA Input'!$J2634="Yes",'TSA Input'!$E2634,""))</f>
        <v/>
      </c>
      <c r="M2659" s="45" t="str">
        <f t="shared" si="3"/>
        <v/>
      </c>
      <c r="N2659" s="48"/>
      <c r="O2659" s="49"/>
      <c r="P2659" s="148" t="s">
        <v>31</v>
      </c>
      <c r="Q2659" s="149" t="s">
        <v>31</v>
      </c>
      <c r="R2659" s="1"/>
    </row>
    <row r="2660" spans="1:18" ht="15.75" hidden="1" customHeight="1">
      <c r="A2660" s="1" t="str">
        <f t="shared" si="1"/>
        <v/>
      </c>
      <c r="B2660" s="1"/>
      <c r="C2660" s="38" t="str">
        <f>IF('TSA Input'!J2635="","",IF('TSA Input'!J2635="Yes",'TSA Input'!B2635,"Ineligible"))</f>
        <v/>
      </c>
      <c r="D2660" s="39" t="str">
        <f>IF('TSA Input'!J2635="","",IF('TSA Input'!J2635="Yes",'TSA Input'!H2635,""))</f>
        <v/>
      </c>
      <c r="E2660" s="40" t="str">
        <f>IF('TSA Input'!J2635="","",IF('TSA Input'!J2635="Yes",'TSA Input'!G2635,""))</f>
        <v/>
      </c>
      <c r="F2660" s="42" t="str">
        <f>IF('TSA Input'!J2635="","",IF('TSA Input'!J2635="Yes",'TSA Input'!C2635,""))</f>
        <v/>
      </c>
      <c r="G2660" s="43" t="str">
        <f>IF('TSA Input'!J2635="","",IF('TSA Input'!J2635="Yes",'TSA Input'!I2635,""))</f>
        <v/>
      </c>
      <c r="H2660" s="43" t="str">
        <f>IF('TSA Input'!J2635="","",IF('TSA Input'!J2635="Yes",'TSA Input'!E2635,""))</f>
        <v/>
      </c>
      <c r="I2660" s="45" t="str">
        <f t="shared" si="2"/>
        <v/>
      </c>
      <c r="J2660" s="146" t="str">
        <f>IF('TSA Input'!$J2635="","",IF('TSA Input'!$J2635="Yes",'TSA Input'!$C2635,""))</f>
        <v/>
      </c>
      <c r="K2660" s="147" t="str">
        <f>IF('TSA Input'!$J2635="","",IF('TSA Input'!$J2635="Yes",'TSA Input'!$I2635,""))</f>
        <v/>
      </c>
      <c r="L2660" s="147" t="str">
        <f>IF('TSA Input'!$J2635="","",IF('TSA Input'!$J2635="Yes",'TSA Input'!$E2635,""))</f>
        <v/>
      </c>
      <c r="M2660" s="45" t="str">
        <f t="shared" si="3"/>
        <v/>
      </c>
      <c r="N2660" s="48"/>
      <c r="O2660" s="49"/>
      <c r="P2660" s="148" t="s">
        <v>31</v>
      </c>
      <c r="Q2660" s="149" t="s">
        <v>31</v>
      </c>
      <c r="R2660" s="1"/>
    </row>
    <row r="2661" spans="1:18" ht="15.75" hidden="1" customHeight="1">
      <c r="A2661" s="1" t="str">
        <f t="shared" si="1"/>
        <v/>
      </c>
      <c r="B2661" s="1"/>
      <c r="C2661" s="38" t="str">
        <f>IF('TSA Input'!J2636="","",IF('TSA Input'!J2636="Yes",'TSA Input'!B2636,"Ineligible"))</f>
        <v/>
      </c>
      <c r="D2661" s="39" t="str">
        <f>IF('TSA Input'!J2636="","",IF('TSA Input'!J2636="Yes",'TSA Input'!H2636,""))</f>
        <v/>
      </c>
      <c r="E2661" s="40" t="str">
        <f>IF('TSA Input'!J2636="","",IF('TSA Input'!J2636="Yes",'TSA Input'!G2636,""))</f>
        <v/>
      </c>
      <c r="F2661" s="42" t="str">
        <f>IF('TSA Input'!J2636="","",IF('TSA Input'!J2636="Yes",'TSA Input'!C2636,""))</f>
        <v/>
      </c>
      <c r="G2661" s="43" t="str">
        <f>IF('TSA Input'!J2636="","",IF('TSA Input'!J2636="Yes",'TSA Input'!I2636,""))</f>
        <v/>
      </c>
      <c r="H2661" s="43" t="str">
        <f>IF('TSA Input'!J2636="","",IF('TSA Input'!J2636="Yes",'TSA Input'!E2636,""))</f>
        <v/>
      </c>
      <c r="I2661" s="45" t="str">
        <f t="shared" si="2"/>
        <v/>
      </c>
      <c r="J2661" s="146" t="str">
        <f>IF('TSA Input'!$J2636="","",IF('TSA Input'!$J2636="Yes",'TSA Input'!$C2636,""))</f>
        <v/>
      </c>
      <c r="K2661" s="147" t="str">
        <f>IF('TSA Input'!$J2636="","",IF('TSA Input'!$J2636="Yes",'TSA Input'!$I2636,""))</f>
        <v/>
      </c>
      <c r="L2661" s="147" t="str">
        <f>IF('TSA Input'!$J2636="","",IF('TSA Input'!$J2636="Yes",'TSA Input'!$E2636,""))</f>
        <v/>
      </c>
      <c r="M2661" s="45" t="str">
        <f t="shared" si="3"/>
        <v/>
      </c>
      <c r="N2661" s="48"/>
      <c r="O2661" s="49"/>
      <c r="P2661" s="148" t="s">
        <v>31</v>
      </c>
      <c r="Q2661" s="149" t="s">
        <v>31</v>
      </c>
      <c r="R2661" s="1"/>
    </row>
    <row r="2662" spans="1:18" ht="15.75" hidden="1" customHeight="1">
      <c r="A2662" s="1" t="str">
        <f t="shared" si="1"/>
        <v/>
      </c>
      <c r="B2662" s="1"/>
      <c r="C2662" s="38" t="str">
        <f>IF('TSA Input'!J2637="","",IF('TSA Input'!J2637="Yes",'TSA Input'!B2637,"Ineligible"))</f>
        <v/>
      </c>
      <c r="D2662" s="39" t="str">
        <f>IF('TSA Input'!J2637="","",IF('TSA Input'!J2637="Yes",'TSA Input'!H2637,""))</f>
        <v/>
      </c>
      <c r="E2662" s="40" t="str">
        <f>IF('TSA Input'!J2637="","",IF('TSA Input'!J2637="Yes",'TSA Input'!G2637,""))</f>
        <v/>
      </c>
      <c r="F2662" s="42" t="str">
        <f>IF('TSA Input'!J2637="","",IF('TSA Input'!J2637="Yes",'TSA Input'!C2637,""))</f>
        <v/>
      </c>
      <c r="G2662" s="43" t="str">
        <f>IF('TSA Input'!J2637="","",IF('TSA Input'!J2637="Yes",'TSA Input'!I2637,""))</f>
        <v/>
      </c>
      <c r="H2662" s="43" t="str">
        <f>IF('TSA Input'!J2637="","",IF('TSA Input'!J2637="Yes",'TSA Input'!E2637,""))</f>
        <v/>
      </c>
      <c r="I2662" s="45" t="str">
        <f t="shared" si="2"/>
        <v/>
      </c>
      <c r="J2662" s="146" t="str">
        <f>IF('TSA Input'!$J2637="","",IF('TSA Input'!$J2637="Yes",'TSA Input'!$C2637,""))</f>
        <v/>
      </c>
      <c r="K2662" s="147" t="str">
        <f>IF('TSA Input'!$J2637="","",IF('TSA Input'!$J2637="Yes",'TSA Input'!$I2637,""))</f>
        <v/>
      </c>
      <c r="L2662" s="147" t="str">
        <f>IF('TSA Input'!$J2637="","",IF('TSA Input'!$J2637="Yes",'TSA Input'!$E2637,""))</f>
        <v/>
      </c>
      <c r="M2662" s="45" t="str">
        <f t="shared" si="3"/>
        <v/>
      </c>
      <c r="N2662" s="48"/>
      <c r="O2662" s="49"/>
      <c r="P2662" s="148" t="s">
        <v>31</v>
      </c>
      <c r="Q2662" s="149" t="s">
        <v>31</v>
      </c>
      <c r="R2662" s="1"/>
    </row>
    <row r="2663" spans="1:18" ht="15.75" hidden="1" customHeight="1">
      <c r="A2663" s="1" t="str">
        <f t="shared" si="1"/>
        <v/>
      </c>
      <c r="B2663" s="1"/>
      <c r="C2663" s="38" t="str">
        <f>IF('TSA Input'!J2638="","",IF('TSA Input'!J2638="Yes",'TSA Input'!B2638,"Ineligible"))</f>
        <v/>
      </c>
      <c r="D2663" s="39" t="str">
        <f>IF('TSA Input'!J2638="","",IF('TSA Input'!J2638="Yes",'TSA Input'!H2638,""))</f>
        <v/>
      </c>
      <c r="E2663" s="40" t="str">
        <f>IF('TSA Input'!J2638="","",IF('TSA Input'!J2638="Yes",'TSA Input'!G2638,""))</f>
        <v/>
      </c>
      <c r="F2663" s="42" t="str">
        <f>IF('TSA Input'!J2638="","",IF('TSA Input'!J2638="Yes",'TSA Input'!C2638,""))</f>
        <v/>
      </c>
      <c r="G2663" s="43" t="str">
        <f>IF('TSA Input'!J2638="","",IF('TSA Input'!J2638="Yes",'TSA Input'!I2638,""))</f>
        <v/>
      </c>
      <c r="H2663" s="43" t="str">
        <f>IF('TSA Input'!J2638="","",IF('TSA Input'!J2638="Yes",'TSA Input'!E2638,""))</f>
        <v/>
      </c>
      <c r="I2663" s="45" t="str">
        <f t="shared" si="2"/>
        <v/>
      </c>
      <c r="J2663" s="146" t="str">
        <f>IF('TSA Input'!$J2638="","",IF('TSA Input'!$J2638="Yes",'TSA Input'!$C2638,""))</f>
        <v/>
      </c>
      <c r="K2663" s="147" t="str">
        <f>IF('TSA Input'!$J2638="","",IF('TSA Input'!$J2638="Yes",'TSA Input'!$I2638,""))</f>
        <v/>
      </c>
      <c r="L2663" s="147" t="str">
        <f>IF('TSA Input'!$J2638="","",IF('TSA Input'!$J2638="Yes",'TSA Input'!$E2638,""))</f>
        <v/>
      </c>
      <c r="M2663" s="45" t="str">
        <f t="shared" si="3"/>
        <v/>
      </c>
      <c r="N2663" s="48"/>
      <c r="O2663" s="49"/>
      <c r="P2663" s="148" t="s">
        <v>31</v>
      </c>
      <c r="Q2663" s="149" t="s">
        <v>31</v>
      </c>
      <c r="R2663" s="1"/>
    </row>
    <row r="2664" spans="1:18" ht="15.75" hidden="1" customHeight="1">
      <c r="A2664" s="1" t="str">
        <f t="shared" si="1"/>
        <v/>
      </c>
      <c r="B2664" s="1"/>
      <c r="C2664" s="38" t="str">
        <f>IF('TSA Input'!J2639="","",IF('TSA Input'!J2639="Yes",'TSA Input'!B2639,"Ineligible"))</f>
        <v/>
      </c>
      <c r="D2664" s="39" t="str">
        <f>IF('TSA Input'!J2639="","",IF('TSA Input'!J2639="Yes",'TSA Input'!H2639,""))</f>
        <v/>
      </c>
      <c r="E2664" s="40" t="str">
        <f>IF('TSA Input'!J2639="","",IF('TSA Input'!J2639="Yes",'TSA Input'!G2639,""))</f>
        <v/>
      </c>
      <c r="F2664" s="42" t="str">
        <f>IF('TSA Input'!J2639="","",IF('TSA Input'!J2639="Yes",'TSA Input'!C2639,""))</f>
        <v/>
      </c>
      <c r="G2664" s="43" t="str">
        <f>IF('TSA Input'!J2639="","",IF('TSA Input'!J2639="Yes",'TSA Input'!I2639,""))</f>
        <v/>
      </c>
      <c r="H2664" s="43" t="str">
        <f>IF('TSA Input'!J2639="","",IF('TSA Input'!J2639="Yes",'TSA Input'!E2639,""))</f>
        <v/>
      </c>
      <c r="I2664" s="45" t="str">
        <f t="shared" si="2"/>
        <v/>
      </c>
      <c r="J2664" s="146" t="str">
        <f>IF('TSA Input'!$J2639="","",IF('TSA Input'!$J2639="Yes",'TSA Input'!$C2639,""))</f>
        <v/>
      </c>
      <c r="K2664" s="147" t="str">
        <f>IF('TSA Input'!$J2639="","",IF('TSA Input'!$J2639="Yes",'TSA Input'!$I2639,""))</f>
        <v/>
      </c>
      <c r="L2664" s="147" t="str">
        <f>IF('TSA Input'!$J2639="","",IF('TSA Input'!$J2639="Yes",'TSA Input'!$E2639,""))</f>
        <v/>
      </c>
      <c r="M2664" s="45" t="str">
        <f t="shared" si="3"/>
        <v/>
      </c>
      <c r="N2664" s="48"/>
      <c r="O2664" s="49"/>
      <c r="P2664" s="148" t="s">
        <v>31</v>
      </c>
      <c r="Q2664" s="149" t="s">
        <v>31</v>
      </c>
      <c r="R2664" s="1"/>
    </row>
    <row r="2665" spans="1:18" ht="15.75" hidden="1" customHeight="1">
      <c r="A2665" s="1" t="str">
        <f t="shared" si="1"/>
        <v/>
      </c>
      <c r="B2665" s="1"/>
      <c r="C2665" s="38" t="str">
        <f>IF('TSA Input'!J2640="","",IF('TSA Input'!J2640="Yes",'TSA Input'!B2640,"Ineligible"))</f>
        <v/>
      </c>
      <c r="D2665" s="39" t="str">
        <f>IF('TSA Input'!J2640="","",IF('TSA Input'!J2640="Yes",'TSA Input'!H2640,""))</f>
        <v/>
      </c>
      <c r="E2665" s="40" t="str">
        <f>IF('TSA Input'!J2640="","",IF('TSA Input'!J2640="Yes",'TSA Input'!G2640,""))</f>
        <v/>
      </c>
      <c r="F2665" s="42" t="str">
        <f>IF('TSA Input'!J2640="","",IF('TSA Input'!J2640="Yes",'TSA Input'!C2640,""))</f>
        <v/>
      </c>
      <c r="G2665" s="43" t="str">
        <f>IF('TSA Input'!J2640="","",IF('TSA Input'!J2640="Yes",'TSA Input'!I2640,""))</f>
        <v/>
      </c>
      <c r="H2665" s="43" t="str">
        <f>IF('TSA Input'!J2640="","",IF('TSA Input'!J2640="Yes",'TSA Input'!E2640,""))</f>
        <v/>
      </c>
      <c r="I2665" s="45" t="str">
        <f t="shared" si="2"/>
        <v/>
      </c>
      <c r="J2665" s="146" t="str">
        <f>IF('TSA Input'!$J2640="","",IF('TSA Input'!$J2640="Yes",'TSA Input'!$C2640,""))</f>
        <v/>
      </c>
      <c r="K2665" s="147" t="str">
        <f>IF('TSA Input'!$J2640="","",IF('TSA Input'!$J2640="Yes",'TSA Input'!$I2640,""))</f>
        <v/>
      </c>
      <c r="L2665" s="147" t="str">
        <f>IF('TSA Input'!$J2640="","",IF('TSA Input'!$J2640="Yes",'TSA Input'!$E2640,""))</f>
        <v/>
      </c>
      <c r="M2665" s="45" t="str">
        <f t="shared" si="3"/>
        <v/>
      </c>
      <c r="N2665" s="48"/>
      <c r="O2665" s="49"/>
      <c r="P2665" s="148" t="s">
        <v>31</v>
      </c>
      <c r="Q2665" s="149" t="s">
        <v>31</v>
      </c>
      <c r="R2665" s="1"/>
    </row>
    <row r="2666" spans="1:18" ht="15.75" hidden="1" customHeight="1">
      <c r="A2666" s="1" t="str">
        <f t="shared" si="1"/>
        <v/>
      </c>
      <c r="B2666" s="1"/>
      <c r="C2666" s="38" t="str">
        <f>IF('TSA Input'!J2641="","",IF('TSA Input'!J2641="Yes",'TSA Input'!B2641,"Ineligible"))</f>
        <v/>
      </c>
      <c r="D2666" s="39" t="str">
        <f>IF('TSA Input'!J2641="","",IF('TSA Input'!J2641="Yes",'TSA Input'!H2641,""))</f>
        <v/>
      </c>
      <c r="E2666" s="40" t="str">
        <f>IF('TSA Input'!J2641="","",IF('TSA Input'!J2641="Yes",'TSA Input'!G2641,""))</f>
        <v/>
      </c>
      <c r="F2666" s="42" t="str">
        <f>IF('TSA Input'!J2641="","",IF('TSA Input'!J2641="Yes",'TSA Input'!C2641,""))</f>
        <v/>
      </c>
      <c r="G2666" s="43" t="str">
        <f>IF('TSA Input'!J2641="","",IF('TSA Input'!J2641="Yes",'TSA Input'!I2641,""))</f>
        <v/>
      </c>
      <c r="H2666" s="43" t="str">
        <f>IF('TSA Input'!J2641="","",IF('TSA Input'!J2641="Yes",'TSA Input'!E2641,""))</f>
        <v/>
      </c>
      <c r="I2666" s="45" t="str">
        <f t="shared" si="2"/>
        <v/>
      </c>
      <c r="J2666" s="146" t="str">
        <f>IF('TSA Input'!$J2641="","",IF('TSA Input'!$J2641="Yes",'TSA Input'!$C2641,""))</f>
        <v/>
      </c>
      <c r="K2666" s="147" t="str">
        <f>IF('TSA Input'!$J2641="","",IF('TSA Input'!$J2641="Yes",'TSA Input'!$I2641,""))</f>
        <v/>
      </c>
      <c r="L2666" s="147" t="str">
        <f>IF('TSA Input'!$J2641="","",IF('TSA Input'!$J2641="Yes",'TSA Input'!$E2641,""))</f>
        <v/>
      </c>
      <c r="M2666" s="45" t="str">
        <f t="shared" si="3"/>
        <v/>
      </c>
      <c r="N2666" s="48"/>
      <c r="O2666" s="49"/>
      <c r="P2666" s="148" t="s">
        <v>31</v>
      </c>
      <c r="Q2666" s="149" t="s">
        <v>31</v>
      </c>
      <c r="R2666" s="1"/>
    </row>
    <row r="2667" spans="1:18" ht="15.75" hidden="1" customHeight="1">
      <c r="A2667" s="1" t="str">
        <f t="shared" si="1"/>
        <v/>
      </c>
      <c r="B2667" s="1"/>
      <c r="C2667" s="38" t="str">
        <f>IF('TSA Input'!J2642="","",IF('TSA Input'!J2642="Yes",'TSA Input'!B2642,"Ineligible"))</f>
        <v/>
      </c>
      <c r="D2667" s="39" t="str">
        <f>IF('TSA Input'!J2642="","",IF('TSA Input'!J2642="Yes",'TSA Input'!H2642,""))</f>
        <v/>
      </c>
      <c r="E2667" s="40" t="str">
        <f>IF('TSA Input'!J2642="","",IF('TSA Input'!J2642="Yes",'TSA Input'!G2642,""))</f>
        <v/>
      </c>
      <c r="F2667" s="42" t="str">
        <f>IF('TSA Input'!J2642="","",IF('TSA Input'!J2642="Yes",'TSA Input'!C2642,""))</f>
        <v/>
      </c>
      <c r="G2667" s="43" t="str">
        <f>IF('TSA Input'!J2642="","",IF('TSA Input'!J2642="Yes",'TSA Input'!I2642,""))</f>
        <v/>
      </c>
      <c r="H2667" s="43" t="str">
        <f>IF('TSA Input'!J2642="","",IF('TSA Input'!J2642="Yes",'TSA Input'!E2642,""))</f>
        <v/>
      </c>
      <c r="I2667" s="45" t="str">
        <f t="shared" si="2"/>
        <v/>
      </c>
      <c r="J2667" s="146" t="str">
        <f>IF('TSA Input'!$J2642="","",IF('TSA Input'!$J2642="Yes",'TSA Input'!$C2642,""))</f>
        <v/>
      </c>
      <c r="K2667" s="147" t="str">
        <f>IF('TSA Input'!$J2642="","",IF('TSA Input'!$J2642="Yes",'TSA Input'!$I2642,""))</f>
        <v/>
      </c>
      <c r="L2667" s="147" t="str">
        <f>IF('TSA Input'!$J2642="","",IF('TSA Input'!$J2642="Yes",'TSA Input'!$E2642,""))</f>
        <v/>
      </c>
      <c r="M2667" s="45" t="str">
        <f t="shared" si="3"/>
        <v/>
      </c>
      <c r="N2667" s="48"/>
      <c r="O2667" s="49"/>
      <c r="P2667" s="148" t="s">
        <v>31</v>
      </c>
      <c r="Q2667" s="149" t="s">
        <v>31</v>
      </c>
      <c r="R2667" s="1"/>
    </row>
    <row r="2668" spans="1:18" ht="15.75" hidden="1" customHeight="1">
      <c r="A2668" s="1" t="str">
        <f t="shared" si="1"/>
        <v/>
      </c>
      <c r="B2668" s="1"/>
      <c r="C2668" s="38" t="str">
        <f>IF('TSA Input'!J2643="","",IF('TSA Input'!J2643="Yes",'TSA Input'!B2643,"Ineligible"))</f>
        <v/>
      </c>
      <c r="D2668" s="39" t="str">
        <f>IF('TSA Input'!J2643="","",IF('TSA Input'!J2643="Yes",'TSA Input'!H2643,""))</f>
        <v/>
      </c>
      <c r="E2668" s="40" t="str">
        <f>IF('TSA Input'!J2643="","",IF('TSA Input'!J2643="Yes",'TSA Input'!G2643,""))</f>
        <v/>
      </c>
      <c r="F2668" s="42" t="str">
        <f>IF('TSA Input'!J2643="","",IF('TSA Input'!J2643="Yes",'TSA Input'!C2643,""))</f>
        <v/>
      </c>
      <c r="G2668" s="43" t="str">
        <f>IF('TSA Input'!J2643="","",IF('TSA Input'!J2643="Yes",'TSA Input'!I2643,""))</f>
        <v/>
      </c>
      <c r="H2668" s="43" t="str">
        <f>IF('TSA Input'!J2643="","",IF('TSA Input'!J2643="Yes",'TSA Input'!E2643,""))</f>
        <v/>
      </c>
      <c r="I2668" s="45" t="str">
        <f t="shared" si="2"/>
        <v/>
      </c>
      <c r="J2668" s="146" t="str">
        <f>IF('TSA Input'!$J2643="","",IF('TSA Input'!$J2643="Yes",'TSA Input'!$C2643,""))</f>
        <v/>
      </c>
      <c r="K2668" s="147" t="str">
        <f>IF('TSA Input'!$J2643="","",IF('TSA Input'!$J2643="Yes",'TSA Input'!$I2643,""))</f>
        <v/>
      </c>
      <c r="L2668" s="147" t="str">
        <f>IF('TSA Input'!$J2643="","",IF('TSA Input'!$J2643="Yes",'TSA Input'!$E2643,""))</f>
        <v/>
      </c>
      <c r="M2668" s="45" t="str">
        <f t="shared" si="3"/>
        <v/>
      </c>
      <c r="N2668" s="48"/>
      <c r="O2668" s="49"/>
      <c r="P2668" s="148" t="s">
        <v>31</v>
      </c>
      <c r="Q2668" s="149" t="s">
        <v>31</v>
      </c>
      <c r="R2668" s="1"/>
    </row>
    <row r="2669" spans="1:18" ht="15.75" hidden="1" customHeight="1">
      <c r="A2669" s="1" t="str">
        <f t="shared" si="1"/>
        <v/>
      </c>
      <c r="B2669" s="1"/>
      <c r="C2669" s="38" t="str">
        <f>IF('TSA Input'!J2644="","",IF('TSA Input'!J2644="Yes",'TSA Input'!B2644,"Ineligible"))</f>
        <v/>
      </c>
      <c r="D2669" s="39" t="str">
        <f>IF('TSA Input'!J2644="","",IF('TSA Input'!J2644="Yes",'TSA Input'!H2644,""))</f>
        <v/>
      </c>
      <c r="E2669" s="40" t="str">
        <f>IF('TSA Input'!J2644="","",IF('TSA Input'!J2644="Yes",'TSA Input'!G2644,""))</f>
        <v/>
      </c>
      <c r="F2669" s="42" t="str">
        <f>IF('TSA Input'!J2644="","",IF('TSA Input'!J2644="Yes",'TSA Input'!C2644,""))</f>
        <v/>
      </c>
      <c r="G2669" s="43" t="str">
        <f>IF('TSA Input'!J2644="","",IF('TSA Input'!J2644="Yes",'TSA Input'!I2644,""))</f>
        <v/>
      </c>
      <c r="H2669" s="43" t="str">
        <f>IF('TSA Input'!J2644="","",IF('TSA Input'!J2644="Yes",'TSA Input'!E2644,""))</f>
        <v/>
      </c>
      <c r="I2669" s="45" t="str">
        <f t="shared" si="2"/>
        <v/>
      </c>
      <c r="J2669" s="146" t="str">
        <f>IF('TSA Input'!$J2644="","",IF('TSA Input'!$J2644="Yes",'TSA Input'!$C2644,""))</f>
        <v/>
      </c>
      <c r="K2669" s="147" t="str">
        <f>IF('TSA Input'!$J2644="","",IF('TSA Input'!$J2644="Yes",'TSA Input'!$I2644,""))</f>
        <v/>
      </c>
      <c r="L2669" s="147" t="str">
        <f>IF('TSA Input'!$J2644="","",IF('TSA Input'!$J2644="Yes",'TSA Input'!$E2644,""))</f>
        <v/>
      </c>
      <c r="M2669" s="45" t="str">
        <f t="shared" si="3"/>
        <v/>
      </c>
      <c r="N2669" s="48"/>
      <c r="O2669" s="49"/>
      <c r="P2669" s="148" t="s">
        <v>31</v>
      </c>
      <c r="Q2669" s="149" t="s">
        <v>31</v>
      </c>
      <c r="R2669" s="1"/>
    </row>
    <row r="2670" spans="1:18" ht="15.75" hidden="1" customHeight="1">
      <c r="A2670" s="1" t="str">
        <f t="shared" si="1"/>
        <v/>
      </c>
      <c r="B2670" s="1"/>
      <c r="C2670" s="38" t="str">
        <f>IF('TSA Input'!J2645="","",IF('TSA Input'!J2645="Yes",'TSA Input'!B2645,"Ineligible"))</f>
        <v/>
      </c>
      <c r="D2670" s="39" t="str">
        <f>IF('TSA Input'!J2645="","",IF('TSA Input'!J2645="Yes",'TSA Input'!H2645,""))</f>
        <v/>
      </c>
      <c r="E2670" s="40" t="str">
        <f>IF('TSA Input'!J2645="","",IF('TSA Input'!J2645="Yes",'TSA Input'!G2645,""))</f>
        <v/>
      </c>
      <c r="F2670" s="42" t="str">
        <f>IF('TSA Input'!J2645="","",IF('TSA Input'!J2645="Yes",'TSA Input'!C2645,""))</f>
        <v/>
      </c>
      <c r="G2670" s="43" t="str">
        <f>IF('TSA Input'!J2645="","",IF('TSA Input'!J2645="Yes",'TSA Input'!I2645,""))</f>
        <v/>
      </c>
      <c r="H2670" s="43" t="str">
        <f>IF('TSA Input'!J2645="","",IF('TSA Input'!J2645="Yes",'TSA Input'!E2645,""))</f>
        <v/>
      </c>
      <c r="I2670" s="45" t="str">
        <f t="shared" si="2"/>
        <v/>
      </c>
      <c r="J2670" s="146" t="str">
        <f>IF('TSA Input'!$J2645="","",IF('TSA Input'!$J2645="Yes",'TSA Input'!$C2645,""))</f>
        <v/>
      </c>
      <c r="K2670" s="147" t="str">
        <f>IF('TSA Input'!$J2645="","",IF('TSA Input'!$J2645="Yes",'TSA Input'!$I2645,""))</f>
        <v/>
      </c>
      <c r="L2670" s="147" t="str">
        <f>IF('TSA Input'!$J2645="","",IF('TSA Input'!$J2645="Yes",'TSA Input'!$E2645,""))</f>
        <v/>
      </c>
      <c r="M2670" s="45" t="str">
        <f t="shared" si="3"/>
        <v/>
      </c>
      <c r="N2670" s="48"/>
      <c r="O2670" s="49"/>
      <c r="P2670" s="148" t="s">
        <v>31</v>
      </c>
      <c r="Q2670" s="149" t="s">
        <v>31</v>
      </c>
      <c r="R2670" s="1"/>
    </row>
    <row r="2671" spans="1:18" ht="15.75" hidden="1" customHeight="1">
      <c r="A2671" s="1" t="str">
        <f t="shared" si="1"/>
        <v/>
      </c>
      <c r="B2671" s="1"/>
      <c r="C2671" s="38" t="str">
        <f>IF('TSA Input'!J2646="","",IF('TSA Input'!J2646="Yes",'TSA Input'!B2646,"Ineligible"))</f>
        <v/>
      </c>
      <c r="D2671" s="39" t="str">
        <f>IF('TSA Input'!J2646="","",IF('TSA Input'!J2646="Yes",'TSA Input'!H2646,""))</f>
        <v/>
      </c>
      <c r="E2671" s="40" t="str">
        <f>IF('TSA Input'!J2646="","",IF('TSA Input'!J2646="Yes",'TSA Input'!G2646,""))</f>
        <v/>
      </c>
      <c r="F2671" s="42" t="str">
        <f>IF('TSA Input'!J2646="","",IF('TSA Input'!J2646="Yes",'TSA Input'!C2646,""))</f>
        <v/>
      </c>
      <c r="G2671" s="43" t="str">
        <f>IF('TSA Input'!J2646="","",IF('TSA Input'!J2646="Yes",'TSA Input'!I2646,""))</f>
        <v/>
      </c>
      <c r="H2671" s="43" t="str">
        <f>IF('TSA Input'!J2646="","",IF('TSA Input'!J2646="Yes",'TSA Input'!E2646,""))</f>
        <v/>
      </c>
      <c r="I2671" s="45" t="str">
        <f t="shared" si="2"/>
        <v/>
      </c>
      <c r="J2671" s="146" t="str">
        <f>IF('TSA Input'!$J2646="","",IF('TSA Input'!$J2646="Yes",'TSA Input'!$C2646,""))</f>
        <v/>
      </c>
      <c r="K2671" s="147" t="str">
        <f>IF('TSA Input'!$J2646="","",IF('TSA Input'!$J2646="Yes",'TSA Input'!$I2646,""))</f>
        <v/>
      </c>
      <c r="L2671" s="147" t="str">
        <f>IF('TSA Input'!$J2646="","",IF('TSA Input'!$J2646="Yes",'TSA Input'!$E2646,""))</f>
        <v/>
      </c>
      <c r="M2671" s="45" t="str">
        <f t="shared" si="3"/>
        <v/>
      </c>
      <c r="N2671" s="48"/>
      <c r="O2671" s="49"/>
      <c r="P2671" s="148" t="s">
        <v>31</v>
      </c>
      <c r="Q2671" s="149" t="s">
        <v>31</v>
      </c>
      <c r="R2671" s="1"/>
    </row>
    <row r="2672" spans="1:18" ht="15.75" hidden="1" customHeight="1">
      <c r="A2672" s="1" t="str">
        <f t="shared" si="1"/>
        <v/>
      </c>
      <c r="B2672" s="1"/>
      <c r="C2672" s="38" t="str">
        <f>IF('TSA Input'!J2647="","",IF('TSA Input'!J2647="Yes",'TSA Input'!B2647,"Ineligible"))</f>
        <v/>
      </c>
      <c r="D2672" s="39" t="str">
        <f>IF('TSA Input'!J2647="","",IF('TSA Input'!J2647="Yes",'TSA Input'!H2647,""))</f>
        <v/>
      </c>
      <c r="E2672" s="40" t="str">
        <f>IF('TSA Input'!J2647="","",IF('TSA Input'!J2647="Yes",'TSA Input'!G2647,""))</f>
        <v/>
      </c>
      <c r="F2672" s="42" t="str">
        <f>IF('TSA Input'!J2647="","",IF('TSA Input'!J2647="Yes",'TSA Input'!C2647,""))</f>
        <v/>
      </c>
      <c r="G2672" s="43" t="str">
        <f>IF('TSA Input'!J2647="","",IF('TSA Input'!J2647="Yes",'TSA Input'!I2647,""))</f>
        <v/>
      </c>
      <c r="H2672" s="43" t="str">
        <f>IF('TSA Input'!J2647="","",IF('TSA Input'!J2647="Yes",'TSA Input'!E2647,""))</f>
        <v/>
      </c>
      <c r="I2672" s="45" t="str">
        <f t="shared" si="2"/>
        <v/>
      </c>
      <c r="J2672" s="146" t="str">
        <f>IF('TSA Input'!$J2647="","",IF('TSA Input'!$J2647="Yes",'TSA Input'!$C2647,""))</f>
        <v/>
      </c>
      <c r="K2672" s="147" t="str">
        <f>IF('TSA Input'!$J2647="","",IF('TSA Input'!$J2647="Yes",'TSA Input'!$I2647,""))</f>
        <v/>
      </c>
      <c r="L2672" s="147" t="str">
        <f>IF('TSA Input'!$J2647="","",IF('TSA Input'!$J2647="Yes",'TSA Input'!$E2647,""))</f>
        <v/>
      </c>
      <c r="M2672" s="45" t="str">
        <f t="shared" si="3"/>
        <v/>
      </c>
      <c r="N2672" s="48"/>
      <c r="O2672" s="49"/>
      <c r="P2672" s="148" t="s">
        <v>31</v>
      </c>
      <c r="Q2672" s="149" t="s">
        <v>31</v>
      </c>
      <c r="R2672" s="1"/>
    </row>
    <row r="2673" spans="1:18" ht="15.75" hidden="1" customHeight="1">
      <c r="A2673" s="1" t="str">
        <f t="shared" si="1"/>
        <v/>
      </c>
      <c r="B2673" s="1"/>
      <c r="C2673" s="38" t="str">
        <f>IF('TSA Input'!J2648="","",IF('TSA Input'!J2648="Yes",'TSA Input'!B2648,"Ineligible"))</f>
        <v/>
      </c>
      <c r="D2673" s="39" t="str">
        <f>IF('TSA Input'!J2648="","",IF('TSA Input'!J2648="Yes",'TSA Input'!H2648,""))</f>
        <v/>
      </c>
      <c r="E2673" s="40" t="str">
        <f>IF('TSA Input'!J2648="","",IF('TSA Input'!J2648="Yes",'TSA Input'!G2648,""))</f>
        <v/>
      </c>
      <c r="F2673" s="42" t="str">
        <f>IF('TSA Input'!J2648="","",IF('TSA Input'!J2648="Yes",'TSA Input'!C2648,""))</f>
        <v/>
      </c>
      <c r="G2673" s="43" t="str">
        <f>IF('TSA Input'!J2648="","",IF('TSA Input'!J2648="Yes",'TSA Input'!I2648,""))</f>
        <v/>
      </c>
      <c r="H2673" s="43" t="str">
        <f>IF('TSA Input'!J2648="","",IF('TSA Input'!J2648="Yes",'TSA Input'!E2648,""))</f>
        <v/>
      </c>
      <c r="I2673" s="45" t="str">
        <f t="shared" si="2"/>
        <v/>
      </c>
      <c r="J2673" s="146" t="str">
        <f>IF('TSA Input'!$J2648="","",IF('TSA Input'!$J2648="Yes",'TSA Input'!$C2648,""))</f>
        <v/>
      </c>
      <c r="K2673" s="147" t="str">
        <f>IF('TSA Input'!$J2648="","",IF('TSA Input'!$J2648="Yes",'TSA Input'!$I2648,""))</f>
        <v/>
      </c>
      <c r="L2673" s="147" t="str">
        <f>IF('TSA Input'!$J2648="","",IF('TSA Input'!$J2648="Yes",'TSA Input'!$E2648,""))</f>
        <v/>
      </c>
      <c r="M2673" s="45" t="str">
        <f t="shared" si="3"/>
        <v/>
      </c>
      <c r="N2673" s="48"/>
      <c r="O2673" s="49"/>
      <c r="P2673" s="148" t="s">
        <v>31</v>
      </c>
      <c r="Q2673" s="149" t="s">
        <v>31</v>
      </c>
      <c r="R2673" s="1"/>
    </row>
    <row r="2674" spans="1:18" ht="15.75" hidden="1" customHeight="1">
      <c r="A2674" s="1" t="str">
        <f t="shared" si="1"/>
        <v/>
      </c>
      <c r="B2674" s="1"/>
      <c r="C2674" s="38" t="str">
        <f>IF('TSA Input'!J2649="","",IF('TSA Input'!J2649="Yes",'TSA Input'!B2649,"Ineligible"))</f>
        <v/>
      </c>
      <c r="D2674" s="39" t="str">
        <f>IF('TSA Input'!J2649="","",IF('TSA Input'!J2649="Yes",'TSA Input'!H2649,""))</f>
        <v/>
      </c>
      <c r="E2674" s="40" t="str">
        <f>IF('TSA Input'!J2649="","",IF('TSA Input'!J2649="Yes",'TSA Input'!G2649,""))</f>
        <v/>
      </c>
      <c r="F2674" s="42" t="str">
        <f>IF('TSA Input'!J2649="","",IF('TSA Input'!J2649="Yes",'TSA Input'!C2649,""))</f>
        <v/>
      </c>
      <c r="G2674" s="43" t="str">
        <f>IF('TSA Input'!J2649="","",IF('TSA Input'!J2649="Yes",'TSA Input'!I2649,""))</f>
        <v/>
      </c>
      <c r="H2674" s="43" t="str">
        <f>IF('TSA Input'!J2649="","",IF('TSA Input'!J2649="Yes",'TSA Input'!E2649,""))</f>
        <v/>
      </c>
      <c r="I2674" s="45" t="str">
        <f t="shared" si="2"/>
        <v/>
      </c>
      <c r="J2674" s="146" t="str">
        <f>IF('TSA Input'!$J2649="","",IF('TSA Input'!$J2649="Yes",'TSA Input'!$C2649,""))</f>
        <v/>
      </c>
      <c r="K2674" s="147" t="str">
        <f>IF('TSA Input'!$J2649="","",IF('TSA Input'!$J2649="Yes",'TSA Input'!$I2649,""))</f>
        <v/>
      </c>
      <c r="L2674" s="147" t="str">
        <f>IF('TSA Input'!$J2649="","",IF('TSA Input'!$J2649="Yes",'TSA Input'!$E2649,""))</f>
        <v/>
      </c>
      <c r="M2674" s="45" t="str">
        <f t="shared" si="3"/>
        <v/>
      </c>
      <c r="N2674" s="48"/>
      <c r="O2674" s="49"/>
      <c r="P2674" s="148" t="s">
        <v>31</v>
      </c>
      <c r="Q2674" s="149" t="s">
        <v>31</v>
      </c>
      <c r="R2674" s="1"/>
    </row>
    <row r="2675" spans="1:18" ht="15.75" hidden="1" customHeight="1">
      <c r="A2675" s="1" t="str">
        <f t="shared" si="1"/>
        <v/>
      </c>
      <c r="B2675" s="1"/>
      <c r="C2675" s="38" t="str">
        <f>IF('TSA Input'!J2650="","",IF('TSA Input'!J2650="Yes",'TSA Input'!B2650,"Ineligible"))</f>
        <v/>
      </c>
      <c r="D2675" s="39" t="str">
        <f>IF('TSA Input'!J2650="","",IF('TSA Input'!J2650="Yes",'TSA Input'!H2650,""))</f>
        <v/>
      </c>
      <c r="E2675" s="40" t="str">
        <f>IF('TSA Input'!J2650="","",IF('TSA Input'!J2650="Yes",'TSA Input'!G2650,""))</f>
        <v/>
      </c>
      <c r="F2675" s="42" t="str">
        <f>IF('TSA Input'!J2650="","",IF('TSA Input'!J2650="Yes",'TSA Input'!C2650,""))</f>
        <v/>
      </c>
      <c r="G2675" s="43" t="str">
        <f>IF('TSA Input'!J2650="","",IF('TSA Input'!J2650="Yes",'TSA Input'!I2650,""))</f>
        <v/>
      </c>
      <c r="H2675" s="43" t="str">
        <f>IF('TSA Input'!J2650="","",IF('TSA Input'!J2650="Yes",'TSA Input'!E2650,""))</f>
        <v/>
      </c>
      <c r="I2675" s="45" t="str">
        <f t="shared" si="2"/>
        <v/>
      </c>
      <c r="J2675" s="146" t="str">
        <f>IF('TSA Input'!$J2650="","",IF('TSA Input'!$J2650="Yes",'TSA Input'!$C2650,""))</f>
        <v/>
      </c>
      <c r="K2675" s="147" t="str">
        <f>IF('TSA Input'!$J2650="","",IF('TSA Input'!$J2650="Yes",'TSA Input'!$I2650,""))</f>
        <v/>
      </c>
      <c r="L2675" s="147" t="str">
        <f>IF('TSA Input'!$J2650="","",IF('TSA Input'!$J2650="Yes",'TSA Input'!$E2650,""))</f>
        <v/>
      </c>
      <c r="M2675" s="45" t="str">
        <f t="shared" si="3"/>
        <v/>
      </c>
      <c r="N2675" s="48"/>
      <c r="O2675" s="49"/>
      <c r="P2675" s="148" t="s">
        <v>31</v>
      </c>
      <c r="Q2675" s="149" t="s">
        <v>31</v>
      </c>
      <c r="R2675" s="1"/>
    </row>
    <row r="2676" spans="1:18" ht="15.75" hidden="1" customHeight="1">
      <c r="A2676" s="1" t="str">
        <f t="shared" si="1"/>
        <v/>
      </c>
      <c r="B2676" s="1"/>
      <c r="C2676" s="38" t="str">
        <f>IF('TSA Input'!J2651="","",IF('TSA Input'!J2651="Yes",'TSA Input'!B2651,"Ineligible"))</f>
        <v/>
      </c>
      <c r="D2676" s="39" t="str">
        <f>IF('TSA Input'!J2651="","",IF('TSA Input'!J2651="Yes",'TSA Input'!H2651,""))</f>
        <v/>
      </c>
      <c r="E2676" s="40" t="str">
        <f>IF('TSA Input'!J2651="","",IF('TSA Input'!J2651="Yes",'TSA Input'!G2651,""))</f>
        <v/>
      </c>
      <c r="F2676" s="42" t="str">
        <f>IF('TSA Input'!J2651="","",IF('TSA Input'!J2651="Yes",'TSA Input'!C2651,""))</f>
        <v/>
      </c>
      <c r="G2676" s="43" t="str">
        <f>IF('TSA Input'!J2651="","",IF('TSA Input'!J2651="Yes",'TSA Input'!I2651,""))</f>
        <v/>
      </c>
      <c r="H2676" s="43" t="str">
        <f>IF('TSA Input'!J2651="","",IF('TSA Input'!J2651="Yes",'TSA Input'!E2651,""))</f>
        <v/>
      </c>
      <c r="I2676" s="45" t="str">
        <f t="shared" si="2"/>
        <v/>
      </c>
      <c r="J2676" s="146" t="str">
        <f>IF('TSA Input'!$J2651="","",IF('TSA Input'!$J2651="Yes",'TSA Input'!$C2651,""))</f>
        <v/>
      </c>
      <c r="K2676" s="147" t="str">
        <f>IF('TSA Input'!$J2651="","",IF('TSA Input'!$J2651="Yes",'TSA Input'!$I2651,""))</f>
        <v/>
      </c>
      <c r="L2676" s="147" t="str">
        <f>IF('TSA Input'!$J2651="","",IF('TSA Input'!$J2651="Yes",'TSA Input'!$E2651,""))</f>
        <v/>
      </c>
      <c r="M2676" s="45" t="str">
        <f t="shared" si="3"/>
        <v/>
      </c>
      <c r="N2676" s="48"/>
      <c r="O2676" s="49"/>
      <c r="P2676" s="148" t="s">
        <v>31</v>
      </c>
      <c r="Q2676" s="149" t="s">
        <v>31</v>
      </c>
      <c r="R2676" s="1"/>
    </row>
    <row r="2677" spans="1:18" ht="15.75" hidden="1" customHeight="1">
      <c r="A2677" s="1" t="str">
        <f t="shared" si="1"/>
        <v/>
      </c>
      <c r="B2677" s="1"/>
      <c r="C2677" s="38" t="str">
        <f>IF('TSA Input'!J2652="","",IF('TSA Input'!J2652="Yes",'TSA Input'!B2652,"Ineligible"))</f>
        <v/>
      </c>
      <c r="D2677" s="39" t="str">
        <f>IF('TSA Input'!J2652="","",IF('TSA Input'!J2652="Yes",'TSA Input'!H2652,""))</f>
        <v/>
      </c>
      <c r="E2677" s="40" t="str">
        <f>IF('TSA Input'!J2652="","",IF('TSA Input'!J2652="Yes",'TSA Input'!G2652,""))</f>
        <v/>
      </c>
      <c r="F2677" s="42" t="str">
        <f>IF('TSA Input'!J2652="","",IF('TSA Input'!J2652="Yes",'TSA Input'!C2652,""))</f>
        <v/>
      </c>
      <c r="G2677" s="43" t="str">
        <f>IF('TSA Input'!J2652="","",IF('TSA Input'!J2652="Yes",'TSA Input'!I2652,""))</f>
        <v/>
      </c>
      <c r="H2677" s="43" t="str">
        <f>IF('TSA Input'!J2652="","",IF('TSA Input'!J2652="Yes",'TSA Input'!E2652,""))</f>
        <v/>
      </c>
      <c r="I2677" s="45" t="str">
        <f t="shared" si="2"/>
        <v/>
      </c>
      <c r="J2677" s="146" t="str">
        <f>IF('TSA Input'!$J2652="","",IF('TSA Input'!$J2652="Yes",'TSA Input'!$C2652,""))</f>
        <v/>
      </c>
      <c r="K2677" s="147" t="str">
        <f>IF('TSA Input'!$J2652="","",IF('TSA Input'!$J2652="Yes",'TSA Input'!$I2652,""))</f>
        <v/>
      </c>
      <c r="L2677" s="147" t="str">
        <f>IF('TSA Input'!$J2652="","",IF('TSA Input'!$J2652="Yes",'TSA Input'!$E2652,""))</f>
        <v/>
      </c>
      <c r="M2677" s="45" t="str">
        <f t="shared" si="3"/>
        <v/>
      </c>
      <c r="N2677" s="48"/>
      <c r="O2677" s="49"/>
      <c r="P2677" s="148" t="s">
        <v>31</v>
      </c>
      <c r="Q2677" s="149" t="s">
        <v>31</v>
      </c>
      <c r="R2677" s="1"/>
    </row>
    <row r="2678" spans="1:18" ht="15.75" hidden="1" customHeight="1">
      <c r="A2678" s="1" t="str">
        <f t="shared" si="1"/>
        <v/>
      </c>
      <c r="B2678" s="1"/>
      <c r="C2678" s="38" t="str">
        <f>IF('TSA Input'!J2653="","",IF('TSA Input'!J2653="Yes",'TSA Input'!B2653,"Ineligible"))</f>
        <v/>
      </c>
      <c r="D2678" s="39" t="str">
        <f>IF('TSA Input'!J2653="","",IF('TSA Input'!J2653="Yes",'TSA Input'!H2653,""))</f>
        <v/>
      </c>
      <c r="E2678" s="40" t="str">
        <f>IF('TSA Input'!J2653="","",IF('TSA Input'!J2653="Yes",'TSA Input'!G2653,""))</f>
        <v/>
      </c>
      <c r="F2678" s="42" t="str">
        <f>IF('TSA Input'!J2653="","",IF('TSA Input'!J2653="Yes",'TSA Input'!C2653,""))</f>
        <v/>
      </c>
      <c r="G2678" s="43" t="str">
        <f>IF('TSA Input'!J2653="","",IF('TSA Input'!J2653="Yes",'TSA Input'!I2653,""))</f>
        <v/>
      </c>
      <c r="H2678" s="43" t="str">
        <f>IF('TSA Input'!J2653="","",IF('TSA Input'!J2653="Yes",'TSA Input'!E2653,""))</f>
        <v/>
      </c>
      <c r="I2678" s="45" t="str">
        <f t="shared" si="2"/>
        <v/>
      </c>
      <c r="J2678" s="146" t="str">
        <f>IF('TSA Input'!$J2653="","",IF('TSA Input'!$J2653="Yes",'TSA Input'!$C2653,""))</f>
        <v/>
      </c>
      <c r="K2678" s="147" t="str">
        <f>IF('TSA Input'!$J2653="","",IF('TSA Input'!$J2653="Yes",'TSA Input'!$I2653,""))</f>
        <v/>
      </c>
      <c r="L2678" s="147" t="str">
        <f>IF('TSA Input'!$J2653="","",IF('TSA Input'!$J2653="Yes",'TSA Input'!$E2653,""))</f>
        <v/>
      </c>
      <c r="M2678" s="45" t="str">
        <f t="shared" si="3"/>
        <v/>
      </c>
      <c r="N2678" s="48"/>
      <c r="O2678" s="49"/>
      <c r="P2678" s="148" t="s">
        <v>31</v>
      </c>
      <c r="Q2678" s="149" t="s">
        <v>31</v>
      </c>
      <c r="R2678" s="1"/>
    </row>
    <row r="2679" spans="1:18" ht="15.75" hidden="1" customHeight="1">
      <c r="A2679" s="1" t="str">
        <f t="shared" si="1"/>
        <v/>
      </c>
      <c r="B2679" s="1"/>
      <c r="C2679" s="38" t="str">
        <f>IF('TSA Input'!J2654="","",IF('TSA Input'!J2654="Yes",'TSA Input'!B2654,"Ineligible"))</f>
        <v/>
      </c>
      <c r="D2679" s="39" t="str">
        <f>IF('TSA Input'!J2654="","",IF('TSA Input'!J2654="Yes",'TSA Input'!H2654,""))</f>
        <v/>
      </c>
      <c r="E2679" s="40" t="str">
        <f>IF('TSA Input'!J2654="","",IF('TSA Input'!J2654="Yes",'TSA Input'!G2654,""))</f>
        <v/>
      </c>
      <c r="F2679" s="42" t="str">
        <f>IF('TSA Input'!J2654="","",IF('TSA Input'!J2654="Yes",'TSA Input'!C2654,""))</f>
        <v/>
      </c>
      <c r="G2679" s="43" t="str">
        <f>IF('TSA Input'!J2654="","",IF('TSA Input'!J2654="Yes",'TSA Input'!I2654,""))</f>
        <v/>
      </c>
      <c r="H2679" s="43" t="str">
        <f>IF('TSA Input'!J2654="","",IF('TSA Input'!J2654="Yes",'TSA Input'!E2654,""))</f>
        <v/>
      </c>
      <c r="I2679" s="45" t="str">
        <f t="shared" si="2"/>
        <v/>
      </c>
      <c r="J2679" s="146" t="str">
        <f>IF('TSA Input'!$J2654="","",IF('TSA Input'!$J2654="Yes",'TSA Input'!$C2654,""))</f>
        <v/>
      </c>
      <c r="K2679" s="147" t="str">
        <f>IF('TSA Input'!$J2654="","",IF('TSA Input'!$J2654="Yes",'TSA Input'!$I2654,""))</f>
        <v/>
      </c>
      <c r="L2679" s="147" t="str">
        <f>IF('TSA Input'!$J2654="","",IF('TSA Input'!$J2654="Yes",'TSA Input'!$E2654,""))</f>
        <v/>
      </c>
      <c r="M2679" s="45" t="str">
        <f t="shared" si="3"/>
        <v/>
      </c>
      <c r="N2679" s="48"/>
      <c r="O2679" s="49"/>
      <c r="P2679" s="148" t="s">
        <v>31</v>
      </c>
      <c r="Q2679" s="149" t="s">
        <v>31</v>
      </c>
      <c r="R2679" s="1"/>
    </row>
    <row r="2680" spans="1:18" ht="15.75" hidden="1" customHeight="1">
      <c r="A2680" s="1" t="str">
        <f t="shared" si="1"/>
        <v/>
      </c>
      <c r="B2680" s="1"/>
      <c r="C2680" s="38" t="str">
        <f>IF('TSA Input'!J2655="","",IF('TSA Input'!J2655="Yes",'TSA Input'!B2655,"Ineligible"))</f>
        <v/>
      </c>
      <c r="D2680" s="39" t="str">
        <f>IF('TSA Input'!J2655="","",IF('TSA Input'!J2655="Yes",'TSA Input'!H2655,""))</f>
        <v/>
      </c>
      <c r="E2680" s="40" t="str">
        <f>IF('TSA Input'!J2655="","",IF('TSA Input'!J2655="Yes",'TSA Input'!G2655,""))</f>
        <v/>
      </c>
      <c r="F2680" s="42" t="str">
        <f>IF('TSA Input'!J2655="","",IF('TSA Input'!J2655="Yes",'TSA Input'!C2655,""))</f>
        <v/>
      </c>
      <c r="G2680" s="43" t="str">
        <f>IF('TSA Input'!J2655="","",IF('TSA Input'!J2655="Yes",'TSA Input'!I2655,""))</f>
        <v/>
      </c>
      <c r="H2680" s="43" t="str">
        <f>IF('TSA Input'!J2655="","",IF('TSA Input'!J2655="Yes",'TSA Input'!E2655,""))</f>
        <v/>
      </c>
      <c r="I2680" s="45" t="str">
        <f t="shared" si="2"/>
        <v/>
      </c>
      <c r="J2680" s="146" t="str">
        <f>IF('TSA Input'!$J2655="","",IF('TSA Input'!$J2655="Yes",'TSA Input'!$C2655,""))</f>
        <v/>
      </c>
      <c r="K2680" s="147" t="str">
        <f>IF('TSA Input'!$J2655="","",IF('TSA Input'!$J2655="Yes",'TSA Input'!$I2655,""))</f>
        <v/>
      </c>
      <c r="L2680" s="147" t="str">
        <f>IF('TSA Input'!$J2655="","",IF('TSA Input'!$J2655="Yes",'TSA Input'!$E2655,""))</f>
        <v/>
      </c>
      <c r="M2680" s="45" t="str">
        <f t="shared" si="3"/>
        <v/>
      </c>
      <c r="N2680" s="48"/>
      <c r="O2680" s="49"/>
      <c r="P2680" s="148" t="s">
        <v>31</v>
      </c>
      <c r="Q2680" s="149" t="s">
        <v>31</v>
      </c>
      <c r="R2680" s="1"/>
    </row>
    <row r="2681" spans="1:18" ht="15.75" hidden="1" customHeight="1">
      <c r="A2681" s="1" t="str">
        <f t="shared" si="1"/>
        <v/>
      </c>
      <c r="B2681" s="1"/>
      <c r="C2681" s="38" t="str">
        <f>IF('TSA Input'!J2656="","",IF('TSA Input'!J2656="Yes",'TSA Input'!B2656,"Ineligible"))</f>
        <v/>
      </c>
      <c r="D2681" s="39" t="str">
        <f>IF('TSA Input'!J2656="","",IF('TSA Input'!J2656="Yes",'TSA Input'!H2656,""))</f>
        <v/>
      </c>
      <c r="E2681" s="40" t="str">
        <f>IF('TSA Input'!J2656="","",IF('TSA Input'!J2656="Yes",'TSA Input'!G2656,""))</f>
        <v/>
      </c>
      <c r="F2681" s="42" t="str">
        <f>IF('TSA Input'!J2656="","",IF('TSA Input'!J2656="Yes",'TSA Input'!C2656,""))</f>
        <v/>
      </c>
      <c r="G2681" s="43" t="str">
        <f>IF('TSA Input'!J2656="","",IF('TSA Input'!J2656="Yes",'TSA Input'!I2656,""))</f>
        <v/>
      </c>
      <c r="H2681" s="43" t="str">
        <f>IF('TSA Input'!J2656="","",IF('TSA Input'!J2656="Yes",'TSA Input'!E2656,""))</f>
        <v/>
      </c>
      <c r="I2681" s="45" t="str">
        <f t="shared" si="2"/>
        <v/>
      </c>
      <c r="J2681" s="146" t="str">
        <f>IF('TSA Input'!$J2656="","",IF('TSA Input'!$J2656="Yes",'TSA Input'!$C2656,""))</f>
        <v/>
      </c>
      <c r="K2681" s="147" t="str">
        <f>IF('TSA Input'!$J2656="","",IF('TSA Input'!$J2656="Yes",'TSA Input'!$I2656,""))</f>
        <v/>
      </c>
      <c r="L2681" s="147" t="str">
        <f>IF('TSA Input'!$J2656="","",IF('TSA Input'!$J2656="Yes",'TSA Input'!$E2656,""))</f>
        <v/>
      </c>
      <c r="M2681" s="45" t="str">
        <f t="shared" si="3"/>
        <v/>
      </c>
      <c r="N2681" s="48"/>
      <c r="O2681" s="49"/>
      <c r="P2681" s="148" t="s">
        <v>31</v>
      </c>
      <c r="Q2681" s="149" t="s">
        <v>31</v>
      </c>
      <c r="R2681" s="1"/>
    </row>
    <row r="2682" spans="1:18" ht="15.75" hidden="1" customHeight="1">
      <c r="A2682" s="1" t="str">
        <f t="shared" si="1"/>
        <v/>
      </c>
      <c r="B2682" s="1"/>
      <c r="C2682" s="38" t="str">
        <f>IF('TSA Input'!J2657="","",IF('TSA Input'!J2657="Yes",'TSA Input'!B2657,"Ineligible"))</f>
        <v/>
      </c>
      <c r="D2682" s="39" t="str">
        <f>IF('TSA Input'!J2657="","",IF('TSA Input'!J2657="Yes",'TSA Input'!H2657,""))</f>
        <v/>
      </c>
      <c r="E2682" s="40" t="str">
        <f>IF('TSA Input'!J2657="","",IF('TSA Input'!J2657="Yes",'TSA Input'!G2657,""))</f>
        <v/>
      </c>
      <c r="F2682" s="42" t="str">
        <f>IF('TSA Input'!J2657="","",IF('TSA Input'!J2657="Yes",'TSA Input'!C2657,""))</f>
        <v/>
      </c>
      <c r="G2682" s="43" t="str">
        <f>IF('TSA Input'!J2657="","",IF('TSA Input'!J2657="Yes",'TSA Input'!I2657,""))</f>
        <v/>
      </c>
      <c r="H2682" s="43" t="str">
        <f>IF('TSA Input'!J2657="","",IF('TSA Input'!J2657="Yes",'TSA Input'!E2657,""))</f>
        <v/>
      </c>
      <c r="I2682" s="45" t="str">
        <f t="shared" si="2"/>
        <v/>
      </c>
      <c r="J2682" s="146" t="str">
        <f>IF('TSA Input'!$J2657="","",IF('TSA Input'!$J2657="Yes",'TSA Input'!$C2657,""))</f>
        <v/>
      </c>
      <c r="K2682" s="147" t="str">
        <f>IF('TSA Input'!$J2657="","",IF('TSA Input'!$J2657="Yes",'TSA Input'!$I2657,""))</f>
        <v/>
      </c>
      <c r="L2682" s="147" t="str">
        <f>IF('TSA Input'!$J2657="","",IF('TSA Input'!$J2657="Yes",'TSA Input'!$E2657,""))</f>
        <v/>
      </c>
      <c r="M2682" s="45" t="str">
        <f t="shared" si="3"/>
        <v/>
      </c>
      <c r="N2682" s="48"/>
      <c r="O2682" s="49"/>
      <c r="P2682" s="148" t="s">
        <v>31</v>
      </c>
      <c r="Q2682" s="149" t="s">
        <v>31</v>
      </c>
      <c r="R2682" s="1"/>
    </row>
    <row r="2683" spans="1:18" ht="15.75" hidden="1" customHeight="1">
      <c r="A2683" s="1" t="str">
        <f t="shared" si="1"/>
        <v/>
      </c>
      <c r="B2683" s="1"/>
      <c r="C2683" s="38" t="str">
        <f>IF('TSA Input'!J2658="","",IF('TSA Input'!J2658="Yes",'TSA Input'!B2658,"Ineligible"))</f>
        <v/>
      </c>
      <c r="D2683" s="39" t="str">
        <f>IF('TSA Input'!J2658="","",IF('TSA Input'!J2658="Yes",'TSA Input'!H2658,""))</f>
        <v/>
      </c>
      <c r="E2683" s="40" t="str">
        <f>IF('TSA Input'!J2658="","",IF('TSA Input'!J2658="Yes",'TSA Input'!G2658,""))</f>
        <v/>
      </c>
      <c r="F2683" s="42" t="str">
        <f>IF('TSA Input'!J2658="","",IF('TSA Input'!J2658="Yes",'TSA Input'!C2658,""))</f>
        <v/>
      </c>
      <c r="G2683" s="43" t="str">
        <f>IF('TSA Input'!J2658="","",IF('TSA Input'!J2658="Yes",'TSA Input'!I2658,""))</f>
        <v/>
      </c>
      <c r="H2683" s="43" t="str">
        <f>IF('TSA Input'!J2658="","",IF('TSA Input'!J2658="Yes",'TSA Input'!E2658,""))</f>
        <v/>
      </c>
      <c r="I2683" s="45" t="str">
        <f t="shared" si="2"/>
        <v/>
      </c>
      <c r="J2683" s="146" t="str">
        <f>IF('TSA Input'!$J2658="","",IF('TSA Input'!$J2658="Yes",'TSA Input'!$C2658,""))</f>
        <v/>
      </c>
      <c r="K2683" s="147" t="str">
        <f>IF('TSA Input'!$J2658="","",IF('TSA Input'!$J2658="Yes",'TSA Input'!$I2658,""))</f>
        <v/>
      </c>
      <c r="L2683" s="147" t="str">
        <f>IF('TSA Input'!$J2658="","",IF('TSA Input'!$J2658="Yes",'TSA Input'!$E2658,""))</f>
        <v/>
      </c>
      <c r="M2683" s="45" t="str">
        <f t="shared" si="3"/>
        <v/>
      </c>
      <c r="N2683" s="48"/>
      <c r="O2683" s="49"/>
      <c r="P2683" s="148" t="s">
        <v>31</v>
      </c>
      <c r="Q2683" s="149" t="s">
        <v>31</v>
      </c>
      <c r="R2683" s="1"/>
    </row>
    <row r="2684" spans="1:18" ht="15.75" hidden="1" customHeight="1">
      <c r="A2684" s="1" t="str">
        <f t="shared" si="1"/>
        <v/>
      </c>
      <c r="B2684" s="1"/>
      <c r="C2684" s="38" t="str">
        <f>IF('TSA Input'!J2659="","",IF('TSA Input'!J2659="Yes",'TSA Input'!B2659,"Ineligible"))</f>
        <v/>
      </c>
      <c r="D2684" s="39" t="str">
        <f>IF('TSA Input'!J2659="","",IF('TSA Input'!J2659="Yes",'TSA Input'!H2659,""))</f>
        <v/>
      </c>
      <c r="E2684" s="40" t="str">
        <f>IF('TSA Input'!J2659="","",IF('TSA Input'!J2659="Yes",'TSA Input'!G2659,""))</f>
        <v/>
      </c>
      <c r="F2684" s="42" t="str">
        <f>IF('TSA Input'!J2659="","",IF('TSA Input'!J2659="Yes",'TSA Input'!C2659,""))</f>
        <v/>
      </c>
      <c r="G2684" s="43" t="str">
        <f>IF('TSA Input'!J2659="","",IF('TSA Input'!J2659="Yes",'TSA Input'!I2659,""))</f>
        <v/>
      </c>
      <c r="H2684" s="43" t="str">
        <f>IF('TSA Input'!J2659="","",IF('TSA Input'!J2659="Yes",'TSA Input'!E2659,""))</f>
        <v/>
      </c>
      <c r="I2684" s="45" t="str">
        <f t="shared" si="2"/>
        <v/>
      </c>
      <c r="J2684" s="146" t="str">
        <f>IF('TSA Input'!$J2659="","",IF('TSA Input'!$J2659="Yes",'TSA Input'!$C2659,""))</f>
        <v/>
      </c>
      <c r="K2684" s="147" t="str">
        <f>IF('TSA Input'!$J2659="","",IF('TSA Input'!$J2659="Yes",'TSA Input'!$I2659,""))</f>
        <v/>
      </c>
      <c r="L2684" s="147" t="str">
        <f>IF('TSA Input'!$J2659="","",IF('TSA Input'!$J2659="Yes",'TSA Input'!$E2659,""))</f>
        <v/>
      </c>
      <c r="M2684" s="45" t="str">
        <f t="shared" si="3"/>
        <v/>
      </c>
      <c r="N2684" s="48"/>
      <c r="O2684" s="49"/>
      <c r="P2684" s="148" t="s">
        <v>31</v>
      </c>
      <c r="Q2684" s="149" t="s">
        <v>31</v>
      </c>
      <c r="R2684" s="1"/>
    </row>
    <row r="2685" spans="1:18" ht="15.75" hidden="1" customHeight="1">
      <c r="A2685" s="1" t="str">
        <f t="shared" si="1"/>
        <v/>
      </c>
      <c r="B2685" s="1"/>
      <c r="C2685" s="38" t="str">
        <f>IF('TSA Input'!J2660="","",IF('TSA Input'!J2660="Yes",'TSA Input'!B2660,"Ineligible"))</f>
        <v/>
      </c>
      <c r="D2685" s="39" t="str">
        <f>IF('TSA Input'!J2660="","",IF('TSA Input'!J2660="Yes",'TSA Input'!H2660,""))</f>
        <v/>
      </c>
      <c r="E2685" s="40" t="str">
        <f>IF('TSA Input'!J2660="","",IF('TSA Input'!J2660="Yes",'TSA Input'!G2660,""))</f>
        <v/>
      </c>
      <c r="F2685" s="42" t="str">
        <f>IF('TSA Input'!J2660="","",IF('TSA Input'!J2660="Yes",'TSA Input'!C2660,""))</f>
        <v/>
      </c>
      <c r="G2685" s="43" t="str">
        <f>IF('TSA Input'!J2660="","",IF('TSA Input'!J2660="Yes",'TSA Input'!I2660,""))</f>
        <v/>
      </c>
      <c r="H2685" s="43" t="str">
        <f>IF('TSA Input'!J2660="","",IF('TSA Input'!J2660="Yes",'TSA Input'!E2660,""))</f>
        <v/>
      </c>
      <c r="I2685" s="45" t="str">
        <f t="shared" si="2"/>
        <v/>
      </c>
      <c r="J2685" s="146" t="str">
        <f>IF('TSA Input'!$J2660="","",IF('TSA Input'!$J2660="Yes",'TSA Input'!$C2660,""))</f>
        <v/>
      </c>
      <c r="K2685" s="147" t="str">
        <f>IF('TSA Input'!$J2660="","",IF('TSA Input'!$J2660="Yes",'TSA Input'!$I2660,""))</f>
        <v/>
      </c>
      <c r="L2685" s="147" t="str">
        <f>IF('TSA Input'!$J2660="","",IF('TSA Input'!$J2660="Yes",'TSA Input'!$E2660,""))</f>
        <v/>
      </c>
      <c r="M2685" s="45" t="str">
        <f t="shared" si="3"/>
        <v/>
      </c>
      <c r="N2685" s="48"/>
      <c r="O2685" s="49"/>
      <c r="P2685" s="148" t="s">
        <v>31</v>
      </c>
      <c r="Q2685" s="149" t="s">
        <v>31</v>
      </c>
      <c r="R2685" s="1"/>
    </row>
    <row r="2686" spans="1:18" ht="15.75" hidden="1" customHeight="1">
      <c r="A2686" s="1" t="str">
        <f t="shared" si="1"/>
        <v/>
      </c>
      <c r="B2686" s="1"/>
      <c r="C2686" s="38" t="str">
        <f>IF('TSA Input'!J2661="","",IF('TSA Input'!J2661="Yes",'TSA Input'!B2661,"Ineligible"))</f>
        <v/>
      </c>
      <c r="D2686" s="39" t="str">
        <f>IF('TSA Input'!J2661="","",IF('TSA Input'!J2661="Yes",'TSA Input'!H2661,""))</f>
        <v/>
      </c>
      <c r="E2686" s="40" t="str">
        <f>IF('TSA Input'!J2661="","",IF('TSA Input'!J2661="Yes",'TSA Input'!G2661,""))</f>
        <v/>
      </c>
      <c r="F2686" s="42" t="str">
        <f>IF('TSA Input'!J2661="","",IF('TSA Input'!J2661="Yes",'TSA Input'!C2661,""))</f>
        <v/>
      </c>
      <c r="G2686" s="43" t="str">
        <f>IF('TSA Input'!J2661="","",IF('TSA Input'!J2661="Yes",'TSA Input'!I2661,""))</f>
        <v/>
      </c>
      <c r="H2686" s="43" t="str">
        <f>IF('TSA Input'!J2661="","",IF('TSA Input'!J2661="Yes",'TSA Input'!E2661,""))</f>
        <v/>
      </c>
      <c r="I2686" s="45" t="str">
        <f t="shared" si="2"/>
        <v/>
      </c>
      <c r="J2686" s="146" t="str">
        <f>IF('TSA Input'!$J2661="","",IF('TSA Input'!$J2661="Yes",'TSA Input'!$C2661,""))</f>
        <v/>
      </c>
      <c r="K2686" s="147" t="str">
        <f>IF('TSA Input'!$J2661="","",IF('TSA Input'!$J2661="Yes",'TSA Input'!$I2661,""))</f>
        <v/>
      </c>
      <c r="L2686" s="147" t="str">
        <f>IF('TSA Input'!$J2661="","",IF('TSA Input'!$J2661="Yes",'TSA Input'!$E2661,""))</f>
        <v/>
      </c>
      <c r="M2686" s="45" t="str">
        <f t="shared" si="3"/>
        <v/>
      </c>
      <c r="N2686" s="48"/>
      <c r="O2686" s="49"/>
      <c r="P2686" s="148" t="s">
        <v>31</v>
      </c>
      <c r="Q2686" s="149" t="s">
        <v>31</v>
      </c>
      <c r="R2686" s="1"/>
    </row>
    <row r="2687" spans="1:18" ht="15.75" hidden="1" customHeight="1">
      <c r="A2687" s="1" t="str">
        <f t="shared" si="1"/>
        <v/>
      </c>
      <c r="B2687" s="1"/>
      <c r="C2687" s="38" t="str">
        <f>IF('TSA Input'!J2662="","",IF('TSA Input'!J2662="Yes",'TSA Input'!B2662,"Ineligible"))</f>
        <v/>
      </c>
      <c r="D2687" s="39" t="str">
        <f>IF('TSA Input'!J2662="","",IF('TSA Input'!J2662="Yes",'TSA Input'!H2662,""))</f>
        <v/>
      </c>
      <c r="E2687" s="40" t="str">
        <f>IF('TSA Input'!J2662="","",IF('TSA Input'!J2662="Yes",'TSA Input'!G2662,""))</f>
        <v/>
      </c>
      <c r="F2687" s="42" t="str">
        <f>IF('TSA Input'!J2662="","",IF('TSA Input'!J2662="Yes",'TSA Input'!C2662,""))</f>
        <v/>
      </c>
      <c r="G2687" s="43" t="str">
        <f>IF('TSA Input'!J2662="","",IF('TSA Input'!J2662="Yes",'TSA Input'!I2662,""))</f>
        <v/>
      </c>
      <c r="H2687" s="43" t="str">
        <f>IF('TSA Input'!J2662="","",IF('TSA Input'!J2662="Yes",'TSA Input'!E2662,""))</f>
        <v/>
      </c>
      <c r="I2687" s="45" t="str">
        <f t="shared" si="2"/>
        <v/>
      </c>
      <c r="J2687" s="146" t="str">
        <f>IF('TSA Input'!$J2662="","",IF('TSA Input'!$J2662="Yes",'TSA Input'!$C2662,""))</f>
        <v/>
      </c>
      <c r="K2687" s="147" t="str">
        <f>IF('TSA Input'!$J2662="","",IF('TSA Input'!$J2662="Yes",'TSA Input'!$I2662,""))</f>
        <v/>
      </c>
      <c r="L2687" s="147" t="str">
        <f>IF('TSA Input'!$J2662="","",IF('TSA Input'!$J2662="Yes",'TSA Input'!$E2662,""))</f>
        <v/>
      </c>
      <c r="M2687" s="45" t="str">
        <f t="shared" si="3"/>
        <v/>
      </c>
      <c r="N2687" s="48"/>
      <c r="O2687" s="49"/>
      <c r="P2687" s="148" t="s">
        <v>31</v>
      </c>
      <c r="Q2687" s="149" t="s">
        <v>31</v>
      </c>
      <c r="R2687" s="1"/>
    </row>
    <row r="2688" spans="1:18" ht="15.75" hidden="1" customHeight="1">
      <c r="A2688" s="1" t="str">
        <f t="shared" si="1"/>
        <v/>
      </c>
      <c r="B2688" s="1"/>
      <c r="C2688" s="38" t="str">
        <f>IF('TSA Input'!J2663="","",IF('TSA Input'!J2663="Yes",'TSA Input'!B2663,"Ineligible"))</f>
        <v/>
      </c>
      <c r="D2688" s="39" t="str">
        <f>IF('TSA Input'!J2663="","",IF('TSA Input'!J2663="Yes",'TSA Input'!H2663,""))</f>
        <v/>
      </c>
      <c r="E2688" s="40" t="str">
        <f>IF('TSA Input'!J2663="","",IF('TSA Input'!J2663="Yes",'TSA Input'!G2663,""))</f>
        <v/>
      </c>
      <c r="F2688" s="42" t="str">
        <f>IF('TSA Input'!J2663="","",IF('TSA Input'!J2663="Yes",'TSA Input'!C2663,""))</f>
        <v/>
      </c>
      <c r="G2688" s="43" t="str">
        <f>IF('TSA Input'!J2663="","",IF('TSA Input'!J2663="Yes",'TSA Input'!I2663,""))</f>
        <v/>
      </c>
      <c r="H2688" s="43" t="str">
        <f>IF('TSA Input'!J2663="","",IF('TSA Input'!J2663="Yes",'TSA Input'!E2663,""))</f>
        <v/>
      </c>
      <c r="I2688" s="45" t="str">
        <f t="shared" si="2"/>
        <v/>
      </c>
      <c r="J2688" s="146" t="str">
        <f>IF('TSA Input'!$J2663="","",IF('TSA Input'!$J2663="Yes",'TSA Input'!$C2663,""))</f>
        <v/>
      </c>
      <c r="K2688" s="147" t="str">
        <f>IF('TSA Input'!$J2663="","",IF('TSA Input'!$J2663="Yes",'TSA Input'!$I2663,""))</f>
        <v/>
      </c>
      <c r="L2688" s="147" t="str">
        <f>IF('TSA Input'!$J2663="","",IF('TSA Input'!$J2663="Yes",'TSA Input'!$E2663,""))</f>
        <v/>
      </c>
      <c r="M2688" s="45" t="str">
        <f t="shared" si="3"/>
        <v/>
      </c>
      <c r="N2688" s="48"/>
      <c r="O2688" s="49"/>
      <c r="P2688" s="148" t="s">
        <v>31</v>
      </c>
      <c r="Q2688" s="149" t="s">
        <v>31</v>
      </c>
      <c r="R2688" s="1"/>
    </row>
    <row r="2689" spans="1:18" ht="15.75" hidden="1" customHeight="1">
      <c r="A2689" s="1" t="str">
        <f t="shared" si="1"/>
        <v/>
      </c>
      <c r="B2689" s="1"/>
      <c r="C2689" s="38" t="str">
        <f>IF('TSA Input'!J2664="","",IF('TSA Input'!J2664="Yes",'TSA Input'!B2664,"Ineligible"))</f>
        <v/>
      </c>
      <c r="D2689" s="39" t="str">
        <f>IF('TSA Input'!J2664="","",IF('TSA Input'!J2664="Yes",'TSA Input'!H2664,""))</f>
        <v/>
      </c>
      <c r="E2689" s="40" t="str">
        <f>IF('TSA Input'!J2664="","",IF('TSA Input'!J2664="Yes",'TSA Input'!G2664,""))</f>
        <v/>
      </c>
      <c r="F2689" s="42" t="str">
        <f>IF('TSA Input'!J2664="","",IF('TSA Input'!J2664="Yes",'TSA Input'!C2664,""))</f>
        <v/>
      </c>
      <c r="G2689" s="43" t="str">
        <f>IF('TSA Input'!J2664="","",IF('TSA Input'!J2664="Yes",'TSA Input'!I2664,""))</f>
        <v/>
      </c>
      <c r="H2689" s="43" t="str">
        <f>IF('TSA Input'!J2664="","",IF('TSA Input'!J2664="Yes",'TSA Input'!E2664,""))</f>
        <v/>
      </c>
      <c r="I2689" s="45" t="str">
        <f t="shared" si="2"/>
        <v/>
      </c>
      <c r="J2689" s="146" t="str">
        <f>IF('TSA Input'!$J2664="","",IF('TSA Input'!$J2664="Yes",'TSA Input'!$C2664,""))</f>
        <v/>
      </c>
      <c r="K2689" s="147" t="str">
        <f>IF('TSA Input'!$J2664="","",IF('TSA Input'!$J2664="Yes",'TSA Input'!$I2664,""))</f>
        <v/>
      </c>
      <c r="L2689" s="147" t="str">
        <f>IF('TSA Input'!$J2664="","",IF('TSA Input'!$J2664="Yes",'TSA Input'!$E2664,""))</f>
        <v/>
      </c>
      <c r="M2689" s="45" t="str">
        <f t="shared" si="3"/>
        <v/>
      </c>
      <c r="N2689" s="48"/>
      <c r="O2689" s="49"/>
      <c r="P2689" s="148" t="s">
        <v>31</v>
      </c>
      <c r="Q2689" s="149" t="s">
        <v>31</v>
      </c>
      <c r="R2689" s="1"/>
    </row>
    <row r="2690" spans="1:18" ht="15.75" hidden="1" customHeight="1">
      <c r="A2690" s="1" t="str">
        <f t="shared" si="1"/>
        <v/>
      </c>
      <c r="B2690" s="1"/>
      <c r="C2690" s="38" t="str">
        <f>IF('TSA Input'!J2665="","",IF('TSA Input'!J2665="Yes",'TSA Input'!B2665,"Ineligible"))</f>
        <v/>
      </c>
      <c r="D2690" s="39" t="str">
        <f>IF('TSA Input'!J2665="","",IF('TSA Input'!J2665="Yes",'TSA Input'!H2665,""))</f>
        <v/>
      </c>
      <c r="E2690" s="40" t="str">
        <f>IF('TSA Input'!J2665="","",IF('TSA Input'!J2665="Yes",'TSA Input'!G2665,""))</f>
        <v/>
      </c>
      <c r="F2690" s="42" t="str">
        <f>IF('TSA Input'!J2665="","",IF('TSA Input'!J2665="Yes",'TSA Input'!C2665,""))</f>
        <v/>
      </c>
      <c r="G2690" s="43" t="str">
        <f>IF('TSA Input'!J2665="","",IF('TSA Input'!J2665="Yes",'TSA Input'!I2665,""))</f>
        <v/>
      </c>
      <c r="H2690" s="43" t="str">
        <f>IF('TSA Input'!J2665="","",IF('TSA Input'!J2665="Yes",'TSA Input'!E2665,""))</f>
        <v/>
      </c>
      <c r="I2690" s="45" t="str">
        <f t="shared" si="2"/>
        <v/>
      </c>
      <c r="J2690" s="146" t="str">
        <f>IF('TSA Input'!$J2665="","",IF('TSA Input'!$J2665="Yes",'TSA Input'!$C2665,""))</f>
        <v/>
      </c>
      <c r="K2690" s="147" t="str">
        <f>IF('TSA Input'!$J2665="","",IF('TSA Input'!$J2665="Yes",'TSA Input'!$I2665,""))</f>
        <v/>
      </c>
      <c r="L2690" s="147" t="str">
        <f>IF('TSA Input'!$J2665="","",IF('TSA Input'!$J2665="Yes",'TSA Input'!$E2665,""))</f>
        <v/>
      </c>
      <c r="M2690" s="45" t="str">
        <f t="shared" si="3"/>
        <v/>
      </c>
      <c r="N2690" s="48"/>
      <c r="O2690" s="49"/>
      <c r="P2690" s="148" t="s">
        <v>31</v>
      </c>
      <c r="Q2690" s="149" t="s">
        <v>31</v>
      </c>
      <c r="R2690" s="1"/>
    </row>
    <row r="2691" spans="1:18" ht="15.75" hidden="1" customHeight="1">
      <c r="A2691" s="1" t="str">
        <f t="shared" si="1"/>
        <v/>
      </c>
      <c r="B2691" s="1"/>
      <c r="C2691" s="38" t="str">
        <f>IF('TSA Input'!J2666="","",IF('TSA Input'!J2666="Yes",'TSA Input'!B2666,"Ineligible"))</f>
        <v/>
      </c>
      <c r="D2691" s="39" t="str">
        <f>IF('TSA Input'!J2666="","",IF('TSA Input'!J2666="Yes",'TSA Input'!H2666,""))</f>
        <v/>
      </c>
      <c r="E2691" s="40" t="str">
        <f>IF('TSA Input'!J2666="","",IF('TSA Input'!J2666="Yes",'TSA Input'!G2666,""))</f>
        <v/>
      </c>
      <c r="F2691" s="42" t="str">
        <f>IF('TSA Input'!J2666="","",IF('TSA Input'!J2666="Yes",'TSA Input'!C2666,""))</f>
        <v/>
      </c>
      <c r="G2691" s="43" t="str">
        <f>IF('TSA Input'!J2666="","",IF('TSA Input'!J2666="Yes",'TSA Input'!I2666,""))</f>
        <v/>
      </c>
      <c r="H2691" s="43" t="str">
        <f>IF('TSA Input'!J2666="","",IF('TSA Input'!J2666="Yes",'TSA Input'!E2666,""))</f>
        <v/>
      </c>
      <c r="I2691" s="45" t="str">
        <f t="shared" si="2"/>
        <v/>
      </c>
      <c r="J2691" s="146" t="str">
        <f>IF('TSA Input'!$J2666="","",IF('TSA Input'!$J2666="Yes",'TSA Input'!$C2666,""))</f>
        <v/>
      </c>
      <c r="K2691" s="147" t="str">
        <f>IF('TSA Input'!$J2666="","",IF('TSA Input'!$J2666="Yes",'TSA Input'!$I2666,""))</f>
        <v/>
      </c>
      <c r="L2691" s="147" t="str">
        <f>IF('TSA Input'!$J2666="","",IF('TSA Input'!$J2666="Yes",'TSA Input'!$E2666,""))</f>
        <v/>
      </c>
      <c r="M2691" s="45" t="str">
        <f t="shared" si="3"/>
        <v/>
      </c>
      <c r="N2691" s="48"/>
      <c r="O2691" s="49"/>
      <c r="P2691" s="148" t="s">
        <v>31</v>
      </c>
      <c r="Q2691" s="149" t="s">
        <v>31</v>
      </c>
      <c r="R2691" s="1"/>
    </row>
    <row r="2692" spans="1:18" ht="15.75" hidden="1" customHeight="1">
      <c r="A2692" s="1" t="str">
        <f t="shared" si="1"/>
        <v/>
      </c>
      <c r="B2692" s="1"/>
      <c r="C2692" s="38" t="str">
        <f>IF('TSA Input'!J2667="","",IF('TSA Input'!J2667="Yes",'TSA Input'!B2667,"Ineligible"))</f>
        <v/>
      </c>
      <c r="D2692" s="39" t="str">
        <f>IF('TSA Input'!J2667="","",IF('TSA Input'!J2667="Yes",'TSA Input'!H2667,""))</f>
        <v/>
      </c>
      <c r="E2692" s="40" t="str">
        <f>IF('TSA Input'!J2667="","",IF('TSA Input'!J2667="Yes",'TSA Input'!G2667,""))</f>
        <v/>
      </c>
      <c r="F2692" s="42" t="str">
        <f>IF('TSA Input'!J2667="","",IF('TSA Input'!J2667="Yes",'TSA Input'!C2667,""))</f>
        <v/>
      </c>
      <c r="G2692" s="43" t="str">
        <f>IF('TSA Input'!J2667="","",IF('TSA Input'!J2667="Yes",'TSA Input'!I2667,""))</f>
        <v/>
      </c>
      <c r="H2692" s="43" t="str">
        <f>IF('TSA Input'!J2667="","",IF('TSA Input'!J2667="Yes",'TSA Input'!E2667,""))</f>
        <v/>
      </c>
      <c r="I2692" s="45" t="str">
        <f t="shared" si="2"/>
        <v/>
      </c>
      <c r="J2692" s="146" t="str">
        <f>IF('TSA Input'!$J2667="","",IF('TSA Input'!$J2667="Yes",'TSA Input'!$C2667,""))</f>
        <v/>
      </c>
      <c r="K2692" s="147" t="str">
        <f>IF('TSA Input'!$J2667="","",IF('TSA Input'!$J2667="Yes",'TSA Input'!$I2667,""))</f>
        <v/>
      </c>
      <c r="L2692" s="147" t="str">
        <f>IF('TSA Input'!$J2667="","",IF('TSA Input'!$J2667="Yes",'TSA Input'!$E2667,""))</f>
        <v/>
      </c>
      <c r="M2692" s="45" t="str">
        <f t="shared" si="3"/>
        <v/>
      </c>
      <c r="N2692" s="48"/>
      <c r="O2692" s="49"/>
      <c r="P2692" s="148" t="s">
        <v>31</v>
      </c>
      <c r="Q2692" s="149" t="s">
        <v>31</v>
      </c>
      <c r="R2692" s="1"/>
    </row>
    <row r="2693" spans="1:18" ht="15.75" hidden="1" customHeight="1">
      <c r="A2693" s="1" t="str">
        <f t="shared" si="1"/>
        <v/>
      </c>
      <c r="B2693" s="1"/>
      <c r="C2693" s="38" t="str">
        <f>IF('TSA Input'!J2668="","",IF('TSA Input'!J2668="Yes",'TSA Input'!B2668,"Ineligible"))</f>
        <v/>
      </c>
      <c r="D2693" s="39" t="str">
        <f>IF('TSA Input'!J2668="","",IF('TSA Input'!J2668="Yes",'TSA Input'!H2668,""))</f>
        <v/>
      </c>
      <c r="E2693" s="40" t="str">
        <f>IF('TSA Input'!J2668="","",IF('TSA Input'!J2668="Yes",'TSA Input'!G2668,""))</f>
        <v/>
      </c>
      <c r="F2693" s="42" t="str">
        <f>IF('TSA Input'!J2668="","",IF('TSA Input'!J2668="Yes",'TSA Input'!C2668,""))</f>
        <v/>
      </c>
      <c r="G2693" s="43" t="str">
        <f>IF('TSA Input'!J2668="","",IF('TSA Input'!J2668="Yes",'TSA Input'!I2668,""))</f>
        <v/>
      </c>
      <c r="H2693" s="43" t="str">
        <f>IF('TSA Input'!J2668="","",IF('TSA Input'!J2668="Yes",'TSA Input'!E2668,""))</f>
        <v/>
      </c>
      <c r="I2693" s="45" t="str">
        <f t="shared" si="2"/>
        <v/>
      </c>
      <c r="J2693" s="146" t="str">
        <f>IF('TSA Input'!$J2668="","",IF('TSA Input'!$J2668="Yes",'TSA Input'!$C2668,""))</f>
        <v/>
      </c>
      <c r="K2693" s="147" t="str">
        <f>IF('TSA Input'!$J2668="","",IF('TSA Input'!$J2668="Yes",'TSA Input'!$I2668,""))</f>
        <v/>
      </c>
      <c r="L2693" s="147" t="str">
        <f>IF('TSA Input'!$J2668="","",IF('TSA Input'!$J2668="Yes",'TSA Input'!$E2668,""))</f>
        <v/>
      </c>
      <c r="M2693" s="45" t="str">
        <f t="shared" si="3"/>
        <v/>
      </c>
      <c r="N2693" s="48"/>
      <c r="O2693" s="49"/>
      <c r="P2693" s="148" t="s">
        <v>31</v>
      </c>
      <c r="Q2693" s="149" t="s">
        <v>31</v>
      </c>
      <c r="R2693" s="1"/>
    </row>
    <row r="2694" spans="1:18" ht="15.75" hidden="1" customHeight="1">
      <c r="A2694" s="1" t="str">
        <f t="shared" si="1"/>
        <v/>
      </c>
      <c r="B2694" s="1"/>
      <c r="C2694" s="38" t="str">
        <f>IF('TSA Input'!J2669="","",IF('TSA Input'!J2669="Yes",'TSA Input'!B2669,"Ineligible"))</f>
        <v/>
      </c>
      <c r="D2694" s="39" t="str">
        <f>IF('TSA Input'!J2669="","",IF('TSA Input'!J2669="Yes",'TSA Input'!H2669,""))</f>
        <v/>
      </c>
      <c r="E2694" s="40" t="str">
        <f>IF('TSA Input'!J2669="","",IF('TSA Input'!J2669="Yes",'TSA Input'!G2669,""))</f>
        <v/>
      </c>
      <c r="F2694" s="42" t="str">
        <f>IF('TSA Input'!J2669="","",IF('TSA Input'!J2669="Yes",'TSA Input'!C2669,""))</f>
        <v/>
      </c>
      <c r="G2694" s="43" t="str">
        <f>IF('TSA Input'!J2669="","",IF('TSA Input'!J2669="Yes",'TSA Input'!I2669,""))</f>
        <v/>
      </c>
      <c r="H2694" s="43" t="str">
        <f>IF('TSA Input'!J2669="","",IF('TSA Input'!J2669="Yes",'TSA Input'!E2669,""))</f>
        <v/>
      </c>
      <c r="I2694" s="45" t="str">
        <f t="shared" si="2"/>
        <v/>
      </c>
      <c r="J2694" s="146" t="str">
        <f>IF('TSA Input'!$J2669="","",IF('TSA Input'!$J2669="Yes",'TSA Input'!$C2669,""))</f>
        <v/>
      </c>
      <c r="K2694" s="147" t="str">
        <f>IF('TSA Input'!$J2669="","",IF('TSA Input'!$J2669="Yes",'TSA Input'!$I2669,""))</f>
        <v/>
      </c>
      <c r="L2694" s="147" t="str">
        <f>IF('TSA Input'!$J2669="","",IF('TSA Input'!$J2669="Yes",'TSA Input'!$E2669,""))</f>
        <v/>
      </c>
      <c r="M2694" s="45" t="str">
        <f t="shared" si="3"/>
        <v/>
      </c>
      <c r="N2694" s="48"/>
      <c r="O2694" s="49"/>
      <c r="P2694" s="148" t="s">
        <v>31</v>
      </c>
      <c r="Q2694" s="149" t="s">
        <v>31</v>
      </c>
      <c r="R2694" s="1"/>
    </row>
    <row r="2695" spans="1:18" ht="15.75" hidden="1" customHeight="1">
      <c r="A2695" s="1" t="str">
        <f t="shared" si="1"/>
        <v/>
      </c>
      <c r="B2695" s="1"/>
      <c r="C2695" s="38" t="str">
        <f>IF('TSA Input'!J2670="","",IF('TSA Input'!J2670="Yes",'TSA Input'!B2670,"Ineligible"))</f>
        <v/>
      </c>
      <c r="D2695" s="39" t="str">
        <f>IF('TSA Input'!J2670="","",IF('TSA Input'!J2670="Yes",'TSA Input'!H2670,""))</f>
        <v/>
      </c>
      <c r="E2695" s="40" t="str">
        <f>IF('TSA Input'!J2670="","",IF('TSA Input'!J2670="Yes",'TSA Input'!G2670,""))</f>
        <v/>
      </c>
      <c r="F2695" s="42" t="str">
        <f>IF('TSA Input'!J2670="","",IF('TSA Input'!J2670="Yes",'TSA Input'!C2670,""))</f>
        <v/>
      </c>
      <c r="G2695" s="43" t="str">
        <f>IF('TSA Input'!J2670="","",IF('TSA Input'!J2670="Yes",'TSA Input'!I2670,""))</f>
        <v/>
      </c>
      <c r="H2695" s="43" t="str">
        <f>IF('TSA Input'!J2670="","",IF('TSA Input'!J2670="Yes",'TSA Input'!E2670,""))</f>
        <v/>
      </c>
      <c r="I2695" s="45" t="str">
        <f t="shared" si="2"/>
        <v/>
      </c>
      <c r="J2695" s="146" t="str">
        <f>IF('TSA Input'!$J2670="","",IF('TSA Input'!$J2670="Yes",'TSA Input'!$C2670,""))</f>
        <v/>
      </c>
      <c r="K2695" s="147" t="str">
        <f>IF('TSA Input'!$J2670="","",IF('TSA Input'!$J2670="Yes",'TSA Input'!$I2670,""))</f>
        <v/>
      </c>
      <c r="L2695" s="147" t="str">
        <f>IF('TSA Input'!$J2670="","",IF('TSA Input'!$J2670="Yes",'TSA Input'!$E2670,""))</f>
        <v/>
      </c>
      <c r="M2695" s="45" t="str">
        <f t="shared" si="3"/>
        <v/>
      </c>
      <c r="N2695" s="48"/>
      <c r="O2695" s="49"/>
      <c r="P2695" s="148" t="s">
        <v>31</v>
      </c>
      <c r="Q2695" s="149" t="s">
        <v>31</v>
      </c>
      <c r="R2695" s="1"/>
    </row>
    <row r="2696" spans="1:18" ht="15.75" hidden="1" customHeight="1">
      <c r="A2696" s="1" t="str">
        <f t="shared" si="1"/>
        <v/>
      </c>
      <c r="B2696" s="1"/>
      <c r="C2696" s="38" t="str">
        <f>IF('TSA Input'!J2671="","",IF('TSA Input'!J2671="Yes",'TSA Input'!B2671,"Ineligible"))</f>
        <v/>
      </c>
      <c r="D2696" s="39" t="str">
        <f>IF('TSA Input'!J2671="","",IF('TSA Input'!J2671="Yes",'TSA Input'!H2671,""))</f>
        <v/>
      </c>
      <c r="E2696" s="40" t="str">
        <f>IF('TSA Input'!J2671="","",IF('TSA Input'!J2671="Yes",'TSA Input'!G2671,""))</f>
        <v/>
      </c>
      <c r="F2696" s="42" t="str">
        <f>IF('TSA Input'!J2671="","",IF('TSA Input'!J2671="Yes",'TSA Input'!C2671,""))</f>
        <v/>
      </c>
      <c r="G2696" s="43" t="str">
        <f>IF('TSA Input'!J2671="","",IF('TSA Input'!J2671="Yes",'TSA Input'!I2671,""))</f>
        <v/>
      </c>
      <c r="H2696" s="43" t="str">
        <f>IF('TSA Input'!J2671="","",IF('TSA Input'!J2671="Yes",'TSA Input'!E2671,""))</f>
        <v/>
      </c>
      <c r="I2696" s="45" t="str">
        <f t="shared" si="2"/>
        <v/>
      </c>
      <c r="J2696" s="146" t="str">
        <f>IF('TSA Input'!$J2671="","",IF('TSA Input'!$J2671="Yes",'TSA Input'!$C2671,""))</f>
        <v/>
      </c>
      <c r="K2696" s="147" t="str">
        <f>IF('TSA Input'!$J2671="","",IF('TSA Input'!$J2671="Yes",'TSA Input'!$I2671,""))</f>
        <v/>
      </c>
      <c r="L2696" s="147" t="str">
        <f>IF('TSA Input'!$J2671="","",IF('TSA Input'!$J2671="Yes",'TSA Input'!$E2671,""))</f>
        <v/>
      </c>
      <c r="M2696" s="45" t="str">
        <f t="shared" si="3"/>
        <v/>
      </c>
      <c r="N2696" s="48"/>
      <c r="O2696" s="49"/>
      <c r="P2696" s="148" t="s">
        <v>31</v>
      </c>
      <c r="Q2696" s="149" t="s">
        <v>31</v>
      </c>
      <c r="R2696" s="1"/>
    </row>
    <row r="2697" spans="1:18" ht="15.75" hidden="1" customHeight="1">
      <c r="A2697" s="1" t="str">
        <f t="shared" si="1"/>
        <v/>
      </c>
      <c r="B2697" s="1"/>
      <c r="C2697" s="38" t="str">
        <f>IF('TSA Input'!J2672="","",IF('TSA Input'!J2672="Yes",'TSA Input'!B2672,"Ineligible"))</f>
        <v/>
      </c>
      <c r="D2697" s="39" t="str">
        <f>IF('TSA Input'!J2672="","",IF('TSA Input'!J2672="Yes",'TSA Input'!H2672,""))</f>
        <v/>
      </c>
      <c r="E2697" s="40" t="str">
        <f>IF('TSA Input'!J2672="","",IF('TSA Input'!J2672="Yes",'TSA Input'!G2672,""))</f>
        <v/>
      </c>
      <c r="F2697" s="42" t="str">
        <f>IF('TSA Input'!J2672="","",IF('TSA Input'!J2672="Yes",'TSA Input'!C2672,""))</f>
        <v/>
      </c>
      <c r="G2697" s="43" t="str">
        <f>IF('TSA Input'!J2672="","",IF('TSA Input'!J2672="Yes",'TSA Input'!I2672,""))</f>
        <v/>
      </c>
      <c r="H2697" s="43" t="str">
        <f>IF('TSA Input'!J2672="","",IF('TSA Input'!J2672="Yes",'TSA Input'!E2672,""))</f>
        <v/>
      </c>
      <c r="I2697" s="45" t="str">
        <f t="shared" si="2"/>
        <v/>
      </c>
      <c r="J2697" s="146" t="str">
        <f>IF('TSA Input'!$J2672="","",IF('TSA Input'!$J2672="Yes",'TSA Input'!$C2672,""))</f>
        <v/>
      </c>
      <c r="K2697" s="147" t="str">
        <f>IF('TSA Input'!$J2672="","",IF('TSA Input'!$J2672="Yes",'TSA Input'!$I2672,""))</f>
        <v/>
      </c>
      <c r="L2697" s="147" t="str">
        <f>IF('TSA Input'!$J2672="","",IF('TSA Input'!$J2672="Yes",'TSA Input'!$E2672,""))</f>
        <v/>
      </c>
      <c r="M2697" s="45" t="str">
        <f t="shared" si="3"/>
        <v/>
      </c>
      <c r="N2697" s="48"/>
      <c r="O2697" s="49"/>
      <c r="P2697" s="148" t="s">
        <v>31</v>
      </c>
      <c r="Q2697" s="149" t="s">
        <v>31</v>
      </c>
      <c r="R2697" s="1"/>
    </row>
    <row r="2698" spans="1:18" ht="15.75" hidden="1" customHeight="1">
      <c r="A2698" s="1" t="str">
        <f t="shared" si="1"/>
        <v/>
      </c>
      <c r="B2698" s="1"/>
      <c r="C2698" s="38" t="str">
        <f>IF('TSA Input'!J2673="","",IF('TSA Input'!J2673="Yes",'TSA Input'!B2673,"Ineligible"))</f>
        <v/>
      </c>
      <c r="D2698" s="39" t="str">
        <f>IF('TSA Input'!J2673="","",IF('TSA Input'!J2673="Yes",'TSA Input'!H2673,""))</f>
        <v/>
      </c>
      <c r="E2698" s="40" t="str">
        <f>IF('TSA Input'!J2673="","",IF('TSA Input'!J2673="Yes",'TSA Input'!G2673,""))</f>
        <v/>
      </c>
      <c r="F2698" s="42" t="str">
        <f>IF('TSA Input'!J2673="","",IF('TSA Input'!J2673="Yes",'TSA Input'!C2673,""))</f>
        <v/>
      </c>
      <c r="G2698" s="43" t="str">
        <f>IF('TSA Input'!J2673="","",IF('TSA Input'!J2673="Yes",'TSA Input'!I2673,""))</f>
        <v/>
      </c>
      <c r="H2698" s="43" t="str">
        <f>IF('TSA Input'!J2673="","",IF('TSA Input'!J2673="Yes",'TSA Input'!E2673,""))</f>
        <v/>
      </c>
      <c r="I2698" s="45" t="str">
        <f t="shared" si="2"/>
        <v/>
      </c>
      <c r="J2698" s="146" t="str">
        <f>IF('TSA Input'!$J2673="","",IF('TSA Input'!$J2673="Yes",'TSA Input'!$C2673,""))</f>
        <v/>
      </c>
      <c r="K2698" s="147" t="str">
        <f>IF('TSA Input'!$J2673="","",IF('TSA Input'!$J2673="Yes",'TSA Input'!$I2673,""))</f>
        <v/>
      </c>
      <c r="L2698" s="147" t="str">
        <f>IF('TSA Input'!$J2673="","",IF('TSA Input'!$J2673="Yes",'TSA Input'!$E2673,""))</f>
        <v/>
      </c>
      <c r="M2698" s="45" t="str">
        <f t="shared" si="3"/>
        <v/>
      </c>
      <c r="N2698" s="48"/>
      <c r="O2698" s="49"/>
      <c r="P2698" s="148" t="s">
        <v>31</v>
      </c>
      <c r="Q2698" s="149" t="s">
        <v>31</v>
      </c>
      <c r="R2698" s="1"/>
    </row>
    <row r="2699" spans="1:18" ht="15.75" hidden="1" customHeight="1">
      <c r="A2699" s="1" t="str">
        <f t="shared" si="1"/>
        <v/>
      </c>
      <c r="B2699" s="1"/>
      <c r="C2699" s="38" t="str">
        <f>IF('TSA Input'!J2674="","",IF('TSA Input'!J2674="Yes",'TSA Input'!B2674,"Ineligible"))</f>
        <v/>
      </c>
      <c r="D2699" s="39" t="str">
        <f>IF('TSA Input'!J2674="","",IF('TSA Input'!J2674="Yes",'TSA Input'!H2674,""))</f>
        <v/>
      </c>
      <c r="E2699" s="40" t="str">
        <f>IF('TSA Input'!J2674="","",IF('TSA Input'!J2674="Yes",'TSA Input'!G2674,""))</f>
        <v/>
      </c>
      <c r="F2699" s="42" t="str">
        <f>IF('TSA Input'!J2674="","",IF('TSA Input'!J2674="Yes",'TSA Input'!C2674,""))</f>
        <v/>
      </c>
      <c r="G2699" s="43" t="str">
        <f>IF('TSA Input'!J2674="","",IF('TSA Input'!J2674="Yes",'TSA Input'!I2674,""))</f>
        <v/>
      </c>
      <c r="H2699" s="43" t="str">
        <f>IF('TSA Input'!J2674="","",IF('TSA Input'!J2674="Yes",'TSA Input'!E2674,""))</f>
        <v/>
      </c>
      <c r="I2699" s="45" t="str">
        <f t="shared" si="2"/>
        <v/>
      </c>
      <c r="J2699" s="146" t="str">
        <f>IF('TSA Input'!$J2674="","",IF('TSA Input'!$J2674="Yes",'TSA Input'!$C2674,""))</f>
        <v/>
      </c>
      <c r="K2699" s="147" t="str">
        <f>IF('TSA Input'!$J2674="","",IF('TSA Input'!$J2674="Yes",'TSA Input'!$I2674,""))</f>
        <v/>
      </c>
      <c r="L2699" s="147" t="str">
        <f>IF('TSA Input'!$J2674="","",IF('TSA Input'!$J2674="Yes",'TSA Input'!$E2674,""))</f>
        <v/>
      </c>
      <c r="M2699" s="45" t="str">
        <f t="shared" si="3"/>
        <v/>
      </c>
      <c r="N2699" s="48"/>
      <c r="O2699" s="49"/>
      <c r="P2699" s="148" t="s">
        <v>31</v>
      </c>
      <c r="Q2699" s="149" t="s">
        <v>31</v>
      </c>
      <c r="R2699" s="1"/>
    </row>
    <row r="2700" spans="1:18" ht="15.75" hidden="1" customHeight="1">
      <c r="A2700" s="1" t="str">
        <f t="shared" si="1"/>
        <v/>
      </c>
      <c r="B2700" s="1"/>
      <c r="C2700" s="38" t="str">
        <f>IF('TSA Input'!J2675="","",IF('TSA Input'!J2675="Yes",'TSA Input'!B2675,"Ineligible"))</f>
        <v/>
      </c>
      <c r="D2700" s="39" t="str">
        <f>IF('TSA Input'!J2675="","",IF('TSA Input'!J2675="Yes",'TSA Input'!H2675,""))</f>
        <v/>
      </c>
      <c r="E2700" s="40" t="str">
        <f>IF('TSA Input'!J2675="","",IF('TSA Input'!J2675="Yes",'TSA Input'!G2675,""))</f>
        <v/>
      </c>
      <c r="F2700" s="42" t="str">
        <f>IF('TSA Input'!J2675="","",IF('TSA Input'!J2675="Yes",'TSA Input'!C2675,""))</f>
        <v/>
      </c>
      <c r="G2700" s="43" t="str">
        <f>IF('TSA Input'!J2675="","",IF('TSA Input'!J2675="Yes",'TSA Input'!I2675,""))</f>
        <v/>
      </c>
      <c r="H2700" s="43" t="str">
        <f>IF('TSA Input'!J2675="","",IF('TSA Input'!J2675="Yes",'TSA Input'!E2675,""))</f>
        <v/>
      </c>
      <c r="I2700" s="45" t="str">
        <f t="shared" si="2"/>
        <v/>
      </c>
      <c r="J2700" s="146" t="str">
        <f>IF('TSA Input'!$J2675="","",IF('TSA Input'!$J2675="Yes",'TSA Input'!$C2675,""))</f>
        <v/>
      </c>
      <c r="K2700" s="147" t="str">
        <f>IF('TSA Input'!$J2675="","",IF('TSA Input'!$J2675="Yes",'TSA Input'!$I2675,""))</f>
        <v/>
      </c>
      <c r="L2700" s="147" t="str">
        <f>IF('TSA Input'!$J2675="","",IF('TSA Input'!$J2675="Yes",'TSA Input'!$E2675,""))</f>
        <v/>
      </c>
      <c r="M2700" s="45" t="str">
        <f t="shared" si="3"/>
        <v/>
      </c>
      <c r="N2700" s="48"/>
      <c r="O2700" s="49"/>
      <c r="P2700" s="148" t="s">
        <v>31</v>
      </c>
      <c r="Q2700" s="149" t="s">
        <v>31</v>
      </c>
      <c r="R2700" s="1"/>
    </row>
    <row r="2701" spans="1:18" ht="15.75" hidden="1" customHeight="1">
      <c r="A2701" s="1" t="str">
        <f t="shared" si="1"/>
        <v/>
      </c>
      <c r="B2701" s="1"/>
      <c r="C2701" s="38" t="str">
        <f>IF('TSA Input'!J2676="","",IF('TSA Input'!J2676="Yes",'TSA Input'!B2676,"Ineligible"))</f>
        <v/>
      </c>
      <c r="D2701" s="39" t="str">
        <f>IF('TSA Input'!J2676="","",IF('TSA Input'!J2676="Yes",'TSA Input'!H2676,""))</f>
        <v/>
      </c>
      <c r="E2701" s="40" t="str">
        <f>IF('TSA Input'!J2676="","",IF('TSA Input'!J2676="Yes",'TSA Input'!G2676,""))</f>
        <v/>
      </c>
      <c r="F2701" s="42" t="str">
        <f>IF('TSA Input'!J2676="","",IF('TSA Input'!J2676="Yes",'TSA Input'!C2676,""))</f>
        <v/>
      </c>
      <c r="G2701" s="43" t="str">
        <f>IF('TSA Input'!J2676="","",IF('TSA Input'!J2676="Yes",'TSA Input'!I2676,""))</f>
        <v/>
      </c>
      <c r="H2701" s="43" t="str">
        <f>IF('TSA Input'!J2676="","",IF('TSA Input'!J2676="Yes",'TSA Input'!E2676,""))</f>
        <v/>
      </c>
      <c r="I2701" s="45" t="str">
        <f t="shared" si="2"/>
        <v/>
      </c>
      <c r="J2701" s="146" t="str">
        <f>IF('TSA Input'!$J2676="","",IF('TSA Input'!$J2676="Yes",'TSA Input'!$C2676,""))</f>
        <v/>
      </c>
      <c r="K2701" s="147" t="str">
        <f>IF('TSA Input'!$J2676="","",IF('TSA Input'!$J2676="Yes",'TSA Input'!$I2676,""))</f>
        <v/>
      </c>
      <c r="L2701" s="147" t="str">
        <f>IF('TSA Input'!$J2676="","",IF('TSA Input'!$J2676="Yes",'TSA Input'!$E2676,""))</f>
        <v/>
      </c>
      <c r="M2701" s="45" t="str">
        <f t="shared" si="3"/>
        <v/>
      </c>
      <c r="N2701" s="48"/>
      <c r="O2701" s="49"/>
      <c r="P2701" s="148" t="s">
        <v>31</v>
      </c>
      <c r="Q2701" s="149" t="s">
        <v>31</v>
      </c>
      <c r="R2701" s="1"/>
    </row>
    <row r="2702" spans="1:18" ht="15.75" hidden="1" customHeight="1">
      <c r="A2702" s="1" t="str">
        <f t="shared" si="1"/>
        <v/>
      </c>
      <c r="B2702" s="1"/>
      <c r="C2702" s="38" t="str">
        <f>IF('TSA Input'!J2677="","",IF('TSA Input'!J2677="Yes",'TSA Input'!B2677,"Ineligible"))</f>
        <v/>
      </c>
      <c r="D2702" s="39" t="str">
        <f>IF('TSA Input'!J2677="","",IF('TSA Input'!J2677="Yes",'TSA Input'!H2677,""))</f>
        <v/>
      </c>
      <c r="E2702" s="40" t="str">
        <f>IF('TSA Input'!J2677="","",IF('TSA Input'!J2677="Yes",'TSA Input'!G2677,""))</f>
        <v/>
      </c>
      <c r="F2702" s="42" t="str">
        <f>IF('TSA Input'!J2677="","",IF('TSA Input'!J2677="Yes",'TSA Input'!C2677,""))</f>
        <v/>
      </c>
      <c r="G2702" s="43" t="str">
        <f>IF('TSA Input'!J2677="","",IF('TSA Input'!J2677="Yes",'TSA Input'!I2677,""))</f>
        <v/>
      </c>
      <c r="H2702" s="43" t="str">
        <f>IF('TSA Input'!J2677="","",IF('TSA Input'!J2677="Yes",'TSA Input'!E2677,""))</f>
        <v/>
      </c>
      <c r="I2702" s="45" t="str">
        <f t="shared" si="2"/>
        <v/>
      </c>
      <c r="J2702" s="146" t="str">
        <f>IF('TSA Input'!$J2677="","",IF('TSA Input'!$J2677="Yes",'TSA Input'!$C2677,""))</f>
        <v/>
      </c>
      <c r="K2702" s="147" t="str">
        <f>IF('TSA Input'!$J2677="","",IF('TSA Input'!$J2677="Yes",'TSA Input'!$I2677,""))</f>
        <v/>
      </c>
      <c r="L2702" s="147" t="str">
        <f>IF('TSA Input'!$J2677="","",IF('TSA Input'!$J2677="Yes",'TSA Input'!$E2677,""))</f>
        <v/>
      </c>
      <c r="M2702" s="45" t="str">
        <f t="shared" si="3"/>
        <v/>
      </c>
      <c r="N2702" s="48"/>
      <c r="O2702" s="49"/>
      <c r="P2702" s="148" t="s">
        <v>31</v>
      </c>
      <c r="Q2702" s="149" t="s">
        <v>31</v>
      </c>
      <c r="R2702" s="1"/>
    </row>
    <row r="2703" spans="1:18" ht="15.75" hidden="1" customHeight="1">
      <c r="A2703" s="1" t="str">
        <f t="shared" si="1"/>
        <v/>
      </c>
      <c r="B2703" s="1"/>
      <c r="C2703" s="38" t="str">
        <f>IF('TSA Input'!J2678="","",IF('TSA Input'!J2678="Yes",'TSA Input'!B2678,"Ineligible"))</f>
        <v/>
      </c>
      <c r="D2703" s="39" t="str">
        <f>IF('TSA Input'!J2678="","",IF('TSA Input'!J2678="Yes",'TSA Input'!H2678,""))</f>
        <v/>
      </c>
      <c r="E2703" s="40" t="str">
        <f>IF('TSA Input'!J2678="","",IF('TSA Input'!J2678="Yes",'TSA Input'!G2678,""))</f>
        <v/>
      </c>
      <c r="F2703" s="42" t="str">
        <f>IF('TSA Input'!J2678="","",IF('TSA Input'!J2678="Yes",'TSA Input'!C2678,""))</f>
        <v/>
      </c>
      <c r="G2703" s="43" t="str">
        <f>IF('TSA Input'!J2678="","",IF('TSA Input'!J2678="Yes",'TSA Input'!I2678,""))</f>
        <v/>
      </c>
      <c r="H2703" s="43" t="str">
        <f>IF('TSA Input'!J2678="","",IF('TSA Input'!J2678="Yes",'TSA Input'!E2678,""))</f>
        <v/>
      </c>
      <c r="I2703" s="45" t="str">
        <f t="shared" si="2"/>
        <v/>
      </c>
      <c r="J2703" s="146" t="str">
        <f>IF('TSA Input'!$J2678="","",IF('TSA Input'!$J2678="Yes",'TSA Input'!$C2678,""))</f>
        <v/>
      </c>
      <c r="K2703" s="147" t="str">
        <f>IF('TSA Input'!$J2678="","",IF('TSA Input'!$J2678="Yes",'TSA Input'!$I2678,""))</f>
        <v/>
      </c>
      <c r="L2703" s="147" t="str">
        <f>IF('TSA Input'!$J2678="","",IF('TSA Input'!$J2678="Yes",'TSA Input'!$E2678,""))</f>
        <v/>
      </c>
      <c r="M2703" s="45" t="str">
        <f t="shared" si="3"/>
        <v/>
      </c>
      <c r="N2703" s="48"/>
      <c r="O2703" s="49"/>
      <c r="P2703" s="148" t="s">
        <v>31</v>
      </c>
      <c r="Q2703" s="149" t="s">
        <v>31</v>
      </c>
      <c r="R2703" s="1"/>
    </row>
    <row r="2704" spans="1:18" ht="15.75" hidden="1" customHeight="1">
      <c r="A2704" s="1" t="str">
        <f t="shared" si="1"/>
        <v/>
      </c>
      <c r="B2704" s="1"/>
      <c r="C2704" s="38" t="str">
        <f>IF('TSA Input'!J2679="","",IF('TSA Input'!J2679="Yes",'TSA Input'!B2679,"Ineligible"))</f>
        <v/>
      </c>
      <c r="D2704" s="39" t="str">
        <f>IF('TSA Input'!J2679="","",IF('TSA Input'!J2679="Yes",'TSA Input'!H2679,""))</f>
        <v/>
      </c>
      <c r="E2704" s="40" t="str">
        <f>IF('TSA Input'!J2679="","",IF('TSA Input'!J2679="Yes",'TSA Input'!G2679,""))</f>
        <v/>
      </c>
      <c r="F2704" s="42" t="str">
        <f>IF('TSA Input'!J2679="","",IF('TSA Input'!J2679="Yes",'TSA Input'!C2679,""))</f>
        <v/>
      </c>
      <c r="G2704" s="43" t="str">
        <f>IF('TSA Input'!J2679="","",IF('TSA Input'!J2679="Yes",'TSA Input'!I2679,""))</f>
        <v/>
      </c>
      <c r="H2704" s="43" t="str">
        <f>IF('TSA Input'!J2679="","",IF('TSA Input'!J2679="Yes",'TSA Input'!E2679,""))</f>
        <v/>
      </c>
      <c r="I2704" s="45" t="str">
        <f t="shared" si="2"/>
        <v/>
      </c>
      <c r="J2704" s="146" t="str">
        <f>IF('TSA Input'!$J2679="","",IF('TSA Input'!$J2679="Yes",'TSA Input'!$C2679,""))</f>
        <v/>
      </c>
      <c r="K2704" s="147" t="str">
        <f>IF('TSA Input'!$J2679="","",IF('TSA Input'!$J2679="Yes",'TSA Input'!$I2679,""))</f>
        <v/>
      </c>
      <c r="L2704" s="147" t="str">
        <f>IF('TSA Input'!$J2679="","",IF('TSA Input'!$J2679="Yes",'TSA Input'!$E2679,""))</f>
        <v/>
      </c>
      <c r="M2704" s="45" t="str">
        <f t="shared" si="3"/>
        <v/>
      </c>
      <c r="N2704" s="48"/>
      <c r="O2704" s="49"/>
      <c r="P2704" s="148" t="s">
        <v>31</v>
      </c>
      <c r="Q2704" s="149" t="s">
        <v>31</v>
      </c>
      <c r="R2704" s="1"/>
    </row>
    <row r="2705" spans="1:18" ht="15.75" hidden="1" customHeight="1">
      <c r="A2705" s="1" t="str">
        <f t="shared" si="1"/>
        <v/>
      </c>
      <c r="B2705" s="1"/>
      <c r="C2705" s="38" t="str">
        <f>IF('TSA Input'!J2680="","",IF('TSA Input'!J2680="Yes",'TSA Input'!B2680,"Ineligible"))</f>
        <v/>
      </c>
      <c r="D2705" s="39" t="str">
        <f>IF('TSA Input'!J2680="","",IF('TSA Input'!J2680="Yes",'TSA Input'!H2680,""))</f>
        <v/>
      </c>
      <c r="E2705" s="40" t="str">
        <f>IF('TSA Input'!J2680="","",IF('TSA Input'!J2680="Yes",'TSA Input'!G2680,""))</f>
        <v/>
      </c>
      <c r="F2705" s="42" t="str">
        <f>IF('TSA Input'!J2680="","",IF('TSA Input'!J2680="Yes",'TSA Input'!C2680,""))</f>
        <v/>
      </c>
      <c r="G2705" s="43" t="str">
        <f>IF('TSA Input'!J2680="","",IF('TSA Input'!J2680="Yes",'TSA Input'!I2680,""))</f>
        <v/>
      </c>
      <c r="H2705" s="43" t="str">
        <f>IF('TSA Input'!J2680="","",IF('TSA Input'!J2680="Yes",'TSA Input'!E2680,""))</f>
        <v/>
      </c>
      <c r="I2705" s="45" t="str">
        <f t="shared" si="2"/>
        <v/>
      </c>
      <c r="J2705" s="146" t="str">
        <f>IF('TSA Input'!$J2680="","",IF('TSA Input'!$J2680="Yes",'TSA Input'!$C2680,""))</f>
        <v/>
      </c>
      <c r="K2705" s="147" t="str">
        <f>IF('TSA Input'!$J2680="","",IF('TSA Input'!$J2680="Yes",'TSA Input'!$I2680,""))</f>
        <v/>
      </c>
      <c r="L2705" s="147" t="str">
        <f>IF('TSA Input'!$J2680="","",IF('TSA Input'!$J2680="Yes",'TSA Input'!$E2680,""))</f>
        <v/>
      </c>
      <c r="M2705" s="45" t="str">
        <f t="shared" si="3"/>
        <v/>
      </c>
      <c r="N2705" s="48"/>
      <c r="O2705" s="49"/>
      <c r="P2705" s="148" t="s">
        <v>31</v>
      </c>
      <c r="Q2705" s="149" t="s">
        <v>31</v>
      </c>
      <c r="R2705" s="1"/>
    </row>
    <row r="2706" spans="1:18" ht="15.75" hidden="1" customHeight="1">
      <c r="A2706" s="1" t="str">
        <f t="shared" si="1"/>
        <v/>
      </c>
      <c r="B2706" s="1"/>
      <c r="C2706" s="38" t="str">
        <f>IF('TSA Input'!J2681="","",IF('TSA Input'!J2681="Yes",'TSA Input'!B2681,"Ineligible"))</f>
        <v/>
      </c>
      <c r="D2706" s="39" t="str">
        <f>IF('TSA Input'!J2681="","",IF('TSA Input'!J2681="Yes",'TSA Input'!H2681,""))</f>
        <v/>
      </c>
      <c r="E2706" s="40" t="str">
        <f>IF('TSA Input'!J2681="","",IF('TSA Input'!J2681="Yes",'TSA Input'!G2681,""))</f>
        <v/>
      </c>
      <c r="F2706" s="42" t="str">
        <f>IF('TSA Input'!J2681="","",IF('TSA Input'!J2681="Yes",'TSA Input'!C2681,""))</f>
        <v/>
      </c>
      <c r="G2706" s="43" t="str">
        <f>IF('TSA Input'!J2681="","",IF('TSA Input'!J2681="Yes",'TSA Input'!I2681,""))</f>
        <v/>
      </c>
      <c r="H2706" s="43" t="str">
        <f>IF('TSA Input'!J2681="","",IF('TSA Input'!J2681="Yes",'TSA Input'!E2681,""))</f>
        <v/>
      </c>
      <c r="I2706" s="45" t="str">
        <f t="shared" si="2"/>
        <v/>
      </c>
      <c r="J2706" s="146" t="str">
        <f>IF('TSA Input'!$J2681="","",IF('TSA Input'!$J2681="Yes",'TSA Input'!$C2681,""))</f>
        <v/>
      </c>
      <c r="K2706" s="147" t="str">
        <f>IF('TSA Input'!$J2681="","",IF('TSA Input'!$J2681="Yes",'TSA Input'!$I2681,""))</f>
        <v/>
      </c>
      <c r="L2706" s="147" t="str">
        <f>IF('TSA Input'!$J2681="","",IF('TSA Input'!$J2681="Yes",'TSA Input'!$E2681,""))</f>
        <v/>
      </c>
      <c r="M2706" s="45" t="str">
        <f t="shared" si="3"/>
        <v/>
      </c>
      <c r="N2706" s="48"/>
      <c r="O2706" s="49"/>
      <c r="P2706" s="148" t="s">
        <v>31</v>
      </c>
      <c r="Q2706" s="149" t="s">
        <v>31</v>
      </c>
      <c r="R2706" s="1"/>
    </row>
    <row r="2707" spans="1:18" ht="15.75" hidden="1" customHeight="1">
      <c r="A2707" s="1" t="str">
        <f t="shared" si="1"/>
        <v/>
      </c>
      <c r="B2707" s="1"/>
      <c r="C2707" s="38" t="str">
        <f>IF('TSA Input'!J2682="","",IF('TSA Input'!J2682="Yes",'TSA Input'!B2682,"Ineligible"))</f>
        <v/>
      </c>
      <c r="D2707" s="39" t="str">
        <f>IF('TSA Input'!J2682="","",IF('TSA Input'!J2682="Yes",'TSA Input'!H2682,""))</f>
        <v/>
      </c>
      <c r="E2707" s="40" t="str">
        <f>IF('TSA Input'!J2682="","",IF('TSA Input'!J2682="Yes",'TSA Input'!G2682,""))</f>
        <v/>
      </c>
      <c r="F2707" s="42" t="str">
        <f>IF('TSA Input'!J2682="","",IF('TSA Input'!J2682="Yes",'TSA Input'!C2682,""))</f>
        <v/>
      </c>
      <c r="G2707" s="43" t="str">
        <f>IF('TSA Input'!J2682="","",IF('TSA Input'!J2682="Yes",'TSA Input'!I2682,""))</f>
        <v/>
      </c>
      <c r="H2707" s="43" t="str">
        <f>IF('TSA Input'!J2682="","",IF('TSA Input'!J2682="Yes",'TSA Input'!E2682,""))</f>
        <v/>
      </c>
      <c r="I2707" s="45" t="str">
        <f t="shared" si="2"/>
        <v/>
      </c>
      <c r="J2707" s="146" t="str">
        <f>IF('TSA Input'!$J2682="","",IF('TSA Input'!$J2682="Yes",'TSA Input'!$C2682,""))</f>
        <v/>
      </c>
      <c r="K2707" s="147" t="str">
        <f>IF('TSA Input'!$J2682="","",IF('TSA Input'!$J2682="Yes",'TSA Input'!$I2682,""))</f>
        <v/>
      </c>
      <c r="L2707" s="147" t="str">
        <f>IF('TSA Input'!$J2682="","",IF('TSA Input'!$J2682="Yes",'TSA Input'!$E2682,""))</f>
        <v/>
      </c>
      <c r="M2707" s="45" t="str">
        <f t="shared" si="3"/>
        <v/>
      </c>
      <c r="N2707" s="48"/>
      <c r="O2707" s="49"/>
      <c r="P2707" s="148" t="s">
        <v>31</v>
      </c>
      <c r="Q2707" s="149" t="s">
        <v>31</v>
      </c>
      <c r="R2707" s="1"/>
    </row>
    <row r="2708" spans="1:18" ht="15.75" hidden="1" customHeight="1">
      <c r="A2708" s="1" t="str">
        <f t="shared" si="1"/>
        <v/>
      </c>
      <c r="B2708" s="1"/>
      <c r="C2708" s="38" t="str">
        <f>IF('TSA Input'!J2683="","",IF('TSA Input'!J2683="Yes",'TSA Input'!B2683,"Ineligible"))</f>
        <v/>
      </c>
      <c r="D2708" s="39" t="str">
        <f>IF('TSA Input'!J2683="","",IF('TSA Input'!J2683="Yes",'TSA Input'!H2683,""))</f>
        <v/>
      </c>
      <c r="E2708" s="40" t="str">
        <f>IF('TSA Input'!J2683="","",IF('TSA Input'!J2683="Yes",'TSA Input'!G2683,""))</f>
        <v/>
      </c>
      <c r="F2708" s="42" t="str">
        <f>IF('TSA Input'!J2683="","",IF('TSA Input'!J2683="Yes",'TSA Input'!C2683,""))</f>
        <v/>
      </c>
      <c r="G2708" s="43" t="str">
        <f>IF('TSA Input'!J2683="","",IF('TSA Input'!J2683="Yes",'TSA Input'!I2683,""))</f>
        <v/>
      </c>
      <c r="H2708" s="43" t="str">
        <f>IF('TSA Input'!J2683="","",IF('TSA Input'!J2683="Yes",'TSA Input'!E2683,""))</f>
        <v/>
      </c>
      <c r="I2708" s="45" t="str">
        <f t="shared" si="2"/>
        <v/>
      </c>
      <c r="J2708" s="146" t="str">
        <f>IF('TSA Input'!$J2683="","",IF('TSA Input'!$J2683="Yes",'TSA Input'!$C2683,""))</f>
        <v/>
      </c>
      <c r="K2708" s="147" t="str">
        <f>IF('TSA Input'!$J2683="","",IF('TSA Input'!$J2683="Yes",'TSA Input'!$I2683,""))</f>
        <v/>
      </c>
      <c r="L2708" s="147" t="str">
        <f>IF('TSA Input'!$J2683="","",IF('TSA Input'!$J2683="Yes",'TSA Input'!$E2683,""))</f>
        <v/>
      </c>
      <c r="M2708" s="45" t="str">
        <f t="shared" si="3"/>
        <v/>
      </c>
      <c r="N2708" s="48"/>
      <c r="O2708" s="49"/>
      <c r="P2708" s="148" t="s">
        <v>31</v>
      </c>
      <c r="Q2708" s="149" t="s">
        <v>31</v>
      </c>
      <c r="R2708" s="1"/>
    </row>
    <row r="2709" spans="1:18" ht="15.75" hidden="1" customHeight="1">
      <c r="A2709" s="1" t="str">
        <f t="shared" si="1"/>
        <v/>
      </c>
      <c r="B2709" s="1"/>
      <c r="C2709" s="38" t="str">
        <f>IF('TSA Input'!J2684="","",IF('TSA Input'!J2684="Yes",'TSA Input'!B2684,"Ineligible"))</f>
        <v/>
      </c>
      <c r="D2709" s="39" t="str">
        <f>IF('TSA Input'!J2684="","",IF('TSA Input'!J2684="Yes",'TSA Input'!H2684,""))</f>
        <v/>
      </c>
      <c r="E2709" s="40" t="str">
        <f>IF('TSA Input'!J2684="","",IF('TSA Input'!J2684="Yes",'TSA Input'!G2684,""))</f>
        <v/>
      </c>
      <c r="F2709" s="42" t="str">
        <f>IF('TSA Input'!J2684="","",IF('TSA Input'!J2684="Yes",'TSA Input'!C2684,""))</f>
        <v/>
      </c>
      <c r="G2709" s="43" t="str">
        <f>IF('TSA Input'!J2684="","",IF('TSA Input'!J2684="Yes",'TSA Input'!I2684,""))</f>
        <v/>
      </c>
      <c r="H2709" s="43" t="str">
        <f>IF('TSA Input'!J2684="","",IF('TSA Input'!J2684="Yes",'TSA Input'!E2684,""))</f>
        <v/>
      </c>
      <c r="I2709" s="45" t="str">
        <f t="shared" si="2"/>
        <v/>
      </c>
      <c r="J2709" s="146" t="str">
        <f>IF('TSA Input'!$J2684="","",IF('TSA Input'!$J2684="Yes",'TSA Input'!$C2684,""))</f>
        <v/>
      </c>
      <c r="K2709" s="147" t="str">
        <f>IF('TSA Input'!$J2684="","",IF('TSA Input'!$J2684="Yes",'TSA Input'!$I2684,""))</f>
        <v/>
      </c>
      <c r="L2709" s="147" t="str">
        <f>IF('TSA Input'!$J2684="","",IF('TSA Input'!$J2684="Yes",'TSA Input'!$E2684,""))</f>
        <v/>
      </c>
      <c r="M2709" s="45" t="str">
        <f t="shared" si="3"/>
        <v/>
      </c>
      <c r="N2709" s="48"/>
      <c r="O2709" s="49"/>
      <c r="P2709" s="148" t="s">
        <v>31</v>
      </c>
      <c r="Q2709" s="149" t="s">
        <v>31</v>
      </c>
      <c r="R2709" s="1"/>
    </row>
    <row r="2710" spans="1:18" ht="15.75" hidden="1" customHeight="1">
      <c r="A2710" s="1" t="str">
        <f t="shared" si="1"/>
        <v/>
      </c>
      <c r="B2710" s="1"/>
      <c r="C2710" s="38" t="str">
        <f>IF('TSA Input'!J2685="","",IF('TSA Input'!J2685="Yes",'TSA Input'!B2685,"Ineligible"))</f>
        <v/>
      </c>
      <c r="D2710" s="39" t="str">
        <f>IF('TSA Input'!J2685="","",IF('TSA Input'!J2685="Yes",'TSA Input'!H2685,""))</f>
        <v/>
      </c>
      <c r="E2710" s="40" t="str">
        <f>IF('TSA Input'!J2685="","",IF('TSA Input'!J2685="Yes",'TSA Input'!G2685,""))</f>
        <v/>
      </c>
      <c r="F2710" s="42" t="str">
        <f>IF('TSA Input'!J2685="","",IF('TSA Input'!J2685="Yes",'TSA Input'!C2685,""))</f>
        <v/>
      </c>
      <c r="G2710" s="43" t="str">
        <f>IF('TSA Input'!J2685="","",IF('TSA Input'!J2685="Yes",'TSA Input'!I2685,""))</f>
        <v/>
      </c>
      <c r="H2710" s="43" t="str">
        <f>IF('TSA Input'!J2685="","",IF('TSA Input'!J2685="Yes",'TSA Input'!E2685,""))</f>
        <v/>
      </c>
      <c r="I2710" s="45" t="str">
        <f t="shared" si="2"/>
        <v/>
      </c>
      <c r="J2710" s="146" t="str">
        <f>IF('TSA Input'!$J2685="","",IF('TSA Input'!$J2685="Yes",'TSA Input'!$C2685,""))</f>
        <v/>
      </c>
      <c r="K2710" s="147" t="str">
        <f>IF('TSA Input'!$J2685="","",IF('TSA Input'!$J2685="Yes",'TSA Input'!$I2685,""))</f>
        <v/>
      </c>
      <c r="L2710" s="147" t="str">
        <f>IF('TSA Input'!$J2685="","",IF('TSA Input'!$J2685="Yes",'TSA Input'!$E2685,""))</f>
        <v/>
      </c>
      <c r="M2710" s="45" t="str">
        <f t="shared" si="3"/>
        <v/>
      </c>
      <c r="N2710" s="48"/>
      <c r="O2710" s="49"/>
      <c r="P2710" s="148" t="s">
        <v>31</v>
      </c>
      <c r="Q2710" s="149" t="s">
        <v>31</v>
      </c>
      <c r="R2710" s="1"/>
    </row>
    <row r="2711" spans="1:18" ht="15.75" hidden="1" customHeight="1">
      <c r="A2711" s="1" t="str">
        <f t="shared" si="1"/>
        <v/>
      </c>
      <c r="B2711" s="1"/>
      <c r="C2711" s="38" t="str">
        <f>IF('TSA Input'!J2686="","",IF('TSA Input'!J2686="Yes",'TSA Input'!B2686,"Ineligible"))</f>
        <v/>
      </c>
      <c r="D2711" s="39" t="str">
        <f>IF('TSA Input'!J2686="","",IF('TSA Input'!J2686="Yes",'TSA Input'!H2686,""))</f>
        <v/>
      </c>
      <c r="E2711" s="40" t="str">
        <f>IF('TSA Input'!J2686="","",IF('TSA Input'!J2686="Yes",'TSA Input'!G2686,""))</f>
        <v/>
      </c>
      <c r="F2711" s="42" t="str">
        <f>IF('TSA Input'!J2686="","",IF('TSA Input'!J2686="Yes",'TSA Input'!C2686,""))</f>
        <v/>
      </c>
      <c r="G2711" s="43" t="str">
        <f>IF('TSA Input'!J2686="","",IF('TSA Input'!J2686="Yes",'TSA Input'!I2686,""))</f>
        <v/>
      </c>
      <c r="H2711" s="43" t="str">
        <f>IF('TSA Input'!J2686="","",IF('TSA Input'!J2686="Yes",'TSA Input'!E2686,""))</f>
        <v/>
      </c>
      <c r="I2711" s="45" t="str">
        <f t="shared" si="2"/>
        <v/>
      </c>
      <c r="J2711" s="146" t="str">
        <f>IF('TSA Input'!$J2686="","",IF('TSA Input'!$J2686="Yes",'TSA Input'!$C2686,""))</f>
        <v/>
      </c>
      <c r="K2711" s="147" t="str">
        <f>IF('TSA Input'!$J2686="","",IF('TSA Input'!$J2686="Yes",'TSA Input'!$I2686,""))</f>
        <v/>
      </c>
      <c r="L2711" s="147" t="str">
        <f>IF('TSA Input'!$J2686="","",IF('TSA Input'!$J2686="Yes",'TSA Input'!$E2686,""))</f>
        <v/>
      </c>
      <c r="M2711" s="45" t="str">
        <f t="shared" si="3"/>
        <v/>
      </c>
      <c r="N2711" s="48"/>
      <c r="O2711" s="49"/>
      <c r="P2711" s="148" t="s">
        <v>31</v>
      </c>
      <c r="Q2711" s="149" t="s">
        <v>31</v>
      </c>
      <c r="R2711" s="1"/>
    </row>
    <row r="2712" spans="1:18" ht="15.75" hidden="1" customHeight="1">
      <c r="A2712" s="1" t="str">
        <f t="shared" si="1"/>
        <v/>
      </c>
      <c r="B2712" s="1"/>
      <c r="C2712" s="38" t="str">
        <f>IF('TSA Input'!J2687="","",IF('TSA Input'!J2687="Yes",'TSA Input'!B2687,"Ineligible"))</f>
        <v/>
      </c>
      <c r="D2712" s="39" t="str">
        <f>IF('TSA Input'!J2687="","",IF('TSA Input'!J2687="Yes",'TSA Input'!H2687,""))</f>
        <v/>
      </c>
      <c r="E2712" s="40" t="str">
        <f>IF('TSA Input'!J2687="","",IF('TSA Input'!J2687="Yes",'TSA Input'!G2687,""))</f>
        <v/>
      </c>
      <c r="F2712" s="42" t="str">
        <f>IF('TSA Input'!J2687="","",IF('TSA Input'!J2687="Yes",'TSA Input'!C2687,""))</f>
        <v/>
      </c>
      <c r="G2712" s="43" t="str">
        <f>IF('TSA Input'!J2687="","",IF('TSA Input'!J2687="Yes",'TSA Input'!I2687,""))</f>
        <v/>
      </c>
      <c r="H2712" s="43" t="str">
        <f>IF('TSA Input'!J2687="","",IF('TSA Input'!J2687="Yes",'TSA Input'!E2687,""))</f>
        <v/>
      </c>
      <c r="I2712" s="45" t="str">
        <f t="shared" si="2"/>
        <v/>
      </c>
      <c r="J2712" s="146" t="str">
        <f>IF('TSA Input'!$J2687="","",IF('TSA Input'!$J2687="Yes",'TSA Input'!$C2687,""))</f>
        <v/>
      </c>
      <c r="K2712" s="147" t="str">
        <f>IF('TSA Input'!$J2687="","",IF('TSA Input'!$J2687="Yes",'TSA Input'!$I2687,""))</f>
        <v/>
      </c>
      <c r="L2712" s="147" t="str">
        <f>IF('TSA Input'!$J2687="","",IF('TSA Input'!$J2687="Yes",'TSA Input'!$E2687,""))</f>
        <v/>
      </c>
      <c r="M2712" s="45" t="str">
        <f t="shared" si="3"/>
        <v/>
      </c>
      <c r="N2712" s="48"/>
      <c r="O2712" s="49"/>
      <c r="P2712" s="148" t="s">
        <v>31</v>
      </c>
      <c r="Q2712" s="149" t="s">
        <v>31</v>
      </c>
      <c r="R2712" s="1"/>
    </row>
    <row r="2713" spans="1:18" ht="15.75" hidden="1" customHeight="1">
      <c r="A2713" s="1" t="str">
        <f t="shared" si="1"/>
        <v/>
      </c>
      <c r="B2713" s="1"/>
      <c r="C2713" s="38" t="str">
        <f>IF('TSA Input'!J2688="","",IF('TSA Input'!J2688="Yes",'TSA Input'!B2688,"Ineligible"))</f>
        <v/>
      </c>
      <c r="D2713" s="39" t="str">
        <f>IF('TSA Input'!J2688="","",IF('TSA Input'!J2688="Yes",'TSA Input'!H2688,""))</f>
        <v/>
      </c>
      <c r="E2713" s="40" t="str">
        <f>IF('TSA Input'!J2688="","",IF('TSA Input'!J2688="Yes",'TSA Input'!G2688,""))</f>
        <v/>
      </c>
      <c r="F2713" s="42" t="str">
        <f>IF('TSA Input'!J2688="","",IF('TSA Input'!J2688="Yes",'TSA Input'!C2688,""))</f>
        <v/>
      </c>
      <c r="G2713" s="43" t="str">
        <f>IF('TSA Input'!J2688="","",IF('TSA Input'!J2688="Yes",'TSA Input'!I2688,""))</f>
        <v/>
      </c>
      <c r="H2713" s="43" t="str">
        <f>IF('TSA Input'!J2688="","",IF('TSA Input'!J2688="Yes",'TSA Input'!E2688,""))</f>
        <v/>
      </c>
      <c r="I2713" s="45" t="str">
        <f t="shared" si="2"/>
        <v/>
      </c>
      <c r="J2713" s="146" t="str">
        <f>IF('TSA Input'!$J2688="","",IF('TSA Input'!$J2688="Yes",'TSA Input'!$C2688,""))</f>
        <v/>
      </c>
      <c r="K2713" s="147" t="str">
        <f>IF('TSA Input'!$J2688="","",IF('TSA Input'!$J2688="Yes",'TSA Input'!$I2688,""))</f>
        <v/>
      </c>
      <c r="L2713" s="147" t="str">
        <f>IF('TSA Input'!$J2688="","",IF('TSA Input'!$J2688="Yes",'TSA Input'!$E2688,""))</f>
        <v/>
      </c>
      <c r="M2713" s="45" t="str">
        <f t="shared" si="3"/>
        <v/>
      </c>
      <c r="N2713" s="48"/>
      <c r="O2713" s="49"/>
      <c r="P2713" s="148" t="s">
        <v>31</v>
      </c>
      <c r="Q2713" s="149" t="s">
        <v>31</v>
      </c>
      <c r="R2713" s="1"/>
    </row>
    <row r="2714" spans="1:18" ht="15.75" hidden="1" customHeight="1">
      <c r="A2714" s="1" t="str">
        <f t="shared" si="1"/>
        <v/>
      </c>
      <c r="B2714" s="1"/>
      <c r="C2714" s="38" t="str">
        <f>IF('TSA Input'!J2689="","",IF('TSA Input'!J2689="Yes",'TSA Input'!B2689,"Ineligible"))</f>
        <v/>
      </c>
      <c r="D2714" s="39" t="str">
        <f>IF('TSA Input'!J2689="","",IF('TSA Input'!J2689="Yes",'TSA Input'!H2689,""))</f>
        <v/>
      </c>
      <c r="E2714" s="40" t="str">
        <f>IF('TSA Input'!J2689="","",IF('TSA Input'!J2689="Yes",'TSA Input'!G2689,""))</f>
        <v/>
      </c>
      <c r="F2714" s="42" t="str">
        <f>IF('TSA Input'!J2689="","",IF('TSA Input'!J2689="Yes",'TSA Input'!C2689,""))</f>
        <v/>
      </c>
      <c r="G2714" s="43" t="str">
        <f>IF('TSA Input'!J2689="","",IF('TSA Input'!J2689="Yes",'TSA Input'!I2689,""))</f>
        <v/>
      </c>
      <c r="H2714" s="43" t="str">
        <f>IF('TSA Input'!J2689="","",IF('TSA Input'!J2689="Yes",'TSA Input'!E2689,""))</f>
        <v/>
      </c>
      <c r="I2714" s="45" t="str">
        <f t="shared" si="2"/>
        <v/>
      </c>
      <c r="J2714" s="146" t="str">
        <f>IF('TSA Input'!$J2689="","",IF('TSA Input'!$J2689="Yes",'TSA Input'!$C2689,""))</f>
        <v/>
      </c>
      <c r="K2714" s="147" t="str">
        <f>IF('TSA Input'!$J2689="","",IF('TSA Input'!$J2689="Yes",'TSA Input'!$I2689,""))</f>
        <v/>
      </c>
      <c r="L2714" s="147" t="str">
        <f>IF('TSA Input'!$J2689="","",IF('TSA Input'!$J2689="Yes",'TSA Input'!$E2689,""))</f>
        <v/>
      </c>
      <c r="M2714" s="45" t="str">
        <f t="shared" si="3"/>
        <v/>
      </c>
      <c r="N2714" s="48"/>
      <c r="O2714" s="49"/>
      <c r="P2714" s="148" t="s">
        <v>31</v>
      </c>
      <c r="Q2714" s="149" t="s">
        <v>31</v>
      </c>
      <c r="R2714" s="1"/>
    </row>
    <row r="2715" spans="1:18" ht="15.75" hidden="1" customHeight="1">
      <c r="A2715" s="1" t="str">
        <f t="shared" si="1"/>
        <v/>
      </c>
      <c r="B2715" s="1"/>
      <c r="C2715" s="38" t="str">
        <f>IF('TSA Input'!J2690="","",IF('TSA Input'!J2690="Yes",'TSA Input'!B2690,"Ineligible"))</f>
        <v/>
      </c>
      <c r="D2715" s="39" t="str">
        <f>IF('TSA Input'!J2690="","",IF('TSA Input'!J2690="Yes",'TSA Input'!H2690,""))</f>
        <v/>
      </c>
      <c r="E2715" s="40" t="str">
        <f>IF('TSA Input'!J2690="","",IF('TSA Input'!J2690="Yes",'TSA Input'!G2690,""))</f>
        <v/>
      </c>
      <c r="F2715" s="42" t="str">
        <f>IF('TSA Input'!J2690="","",IF('TSA Input'!J2690="Yes",'TSA Input'!C2690,""))</f>
        <v/>
      </c>
      <c r="G2715" s="43" t="str">
        <f>IF('TSA Input'!J2690="","",IF('TSA Input'!J2690="Yes",'TSA Input'!I2690,""))</f>
        <v/>
      </c>
      <c r="H2715" s="43" t="str">
        <f>IF('TSA Input'!J2690="","",IF('TSA Input'!J2690="Yes",'TSA Input'!E2690,""))</f>
        <v/>
      </c>
      <c r="I2715" s="45" t="str">
        <f t="shared" si="2"/>
        <v/>
      </c>
      <c r="J2715" s="146" t="str">
        <f>IF('TSA Input'!$J2690="","",IF('TSA Input'!$J2690="Yes",'TSA Input'!$C2690,""))</f>
        <v/>
      </c>
      <c r="K2715" s="147" t="str">
        <f>IF('TSA Input'!$J2690="","",IF('TSA Input'!$J2690="Yes",'TSA Input'!$I2690,""))</f>
        <v/>
      </c>
      <c r="L2715" s="147" t="str">
        <f>IF('TSA Input'!$J2690="","",IF('TSA Input'!$J2690="Yes",'TSA Input'!$E2690,""))</f>
        <v/>
      </c>
      <c r="M2715" s="45" t="str">
        <f t="shared" si="3"/>
        <v/>
      </c>
      <c r="N2715" s="48"/>
      <c r="O2715" s="49"/>
      <c r="P2715" s="148" t="s">
        <v>31</v>
      </c>
      <c r="Q2715" s="149" t="s">
        <v>31</v>
      </c>
      <c r="R2715" s="1"/>
    </row>
    <row r="2716" spans="1:18" ht="15.75" hidden="1" customHeight="1">
      <c r="A2716" s="1" t="str">
        <f t="shared" si="1"/>
        <v/>
      </c>
      <c r="B2716" s="1"/>
      <c r="C2716" s="38" t="str">
        <f>IF('TSA Input'!J2691="","",IF('TSA Input'!J2691="Yes",'TSA Input'!B2691,"Ineligible"))</f>
        <v/>
      </c>
      <c r="D2716" s="39" t="str">
        <f>IF('TSA Input'!J2691="","",IF('TSA Input'!J2691="Yes",'TSA Input'!H2691,""))</f>
        <v/>
      </c>
      <c r="E2716" s="40" t="str">
        <f>IF('TSA Input'!J2691="","",IF('TSA Input'!J2691="Yes",'TSA Input'!G2691,""))</f>
        <v/>
      </c>
      <c r="F2716" s="42" t="str">
        <f>IF('TSA Input'!J2691="","",IF('TSA Input'!J2691="Yes",'TSA Input'!C2691,""))</f>
        <v/>
      </c>
      <c r="G2716" s="43" t="str">
        <f>IF('TSA Input'!J2691="","",IF('TSA Input'!J2691="Yes",'TSA Input'!I2691,""))</f>
        <v/>
      </c>
      <c r="H2716" s="43" t="str">
        <f>IF('TSA Input'!J2691="","",IF('TSA Input'!J2691="Yes",'TSA Input'!E2691,""))</f>
        <v/>
      </c>
      <c r="I2716" s="45" t="str">
        <f t="shared" si="2"/>
        <v/>
      </c>
      <c r="J2716" s="146" t="str">
        <f>IF('TSA Input'!$J2691="","",IF('TSA Input'!$J2691="Yes",'TSA Input'!$C2691,""))</f>
        <v/>
      </c>
      <c r="K2716" s="147" t="str">
        <f>IF('TSA Input'!$J2691="","",IF('TSA Input'!$J2691="Yes",'TSA Input'!$I2691,""))</f>
        <v/>
      </c>
      <c r="L2716" s="147" t="str">
        <f>IF('TSA Input'!$J2691="","",IF('TSA Input'!$J2691="Yes",'TSA Input'!$E2691,""))</f>
        <v/>
      </c>
      <c r="M2716" s="45" t="str">
        <f t="shared" si="3"/>
        <v/>
      </c>
      <c r="N2716" s="48"/>
      <c r="O2716" s="49"/>
      <c r="P2716" s="148" t="s">
        <v>31</v>
      </c>
      <c r="Q2716" s="149" t="s">
        <v>31</v>
      </c>
      <c r="R2716" s="1"/>
    </row>
    <row r="2717" spans="1:18" ht="15.75" hidden="1" customHeight="1">
      <c r="A2717" s="1" t="str">
        <f t="shared" si="1"/>
        <v/>
      </c>
      <c r="B2717" s="1"/>
      <c r="C2717" s="38" t="str">
        <f>IF('TSA Input'!J2692="","",IF('TSA Input'!J2692="Yes",'TSA Input'!B2692,"Ineligible"))</f>
        <v/>
      </c>
      <c r="D2717" s="39" t="str">
        <f>IF('TSA Input'!J2692="","",IF('TSA Input'!J2692="Yes",'TSA Input'!H2692,""))</f>
        <v/>
      </c>
      <c r="E2717" s="40" t="str">
        <f>IF('TSA Input'!J2692="","",IF('TSA Input'!J2692="Yes",'TSA Input'!G2692,""))</f>
        <v/>
      </c>
      <c r="F2717" s="42" t="str">
        <f>IF('TSA Input'!J2692="","",IF('TSA Input'!J2692="Yes",'TSA Input'!C2692,""))</f>
        <v/>
      </c>
      <c r="G2717" s="43" t="str">
        <f>IF('TSA Input'!J2692="","",IF('TSA Input'!J2692="Yes",'TSA Input'!I2692,""))</f>
        <v/>
      </c>
      <c r="H2717" s="43" t="str">
        <f>IF('TSA Input'!J2692="","",IF('TSA Input'!J2692="Yes",'TSA Input'!E2692,""))</f>
        <v/>
      </c>
      <c r="I2717" s="45" t="str">
        <f t="shared" si="2"/>
        <v/>
      </c>
      <c r="J2717" s="146" t="str">
        <f>IF('TSA Input'!$J2692="","",IF('TSA Input'!$J2692="Yes",'TSA Input'!$C2692,""))</f>
        <v/>
      </c>
      <c r="K2717" s="147" t="str">
        <f>IF('TSA Input'!$J2692="","",IF('TSA Input'!$J2692="Yes",'TSA Input'!$I2692,""))</f>
        <v/>
      </c>
      <c r="L2717" s="147" t="str">
        <f>IF('TSA Input'!$J2692="","",IF('TSA Input'!$J2692="Yes",'TSA Input'!$E2692,""))</f>
        <v/>
      </c>
      <c r="M2717" s="45" t="str">
        <f t="shared" si="3"/>
        <v/>
      </c>
      <c r="N2717" s="48"/>
      <c r="O2717" s="49"/>
      <c r="P2717" s="148" t="s">
        <v>31</v>
      </c>
      <c r="Q2717" s="149" t="s">
        <v>31</v>
      </c>
      <c r="R2717" s="1"/>
    </row>
    <row r="2718" spans="1:18" ht="15.75" hidden="1" customHeight="1">
      <c r="A2718" s="1" t="str">
        <f t="shared" si="1"/>
        <v/>
      </c>
      <c r="B2718" s="1"/>
      <c r="C2718" s="38" t="str">
        <f>IF('TSA Input'!J2693="","",IF('TSA Input'!J2693="Yes",'TSA Input'!B2693,"Ineligible"))</f>
        <v/>
      </c>
      <c r="D2718" s="39" t="str">
        <f>IF('TSA Input'!J2693="","",IF('TSA Input'!J2693="Yes",'TSA Input'!H2693,""))</f>
        <v/>
      </c>
      <c r="E2718" s="40" t="str">
        <f>IF('TSA Input'!J2693="","",IF('TSA Input'!J2693="Yes",'TSA Input'!G2693,""))</f>
        <v/>
      </c>
      <c r="F2718" s="42" t="str">
        <f>IF('TSA Input'!J2693="","",IF('TSA Input'!J2693="Yes",'TSA Input'!C2693,""))</f>
        <v/>
      </c>
      <c r="G2718" s="43" t="str">
        <f>IF('TSA Input'!J2693="","",IF('TSA Input'!J2693="Yes",'TSA Input'!I2693,""))</f>
        <v/>
      </c>
      <c r="H2718" s="43" t="str">
        <f>IF('TSA Input'!J2693="","",IF('TSA Input'!J2693="Yes",'TSA Input'!E2693,""))</f>
        <v/>
      </c>
      <c r="I2718" s="45" t="str">
        <f t="shared" si="2"/>
        <v/>
      </c>
      <c r="J2718" s="146" t="str">
        <f>IF('TSA Input'!$J2693="","",IF('TSA Input'!$J2693="Yes",'TSA Input'!$C2693,""))</f>
        <v/>
      </c>
      <c r="K2718" s="147" t="str">
        <f>IF('TSA Input'!$J2693="","",IF('TSA Input'!$J2693="Yes",'TSA Input'!$I2693,""))</f>
        <v/>
      </c>
      <c r="L2718" s="147" t="str">
        <f>IF('TSA Input'!$J2693="","",IF('TSA Input'!$J2693="Yes",'TSA Input'!$E2693,""))</f>
        <v/>
      </c>
      <c r="M2718" s="45" t="str">
        <f t="shared" si="3"/>
        <v/>
      </c>
      <c r="N2718" s="48"/>
      <c r="O2718" s="49"/>
      <c r="P2718" s="148" t="s">
        <v>31</v>
      </c>
      <c r="Q2718" s="149" t="s">
        <v>31</v>
      </c>
      <c r="R2718" s="1"/>
    </row>
    <row r="2719" spans="1:18" ht="15.75" hidden="1" customHeight="1">
      <c r="A2719" s="1" t="str">
        <f t="shared" si="1"/>
        <v/>
      </c>
      <c r="B2719" s="1"/>
      <c r="C2719" s="38" t="str">
        <f>IF('TSA Input'!J2694="","",IF('TSA Input'!J2694="Yes",'TSA Input'!B2694,"Ineligible"))</f>
        <v/>
      </c>
      <c r="D2719" s="39" t="str">
        <f>IF('TSA Input'!J2694="","",IF('TSA Input'!J2694="Yes",'TSA Input'!H2694,""))</f>
        <v/>
      </c>
      <c r="E2719" s="40" t="str">
        <f>IF('TSA Input'!J2694="","",IF('TSA Input'!J2694="Yes",'TSA Input'!G2694,""))</f>
        <v/>
      </c>
      <c r="F2719" s="42" t="str">
        <f>IF('TSA Input'!J2694="","",IF('TSA Input'!J2694="Yes",'TSA Input'!C2694,""))</f>
        <v/>
      </c>
      <c r="G2719" s="43" t="str">
        <f>IF('TSA Input'!J2694="","",IF('TSA Input'!J2694="Yes",'TSA Input'!I2694,""))</f>
        <v/>
      </c>
      <c r="H2719" s="43" t="str">
        <f>IF('TSA Input'!J2694="","",IF('TSA Input'!J2694="Yes",'TSA Input'!E2694,""))</f>
        <v/>
      </c>
      <c r="I2719" s="45" t="str">
        <f t="shared" si="2"/>
        <v/>
      </c>
      <c r="J2719" s="146" t="str">
        <f>IF('TSA Input'!$J2694="","",IF('TSA Input'!$J2694="Yes",'TSA Input'!$C2694,""))</f>
        <v/>
      </c>
      <c r="K2719" s="147" t="str">
        <f>IF('TSA Input'!$J2694="","",IF('TSA Input'!$J2694="Yes",'TSA Input'!$I2694,""))</f>
        <v/>
      </c>
      <c r="L2719" s="147" t="str">
        <f>IF('TSA Input'!$J2694="","",IF('TSA Input'!$J2694="Yes",'TSA Input'!$E2694,""))</f>
        <v/>
      </c>
      <c r="M2719" s="45" t="str">
        <f t="shared" si="3"/>
        <v/>
      </c>
      <c r="N2719" s="48"/>
      <c r="O2719" s="49"/>
      <c r="P2719" s="148" t="s">
        <v>31</v>
      </c>
      <c r="Q2719" s="149" t="s">
        <v>31</v>
      </c>
      <c r="R2719" s="1"/>
    </row>
    <row r="2720" spans="1:18" ht="15.75" hidden="1" customHeight="1">
      <c r="A2720" s="1" t="str">
        <f t="shared" si="1"/>
        <v/>
      </c>
      <c r="B2720" s="1"/>
      <c r="C2720" s="38" t="str">
        <f>IF('TSA Input'!J2695="","",IF('TSA Input'!J2695="Yes",'TSA Input'!B2695,"Ineligible"))</f>
        <v/>
      </c>
      <c r="D2720" s="39" t="str">
        <f>IF('TSA Input'!J2695="","",IF('TSA Input'!J2695="Yes",'TSA Input'!H2695,""))</f>
        <v/>
      </c>
      <c r="E2720" s="40" t="str">
        <f>IF('TSA Input'!J2695="","",IF('TSA Input'!J2695="Yes",'TSA Input'!G2695,""))</f>
        <v/>
      </c>
      <c r="F2720" s="42" t="str">
        <f>IF('TSA Input'!J2695="","",IF('TSA Input'!J2695="Yes",'TSA Input'!C2695,""))</f>
        <v/>
      </c>
      <c r="G2720" s="43" t="str">
        <f>IF('TSA Input'!J2695="","",IF('TSA Input'!J2695="Yes",'TSA Input'!I2695,""))</f>
        <v/>
      </c>
      <c r="H2720" s="43" t="str">
        <f>IF('TSA Input'!J2695="","",IF('TSA Input'!J2695="Yes",'TSA Input'!E2695,""))</f>
        <v/>
      </c>
      <c r="I2720" s="45" t="str">
        <f t="shared" si="2"/>
        <v/>
      </c>
      <c r="J2720" s="146" t="str">
        <f>IF('TSA Input'!$J2695="","",IF('TSA Input'!$J2695="Yes",'TSA Input'!$C2695,""))</f>
        <v/>
      </c>
      <c r="K2720" s="147" t="str">
        <f>IF('TSA Input'!$J2695="","",IF('TSA Input'!$J2695="Yes",'TSA Input'!$I2695,""))</f>
        <v/>
      </c>
      <c r="L2720" s="147" t="str">
        <f>IF('TSA Input'!$J2695="","",IF('TSA Input'!$J2695="Yes",'TSA Input'!$E2695,""))</f>
        <v/>
      </c>
      <c r="M2720" s="45" t="str">
        <f t="shared" si="3"/>
        <v/>
      </c>
      <c r="N2720" s="48"/>
      <c r="O2720" s="49"/>
      <c r="P2720" s="148" t="s">
        <v>31</v>
      </c>
      <c r="Q2720" s="149" t="s">
        <v>31</v>
      </c>
      <c r="R2720" s="1"/>
    </row>
    <row r="2721" spans="1:18" ht="15.75" hidden="1" customHeight="1">
      <c r="A2721" s="1" t="str">
        <f t="shared" si="1"/>
        <v/>
      </c>
      <c r="B2721" s="1"/>
      <c r="C2721" s="38" t="str">
        <f>IF('TSA Input'!J2696="","",IF('TSA Input'!J2696="Yes",'TSA Input'!B2696,"Ineligible"))</f>
        <v/>
      </c>
      <c r="D2721" s="39" t="str">
        <f>IF('TSA Input'!J2696="","",IF('TSA Input'!J2696="Yes",'TSA Input'!H2696,""))</f>
        <v/>
      </c>
      <c r="E2721" s="40" t="str">
        <f>IF('TSA Input'!J2696="","",IF('TSA Input'!J2696="Yes",'TSA Input'!G2696,""))</f>
        <v/>
      </c>
      <c r="F2721" s="42" t="str">
        <f>IF('TSA Input'!J2696="","",IF('TSA Input'!J2696="Yes",'TSA Input'!C2696,""))</f>
        <v/>
      </c>
      <c r="G2721" s="43" t="str">
        <f>IF('TSA Input'!J2696="","",IF('TSA Input'!J2696="Yes",'TSA Input'!I2696,""))</f>
        <v/>
      </c>
      <c r="H2721" s="43" t="str">
        <f>IF('TSA Input'!J2696="","",IF('TSA Input'!J2696="Yes",'TSA Input'!E2696,""))</f>
        <v/>
      </c>
      <c r="I2721" s="45" t="str">
        <f t="shared" si="2"/>
        <v/>
      </c>
      <c r="J2721" s="146" t="str">
        <f>IF('TSA Input'!$J2696="","",IF('TSA Input'!$J2696="Yes",'TSA Input'!$C2696,""))</f>
        <v/>
      </c>
      <c r="K2721" s="147" t="str">
        <f>IF('TSA Input'!$J2696="","",IF('TSA Input'!$J2696="Yes",'TSA Input'!$I2696,""))</f>
        <v/>
      </c>
      <c r="L2721" s="147" t="str">
        <f>IF('TSA Input'!$J2696="","",IF('TSA Input'!$J2696="Yes",'TSA Input'!$E2696,""))</f>
        <v/>
      </c>
      <c r="M2721" s="45" t="str">
        <f t="shared" si="3"/>
        <v/>
      </c>
      <c r="N2721" s="48"/>
      <c r="O2721" s="49"/>
      <c r="P2721" s="148" t="s">
        <v>31</v>
      </c>
      <c r="Q2721" s="149" t="s">
        <v>31</v>
      </c>
      <c r="R2721" s="1"/>
    </row>
    <row r="2722" spans="1:18" ht="15.75" hidden="1" customHeight="1">
      <c r="A2722" s="1" t="str">
        <f t="shared" si="1"/>
        <v/>
      </c>
      <c r="B2722" s="1"/>
      <c r="C2722" s="38" t="str">
        <f>IF('TSA Input'!J2697="","",IF('TSA Input'!J2697="Yes",'TSA Input'!B2697,"Ineligible"))</f>
        <v/>
      </c>
      <c r="D2722" s="39" t="str">
        <f>IF('TSA Input'!J2697="","",IF('TSA Input'!J2697="Yes",'TSA Input'!H2697,""))</f>
        <v/>
      </c>
      <c r="E2722" s="40" t="str">
        <f>IF('TSA Input'!J2697="","",IF('TSA Input'!J2697="Yes",'TSA Input'!G2697,""))</f>
        <v/>
      </c>
      <c r="F2722" s="42" t="str">
        <f>IF('TSA Input'!J2697="","",IF('TSA Input'!J2697="Yes",'TSA Input'!C2697,""))</f>
        <v/>
      </c>
      <c r="G2722" s="43" t="str">
        <f>IF('TSA Input'!J2697="","",IF('TSA Input'!J2697="Yes",'TSA Input'!I2697,""))</f>
        <v/>
      </c>
      <c r="H2722" s="43" t="str">
        <f>IF('TSA Input'!J2697="","",IF('TSA Input'!J2697="Yes",'TSA Input'!E2697,""))</f>
        <v/>
      </c>
      <c r="I2722" s="45" t="str">
        <f t="shared" si="2"/>
        <v/>
      </c>
      <c r="J2722" s="146" t="str">
        <f>IF('TSA Input'!$J2697="","",IF('TSA Input'!$J2697="Yes",'TSA Input'!$C2697,""))</f>
        <v/>
      </c>
      <c r="K2722" s="147" t="str">
        <f>IF('TSA Input'!$J2697="","",IF('TSA Input'!$J2697="Yes",'TSA Input'!$I2697,""))</f>
        <v/>
      </c>
      <c r="L2722" s="147" t="str">
        <f>IF('TSA Input'!$J2697="","",IF('TSA Input'!$J2697="Yes",'TSA Input'!$E2697,""))</f>
        <v/>
      </c>
      <c r="M2722" s="45" t="str">
        <f t="shared" si="3"/>
        <v/>
      </c>
      <c r="N2722" s="48"/>
      <c r="O2722" s="49"/>
      <c r="P2722" s="148" t="s">
        <v>31</v>
      </c>
      <c r="Q2722" s="149" t="s">
        <v>31</v>
      </c>
      <c r="R2722" s="1"/>
    </row>
    <row r="2723" spans="1:18" ht="15.75" hidden="1" customHeight="1">
      <c r="A2723" s="1" t="str">
        <f t="shared" si="1"/>
        <v/>
      </c>
      <c r="B2723" s="1"/>
      <c r="C2723" s="38" t="str">
        <f>IF('TSA Input'!J2698="","",IF('TSA Input'!J2698="Yes",'TSA Input'!B2698,"Ineligible"))</f>
        <v/>
      </c>
      <c r="D2723" s="39" t="str">
        <f>IF('TSA Input'!J2698="","",IF('TSA Input'!J2698="Yes",'TSA Input'!H2698,""))</f>
        <v/>
      </c>
      <c r="E2723" s="40" t="str">
        <f>IF('TSA Input'!J2698="","",IF('TSA Input'!J2698="Yes",'TSA Input'!G2698,""))</f>
        <v/>
      </c>
      <c r="F2723" s="42" t="str">
        <f>IF('TSA Input'!J2698="","",IF('TSA Input'!J2698="Yes",'TSA Input'!C2698,""))</f>
        <v/>
      </c>
      <c r="G2723" s="43" t="str">
        <f>IF('TSA Input'!J2698="","",IF('TSA Input'!J2698="Yes",'TSA Input'!I2698,""))</f>
        <v/>
      </c>
      <c r="H2723" s="43" t="str">
        <f>IF('TSA Input'!J2698="","",IF('TSA Input'!J2698="Yes",'TSA Input'!E2698,""))</f>
        <v/>
      </c>
      <c r="I2723" s="45" t="str">
        <f t="shared" si="2"/>
        <v/>
      </c>
      <c r="J2723" s="146" t="str">
        <f>IF('TSA Input'!$J2698="","",IF('TSA Input'!$J2698="Yes",'TSA Input'!$C2698,""))</f>
        <v/>
      </c>
      <c r="K2723" s="147" t="str">
        <f>IF('TSA Input'!$J2698="","",IF('TSA Input'!$J2698="Yes",'TSA Input'!$I2698,""))</f>
        <v/>
      </c>
      <c r="L2723" s="147" t="str">
        <f>IF('TSA Input'!$J2698="","",IF('TSA Input'!$J2698="Yes",'TSA Input'!$E2698,""))</f>
        <v/>
      </c>
      <c r="M2723" s="45" t="str">
        <f t="shared" si="3"/>
        <v/>
      </c>
      <c r="N2723" s="48"/>
      <c r="O2723" s="49"/>
      <c r="P2723" s="148" t="s">
        <v>31</v>
      </c>
      <c r="Q2723" s="149" t="s">
        <v>31</v>
      </c>
      <c r="R2723" s="1"/>
    </row>
    <row r="2724" spans="1:18" ht="15.75" hidden="1" customHeight="1">
      <c r="A2724" s="1" t="str">
        <f t="shared" si="1"/>
        <v/>
      </c>
      <c r="B2724" s="1"/>
      <c r="C2724" s="38" t="str">
        <f>IF('TSA Input'!J2699="","",IF('TSA Input'!J2699="Yes",'TSA Input'!B2699,"Ineligible"))</f>
        <v/>
      </c>
      <c r="D2724" s="39" t="str">
        <f>IF('TSA Input'!J2699="","",IF('TSA Input'!J2699="Yes",'TSA Input'!H2699,""))</f>
        <v/>
      </c>
      <c r="E2724" s="40" t="str">
        <f>IF('TSA Input'!J2699="","",IF('TSA Input'!J2699="Yes",'TSA Input'!G2699,""))</f>
        <v/>
      </c>
      <c r="F2724" s="42" t="str">
        <f>IF('TSA Input'!J2699="","",IF('TSA Input'!J2699="Yes",'TSA Input'!C2699,""))</f>
        <v/>
      </c>
      <c r="G2724" s="43" t="str">
        <f>IF('TSA Input'!J2699="","",IF('TSA Input'!J2699="Yes",'TSA Input'!I2699,""))</f>
        <v/>
      </c>
      <c r="H2724" s="43" t="str">
        <f>IF('TSA Input'!J2699="","",IF('TSA Input'!J2699="Yes",'TSA Input'!E2699,""))</f>
        <v/>
      </c>
      <c r="I2724" s="45" t="str">
        <f t="shared" si="2"/>
        <v/>
      </c>
      <c r="J2724" s="146" t="str">
        <f>IF('TSA Input'!$J2699="","",IF('TSA Input'!$J2699="Yes",'TSA Input'!$C2699,""))</f>
        <v/>
      </c>
      <c r="K2724" s="147" t="str">
        <f>IF('TSA Input'!$J2699="","",IF('TSA Input'!$J2699="Yes",'TSA Input'!$I2699,""))</f>
        <v/>
      </c>
      <c r="L2724" s="147" t="str">
        <f>IF('TSA Input'!$J2699="","",IF('TSA Input'!$J2699="Yes",'TSA Input'!$E2699,""))</f>
        <v/>
      </c>
      <c r="M2724" s="45" t="str">
        <f t="shared" si="3"/>
        <v/>
      </c>
      <c r="N2724" s="48"/>
      <c r="O2724" s="49"/>
      <c r="P2724" s="148" t="s">
        <v>31</v>
      </c>
      <c r="Q2724" s="149" t="s">
        <v>31</v>
      </c>
      <c r="R2724" s="1"/>
    </row>
    <row r="2725" spans="1:18" ht="15.75" hidden="1" customHeight="1">
      <c r="A2725" s="1" t="str">
        <f t="shared" si="1"/>
        <v/>
      </c>
      <c r="B2725" s="1"/>
      <c r="C2725" s="38" t="str">
        <f>IF('TSA Input'!J2700="","",IF('TSA Input'!J2700="Yes",'TSA Input'!B2700,"Ineligible"))</f>
        <v/>
      </c>
      <c r="D2725" s="39" t="str">
        <f>IF('TSA Input'!J2700="","",IF('TSA Input'!J2700="Yes",'TSA Input'!H2700,""))</f>
        <v/>
      </c>
      <c r="E2725" s="40" t="str">
        <f>IF('TSA Input'!J2700="","",IF('TSA Input'!J2700="Yes",'TSA Input'!G2700,""))</f>
        <v/>
      </c>
      <c r="F2725" s="42" t="str">
        <f>IF('TSA Input'!J2700="","",IF('TSA Input'!J2700="Yes",'TSA Input'!C2700,""))</f>
        <v/>
      </c>
      <c r="G2725" s="43" t="str">
        <f>IF('TSA Input'!J2700="","",IF('TSA Input'!J2700="Yes",'TSA Input'!I2700,""))</f>
        <v/>
      </c>
      <c r="H2725" s="43" t="str">
        <f>IF('TSA Input'!J2700="","",IF('TSA Input'!J2700="Yes",'TSA Input'!E2700,""))</f>
        <v/>
      </c>
      <c r="I2725" s="45" t="str">
        <f t="shared" si="2"/>
        <v/>
      </c>
      <c r="J2725" s="146" t="str">
        <f>IF('TSA Input'!$J2700="","",IF('TSA Input'!$J2700="Yes",'TSA Input'!$C2700,""))</f>
        <v/>
      </c>
      <c r="K2725" s="147" t="str">
        <f>IF('TSA Input'!$J2700="","",IF('TSA Input'!$J2700="Yes",'TSA Input'!$I2700,""))</f>
        <v/>
      </c>
      <c r="L2725" s="147" t="str">
        <f>IF('TSA Input'!$J2700="","",IF('TSA Input'!$J2700="Yes",'TSA Input'!$E2700,""))</f>
        <v/>
      </c>
      <c r="M2725" s="45" t="str">
        <f t="shared" si="3"/>
        <v/>
      </c>
      <c r="N2725" s="48"/>
      <c r="O2725" s="49"/>
      <c r="P2725" s="148" t="s">
        <v>31</v>
      </c>
      <c r="Q2725" s="149" t="s">
        <v>31</v>
      </c>
      <c r="R2725" s="1"/>
    </row>
    <row r="2726" spans="1:18" ht="15.75" hidden="1" customHeight="1">
      <c r="A2726" s="1" t="str">
        <f t="shared" si="1"/>
        <v/>
      </c>
      <c r="B2726" s="1"/>
      <c r="C2726" s="38" t="str">
        <f>IF('TSA Input'!J2701="","",IF('TSA Input'!J2701="Yes",'TSA Input'!B2701,"Ineligible"))</f>
        <v/>
      </c>
      <c r="D2726" s="39" t="str">
        <f>IF('TSA Input'!J2701="","",IF('TSA Input'!J2701="Yes",'TSA Input'!H2701,""))</f>
        <v/>
      </c>
      <c r="E2726" s="40" t="str">
        <f>IF('TSA Input'!J2701="","",IF('TSA Input'!J2701="Yes",'TSA Input'!G2701,""))</f>
        <v/>
      </c>
      <c r="F2726" s="42" t="str">
        <f>IF('TSA Input'!J2701="","",IF('TSA Input'!J2701="Yes",'TSA Input'!C2701,""))</f>
        <v/>
      </c>
      <c r="G2726" s="43" t="str">
        <f>IF('TSA Input'!J2701="","",IF('TSA Input'!J2701="Yes",'TSA Input'!I2701,""))</f>
        <v/>
      </c>
      <c r="H2726" s="43" t="str">
        <f>IF('TSA Input'!J2701="","",IF('TSA Input'!J2701="Yes",'TSA Input'!E2701,""))</f>
        <v/>
      </c>
      <c r="I2726" s="45" t="str">
        <f t="shared" si="2"/>
        <v/>
      </c>
      <c r="J2726" s="146" t="str">
        <f>IF('TSA Input'!$J2701="","",IF('TSA Input'!$J2701="Yes",'TSA Input'!$C2701,""))</f>
        <v/>
      </c>
      <c r="K2726" s="147" t="str">
        <f>IF('TSA Input'!$J2701="","",IF('TSA Input'!$J2701="Yes",'TSA Input'!$I2701,""))</f>
        <v/>
      </c>
      <c r="L2726" s="147" t="str">
        <f>IF('TSA Input'!$J2701="","",IF('TSA Input'!$J2701="Yes",'TSA Input'!$E2701,""))</f>
        <v/>
      </c>
      <c r="M2726" s="45" t="str">
        <f t="shared" si="3"/>
        <v/>
      </c>
      <c r="N2726" s="48"/>
      <c r="O2726" s="49"/>
      <c r="P2726" s="148" t="s">
        <v>31</v>
      </c>
      <c r="Q2726" s="149" t="s">
        <v>31</v>
      </c>
      <c r="R2726" s="1"/>
    </row>
    <row r="2727" spans="1:18" ht="15.75" hidden="1" customHeight="1">
      <c r="A2727" s="1" t="str">
        <f t="shared" si="1"/>
        <v/>
      </c>
      <c r="B2727" s="1"/>
      <c r="C2727" s="38" t="str">
        <f>IF('TSA Input'!J2702="","",IF('TSA Input'!J2702="Yes",'TSA Input'!B2702,"Ineligible"))</f>
        <v/>
      </c>
      <c r="D2727" s="39" t="str">
        <f>IF('TSA Input'!J2702="","",IF('TSA Input'!J2702="Yes",'TSA Input'!H2702,""))</f>
        <v/>
      </c>
      <c r="E2727" s="40" t="str">
        <f>IF('TSA Input'!J2702="","",IF('TSA Input'!J2702="Yes",'TSA Input'!G2702,""))</f>
        <v/>
      </c>
      <c r="F2727" s="42" t="str">
        <f>IF('TSA Input'!J2702="","",IF('TSA Input'!J2702="Yes",'TSA Input'!C2702,""))</f>
        <v/>
      </c>
      <c r="G2727" s="43" t="str">
        <f>IF('TSA Input'!J2702="","",IF('TSA Input'!J2702="Yes",'TSA Input'!I2702,""))</f>
        <v/>
      </c>
      <c r="H2727" s="43" t="str">
        <f>IF('TSA Input'!J2702="","",IF('TSA Input'!J2702="Yes",'TSA Input'!E2702,""))</f>
        <v/>
      </c>
      <c r="I2727" s="45" t="str">
        <f t="shared" si="2"/>
        <v/>
      </c>
      <c r="J2727" s="146" t="str">
        <f>IF('TSA Input'!$J2702="","",IF('TSA Input'!$J2702="Yes",'TSA Input'!$C2702,""))</f>
        <v/>
      </c>
      <c r="K2727" s="147" t="str">
        <f>IF('TSA Input'!$J2702="","",IF('TSA Input'!$J2702="Yes",'TSA Input'!$I2702,""))</f>
        <v/>
      </c>
      <c r="L2727" s="147" t="str">
        <f>IF('TSA Input'!$J2702="","",IF('TSA Input'!$J2702="Yes",'TSA Input'!$E2702,""))</f>
        <v/>
      </c>
      <c r="M2727" s="45" t="str">
        <f t="shared" si="3"/>
        <v/>
      </c>
      <c r="N2727" s="48"/>
      <c r="O2727" s="49"/>
      <c r="P2727" s="148" t="s">
        <v>31</v>
      </c>
      <c r="Q2727" s="149" t="s">
        <v>31</v>
      </c>
      <c r="R2727" s="1"/>
    </row>
    <row r="2728" spans="1:18" ht="15.75" hidden="1" customHeight="1">
      <c r="A2728" s="1" t="str">
        <f t="shared" si="1"/>
        <v/>
      </c>
      <c r="B2728" s="1"/>
      <c r="C2728" s="38" t="str">
        <f>IF('TSA Input'!J2703="","",IF('TSA Input'!J2703="Yes",'TSA Input'!B2703,"Ineligible"))</f>
        <v/>
      </c>
      <c r="D2728" s="39" t="str">
        <f>IF('TSA Input'!J2703="","",IF('TSA Input'!J2703="Yes",'TSA Input'!H2703,""))</f>
        <v/>
      </c>
      <c r="E2728" s="40" t="str">
        <f>IF('TSA Input'!J2703="","",IF('TSA Input'!J2703="Yes",'TSA Input'!G2703,""))</f>
        <v/>
      </c>
      <c r="F2728" s="42" t="str">
        <f>IF('TSA Input'!J2703="","",IF('TSA Input'!J2703="Yes",'TSA Input'!C2703,""))</f>
        <v/>
      </c>
      <c r="G2728" s="43" t="str">
        <f>IF('TSA Input'!J2703="","",IF('TSA Input'!J2703="Yes",'TSA Input'!I2703,""))</f>
        <v/>
      </c>
      <c r="H2728" s="43" t="str">
        <f>IF('TSA Input'!J2703="","",IF('TSA Input'!J2703="Yes",'TSA Input'!E2703,""))</f>
        <v/>
      </c>
      <c r="I2728" s="45" t="str">
        <f t="shared" si="2"/>
        <v/>
      </c>
      <c r="J2728" s="146" t="str">
        <f>IF('TSA Input'!$J2703="","",IF('TSA Input'!$J2703="Yes",'TSA Input'!$C2703,""))</f>
        <v/>
      </c>
      <c r="K2728" s="147" t="str">
        <f>IF('TSA Input'!$J2703="","",IF('TSA Input'!$J2703="Yes",'TSA Input'!$I2703,""))</f>
        <v/>
      </c>
      <c r="L2728" s="147" t="str">
        <f>IF('TSA Input'!$J2703="","",IF('TSA Input'!$J2703="Yes",'TSA Input'!$E2703,""))</f>
        <v/>
      </c>
      <c r="M2728" s="45" t="str">
        <f t="shared" si="3"/>
        <v/>
      </c>
      <c r="N2728" s="48"/>
      <c r="O2728" s="49"/>
      <c r="P2728" s="148" t="s">
        <v>31</v>
      </c>
      <c r="Q2728" s="149" t="s">
        <v>31</v>
      </c>
      <c r="R2728" s="1"/>
    </row>
    <row r="2729" spans="1:18" ht="15.75" hidden="1" customHeight="1">
      <c r="A2729" s="1" t="str">
        <f t="shared" si="1"/>
        <v/>
      </c>
      <c r="B2729" s="1"/>
      <c r="C2729" s="38" t="str">
        <f>IF('TSA Input'!J2704="","",IF('TSA Input'!J2704="Yes",'TSA Input'!B2704,"Ineligible"))</f>
        <v/>
      </c>
      <c r="D2729" s="39" t="str">
        <f>IF('TSA Input'!J2704="","",IF('TSA Input'!J2704="Yes",'TSA Input'!H2704,""))</f>
        <v/>
      </c>
      <c r="E2729" s="40" t="str">
        <f>IF('TSA Input'!J2704="","",IF('TSA Input'!J2704="Yes",'TSA Input'!G2704,""))</f>
        <v/>
      </c>
      <c r="F2729" s="42" t="str">
        <f>IF('TSA Input'!J2704="","",IF('TSA Input'!J2704="Yes",'TSA Input'!C2704,""))</f>
        <v/>
      </c>
      <c r="G2729" s="43" t="str">
        <f>IF('TSA Input'!J2704="","",IF('TSA Input'!J2704="Yes",'TSA Input'!I2704,""))</f>
        <v/>
      </c>
      <c r="H2729" s="43" t="str">
        <f>IF('TSA Input'!J2704="","",IF('TSA Input'!J2704="Yes",'TSA Input'!E2704,""))</f>
        <v/>
      </c>
      <c r="I2729" s="45" t="str">
        <f t="shared" si="2"/>
        <v/>
      </c>
      <c r="J2729" s="146" t="str">
        <f>IF('TSA Input'!$J2704="","",IF('TSA Input'!$J2704="Yes",'TSA Input'!$C2704,""))</f>
        <v/>
      </c>
      <c r="K2729" s="147" t="str">
        <f>IF('TSA Input'!$J2704="","",IF('TSA Input'!$J2704="Yes",'TSA Input'!$I2704,""))</f>
        <v/>
      </c>
      <c r="L2729" s="147" t="str">
        <f>IF('TSA Input'!$J2704="","",IF('TSA Input'!$J2704="Yes",'TSA Input'!$E2704,""))</f>
        <v/>
      </c>
      <c r="M2729" s="45" t="str">
        <f t="shared" si="3"/>
        <v/>
      </c>
      <c r="N2729" s="48"/>
      <c r="O2729" s="49"/>
      <c r="P2729" s="148" t="s">
        <v>31</v>
      </c>
      <c r="Q2729" s="149" t="s">
        <v>31</v>
      </c>
      <c r="R2729" s="1"/>
    </row>
    <row r="2730" spans="1:18" ht="15.75" hidden="1" customHeight="1">
      <c r="A2730" s="1" t="str">
        <f t="shared" si="1"/>
        <v/>
      </c>
      <c r="B2730" s="1"/>
      <c r="C2730" s="38" t="str">
        <f>IF('TSA Input'!J2705="","",IF('TSA Input'!J2705="Yes",'TSA Input'!B2705,"Ineligible"))</f>
        <v/>
      </c>
      <c r="D2730" s="39" t="str">
        <f>IF('TSA Input'!J2705="","",IF('TSA Input'!J2705="Yes",'TSA Input'!H2705,""))</f>
        <v/>
      </c>
      <c r="E2730" s="40" t="str">
        <f>IF('TSA Input'!J2705="","",IF('TSA Input'!J2705="Yes",'TSA Input'!G2705,""))</f>
        <v/>
      </c>
      <c r="F2730" s="42" t="str">
        <f>IF('TSA Input'!J2705="","",IF('TSA Input'!J2705="Yes",'TSA Input'!C2705,""))</f>
        <v/>
      </c>
      <c r="G2730" s="43" t="str">
        <f>IF('TSA Input'!J2705="","",IF('TSA Input'!J2705="Yes",'TSA Input'!I2705,""))</f>
        <v/>
      </c>
      <c r="H2730" s="43" t="str">
        <f>IF('TSA Input'!J2705="","",IF('TSA Input'!J2705="Yes",'TSA Input'!E2705,""))</f>
        <v/>
      </c>
      <c r="I2730" s="45" t="str">
        <f t="shared" si="2"/>
        <v/>
      </c>
      <c r="J2730" s="146" t="str">
        <f>IF('TSA Input'!$J2705="","",IF('TSA Input'!$J2705="Yes",'TSA Input'!$C2705,""))</f>
        <v/>
      </c>
      <c r="K2730" s="147" t="str">
        <f>IF('TSA Input'!$J2705="","",IF('TSA Input'!$J2705="Yes",'TSA Input'!$I2705,""))</f>
        <v/>
      </c>
      <c r="L2730" s="147" t="str">
        <f>IF('TSA Input'!$J2705="","",IF('TSA Input'!$J2705="Yes",'TSA Input'!$E2705,""))</f>
        <v/>
      </c>
      <c r="M2730" s="45" t="str">
        <f t="shared" si="3"/>
        <v/>
      </c>
      <c r="N2730" s="48"/>
      <c r="O2730" s="49"/>
      <c r="P2730" s="148" t="s">
        <v>31</v>
      </c>
      <c r="Q2730" s="149" t="s">
        <v>31</v>
      </c>
      <c r="R2730" s="1"/>
    </row>
    <row r="2731" spans="1:18" ht="15.75" hidden="1" customHeight="1">
      <c r="A2731" s="1" t="str">
        <f t="shared" si="1"/>
        <v/>
      </c>
      <c r="B2731" s="1"/>
      <c r="C2731" s="38" t="str">
        <f>IF('TSA Input'!J2706="","",IF('TSA Input'!J2706="Yes",'TSA Input'!B2706,"Ineligible"))</f>
        <v/>
      </c>
      <c r="D2731" s="39" t="str">
        <f>IF('TSA Input'!J2706="","",IF('TSA Input'!J2706="Yes",'TSA Input'!H2706,""))</f>
        <v/>
      </c>
      <c r="E2731" s="40" t="str">
        <f>IF('TSA Input'!J2706="","",IF('TSA Input'!J2706="Yes",'TSA Input'!G2706,""))</f>
        <v/>
      </c>
      <c r="F2731" s="42" t="str">
        <f>IF('TSA Input'!J2706="","",IF('TSA Input'!J2706="Yes",'TSA Input'!C2706,""))</f>
        <v/>
      </c>
      <c r="G2731" s="43" t="str">
        <f>IF('TSA Input'!J2706="","",IF('TSA Input'!J2706="Yes",'TSA Input'!I2706,""))</f>
        <v/>
      </c>
      <c r="H2731" s="43" t="str">
        <f>IF('TSA Input'!J2706="","",IF('TSA Input'!J2706="Yes",'TSA Input'!E2706,""))</f>
        <v/>
      </c>
      <c r="I2731" s="45" t="str">
        <f t="shared" si="2"/>
        <v/>
      </c>
      <c r="J2731" s="146" t="str">
        <f>IF('TSA Input'!$J2706="","",IF('TSA Input'!$J2706="Yes",'TSA Input'!$C2706,""))</f>
        <v/>
      </c>
      <c r="K2731" s="147" t="str">
        <f>IF('TSA Input'!$J2706="","",IF('TSA Input'!$J2706="Yes",'TSA Input'!$I2706,""))</f>
        <v/>
      </c>
      <c r="L2731" s="147" t="str">
        <f>IF('TSA Input'!$J2706="","",IF('TSA Input'!$J2706="Yes",'TSA Input'!$E2706,""))</f>
        <v/>
      </c>
      <c r="M2731" s="45" t="str">
        <f t="shared" si="3"/>
        <v/>
      </c>
      <c r="N2731" s="48"/>
      <c r="O2731" s="49"/>
      <c r="P2731" s="148" t="s">
        <v>31</v>
      </c>
      <c r="Q2731" s="149" t="s">
        <v>31</v>
      </c>
      <c r="R2731" s="1"/>
    </row>
    <row r="2732" spans="1:18" ht="15.75" hidden="1" customHeight="1">
      <c r="A2732" s="1" t="str">
        <f t="shared" si="1"/>
        <v/>
      </c>
      <c r="B2732" s="1"/>
      <c r="C2732" s="38" t="str">
        <f>IF('TSA Input'!J2707="","",IF('TSA Input'!J2707="Yes",'TSA Input'!B2707,"Ineligible"))</f>
        <v/>
      </c>
      <c r="D2732" s="39" t="str">
        <f>IF('TSA Input'!J2707="","",IF('TSA Input'!J2707="Yes",'TSA Input'!H2707,""))</f>
        <v/>
      </c>
      <c r="E2732" s="40" t="str">
        <f>IF('TSA Input'!J2707="","",IF('TSA Input'!J2707="Yes",'TSA Input'!G2707,""))</f>
        <v/>
      </c>
      <c r="F2732" s="42" t="str">
        <f>IF('TSA Input'!J2707="","",IF('TSA Input'!J2707="Yes",'TSA Input'!C2707,""))</f>
        <v/>
      </c>
      <c r="G2732" s="43" t="str">
        <f>IF('TSA Input'!J2707="","",IF('TSA Input'!J2707="Yes",'TSA Input'!I2707,""))</f>
        <v/>
      </c>
      <c r="H2732" s="43" t="str">
        <f>IF('TSA Input'!J2707="","",IF('TSA Input'!J2707="Yes",'TSA Input'!E2707,""))</f>
        <v/>
      </c>
      <c r="I2732" s="45" t="str">
        <f t="shared" si="2"/>
        <v/>
      </c>
      <c r="J2732" s="146" t="str">
        <f>IF('TSA Input'!$J2707="","",IF('TSA Input'!$J2707="Yes",'TSA Input'!$C2707,""))</f>
        <v/>
      </c>
      <c r="K2732" s="147" t="str">
        <f>IF('TSA Input'!$J2707="","",IF('TSA Input'!$J2707="Yes",'TSA Input'!$I2707,""))</f>
        <v/>
      </c>
      <c r="L2732" s="147" t="str">
        <f>IF('TSA Input'!$J2707="","",IF('TSA Input'!$J2707="Yes",'TSA Input'!$E2707,""))</f>
        <v/>
      </c>
      <c r="M2732" s="45" t="str">
        <f t="shared" si="3"/>
        <v/>
      </c>
      <c r="N2732" s="48"/>
      <c r="O2732" s="49"/>
      <c r="P2732" s="148" t="s">
        <v>31</v>
      </c>
      <c r="Q2732" s="149" t="s">
        <v>31</v>
      </c>
      <c r="R2732" s="1"/>
    </row>
    <row r="2733" spans="1:18" ht="15.75" hidden="1" customHeight="1">
      <c r="A2733" s="1" t="str">
        <f t="shared" si="1"/>
        <v/>
      </c>
      <c r="B2733" s="1"/>
      <c r="C2733" s="38" t="str">
        <f>IF('TSA Input'!J2708="","",IF('TSA Input'!J2708="Yes",'TSA Input'!B2708,"Ineligible"))</f>
        <v/>
      </c>
      <c r="D2733" s="39" t="str">
        <f>IF('TSA Input'!J2708="","",IF('TSA Input'!J2708="Yes",'TSA Input'!H2708,""))</f>
        <v/>
      </c>
      <c r="E2733" s="40" t="str">
        <f>IF('TSA Input'!J2708="","",IF('TSA Input'!J2708="Yes",'TSA Input'!G2708,""))</f>
        <v/>
      </c>
      <c r="F2733" s="42" t="str">
        <f>IF('TSA Input'!J2708="","",IF('TSA Input'!J2708="Yes",'TSA Input'!C2708,""))</f>
        <v/>
      </c>
      <c r="G2733" s="43" t="str">
        <f>IF('TSA Input'!J2708="","",IF('TSA Input'!J2708="Yes",'TSA Input'!I2708,""))</f>
        <v/>
      </c>
      <c r="H2733" s="43" t="str">
        <f>IF('TSA Input'!J2708="","",IF('TSA Input'!J2708="Yes",'TSA Input'!E2708,""))</f>
        <v/>
      </c>
      <c r="I2733" s="45" t="str">
        <f t="shared" si="2"/>
        <v/>
      </c>
      <c r="J2733" s="146" t="str">
        <f>IF('TSA Input'!$J2708="","",IF('TSA Input'!$J2708="Yes",'TSA Input'!$C2708,""))</f>
        <v/>
      </c>
      <c r="K2733" s="147" t="str">
        <f>IF('TSA Input'!$J2708="","",IF('TSA Input'!$J2708="Yes",'TSA Input'!$I2708,""))</f>
        <v/>
      </c>
      <c r="L2733" s="147" t="str">
        <f>IF('TSA Input'!$J2708="","",IF('TSA Input'!$J2708="Yes",'TSA Input'!$E2708,""))</f>
        <v/>
      </c>
      <c r="M2733" s="45" t="str">
        <f t="shared" si="3"/>
        <v/>
      </c>
      <c r="N2733" s="48"/>
      <c r="O2733" s="49"/>
      <c r="P2733" s="148" t="s">
        <v>31</v>
      </c>
      <c r="Q2733" s="149" t="s">
        <v>31</v>
      </c>
      <c r="R2733" s="1"/>
    </row>
    <row r="2734" spans="1:18" ht="15.75" hidden="1" customHeight="1">
      <c r="A2734" s="1" t="str">
        <f t="shared" si="1"/>
        <v/>
      </c>
      <c r="B2734" s="1"/>
      <c r="C2734" s="38" t="str">
        <f>IF('TSA Input'!J2709="","",IF('TSA Input'!J2709="Yes",'TSA Input'!B2709,"Ineligible"))</f>
        <v/>
      </c>
      <c r="D2734" s="39" t="str">
        <f>IF('TSA Input'!J2709="","",IF('TSA Input'!J2709="Yes",'TSA Input'!H2709,""))</f>
        <v/>
      </c>
      <c r="E2734" s="40" t="str">
        <f>IF('TSA Input'!J2709="","",IF('TSA Input'!J2709="Yes",'TSA Input'!G2709,""))</f>
        <v/>
      </c>
      <c r="F2734" s="42" t="str">
        <f>IF('TSA Input'!J2709="","",IF('TSA Input'!J2709="Yes",'TSA Input'!C2709,""))</f>
        <v/>
      </c>
      <c r="G2734" s="43" t="str">
        <f>IF('TSA Input'!J2709="","",IF('TSA Input'!J2709="Yes",'TSA Input'!I2709,""))</f>
        <v/>
      </c>
      <c r="H2734" s="43" t="str">
        <f>IF('TSA Input'!J2709="","",IF('TSA Input'!J2709="Yes",'TSA Input'!E2709,""))</f>
        <v/>
      </c>
      <c r="I2734" s="45" t="str">
        <f t="shared" si="2"/>
        <v/>
      </c>
      <c r="J2734" s="146" t="str">
        <f>IF('TSA Input'!$J2709="","",IF('TSA Input'!$J2709="Yes",'TSA Input'!$C2709,""))</f>
        <v/>
      </c>
      <c r="K2734" s="147" t="str">
        <f>IF('TSA Input'!$J2709="","",IF('TSA Input'!$J2709="Yes",'TSA Input'!$I2709,""))</f>
        <v/>
      </c>
      <c r="L2734" s="147" t="str">
        <f>IF('TSA Input'!$J2709="","",IF('TSA Input'!$J2709="Yes",'TSA Input'!$E2709,""))</f>
        <v/>
      </c>
      <c r="M2734" s="45" t="str">
        <f t="shared" si="3"/>
        <v/>
      </c>
      <c r="N2734" s="48"/>
      <c r="O2734" s="49"/>
      <c r="P2734" s="148" t="s">
        <v>31</v>
      </c>
      <c r="Q2734" s="149" t="s">
        <v>31</v>
      </c>
      <c r="R2734" s="1"/>
    </row>
    <row r="2735" spans="1:18" ht="15.75" hidden="1" customHeight="1">
      <c r="A2735" s="1" t="str">
        <f t="shared" si="1"/>
        <v/>
      </c>
      <c r="B2735" s="1"/>
      <c r="C2735" s="38" t="str">
        <f>IF('TSA Input'!J2710="","",IF('TSA Input'!J2710="Yes",'TSA Input'!B2710,"Ineligible"))</f>
        <v/>
      </c>
      <c r="D2735" s="39" t="str">
        <f>IF('TSA Input'!J2710="","",IF('TSA Input'!J2710="Yes",'TSA Input'!H2710,""))</f>
        <v/>
      </c>
      <c r="E2735" s="40" t="str">
        <f>IF('TSA Input'!J2710="","",IF('TSA Input'!J2710="Yes",'TSA Input'!G2710,""))</f>
        <v/>
      </c>
      <c r="F2735" s="42" t="str">
        <f>IF('TSA Input'!J2710="","",IF('TSA Input'!J2710="Yes",'TSA Input'!C2710,""))</f>
        <v/>
      </c>
      <c r="G2735" s="43" t="str">
        <f>IF('TSA Input'!J2710="","",IF('TSA Input'!J2710="Yes",'TSA Input'!I2710,""))</f>
        <v/>
      </c>
      <c r="H2735" s="43" t="str">
        <f>IF('TSA Input'!J2710="","",IF('TSA Input'!J2710="Yes",'TSA Input'!E2710,""))</f>
        <v/>
      </c>
      <c r="I2735" s="45" t="str">
        <f t="shared" si="2"/>
        <v/>
      </c>
      <c r="J2735" s="146" t="str">
        <f>IF('TSA Input'!$J2710="","",IF('TSA Input'!$J2710="Yes",'TSA Input'!$C2710,""))</f>
        <v/>
      </c>
      <c r="K2735" s="147" t="str">
        <f>IF('TSA Input'!$J2710="","",IF('TSA Input'!$J2710="Yes",'TSA Input'!$I2710,""))</f>
        <v/>
      </c>
      <c r="L2735" s="147" t="str">
        <f>IF('TSA Input'!$J2710="","",IF('TSA Input'!$J2710="Yes",'TSA Input'!$E2710,""))</f>
        <v/>
      </c>
      <c r="M2735" s="45" t="str">
        <f t="shared" si="3"/>
        <v/>
      </c>
      <c r="N2735" s="48"/>
      <c r="O2735" s="49"/>
      <c r="P2735" s="148" t="s">
        <v>31</v>
      </c>
      <c r="Q2735" s="149" t="s">
        <v>31</v>
      </c>
      <c r="R2735" s="1"/>
    </row>
    <row r="2736" spans="1:18" ht="15.75" hidden="1" customHeight="1">
      <c r="A2736" s="1" t="str">
        <f t="shared" si="1"/>
        <v/>
      </c>
      <c r="B2736" s="1"/>
      <c r="C2736" s="38" t="str">
        <f>IF('TSA Input'!J2711="","",IF('TSA Input'!J2711="Yes",'TSA Input'!B2711,"Ineligible"))</f>
        <v/>
      </c>
      <c r="D2736" s="39" t="str">
        <f>IF('TSA Input'!J2711="","",IF('TSA Input'!J2711="Yes",'TSA Input'!H2711,""))</f>
        <v/>
      </c>
      <c r="E2736" s="40" t="str">
        <f>IF('TSA Input'!J2711="","",IF('TSA Input'!J2711="Yes",'TSA Input'!G2711,""))</f>
        <v/>
      </c>
      <c r="F2736" s="42" t="str">
        <f>IF('TSA Input'!J2711="","",IF('TSA Input'!J2711="Yes",'TSA Input'!C2711,""))</f>
        <v/>
      </c>
      <c r="G2736" s="43" t="str">
        <f>IF('TSA Input'!J2711="","",IF('TSA Input'!J2711="Yes",'TSA Input'!I2711,""))</f>
        <v/>
      </c>
      <c r="H2736" s="43" t="str">
        <f>IF('TSA Input'!J2711="","",IF('TSA Input'!J2711="Yes",'TSA Input'!E2711,""))</f>
        <v/>
      </c>
      <c r="I2736" s="45" t="str">
        <f t="shared" si="2"/>
        <v/>
      </c>
      <c r="J2736" s="146" t="str">
        <f>IF('TSA Input'!$J2711="","",IF('TSA Input'!$J2711="Yes",'TSA Input'!$C2711,""))</f>
        <v/>
      </c>
      <c r="K2736" s="147" t="str">
        <f>IF('TSA Input'!$J2711="","",IF('TSA Input'!$J2711="Yes",'TSA Input'!$I2711,""))</f>
        <v/>
      </c>
      <c r="L2736" s="147" t="str">
        <f>IF('TSA Input'!$J2711="","",IF('TSA Input'!$J2711="Yes",'TSA Input'!$E2711,""))</f>
        <v/>
      </c>
      <c r="M2736" s="45" t="str">
        <f t="shared" si="3"/>
        <v/>
      </c>
      <c r="N2736" s="48"/>
      <c r="O2736" s="49"/>
      <c r="P2736" s="148" t="s">
        <v>31</v>
      </c>
      <c r="Q2736" s="149" t="s">
        <v>31</v>
      </c>
      <c r="R2736" s="1"/>
    </row>
    <row r="2737" spans="1:18" ht="15.75" hidden="1" customHeight="1">
      <c r="A2737" s="1" t="str">
        <f t="shared" si="1"/>
        <v/>
      </c>
      <c r="B2737" s="1"/>
      <c r="C2737" s="38" t="str">
        <f>IF('TSA Input'!J2712="","",IF('TSA Input'!J2712="Yes",'TSA Input'!B2712,"Ineligible"))</f>
        <v/>
      </c>
      <c r="D2737" s="39" t="str">
        <f>IF('TSA Input'!J2712="","",IF('TSA Input'!J2712="Yes",'TSA Input'!H2712,""))</f>
        <v/>
      </c>
      <c r="E2737" s="40" t="str">
        <f>IF('TSA Input'!J2712="","",IF('TSA Input'!J2712="Yes",'TSA Input'!G2712,""))</f>
        <v/>
      </c>
      <c r="F2737" s="42" t="str">
        <f>IF('TSA Input'!J2712="","",IF('TSA Input'!J2712="Yes",'TSA Input'!C2712,""))</f>
        <v/>
      </c>
      <c r="G2737" s="43" t="str">
        <f>IF('TSA Input'!J2712="","",IF('TSA Input'!J2712="Yes",'TSA Input'!I2712,""))</f>
        <v/>
      </c>
      <c r="H2737" s="43" t="str">
        <f>IF('TSA Input'!J2712="","",IF('TSA Input'!J2712="Yes",'TSA Input'!E2712,""))</f>
        <v/>
      </c>
      <c r="I2737" s="45" t="str">
        <f t="shared" si="2"/>
        <v/>
      </c>
      <c r="J2737" s="146" t="str">
        <f>IF('TSA Input'!$J2712="","",IF('TSA Input'!$J2712="Yes",'TSA Input'!$C2712,""))</f>
        <v/>
      </c>
      <c r="K2737" s="147" t="str">
        <f>IF('TSA Input'!$J2712="","",IF('TSA Input'!$J2712="Yes",'TSA Input'!$I2712,""))</f>
        <v/>
      </c>
      <c r="L2737" s="147" t="str">
        <f>IF('TSA Input'!$J2712="","",IF('TSA Input'!$J2712="Yes",'TSA Input'!$E2712,""))</f>
        <v/>
      </c>
      <c r="M2737" s="45" t="str">
        <f t="shared" si="3"/>
        <v/>
      </c>
      <c r="N2737" s="48"/>
      <c r="O2737" s="49"/>
      <c r="P2737" s="148" t="s">
        <v>31</v>
      </c>
      <c r="Q2737" s="149" t="s">
        <v>31</v>
      </c>
      <c r="R2737" s="1"/>
    </row>
    <row r="2738" spans="1:18" ht="15.75" hidden="1" customHeight="1">
      <c r="A2738" s="1" t="str">
        <f t="shared" si="1"/>
        <v/>
      </c>
      <c r="B2738" s="1"/>
      <c r="C2738" s="38" t="str">
        <f>IF('TSA Input'!J2713="","",IF('TSA Input'!J2713="Yes",'TSA Input'!B2713,"Ineligible"))</f>
        <v/>
      </c>
      <c r="D2738" s="39" t="str">
        <f>IF('TSA Input'!J2713="","",IF('TSA Input'!J2713="Yes",'TSA Input'!H2713,""))</f>
        <v/>
      </c>
      <c r="E2738" s="40" t="str">
        <f>IF('TSA Input'!J2713="","",IF('TSA Input'!J2713="Yes",'TSA Input'!G2713,""))</f>
        <v/>
      </c>
      <c r="F2738" s="42" t="str">
        <f>IF('TSA Input'!J2713="","",IF('TSA Input'!J2713="Yes",'TSA Input'!C2713,""))</f>
        <v/>
      </c>
      <c r="G2738" s="43" t="str">
        <f>IF('TSA Input'!J2713="","",IF('TSA Input'!J2713="Yes",'TSA Input'!I2713,""))</f>
        <v/>
      </c>
      <c r="H2738" s="43" t="str">
        <f>IF('TSA Input'!J2713="","",IF('TSA Input'!J2713="Yes",'TSA Input'!E2713,""))</f>
        <v/>
      </c>
      <c r="I2738" s="45" t="str">
        <f t="shared" si="2"/>
        <v/>
      </c>
      <c r="J2738" s="146" t="str">
        <f>IF('TSA Input'!$J2713="","",IF('TSA Input'!$J2713="Yes",'TSA Input'!$C2713,""))</f>
        <v/>
      </c>
      <c r="K2738" s="147" t="str">
        <f>IF('TSA Input'!$J2713="","",IF('TSA Input'!$J2713="Yes",'TSA Input'!$I2713,""))</f>
        <v/>
      </c>
      <c r="L2738" s="147" t="str">
        <f>IF('TSA Input'!$J2713="","",IF('TSA Input'!$J2713="Yes",'TSA Input'!$E2713,""))</f>
        <v/>
      </c>
      <c r="M2738" s="45" t="str">
        <f t="shared" si="3"/>
        <v/>
      </c>
      <c r="N2738" s="48"/>
      <c r="O2738" s="49"/>
      <c r="P2738" s="148" t="s">
        <v>31</v>
      </c>
      <c r="Q2738" s="149" t="s">
        <v>31</v>
      </c>
      <c r="R2738" s="1"/>
    </row>
    <row r="2739" spans="1:18" ht="15.75" hidden="1" customHeight="1">
      <c r="A2739" s="1" t="str">
        <f t="shared" si="1"/>
        <v/>
      </c>
      <c r="B2739" s="1"/>
      <c r="C2739" s="38" t="str">
        <f>IF('TSA Input'!J2714="","",IF('TSA Input'!J2714="Yes",'TSA Input'!B2714,"Ineligible"))</f>
        <v/>
      </c>
      <c r="D2739" s="39" t="str">
        <f>IF('TSA Input'!J2714="","",IF('TSA Input'!J2714="Yes",'TSA Input'!H2714,""))</f>
        <v/>
      </c>
      <c r="E2739" s="40" t="str">
        <f>IF('TSA Input'!J2714="","",IF('TSA Input'!J2714="Yes",'TSA Input'!G2714,""))</f>
        <v/>
      </c>
      <c r="F2739" s="42" t="str">
        <f>IF('TSA Input'!J2714="","",IF('TSA Input'!J2714="Yes",'TSA Input'!C2714,""))</f>
        <v/>
      </c>
      <c r="G2739" s="43" t="str">
        <f>IF('TSA Input'!J2714="","",IF('TSA Input'!J2714="Yes",'TSA Input'!I2714,""))</f>
        <v/>
      </c>
      <c r="H2739" s="43" t="str">
        <f>IF('TSA Input'!J2714="","",IF('TSA Input'!J2714="Yes",'TSA Input'!E2714,""))</f>
        <v/>
      </c>
      <c r="I2739" s="45" t="str">
        <f t="shared" si="2"/>
        <v/>
      </c>
      <c r="J2739" s="146" t="str">
        <f>IF('TSA Input'!$J2714="","",IF('TSA Input'!$J2714="Yes",'TSA Input'!$C2714,""))</f>
        <v/>
      </c>
      <c r="K2739" s="147" t="str">
        <f>IF('TSA Input'!$J2714="","",IF('TSA Input'!$J2714="Yes",'TSA Input'!$I2714,""))</f>
        <v/>
      </c>
      <c r="L2739" s="147" t="str">
        <f>IF('TSA Input'!$J2714="","",IF('TSA Input'!$J2714="Yes",'TSA Input'!$E2714,""))</f>
        <v/>
      </c>
      <c r="M2739" s="45" t="str">
        <f t="shared" si="3"/>
        <v/>
      </c>
      <c r="N2739" s="48"/>
      <c r="O2739" s="49"/>
      <c r="P2739" s="148" t="s">
        <v>31</v>
      </c>
      <c r="Q2739" s="149" t="s">
        <v>31</v>
      </c>
      <c r="R2739" s="1"/>
    </row>
    <row r="2740" spans="1:18" ht="15.75" hidden="1" customHeight="1">
      <c r="A2740" s="1" t="str">
        <f t="shared" si="1"/>
        <v/>
      </c>
      <c r="B2740" s="1"/>
      <c r="C2740" s="38" t="str">
        <f>IF('TSA Input'!J2715="","",IF('TSA Input'!J2715="Yes",'TSA Input'!B2715,"Ineligible"))</f>
        <v/>
      </c>
      <c r="D2740" s="39" t="str">
        <f>IF('TSA Input'!J2715="","",IF('TSA Input'!J2715="Yes",'TSA Input'!H2715,""))</f>
        <v/>
      </c>
      <c r="E2740" s="40" t="str">
        <f>IF('TSA Input'!J2715="","",IF('TSA Input'!J2715="Yes",'TSA Input'!G2715,""))</f>
        <v/>
      </c>
      <c r="F2740" s="42" t="str">
        <f>IF('TSA Input'!J2715="","",IF('TSA Input'!J2715="Yes",'TSA Input'!C2715,""))</f>
        <v/>
      </c>
      <c r="G2740" s="43" t="str">
        <f>IF('TSA Input'!J2715="","",IF('TSA Input'!J2715="Yes",'TSA Input'!I2715,""))</f>
        <v/>
      </c>
      <c r="H2740" s="43" t="str">
        <f>IF('TSA Input'!J2715="","",IF('TSA Input'!J2715="Yes",'TSA Input'!E2715,""))</f>
        <v/>
      </c>
      <c r="I2740" s="45" t="str">
        <f t="shared" si="2"/>
        <v/>
      </c>
      <c r="J2740" s="146" t="str">
        <f>IF('TSA Input'!$J2715="","",IF('TSA Input'!$J2715="Yes",'TSA Input'!$C2715,""))</f>
        <v/>
      </c>
      <c r="K2740" s="147" t="str">
        <f>IF('TSA Input'!$J2715="","",IF('TSA Input'!$J2715="Yes",'TSA Input'!$I2715,""))</f>
        <v/>
      </c>
      <c r="L2740" s="147" t="str">
        <f>IF('TSA Input'!$J2715="","",IF('TSA Input'!$J2715="Yes",'TSA Input'!$E2715,""))</f>
        <v/>
      </c>
      <c r="M2740" s="45" t="str">
        <f t="shared" si="3"/>
        <v/>
      </c>
      <c r="N2740" s="48"/>
      <c r="O2740" s="49"/>
      <c r="P2740" s="148" t="s">
        <v>31</v>
      </c>
      <c r="Q2740" s="149" t="s">
        <v>31</v>
      </c>
      <c r="R2740" s="1"/>
    </row>
    <row r="2741" spans="1:18" ht="15.75" hidden="1" customHeight="1">
      <c r="A2741" s="1" t="str">
        <f t="shared" si="1"/>
        <v/>
      </c>
      <c r="B2741" s="1"/>
      <c r="C2741" s="38" t="str">
        <f>IF('TSA Input'!J2716="","",IF('TSA Input'!J2716="Yes",'TSA Input'!B2716,"Ineligible"))</f>
        <v/>
      </c>
      <c r="D2741" s="39" t="str">
        <f>IF('TSA Input'!J2716="","",IF('TSA Input'!J2716="Yes",'TSA Input'!H2716,""))</f>
        <v/>
      </c>
      <c r="E2741" s="40" t="str">
        <f>IF('TSA Input'!J2716="","",IF('TSA Input'!J2716="Yes",'TSA Input'!G2716,""))</f>
        <v/>
      </c>
      <c r="F2741" s="42" t="str">
        <f>IF('TSA Input'!J2716="","",IF('TSA Input'!J2716="Yes",'TSA Input'!C2716,""))</f>
        <v/>
      </c>
      <c r="G2741" s="43" t="str">
        <f>IF('TSA Input'!J2716="","",IF('TSA Input'!J2716="Yes",'TSA Input'!I2716,""))</f>
        <v/>
      </c>
      <c r="H2741" s="43" t="str">
        <f>IF('TSA Input'!J2716="","",IF('TSA Input'!J2716="Yes",'TSA Input'!E2716,""))</f>
        <v/>
      </c>
      <c r="I2741" s="45" t="str">
        <f t="shared" si="2"/>
        <v/>
      </c>
      <c r="J2741" s="146" t="str">
        <f>IF('TSA Input'!$J2716="","",IF('TSA Input'!$J2716="Yes",'TSA Input'!$C2716,""))</f>
        <v/>
      </c>
      <c r="K2741" s="147" t="str">
        <f>IF('TSA Input'!$J2716="","",IF('TSA Input'!$J2716="Yes",'TSA Input'!$I2716,""))</f>
        <v/>
      </c>
      <c r="L2741" s="147" t="str">
        <f>IF('TSA Input'!$J2716="","",IF('TSA Input'!$J2716="Yes",'TSA Input'!$E2716,""))</f>
        <v/>
      </c>
      <c r="M2741" s="45" t="str">
        <f t="shared" si="3"/>
        <v/>
      </c>
      <c r="N2741" s="48"/>
      <c r="O2741" s="49"/>
      <c r="P2741" s="148" t="s">
        <v>31</v>
      </c>
      <c r="Q2741" s="149" t="s">
        <v>31</v>
      </c>
      <c r="R2741" s="1"/>
    </row>
    <row r="2742" spans="1:18" ht="15.75" hidden="1" customHeight="1">
      <c r="A2742" s="1" t="str">
        <f t="shared" si="1"/>
        <v/>
      </c>
      <c r="B2742" s="1"/>
      <c r="C2742" s="38" t="str">
        <f>IF('TSA Input'!J2717="","",IF('TSA Input'!J2717="Yes",'TSA Input'!B2717,"Ineligible"))</f>
        <v/>
      </c>
      <c r="D2742" s="39" t="str">
        <f>IF('TSA Input'!J2717="","",IF('TSA Input'!J2717="Yes",'TSA Input'!H2717,""))</f>
        <v/>
      </c>
      <c r="E2742" s="40" t="str">
        <f>IF('TSA Input'!J2717="","",IF('TSA Input'!J2717="Yes",'TSA Input'!G2717,""))</f>
        <v/>
      </c>
      <c r="F2742" s="42" t="str">
        <f>IF('TSA Input'!J2717="","",IF('TSA Input'!J2717="Yes",'TSA Input'!C2717,""))</f>
        <v/>
      </c>
      <c r="G2742" s="43" t="str">
        <f>IF('TSA Input'!J2717="","",IF('TSA Input'!J2717="Yes",'TSA Input'!I2717,""))</f>
        <v/>
      </c>
      <c r="H2742" s="43" t="str">
        <f>IF('TSA Input'!J2717="","",IF('TSA Input'!J2717="Yes",'TSA Input'!E2717,""))</f>
        <v/>
      </c>
      <c r="I2742" s="45" t="str">
        <f t="shared" si="2"/>
        <v/>
      </c>
      <c r="J2742" s="146" t="str">
        <f>IF('TSA Input'!$J2717="","",IF('TSA Input'!$J2717="Yes",'TSA Input'!$C2717,""))</f>
        <v/>
      </c>
      <c r="K2742" s="147" t="str">
        <f>IF('TSA Input'!$J2717="","",IF('TSA Input'!$J2717="Yes",'TSA Input'!$I2717,""))</f>
        <v/>
      </c>
      <c r="L2742" s="147" t="str">
        <f>IF('TSA Input'!$J2717="","",IF('TSA Input'!$J2717="Yes",'TSA Input'!$E2717,""))</f>
        <v/>
      </c>
      <c r="M2742" s="45" t="str">
        <f t="shared" si="3"/>
        <v/>
      </c>
      <c r="N2742" s="48"/>
      <c r="O2742" s="49"/>
      <c r="P2742" s="148" t="s">
        <v>31</v>
      </c>
      <c r="Q2742" s="149" t="s">
        <v>31</v>
      </c>
      <c r="R2742" s="1"/>
    </row>
    <row r="2743" spans="1:18" ht="15.75" hidden="1" customHeight="1">
      <c r="A2743" s="1" t="str">
        <f t="shared" si="1"/>
        <v/>
      </c>
      <c r="B2743" s="1"/>
      <c r="C2743" s="38" t="str">
        <f>IF('TSA Input'!J2718="","",IF('TSA Input'!J2718="Yes",'TSA Input'!B2718,"Ineligible"))</f>
        <v/>
      </c>
      <c r="D2743" s="39" t="str">
        <f>IF('TSA Input'!J2718="","",IF('TSA Input'!J2718="Yes",'TSA Input'!H2718,""))</f>
        <v/>
      </c>
      <c r="E2743" s="40" t="str">
        <f>IF('TSA Input'!J2718="","",IF('TSA Input'!J2718="Yes",'TSA Input'!G2718,""))</f>
        <v/>
      </c>
      <c r="F2743" s="42" t="str">
        <f>IF('TSA Input'!J2718="","",IF('TSA Input'!J2718="Yes",'TSA Input'!C2718,""))</f>
        <v/>
      </c>
      <c r="G2743" s="43" t="str">
        <f>IF('TSA Input'!J2718="","",IF('TSA Input'!J2718="Yes",'TSA Input'!I2718,""))</f>
        <v/>
      </c>
      <c r="H2743" s="43" t="str">
        <f>IF('TSA Input'!J2718="","",IF('TSA Input'!J2718="Yes",'TSA Input'!E2718,""))</f>
        <v/>
      </c>
      <c r="I2743" s="45" t="str">
        <f t="shared" si="2"/>
        <v/>
      </c>
      <c r="J2743" s="146" t="str">
        <f>IF('TSA Input'!$J2718="","",IF('TSA Input'!$J2718="Yes",'TSA Input'!$C2718,""))</f>
        <v/>
      </c>
      <c r="K2743" s="147" t="str">
        <f>IF('TSA Input'!$J2718="","",IF('TSA Input'!$J2718="Yes",'TSA Input'!$I2718,""))</f>
        <v/>
      </c>
      <c r="L2743" s="147" t="str">
        <f>IF('TSA Input'!$J2718="","",IF('TSA Input'!$J2718="Yes",'TSA Input'!$E2718,""))</f>
        <v/>
      </c>
      <c r="M2743" s="45" t="str">
        <f t="shared" si="3"/>
        <v/>
      </c>
      <c r="N2743" s="48"/>
      <c r="O2743" s="49"/>
      <c r="P2743" s="148" t="s">
        <v>31</v>
      </c>
      <c r="Q2743" s="149" t="s">
        <v>31</v>
      </c>
      <c r="R2743" s="1"/>
    </row>
    <row r="2744" spans="1:18" ht="15.75" hidden="1" customHeight="1">
      <c r="A2744" s="1" t="str">
        <f t="shared" si="1"/>
        <v/>
      </c>
      <c r="B2744" s="1"/>
      <c r="C2744" s="38" t="str">
        <f>IF('TSA Input'!J2719="","",IF('TSA Input'!J2719="Yes",'TSA Input'!B2719,"Ineligible"))</f>
        <v/>
      </c>
      <c r="D2744" s="39" t="str">
        <f>IF('TSA Input'!J2719="","",IF('TSA Input'!J2719="Yes",'TSA Input'!H2719,""))</f>
        <v/>
      </c>
      <c r="E2744" s="40" t="str">
        <f>IF('TSA Input'!J2719="","",IF('TSA Input'!J2719="Yes",'TSA Input'!G2719,""))</f>
        <v/>
      </c>
      <c r="F2744" s="42" t="str">
        <f>IF('TSA Input'!J2719="","",IF('TSA Input'!J2719="Yes",'TSA Input'!C2719,""))</f>
        <v/>
      </c>
      <c r="G2744" s="43" t="str">
        <f>IF('TSA Input'!J2719="","",IF('TSA Input'!J2719="Yes",'TSA Input'!I2719,""))</f>
        <v/>
      </c>
      <c r="H2744" s="43" t="str">
        <f>IF('TSA Input'!J2719="","",IF('TSA Input'!J2719="Yes",'TSA Input'!E2719,""))</f>
        <v/>
      </c>
      <c r="I2744" s="45" t="str">
        <f t="shared" si="2"/>
        <v/>
      </c>
      <c r="J2744" s="146" t="str">
        <f>IF('TSA Input'!$J2719="","",IF('TSA Input'!$J2719="Yes",'TSA Input'!$C2719,""))</f>
        <v/>
      </c>
      <c r="K2744" s="147" t="str">
        <f>IF('TSA Input'!$J2719="","",IF('TSA Input'!$J2719="Yes",'TSA Input'!$I2719,""))</f>
        <v/>
      </c>
      <c r="L2744" s="147" t="str">
        <f>IF('TSA Input'!$J2719="","",IF('TSA Input'!$J2719="Yes",'TSA Input'!$E2719,""))</f>
        <v/>
      </c>
      <c r="M2744" s="45" t="str">
        <f t="shared" si="3"/>
        <v/>
      </c>
      <c r="N2744" s="48"/>
      <c r="O2744" s="49"/>
      <c r="P2744" s="148" t="s">
        <v>31</v>
      </c>
      <c r="Q2744" s="149" t="s">
        <v>31</v>
      </c>
      <c r="R2744" s="1"/>
    </row>
    <row r="2745" spans="1:18" ht="15.75" hidden="1" customHeight="1">
      <c r="A2745" s="1" t="str">
        <f t="shared" si="1"/>
        <v/>
      </c>
      <c r="B2745" s="1"/>
      <c r="C2745" s="38" t="str">
        <f>IF('TSA Input'!J2720="","",IF('TSA Input'!J2720="Yes",'TSA Input'!B2720,"Ineligible"))</f>
        <v/>
      </c>
      <c r="D2745" s="39" t="str">
        <f>IF('TSA Input'!J2720="","",IF('TSA Input'!J2720="Yes",'TSA Input'!H2720,""))</f>
        <v/>
      </c>
      <c r="E2745" s="40" t="str">
        <f>IF('TSA Input'!J2720="","",IF('TSA Input'!J2720="Yes",'TSA Input'!G2720,""))</f>
        <v/>
      </c>
      <c r="F2745" s="42" t="str">
        <f>IF('TSA Input'!J2720="","",IF('TSA Input'!J2720="Yes",'TSA Input'!C2720,""))</f>
        <v/>
      </c>
      <c r="G2745" s="43" t="str">
        <f>IF('TSA Input'!J2720="","",IF('TSA Input'!J2720="Yes",'TSA Input'!I2720,""))</f>
        <v/>
      </c>
      <c r="H2745" s="43" t="str">
        <f>IF('TSA Input'!J2720="","",IF('TSA Input'!J2720="Yes",'TSA Input'!E2720,""))</f>
        <v/>
      </c>
      <c r="I2745" s="45" t="str">
        <f t="shared" si="2"/>
        <v/>
      </c>
      <c r="J2745" s="146" t="str">
        <f>IF('TSA Input'!$J2720="","",IF('TSA Input'!$J2720="Yes",'TSA Input'!$C2720,""))</f>
        <v/>
      </c>
      <c r="K2745" s="147" t="str">
        <f>IF('TSA Input'!$J2720="","",IF('TSA Input'!$J2720="Yes",'TSA Input'!$I2720,""))</f>
        <v/>
      </c>
      <c r="L2745" s="147" t="str">
        <f>IF('TSA Input'!$J2720="","",IF('TSA Input'!$J2720="Yes",'TSA Input'!$E2720,""))</f>
        <v/>
      </c>
      <c r="M2745" s="45" t="str">
        <f t="shared" si="3"/>
        <v/>
      </c>
      <c r="N2745" s="48"/>
      <c r="O2745" s="49"/>
      <c r="P2745" s="148" t="s">
        <v>31</v>
      </c>
      <c r="Q2745" s="149" t="s">
        <v>31</v>
      </c>
      <c r="R2745" s="1"/>
    </row>
    <row r="2746" spans="1:18" ht="15.75" hidden="1" customHeight="1">
      <c r="A2746" s="1" t="str">
        <f t="shared" si="1"/>
        <v/>
      </c>
      <c r="B2746" s="1"/>
      <c r="C2746" s="38" t="str">
        <f>IF('TSA Input'!J2721="","",IF('TSA Input'!J2721="Yes",'TSA Input'!B2721,"Ineligible"))</f>
        <v/>
      </c>
      <c r="D2746" s="39" t="str">
        <f>IF('TSA Input'!J2721="","",IF('TSA Input'!J2721="Yes",'TSA Input'!H2721,""))</f>
        <v/>
      </c>
      <c r="E2746" s="40" t="str">
        <f>IF('TSA Input'!J2721="","",IF('TSA Input'!J2721="Yes",'TSA Input'!G2721,""))</f>
        <v/>
      </c>
      <c r="F2746" s="42" t="str">
        <f>IF('TSA Input'!J2721="","",IF('TSA Input'!J2721="Yes",'TSA Input'!C2721,""))</f>
        <v/>
      </c>
      <c r="G2746" s="43" t="str">
        <f>IF('TSA Input'!J2721="","",IF('TSA Input'!J2721="Yes",'TSA Input'!I2721,""))</f>
        <v/>
      </c>
      <c r="H2746" s="43" t="str">
        <f>IF('TSA Input'!J2721="","",IF('TSA Input'!J2721="Yes",'TSA Input'!E2721,""))</f>
        <v/>
      </c>
      <c r="I2746" s="45" t="str">
        <f t="shared" si="2"/>
        <v/>
      </c>
      <c r="J2746" s="146" t="str">
        <f>IF('TSA Input'!$J2721="","",IF('TSA Input'!$J2721="Yes",'TSA Input'!$C2721,""))</f>
        <v/>
      </c>
      <c r="K2746" s="147" t="str">
        <f>IF('TSA Input'!$J2721="","",IF('TSA Input'!$J2721="Yes",'TSA Input'!$I2721,""))</f>
        <v/>
      </c>
      <c r="L2746" s="147" t="str">
        <f>IF('TSA Input'!$J2721="","",IF('TSA Input'!$J2721="Yes",'TSA Input'!$E2721,""))</f>
        <v/>
      </c>
      <c r="M2746" s="45" t="str">
        <f t="shared" si="3"/>
        <v/>
      </c>
      <c r="N2746" s="48"/>
      <c r="O2746" s="49"/>
      <c r="P2746" s="148" t="s">
        <v>31</v>
      </c>
      <c r="Q2746" s="149" t="s">
        <v>31</v>
      </c>
      <c r="R2746" s="1"/>
    </row>
    <row r="2747" spans="1:18" ht="15.75" hidden="1" customHeight="1">
      <c r="A2747" s="1" t="str">
        <f t="shared" si="1"/>
        <v/>
      </c>
      <c r="B2747" s="1"/>
      <c r="C2747" s="38" t="str">
        <f>IF('TSA Input'!J2722="","",IF('TSA Input'!J2722="Yes",'TSA Input'!B2722,"Ineligible"))</f>
        <v/>
      </c>
      <c r="D2747" s="39" t="str">
        <f>IF('TSA Input'!J2722="","",IF('TSA Input'!J2722="Yes",'TSA Input'!H2722,""))</f>
        <v/>
      </c>
      <c r="E2747" s="40" t="str">
        <f>IF('TSA Input'!J2722="","",IF('TSA Input'!J2722="Yes",'TSA Input'!G2722,""))</f>
        <v/>
      </c>
      <c r="F2747" s="42" t="str">
        <f>IF('TSA Input'!J2722="","",IF('TSA Input'!J2722="Yes",'TSA Input'!C2722,""))</f>
        <v/>
      </c>
      <c r="G2747" s="43" t="str">
        <f>IF('TSA Input'!J2722="","",IF('TSA Input'!J2722="Yes",'TSA Input'!I2722,""))</f>
        <v/>
      </c>
      <c r="H2747" s="43" t="str">
        <f>IF('TSA Input'!J2722="","",IF('TSA Input'!J2722="Yes",'TSA Input'!E2722,""))</f>
        <v/>
      </c>
      <c r="I2747" s="45" t="str">
        <f t="shared" si="2"/>
        <v/>
      </c>
      <c r="J2747" s="146" t="str">
        <f>IF('TSA Input'!$J2722="","",IF('TSA Input'!$J2722="Yes",'TSA Input'!$C2722,""))</f>
        <v/>
      </c>
      <c r="K2747" s="147" t="str">
        <f>IF('TSA Input'!$J2722="","",IF('TSA Input'!$J2722="Yes",'TSA Input'!$I2722,""))</f>
        <v/>
      </c>
      <c r="L2747" s="147" t="str">
        <f>IF('TSA Input'!$J2722="","",IF('TSA Input'!$J2722="Yes",'TSA Input'!$E2722,""))</f>
        <v/>
      </c>
      <c r="M2747" s="45" t="str">
        <f t="shared" si="3"/>
        <v/>
      </c>
      <c r="N2747" s="48"/>
      <c r="O2747" s="49"/>
      <c r="P2747" s="148" t="s">
        <v>31</v>
      </c>
      <c r="Q2747" s="149" t="s">
        <v>31</v>
      </c>
      <c r="R2747" s="1"/>
    </row>
    <row r="2748" spans="1:18" ht="15.75" hidden="1" customHeight="1">
      <c r="A2748" s="1" t="str">
        <f t="shared" si="1"/>
        <v/>
      </c>
      <c r="B2748" s="1"/>
      <c r="C2748" s="38" t="str">
        <f>IF('TSA Input'!J2723="","",IF('TSA Input'!J2723="Yes",'TSA Input'!B2723,"Ineligible"))</f>
        <v/>
      </c>
      <c r="D2748" s="39" t="str">
        <f>IF('TSA Input'!J2723="","",IF('TSA Input'!J2723="Yes",'TSA Input'!H2723,""))</f>
        <v/>
      </c>
      <c r="E2748" s="40" t="str">
        <f>IF('TSA Input'!J2723="","",IF('TSA Input'!J2723="Yes",'TSA Input'!G2723,""))</f>
        <v/>
      </c>
      <c r="F2748" s="42" t="str">
        <f>IF('TSA Input'!J2723="","",IF('TSA Input'!J2723="Yes",'TSA Input'!C2723,""))</f>
        <v/>
      </c>
      <c r="G2748" s="43" t="str">
        <f>IF('TSA Input'!J2723="","",IF('TSA Input'!J2723="Yes",'TSA Input'!I2723,""))</f>
        <v/>
      </c>
      <c r="H2748" s="43" t="str">
        <f>IF('TSA Input'!J2723="","",IF('TSA Input'!J2723="Yes",'TSA Input'!E2723,""))</f>
        <v/>
      </c>
      <c r="I2748" s="45" t="str">
        <f t="shared" si="2"/>
        <v/>
      </c>
      <c r="J2748" s="146" t="str">
        <f>IF('TSA Input'!$J2723="","",IF('TSA Input'!$J2723="Yes",'TSA Input'!$C2723,""))</f>
        <v/>
      </c>
      <c r="K2748" s="147" t="str">
        <f>IF('TSA Input'!$J2723="","",IF('TSA Input'!$J2723="Yes",'TSA Input'!$I2723,""))</f>
        <v/>
      </c>
      <c r="L2748" s="147" t="str">
        <f>IF('TSA Input'!$J2723="","",IF('TSA Input'!$J2723="Yes",'TSA Input'!$E2723,""))</f>
        <v/>
      </c>
      <c r="M2748" s="45" t="str">
        <f t="shared" si="3"/>
        <v/>
      </c>
      <c r="N2748" s="48"/>
      <c r="O2748" s="49"/>
      <c r="P2748" s="148" t="s">
        <v>31</v>
      </c>
      <c r="Q2748" s="149" t="s">
        <v>31</v>
      </c>
      <c r="R2748" s="1"/>
    </row>
    <row r="2749" spans="1:18" ht="15.75" hidden="1" customHeight="1">
      <c r="A2749" s="1" t="str">
        <f t="shared" si="1"/>
        <v/>
      </c>
      <c r="B2749" s="1"/>
      <c r="C2749" s="38" t="str">
        <f>IF('TSA Input'!J2724="","",IF('TSA Input'!J2724="Yes",'TSA Input'!B2724,"Ineligible"))</f>
        <v/>
      </c>
      <c r="D2749" s="39" t="str">
        <f>IF('TSA Input'!J2724="","",IF('TSA Input'!J2724="Yes",'TSA Input'!H2724,""))</f>
        <v/>
      </c>
      <c r="E2749" s="40" t="str">
        <f>IF('TSA Input'!J2724="","",IF('TSA Input'!J2724="Yes",'TSA Input'!G2724,""))</f>
        <v/>
      </c>
      <c r="F2749" s="42" t="str">
        <f>IF('TSA Input'!J2724="","",IF('TSA Input'!J2724="Yes",'TSA Input'!C2724,""))</f>
        <v/>
      </c>
      <c r="G2749" s="43" t="str">
        <f>IF('TSA Input'!J2724="","",IF('TSA Input'!J2724="Yes",'TSA Input'!I2724,""))</f>
        <v/>
      </c>
      <c r="H2749" s="43" t="str">
        <f>IF('TSA Input'!J2724="","",IF('TSA Input'!J2724="Yes",'TSA Input'!E2724,""))</f>
        <v/>
      </c>
      <c r="I2749" s="45" t="str">
        <f t="shared" si="2"/>
        <v/>
      </c>
      <c r="J2749" s="146" t="str">
        <f>IF('TSA Input'!$J2724="","",IF('TSA Input'!$J2724="Yes",'TSA Input'!$C2724,""))</f>
        <v/>
      </c>
      <c r="K2749" s="147" t="str">
        <f>IF('TSA Input'!$J2724="","",IF('TSA Input'!$J2724="Yes",'TSA Input'!$I2724,""))</f>
        <v/>
      </c>
      <c r="L2749" s="147" t="str">
        <f>IF('TSA Input'!$J2724="","",IF('TSA Input'!$J2724="Yes",'TSA Input'!$E2724,""))</f>
        <v/>
      </c>
      <c r="M2749" s="45" t="str">
        <f t="shared" si="3"/>
        <v/>
      </c>
      <c r="N2749" s="48"/>
      <c r="O2749" s="49"/>
      <c r="P2749" s="148" t="s">
        <v>31</v>
      </c>
      <c r="Q2749" s="149" t="s">
        <v>31</v>
      </c>
      <c r="R2749" s="1"/>
    </row>
    <row r="2750" spans="1:18" ht="15.75" hidden="1" customHeight="1">
      <c r="A2750" s="1" t="str">
        <f t="shared" si="1"/>
        <v/>
      </c>
      <c r="B2750" s="1"/>
      <c r="C2750" s="38" t="str">
        <f>IF('TSA Input'!J2725="","",IF('TSA Input'!J2725="Yes",'TSA Input'!B2725,"Ineligible"))</f>
        <v/>
      </c>
      <c r="D2750" s="39" t="str">
        <f>IF('TSA Input'!J2725="","",IF('TSA Input'!J2725="Yes",'TSA Input'!H2725,""))</f>
        <v/>
      </c>
      <c r="E2750" s="40" t="str">
        <f>IF('TSA Input'!J2725="","",IF('TSA Input'!J2725="Yes",'TSA Input'!G2725,""))</f>
        <v/>
      </c>
      <c r="F2750" s="42" t="str">
        <f>IF('TSA Input'!J2725="","",IF('TSA Input'!J2725="Yes",'TSA Input'!C2725,""))</f>
        <v/>
      </c>
      <c r="G2750" s="43" t="str">
        <f>IF('TSA Input'!J2725="","",IF('TSA Input'!J2725="Yes",'TSA Input'!I2725,""))</f>
        <v/>
      </c>
      <c r="H2750" s="43" t="str">
        <f>IF('TSA Input'!J2725="","",IF('TSA Input'!J2725="Yes",'TSA Input'!E2725,""))</f>
        <v/>
      </c>
      <c r="I2750" s="45" t="str">
        <f t="shared" si="2"/>
        <v/>
      </c>
      <c r="J2750" s="146" t="str">
        <f>IF('TSA Input'!$J2725="","",IF('TSA Input'!$J2725="Yes",'TSA Input'!$C2725,""))</f>
        <v/>
      </c>
      <c r="K2750" s="147" t="str">
        <f>IF('TSA Input'!$J2725="","",IF('TSA Input'!$J2725="Yes",'TSA Input'!$I2725,""))</f>
        <v/>
      </c>
      <c r="L2750" s="147" t="str">
        <f>IF('TSA Input'!$J2725="","",IF('TSA Input'!$J2725="Yes",'TSA Input'!$E2725,""))</f>
        <v/>
      </c>
      <c r="M2750" s="45" t="str">
        <f t="shared" si="3"/>
        <v/>
      </c>
      <c r="N2750" s="48"/>
      <c r="O2750" s="49"/>
      <c r="P2750" s="148" t="s">
        <v>31</v>
      </c>
      <c r="Q2750" s="149" t="s">
        <v>31</v>
      </c>
      <c r="R2750" s="1"/>
    </row>
    <row r="2751" spans="1:18" ht="15.75" hidden="1" customHeight="1">
      <c r="A2751" s="1" t="str">
        <f t="shared" si="1"/>
        <v/>
      </c>
      <c r="B2751" s="1"/>
      <c r="C2751" s="38" t="str">
        <f>IF('TSA Input'!J2726="","",IF('TSA Input'!J2726="Yes",'TSA Input'!B2726,"Ineligible"))</f>
        <v/>
      </c>
      <c r="D2751" s="39" t="str">
        <f>IF('TSA Input'!J2726="","",IF('TSA Input'!J2726="Yes",'TSA Input'!H2726,""))</f>
        <v/>
      </c>
      <c r="E2751" s="40" t="str">
        <f>IF('TSA Input'!J2726="","",IF('TSA Input'!J2726="Yes",'TSA Input'!G2726,""))</f>
        <v/>
      </c>
      <c r="F2751" s="42" t="str">
        <f>IF('TSA Input'!J2726="","",IF('TSA Input'!J2726="Yes",'TSA Input'!C2726,""))</f>
        <v/>
      </c>
      <c r="G2751" s="43" t="str">
        <f>IF('TSA Input'!J2726="","",IF('TSA Input'!J2726="Yes",'TSA Input'!I2726,""))</f>
        <v/>
      </c>
      <c r="H2751" s="43" t="str">
        <f>IF('TSA Input'!J2726="","",IF('TSA Input'!J2726="Yes",'TSA Input'!E2726,""))</f>
        <v/>
      </c>
      <c r="I2751" s="45" t="str">
        <f t="shared" si="2"/>
        <v/>
      </c>
      <c r="J2751" s="146" t="str">
        <f>IF('TSA Input'!$J2726="","",IF('TSA Input'!$J2726="Yes",'TSA Input'!$C2726,""))</f>
        <v/>
      </c>
      <c r="K2751" s="147" t="str">
        <f>IF('TSA Input'!$J2726="","",IF('TSA Input'!$J2726="Yes",'TSA Input'!$I2726,""))</f>
        <v/>
      </c>
      <c r="L2751" s="147" t="str">
        <f>IF('TSA Input'!$J2726="","",IF('TSA Input'!$J2726="Yes",'TSA Input'!$E2726,""))</f>
        <v/>
      </c>
      <c r="M2751" s="45" t="str">
        <f t="shared" si="3"/>
        <v/>
      </c>
      <c r="N2751" s="48"/>
      <c r="O2751" s="49"/>
      <c r="P2751" s="148" t="s">
        <v>31</v>
      </c>
      <c r="Q2751" s="149" t="s">
        <v>31</v>
      </c>
      <c r="R2751" s="1"/>
    </row>
    <row r="2752" spans="1:18" ht="15.75" hidden="1" customHeight="1">
      <c r="A2752" s="1" t="str">
        <f t="shared" si="1"/>
        <v/>
      </c>
      <c r="B2752" s="1"/>
      <c r="C2752" s="38" t="str">
        <f>IF('TSA Input'!J2727="","",IF('TSA Input'!J2727="Yes",'TSA Input'!B2727,"Ineligible"))</f>
        <v/>
      </c>
      <c r="D2752" s="39" t="str">
        <f>IF('TSA Input'!J2727="","",IF('TSA Input'!J2727="Yes",'TSA Input'!H2727,""))</f>
        <v/>
      </c>
      <c r="E2752" s="40" t="str">
        <f>IF('TSA Input'!J2727="","",IF('TSA Input'!J2727="Yes",'TSA Input'!G2727,""))</f>
        <v/>
      </c>
      <c r="F2752" s="42" t="str">
        <f>IF('TSA Input'!J2727="","",IF('TSA Input'!J2727="Yes",'TSA Input'!C2727,""))</f>
        <v/>
      </c>
      <c r="G2752" s="43" t="str">
        <f>IF('TSA Input'!J2727="","",IF('TSA Input'!J2727="Yes",'TSA Input'!I2727,""))</f>
        <v/>
      </c>
      <c r="H2752" s="43" t="str">
        <f>IF('TSA Input'!J2727="","",IF('TSA Input'!J2727="Yes",'TSA Input'!E2727,""))</f>
        <v/>
      </c>
      <c r="I2752" s="45" t="str">
        <f t="shared" si="2"/>
        <v/>
      </c>
      <c r="J2752" s="146" t="str">
        <f>IF('TSA Input'!$J2727="","",IF('TSA Input'!$J2727="Yes",'TSA Input'!$C2727,""))</f>
        <v/>
      </c>
      <c r="K2752" s="147" t="str">
        <f>IF('TSA Input'!$J2727="","",IF('TSA Input'!$J2727="Yes",'TSA Input'!$I2727,""))</f>
        <v/>
      </c>
      <c r="L2752" s="147" t="str">
        <f>IF('TSA Input'!$J2727="","",IF('TSA Input'!$J2727="Yes",'TSA Input'!$E2727,""))</f>
        <v/>
      </c>
      <c r="M2752" s="45" t="str">
        <f t="shared" si="3"/>
        <v/>
      </c>
      <c r="N2752" s="48"/>
      <c r="O2752" s="49"/>
      <c r="P2752" s="148" t="s">
        <v>31</v>
      </c>
      <c r="Q2752" s="149" t="s">
        <v>31</v>
      </c>
      <c r="R2752" s="1"/>
    </row>
    <row r="2753" spans="1:18" ht="15.75" hidden="1" customHeight="1">
      <c r="A2753" s="1" t="str">
        <f t="shared" si="1"/>
        <v/>
      </c>
      <c r="B2753" s="1"/>
      <c r="C2753" s="38" t="str">
        <f>IF('TSA Input'!J2728="","",IF('TSA Input'!J2728="Yes",'TSA Input'!B2728,"Ineligible"))</f>
        <v/>
      </c>
      <c r="D2753" s="39" t="str">
        <f>IF('TSA Input'!J2728="","",IF('TSA Input'!J2728="Yes",'TSA Input'!H2728,""))</f>
        <v/>
      </c>
      <c r="E2753" s="40" t="str">
        <f>IF('TSA Input'!J2728="","",IF('TSA Input'!J2728="Yes",'TSA Input'!G2728,""))</f>
        <v/>
      </c>
      <c r="F2753" s="42" t="str">
        <f>IF('TSA Input'!J2728="","",IF('TSA Input'!J2728="Yes",'TSA Input'!C2728,""))</f>
        <v/>
      </c>
      <c r="G2753" s="43" t="str">
        <f>IF('TSA Input'!J2728="","",IF('TSA Input'!J2728="Yes",'TSA Input'!I2728,""))</f>
        <v/>
      </c>
      <c r="H2753" s="43" t="str">
        <f>IF('TSA Input'!J2728="","",IF('TSA Input'!J2728="Yes",'TSA Input'!E2728,""))</f>
        <v/>
      </c>
      <c r="I2753" s="45" t="str">
        <f t="shared" si="2"/>
        <v/>
      </c>
      <c r="J2753" s="146" t="str">
        <f>IF('TSA Input'!$J2728="","",IF('TSA Input'!$J2728="Yes",'TSA Input'!$C2728,""))</f>
        <v/>
      </c>
      <c r="K2753" s="147" t="str">
        <f>IF('TSA Input'!$J2728="","",IF('TSA Input'!$J2728="Yes",'TSA Input'!$I2728,""))</f>
        <v/>
      </c>
      <c r="L2753" s="147" t="str">
        <f>IF('TSA Input'!$J2728="","",IF('TSA Input'!$J2728="Yes",'TSA Input'!$E2728,""))</f>
        <v/>
      </c>
      <c r="M2753" s="45" t="str">
        <f t="shared" si="3"/>
        <v/>
      </c>
      <c r="N2753" s="48"/>
      <c r="O2753" s="49"/>
      <c r="P2753" s="148" t="s">
        <v>31</v>
      </c>
      <c r="Q2753" s="149" t="s">
        <v>31</v>
      </c>
      <c r="R2753" s="1"/>
    </row>
    <row r="2754" spans="1:18" ht="15.75" hidden="1" customHeight="1">
      <c r="A2754" s="1" t="str">
        <f t="shared" si="1"/>
        <v/>
      </c>
      <c r="B2754" s="1"/>
      <c r="C2754" s="38" t="str">
        <f>IF('TSA Input'!J2729="","",IF('TSA Input'!J2729="Yes",'TSA Input'!B2729,"Ineligible"))</f>
        <v/>
      </c>
      <c r="D2754" s="39" t="str">
        <f>IF('TSA Input'!J2729="","",IF('TSA Input'!J2729="Yes",'TSA Input'!H2729,""))</f>
        <v/>
      </c>
      <c r="E2754" s="40" t="str">
        <f>IF('TSA Input'!J2729="","",IF('TSA Input'!J2729="Yes",'TSA Input'!G2729,""))</f>
        <v/>
      </c>
      <c r="F2754" s="42" t="str">
        <f>IF('TSA Input'!J2729="","",IF('TSA Input'!J2729="Yes",'TSA Input'!C2729,""))</f>
        <v/>
      </c>
      <c r="G2754" s="43" t="str">
        <f>IF('TSA Input'!J2729="","",IF('TSA Input'!J2729="Yes",'TSA Input'!I2729,""))</f>
        <v/>
      </c>
      <c r="H2754" s="43" t="str">
        <f>IF('TSA Input'!J2729="","",IF('TSA Input'!J2729="Yes",'TSA Input'!E2729,""))</f>
        <v/>
      </c>
      <c r="I2754" s="45" t="str">
        <f t="shared" si="2"/>
        <v/>
      </c>
      <c r="J2754" s="146" t="str">
        <f>IF('TSA Input'!$J2729="","",IF('TSA Input'!$J2729="Yes",'TSA Input'!$C2729,""))</f>
        <v/>
      </c>
      <c r="K2754" s="147" t="str">
        <f>IF('TSA Input'!$J2729="","",IF('TSA Input'!$J2729="Yes",'TSA Input'!$I2729,""))</f>
        <v/>
      </c>
      <c r="L2754" s="147" t="str">
        <f>IF('TSA Input'!$J2729="","",IF('TSA Input'!$J2729="Yes",'TSA Input'!$E2729,""))</f>
        <v/>
      </c>
      <c r="M2754" s="45" t="str">
        <f t="shared" si="3"/>
        <v/>
      </c>
      <c r="N2754" s="48"/>
      <c r="O2754" s="49"/>
      <c r="P2754" s="148" t="s">
        <v>31</v>
      </c>
      <c r="Q2754" s="149" t="s">
        <v>31</v>
      </c>
      <c r="R2754" s="1"/>
    </row>
    <row r="2755" spans="1:18" ht="15.75" hidden="1" customHeight="1">
      <c r="A2755" s="1" t="str">
        <f t="shared" si="1"/>
        <v/>
      </c>
      <c r="B2755" s="1"/>
      <c r="C2755" s="38" t="str">
        <f>IF('TSA Input'!J2730="","",IF('TSA Input'!J2730="Yes",'TSA Input'!B2730,"Ineligible"))</f>
        <v/>
      </c>
      <c r="D2755" s="39" t="str">
        <f>IF('TSA Input'!J2730="","",IF('TSA Input'!J2730="Yes",'TSA Input'!H2730,""))</f>
        <v/>
      </c>
      <c r="E2755" s="40" t="str">
        <f>IF('TSA Input'!J2730="","",IF('TSA Input'!J2730="Yes",'TSA Input'!G2730,""))</f>
        <v/>
      </c>
      <c r="F2755" s="42" t="str">
        <f>IF('TSA Input'!J2730="","",IF('TSA Input'!J2730="Yes",'TSA Input'!C2730,""))</f>
        <v/>
      </c>
      <c r="G2755" s="43" t="str">
        <f>IF('TSA Input'!J2730="","",IF('TSA Input'!J2730="Yes",'TSA Input'!I2730,""))</f>
        <v/>
      </c>
      <c r="H2755" s="43" t="str">
        <f>IF('TSA Input'!J2730="","",IF('TSA Input'!J2730="Yes",'TSA Input'!E2730,""))</f>
        <v/>
      </c>
      <c r="I2755" s="45" t="str">
        <f t="shared" si="2"/>
        <v/>
      </c>
      <c r="J2755" s="146" t="str">
        <f>IF('TSA Input'!$J2730="","",IF('TSA Input'!$J2730="Yes",'TSA Input'!$C2730,""))</f>
        <v/>
      </c>
      <c r="K2755" s="147" t="str">
        <f>IF('TSA Input'!$J2730="","",IF('TSA Input'!$J2730="Yes",'TSA Input'!$I2730,""))</f>
        <v/>
      </c>
      <c r="L2755" s="147" t="str">
        <f>IF('TSA Input'!$J2730="","",IF('TSA Input'!$J2730="Yes",'TSA Input'!$E2730,""))</f>
        <v/>
      </c>
      <c r="M2755" s="45" t="str">
        <f t="shared" si="3"/>
        <v/>
      </c>
      <c r="N2755" s="48"/>
      <c r="O2755" s="49"/>
      <c r="P2755" s="148" t="s">
        <v>31</v>
      </c>
      <c r="Q2755" s="149" t="s">
        <v>31</v>
      </c>
      <c r="R2755" s="1"/>
    </row>
    <row r="2756" spans="1:18" ht="15.75" hidden="1" customHeight="1">
      <c r="A2756" s="1" t="str">
        <f t="shared" si="1"/>
        <v/>
      </c>
      <c r="B2756" s="1"/>
      <c r="C2756" s="38" t="str">
        <f>IF('TSA Input'!J2731="","",IF('TSA Input'!J2731="Yes",'TSA Input'!B2731,"Ineligible"))</f>
        <v/>
      </c>
      <c r="D2756" s="39" t="str">
        <f>IF('TSA Input'!J2731="","",IF('TSA Input'!J2731="Yes",'TSA Input'!H2731,""))</f>
        <v/>
      </c>
      <c r="E2756" s="40" t="str">
        <f>IF('TSA Input'!J2731="","",IF('TSA Input'!J2731="Yes",'TSA Input'!G2731,""))</f>
        <v/>
      </c>
      <c r="F2756" s="42" t="str">
        <f>IF('TSA Input'!J2731="","",IF('TSA Input'!J2731="Yes",'TSA Input'!C2731,""))</f>
        <v/>
      </c>
      <c r="G2756" s="43" t="str">
        <f>IF('TSA Input'!J2731="","",IF('TSA Input'!J2731="Yes",'TSA Input'!I2731,""))</f>
        <v/>
      </c>
      <c r="H2756" s="43" t="str">
        <f>IF('TSA Input'!J2731="","",IF('TSA Input'!J2731="Yes",'TSA Input'!E2731,""))</f>
        <v/>
      </c>
      <c r="I2756" s="45" t="str">
        <f t="shared" si="2"/>
        <v/>
      </c>
      <c r="J2756" s="146" t="str">
        <f>IF('TSA Input'!$J2731="","",IF('TSA Input'!$J2731="Yes",'TSA Input'!$C2731,""))</f>
        <v/>
      </c>
      <c r="K2756" s="147" t="str">
        <f>IF('TSA Input'!$J2731="","",IF('TSA Input'!$J2731="Yes",'TSA Input'!$I2731,""))</f>
        <v/>
      </c>
      <c r="L2756" s="147" t="str">
        <f>IF('TSA Input'!$J2731="","",IF('TSA Input'!$J2731="Yes",'TSA Input'!$E2731,""))</f>
        <v/>
      </c>
      <c r="M2756" s="45" t="str">
        <f t="shared" si="3"/>
        <v/>
      </c>
      <c r="N2756" s="48"/>
      <c r="O2756" s="49"/>
      <c r="P2756" s="148" t="s">
        <v>31</v>
      </c>
      <c r="Q2756" s="149" t="s">
        <v>31</v>
      </c>
      <c r="R2756" s="1"/>
    </row>
    <row r="2757" spans="1:18" ht="15.75" hidden="1" customHeight="1">
      <c r="A2757" s="1" t="str">
        <f t="shared" si="1"/>
        <v/>
      </c>
      <c r="B2757" s="1"/>
      <c r="C2757" s="38" t="str">
        <f>IF('TSA Input'!J2732="","",IF('TSA Input'!J2732="Yes",'TSA Input'!B2732,"Ineligible"))</f>
        <v/>
      </c>
      <c r="D2757" s="39" t="str">
        <f>IF('TSA Input'!J2732="","",IF('TSA Input'!J2732="Yes",'TSA Input'!H2732,""))</f>
        <v/>
      </c>
      <c r="E2757" s="40" t="str">
        <f>IF('TSA Input'!J2732="","",IF('TSA Input'!J2732="Yes",'TSA Input'!G2732,""))</f>
        <v/>
      </c>
      <c r="F2757" s="42" t="str">
        <f>IF('TSA Input'!J2732="","",IF('TSA Input'!J2732="Yes",'TSA Input'!C2732,""))</f>
        <v/>
      </c>
      <c r="G2757" s="43" t="str">
        <f>IF('TSA Input'!J2732="","",IF('TSA Input'!J2732="Yes",'TSA Input'!I2732,""))</f>
        <v/>
      </c>
      <c r="H2757" s="43" t="str">
        <f>IF('TSA Input'!J2732="","",IF('TSA Input'!J2732="Yes",'TSA Input'!E2732,""))</f>
        <v/>
      </c>
      <c r="I2757" s="45" t="str">
        <f t="shared" si="2"/>
        <v/>
      </c>
      <c r="J2757" s="146" t="str">
        <f>IF('TSA Input'!$J2732="","",IF('TSA Input'!$J2732="Yes",'TSA Input'!$C2732,""))</f>
        <v/>
      </c>
      <c r="K2757" s="147" t="str">
        <f>IF('TSA Input'!$J2732="","",IF('TSA Input'!$J2732="Yes",'TSA Input'!$I2732,""))</f>
        <v/>
      </c>
      <c r="L2757" s="147" t="str">
        <f>IF('TSA Input'!$J2732="","",IF('TSA Input'!$J2732="Yes",'TSA Input'!$E2732,""))</f>
        <v/>
      </c>
      <c r="M2757" s="45" t="str">
        <f t="shared" si="3"/>
        <v/>
      </c>
      <c r="N2757" s="48"/>
      <c r="O2757" s="49"/>
      <c r="P2757" s="148" t="s">
        <v>31</v>
      </c>
      <c r="Q2757" s="149" t="s">
        <v>31</v>
      </c>
      <c r="R2757" s="1"/>
    </row>
    <row r="2758" spans="1:18" ht="15.75" hidden="1" customHeight="1">
      <c r="A2758" s="1" t="str">
        <f t="shared" si="1"/>
        <v/>
      </c>
      <c r="B2758" s="1"/>
      <c r="C2758" s="38" t="str">
        <f>IF('TSA Input'!J2733="","",IF('TSA Input'!J2733="Yes",'TSA Input'!B2733,"Ineligible"))</f>
        <v/>
      </c>
      <c r="D2758" s="39" t="str">
        <f>IF('TSA Input'!J2733="","",IF('TSA Input'!J2733="Yes",'TSA Input'!H2733,""))</f>
        <v/>
      </c>
      <c r="E2758" s="40" t="str">
        <f>IF('TSA Input'!J2733="","",IF('TSA Input'!J2733="Yes",'TSA Input'!G2733,""))</f>
        <v/>
      </c>
      <c r="F2758" s="42" t="str">
        <f>IF('TSA Input'!J2733="","",IF('TSA Input'!J2733="Yes",'TSA Input'!C2733,""))</f>
        <v/>
      </c>
      <c r="G2758" s="43" t="str">
        <f>IF('TSA Input'!J2733="","",IF('TSA Input'!J2733="Yes",'TSA Input'!I2733,""))</f>
        <v/>
      </c>
      <c r="H2758" s="43" t="str">
        <f>IF('TSA Input'!J2733="","",IF('TSA Input'!J2733="Yes",'TSA Input'!E2733,""))</f>
        <v/>
      </c>
      <c r="I2758" s="45" t="str">
        <f t="shared" si="2"/>
        <v/>
      </c>
      <c r="J2758" s="146" t="str">
        <f>IF('TSA Input'!$J2733="","",IF('TSA Input'!$J2733="Yes",'TSA Input'!$C2733,""))</f>
        <v/>
      </c>
      <c r="K2758" s="147" t="str">
        <f>IF('TSA Input'!$J2733="","",IF('TSA Input'!$J2733="Yes",'TSA Input'!$I2733,""))</f>
        <v/>
      </c>
      <c r="L2758" s="147" t="str">
        <f>IF('TSA Input'!$J2733="","",IF('TSA Input'!$J2733="Yes",'TSA Input'!$E2733,""))</f>
        <v/>
      </c>
      <c r="M2758" s="45" t="str">
        <f t="shared" si="3"/>
        <v/>
      </c>
      <c r="N2758" s="48"/>
      <c r="O2758" s="49"/>
      <c r="P2758" s="148" t="s">
        <v>31</v>
      </c>
      <c r="Q2758" s="149" t="s">
        <v>31</v>
      </c>
      <c r="R2758" s="1"/>
    </row>
    <row r="2759" spans="1:18" ht="15.75" hidden="1" customHeight="1">
      <c r="A2759" s="1" t="str">
        <f t="shared" si="1"/>
        <v/>
      </c>
      <c r="B2759" s="1"/>
      <c r="C2759" s="38" t="str">
        <f>IF('TSA Input'!J2734="","",IF('TSA Input'!J2734="Yes",'TSA Input'!B2734,"Ineligible"))</f>
        <v/>
      </c>
      <c r="D2759" s="39" t="str">
        <f>IF('TSA Input'!J2734="","",IF('TSA Input'!J2734="Yes",'TSA Input'!H2734,""))</f>
        <v/>
      </c>
      <c r="E2759" s="40" t="str">
        <f>IF('TSA Input'!J2734="","",IF('TSA Input'!J2734="Yes",'TSA Input'!G2734,""))</f>
        <v/>
      </c>
      <c r="F2759" s="42" t="str">
        <f>IF('TSA Input'!J2734="","",IF('TSA Input'!J2734="Yes",'TSA Input'!C2734,""))</f>
        <v/>
      </c>
      <c r="G2759" s="43" t="str">
        <f>IF('TSA Input'!J2734="","",IF('TSA Input'!J2734="Yes",'TSA Input'!I2734,""))</f>
        <v/>
      </c>
      <c r="H2759" s="43" t="str">
        <f>IF('TSA Input'!J2734="","",IF('TSA Input'!J2734="Yes",'TSA Input'!E2734,""))</f>
        <v/>
      </c>
      <c r="I2759" s="45" t="str">
        <f t="shared" si="2"/>
        <v/>
      </c>
      <c r="J2759" s="146" t="str">
        <f>IF('TSA Input'!$J2734="","",IF('TSA Input'!$J2734="Yes",'TSA Input'!$C2734,""))</f>
        <v/>
      </c>
      <c r="K2759" s="147" t="str">
        <f>IF('TSA Input'!$J2734="","",IF('TSA Input'!$J2734="Yes",'TSA Input'!$I2734,""))</f>
        <v/>
      </c>
      <c r="L2759" s="147" t="str">
        <f>IF('TSA Input'!$J2734="","",IF('TSA Input'!$J2734="Yes",'TSA Input'!$E2734,""))</f>
        <v/>
      </c>
      <c r="M2759" s="45" t="str">
        <f t="shared" si="3"/>
        <v/>
      </c>
      <c r="N2759" s="48"/>
      <c r="O2759" s="49"/>
      <c r="P2759" s="148" t="s">
        <v>31</v>
      </c>
      <c r="Q2759" s="149" t="s">
        <v>31</v>
      </c>
      <c r="R2759" s="1"/>
    </row>
    <row r="2760" spans="1:18" ht="15.75" hidden="1" customHeight="1">
      <c r="A2760" s="1" t="str">
        <f t="shared" si="1"/>
        <v/>
      </c>
      <c r="B2760" s="1"/>
      <c r="C2760" s="38" t="str">
        <f>IF('TSA Input'!J2735="","",IF('TSA Input'!J2735="Yes",'TSA Input'!B2735,"Ineligible"))</f>
        <v/>
      </c>
      <c r="D2760" s="39" t="str">
        <f>IF('TSA Input'!J2735="","",IF('TSA Input'!J2735="Yes",'TSA Input'!H2735,""))</f>
        <v/>
      </c>
      <c r="E2760" s="40" t="str">
        <f>IF('TSA Input'!J2735="","",IF('TSA Input'!J2735="Yes",'TSA Input'!G2735,""))</f>
        <v/>
      </c>
      <c r="F2760" s="42" t="str">
        <f>IF('TSA Input'!J2735="","",IF('TSA Input'!J2735="Yes",'TSA Input'!C2735,""))</f>
        <v/>
      </c>
      <c r="G2760" s="43" t="str">
        <f>IF('TSA Input'!J2735="","",IF('TSA Input'!J2735="Yes",'TSA Input'!I2735,""))</f>
        <v/>
      </c>
      <c r="H2760" s="43" t="str">
        <f>IF('TSA Input'!J2735="","",IF('TSA Input'!J2735="Yes",'TSA Input'!E2735,""))</f>
        <v/>
      </c>
      <c r="I2760" s="45" t="str">
        <f t="shared" si="2"/>
        <v/>
      </c>
      <c r="J2760" s="146" t="str">
        <f>IF('TSA Input'!$J2735="","",IF('TSA Input'!$J2735="Yes",'TSA Input'!$C2735,""))</f>
        <v/>
      </c>
      <c r="K2760" s="147" t="str">
        <f>IF('TSA Input'!$J2735="","",IF('TSA Input'!$J2735="Yes",'TSA Input'!$I2735,""))</f>
        <v/>
      </c>
      <c r="L2760" s="147" t="str">
        <f>IF('TSA Input'!$J2735="","",IF('TSA Input'!$J2735="Yes",'TSA Input'!$E2735,""))</f>
        <v/>
      </c>
      <c r="M2760" s="45" t="str">
        <f t="shared" si="3"/>
        <v/>
      </c>
      <c r="N2760" s="48"/>
      <c r="O2760" s="49"/>
      <c r="P2760" s="148" t="s">
        <v>31</v>
      </c>
      <c r="Q2760" s="149" t="s">
        <v>31</v>
      </c>
      <c r="R2760" s="1"/>
    </row>
    <row r="2761" spans="1:18" ht="15.75" hidden="1" customHeight="1">
      <c r="A2761" s="1" t="str">
        <f t="shared" si="1"/>
        <v/>
      </c>
      <c r="B2761" s="1"/>
      <c r="C2761" s="38" t="str">
        <f>IF('TSA Input'!J2736="","",IF('TSA Input'!J2736="Yes",'TSA Input'!B2736,"Ineligible"))</f>
        <v/>
      </c>
      <c r="D2761" s="39" t="str">
        <f>IF('TSA Input'!J2736="","",IF('TSA Input'!J2736="Yes",'TSA Input'!H2736,""))</f>
        <v/>
      </c>
      <c r="E2761" s="40" t="str">
        <f>IF('TSA Input'!J2736="","",IF('TSA Input'!J2736="Yes",'TSA Input'!G2736,""))</f>
        <v/>
      </c>
      <c r="F2761" s="42" t="str">
        <f>IF('TSA Input'!J2736="","",IF('TSA Input'!J2736="Yes",'TSA Input'!C2736,""))</f>
        <v/>
      </c>
      <c r="G2761" s="43" t="str">
        <f>IF('TSA Input'!J2736="","",IF('TSA Input'!J2736="Yes",'TSA Input'!I2736,""))</f>
        <v/>
      </c>
      <c r="H2761" s="43" t="str">
        <f>IF('TSA Input'!J2736="","",IF('TSA Input'!J2736="Yes",'TSA Input'!E2736,""))</f>
        <v/>
      </c>
      <c r="I2761" s="45" t="str">
        <f t="shared" si="2"/>
        <v/>
      </c>
      <c r="J2761" s="146" t="str">
        <f>IF('TSA Input'!$J2736="","",IF('TSA Input'!$J2736="Yes",'TSA Input'!$C2736,""))</f>
        <v/>
      </c>
      <c r="K2761" s="147" t="str">
        <f>IF('TSA Input'!$J2736="","",IF('TSA Input'!$J2736="Yes",'TSA Input'!$I2736,""))</f>
        <v/>
      </c>
      <c r="L2761" s="147" t="str">
        <f>IF('TSA Input'!$J2736="","",IF('TSA Input'!$J2736="Yes",'TSA Input'!$E2736,""))</f>
        <v/>
      </c>
      <c r="M2761" s="45" t="str">
        <f t="shared" si="3"/>
        <v/>
      </c>
      <c r="N2761" s="48"/>
      <c r="O2761" s="49"/>
      <c r="P2761" s="148" t="s">
        <v>31</v>
      </c>
      <c r="Q2761" s="149" t="s">
        <v>31</v>
      </c>
      <c r="R2761" s="1"/>
    </row>
    <row r="2762" spans="1:18" ht="15.75" hidden="1" customHeight="1">
      <c r="A2762" s="1" t="str">
        <f t="shared" si="1"/>
        <v/>
      </c>
      <c r="B2762" s="1"/>
      <c r="C2762" s="38" t="str">
        <f>IF('TSA Input'!J2737="","",IF('TSA Input'!J2737="Yes",'TSA Input'!B2737,"Ineligible"))</f>
        <v/>
      </c>
      <c r="D2762" s="39" t="str">
        <f>IF('TSA Input'!J2737="","",IF('TSA Input'!J2737="Yes",'TSA Input'!H2737,""))</f>
        <v/>
      </c>
      <c r="E2762" s="40" t="str">
        <f>IF('TSA Input'!J2737="","",IF('TSA Input'!J2737="Yes",'TSA Input'!G2737,""))</f>
        <v/>
      </c>
      <c r="F2762" s="42" t="str">
        <f>IF('TSA Input'!J2737="","",IF('TSA Input'!J2737="Yes",'TSA Input'!C2737,""))</f>
        <v/>
      </c>
      <c r="G2762" s="43" t="str">
        <f>IF('TSA Input'!J2737="","",IF('TSA Input'!J2737="Yes",'TSA Input'!I2737,""))</f>
        <v/>
      </c>
      <c r="H2762" s="43" t="str">
        <f>IF('TSA Input'!J2737="","",IF('TSA Input'!J2737="Yes",'TSA Input'!E2737,""))</f>
        <v/>
      </c>
      <c r="I2762" s="45" t="str">
        <f t="shared" si="2"/>
        <v/>
      </c>
      <c r="J2762" s="146" t="str">
        <f>IF('TSA Input'!$J2737="","",IF('TSA Input'!$J2737="Yes",'TSA Input'!$C2737,""))</f>
        <v/>
      </c>
      <c r="K2762" s="147" t="str">
        <f>IF('TSA Input'!$J2737="","",IF('TSA Input'!$J2737="Yes",'TSA Input'!$I2737,""))</f>
        <v/>
      </c>
      <c r="L2762" s="147" t="str">
        <f>IF('TSA Input'!$J2737="","",IF('TSA Input'!$J2737="Yes",'TSA Input'!$E2737,""))</f>
        <v/>
      </c>
      <c r="M2762" s="45" t="str">
        <f t="shared" si="3"/>
        <v/>
      </c>
      <c r="N2762" s="48"/>
      <c r="O2762" s="49"/>
      <c r="P2762" s="148" t="s">
        <v>31</v>
      </c>
      <c r="Q2762" s="149" t="s">
        <v>31</v>
      </c>
      <c r="R2762" s="1"/>
    </row>
    <row r="2763" spans="1:18" ht="15.75" hidden="1" customHeight="1">
      <c r="A2763" s="1" t="str">
        <f t="shared" si="1"/>
        <v/>
      </c>
      <c r="B2763" s="1"/>
      <c r="C2763" s="38" t="str">
        <f>IF('TSA Input'!J2738="","",IF('TSA Input'!J2738="Yes",'TSA Input'!B2738,"Ineligible"))</f>
        <v/>
      </c>
      <c r="D2763" s="39" t="str">
        <f>IF('TSA Input'!J2738="","",IF('TSA Input'!J2738="Yes",'TSA Input'!H2738,""))</f>
        <v/>
      </c>
      <c r="E2763" s="40" t="str">
        <f>IF('TSA Input'!J2738="","",IF('TSA Input'!J2738="Yes",'TSA Input'!G2738,""))</f>
        <v/>
      </c>
      <c r="F2763" s="42" t="str">
        <f>IF('TSA Input'!J2738="","",IF('TSA Input'!J2738="Yes",'TSA Input'!C2738,""))</f>
        <v/>
      </c>
      <c r="G2763" s="43" t="str">
        <f>IF('TSA Input'!J2738="","",IF('TSA Input'!J2738="Yes",'TSA Input'!I2738,""))</f>
        <v/>
      </c>
      <c r="H2763" s="43" t="str">
        <f>IF('TSA Input'!J2738="","",IF('TSA Input'!J2738="Yes",'TSA Input'!E2738,""))</f>
        <v/>
      </c>
      <c r="I2763" s="45" t="str">
        <f t="shared" si="2"/>
        <v/>
      </c>
      <c r="J2763" s="146" t="str">
        <f>IF('TSA Input'!$J2738="","",IF('TSA Input'!$J2738="Yes",'TSA Input'!$C2738,""))</f>
        <v/>
      </c>
      <c r="K2763" s="147" t="str">
        <f>IF('TSA Input'!$J2738="","",IF('TSA Input'!$J2738="Yes",'TSA Input'!$I2738,""))</f>
        <v/>
      </c>
      <c r="L2763" s="147" t="str">
        <f>IF('TSA Input'!$J2738="","",IF('TSA Input'!$J2738="Yes",'TSA Input'!$E2738,""))</f>
        <v/>
      </c>
      <c r="M2763" s="45" t="str">
        <f t="shared" si="3"/>
        <v/>
      </c>
      <c r="N2763" s="48"/>
      <c r="O2763" s="49"/>
      <c r="P2763" s="148" t="s">
        <v>31</v>
      </c>
      <c r="Q2763" s="149" t="s">
        <v>31</v>
      </c>
      <c r="R2763" s="1"/>
    </row>
    <row r="2764" spans="1:18" ht="15.75" hidden="1" customHeight="1">
      <c r="A2764" s="1" t="str">
        <f t="shared" si="1"/>
        <v/>
      </c>
      <c r="B2764" s="1"/>
      <c r="C2764" s="38" t="str">
        <f>IF('TSA Input'!J2739="","",IF('TSA Input'!J2739="Yes",'TSA Input'!B2739,"Ineligible"))</f>
        <v/>
      </c>
      <c r="D2764" s="39" t="str">
        <f>IF('TSA Input'!J2739="","",IF('TSA Input'!J2739="Yes",'TSA Input'!H2739,""))</f>
        <v/>
      </c>
      <c r="E2764" s="40" t="str">
        <f>IF('TSA Input'!J2739="","",IF('TSA Input'!J2739="Yes",'TSA Input'!G2739,""))</f>
        <v/>
      </c>
      <c r="F2764" s="42" t="str">
        <f>IF('TSA Input'!J2739="","",IF('TSA Input'!J2739="Yes",'TSA Input'!C2739,""))</f>
        <v/>
      </c>
      <c r="G2764" s="43" t="str">
        <f>IF('TSA Input'!J2739="","",IF('TSA Input'!J2739="Yes",'TSA Input'!I2739,""))</f>
        <v/>
      </c>
      <c r="H2764" s="43" t="str">
        <f>IF('TSA Input'!J2739="","",IF('TSA Input'!J2739="Yes",'TSA Input'!E2739,""))</f>
        <v/>
      </c>
      <c r="I2764" s="45" t="str">
        <f t="shared" si="2"/>
        <v/>
      </c>
      <c r="J2764" s="146" t="str">
        <f>IF('TSA Input'!$J2739="","",IF('TSA Input'!$J2739="Yes",'TSA Input'!$C2739,""))</f>
        <v/>
      </c>
      <c r="K2764" s="147" t="str">
        <f>IF('TSA Input'!$J2739="","",IF('TSA Input'!$J2739="Yes",'TSA Input'!$I2739,""))</f>
        <v/>
      </c>
      <c r="L2764" s="147" t="str">
        <f>IF('TSA Input'!$J2739="","",IF('TSA Input'!$J2739="Yes",'TSA Input'!$E2739,""))</f>
        <v/>
      </c>
      <c r="M2764" s="45" t="str">
        <f t="shared" si="3"/>
        <v/>
      </c>
      <c r="N2764" s="48"/>
      <c r="O2764" s="49"/>
      <c r="P2764" s="148" t="s">
        <v>31</v>
      </c>
      <c r="Q2764" s="149" t="s">
        <v>31</v>
      </c>
      <c r="R2764" s="1"/>
    </row>
    <row r="2765" spans="1:18" ht="15.75" hidden="1" customHeight="1">
      <c r="A2765" s="1" t="str">
        <f t="shared" si="1"/>
        <v/>
      </c>
      <c r="B2765" s="1"/>
      <c r="C2765" s="38" t="str">
        <f>IF('TSA Input'!J2740="","",IF('TSA Input'!J2740="Yes",'TSA Input'!B2740,"Ineligible"))</f>
        <v/>
      </c>
      <c r="D2765" s="39" t="str">
        <f>IF('TSA Input'!J2740="","",IF('TSA Input'!J2740="Yes",'TSA Input'!H2740,""))</f>
        <v/>
      </c>
      <c r="E2765" s="40" t="str">
        <f>IF('TSA Input'!J2740="","",IF('TSA Input'!J2740="Yes",'TSA Input'!G2740,""))</f>
        <v/>
      </c>
      <c r="F2765" s="42" t="str">
        <f>IF('TSA Input'!J2740="","",IF('TSA Input'!J2740="Yes",'TSA Input'!C2740,""))</f>
        <v/>
      </c>
      <c r="G2765" s="43" t="str">
        <f>IF('TSA Input'!J2740="","",IF('TSA Input'!J2740="Yes",'TSA Input'!I2740,""))</f>
        <v/>
      </c>
      <c r="H2765" s="43" t="str">
        <f>IF('TSA Input'!J2740="","",IF('TSA Input'!J2740="Yes",'TSA Input'!E2740,""))</f>
        <v/>
      </c>
      <c r="I2765" s="45" t="str">
        <f t="shared" si="2"/>
        <v/>
      </c>
      <c r="J2765" s="146" t="str">
        <f>IF('TSA Input'!$J2740="","",IF('TSA Input'!$J2740="Yes",'TSA Input'!$C2740,""))</f>
        <v/>
      </c>
      <c r="K2765" s="147" t="str">
        <f>IF('TSA Input'!$J2740="","",IF('TSA Input'!$J2740="Yes",'TSA Input'!$I2740,""))</f>
        <v/>
      </c>
      <c r="L2765" s="147" t="str">
        <f>IF('TSA Input'!$J2740="","",IF('TSA Input'!$J2740="Yes",'TSA Input'!$E2740,""))</f>
        <v/>
      </c>
      <c r="M2765" s="45" t="str">
        <f t="shared" si="3"/>
        <v/>
      </c>
      <c r="N2765" s="48"/>
      <c r="O2765" s="49"/>
      <c r="P2765" s="148" t="s">
        <v>31</v>
      </c>
      <c r="Q2765" s="149" t="s">
        <v>31</v>
      </c>
      <c r="R2765" s="1"/>
    </row>
    <row r="2766" spans="1:18" ht="15.75" hidden="1" customHeight="1">
      <c r="A2766" s="1" t="str">
        <f t="shared" si="1"/>
        <v/>
      </c>
      <c r="B2766" s="1"/>
      <c r="C2766" s="38" t="str">
        <f>IF('TSA Input'!J2741="","",IF('TSA Input'!J2741="Yes",'TSA Input'!B2741,"Ineligible"))</f>
        <v/>
      </c>
      <c r="D2766" s="39" t="str">
        <f>IF('TSA Input'!J2741="","",IF('TSA Input'!J2741="Yes",'TSA Input'!H2741,""))</f>
        <v/>
      </c>
      <c r="E2766" s="40" t="str">
        <f>IF('TSA Input'!J2741="","",IF('TSA Input'!J2741="Yes",'TSA Input'!G2741,""))</f>
        <v/>
      </c>
      <c r="F2766" s="42" t="str">
        <f>IF('TSA Input'!J2741="","",IF('TSA Input'!J2741="Yes",'TSA Input'!C2741,""))</f>
        <v/>
      </c>
      <c r="G2766" s="43" t="str">
        <f>IF('TSA Input'!J2741="","",IF('TSA Input'!J2741="Yes",'TSA Input'!I2741,""))</f>
        <v/>
      </c>
      <c r="H2766" s="43" t="str">
        <f>IF('TSA Input'!J2741="","",IF('TSA Input'!J2741="Yes",'TSA Input'!E2741,""))</f>
        <v/>
      </c>
      <c r="I2766" s="45" t="str">
        <f t="shared" si="2"/>
        <v/>
      </c>
      <c r="J2766" s="146" t="str">
        <f>IF('TSA Input'!$J2741="","",IF('TSA Input'!$J2741="Yes",'TSA Input'!$C2741,""))</f>
        <v/>
      </c>
      <c r="K2766" s="147" t="str">
        <f>IF('TSA Input'!$J2741="","",IF('TSA Input'!$J2741="Yes",'TSA Input'!$I2741,""))</f>
        <v/>
      </c>
      <c r="L2766" s="147" t="str">
        <f>IF('TSA Input'!$J2741="","",IF('TSA Input'!$J2741="Yes",'TSA Input'!$E2741,""))</f>
        <v/>
      </c>
      <c r="M2766" s="45" t="str">
        <f t="shared" si="3"/>
        <v/>
      </c>
      <c r="N2766" s="48"/>
      <c r="O2766" s="49"/>
      <c r="P2766" s="148" t="s">
        <v>31</v>
      </c>
      <c r="Q2766" s="149" t="s">
        <v>31</v>
      </c>
      <c r="R2766" s="1"/>
    </row>
    <row r="2767" spans="1:18" ht="15.75" hidden="1" customHeight="1">
      <c r="A2767" s="1" t="str">
        <f t="shared" si="1"/>
        <v/>
      </c>
      <c r="B2767" s="1"/>
      <c r="C2767" s="38" t="str">
        <f>IF('TSA Input'!J2742="","",IF('TSA Input'!J2742="Yes",'TSA Input'!B2742,"Ineligible"))</f>
        <v/>
      </c>
      <c r="D2767" s="39" t="str">
        <f>IF('TSA Input'!J2742="","",IF('TSA Input'!J2742="Yes",'TSA Input'!H2742,""))</f>
        <v/>
      </c>
      <c r="E2767" s="40" t="str">
        <f>IF('TSA Input'!J2742="","",IF('TSA Input'!J2742="Yes",'TSA Input'!G2742,""))</f>
        <v/>
      </c>
      <c r="F2767" s="42" t="str">
        <f>IF('TSA Input'!J2742="","",IF('TSA Input'!J2742="Yes",'TSA Input'!C2742,""))</f>
        <v/>
      </c>
      <c r="G2767" s="43" t="str">
        <f>IF('TSA Input'!J2742="","",IF('TSA Input'!J2742="Yes",'TSA Input'!I2742,""))</f>
        <v/>
      </c>
      <c r="H2767" s="43" t="str">
        <f>IF('TSA Input'!J2742="","",IF('TSA Input'!J2742="Yes",'TSA Input'!E2742,""))</f>
        <v/>
      </c>
      <c r="I2767" s="45" t="str">
        <f t="shared" si="2"/>
        <v/>
      </c>
      <c r="J2767" s="146" t="str">
        <f>IF('TSA Input'!$J2742="","",IF('TSA Input'!$J2742="Yes",'TSA Input'!$C2742,""))</f>
        <v/>
      </c>
      <c r="K2767" s="147" t="str">
        <f>IF('TSA Input'!$J2742="","",IF('TSA Input'!$J2742="Yes",'TSA Input'!$I2742,""))</f>
        <v/>
      </c>
      <c r="L2767" s="147" t="str">
        <f>IF('TSA Input'!$J2742="","",IF('TSA Input'!$J2742="Yes",'TSA Input'!$E2742,""))</f>
        <v/>
      </c>
      <c r="M2767" s="45" t="str">
        <f t="shared" si="3"/>
        <v/>
      </c>
      <c r="N2767" s="48"/>
      <c r="O2767" s="49"/>
      <c r="P2767" s="148" t="s">
        <v>31</v>
      </c>
      <c r="Q2767" s="149" t="s">
        <v>31</v>
      </c>
      <c r="R2767" s="1"/>
    </row>
    <row r="2768" spans="1:18" ht="15.75" hidden="1" customHeight="1">
      <c r="A2768" s="1" t="str">
        <f t="shared" si="1"/>
        <v/>
      </c>
      <c r="B2768" s="1"/>
      <c r="C2768" s="38" t="str">
        <f>IF('TSA Input'!J2743="","",IF('TSA Input'!J2743="Yes",'TSA Input'!B2743,"Ineligible"))</f>
        <v/>
      </c>
      <c r="D2768" s="39" t="str">
        <f>IF('TSA Input'!J2743="","",IF('TSA Input'!J2743="Yes",'TSA Input'!H2743,""))</f>
        <v/>
      </c>
      <c r="E2768" s="40" t="str">
        <f>IF('TSA Input'!J2743="","",IF('TSA Input'!J2743="Yes",'TSA Input'!G2743,""))</f>
        <v/>
      </c>
      <c r="F2768" s="42" t="str">
        <f>IF('TSA Input'!J2743="","",IF('TSA Input'!J2743="Yes",'TSA Input'!C2743,""))</f>
        <v/>
      </c>
      <c r="G2768" s="43" t="str">
        <f>IF('TSA Input'!J2743="","",IF('TSA Input'!J2743="Yes",'TSA Input'!I2743,""))</f>
        <v/>
      </c>
      <c r="H2768" s="43" t="str">
        <f>IF('TSA Input'!J2743="","",IF('TSA Input'!J2743="Yes",'TSA Input'!E2743,""))</f>
        <v/>
      </c>
      <c r="I2768" s="45" t="str">
        <f t="shared" si="2"/>
        <v/>
      </c>
      <c r="J2768" s="146" t="str">
        <f>IF('TSA Input'!$J2743="","",IF('TSA Input'!$J2743="Yes",'TSA Input'!$C2743,""))</f>
        <v/>
      </c>
      <c r="K2768" s="147" t="str">
        <f>IF('TSA Input'!$J2743="","",IF('TSA Input'!$J2743="Yes",'TSA Input'!$I2743,""))</f>
        <v/>
      </c>
      <c r="L2768" s="147" t="str">
        <f>IF('TSA Input'!$J2743="","",IF('TSA Input'!$J2743="Yes",'TSA Input'!$E2743,""))</f>
        <v/>
      </c>
      <c r="M2768" s="45" t="str">
        <f t="shared" si="3"/>
        <v/>
      </c>
      <c r="N2768" s="48"/>
      <c r="O2768" s="49"/>
      <c r="P2768" s="148" t="s">
        <v>31</v>
      </c>
      <c r="Q2768" s="149" t="s">
        <v>31</v>
      </c>
      <c r="R2768" s="1"/>
    </row>
    <row r="2769" spans="1:18" ht="15.75" hidden="1" customHeight="1">
      <c r="A2769" s="1" t="str">
        <f t="shared" si="1"/>
        <v/>
      </c>
      <c r="B2769" s="1"/>
      <c r="C2769" s="38" t="str">
        <f>IF('TSA Input'!J2744="","",IF('TSA Input'!J2744="Yes",'TSA Input'!B2744,"Ineligible"))</f>
        <v/>
      </c>
      <c r="D2769" s="39" t="str">
        <f>IF('TSA Input'!J2744="","",IF('TSA Input'!J2744="Yes",'TSA Input'!H2744,""))</f>
        <v/>
      </c>
      <c r="E2769" s="40" t="str">
        <f>IF('TSA Input'!J2744="","",IF('TSA Input'!J2744="Yes",'TSA Input'!G2744,""))</f>
        <v/>
      </c>
      <c r="F2769" s="42" t="str">
        <f>IF('TSA Input'!J2744="","",IF('TSA Input'!J2744="Yes",'TSA Input'!C2744,""))</f>
        <v/>
      </c>
      <c r="G2769" s="43" t="str">
        <f>IF('TSA Input'!J2744="","",IF('TSA Input'!J2744="Yes",'TSA Input'!I2744,""))</f>
        <v/>
      </c>
      <c r="H2769" s="43" t="str">
        <f>IF('TSA Input'!J2744="","",IF('TSA Input'!J2744="Yes",'TSA Input'!E2744,""))</f>
        <v/>
      </c>
      <c r="I2769" s="45" t="str">
        <f t="shared" si="2"/>
        <v/>
      </c>
      <c r="J2769" s="146" t="str">
        <f>IF('TSA Input'!$J2744="","",IF('TSA Input'!$J2744="Yes",'TSA Input'!$C2744,""))</f>
        <v/>
      </c>
      <c r="K2769" s="147" t="str">
        <f>IF('TSA Input'!$J2744="","",IF('TSA Input'!$J2744="Yes",'TSA Input'!$I2744,""))</f>
        <v/>
      </c>
      <c r="L2769" s="147" t="str">
        <f>IF('TSA Input'!$J2744="","",IF('TSA Input'!$J2744="Yes",'TSA Input'!$E2744,""))</f>
        <v/>
      </c>
      <c r="M2769" s="45" t="str">
        <f t="shared" si="3"/>
        <v/>
      </c>
      <c r="N2769" s="48"/>
      <c r="O2769" s="49"/>
      <c r="P2769" s="148" t="s">
        <v>31</v>
      </c>
      <c r="Q2769" s="149" t="s">
        <v>31</v>
      </c>
      <c r="R2769" s="1"/>
    </row>
    <row r="2770" spans="1:18" ht="15.75" hidden="1" customHeight="1">
      <c r="A2770" s="1" t="str">
        <f t="shared" si="1"/>
        <v/>
      </c>
      <c r="B2770" s="1"/>
      <c r="C2770" s="38" t="str">
        <f>IF('TSA Input'!J2745="","",IF('TSA Input'!J2745="Yes",'TSA Input'!B2745,"Ineligible"))</f>
        <v/>
      </c>
      <c r="D2770" s="39" t="str">
        <f>IF('TSA Input'!J2745="","",IF('TSA Input'!J2745="Yes",'TSA Input'!H2745,""))</f>
        <v/>
      </c>
      <c r="E2770" s="40" t="str">
        <f>IF('TSA Input'!J2745="","",IF('TSA Input'!J2745="Yes",'TSA Input'!G2745,""))</f>
        <v/>
      </c>
      <c r="F2770" s="42" t="str">
        <f>IF('TSA Input'!J2745="","",IF('TSA Input'!J2745="Yes",'TSA Input'!C2745,""))</f>
        <v/>
      </c>
      <c r="G2770" s="43" t="str">
        <f>IF('TSA Input'!J2745="","",IF('TSA Input'!J2745="Yes",'TSA Input'!I2745,""))</f>
        <v/>
      </c>
      <c r="H2770" s="43" t="str">
        <f>IF('TSA Input'!J2745="","",IF('TSA Input'!J2745="Yes",'TSA Input'!E2745,""))</f>
        <v/>
      </c>
      <c r="I2770" s="45" t="str">
        <f t="shared" si="2"/>
        <v/>
      </c>
      <c r="J2770" s="146" t="str">
        <f>IF('TSA Input'!$J2745="","",IF('TSA Input'!$J2745="Yes",'TSA Input'!$C2745,""))</f>
        <v/>
      </c>
      <c r="K2770" s="147" t="str">
        <f>IF('TSA Input'!$J2745="","",IF('TSA Input'!$J2745="Yes",'TSA Input'!$I2745,""))</f>
        <v/>
      </c>
      <c r="L2770" s="147" t="str">
        <f>IF('TSA Input'!$J2745="","",IF('TSA Input'!$J2745="Yes",'TSA Input'!$E2745,""))</f>
        <v/>
      </c>
      <c r="M2770" s="45" t="str">
        <f t="shared" si="3"/>
        <v/>
      </c>
      <c r="N2770" s="48"/>
      <c r="O2770" s="49"/>
      <c r="P2770" s="148" t="s">
        <v>31</v>
      </c>
      <c r="Q2770" s="149" t="s">
        <v>31</v>
      </c>
      <c r="R2770" s="1"/>
    </row>
    <row r="2771" spans="1:18" ht="15.75" hidden="1" customHeight="1">
      <c r="A2771" s="1" t="str">
        <f t="shared" si="1"/>
        <v/>
      </c>
      <c r="B2771" s="1"/>
      <c r="C2771" s="38" t="str">
        <f>IF('TSA Input'!J2746="","",IF('TSA Input'!J2746="Yes",'TSA Input'!B2746,"Ineligible"))</f>
        <v/>
      </c>
      <c r="D2771" s="39" t="str">
        <f>IF('TSA Input'!J2746="","",IF('TSA Input'!J2746="Yes",'TSA Input'!H2746,""))</f>
        <v/>
      </c>
      <c r="E2771" s="40" t="str">
        <f>IF('TSA Input'!J2746="","",IF('TSA Input'!J2746="Yes",'TSA Input'!G2746,""))</f>
        <v/>
      </c>
      <c r="F2771" s="42" t="str">
        <f>IF('TSA Input'!J2746="","",IF('TSA Input'!J2746="Yes",'TSA Input'!C2746,""))</f>
        <v/>
      </c>
      <c r="G2771" s="43" t="str">
        <f>IF('TSA Input'!J2746="","",IF('TSA Input'!J2746="Yes",'TSA Input'!I2746,""))</f>
        <v/>
      </c>
      <c r="H2771" s="43" t="str">
        <f>IF('TSA Input'!J2746="","",IF('TSA Input'!J2746="Yes",'TSA Input'!E2746,""))</f>
        <v/>
      </c>
      <c r="I2771" s="45" t="str">
        <f t="shared" si="2"/>
        <v/>
      </c>
      <c r="J2771" s="146" t="str">
        <f>IF('TSA Input'!$J2746="","",IF('TSA Input'!$J2746="Yes",'TSA Input'!$C2746,""))</f>
        <v/>
      </c>
      <c r="K2771" s="147" t="str">
        <f>IF('TSA Input'!$J2746="","",IF('TSA Input'!$J2746="Yes",'TSA Input'!$I2746,""))</f>
        <v/>
      </c>
      <c r="L2771" s="147" t="str">
        <f>IF('TSA Input'!$J2746="","",IF('TSA Input'!$J2746="Yes",'TSA Input'!$E2746,""))</f>
        <v/>
      </c>
      <c r="M2771" s="45" t="str">
        <f t="shared" si="3"/>
        <v/>
      </c>
      <c r="N2771" s="48"/>
      <c r="O2771" s="49"/>
      <c r="P2771" s="148" t="s">
        <v>31</v>
      </c>
      <c r="Q2771" s="149" t="s">
        <v>31</v>
      </c>
      <c r="R2771" s="1"/>
    </row>
    <row r="2772" spans="1:18" ht="15.75" hidden="1" customHeight="1">
      <c r="A2772" s="1" t="str">
        <f t="shared" si="1"/>
        <v/>
      </c>
      <c r="B2772" s="1"/>
      <c r="C2772" s="38" t="str">
        <f>IF('TSA Input'!J2747="","",IF('TSA Input'!J2747="Yes",'TSA Input'!B2747,"Ineligible"))</f>
        <v/>
      </c>
      <c r="D2772" s="39" t="str">
        <f>IF('TSA Input'!J2747="","",IF('TSA Input'!J2747="Yes",'TSA Input'!H2747,""))</f>
        <v/>
      </c>
      <c r="E2772" s="40" t="str">
        <f>IF('TSA Input'!J2747="","",IF('TSA Input'!J2747="Yes",'TSA Input'!G2747,""))</f>
        <v/>
      </c>
      <c r="F2772" s="42" t="str">
        <f>IF('TSA Input'!J2747="","",IF('TSA Input'!J2747="Yes",'TSA Input'!C2747,""))</f>
        <v/>
      </c>
      <c r="G2772" s="43" t="str">
        <f>IF('TSA Input'!J2747="","",IF('TSA Input'!J2747="Yes",'TSA Input'!I2747,""))</f>
        <v/>
      </c>
      <c r="H2772" s="43" t="str">
        <f>IF('TSA Input'!J2747="","",IF('TSA Input'!J2747="Yes",'TSA Input'!E2747,""))</f>
        <v/>
      </c>
      <c r="I2772" s="45" t="str">
        <f t="shared" si="2"/>
        <v/>
      </c>
      <c r="J2772" s="146" t="str">
        <f>IF('TSA Input'!$J2747="","",IF('TSA Input'!$J2747="Yes",'TSA Input'!$C2747,""))</f>
        <v/>
      </c>
      <c r="K2772" s="147" t="str">
        <f>IF('TSA Input'!$J2747="","",IF('TSA Input'!$J2747="Yes",'TSA Input'!$I2747,""))</f>
        <v/>
      </c>
      <c r="L2772" s="147" t="str">
        <f>IF('TSA Input'!$J2747="","",IF('TSA Input'!$J2747="Yes",'TSA Input'!$E2747,""))</f>
        <v/>
      </c>
      <c r="M2772" s="45" t="str">
        <f t="shared" si="3"/>
        <v/>
      </c>
      <c r="N2772" s="48"/>
      <c r="O2772" s="49"/>
      <c r="P2772" s="148" t="s">
        <v>31</v>
      </c>
      <c r="Q2772" s="149" t="s">
        <v>31</v>
      </c>
      <c r="R2772" s="1"/>
    </row>
    <row r="2773" spans="1:18" ht="15.75" hidden="1" customHeight="1">
      <c r="A2773" s="1" t="str">
        <f t="shared" si="1"/>
        <v/>
      </c>
      <c r="B2773" s="1"/>
      <c r="C2773" s="38" t="str">
        <f>IF('TSA Input'!J2748="","",IF('TSA Input'!J2748="Yes",'TSA Input'!B2748,"Ineligible"))</f>
        <v/>
      </c>
      <c r="D2773" s="39" t="str">
        <f>IF('TSA Input'!J2748="","",IF('TSA Input'!J2748="Yes",'TSA Input'!H2748,""))</f>
        <v/>
      </c>
      <c r="E2773" s="40" t="str">
        <f>IF('TSA Input'!J2748="","",IF('TSA Input'!J2748="Yes",'TSA Input'!G2748,""))</f>
        <v/>
      </c>
      <c r="F2773" s="42" t="str">
        <f>IF('TSA Input'!J2748="","",IF('TSA Input'!J2748="Yes",'TSA Input'!C2748,""))</f>
        <v/>
      </c>
      <c r="G2773" s="43" t="str">
        <f>IF('TSA Input'!J2748="","",IF('TSA Input'!J2748="Yes",'TSA Input'!I2748,""))</f>
        <v/>
      </c>
      <c r="H2773" s="43" t="str">
        <f>IF('TSA Input'!J2748="","",IF('TSA Input'!J2748="Yes",'TSA Input'!E2748,""))</f>
        <v/>
      </c>
      <c r="I2773" s="45" t="str">
        <f t="shared" si="2"/>
        <v/>
      </c>
      <c r="J2773" s="146" t="str">
        <f>IF('TSA Input'!$J2748="","",IF('TSA Input'!$J2748="Yes",'TSA Input'!$C2748,""))</f>
        <v/>
      </c>
      <c r="K2773" s="147" t="str">
        <f>IF('TSA Input'!$J2748="","",IF('TSA Input'!$J2748="Yes",'TSA Input'!$I2748,""))</f>
        <v/>
      </c>
      <c r="L2773" s="147" t="str">
        <f>IF('TSA Input'!$J2748="","",IF('TSA Input'!$J2748="Yes",'TSA Input'!$E2748,""))</f>
        <v/>
      </c>
      <c r="M2773" s="45" t="str">
        <f t="shared" si="3"/>
        <v/>
      </c>
      <c r="N2773" s="48"/>
      <c r="O2773" s="49"/>
      <c r="P2773" s="148" t="s">
        <v>31</v>
      </c>
      <c r="Q2773" s="149" t="s">
        <v>31</v>
      </c>
      <c r="R2773" s="1"/>
    </row>
    <row r="2774" spans="1:18" ht="15.75" hidden="1" customHeight="1">
      <c r="A2774" s="1" t="str">
        <f t="shared" si="1"/>
        <v/>
      </c>
      <c r="B2774" s="1"/>
      <c r="C2774" s="38" t="str">
        <f>IF('TSA Input'!J2749="","",IF('TSA Input'!J2749="Yes",'TSA Input'!B2749,"Ineligible"))</f>
        <v/>
      </c>
      <c r="D2774" s="39" t="str">
        <f>IF('TSA Input'!J2749="","",IF('TSA Input'!J2749="Yes",'TSA Input'!H2749,""))</f>
        <v/>
      </c>
      <c r="E2774" s="40" t="str">
        <f>IF('TSA Input'!J2749="","",IF('TSA Input'!J2749="Yes",'TSA Input'!G2749,""))</f>
        <v/>
      </c>
      <c r="F2774" s="42" t="str">
        <f>IF('TSA Input'!J2749="","",IF('TSA Input'!J2749="Yes",'TSA Input'!C2749,""))</f>
        <v/>
      </c>
      <c r="G2774" s="43" t="str">
        <f>IF('TSA Input'!J2749="","",IF('TSA Input'!J2749="Yes",'TSA Input'!I2749,""))</f>
        <v/>
      </c>
      <c r="H2774" s="43" t="str">
        <f>IF('TSA Input'!J2749="","",IF('TSA Input'!J2749="Yes",'TSA Input'!E2749,""))</f>
        <v/>
      </c>
      <c r="I2774" s="45" t="str">
        <f t="shared" si="2"/>
        <v/>
      </c>
      <c r="J2774" s="146" t="str">
        <f>IF('TSA Input'!$J2749="","",IF('TSA Input'!$J2749="Yes",'TSA Input'!$C2749,""))</f>
        <v/>
      </c>
      <c r="K2774" s="147" t="str">
        <f>IF('TSA Input'!$J2749="","",IF('TSA Input'!$J2749="Yes",'TSA Input'!$I2749,""))</f>
        <v/>
      </c>
      <c r="L2774" s="147" t="str">
        <f>IF('TSA Input'!$J2749="","",IF('TSA Input'!$J2749="Yes",'TSA Input'!$E2749,""))</f>
        <v/>
      </c>
      <c r="M2774" s="45" t="str">
        <f t="shared" si="3"/>
        <v/>
      </c>
      <c r="N2774" s="48"/>
      <c r="O2774" s="49"/>
      <c r="P2774" s="148" t="s">
        <v>31</v>
      </c>
      <c r="Q2774" s="149" t="s">
        <v>31</v>
      </c>
      <c r="R2774" s="1"/>
    </row>
    <row r="2775" spans="1:18" ht="15.75" hidden="1" customHeight="1">
      <c r="A2775" s="1" t="str">
        <f t="shared" si="1"/>
        <v/>
      </c>
      <c r="B2775" s="1"/>
      <c r="C2775" s="38" t="str">
        <f>IF('TSA Input'!J2750="","",IF('TSA Input'!J2750="Yes",'TSA Input'!B2750,"Ineligible"))</f>
        <v/>
      </c>
      <c r="D2775" s="39" t="str">
        <f>IF('TSA Input'!J2750="","",IF('TSA Input'!J2750="Yes",'TSA Input'!H2750,""))</f>
        <v/>
      </c>
      <c r="E2775" s="40" t="str">
        <f>IF('TSA Input'!J2750="","",IF('TSA Input'!J2750="Yes",'TSA Input'!G2750,""))</f>
        <v/>
      </c>
      <c r="F2775" s="42" t="str">
        <f>IF('TSA Input'!J2750="","",IF('TSA Input'!J2750="Yes",'TSA Input'!C2750,""))</f>
        <v/>
      </c>
      <c r="G2775" s="43" t="str">
        <f>IF('TSA Input'!J2750="","",IF('TSA Input'!J2750="Yes",'TSA Input'!I2750,""))</f>
        <v/>
      </c>
      <c r="H2775" s="43" t="str">
        <f>IF('TSA Input'!J2750="","",IF('TSA Input'!J2750="Yes",'TSA Input'!E2750,""))</f>
        <v/>
      </c>
      <c r="I2775" s="45" t="str">
        <f t="shared" si="2"/>
        <v/>
      </c>
      <c r="J2775" s="146" t="str">
        <f>IF('TSA Input'!$J2750="","",IF('TSA Input'!$J2750="Yes",'TSA Input'!$C2750,""))</f>
        <v/>
      </c>
      <c r="K2775" s="147" t="str">
        <f>IF('TSA Input'!$J2750="","",IF('TSA Input'!$J2750="Yes",'TSA Input'!$I2750,""))</f>
        <v/>
      </c>
      <c r="L2775" s="147" t="str">
        <f>IF('TSA Input'!$J2750="","",IF('TSA Input'!$J2750="Yes",'TSA Input'!$E2750,""))</f>
        <v/>
      </c>
      <c r="M2775" s="45" t="str">
        <f t="shared" si="3"/>
        <v/>
      </c>
      <c r="N2775" s="48"/>
      <c r="O2775" s="49"/>
      <c r="P2775" s="148" t="s">
        <v>31</v>
      </c>
      <c r="Q2775" s="149" t="s">
        <v>31</v>
      </c>
      <c r="R2775" s="1"/>
    </row>
    <row r="2776" spans="1:18" ht="15.75" hidden="1" customHeight="1">
      <c r="A2776" s="1" t="str">
        <f t="shared" si="1"/>
        <v/>
      </c>
      <c r="B2776" s="1"/>
      <c r="C2776" s="38" t="str">
        <f>IF('TSA Input'!J2751="","",IF('TSA Input'!J2751="Yes",'TSA Input'!B2751,"Ineligible"))</f>
        <v/>
      </c>
      <c r="D2776" s="39" t="str">
        <f>IF('TSA Input'!J2751="","",IF('TSA Input'!J2751="Yes",'TSA Input'!H2751,""))</f>
        <v/>
      </c>
      <c r="E2776" s="40" t="str">
        <f>IF('TSA Input'!J2751="","",IF('TSA Input'!J2751="Yes",'TSA Input'!G2751,""))</f>
        <v/>
      </c>
      <c r="F2776" s="42" t="str">
        <f>IF('TSA Input'!J2751="","",IF('TSA Input'!J2751="Yes",'TSA Input'!C2751,""))</f>
        <v/>
      </c>
      <c r="G2776" s="43" t="str">
        <f>IF('TSA Input'!J2751="","",IF('TSA Input'!J2751="Yes",'TSA Input'!I2751,""))</f>
        <v/>
      </c>
      <c r="H2776" s="43" t="str">
        <f>IF('TSA Input'!J2751="","",IF('TSA Input'!J2751="Yes",'TSA Input'!E2751,""))</f>
        <v/>
      </c>
      <c r="I2776" s="45" t="str">
        <f t="shared" si="2"/>
        <v/>
      </c>
      <c r="J2776" s="146" t="str">
        <f>IF('TSA Input'!$J2751="","",IF('TSA Input'!$J2751="Yes",'TSA Input'!$C2751,""))</f>
        <v/>
      </c>
      <c r="K2776" s="147" t="str">
        <f>IF('TSA Input'!$J2751="","",IF('TSA Input'!$J2751="Yes",'TSA Input'!$I2751,""))</f>
        <v/>
      </c>
      <c r="L2776" s="147" t="str">
        <f>IF('TSA Input'!$J2751="","",IF('TSA Input'!$J2751="Yes",'TSA Input'!$E2751,""))</f>
        <v/>
      </c>
      <c r="M2776" s="45" t="str">
        <f t="shared" si="3"/>
        <v/>
      </c>
      <c r="N2776" s="48"/>
      <c r="O2776" s="49"/>
      <c r="P2776" s="148" t="s">
        <v>31</v>
      </c>
      <c r="Q2776" s="149" t="s">
        <v>31</v>
      </c>
      <c r="R2776" s="1"/>
    </row>
    <row r="2777" spans="1:18" ht="15.75" hidden="1" customHeight="1">
      <c r="A2777" s="1" t="str">
        <f t="shared" si="1"/>
        <v/>
      </c>
      <c r="B2777" s="1"/>
      <c r="C2777" s="38" t="str">
        <f>IF('TSA Input'!J2752="","",IF('TSA Input'!J2752="Yes",'TSA Input'!B2752,"Ineligible"))</f>
        <v/>
      </c>
      <c r="D2777" s="39" t="str">
        <f>IF('TSA Input'!J2752="","",IF('TSA Input'!J2752="Yes",'TSA Input'!H2752,""))</f>
        <v/>
      </c>
      <c r="E2777" s="40" t="str">
        <f>IF('TSA Input'!J2752="","",IF('TSA Input'!J2752="Yes",'TSA Input'!G2752,""))</f>
        <v/>
      </c>
      <c r="F2777" s="42" t="str">
        <f>IF('TSA Input'!J2752="","",IF('TSA Input'!J2752="Yes",'TSA Input'!C2752,""))</f>
        <v/>
      </c>
      <c r="G2777" s="43" t="str">
        <f>IF('TSA Input'!J2752="","",IF('TSA Input'!J2752="Yes",'TSA Input'!I2752,""))</f>
        <v/>
      </c>
      <c r="H2777" s="43" t="str">
        <f>IF('TSA Input'!J2752="","",IF('TSA Input'!J2752="Yes",'TSA Input'!E2752,""))</f>
        <v/>
      </c>
      <c r="I2777" s="45" t="str">
        <f t="shared" si="2"/>
        <v/>
      </c>
      <c r="J2777" s="146" t="str">
        <f>IF('TSA Input'!$J2752="","",IF('TSA Input'!$J2752="Yes",'TSA Input'!$C2752,""))</f>
        <v/>
      </c>
      <c r="K2777" s="147" t="str">
        <f>IF('TSA Input'!$J2752="","",IF('TSA Input'!$J2752="Yes",'TSA Input'!$I2752,""))</f>
        <v/>
      </c>
      <c r="L2777" s="147" t="str">
        <f>IF('TSA Input'!$J2752="","",IF('TSA Input'!$J2752="Yes",'TSA Input'!$E2752,""))</f>
        <v/>
      </c>
      <c r="M2777" s="45" t="str">
        <f t="shared" si="3"/>
        <v/>
      </c>
      <c r="N2777" s="48"/>
      <c r="O2777" s="49"/>
      <c r="P2777" s="148" t="s">
        <v>31</v>
      </c>
      <c r="Q2777" s="149" t="s">
        <v>31</v>
      </c>
      <c r="R2777" s="1"/>
    </row>
    <row r="2778" spans="1:18" ht="15.75" hidden="1" customHeight="1">
      <c r="A2778" s="1" t="str">
        <f t="shared" si="1"/>
        <v/>
      </c>
      <c r="B2778" s="1"/>
      <c r="C2778" s="38" t="str">
        <f>IF('TSA Input'!J2753="","",IF('TSA Input'!J2753="Yes",'TSA Input'!B2753,"Ineligible"))</f>
        <v/>
      </c>
      <c r="D2778" s="39" t="str">
        <f>IF('TSA Input'!J2753="","",IF('TSA Input'!J2753="Yes",'TSA Input'!H2753,""))</f>
        <v/>
      </c>
      <c r="E2778" s="40" t="str">
        <f>IF('TSA Input'!J2753="","",IF('TSA Input'!J2753="Yes",'TSA Input'!G2753,""))</f>
        <v/>
      </c>
      <c r="F2778" s="42" t="str">
        <f>IF('TSA Input'!J2753="","",IF('TSA Input'!J2753="Yes",'TSA Input'!C2753,""))</f>
        <v/>
      </c>
      <c r="G2778" s="43" t="str">
        <f>IF('TSA Input'!J2753="","",IF('TSA Input'!J2753="Yes",'TSA Input'!I2753,""))</f>
        <v/>
      </c>
      <c r="H2778" s="43" t="str">
        <f>IF('TSA Input'!J2753="","",IF('TSA Input'!J2753="Yes",'TSA Input'!E2753,""))</f>
        <v/>
      </c>
      <c r="I2778" s="45" t="str">
        <f t="shared" si="2"/>
        <v/>
      </c>
      <c r="J2778" s="146" t="str">
        <f>IF('TSA Input'!$J2753="","",IF('TSA Input'!$J2753="Yes",'TSA Input'!$C2753,""))</f>
        <v/>
      </c>
      <c r="K2778" s="147" t="str">
        <f>IF('TSA Input'!$J2753="","",IF('TSA Input'!$J2753="Yes",'TSA Input'!$I2753,""))</f>
        <v/>
      </c>
      <c r="L2778" s="147" t="str">
        <f>IF('TSA Input'!$J2753="","",IF('TSA Input'!$J2753="Yes",'TSA Input'!$E2753,""))</f>
        <v/>
      </c>
      <c r="M2778" s="45" t="str">
        <f t="shared" si="3"/>
        <v/>
      </c>
      <c r="N2778" s="48"/>
      <c r="O2778" s="49"/>
      <c r="P2778" s="148" t="s">
        <v>31</v>
      </c>
      <c r="Q2778" s="149" t="s">
        <v>31</v>
      </c>
      <c r="R2778" s="1"/>
    </row>
    <row r="2779" spans="1:18" ht="15.75" hidden="1" customHeight="1">
      <c r="A2779" s="1" t="str">
        <f t="shared" si="1"/>
        <v/>
      </c>
      <c r="B2779" s="1"/>
      <c r="C2779" s="38" t="str">
        <f>IF('TSA Input'!J2754="","",IF('TSA Input'!J2754="Yes",'TSA Input'!B2754,"Ineligible"))</f>
        <v/>
      </c>
      <c r="D2779" s="39" t="str">
        <f>IF('TSA Input'!J2754="","",IF('TSA Input'!J2754="Yes",'TSA Input'!H2754,""))</f>
        <v/>
      </c>
      <c r="E2779" s="40" t="str">
        <f>IF('TSA Input'!J2754="","",IF('TSA Input'!J2754="Yes",'TSA Input'!G2754,""))</f>
        <v/>
      </c>
      <c r="F2779" s="42" t="str">
        <f>IF('TSA Input'!J2754="","",IF('TSA Input'!J2754="Yes",'TSA Input'!C2754,""))</f>
        <v/>
      </c>
      <c r="G2779" s="43" t="str">
        <f>IF('TSA Input'!J2754="","",IF('TSA Input'!J2754="Yes",'TSA Input'!I2754,""))</f>
        <v/>
      </c>
      <c r="H2779" s="43" t="str">
        <f>IF('TSA Input'!J2754="","",IF('TSA Input'!J2754="Yes",'TSA Input'!E2754,""))</f>
        <v/>
      </c>
      <c r="I2779" s="45" t="str">
        <f t="shared" si="2"/>
        <v/>
      </c>
      <c r="J2779" s="146" t="str">
        <f>IF('TSA Input'!$J2754="","",IF('TSA Input'!$J2754="Yes",'TSA Input'!$C2754,""))</f>
        <v/>
      </c>
      <c r="K2779" s="147" t="str">
        <f>IF('TSA Input'!$J2754="","",IF('TSA Input'!$J2754="Yes",'TSA Input'!$I2754,""))</f>
        <v/>
      </c>
      <c r="L2779" s="147" t="str">
        <f>IF('TSA Input'!$J2754="","",IF('TSA Input'!$J2754="Yes",'TSA Input'!$E2754,""))</f>
        <v/>
      </c>
      <c r="M2779" s="45" t="str">
        <f t="shared" si="3"/>
        <v/>
      </c>
      <c r="N2779" s="48"/>
      <c r="O2779" s="49"/>
      <c r="P2779" s="148" t="s">
        <v>31</v>
      </c>
      <c r="Q2779" s="149" t="s">
        <v>31</v>
      </c>
      <c r="R2779" s="1"/>
    </row>
    <row r="2780" spans="1:18" ht="15.75" hidden="1" customHeight="1">
      <c r="A2780" s="1" t="str">
        <f t="shared" si="1"/>
        <v/>
      </c>
      <c r="B2780" s="1"/>
      <c r="C2780" s="38" t="str">
        <f>IF('TSA Input'!J2755="","",IF('TSA Input'!J2755="Yes",'TSA Input'!B2755,"Ineligible"))</f>
        <v/>
      </c>
      <c r="D2780" s="39" t="str">
        <f>IF('TSA Input'!J2755="","",IF('TSA Input'!J2755="Yes",'TSA Input'!H2755,""))</f>
        <v/>
      </c>
      <c r="E2780" s="40" t="str">
        <f>IF('TSA Input'!J2755="","",IF('TSA Input'!J2755="Yes",'TSA Input'!G2755,""))</f>
        <v/>
      </c>
      <c r="F2780" s="42" t="str">
        <f>IF('TSA Input'!J2755="","",IF('TSA Input'!J2755="Yes",'TSA Input'!C2755,""))</f>
        <v/>
      </c>
      <c r="G2780" s="43" t="str">
        <f>IF('TSA Input'!J2755="","",IF('TSA Input'!J2755="Yes",'TSA Input'!I2755,""))</f>
        <v/>
      </c>
      <c r="H2780" s="43" t="str">
        <f>IF('TSA Input'!J2755="","",IF('TSA Input'!J2755="Yes",'TSA Input'!E2755,""))</f>
        <v/>
      </c>
      <c r="I2780" s="45" t="str">
        <f t="shared" si="2"/>
        <v/>
      </c>
      <c r="J2780" s="146" t="str">
        <f>IF('TSA Input'!$J2755="","",IF('TSA Input'!$J2755="Yes",'TSA Input'!$C2755,""))</f>
        <v/>
      </c>
      <c r="K2780" s="147" t="str">
        <f>IF('TSA Input'!$J2755="","",IF('TSA Input'!$J2755="Yes",'TSA Input'!$I2755,""))</f>
        <v/>
      </c>
      <c r="L2780" s="147" t="str">
        <f>IF('TSA Input'!$J2755="","",IF('TSA Input'!$J2755="Yes",'TSA Input'!$E2755,""))</f>
        <v/>
      </c>
      <c r="M2780" s="45" t="str">
        <f t="shared" si="3"/>
        <v/>
      </c>
      <c r="N2780" s="48"/>
      <c r="O2780" s="49"/>
      <c r="P2780" s="148" t="s">
        <v>31</v>
      </c>
      <c r="Q2780" s="149" t="s">
        <v>31</v>
      </c>
      <c r="R2780" s="1"/>
    </row>
    <row r="2781" spans="1:18" ht="15.75" hidden="1" customHeight="1">
      <c r="A2781" s="1" t="str">
        <f t="shared" si="1"/>
        <v/>
      </c>
      <c r="B2781" s="1"/>
      <c r="C2781" s="38" t="str">
        <f>IF('TSA Input'!J2756="","",IF('TSA Input'!J2756="Yes",'TSA Input'!B2756,"Ineligible"))</f>
        <v/>
      </c>
      <c r="D2781" s="39" t="str">
        <f>IF('TSA Input'!J2756="","",IF('TSA Input'!J2756="Yes",'TSA Input'!H2756,""))</f>
        <v/>
      </c>
      <c r="E2781" s="40" t="str">
        <f>IF('TSA Input'!J2756="","",IF('TSA Input'!J2756="Yes",'TSA Input'!G2756,""))</f>
        <v/>
      </c>
      <c r="F2781" s="42" t="str">
        <f>IF('TSA Input'!J2756="","",IF('TSA Input'!J2756="Yes",'TSA Input'!C2756,""))</f>
        <v/>
      </c>
      <c r="G2781" s="43" t="str">
        <f>IF('TSA Input'!J2756="","",IF('TSA Input'!J2756="Yes",'TSA Input'!I2756,""))</f>
        <v/>
      </c>
      <c r="H2781" s="43" t="str">
        <f>IF('TSA Input'!J2756="","",IF('TSA Input'!J2756="Yes",'TSA Input'!E2756,""))</f>
        <v/>
      </c>
      <c r="I2781" s="45" t="str">
        <f t="shared" si="2"/>
        <v/>
      </c>
      <c r="J2781" s="146" t="str">
        <f>IF('TSA Input'!$J2756="","",IF('TSA Input'!$J2756="Yes",'TSA Input'!$C2756,""))</f>
        <v/>
      </c>
      <c r="K2781" s="147" t="str">
        <f>IF('TSA Input'!$J2756="","",IF('TSA Input'!$J2756="Yes",'TSA Input'!$I2756,""))</f>
        <v/>
      </c>
      <c r="L2781" s="147" t="str">
        <f>IF('TSA Input'!$J2756="","",IF('TSA Input'!$J2756="Yes",'TSA Input'!$E2756,""))</f>
        <v/>
      </c>
      <c r="M2781" s="45" t="str">
        <f t="shared" si="3"/>
        <v/>
      </c>
      <c r="N2781" s="48"/>
      <c r="O2781" s="49"/>
      <c r="P2781" s="148" t="s">
        <v>31</v>
      </c>
      <c r="Q2781" s="149" t="s">
        <v>31</v>
      </c>
      <c r="R2781" s="1"/>
    </row>
    <row r="2782" spans="1:18" ht="15.75" hidden="1" customHeight="1">
      <c r="A2782" s="1" t="str">
        <f t="shared" si="1"/>
        <v/>
      </c>
      <c r="B2782" s="1"/>
      <c r="C2782" s="38" t="str">
        <f>IF('TSA Input'!J2757="","",IF('TSA Input'!J2757="Yes",'TSA Input'!B2757,"Ineligible"))</f>
        <v/>
      </c>
      <c r="D2782" s="39" t="str">
        <f>IF('TSA Input'!J2757="","",IF('TSA Input'!J2757="Yes",'TSA Input'!H2757,""))</f>
        <v/>
      </c>
      <c r="E2782" s="40" t="str">
        <f>IF('TSA Input'!J2757="","",IF('TSA Input'!J2757="Yes",'TSA Input'!G2757,""))</f>
        <v/>
      </c>
      <c r="F2782" s="42" t="str">
        <f>IF('TSA Input'!J2757="","",IF('TSA Input'!J2757="Yes",'TSA Input'!C2757,""))</f>
        <v/>
      </c>
      <c r="G2782" s="43" t="str">
        <f>IF('TSA Input'!J2757="","",IF('TSA Input'!J2757="Yes",'TSA Input'!I2757,""))</f>
        <v/>
      </c>
      <c r="H2782" s="43" t="str">
        <f>IF('TSA Input'!J2757="","",IF('TSA Input'!J2757="Yes",'TSA Input'!E2757,""))</f>
        <v/>
      </c>
      <c r="I2782" s="45" t="str">
        <f t="shared" si="2"/>
        <v/>
      </c>
      <c r="J2782" s="146" t="str">
        <f>IF('TSA Input'!$J2757="","",IF('TSA Input'!$J2757="Yes",'TSA Input'!$C2757,""))</f>
        <v/>
      </c>
      <c r="K2782" s="147" t="str">
        <f>IF('TSA Input'!$J2757="","",IF('TSA Input'!$J2757="Yes",'TSA Input'!$I2757,""))</f>
        <v/>
      </c>
      <c r="L2782" s="147" t="str">
        <f>IF('TSA Input'!$J2757="","",IF('TSA Input'!$J2757="Yes",'TSA Input'!$E2757,""))</f>
        <v/>
      </c>
      <c r="M2782" s="45" t="str">
        <f t="shared" si="3"/>
        <v/>
      </c>
      <c r="N2782" s="48"/>
      <c r="O2782" s="49"/>
      <c r="P2782" s="148" t="s">
        <v>31</v>
      </c>
      <c r="Q2782" s="149" t="s">
        <v>31</v>
      </c>
      <c r="R2782" s="1"/>
    </row>
    <row r="2783" spans="1:18" ht="15.75" hidden="1" customHeight="1">
      <c r="A2783" s="1" t="str">
        <f t="shared" si="1"/>
        <v/>
      </c>
      <c r="B2783" s="1"/>
      <c r="C2783" s="38" t="str">
        <f>IF('TSA Input'!J2758="","",IF('TSA Input'!J2758="Yes",'TSA Input'!B2758,"Ineligible"))</f>
        <v/>
      </c>
      <c r="D2783" s="39" t="str">
        <f>IF('TSA Input'!J2758="","",IF('TSA Input'!J2758="Yes",'TSA Input'!H2758,""))</f>
        <v/>
      </c>
      <c r="E2783" s="40" t="str">
        <f>IF('TSA Input'!J2758="","",IF('TSA Input'!J2758="Yes",'TSA Input'!G2758,""))</f>
        <v/>
      </c>
      <c r="F2783" s="42" t="str">
        <f>IF('TSA Input'!J2758="","",IF('TSA Input'!J2758="Yes",'TSA Input'!C2758,""))</f>
        <v/>
      </c>
      <c r="G2783" s="43" t="str">
        <f>IF('TSA Input'!J2758="","",IF('TSA Input'!J2758="Yes",'TSA Input'!I2758,""))</f>
        <v/>
      </c>
      <c r="H2783" s="43" t="str">
        <f>IF('TSA Input'!J2758="","",IF('TSA Input'!J2758="Yes",'TSA Input'!E2758,""))</f>
        <v/>
      </c>
      <c r="I2783" s="45" t="str">
        <f t="shared" si="2"/>
        <v/>
      </c>
      <c r="J2783" s="146" t="str">
        <f>IF('TSA Input'!$J2758="","",IF('TSA Input'!$J2758="Yes",'TSA Input'!$C2758,""))</f>
        <v/>
      </c>
      <c r="K2783" s="147" t="str">
        <f>IF('TSA Input'!$J2758="","",IF('TSA Input'!$J2758="Yes",'TSA Input'!$I2758,""))</f>
        <v/>
      </c>
      <c r="L2783" s="147" t="str">
        <f>IF('TSA Input'!$J2758="","",IF('TSA Input'!$J2758="Yes",'TSA Input'!$E2758,""))</f>
        <v/>
      </c>
      <c r="M2783" s="45" t="str">
        <f t="shared" si="3"/>
        <v/>
      </c>
      <c r="N2783" s="48"/>
      <c r="O2783" s="49"/>
      <c r="P2783" s="148" t="s">
        <v>31</v>
      </c>
      <c r="Q2783" s="149" t="s">
        <v>31</v>
      </c>
      <c r="R2783" s="1"/>
    </row>
    <row r="2784" spans="1:18" ht="15.75" hidden="1" customHeight="1">
      <c r="A2784" s="1" t="str">
        <f t="shared" si="1"/>
        <v/>
      </c>
      <c r="B2784" s="1"/>
      <c r="C2784" s="38" t="str">
        <f>IF('TSA Input'!J2759="","",IF('TSA Input'!J2759="Yes",'TSA Input'!B2759,"Ineligible"))</f>
        <v/>
      </c>
      <c r="D2784" s="39" t="str">
        <f>IF('TSA Input'!J2759="","",IF('TSA Input'!J2759="Yes",'TSA Input'!H2759,""))</f>
        <v/>
      </c>
      <c r="E2784" s="40" t="str">
        <f>IF('TSA Input'!J2759="","",IF('TSA Input'!J2759="Yes",'TSA Input'!G2759,""))</f>
        <v/>
      </c>
      <c r="F2784" s="42" t="str">
        <f>IF('TSA Input'!J2759="","",IF('TSA Input'!J2759="Yes",'TSA Input'!C2759,""))</f>
        <v/>
      </c>
      <c r="G2784" s="43" t="str">
        <f>IF('TSA Input'!J2759="","",IF('TSA Input'!J2759="Yes",'TSA Input'!I2759,""))</f>
        <v/>
      </c>
      <c r="H2784" s="43" t="str">
        <f>IF('TSA Input'!J2759="","",IF('TSA Input'!J2759="Yes",'TSA Input'!E2759,""))</f>
        <v/>
      </c>
      <c r="I2784" s="45" t="str">
        <f t="shared" si="2"/>
        <v/>
      </c>
      <c r="J2784" s="146" t="str">
        <f>IF('TSA Input'!$J2759="","",IF('TSA Input'!$J2759="Yes",'TSA Input'!$C2759,""))</f>
        <v/>
      </c>
      <c r="K2784" s="147" t="str">
        <f>IF('TSA Input'!$J2759="","",IF('TSA Input'!$J2759="Yes",'TSA Input'!$I2759,""))</f>
        <v/>
      </c>
      <c r="L2784" s="147" t="str">
        <f>IF('TSA Input'!$J2759="","",IF('TSA Input'!$J2759="Yes",'TSA Input'!$E2759,""))</f>
        <v/>
      </c>
      <c r="M2784" s="45" t="str">
        <f t="shared" si="3"/>
        <v/>
      </c>
      <c r="N2784" s="48"/>
      <c r="O2784" s="49"/>
      <c r="P2784" s="148" t="s">
        <v>31</v>
      </c>
      <c r="Q2784" s="149" t="s">
        <v>31</v>
      </c>
      <c r="R2784" s="1"/>
    </row>
    <row r="2785" spans="1:18" ht="15.75" hidden="1" customHeight="1">
      <c r="A2785" s="1" t="str">
        <f t="shared" si="1"/>
        <v/>
      </c>
      <c r="B2785" s="1"/>
      <c r="C2785" s="38" t="str">
        <f>IF('TSA Input'!J2760="","",IF('TSA Input'!J2760="Yes",'TSA Input'!B2760,"Ineligible"))</f>
        <v/>
      </c>
      <c r="D2785" s="39" t="str">
        <f>IF('TSA Input'!J2760="","",IF('TSA Input'!J2760="Yes",'TSA Input'!H2760,""))</f>
        <v/>
      </c>
      <c r="E2785" s="40" t="str">
        <f>IF('TSA Input'!J2760="","",IF('TSA Input'!J2760="Yes",'TSA Input'!G2760,""))</f>
        <v/>
      </c>
      <c r="F2785" s="42" t="str">
        <f>IF('TSA Input'!J2760="","",IF('TSA Input'!J2760="Yes",'TSA Input'!C2760,""))</f>
        <v/>
      </c>
      <c r="G2785" s="43" t="str">
        <f>IF('TSA Input'!J2760="","",IF('TSA Input'!J2760="Yes",'TSA Input'!I2760,""))</f>
        <v/>
      </c>
      <c r="H2785" s="43" t="str">
        <f>IF('TSA Input'!J2760="","",IF('TSA Input'!J2760="Yes",'TSA Input'!E2760,""))</f>
        <v/>
      </c>
      <c r="I2785" s="45" t="str">
        <f t="shared" si="2"/>
        <v/>
      </c>
      <c r="J2785" s="146" t="str">
        <f>IF('TSA Input'!$J2760="","",IF('TSA Input'!$J2760="Yes",'TSA Input'!$C2760,""))</f>
        <v/>
      </c>
      <c r="K2785" s="147" t="str">
        <f>IF('TSA Input'!$J2760="","",IF('TSA Input'!$J2760="Yes",'TSA Input'!$I2760,""))</f>
        <v/>
      </c>
      <c r="L2785" s="147" t="str">
        <f>IF('TSA Input'!$J2760="","",IF('TSA Input'!$J2760="Yes",'TSA Input'!$E2760,""))</f>
        <v/>
      </c>
      <c r="M2785" s="45" t="str">
        <f t="shared" si="3"/>
        <v/>
      </c>
      <c r="N2785" s="48"/>
      <c r="O2785" s="49"/>
      <c r="P2785" s="148" t="s">
        <v>31</v>
      </c>
      <c r="Q2785" s="149" t="s">
        <v>31</v>
      </c>
      <c r="R2785" s="1"/>
    </row>
    <row r="2786" spans="1:18" ht="15.75" hidden="1" customHeight="1">
      <c r="A2786" s="1" t="str">
        <f t="shared" si="1"/>
        <v/>
      </c>
      <c r="B2786" s="1"/>
      <c r="C2786" s="38" t="str">
        <f>IF('TSA Input'!J2761="","",IF('TSA Input'!J2761="Yes",'TSA Input'!B2761,"Ineligible"))</f>
        <v/>
      </c>
      <c r="D2786" s="39" t="str">
        <f>IF('TSA Input'!J2761="","",IF('TSA Input'!J2761="Yes",'TSA Input'!H2761,""))</f>
        <v/>
      </c>
      <c r="E2786" s="40" t="str">
        <f>IF('TSA Input'!J2761="","",IF('TSA Input'!J2761="Yes",'TSA Input'!G2761,""))</f>
        <v/>
      </c>
      <c r="F2786" s="42" t="str">
        <f>IF('TSA Input'!J2761="","",IF('TSA Input'!J2761="Yes",'TSA Input'!C2761,""))</f>
        <v/>
      </c>
      <c r="G2786" s="43" t="str">
        <f>IF('TSA Input'!J2761="","",IF('TSA Input'!J2761="Yes",'TSA Input'!I2761,""))</f>
        <v/>
      </c>
      <c r="H2786" s="43" t="str">
        <f>IF('TSA Input'!J2761="","",IF('TSA Input'!J2761="Yes",'TSA Input'!E2761,""))</f>
        <v/>
      </c>
      <c r="I2786" s="45" t="str">
        <f t="shared" si="2"/>
        <v/>
      </c>
      <c r="J2786" s="146" t="str">
        <f>IF('TSA Input'!$J2761="","",IF('TSA Input'!$J2761="Yes",'TSA Input'!$C2761,""))</f>
        <v/>
      </c>
      <c r="K2786" s="147" t="str">
        <f>IF('TSA Input'!$J2761="","",IF('TSA Input'!$J2761="Yes",'TSA Input'!$I2761,""))</f>
        <v/>
      </c>
      <c r="L2786" s="147" t="str">
        <f>IF('TSA Input'!$J2761="","",IF('TSA Input'!$J2761="Yes",'TSA Input'!$E2761,""))</f>
        <v/>
      </c>
      <c r="M2786" s="45" t="str">
        <f t="shared" si="3"/>
        <v/>
      </c>
      <c r="N2786" s="48"/>
      <c r="O2786" s="49"/>
      <c r="P2786" s="148" t="s">
        <v>31</v>
      </c>
      <c r="Q2786" s="149" t="s">
        <v>31</v>
      </c>
      <c r="R2786" s="1"/>
    </row>
    <row r="2787" spans="1:18" ht="15.75" hidden="1" customHeight="1">
      <c r="A2787" s="1" t="str">
        <f t="shared" si="1"/>
        <v/>
      </c>
      <c r="B2787" s="1"/>
      <c r="C2787" s="38" t="str">
        <f>IF('TSA Input'!J2762="","",IF('TSA Input'!J2762="Yes",'TSA Input'!B2762,"Ineligible"))</f>
        <v/>
      </c>
      <c r="D2787" s="39" t="str">
        <f>IF('TSA Input'!J2762="","",IF('TSA Input'!J2762="Yes",'TSA Input'!H2762,""))</f>
        <v/>
      </c>
      <c r="E2787" s="40" t="str">
        <f>IF('TSA Input'!J2762="","",IF('TSA Input'!J2762="Yes",'TSA Input'!G2762,""))</f>
        <v/>
      </c>
      <c r="F2787" s="42" t="str">
        <f>IF('TSA Input'!J2762="","",IF('TSA Input'!J2762="Yes",'TSA Input'!C2762,""))</f>
        <v/>
      </c>
      <c r="G2787" s="43" t="str">
        <f>IF('TSA Input'!J2762="","",IF('TSA Input'!J2762="Yes",'TSA Input'!I2762,""))</f>
        <v/>
      </c>
      <c r="H2787" s="43" t="str">
        <f>IF('TSA Input'!J2762="","",IF('TSA Input'!J2762="Yes",'TSA Input'!E2762,""))</f>
        <v/>
      </c>
      <c r="I2787" s="45" t="str">
        <f t="shared" si="2"/>
        <v/>
      </c>
      <c r="J2787" s="146" t="str">
        <f>IF('TSA Input'!$J2762="","",IF('TSA Input'!$J2762="Yes",'TSA Input'!$C2762,""))</f>
        <v/>
      </c>
      <c r="K2787" s="147" t="str">
        <f>IF('TSA Input'!$J2762="","",IF('TSA Input'!$J2762="Yes",'TSA Input'!$I2762,""))</f>
        <v/>
      </c>
      <c r="L2787" s="147" t="str">
        <f>IF('TSA Input'!$J2762="","",IF('TSA Input'!$J2762="Yes",'TSA Input'!$E2762,""))</f>
        <v/>
      </c>
      <c r="M2787" s="45" t="str">
        <f t="shared" si="3"/>
        <v/>
      </c>
      <c r="N2787" s="48"/>
      <c r="O2787" s="49"/>
      <c r="P2787" s="148" t="s">
        <v>31</v>
      </c>
      <c r="Q2787" s="149" t="s">
        <v>31</v>
      </c>
      <c r="R2787" s="1"/>
    </row>
    <row r="2788" spans="1:18" ht="15.75" hidden="1" customHeight="1">
      <c r="A2788" s="1" t="str">
        <f t="shared" si="1"/>
        <v/>
      </c>
      <c r="B2788" s="1"/>
      <c r="C2788" s="38" t="str">
        <f>IF('TSA Input'!J2763="","",IF('TSA Input'!J2763="Yes",'TSA Input'!B2763,"Ineligible"))</f>
        <v/>
      </c>
      <c r="D2788" s="39" t="str">
        <f>IF('TSA Input'!J2763="","",IF('TSA Input'!J2763="Yes",'TSA Input'!H2763,""))</f>
        <v/>
      </c>
      <c r="E2788" s="40" t="str">
        <f>IF('TSA Input'!J2763="","",IF('TSA Input'!J2763="Yes",'TSA Input'!G2763,""))</f>
        <v/>
      </c>
      <c r="F2788" s="42" t="str">
        <f>IF('TSA Input'!J2763="","",IF('TSA Input'!J2763="Yes",'TSA Input'!C2763,""))</f>
        <v/>
      </c>
      <c r="G2788" s="43" t="str">
        <f>IF('TSA Input'!J2763="","",IF('TSA Input'!J2763="Yes",'TSA Input'!I2763,""))</f>
        <v/>
      </c>
      <c r="H2788" s="43" t="str">
        <f>IF('TSA Input'!J2763="","",IF('TSA Input'!J2763="Yes",'TSA Input'!E2763,""))</f>
        <v/>
      </c>
      <c r="I2788" s="45" t="str">
        <f t="shared" si="2"/>
        <v/>
      </c>
      <c r="J2788" s="146" t="str">
        <f>IF('TSA Input'!$J2763="","",IF('TSA Input'!$J2763="Yes",'TSA Input'!$C2763,""))</f>
        <v/>
      </c>
      <c r="K2788" s="147" t="str">
        <f>IF('TSA Input'!$J2763="","",IF('TSA Input'!$J2763="Yes",'TSA Input'!$I2763,""))</f>
        <v/>
      </c>
      <c r="L2788" s="147" t="str">
        <f>IF('TSA Input'!$J2763="","",IF('TSA Input'!$J2763="Yes",'TSA Input'!$E2763,""))</f>
        <v/>
      </c>
      <c r="M2788" s="45" t="str">
        <f t="shared" si="3"/>
        <v/>
      </c>
      <c r="N2788" s="48"/>
      <c r="O2788" s="49"/>
      <c r="P2788" s="148" t="s">
        <v>31</v>
      </c>
      <c r="Q2788" s="149" t="s">
        <v>31</v>
      </c>
      <c r="R2788" s="1"/>
    </row>
    <row r="2789" spans="1:18" ht="15.75" hidden="1" customHeight="1">
      <c r="A2789" s="1" t="str">
        <f t="shared" si="1"/>
        <v/>
      </c>
      <c r="B2789" s="1"/>
      <c r="C2789" s="38" t="str">
        <f>IF('TSA Input'!J2764="","",IF('TSA Input'!J2764="Yes",'TSA Input'!B2764,"Ineligible"))</f>
        <v/>
      </c>
      <c r="D2789" s="39" t="str">
        <f>IF('TSA Input'!J2764="","",IF('TSA Input'!J2764="Yes",'TSA Input'!H2764,""))</f>
        <v/>
      </c>
      <c r="E2789" s="40" t="str">
        <f>IF('TSA Input'!J2764="","",IF('TSA Input'!J2764="Yes",'TSA Input'!G2764,""))</f>
        <v/>
      </c>
      <c r="F2789" s="42" t="str">
        <f>IF('TSA Input'!J2764="","",IF('TSA Input'!J2764="Yes",'TSA Input'!C2764,""))</f>
        <v/>
      </c>
      <c r="G2789" s="43" t="str">
        <f>IF('TSA Input'!J2764="","",IF('TSA Input'!J2764="Yes",'TSA Input'!I2764,""))</f>
        <v/>
      </c>
      <c r="H2789" s="43" t="str">
        <f>IF('TSA Input'!J2764="","",IF('TSA Input'!J2764="Yes",'TSA Input'!E2764,""))</f>
        <v/>
      </c>
      <c r="I2789" s="45" t="str">
        <f t="shared" si="2"/>
        <v/>
      </c>
      <c r="J2789" s="146" t="str">
        <f>IF('TSA Input'!$J2764="","",IF('TSA Input'!$J2764="Yes",'TSA Input'!$C2764,""))</f>
        <v/>
      </c>
      <c r="K2789" s="147" t="str">
        <f>IF('TSA Input'!$J2764="","",IF('TSA Input'!$J2764="Yes",'TSA Input'!$I2764,""))</f>
        <v/>
      </c>
      <c r="L2789" s="147" t="str">
        <f>IF('TSA Input'!$J2764="","",IF('TSA Input'!$J2764="Yes",'TSA Input'!$E2764,""))</f>
        <v/>
      </c>
      <c r="M2789" s="45" t="str">
        <f t="shared" si="3"/>
        <v/>
      </c>
      <c r="N2789" s="48"/>
      <c r="O2789" s="49"/>
      <c r="P2789" s="148" t="s">
        <v>31</v>
      </c>
      <c r="Q2789" s="149" t="s">
        <v>31</v>
      </c>
      <c r="R2789" s="1"/>
    </row>
    <row r="2790" spans="1:18" ht="15.75" hidden="1" customHeight="1">
      <c r="A2790" s="1" t="str">
        <f t="shared" si="1"/>
        <v/>
      </c>
      <c r="B2790" s="1"/>
      <c r="C2790" s="38" t="str">
        <f>IF('TSA Input'!J2765="","",IF('TSA Input'!J2765="Yes",'TSA Input'!B2765,"Ineligible"))</f>
        <v/>
      </c>
      <c r="D2790" s="39" t="str">
        <f>IF('TSA Input'!J2765="","",IF('TSA Input'!J2765="Yes",'TSA Input'!H2765,""))</f>
        <v/>
      </c>
      <c r="E2790" s="40" t="str">
        <f>IF('TSA Input'!J2765="","",IF('TSA Input'!J2765="Yes",'TSA Input'!G2765,""))</f>
        <v/>
      </c>
      <c r="F2790" s="42" t="str">
        <f>IF('TSA Input'!J2765="","",IF('TSA Input'!J2765="Yes",'TSA Input'!C2765,""))</f>
        <v/>
      </c>
      <c r="G2790" s="43" t="str">
        <f>IF('TSA Input'!J2765="","",IF('TSA Input'!J2765="Yes",'TSA Input'!I2765,""))</f>
        <v/>
      </c>
      <c r="H2790" s="43" t="str">
        <f>IF('TSA Input'!J2765="","",IF('TSA Input'!J2765="Yes",'TSA Input'!E2765,""))</f>
        <v/>
      </c>
      <c r="I2790" s="45" t="str">
        <f t="shared" si="2"/>
        <v/>
      </c>
      <c r="J2790" s="146" t="str">
        <f>IF('TSA Input'!$J2765="","",IF('TSA Input'!$J2765="Yes",'TSA Input'!$C2765,""))</f>
        <v/>
      </c>
      <c r="K2790" s="147" t="str">
        <f>IF('TSA Input'!$J2765="","",IF('TSA Input'!$J2765="Yes",'TSA Input'!$I2765,""))</f>
        <v/>
      </c>
      <c r="L2790" s="147" t="str">
        <f>IF('TSA Input'!$J2765="","",IF('TSA Input'!$J2765="Yes",'TSA Input'!$E2765,""))</f>
        <v/>
      </c>
      <c r="M2790" s="45" t="str">
        <f t="shared" si="3"/>
        <v/>
      </c>
      <c r="N2790" s="48"/>
      <c r="O2790" s="49"/>
      <c r="P2790" s="148" t="s">
        <v>31</v>
      </c>
      <c r="Q2790" s="149" t="s">
        <v>31</v>
      </c>
      <c r="R2790" s="1"/>
    </row>
    <row r="2791" spans="1:18" ht="15.75" hidden="1" customHeight="1">
      <c r="A2791" s="1" t="str">
        <f t="shared" si="1"/>
        <v/>
      </c>
      <c r="B2791" s="1"/>
      <c r="C2791" s="38" t="str">
        <f>IF('TSA Input'!J2766="","",IF('TSA Input'!J2766="Yes",'TSA Input'!B2766,"Ineligible"))</f>
        <v/>
      </c>
      <c r="D2791" s="39" t="str">
        <f>IF('TSA Input'!J2766="","",IF('TSA Input'!J2766="Yes",'TSA Input'!H2766,""))</f>
        <v/>
      </c>
      <c r="E2791" s="40" t="str">
        <f>IF('TSA Input'!J2766="","",IF('TSA Input'!J2766="Yes",'TSA Input'!G2766,""))</f>
        <v/>
      </c>
      <c r="F2791" s="42" t="str">
        <f>IF('TSA Input'!J2766="","",IF('TSA Input'!J2766="Yes",'TSA Input'!C2766,""))</f>
        <v/>
      </c>
      <c r="G2791" s="43" t="str">
        <f>IF('TSA Input'!J2766="","",IF('TSA Input'!J2766="Yes",'TSA Input'!I2766,""))</f>
        <v/>
      </c>
      <c r="H2791" s="43" t="str">
        <f>IF('TSA Input'!J2766="","",IF('TSA Input'!J2766="Yes",'TSA Input'!E2766,""))</f>
        <v/>
      </c>
      <c r="I2791" s="45" t="str">
        <f t="shared" si="2"/>
        <v/>
      </c>
      <c r="J2791" s="146" t="str">
        <f>IF('TSA Input'!$J2766="","",IF('TSA Input'!$J2766="Yes",'TSA Input'!$C2766,""))</f>
        <v/>
      </c>
      <c r="K2791" s="147" t="str">
        <f>IF('TSA Input'!$J2766="","",IF('TSA Input'!$J2766="Yes",'TSA Input'!$I2766,""))</f>
        <v/>
      </c>
      <c r="L2791" s="147" t="str">
        <f>IF('TSA Input'!$J2766="","",IF('TSA Input'!$J2766="Yes",'TSA Input'!$E2766,""))</f>
        <v/>
      </c>
      <c r="M2791" s="45" t="str">
        <f t="shared" si="3"/>
        <v/>
      </c>
      <c r="N2791" s="48"/>
      <c r="O2791" s="49"/>
      <c r="P2791" s="148" t="s">
        <v>31</v>
      </c>
      <c r="Q2791" s="149" t="s">
        <v>31</v>
      </c>
      <c r="R2791" s="1"/>
    </row>
    <row r="2792" spans="1:18" ht="15.75" hidden="1" customHeight="1">
      <c r="A2792" s="1" t="str">
        <f t="shared" si="1"/>
        <v/>
      </c>
      <c r="B2792" s="1"/>
      <c r="C2792" s="38" t="str">
        <f>IF('TSA Input'!J2767="","",IF('TSA Input'!J2767="Yes",'TSA Input'!B2767,"Ineligible"))</f>
        <v/>
      </c>
      <c r="D2792" s="39" t="str">
        <f>IF('TSA Input'!J2767="","",IF('TSA Input'!J2767="Yes",'TSA Input'!H2767,""))</f>
        <v/>
      </c>
      <c r="E2792" s="40" t="str">
        <f>IF('TSA Input'!J2767="","",IF('TSA Input'!J2767="Yes",'TSA Input'!G2767,""))</f>
        <v/>
      </c>
      <c r="F2792" s="42" t="str">
        <f>IF('TSA Input'!J2767="","",IF('TSA Input'!J2767="Yes",'TSA Input'!C2767,""))</f>
        <v/>
      </c>
      <c r="G2792" s="43" t="str">
        <f>IF('TSA Input'!J2767="","",IF('TSA Input'!J2767="Yes",'TSA Input'!I2767,""))</f>
        <v/>
      </c>
      <c r="H2792" s="43" t="str">
        <f>IF('TSA Input'!J2767="","",IF('TSA Input'!J2767="Yes",'TSA Input'!E2767,""))</f>
        <v/>
      </c>
      <c r="I2792" s="45" t="str">
        <f t="shared" si="2"/>
        <v/>
      </c>
      <c r="J2792" s="146" t="str">
        <f>IF('TSA Input'!$J2767="","",IF('TSA Input'!$J2767="Yes",'TSA Input'!$C2767,""))</f>
        <v/>
      </c>
      <c r="K2792" s="147" t="str">
        <f>IF('TSA Input'!$J2767="","",IF('TSA Input'!$J2767="Yes",'TSA Input'!$I2767,""))</f>
        <v/>
      </c>
      <c r="L2792" s="147" t="str">
        <f>IF('TSA Input'!$J2767="","",IF('TSA Input'!$J2767="Yes",'TSA Input'!$E2767,""))</f>
        <v/>
      </c>
      <c r="M2792" s="45" t="str">
        <f t="shared" si="3"/>
        <v/>
      </c>
      <c r="N2792" s="48"/>
      <c r="O2792" s="49"/>
      <c r="P2792" s="148" t="s">
        <v>31</v>
      </c>
      <c r="Q2792" s="149" t="s">
        <v>31</v>
      </c>
      <c r="R2792" s="1"/>
    </row>
    <row r="2793" spans="1:18" ht="15.75" hidden="1" customHeight="1">
      <c r="A2793" s="1" t="str">
        <f t="shared" si="1"/>
        <v/>
      </c>
      <c r="B2793" s="1"/>
      <c r="C2793" s="38" t="str">
        <f>IF('TSA Input'!J2768="","",IF('TSA Input'!J2768="Yes",'TSA Input'!B2768,"Ineligible"))</f>
        <v/>
      </c>
      <c r="D2793" s="39" t="str">
        <f>IF('TSA Input'!J2768="","",IF('TSA Input'!J2768="Yes",'TSA Input'!H2768,""))</f>
        <v/>
      </c>
      <c r="E2793" s="40" t="str">
        <f>IF('TSA Input'!J2768="","",IF('TSA Input'!J2768="Yes",'TSA Input'!G2768,""))</f>
        <v/>
      </c>
      <c r="F2793" s="42" t="str">
        <f>IF('TSA Input'!J2768="","",IF('TSA Input'!J2768="Yes",'TSA Input'!C2768,""))</f>
        <v/>
      </c>
      <c r="G2793" s="43" t="str">
        <f>IF('TSA Input'!J2768="","",IF('TSA Input'!J2768="Yes",'TSA Input'!I2768,""))</f>
        <v/>
      </c>
      <c r="H2793" s="43" t="str">
        <f>IF('TSA Input'!J2768="","",IF('TSA Input'!J2768="Yes",'TSA Input'!E2768,""))</f>
        <v/>
      </c>
      <c r="I2793" s="45" t="str">
        <f t="shared" si="2"/>
        <v/>
      </c>
      <c r="J2793" s="146" t="str">
        <f>IF('TSA Input'!$J2768="","",IF('TSA Input'!$J2768="Yes",'TSA Input'!$C2768,""))</f>
        <v/>
      </c>
      <c r="K2793" s="147" t="str">
        <f>IF('TSA Input'!$J2768="","",IF('TSA Input'!$J2768="Yes",'TSA Input'!$I2768,""))</f>
        <v/>
      </c>
      <c r="L2793" s="147" t="str">
        <f>IF('TSA Input'!$J2768="","",IF('TSA Input'!$J2768="Yes",'TSA Input'!$E2768,""))</f>
        <v/>
      </c>
      <c r="M2793" s="45" t="str">
        <f t="shared" si="3"/>
        <v/>
      </c>
      <c r="N2793" s="48"/>
      <c r="O2793" s="49"/>
      <c r="P2793" s="148" t="s">
        <v>31</v>
      </c>
      <c r="Q2793" s="149" t="s">
        <v>31</v>
      </c>
      <c r="R2793" s="1"/>
    </row>
    <row r="2794" spans="1:18" ht="15.75" hidden="1" customHeight="1">
      <c r="A2794" s="1" t="str">
        <f t="shared" si="1"/>
        <v/>
      </c>
      <c r="B2794" s="1"/>
      <c r="C2794" s="38" t="str">
        <f>IF('TSA Input'!J2769="","",IF('TSA Input'!J2769="Yes",'TSA Input'!B2769,"Ineligible"))</f>
        <v/>
      </c>
      <c r="D2794" s="39" t="str">
        <f>IF('TSA Input'!J2769="","",IF('TSA Input'!J2769="Yes",'TSA Input'!H2769,""))</f>
        <v/>
      </c>
      <c r="E2794" s="40" t="str">
        <f>IF('TSA Input'!J2769="","",IF('TSA Input'!J2769="Yes",'TSA Input'!G2769,""))</f>
        <v/>
      </c>
      <c r="F2794" s="42" t="str">
        <f>IF('TSA Input'!J2769="","",IF('TSA Input'!J2769="Yes",'TSA Input'!C2769,""))</f>
        <v/>
      </c>
      <c r="G2794" s="43" t="str">
        <f>IF('TSA Input'!J2769="","",IF('TSA Input'!J2769="Yes",'TSA Input'!I2769,""))</f>
        <v/>
      </c>
      <c r="H2794" s="43" t="str">
        <f>IF('TSA Input'!J2769="","",IF('TSA Input'!J2769="Yes",'TSA Input'!E2769,""))</f>
        <v/>
      </c>
      <c r="I2794" s="45" t="str">
        <f t="shared" si="2"/>
        <v/>
      </c>
      <c r="J2794" s="146" t="str">
        <f>IF('TSA Input'!$J2769="","",IF('TSA Input'!$J2769="Yes",'TSA Input'!$C2769,""))</f>
        <v/>
      </c>
      <c r="K2794" s="147" t="str">
        <f>IF('TSA Input'!$J2769="","",IF('TSA Input'!$J2769="Yes",'TSA Input'!$I2769,""))</f>
        <v/>
      </c>
      <c r="L2794" s="147" t="str">
        <f>IF('TSA Input'!$J2769="","",IF('TSA Input'!$J2769="Yes",'TSA Input'!$E2769,""))</f>
        <v/>
      </c>
      <c r="M2794" s="45" t="str">
        <f t="shared" si="3"/>
        <v/>
      </c>
      <c r="N2794" s="48"/>
      <c r="O2794" s="49"/>
      <c r="P2794" s="148" t="s">
        <v>31</v>
      </c>
      <c r="Q2794" s="149" t="s">
        <v>31</v>
      </c>
      <c r="R2794" s="1"/>
    </row>
    <row r="2795" spans="1:18" ht="15.75" hidden="1" customHeight="1">
      <c r="A2795" s="1" t="str">
        <f t="shared" si="1"/>
        <v/>
      </c>
      <c r="B2795" s="1"/>
      <c r="C2795" s="38" t="str">
        <f>IF('TSA Input'!J2770="","",IF('TSA Input'!J2770="Yes",'TSA Input'!B2770,"Ineligible"))</f>
        <v/>
      </c>
      <c r="D2795" s="39" t="str">
        <f>IF('TSA Input'!J2770="","",IF('TSA Input'!J2770="Yes",'TSA Input'!H2770,""))</f>
        <v/>
      </c>
      <c r="E2795" s="40" t="str">
        <f>IF('TSA Input'!J2770="","",IF('TSA Input'!J2770="Yes",'TSA Input'!G2770,""))</f>
        <v/>
      </c>
      <c r="F2795" s="42" t="str">
        <f>IF('TSA Input'!J2770="","",IF('TSA Input'!J2770="Yes",'TSA Input'!C2770,""))</f>
        <v/>
      </c>
      <c r="G2795" s="43" t="str">
        <f>IF('TSA Input'!J2770="","",IF('TSA Input'!J2770="Yes",'TSA Input'!I2770,""))</f>
        <v/>
      </c>
      <c r="H2795" s="43" t="str">
        <f>IF('TSA Input'!J2770="","",IF('TSA Input'!J2770="Yes",'TSA Input'!E2770,""))</f>
        <v/>
      </c>
      <c r="I2795" s="45" t="str">
        <f t="shared" si="2"/>
        <v/>
      </c>
      <c r="J2795" s="146" t="str">
        <f>IF('TSA Input'!$J2770="","",IF('TSA Input'!$J2770="Yes",'TSA Input'!$C2770,""))</f>
        <v/>
      </c>
      <c r="K2795" s="147" t="str">
        <f>IF('TSA Input'!$J2770="","",IF('TSA Input'!$J2770="Yes",'TSA Input'!$I2770,""))</f>
        <v/>
      </c>
      <c r="L2795" s="147" t="str">
        <f>IF('TSA Input'!$J2770="","",IF('TSA Input'!$J2770="Yes",'TSA Input'!$E2770,""))</f>
        <v/>
      </c>
      <c r="M2795" s="45" t="str">
        <f t="shared" si="3"/>
        <v/>
      </c>
      <c r="N2795" s="48"/>
      <c r="O2795" s="49"/>
      <c r="P2795" s="148" t="s">
        <v>31</v>
      </c>
      <c r="Q2795" s="149" t="s">
        <v>31</v>
      </c>
      <c r="R2795" s="1"/>
    </row>
    <row r="2796" spans="1:18" ht="15.75" hidden="1" customHeight="1">
      <c r="A2796" s="1" t="str">
        <f t="shared" si="1"/>
        <v/>
      </c>
      <c r="B2796" s="1"/>
      <c r="C2796" s="38" t="str">
        <f>IF('TSA Input'!J2771="","",IF('TSA Input'!J2771="Yes",'TSA Input'!B2771,"Ineligible"))</f>
        <v/>
      </c>
      <c r="D2796" s="39" t="str">
        <f>IF('TSA Input'!J2771="","",IF('TSA Input'!J2771="Yes",'TSA Input'!H2771,""))</f>
        <v/>
      </c>
      <c r="E2796" s="40" t="str">
        <f>IF('TSA Input'!J2771="","",IF('TSA Input'!J2771="Yes",'TSA Input'!G2771,""))</f>
        <v/>
      </c>
      <c r="F2796" s="42" t="str">
        <f>IF('TSA Input'!J2771="","",IF('TSA Input'!J2771="Yes",'TSA Input'!C2771,""))</f>
        <v/>
      </c>
      <c r="G2796" s="43" t="str">
        <f>IF('TSA Input'!J2771="","",IF('TSA Input'!J2771="Yes",'TSA Input'!I2771,""))</f>
        <v/>
      </c>
      <c r="H2796" s="43" t="str">
        <f>IF('TSA Input'!J2771="","",IF('TSA Input'!J2771="Yes",'TSA Input'!E2771,""))</f>
        <v/>
      </c>
      <c r="I2796" s="45" t="str">
        <f t="shared" si="2"/>
        <v/>
      </c>
      <c r="J2796" s="146" t="str">
        <f>IF('TSA Input'!$J2771="","",IF('TSA Input'!$J2771="Yes",'TSA Input'!$C2771,""))</f>
        <v/>
      </c>
      <c r="K2796" s="147" t="str">
        <f>IF('TSA Input'!$J2771="","",IF('TSA Input'!$J2771="Yes",'TSA Input'!$I2771,""))</f>
        <v/>
      </c>
      <c r="L2796" s="147" t="str">
        <f>IF('TSA Input'!$J2771="","",IF('TSA Input'!$J2771="Yes",'TSA Input'!$E2771,""))</f>
        <v/>
      </c>
      <c r="M2796" s="45" t="str">
        <f t="shared" si="3"/>
        <v/>
      </c>
      <c r="N2796" s="48"/>
      <c r="O2796" s="49"/>
      <c r="P2796" s="148" t="s">
        <v>31</v>
      </c>
      <c r="Q2796" s="149" t="s">
        <v>31</v>
      </c>
      <c r="R2796" s="1"/>
    </row>
    <row r="2797" spans="1:18" ht="15.75" hidden="1" customHeight="1">
      <c r="A2797" s="1" t="str">
        <f t="shared" si="1"/>
        <v/>
      </c>
      <c r="B2797" s="1"/>
      <c r="C2797" s="38" t="str">
        <f>IF('TSA Input'!J2772="","",IF('TSA Input'!J2772="Yes",'TSA Input'!B2772,"Ineligible"))</f>
        <v/>
      </c>
      <c r="D2797" s="39" t="str">
        <f>IF('TSA Input'!J2772="","",IF('TSA Input'!J2772="Yes",'TSA Input'!H2772,""))</f>
        <v/>
      </c>
      <c r="E2797" s="40" t="str">
        <f>IF('TSA Input'!J2772="","",IF('TSA Input'!J2772="Yes",'TSA Input'!G2772,""))</f>
        <v/>
      </c>
      <c r="F2797" s="42" t="str">
        <f>IF('TSA Input'!J2772="","",IF('TSA Input'!J2772="Yes",'TSA Input'!C2772,""))</f>
        <v/>
      </c>
      <c r="G2797" s="43" t="str">
        <f>IF('TSA Input'!J2772="","",IF('TSA Input'!J2772="Yes",'TSA Input'!I2772,""))</f>
        <v/>
      </c>
      <c r="H2797" s="43" t="str">
        <f>IF('TSA Input'!J2772="","",IF('TSA Input'!J2772="Yes",'TSA Input'!E2772,""))</f>
        <v/>
      </c>
      <c r="I2797" s="45" t="str">
        <f t="shared" si="2"/>
        <v/>
      </c>
      <c r="J2797" s="146" t="str">
        <f>IF('TSA Input'!$J2772="","",IF('TSA Input'!$J2772="Yes",'TSA Input'!$C2772,""))</f>
        <v/>
      </c>
      <c r="K2797" s="147" t="str">
        <f>IF('TSA Input'!$J2772="","",IF('TSA Input'!$J2772="Yes",'TSA Input'!$I2772,""))</f>
        <v/>
      </c>
      <c r="L2797" s="147" t="str">
        <f>IF('TSA Input'!$J2772="","",IF('TSA Input'!$J2772="Yes",'TSA Input'!$E2772,""))</f>
        <v/>
      </c>
      <c r="M2797" s="45" t="str">
        <f t="shared" si="3"/>
        <v/>
      </c>
      <c r="N2797" s="48"/>
      <c r="O2797" s="49"/>
      <c r="P2797" s="148" t="s">
        <v>31</v>
      </c>
      <c r="Q2797" s="149" t="s">
        <v>31</v>
      </c>
      <c r="R2797" s="1"/>
    </row>
    <row r="2798" spans="1:18" ht="15.75" hidden="1" customHeight="1">
      <c r="A2798" s="1" t="str">
        <f t="shared" si="1"/>
        <v/>
      </c>
      <c r="B2798" s="1"/>
      <c r="C2798" s="38" t="str">
        <f>IF('TSA Input'!J2773="","",IF('TSA Input'!J2773="Yes",'TSA Input'!B2773,"Ineligible"))</f>
        <v/>
      </c>
      <c r="D2798" s="39" t="str">
        <f>IF('TSA Input'!J2773="","",IF('TSA Input'!J2773="Yes",'TSA Input'!H2773,""))</f>
        <v/>
      </c>
      <c r="E2798" s="40" t="str">
        <f>IF('TSA Input'!J2773="","",IF('TSA Input'!J2773="Yes",'TSA Input'!G2773,""))</f>
        <v/>
      </c>
      <c r="F2798" s="42" t="str">
        <f>IF('TSA Input'!J2773="","",IF('TSA Input'!J2773="Yes",'TSA Input'!C2773,""))</f>
        <v/>
      </c>
      <c r="G2798" s="43" t="str">
        <f>IF('TSA Input'!J2773="","",IF('TSA Input'!J2773="Yes",'TSA Input'!I2773,""))</f>
        <v/>
      </c>
      <c r="H2798" s="43" t="str">
        <f>IF('TSA Input'!J2773="","",IF('TSA Input'!J2773="Yes",'TSA Input'!E2773,""))</f>
        <v/>
      </c>
      <c r="I2798" s="45" t="str">
        <f t="shared" si="2"/>
        <v/>
      </c>
      <c r="J2798" s="146" t="str">
        <f>IF('TSA Input'!$J2773="","",IF('TSA Input'!$J2773="Yes",'TSA Input'!$C2773,""))</f>
        <v/>
      </c>
      <c r="K2798" s="147" t="str">
        <f>IF('TSA Input'!$J2773="","",IF('TSA Input'!$J2773="Yes",'TSA Input'!$I2773,""))</f>
        <v/>
      </c>
      <c r="L2798" s="147" t="str">
        <f>IF('TSA Input'!$J2773="","",IF('TSA Input'!$J2773="Yes",'TSA Input'!$E2773,""))</f>
        <v/>
      </c>
      <c r="M2798" s="45" t="str">
        <f t="shared" si="3"/>
        <v/>
      </c>
      <c r="N2798" s="48"/>
      <c r="O2798" s="49"/>
      <c r="P2798" s="148" t="s">
        <v>31</v>
      </c>
      <c r="Q2798" s="149" t="s">
        <v>31</v>
      </c>
      <c r="R2798" s="1"/>
    </row>
    <row r="2799" spans="1:18" ht="15.75" hidden="1" customHeight="1">
      <c r="A2799" s="1" t="str">
        <f t="shared" si="1"/>
        <v/>
      </c>
      <c r="B2799" s="1"/>
      <c r="C2799" s="38" t="str">
        <f>IF('TSA Input'!J2774="","",IF('TSA Input'!J2774="Yes",'TSA Input'!B2774,"Ineligible"))</f>
        <v/>
      </c>
      <c r="D2799" s="39" t="str">
        <f>IF('TSA Input'!J2774="","",IF('TSA Input'!J2774="Yes",'TSA Input'!H2774,""))</f>
        <v/>
      </c>
      <c r="E2799" s="40" t="str">
        <f>IF('TSA Input'!J2774="","",IF('TSA Input'!J2774="Yes",'TSA Input'!G2774,""))</f>
        <v/>
      </c>
      <c r="F2799" s="42" t="str">
        <f>IF('TSA Input'!J2774="","",IF('TSA Input'!J2774="Yes",'TSA Input'!C2774,""))</f>
        <v/>
      </c>
      <c r="G2799" s="43" t="str">
        <f>IF('TSA Input'!J2774="","",IF('TSA Input'!J2774="Yes",'TSA Input'!I2774,""))</f>
        <v/>
      </c>
      <c r="H2799" s="43" t="str">
        <f>IF('TSA Input'!J2774="","",IF('TSA Input'!J2774="Yes",'TSA Input'!E2774,""))</f>
        <v/>
      </c>
      <c r="I2799" s="45" t="str">
        <f t="shared" si="2"/>
        <v/>
      </c>
      <c r="J2799" s="146" t="str">
        <f>IF('TSA Input'!$J2774="","",IF('TSA Input'!$J2774="Yes",'TSA Input'!$C2774,""))</f>
        <v/>
      </c>
      <c r="K2799" s="147" t="str">
        <f>IF('TSA Input'!$J2774="","",IF('TSA Input'!$J2774="Yes",'TSA Input'!$I2774,""))</f>
        <v/>
      </c>
      <c r="L2799" s="147" t="str">
        <f>IF('TSA Input'!$J2774="","",IF('TSA Input'!$J2774="Yes",'TSA Input'!$E2774,""))</f>
        <v/>
      </c>
      <c r="M2799" s="45" t="str">
        <f t="shared" si="3"/>
        <v/>
      </c>
      <c r="N2799" s="48"/>
      <c r="O2799" s="49"/>
      <c r="P2799" s="148" t="s">
        <v>31</v>
      </c>
      <c r="Q2799" s="149" t="s">
        <v>31</v>
      </c>
      <c r="R2799" s="1"/>
    </row>
    <row r="2800" spans="1:18" ht="15.75" hidden="1" customHeight="1">
      <c r="A2800" s="1" t="str">
        <f t="shared" si="1"/>
        <v/>
      </c>
      <c r="B2800" s="1"/>
      <c r="C2800" s="38" t="str">
        <f>IF('TSA Input'!J2775="","",IF('TSA Input'!J2775="Yes",'TSA Input'!B2775,"Ineligible"))</f>
        <v/>
      </c>
      <c r="D2800" s="39" t="str">
        <f>IF('TSA Input'!J2775="","",IF('TSA Input'!J2775="Yes",'TSA Input'!H2775,""))</f>
        <v/>
      </c>
      <c r="E2800" s="40" t="str">
        <f>IF('TSA Input'!J2775="","",IF('TSA Input'!J2775="Yes",'TSA Input'!G2775,""))</f>
        <v/>
      </c>
      <c r="F2800" s="42" t="str">
        <f>IF('TSA Input'!J2775="","",IF('TSA Input'!J2775="Yes",'TSA Input'!C2775,""))</f>
        <v/>
      </c>
      <c r="G2800" s="43" t="str">
        <f>IF('TSA Input'!J2775="","",IF('TSA Input'!J2775="Yes",'TSA Input'!I2775,""))</f>
        <v/>
      </c>
      <c r="H2800" s="43" t="str">
        <f>IF('TSA Input'!J2775="","",IF('TSA Input'!J2775="Yes",'TSA Input'!E2775,""))</f>
        <v/>
      </c>
      <c r="I2800" s="45" t="str">
        <f t="shared" si="2"/>
        <v/>
      </c>
      <c r="J2800" s="146" t="str">
        <f>IF('TSA Input'!$J2775="","",IF('TSA Input'!$J2775="Yes",'TSA Input'!$C2775,""))</f>
        <v/>
      </c>
      <c r="K2800" s="147" t="str">
        <f>IF('TSA Input'!$J2775="","",IF('TSA Input'!$J2775="Yes",'TSA Input'!$I2775,""))</f>
        <v/>
      </c>
      <c r="L2800" s="147" t="str">
        <f>IF('TSA Input'!$J2775="","",IF('TSA Input'!$J2775="Yes",'TSA Input'!$E2775,""))</f>
        <v/>
      </c>
      <c r="M2800" s="45" t="str">
        <f t="shared" si="3"/>
        <v/>
      </c>
      <c r="N2800" s="48"/>
      <c r="O2800" s="49"/>
      <c r="P2800" s="148" t="s">
        <v>31</v>
      </c>
      <c r="Q2800" s="149" t="s">
        <v>31</v>
      </c>
      <c r="R2800" s="1"/>
    </row>
    <row r="2801" spans="1:18" ht="15.75" hidden="1" customHeight="1">
      <c r="A2801" s="1" t="str">
        <f t="shared" si="1"/>
        <v/>
      </c>
      <c r="B2801" s="1"/>
      <c r="C2801" s="38" t="str">
        <f>IF('TSA Input'!J2776="","",IF('TSA Input'!J2776="Yes",'TSA Input'!B2776,"Ineligible"))</f>
        <v/>
      </c>
      <c r="D2801" s="39" t="str">
        <f>IF('TSA Input'!J2776="","",IF('TSA Input'!J2776="Yes",'TSA Input'!H2776,""))</f>
        <v/>
      </c>
      <c r="E2801" s="40" t="str">
        <f>IF('TSA Input'!J2776="","",IF('TSA Input'!J2776="Yes",'TSA Input'!G2776,""))</f>
        <v/>
      </c>
      <c r="F2801" s="42" t="str">
        <f>IF('TSA Input'!J2776="","",IF('TSA Input'!J2776="Yes",'TSA Input'!C2776,""))</f>
        <v/>
      </c>
      <c r="G2801" s="43" t="str">
        <f>IF('TSA Input'!J2776="","",IF('TSA Input'!J2776="Yes",'TSA Input'!I2776,""))</f>
        <v/>
      </c>
      <c r="H2801" s="43" t="str">
        <f>IF('TSA Input'!J2776="","",IF('TSA Input'!J2776="Yes",'TSA Input'!E2776,""))</f>
        <v/>
      </c>
      <c r="I2801" s="45" t="str">
        <f t="shared" si="2"/>
        <v/>
      </c>
      <c r="J2801" s="146" t="str">
        <f>IF('TSA Input'!$J2776="","",IF('TSA Input'!$J2776="Yes",'TSA Input'!$C2776,""))</f>
        <v/>
      </c>
      <c r="K2801" s="147" t="str">
        <f>IF('TSA Input'!$J2776="","",IF('TSA Input'!$J2776="Yes",'TSA Input'!$I2776,""))</f>
        <v/>
      </c>
      <c r="L2801" s="147" t="str">
        <f>IF('TSA Input'!$J2776="","",IF('TSA Input'!$J2776="Yes",'TSA Input'!$E2776,""))</f>
        <v/>
      </c>
      <c r="M2801" s="45" t="str">
        <f t="shared" si="3"/>
        <v/>
      </c>
      <c r="N2801" s="48"/>
      <c r="O2801" s="49"/>
      <c r="P2801" s="148" t="s">
        <v>31</v>
      </c>
      <c r="Q2801" s="149" t="s">
        <v>31</v>
      </c>
      <c r="R2801" s="1"/>
    </row>
    <row r="2802" spans="1:18" ht="15.75" hidden="1" customHeight="1">
      <c r="A2802" s="1" t="str">
        <f t="shared" si="1"/>
        <v/>
      </c>
      <c r="B2802" s="1"/>
      <c r="C2802" s="38" t="str">
        <f>IF('TSA Input'!J2777="","",IF('TSA Input'!J2777="Yes",'TSA Input'!B2777,"Ineligible"))</f>
        <v/>
      </c>
      <c r="D2802" s="39" t="str">
        <f>IF('TSA Input'!J2777="","",IF('TSA Input'!J2777="Yes",'TSA Input'!H2777,""))</f>
        <v/>
      </c>
      <c r="E2802" s="40" t="str">
        <f>IF('TSA Input'!J2777="","",IF('TSA Input'!J2777="Yes",'TSA Input'!G2777,""))</f>
        <v/>
      </c>
      <c r="F2802" s="42" t="str">
        <f>IF('TSA Input'!J2777="","",IF('TSA Input'!J2777="Yes",'TSA Input'!C2777,""))</f>
        <v/>
      </c>
      <c r="G2802" s="43" t="str">
        <f>IF('TSA Input'!J2777="","",IF('TSA Input'!J2777="Yes",'TSA Input'!I2777,""))</f>
        <v/>
      </c>
      <c r="H2802" s="43" t="str">
        <f>IF('TSA Input'!J2777="","",IF('TSA Input'!J2777="Yes",'TSA Input'!E2777,""))</f>
        <v/>
      </c>
      <c r="I2802" s="45" t="str">
        <f t="shared" si="2"/>
        <v/>
      </c>
      <c r="J2802" s="146" t="str">
        <f>IF('TSA Input'!$J2777="","",IF('TSA Input'!$J2777="Yes",'TSA Input'!$C2777,""))</f>
        <v/>
      </c>
      <c r="K2802" s="147" t="str">
        <f>IF('TSA Input'!$J2777="","",IF('TSA Input'!$J2777="Yes",'TSA Input'!$I2777,""))</f>
        <v/>
      </c>
      <c r="L2802" s="147" t="str">
        <f>IF('TSA Input'!$J2777="","",IF('TSA Input'!$J2777="Yes",'TSA Input'!$E2777,""))</f>
        <v/>
      </c>
      <c r="M2802" s="45" t="str">
        <f t="shared" si="3"/>
        <v/>
      </c>
      <c r="N2802" s="48"/>
      <c r="O2802" s="49"/>
      <c r="P2802" s="148" t="s">
        <v>31</v>
      </c>
      <c r="Q2802" s="149" t="s">
        <v>31</v>
      </c>
      <c r="R2802" s="1"/>
    </row>
    <row r="2803" spans="1:18" ht="15.75" hidden="1" customHeight="1">
      <c r="A2803" s="1" t="str">
        <f t="shared" si="1"/>
        <v/>
      </c>
      <c r="B2803" s="1"/>
      <c r="C2803" s="38" t="str">
        <f>IF('TSA Input'!J2778="","",IF('TSA Input'!J2778="Yes",'TSA Input'!B2778,"Ineligible"))</f>
        <v/>
      </c>
      <c r="D2803" s="39" t="str">
        <f>IF('TSA Input'!J2778="","",IF('TSA Input'!J2778="Yes",'TSA Input'!H2778,""))</f>
        <v/>
      </c>
      <c r="E2803" s="40" t="str">
        <f>IF('TSA Input'!J2778="","",IF('TSA Input'!J2778="Yes",'TSA Input'!G2778,""))</f>
        <v/>
      </c>
      <c r="F2803" s="42" t="str">
        <f>IF('TSA Input'!J2778="","",IF('TSA Input'!J2778="Yes",'TSA Input'!C2778,""))</f>
        <v/>
      </c>
      <c r="G2803" s="43" t="str">
        <f>IF('TSA Input'!J2778="","",IF('TSA Input'!J2778="Yes",'TSA Input'!I2778,""))</f>
        <v/>
      </c>
      <c r="H2803" s="43" t="str">
        <f>IF('TSA Input'!J2778="","",IF('TSA Input'!J2778="Yes",'TSA Input'!E2778,""))</f>
        <v/>
      </c>
      <c r="I2803" s="45" t="str">
        <f t="shared" si="2"/>
        <v/>
      </c>
      <c r="J2803" s="146" t="str">
        <f>IF('TSA Input'!$J2778="","",IF('TSA Input'!$J2778="Yes",'TSA Input'!$C2778,""))</f>
        <v/>
      </c>
      <c r="K2803" s="147" t="str">
        <f>IF('TSA Input'!$J2778="","",IF('TSA Input'!$J2778="Yes",'TSA Input'!$I2778,""))</f>
        <v/>
      </c>
      <c r="L2803" s="147" t="str">
        <f>IF('TSA Input'!$J2778="","",IF('TSA Input'!$J2778="Yes",'TSA Input'!$E2778,""))</f>
        <v/>
      </c>
      <c r="M2803" s="45" t="str">
        <f t="shared" si="3"/>
        <v/>
      </c>
      <c r="N2803" s="48"/>
      <c r="O2803" s="49"/>
      <c r="P2803" s="148" t="s">
        <v>31</v>
      </c>
      <c r="Q2803" s="149" t="s">
        <v>31</v>
      </c>
      <c r="R2803" s="1"/>
    </row>
    <row r="2804" spans="1:18" ht="15.75" hidden="1" customHeight="1">
      <c r="A2804" s="1" t="str">
        <f t="shared" si="1"/>
        <v/>
      </c>
      <c r="B2804" s="1"/>
      <c r="C2804" s="38" t="str">
        <f>IF('TSA Input'!J2779="","",IF('TSA Input'!J2779="Yes",'TSA Input'!B2779,"Ineligible"))</f>
        <v/>
      </c>
      <c r="D2804" s="39" t="str">
        <f>IF('TSA Input'!J2779="","",IF('TSA Input'!J2779="Yes",'TSA Input'!H2779,""))</f>
        <v/>
      </c>
      <c r="E2804" s="40" t="str">
        <f>IF('TSA Input'!J2779="","",IF('TSA Input'!J2779="Yes",'TSA Input'!G2779,""))</f>
        <v/>
      </c>
      <c r="F2804" s="42" t="str">
        <f>IF('TSA Input'!J2779="","",IF('TSA Input'!J2779="Yes",'TSA Input'!C2779,""))</f>
        <v/>
      </c>
      <c r="G2804" s="43" t="str">
        <f>IF('TSA Input'!J2779="","",IF('TSA Input'!J2779="Yes",'TSA Input'!I2779,""))</f>
        <v/>
      </c>
      <c r="H2804" s="43" t="str">
        <f>IF('TSA Input'!J2779="","",IF('TSA Input'!J2779="Yes",'TSA Input'!E2779,""))</f>
        <v/>
      </c>
      <c r="I2804" s="45" t="str">
        <f t="shared" si="2"/>
        <v/>
      </c>
      <c r="J2804" s="146" t="str">
        <f>IF('TSA Input'!$J2779="","",IF('TSA Input'!$J2779="Yes",'TSA Input'!$C2779,""))</f>
        <v/>
      </c>
      <c r="K2804" s="147" t="str">
        <f>IF('TSA Input'!$J2779="","",IF('TSA Input'!$J2779="Yes",'TSA Input'!$I2779,""))</f>
        <v/>
      </c>
      <c r="L2804" s="147" t="str">
        <f>IF('TSA Input'!$J2779="","",IF('TSA Input'!$J2779="Yes",'TSA Input'!$E2779,""))</f>
        <v/>
      </c>
      <c r="M2804" s="45" t="str">
        <f t="shared" si="3"/>
        <v/>
      </c>
      <c r="N2804" s="48"/>
      <c r="O2804" s="49"/>
      <c r="P2804" s="148" t="s">
        <v>31</v>
      </c>
      <c r="Q2804" s="149" t="s">
        <v>31</v>
      </c>
      <c r="R2804" s="1"/>
    </row>
    <row r="2805" spans="1:18" ht="15.75" hidden="1" customHeight="1">
      <c r="A2805" s="1" t="str">
        <f t="shared" si="1"/>
        <v/>
      </c>
      <c r="B2805" s="1"/>
      <c r="C2805" s="38" t="str">
        <f>IF('TSA Input'!J2780="","",IF('TSA Input'!J2780="Yes",'TSA Input'!B2780,"Ineligible"))</f>
        <v/>
      </c>
      <c r="D2805" s="39" t="str">
        <f>IF('TSA Input'!J2780="","",IF('TSA Input'!J2780="Yes",'TSA Input'!H2780,""))</f>
        <v/>
      </c>
      <c r="E2805" s="40" t="str">
        <f>IF('TSA Input'!J2780="","",IF('TSA Input'!J2780="Yes",'TSA Input'!G2780,""))</f>
        <v/>
      </c>
      <c r="F2805" s="42" t="str">
        <f>IF('TSA Input'!J2780="","",IF('TSA Input'!J2780="Yes",'TSA Input'!C2780,""))</f>
        <v/>
      </c>
      <c r="G2805" s="43" t="str">
        <f>IF('TSA Input'!J2780="","",IF('TSA Input'!J2780="Yes",'TSA Input'!I2780,""))</f>
        <v/>
      </c>
      <c r="H2805" s="43" t="str">
        <f>IF('TSA Input'!J2780="","",IF('TSA Input'!J2780="Yes",'TSA Input'!E2780,""))</f>
        <v/>
      </c>
      <c r="I2805" s="45" t="str">
        <f t="shared" si="2"/>
        <v/>
      </c>
      <c r="J2805" s="146" t="str">
        <f>IF('TSA Input'!$J2780="","",IF('TSA Input'!$J2780="Yes",'TSA Input'!$C2780,""))</f>
        <v/>
      </c>
      <c r="K2805" s="147" t="str">
        <f>IF('TSA Input'!$J2780="","",IF('TSA Input'!$J2780="Yes",'TSA Input'!$I2780,""))</f>
        <v/>
      </c>
      <c r="L2805" s="147" t="str">
        <f>IF('TSA Input'!$J2780="","",IF('TSA Input'!$J2780="Yes",'TSA Input'!$E2780,""))</f>
        <v/>
      </c>
      <c r="M2805" s="45" t="str">
        <f t="shared" si="3"/>
        <v/>
      </c>
      <c r="N2805" s="48"/>
      <c r="O2805" s="49"/>
      <c r="P2805" s="148" t="s">
        <v>31</v>
      </c>
      <c r="Q2805" s="149" t="s">
        <v>31</v>
      </c>
      <c r="R2805" s="1"/>
    </row>
    <row r="2806" spans="1:18" ht="15.75" hidden="1" customHeight="1">
      <c r="A2806" s="1" t="str">
        <f t="shared" si="1"/>
        <v/>
      </c>
      <c r="B2806" s="1"/>
      <c r="C2806" s="38" t="str">
        <f>IF('TSA Input'!J2781="","",IF('TSA Input'!J2781="Yes",'TSA Input'!B2781,"Ineligible"))</f>
        <v/>
      </c>
      <c r="D2806" s="39" t="str">
        <f>IF('TSA Input'!J2781="","",IF('TSA Input'!J2781="Yes",'TSA Input'!H2781,""))</f>
        <v/>
      </c>
      <c r="E2806" s="40" t="str">
        <f>IF('TSA Input'!J2781="","",IF('TSA Input'!J2781="Yes",'TSA Input'!G2781,""))</f>
        <v/>
      </c>
      <c r="F2806" s="42" t="str">
        <f>IF('TSA Input'!J2781="","",IF('TSA Input'!J2781="Yes",'TSA Input'!C2781,""))</f>
        <v/>
      </c>
      <c r="G2806" s="43" t="str">
        <f>IF('TSA Input'!J2781="","",IF('TSA Input'!J2781="Yes",'TSA Input'!I2781,""))</f>
        <v/>
      </c>
      <c r="H2806" s="43" t="str">
        <f>IF('TSA Input'!J2781="","",IF('TSA Input'!J2781="Yes",'TSA Input'!E2781,""))</f>
        <v/>
      </c>
      <c r="I2806" s="45" t="str">
        <f t="shared" si="2"/>
        <v/>
      </c>
      <c r="J2806" s="146" t="str">
        <f>IF('TSA Input'!$J2781="","",IF('TSA Input'!$J2781="Yes",'TSA Input'!$C2781,""))</f>
        <v/>
      </c>
      <c r="K2806" s="147" t="str">
        <f>IF('TSA Input'!$J2781="","",IF('TSA Input'!$J2781="Yes",'TSA Input'!$I2781,""))</f>
        <v/>
      </c>
      <c r="L2806" s="147" t="str">
        <f>IF('TSA Input'!$J2781="","",IF('TSA Input'!$J2781="Yes",'TSA Input'!$E2781,""))</f>
        <v/>
      </c>
      <c r="M2806" s="45" t="str">
        <f t="shared" si="3"/>
        <v/>
      </c>
      <c r="N2806" s="48"/>
      <c r="O2806" s="49"/>
      <c r="P2806" s="148" t="s">
        <v>31</v>
      </c>
      <c r="Q2806" s="149" t="s">
        <v>31</v>
      </c>
      <c r="R2806" s="1"/>
    </row>
    <row r="2807" spans="1:18" ht="15.75" hidden="1" customHeight="1">
      <c r="A2807" s="1" t="str">
        <f t="shared" si="1"/>
        <v/>
      </c>
      <c r="B2807" s="1"/>
      <c r="C2807" s="38" t="str">
        <f>IF('TSA Input'!J2782="","",IF('TSA Input'!J2782="Yes",'TSA Input'!B2782,"Ineligible"))</f>
        <v/>
      </c>
      <c r="D2807" s="39" t="str">
        <f>IF('TSA Input'!J2782="","",IF('TSA Input'!J2782="Yes",'TSA Input'!H2782,""))</f>
        <v/>
      </c>
      <c r="E2807" s="40" t="str">
        <f>IF('TSA Input'!J2782="","",IF('TSA Input'!J2782="Yes",'TSA Input'!G2782,""))</f>
        <v/>
      </c>
      <c r="F2807" s="42" t="str">
        <f>IF('TSA Input'!J2782="","",IF('TSA Input'!J2782="Yes",'TSA Input'!C2782,""))</f>
        <v/>
      </c>
      <c r="G2807" s="43" t="str">
        <f>IF('TSA Input'!J2782="","",IF('TSA Input'!J2782="Yes",'TSA Input'!I2782,""))</f>
        <v/>
      </c>
      <c r="H2807" s="43" t="str">
        <f>IF('TSA Input'!J2782="","",IF('TSA Input'!J2782="Yes",'TSA Input'!E2782,""))</f>
        <v/>
      </c>
      <c r="I2807" s="45" t="str">
        <f t="shared" si="2"/>
        <v/>
      </c>
      <c r="J2807" s="146" t="str">
        <f>IF('TSA Input'!$J2782="","",IF('TSA Input'!$J2782="Yes",'TSA Input'!$C2782,""))</f>
        <v/>
      </c>
      <c r="K2807" s="147" t="str">
        <f>IF('TSA Input'!$J2782="","",IF('TSA Input'!$J2782="Yes",'TSA Input'!$I2782,""))</f>
        <v/>
      </c>
      <c r="L2807" s="147" t="str">
        <f>IF('TSA Input'!$J2782="","",IF('TSA Input'!$J2782="Yes",'TSA Input'!$E2782,""))</f>
        <v/>
      </c>
      <c r="M2807" s="45" t="str">
        <f t="shared" si="3"/>
        <v/>
      </c>
      <c r="N2807" s="48"/>
      <c r="O2807" s="49"/>
      <c r="P2807" s="148" t="s">
        <v>31</v>
      </c>
      <c r="Q2807" s="149" t="s">
        <v>31</v>
      </c>
      <c r="R2807" s="1"/>
    </row>
    <row r="2808" spans="1:18" ht="15.75" hidden="1" customHeight="1">
      <c r="A2808" s="1" t="str">
        <f t="shared" si="1"/>
        <v/>
      </c>
      <c r="B2808" s="1"/>
      <c r="C2808" s="38" t="str">
        <f>IF('TSA Input'!J2783="","",IF('TSA Input'!J2783="Yes",'TSA Input'!B2783,"Ineligible"))</f>
        <v/>
      </c>
      <c r="D2808" s="39" t="str">
        <f>IF('TSA Input'!J2783="","",IF('TSA Input'!J2783="Yes",'TSA Input'!H2783,""))</f>
        <v/>
      </c>
      <c r="E2808" s="40" t="str">
        <f>IF('TSA Input'!J2783="","",IF('TSA Input'!J2783="Yes",'TSA Input'!G2783,""))</f>
        <v/>
      </c>
      <c r="F2808" s="42" t="str">
        <f>IF('TSA Input'!J2783="","",IF('TSA Input'!J2783="Yes",'TSA Input'!C2783,""))</f>
        <v/>
      </c>
      <c r="G2808" s="43" t="str">
        <f>IF('TSA Input'!J2783="","",IF('TSA Input'!J2783="Yes",'TSA Input'!I2783,""))</f>
        <v/>
      </c>
      <c r="H2808" s="43" t="str">
        <f>IF('TSA Input'!J2783="","",IF('TSA Input'!J2783="Yes",'TSA Input'!E2783,""))</f>
        <v/>
      </c>
      <c r="I2808" s="45" t="str">
        <f t="shared" si="2"/>
        <v/>
      </c>
      <c r="J2808" s="146" t="str">
        <f>IF('TSA Input'!$J2783="","",IF('TSA Input'!$J2783="Yes",'TSA Input'!$C2783,""))</f>
        <v/>
      </c>
      <c r="K2808" s="147" t="str">
        <f>IF('TSA Input'!$J2783="","",IF('TSA Input'!$J2783="Yes",'TSA Input'!$I2783,""))</f>
        <v/>
      </c>
      <c r="L2808" s="147" t="str">
        <f>IF('TSA Input'!$J2783="","",IF('TSA Input'!$J2783="Yes",'TSA Input'!$E2783,""))</f>
        <v/>
      </c>
      <c r="M2808" s="45" t="str">
        <f t="shared" si="3"/>
        <v/>
      </c>
      <c r="N2808" s="48"/>
      <c r="O2808" s="49"/>
      <c r="P2808" s="148" t="s">
        <v>31</v>
      </c>
      <c r="Q2808" s="149" t="s">
        <v>31</v>
      </c>
      <c r="R2808" s="1"/>
    </row>
    <row r="2809" spans="1:18" ht="15.75" hidden="1" customHeight="1">
      <c r="A2809" s="1" t="str">
        <f t="shared" si="1"/>
        <v/>
      </c>
      <c r="B2809" s="1"/>
      <c r="C2809" s="38" t="str">
        <f>IF('TSA Input'!J2784="","",IF('TSA Input'!J2784="Yes",'TSA Input'!B2784,"Ineligible"))</f>
        <v/>
      </c>
      <c r="D2809" s="39" t="str">
        <f>IF('TSA Input'!J2784="","",IF('TSA Input'!J2784="Yes",'TSA Input'!H2784,""))</f>
        <v/>
      </c>
      <c r="E2809" s="40" t="str">
        <f>IF('TSA Input'!J2784="","",IF('TSA Input'!J2784="Yes",'TSA Input'!G2784,""))</f>
        <v/>
      </c>
      <c r="F2809" s="42" t="str">
        <f>IF('TSA Input'!J2784="","",IF('TSA Input'!J2784="Yes",'TSA Input'!C2784,""))</f>
        <v/>
      </c>
      <c r="G2809" s="43" t="str">
        <f>IF('TSA Input'!J2784="","",IF('TSA Input'!J2784="Yes",'TSA Input'!I2784,""))</f>
        <v/>
      </c>
      <c r="H2809" s="43" t="str">
        <f>IF('TSA Input'!J2784="","",IF('TSA Input'!J2784="Yes",'TSA Input'!E2784,""))</f>
        <v/>
      </c>
      <c r="I2809" s="45" t="str">
        <f t="shared" si="2"/>
        <v/>
      </c>
      <c r="J2809" s="146" t="str">
        <f>IF('TSA Input'!$J2784="","",IF('TSA Input'!$J2784="Yes",'TSA Input'!$C2784,""))</f>
        <v/>
      </c>
      <c r="K2809" s="147" t="str">
        <f>IF('TSA Input'!$J2784="","",IF('TSA Input'!$J2784="Yes",'TSA Input'!$I2784,""))</f>
        <v/>
      </c>
      <c r="L2809" s="147" t="str">
        <f>IF('TSA Input'!$J2784="","",IF('TSA Input'!$J2784="Yes",'TSA Input'!$E2784,""))</f>
        <v/>
      </c>
      <c r="M2809" s="45" t="str">
        <f t="shared" si="3"/>
        <v/>
      </c>
      <c r="N2809" s="48"/>
      <c r="O2809" s="49"/>
      <c r="P2809" s="148" t="s">
        <v>31</v>
      </c>
      <c r="Q2809" s="149" t="s">
        <v>31</v>
      </c>
      <c r="R2809" s="1"/>
    </row>
    <row r="2810" spans="1:18" ht="15.75" hidden="1" customHeight="1">
      <c r="A2810" s="1" t="str">
        <f t="shared" si="1"/>
        <v/>
      </c>
      <c r="B2810" s="1"/>
      <c r="C2810" s="38" t="str">
        <f>IF('TSA Input'!J2785="","",IF('TSA Input'!J2785="Yes",'TSA Input'!B2785,"Ineligible"))</f>
        <v/>
      </c>
      <c r="D2810" s="39" t="str">
        <f>IF('TSA Input'!J2785="","",IF('TSA Input'!J2785="Yes",'TSA Input'!H2785,""))</f>
        <v/>
      </c>
      <c r="E2810" s="40" t="str">
        <f>IF('TSA Input'!J2785="","",IF('TSA Input'!J2785="Yes",'TSA Input'!G2785,""))</f>
        <v/>
      </c>
      <c r="F2810" s="42" t="str">
        <f>IF('TSA Input'!J2785="","",IF('TSA Input'!J2785="Yes",'TSA Input'!C2785,""))</f>
        <v/>
      </c>
      <c r="G2810" s="43" t="str">
        <f>IF('TSA Input'!J2785="","",IF('TSA Input'!J2785="Yes",'TSA Input'!I2785,""))</f>
        <v/>
      </c>
      <c r="H2810" s="43" t="str">
        <f>IF('TSA Input'!J2785="","",IF('TSA Input'!J2785="Yes",'TSA Input'!E2785,""))</f>
        <v/>
      </c>
      <c r="I2810" s="45" t="str">
        <f t="shared" si="2"/>
        <v/>
      </c>
      <c r="J2810" s="146" t="str">
        <f>IF('TSA Input'!$J2785="","",IF('TSA Input'!$J2785="Yes",'TSA Input'!$C2785,""))</f>
        <v/>
      </c>
      <c r="K2810" s="147" t="str">
        <f>IF('TSA Input'!$J2785="","",IF('TSA Input'!$J2785="Yes",'TSA Input'!$I2785,""))</f>
        <v/>
      </c>
      <c r="L2810" s="147" t="str">
        <f>IF('TSA Input'!$J2785="","",IF('TSA Input'!$J2785="Yes",'TSA Input'!$E2785,""))</f>
        <v/>
      </c>
      <c r="M2810" s="45" t="str">
        <f t="shared" si="3"/>
        <v/>
      </c>
      <c r="N2810" s="48"/>
      <c r="O2810" s="49"/>
      <c r="P2810" s="148" t="s">
        <v>31</v>
      </c>
      <c r="Q2810" s="149" t="s">
        <v>31</v>
      </c>
      <c r="R2810" s="1"/>
    </row>
    <row r="2811" spans="1:18" ht="15.75" hidden="1" customHeight="1">
      <c r="A2811" s="1" t="str">
        <f t="shared" si="1"/>
        <v/>
      </c>
      <c r="B2811" s="1"/>
      <c r="C2811" s="38" t="str">
        <f>IF('TSA Input'!J2786="","",IF('TSA Input'!J2786="Yes",'TSA Input'!B2786,"Ineligible"))</f>
        <v/>
      </c>
      <c r="D2811" s="39" t="str">
        <f>IF('TSA Input'!J2786="","",IF('TSA Input'!J2786="Yes",'TSA Input'!H2786,""))</f>
        <v/>
      </c>
      <c r="E2811" s="40" t="str">
        <f>IF('TSA Input'!J2786="","",IF('TSA Input'!J2786="Yes",'TSA Input'!G2786,""))</f>
        <v/>
      </c>
      <c r="F2811" s="42" t="str">
        <f>IF('TSA Input'!J2786="","",IF('TSA Input'!J2786="Yes",'TSA Input'!C2786,""))</f>
        <v/>
      </c>
      <c r="G2811" s="43" t="str">
        <f>IF('TSA Input'!J2786="","",IF('TSA Input'!J2786="Yes",'TSA Input'!I2786,""))</f>
        <v/>
      </c>
      <c r="H2811" s="43" t="str">
        <f>IF('TSA Input'!J2786="","",IF('TSA Input'!J2786="Yes",'TSA Input'!E2786,""))</f>
        <v/>
      </c>
      <c r="I2811" s="45" t="str">
        <f t="shared" si="2"/>
        <v/>
      </c>
      <c r="J2811" s="146" t="str">
        <f>IF('TSA Input'!$J2786="","",IF('TSA Input'!$J2786="Yes",'TSA Input'!$C2786,""))</f>
        <v/>
      </c>
      <c r="K2811" s="147" t="str">
        <f>IF('TSA Input'!$J2786="","",IF('TSA Input'!$J2786="Yes",'TSA Input'!$I2786,""))</f>
        <v/>
      </c>
      <c r="L2811" s="147" t="str">
        <f>IF('TSA Input'!$J2786="","",IF('TSA Input'!$J2786="Yes",'TSA Input'!$E2786,""))</f>
        <v/>
      </c>
      <c r="M2811" s="45" t="str">
        <f t="shared" si="3"/>
        <v/>
      </c>
      <c r="N2811" s="48"/>
      <c r="O2811" s="49"/>
      <c r="P2811" s="148" t="s">
        <v>31</v>
      </c>
      <c r="Q2811" s="149" t="s">
        <v>31</v>
      </c>
      <c r="R2811" s="1"/>
    </row>
    <row r="2812" spans="1:18" ht="15.75" hidden="1" customHeight="1">
      <c r="A2812" s="1" t="str">
        <f t="shared" si="1"/>
        <v/>
      </c>
      <c r="B2812" s="1"/>
      <c r="C2812" s="38" t="str">
        <f>IF('TSA Input'!J2787="","",IF('TSA Input'!J2787="Yes",'TSA Input'!B2787,"Ineligible"))</f>
        <v/>
      </c>
      <c r="D2812" s="39" t="str">
        <f>IF('TSA Input'!J2787="","",IF('TSA Input'!J2787="Yes",'TSA Input'!H2787,""))</f>
        <v/>
      </c>
      <c r="E2812" s="40" t="str">
        <f>IF('TSA Input'!J2787="","",IF('TSA Input'!J2787="Yes",'TSA Input'!G2787,""))</f>
        <v/>
      </c>
      <c r="F2812" s="42" t="str">
        <f>IF('TSA Input'!J2787="","",IF('TSA Input'!J2787="Yes",'TSA Input'!C2787,""))</f>
        <v/>
      </c>
      <c r="G2812" s="43" t="str">
        <f>IF('TSA Input'!J2787="","",IF('TSA Input'!J2787="Yes",'TSA Input'!I2787,""))</f>
        <v/>
      </c>
      <c r="H2812" s="43" t="str">
        <f>IF('TSA Input'!J2787="","",IF('TSA Input'!J2787="Yes",'TSA Input'!E2787,""))</f>
        <v/>
      </c>
      <c r="I2812" s="45" t="str">
        <f t="shared" si="2"/>
        <v/>
      </c>
      <c r="J2812" s="146" t="str">
        <f>IF('TSA Input'!$J2787="","",IF('TSA Input'!$J2787="Yes",'TSA Input'!$C2787,""))</f>
        <v/>
      </c>
      <c r="K2812" s="147" t="str">
        <f>IF('TSA Input'!$J2787="","",IF('TSA Input'!$J2787="Yes",'TSA Input'!$I2787,""))</f>
        <v/>
      </c>
      <c r="L2812" s="147" t="str">
        <f>IF('TSA Input'!$J2787="","",IF('TSA Input'!$J2787="Yes",'TSA Input'!$E2787,""))</f>
        <v/>
      </c>
      <c r="M2812" s="45" t="str">
        <f t="shared" si="3"/>
        <v/>
      </c>
      <c r="N2812" s="48"/>
      <c r="O2812" s="49"/>
      <c r="P2812" s="148" t="s">
        <v>31</v>
      </c>
      <c r="Q2812" s="149" t="s">
        <v>31</v>
      </c>
      <c r="R2812" s="1"/>
    </row>
    <row r="2813" spans="1:18" ht="15.75" hidden="1" customHeight="1">
      <c r="A2813" s="1" t="str">
        <f t="shared" si="1"/>
        <v/>
      </c>
      <c r="B2813" s="1"/>
      <c r="C2813" s="38" t="str">
        <f>IF('TSA Input'!J2788="","",IF('TSA Input'!J2788="Yes",'TSA Input'!B2788,"Ineligible"))</f>
        <v/>
      </c>
      <c r="D2813" s="39" t="str">
        <f>IF('TSA Input'!J2788="","",IF('TSA Input'!J2788="Yes",'TSA Input'!H2788,""))</f>
        <v/>
      </c>
      <c r="E2813" s="40" t="str">
        <f>IF('TSA Input'!J2788="","",IF('TSA Input'!J2788="Yes",'TSA Input'!G2788,""))</f>
        <v/>
      </c>
      <c r="F2813" s="42" t="str">
        <f>IF('TSA Input'!J2788="","",IF('TSA Input'!J2788="Yes",'TSA Input'!C2788,""))</f>
        <v/>
      </c>
      <c r="G2813" s="43" t="str">
        <f>IF('TSA Input'!J2788="","",IF('TSA Input'!J2788="Yes",'TSA Input'!I2788,""))</f>
        <v/>
      </c>
      <c r="H2813" s="43" t="str">
        <f>IF('TSA Input'!J2788="","",IF('TSA Input'!J2788="Yes",'TSA Input'!E2788,""))</f>
        <v/>
      </c>
      <c r="I2813" s="45" t="str">
        <f t="shared" si="2"/>
        <v/>
      </c>
      <c r="J2813" s="146" t="str">
        <f>IF('TSA Input'!$J2788="","",IF('TSA Input'!$J2788="Yes",'TSA Input'!$C2788,""))</f>
        <v/>
      </c>
      <c r="K2813" s="147" t="str">
        <f>IF('TSA Input'!$J2788="","",IF('TSA Input'!$J2788="Yes",'TSA Input'!$I2788,""))</f>
        <v/>
      </c>
      <c r="L2813" s="147" t="str">
        <f>IF('TSA Input'!$J2788="","",IF('TSA Input'!$J2788="Yes",'TSA Input'!$E2788,""))</f>
        <v/>
      </c>
      <c r="M2813" s="45" t="str">
        <f t="shared" si="3"/>
        <v/>
      </c>
      <c r="N2813" s="48"/>
      <c r="O2813" s="49"/>
      <c r="P2813" s="148" t="s">
        <v>31</v>
      </c>
      <c r="Q2813" s="149" t="s">
        <v>31</v>
      </c>
      <c r="R2813" s="1"/>
    </row>
    <row r="2814" spans="1:18" ht="15.75" hidden="1" customHeight="1">
      <c r="A2814" s="1" t="str">
        <f t="shared" si="1"/>
        <v/>
      </c>
      <c r="B2814" s="1"/>
      <c r="C2814" s="38" t="str">
        <f>IF('TSA Input'!J2789="","",IF('TSA Input'!J2789="Yes",'TSA Input'!B2789,"Ineligible"))</f>
        <v/>
      </c>
      <c r="D2814" s="39" t="str">
        <f>IF('TSA Input'!J2789="","",IF('TSA Input'!J2789="Yes",'TSA Input'!H2789,""))</f>
        <v/>
      </c>
      <c r="E2814" s="40" t="str">
        <f>IF('TSA Input'!J2789="","",IF('TSA Input'!J2789="Yes",'TSA Input'!G2789,""))</f>
        <v/>
      </c>
      <c r="F2814" s="42" t="str">
        <f>IF('TSA Input'!J2789="","",IF('TSA Input'!J2789="Yes",'TSA Input'!C2789,""))</f>
        <v/>
      </c>
      <c r="G2814" s="43" t="str">
        <f>IF('TSA Input'!J2789="","",IF('TSA Input'!J2789="Yes",'TSA Input'!I2789,""))</f>
        <v/>
      </c>
      <c r="H2814" s="43" t="str">
        <f>IF('TSA Input'!J2789="","",IF('TSA Input'!J2789="Yes",'TSA Input'!E2789,""))</f>
        <v/>
      </c>
      <c r="I2814" s="45" t="str">
        <f t="shared" si="2"/>
        <v/>
      </c>
      <c r="J2814" s="146" t="str">
        <f>IF('TSA Input'!$J2789="","",IF('TSA Input'!$J2789="Yes",'TSA Input'!$C2789,""))</f>
        <v/>
      </c>
      <c r="K2814" s="147" t="str">
        <f>IF('TSA Input'!$J2789="","",IF('TSA Input'!$J2789="Yes",'TSA Input'!$I2789,""))</f>
        <v/>
      </c>
      <c r="L2814" s="147" t="str">
        <f>IF('TSA Input'!$J2789="","",IF('TSA Input'!$J2789="Yes",'TSA Input'!$E2789,""))</f>
        <v/>
      </c>
      <c r="M2814" s="45" t="str">
        <f t="shared" si="3"/>
        <v/>
      </c>
      <c r="N2814" s="48"/>
      <c r="O2814" s="49"/>
      <c r="P2814" s="148" t="s">
        <v>31</v>
      </c>
      <c r="Q2814" s="149" t="s">
        <v>31</v>
      </c>
      <c r="R2814" s="1"/>
    </row>
    <row r="2815" spans="1:18" ht="15.75" hidden="1" customHeight="1">
      <c r="A2815" s="1" t="str">
        <f t="shared" si="1"/>
        <v/>
      </c>
      <c r="B2815" s="1"/>
      <c r="C2815" s="38" t="str">
        <f>IF('TSA Input'!J2790="","",IF('TSA Input'!J2790="Yes",'TSA Input'!B2790,"Ineligible"))</f>
        <v/>
      </c>
      <c r="D2815" s="39" t="str">
        <f>IF('TSA Input'!J2790="","",IF('TSA Input'!J2790="Yes",'TSA Input'!H2790,""))</f>
        <v/>
      </c>
      <c r="E2815" s="40" t="str">
        <f>IF('TSA Input'!J2790="","",IF('TSA Input'!J2790="Yes",'TSA Input'!G2790,""))</f>
        <v/>
      </c>
      <c r="F2815" s="42" t="str">
        <f>IF('TSA Input'!J2790="","",IF('TSA Input'!J2790="Yes",'TSA Input'!C2790,""))</f>
        <v/>
      </c>
      <c r="G2815" s="43" t="str">
        <f>IF('TSA Input'!J2790="","",IF('TSA Input'!J2790="Yes",'TSA Input'!I2790,""))</f>
        <v/>
      </c>
      <c r="H2815" s="43" t="str">
        <f>IF('TSA Input'!J2790="","",IF('TSA Input'!J2790="Yes",'TSA Input'!E2790,""))</f>
        <v/>
      </c>
      <c r="I2815" s="45" t="str">
        <f t="shared" si="2"/>
        <v/>
      </c>
      <c r="J2815" s="146" t="str">
        <f>IF('TSA Input'!$J2790="","",IF('TSA Input'!$J2790="Yes",'TSA Input'!$C2790,""))</f>
        <v/>
      </c>
      <c r="K2815" s="147" t="str">
        <f>IF('TSA Input'!$J2790="","",IF('TSA Input'!$J2790="Yes",'TSA Input'!$I2790,""))</f>
        <v/>
      </c>
      <c r="L2815" s="147" t="str">
        <f>IF('TSA Input'!$J2790="","",IF('TSA Input'!$J2790="Yes",'TSA Input'!$E2790,""))</f>
        <v/>
      </c>
      <c r="M2815" s="45" t="str">
        <f t="shared" si="3"/>
        <v/>
      </c>
      <c r="N2815" s="48"/>
      <c r="O2815" s="49"/>
      <c r="P2815" s="148" t="s">
        <v>31</v>
      </c>
      <c r="Q2815" s="149" t="s">
        <v>31</v>
      </c>
      <c r="R2815" s="1"/>
    </row>
    <row r="2816" spans="1:18" ht="15.75" hidden="1" customHeight="1">
      <c r="A2816" s="1" t="str">
        <f t="shared" si="1"/>
        <v/>
      </c>
      <c r="B2816" s="1"/>
      <c r="C2816" s="38" t="str">
        <f>IF('TSA Input'!J2791="","",IF('TSA Input'!J2791="Yes",'TSA Input'!B2791,"Ineligible"))</f>
        <v/>
      </c>
      <c r="D2816" s="39" t="str">
        <f>IF('TSA Input'!J2791="","",IF('TSA Input'!J2791="Yes",'TSA Input'!H2791,""))</f>
        <v/>
      </c>
      <c r="E2816" s="40" t="str">
        <f>IF('TSA Input'!J2791="","",IF('TSA Input'!J2791="Yes",'TSA Input'!G2791,""))</f>
        <v/>
      </c>
      <c r="F2816" s="42" t="str">
        <f>IF('TSA Input'!J2791="","",IF('TSA Input'!J2791="Yes",'TSA Input'!C2791,""))</f>
        <v/>
      </c>
      <c r="G2816" s="43" t="str">
        <f>IF('TSA Input'!J2791="","",IF('TSA Input'!J2791="Yes",'TSA Input'!I2791,""))</f>
        <v/>
      </c>
      <c r="H2816" s="43" t="str">
        <f>IF('TSA Input'!J2791="","",IF('TSA Input'!J2791="Yes",'TSA Input'!E2791,""))</f>
        <v/>
      </c>
      <c r="I2816" s="45" t="str">
        <f t="shared" si="2"/>
        <v/>
      </c>
      <c r="J2816" s="146" t="str">
        <f>IF('TSA Input'!$J2791="","",IF('TSA Input'!$J2791="Yes",'TSA Input'!$C2791,""))</f>
        <v/>
      </c>
      <c r="K2816" s="147" t="str">
        <f>IF('TSA Input'!$J2791="","",IF('TSA Input'!$J2791="Yes",'TSA Input'!$I2791,""))</f>
        <v/>
      </c>
      <c r="L2816" s="147" t="str">
        <f>IF('TSA Input'!$J2791="","",IF('TSA Input'!$J2791="Yes",'TSA Input'!$E2791,""))</f>
        <v/>
      </c>
      <c r="M2816" s="45" t="str">
        <f t="shared" si="3"/>
        <v/>
      </c>
      <c r="N2816" s="48"/>
      <c r="O2816" s="49"/>
      <c r="P2816" s="148" t="s">
        <v>31</v>
      </c>
      <c r="Q2816" s="149" t="s">
        <v>31</v>
      </c>
      <c r="R2816" s="1"/>
    </row>
    <row r="2817" spans="1:18" ht="15.75" hidden="1" customHeight="1">
      <c r="A2817" s="1" t="str">
        <f t="shared" si="1"/>
        <v/>
      </c>
      <c r="B2817" s="1"/>
      <c r="C2817" s="38" t="str">
        <f>IF('TSA Input'!J2792="","",IF('TSA Input'!J2792="Yes",'TSA Input'!B2792,"Ineligible"))</f>
        <v/>
      </c>
      <c r="D2817" s="39" t="str">
        <f>IF('TSA Input'!J2792="","",IF('TSA Input'!J2792="Yes",'TSA Input'!H2792,""))</f>
        <v/>
      </c>
      <c r="E2817" s="40" t="str">
        <f>IF('TSA Input'!J2792="","",IF('TSA Input'!J2792="Yes",'TSA Input'!G2792,""))</f>
        <v/>
      </c>
      <c r="F2817" s="42" t="str">
        <f>IF('TSA Input'!J2792="","",IF('TSA Input'!J2792="Yes",'TSA Input'!C2792,""))</f>
        <v/>
      </c>
      <c r="G2817" s="43" t="str">
        <f>IF('TSA Input'!J2792="","",IF('TSA Input'!J2792="Yes",'TSA Input'!I2792,""))</f>
        <v/>
      </c>
      <c r="H2817" s="43" t="str">
        <f>IF('TSA Input'!J2792="","",IF('TSA Input'!J2792="Yes",'TSA Input'!E2792,""))</f>
        <v/>
      </c>
      <c r="I2817" s="45" t="str">
        <f t="shared" si="2"/>
        <v/>
      </c>
      <c r="J2817" s="146" t="str">
        <f>IF('TSA Input'!$J2792="","",IF('TSA Input'!$J2792="Yes",'TSA Input'!$C2792,""))</f>
        <v/>
      </c>
      <c r="K2817" s="147" t="str">
        <f>IF('TSA Input'!$J2792="","",IF('TSA Input'!$J2792="Yes",'TSA Input'!$I2792,""))</f>
        <v/>
      </c>
      <c r="L2817" s="147" t="str">
        <f>IF('TSA Input'!$J2792="","",IF('TSA Input'!$J2792="Yes",'TSA Input'!$E2792,""))</f>
        <v/>
      </c>
      <c r="M2817" s="45" t="str">
        <f t="shared" si="3"/>
        <v/>
      </c>
      <c r="N2817" s="48"/>
      <c r="O2817" s="49"/>
      <c r="P2817" s="148" t="s">
        <v>31</v>
      </c>
      <c r="Q2817" s="149" t="s">
        <v>31</v>
      </c>
      <c r="R2817" s="1"/>
    </row>
    <row r="2818" spans="1:18" ht="15.75" hidden="1" customHeight="1">
      <c r="A2818" s="1" t="str">
        <f t="shared" si="1"/>
        <v/>
      </c>
      <c r="B2818" s="1"/>
      <c r="C2818" s="38" t="str">
        <f>IF('TSA Input'!J2793="","",IF('TSA Input'!J2793="Yes",'TSA Input'!B2793,"Ineligible"))</f>
        <v/>
      </c>
      <c r="D2818" s="39" t="str">
        <f>IF('TSA Input'!J2793="","",IF('TSA Input'!J2793="Yes",'TSA Input'!H2793,""))</f>
        <v/>
      </c>
      <c r="E2818" s="40" t="str">
        <f>IF('TSA Input'!J2793="","",IF('TSA Input'!J2793="Yes",'TSA Input'!G2793,""))</f>
        <v/>
      </c>
      <c r="F2818" s="42" t="str">
        <f>IF('TSA Input'!J2793="","",IF('TSA Input'!J2793="Yes",'TSA Input'!C2793,""))</f>
        <v/>
      </c>
      <c r="G2818" s="43" t="str">
        <f>IF('TSA Input'!J2793="","",IF('TSA Input'!J2793="Yes",'TSA Input'!I2793,""))</f>
        <v/>
      </c>
      <c r="H2818" s="43" t="str">
        <f>IF('TSA Input'!J2793="","",IF('TSA Input'!J2793="Yes",'TSA Input'!E2793,""))</f>
        <v/>
      </c>
      <c r="I2818" s="45" t="str">
        <f t="shared" si="2"/>
        <v/>
      </c>
      <c r="J2818" s="146" t="str">
        <f>IF('TSA Input'!$J2793="","",IF('TSA Input'!$J2793="Yes",'TSA Input'!$C2793,""))</f>
        <v/>
      </c>
      <c r="K2818" s="147" t="str">
        <f>IF('TSA Input'!$J2793="","",IF('TSA Input'!$J2793="Yes",'TSA Input'!$I2793,""))</f>
        <v/>
      </c>
      <c r="L2818" s="147" t="str">
        <f>IF('TSA Input'!$J2793="","",IF('TSA Input'!$J2793="Yes",'TSA Input'!$E2793,""))</f>
        <v/>
      </c>
      <c r="M2818" s="45" t="str">
        <f t="shared" si="3"/>
        <v/>
      </c>
      <c r="N2818" s="48"/>
      <c r="O2818" s="49"/>
      <c r="P2818" s="148" t="s">
        <v>31</v>
      </c>
      <c r="Q2818" s="149" t="s">
        <v>31</v>
      </c>
      <c r="R2818" s="1"/>
    </row>
    <row r="2819" spans="1:18" ht="15.75" hidden="1" customHeight="1">
      <c r="A2819" s="1" t="str">
        <f t="shared" si="1"/>
        <v/>
      </c>
      <c r="B2819" s="1"/>
      <c r="C2819" s="38" t="str">
        <f>IF('TSA Input'!J2794="","",IF('TSA Input'!J2794="Yes",'TSA Input'!B2794,"Ineligible"))</f>
        <v/>
      </c>
      <c r="D2819" s="39" t="str">
        <f>IF('TSA Input'!J2794="","",IF('TSA Input'!J2794="Yes",'TSA Input'!H2794,""))</f>
        <v/>
      </c>
      <c r="E2819" s="40" t="str">
        <f>IF('TSA Input'!J2794="","",IF('TSA Input'!J2794="Yes",'TSA Input'!G2794,""))</f>
        <v/>
      </c>
      <c r="F2819" s="42" t="str">
        <f>IF('TSA Input'!J2794="","",IF('TSA Input'!J2794="Yes",'TSA Input'!C2794,""))</f>
        <v/>
      </c>
      <c r="G2819" s="43" t="str">
        <f>IF('TSA Input'!J2794="","",IF('TSA Input'!J2794="Yes",'TSA Input'!I2794,""))</f>
        <v/>
      </c>
      <c r="H2819" s="43" t="str">
        <f>IF('TSA Input'!J2794="","",IF('TSA Input'!J2794="Yes",'TSA Input'!E2794,""))</f>
        <v/>
      </c>
      <c r="I2819" s="45" t="str">
        <f t="shared" si="2"/>
        <v/>
      </c>
      <c r="J2819" s="146" t="str">
        <f>IF('TSA Input'!$J2794="","",IF('TSA Input'!$J2794="Yes",'TSA Input'!$C2794,""))</f>
        <v/>
      </c>
      <c r="K2819" s="147" t="str">
        <f>IF('TSA Input'!$J2794="","",IF('TSA Input'!$J2794="Yes",'TSA Input'!$I2794,""))</f>
        <v/>
      </c>
      <c r="L2819" s="147" t="str">
        <f>IF('TSA Input'!$J2794="","",IF('TSA Input'!$J2794="Yes",'TSA Input'!$E2794,""))</f>
        <v/>
      </c>
      <c r="M2819" s="45" t="str">
        <f t="shared" si="3"/>
        <v/>
      </c>
      <c r="N2819" s="48"/>
      <c r="O2819" s="49"/>
      <c r="P2819" s="148" t="s">
        <v>31</v>
      </c>
      <c r="Q2819" s="149" t="s">
        <v>31</v>
      </c>
      <c r="R2819" s="1"/>
    </row>
    <row r="2820" spans="1:18" ht="15.75" hidden="1" customHeight="1">
      <c r="A2820" s="1" t="str">
        <f t="shared" si="1"/>
        <v/>
      </c>
      <c r="B2820" s="1"/>
      <c r="C2820" s="38" t="str">
        <f>IF('TSA Input'!J2795="","",IF('TSA Input'!J2795="Yes",'TSA Input'!B2795,"Ineligible"))</f>
        <v/>
      </c>
      <c r="D2820" s="39" t="str">
        <f>IF('TSA Input'!J2795="","",IF('TSA Input'!J2795="Yes",'TSA Input'!H2795,""))</f>
        <v/>
      </c>
      <c r="E2820" s="40" t="str">
        <f>IF('TSA Input'!J2795="","",IF('TSA Input'!J2795="Yes",'TSA Input'!G2795,""))</f>
        <v/>
      </c>
      <c r="F2820" s="42" t="str">
        <f>IF('TSA Input'!J2795="","",IF('TSA Input'!J2795="Yes",'TSA Input'!C2795,""))</f>
        <v/>
      </c>
      <c r="G2820" s="43" t="str">
        <f>IF('TSA Input'!J2795="","",IF('TSA Input'!J2795="Yes",'TSA Input'!I2795,""))</f>
        <v/>
      </c>
      <c r="H2820" s="43" t="str">
        <f>IF('TSA Input'!J2795="","",IF('TSA Input'!J2795="Yes",'TSA Input'!E2795,""))</f>
        <v/>
      </c>
      <c r="I2820" s="45" t="str">
        <f t="shared" si="2"/>
        <v/>
      </c>
      <c r="J2820" s="146" t="str">
        <f>IF('TSA Input'!$J2795="","",IF('TSA Input'!$J2795="Yes",'TSA Input'!$C2795,""))</f>
        <v/>
      </c>
      <c r="K2820" s="147" t="str">
        <f>IF('TSA Input'!$J2795="","",IF('TSA Input'!$J2795="Yes",'TSA Input'!$I2795,""))</f>
        <v/>
      </c>
      <c r="L2820" s="147" t="str">
        <f>IF('TSA Input'!$J2795="","",IF('TSA Input'!$J2795="Yes",'TSA Input'!$E2795,""))</f>
        <v/>
      </c>
      <c r="M2820" s="45" t="str">
        <f t="shared" si="3"/>
        <v/>
      </c>
      <c r="N2820" s="48"/>
      <c r="O2820" s="49"/>
      <c r="P2820" s="148" t="s">
        <v>31</v>
      </c>
      <c r="Q2820" s="149" t="s">
        <v>31</v>
      </c>
      <c r="R2820" s="1"/>
    </row>
    <row r="2821" spans="1:18" ht="15.75" hidden="1" customHeight="1">
      <c r="A2821" s="1" t="str">
        <f t="shared" si="1"/>
        <v/>
      </c>
      <c r="B2821" s="1"/>
      <c r="C2821" s="38" t="str">
        <f>IF('TSA Input'!J2796="","",IF('TSA Input'!J2796="Yes",'TSA Input'!B2796,"Ineligible"))</f>
        <v/>
      </c>
      <c r="D2821" s="39" t="str">
        <f>IF('TSA Input'!J2796="","",IF('TSA Input'!J2796="Yes",'TSA Input'!H2796,""))</f>
        <v/>
      </c>
      <c r="E2821" s="40" t="str">
        <f>IF('TSA Input'!J2796="","",IF('TSA Input'!J2796="Yes",'TSA Input'!G2796,""))</f>
        <v/>
      </c>
      <c r="F2821" s="42" t="str">
        <f>IF('TSA Input'!J2796="","",IF('TSA Input'!J2796="Yes",'TSA Input'!C2796,""))</f>
        <v/>
      </c>
      <c r="G2821" s="43" t="str">
        <f>IF('TSA Input'!J2796="","",IF('TSA Input'!J2796="Yes",'TSA Input'!I2796,""))</f>
        <v/>
      </c>
      <c r="H2821" s="43" t="str">
        <f>IF('TSA Input'!J2796="","",IF('TSA Input'!J2796="Yes",'TSA Input'!E2796,""))</f>
        <v/>
      </c>
      <c r="I2821" s="45" t="str">
        <f t="shared" si="2"/>
        <v/>
      </c>
      <c r="J2821" s="146" t="str">
        <f>IF('TSA Input'!$J2796="","",IF('TSA Input'!$J2796="Yes",'TSA Input'!$C2796,""))</f>
        <v/>
      </c>
      <c r="K2821" s="147" t="str">
        <f>IF('TSA Input'!$J2796="","",IF('TSA Input'!$J2796="Yes",'TSA Input'!$I2796,""))</f>
        <v/>
      </c>
      <c r="L2821" s="147" t="str">
        <f>IF('TSA Input'!$J2796="","",IF('TSA Input'!$J2796="Yes",'TSA Input'!$E2796,""))</f>
        <v/>
      </c>
      <c r="M2821" s="45" t="str">
        <f t="shared" si="3"/>
        <v/>
      </c>
      <c r="N2821" s="48"/>
      <c r="O2821" s="49"/>
      <c r="P2821" s="148" t="s">
        <v>31</v>
      </c>
      <c r="Q2821" s="149" t="s">
        <v>31</v>
      </c>
      <c r="R2821" s="1"/>
    </row>
    <row r="2822" spans="1:18" ht="15.75" hidden="1" customHeight="1">
      <c r="A2822" s="1" t="str">
        <f t="shared" si="1"/>
        <v/>
      </c>
      <c r="B2822" s="1"/>
      <c r="C2822" s="38" t="str">
        <f>IF('TSA Input'!J2797="","",IF('TSA Input'!J2797="Yes",'TSA Input'!B2797,"Ineligible"))</f>
        <v/>
      </c>
      <c r="D2822" s="39" t="str">
        <f>IF('TSA Input'!J2797="","",IF('TSA Input'!J2797="Yes",'TSA Input'!H2797,""))</f>
        <v/>
      </c>
      <c r="E2822" s="40" t="str">
        <f>IF('TSA Input'!J2797="","",IF('TSA Input'!J2797="Yes",'TSA Input'!G2797,""))</f>
        <v/>
      </c>
      <c r="F2822" s="42" t="str">
        <f>IF('TSA Input'!J2797="","",IF('TSA Input'!J2797="Yes",'TSA Input'!C2797,""))</f>
        <v/>
      </c>
      <c r="G2822" s="43" t="str">
        <f>IF('TSA Input'!J2797="","",IF('TSA Input'!J2797="Yes",'TSA Input'!I2797,""))</f>
        <v/>
      </c>
      <c r="H2822" s="43" t="str">
        <f>IF('TSA Input'!J2797="","",IF('TSA Input'!J2797="Yes",'TSA Input'!E2797,""))</f>
        <v/>
      </c>
      <c r="I2822" s="45" t="str">
        <f t="shared" si="2"/>
        <v/>
      </c>
      <c r="J2822" s="146" t="str">
        <f>IF('TSA Input'!$J2797="","",IF('TSA Input'!$J2797="Yes",'TSA Input'!$C2797,""))</f>
        <v/>
      </c>
      <c r="K2822" s="147" t="str">
        <f>IF('TSA Input'!$J2797="","",IF('TSA Input'!$J2797="Yes",'TSA Input'!$I2797,""))</f>
        <v/>
      </c>
      <c r="L2822" s="147" t="str">
        <f>IF('TSA Input'!$J2797="","",IF('TSA Input'!$J2797="Yes",'TSA Input'!$E2797,""))</f>
        <v/>
      </c>
      <c r="M2822" s="45" t="str">
        <f t="shared" si="3"/>
        <v/>
      </c>
      <c r="N2822" s="48"/>
      <c r="O2822" s="49"/>
      <c r="P2822" s="148" t="s">
        <v>31</v>
      </c>
      <c r="Q2822" s="149" t="s">
        <v>31</v>
      </c>
      <c r="R2822" s="1"/>
    </row>
    <row r="2823" spans="1:18" ht="15.75" hidden="1" customHeight="1">
      <c r="A2823" s="1" t="str">
        <f t="shared" si="1"/>
        <v/>
      </c>
      <c r="B2823" s="1"/>
      <c r="C2823" s="38" t="str">
        <f>IF('TSA Input'!J2798="","",IF('TSA Input'!J2798="Yes",'TSA Input'!B2798,"Ineligible"))</f>
        <v/>
      </c>
      <c r="D2823" s="39" t="str">
        <f>IF('TSA Input'!J2798="","",IF('TSA Input'!J2798="Yes",'TSA Input'!H2798,""))</f>
        <v/>
      </c>
      <c r="E2823" s="40" t="str">
        <f>IF('TSA Input'!J2798="","",IF('TSA Input'!J2798="Yes",'TSA Input'!G2798,""))</f>
        <v/>
      </c>
      <c r="F2823" s="42" t="str">
        <f>IF('TSA Input'!J2798="","",IF('TSA Input'!J2798="Yes",'TSA Input'!C2798,""))</f>
        <v/>
      </c>
      <c r="G2823" s="43" t="str">
        <f>IF('TSA Input'!J2798="","",IF('TSA Input'!J2798="Yes",'TSA Input'!I2798,""))</f>
        <v/>
      </c>
      <c r="H2823" s="43" t="str">
        <f>IF('TSA Input'!J2798="","",IF('TSA Input'!J2798="Yes",'TSA Input'!E2798,""))</f>
        <v/>
      </c>
      <c r="I2823" s="45" t="str">
        <f t="shared" si="2"/>
        <v/>
      </c>
      <c r="J2823" s="146" t="str">
        <f>IF('TSA Input'!$J2798="","",IF('TSA Input'!$J2798="Yes",'TSA Input'!$C2798,""))</f>
        <v/>
      </c>
      <c r="K2823" s="147" t="str">
        <f>IF('TSA Input'!$J2798="","",IF('TSA Input'!$J2798="Yes",'TSA Input'!$I2798,""))</f>
        <v/>
      </c>
      <c r="L2823" s="147" t="str">
        <f>IF('TSA Input'!$J2798="","",IF('TSA Input'!$J2798="Yes",'TSA Input'!$E2798,""))</f>
        <v/>
      </c>
      <c r="M2823" s="45" t="str">
        <f t="shared" si="3"/>
        <v/>
      </c>
      <c r="N2823" s="48"/>
      <c r="O2823" s="49"/>
      <c r="P2823" s="148" t="s">
        <v>31</v>
      </c>
      <c r="Q2823" s="149" t="s">
        <v>31</v>
      </c>
      <c r="R2823" s="1"/>
    </row>
    <row r="2824" spans="1:18" ht="15.75" hidden="1" customHeight="1">
      <c r="A2824" s="1" t="str">
        <f t="shared" si="1"/>
        <v/>
      </c>
      <c r="B2824" s="1"/>
      <c r="C2824" s="38" t="str">
        <f>IF('TSA Input'!J2799="","",IF('TSA Input'!J2799="Yes",'TSA Input'!B2799,"Ineligible"))</f>
        <v/>
      </c>
      <c r="D2824" s="39" t="str">
        <f>IF('TSA Input'!J2799="","",IF('TSA Input'!J2799="Yes",'TSA Input'!H2799,""))</f>
        <v/>
      </c>
      <c r="E2824" s="40" t="str">
        <f>IF('TSA Input'!J2799="","",IF('TSA Input'!J2799="Yes",'TSA Input'!G2799,""))</f>
        <v/>
      </c>
      <c r="F2824" s="42" t="str">
        <f>IF('TSA Input'!J2799="","",IF('TSA Input'!J2799="Yes",'TSA Input'!C2799,""))</f>
        <v/>
      </c>
      <c r="G2824" s="43" t="str">
        <f>IF('TSA Input'!J2799="","",IF('TSA Input'!J2799="Yes",'TSA Input'!I2799,""))</f>
        <v/>
      </c>
      <c r="H2824" s="43" t="str">
        <f>IF('TSA Input'!J2799="","",IF('TSA Input'!J2799="Yes",'TSA Input'!E2799,""))</f>
        <v/>
      </c>
      <c r="I2824" s="45" t="str">
        <f t="shared" si="2"/>
        <v/>
      </c>
      <c r="J2824" s="146" t="str">
        <f>IF('TSA Input'!$J2799="","",IF('TSA Input'!$J2799="Yes",'TSA Input'!$C2799,""))</f>
        <v/>
      </c>
      <c r="K2824" s="147" t="str">
        <f>IF('TSA Input'!$J2799="","",IF('TSA Input'!$J2799="Yes",'TSA Input'!$I2799,""))</f>
        <v/>
      </c>
      <c r="L2824" s="147" t="str">
        <f>IF('TSA Input'!$J2799="","",IF('TSA Input'!$J2799="Yes",'TSA Input'!$E2799,""))</f>
        <v/>
      </c>
      <c r="M2824" s="45" t="str">
        <f t="shared" si="3"/>
        <v/>
      </c>
      <c r="N2824" s="48"/>
      <c r="O2824" s="49"/>
      <c r="P2824" s="148" t="s">
        <v>31</v>
      </c>
      <c r="Q2824" s="149" t="s">
        <v>31</v>
      </c>
      <c r="R2824" s="1"/>
    </row>
    <row r="2825" spans="1:18" ht="15.75" hidden="1" customHeight="1">
      <c r="A2825" s="1" t="str">
        <f t="shared" si="1"/>
        <v/>
      </c>
      <c r="B2825" s="1"/>
      <c r="C2825" s="38" t="str">
        <f>IF('TSA Input'!J2800="","",IF('TSA Input'!J2800="Yes",'TSA Input'!B2800,"Ineligible"))</f>
        <v/>
      </c>
      <c r="D2825" s="39" t="str">
        <f>IF('TSA Input'!J2800="","",IF('TSA Input'!J2800="Yes",'TSA Input'!H2800,""))</f>
        <v/>
      </c>
      <c r="E2825" s="40" t="str">
        <f>IF('TSA Input'!J2800="","",IF('TSA Input'!J2800="Yes",'TSA Input'!G2800,""))</f>
        <v/>
      </c>
      <c r="F2825" s="42" t="str">
        <f>IF('TSA Input'!J2800="","",IF('TSA Input'!J2800="Yes",'TSA Input'!C2800,""))</f>
        <v/>
      </c>
      <c r="G2825" s="43" t="str">
        <f>IF('TSA Input'!J2800="","",IF('TSA Input'!J2800="Yes",'TSA Input'!I2800,""))</f>
        <v/>
      </c>
      <c r="H2825" s="43" t="str">
        <f>IF('TSA Input'!J2800="","",IF('TSA Input'!J2800="Yes",'TSA Input'!E2800,""))</f>
        <v/>
      </c>
      <c r="I2825" s="45" t="str">
        <f t="shared" si="2"/>
        <v/>
      </c>
      <c r="J2825" s="146" t="str">
        <f>IF('TSA Input'!$J2800="","",IF('TSA Input'!$J2800="Yes",'TSA Input'!$C2800,""))</f>
        <v/>
      </c>
      <c r="K2825" s="147" t="str">
        <f>IF('TSA Input'!$J2800="","",IF('TSA Input'!$J2800="Yes",'TSA Input'!$I2800,""))</f>
        <v/>
      </c>
      <c r="L2825" s="147" t="str">
        <f>IF('TSA Input'!$J2800="","",IF('TSA Input'!$J2800="Yes",'TSA Input'!$E2800,""))</f>
        <v/>
      </c>
      <c r="M2825" s="45" t="str">
        <f t="shared" si="3"/>
        <v/>
      </c>
      <c r="N2825" s="48"/>
      <c r="O2825" s="49"/>
      <c r="P2825" s="148" t="s">
        <v>31</v>
      </c>
      <c r="Q2825" s="149" t="s">
        <v>31</v>
      </c>
      <c r="R2825" s="1"/>
    </row>
    <row r="2826" spans="1:18" ht="15.75" hidden="1" customHeight="1">
      <c r="A2826" s="1" t="str">
        <f t="shared" si="1"/>
        <v/>
      </c>
      <c r="B2826" s="1"/>
      <c r="C2826" s="38" t="str">
        <f>IF('TSA Input'!J2801="","",IF('TSA Input'!J2801="Yes",'TSA Input'!B2801,"Ineligible"))</f>
        <v/>
      </c>
      <c r="D2826" s="39" t="str">
        <f>IF('TSA Input'!J2801="","",IF('TSA Input'!J2801="Yes",'TSA Input'!H2801,""))</f>
        <v/>
      </c>
      <c r="E2826" s="40" t="str">
        <f>IF('TSA Input'!J2801="","",IF('TSA Input'!J2801="Yes",'TSA Input'!G2801,""))</f>
        <v/>
      </c>
      <c r="F2826" s="42" t="str">
        <f>IF('TSA Input'!J2801="","",IF('TSA Input'!J2801="Yes",'TSA Input'!C2801,""))</f>
        <v/>
      </c>
      <c r="G2826" s="43" t="str">
        <f>IF('TSA Input'!J2801="","",IF('TSA Input'!J2801="Yes",'TSA Input'!I2801,""))</f>
        <v/>
      </c>
      <c r="H2826" s="43" t="str">
        <f>IF('TSA Input'!J2801="","",IF('TSA Input'!J2801="Yes",'TSA Input'!E2801,""))</f>
        <v/>
      </c>
      <c r="I2826" s="45" t="str">
        <f t="shared" si="2"/>
        <v/>
      </c>
      <c r="J2826" s="146" t="str">
        <f>IF('TSA Input'!$J2801="","",IF('TSA Input'!$J2801="Yes",'TSA Input'!$C2801,""))</f>
        <v/>
      </c>
      <c r="K2826" s="147" t="str">
        <f>IF('TSA Input'!$J2801="","",IF('TSA Input'!$J2801="Yes",'TSA Input'!$I2801,""))</f>
        <v/>
      </c>
      <c r="L2826" s="147" t="str">
        <f>IF('TSA Input'!$J2801="","",IF('TSA Input'!$J2801="Yes",'TSA Input'!$E2801,""))</f>
        <v/>
      </c>
      <c r="M2826" s="45" t="str">
        <f t="shared" si="3"/>
        <v/>
      </c>
      <c r="N2826" s="48"/>
      <c r="O2826" s="49"/>
      <c r="P2826" s="148" t="s">
        <v>31</v>
      </c>
      <c r="Q2826" s="149" t="s">
        <v>31</v>
      </c>
      <c r="R2826" s="1"/>
    </row>
    <row r="2827" spans="1:18" ht="15.75" hidden="1" customHeight="1">
      <c r="A2827" s="1" t="str">
        <f t="shared" si="1"/>
        <v/>
      </c>
      <c r="B2827" s="1"/>
      <c r="C2827" s="38" t="str">
        <f>IF('TSA Input'!J2802="","",IF('TSA Input'!J2802="Yes",'TSA Input'!B2802,"Ineligible"))</f>
        <v/>
      </c>
      <c r="D2827" s="39" t="str">
        <f>IF('TSA Input'!J2802="","",IF('TSA Input'!J2802="Yes",'TSA Input'!H2802,""))</f>
        <v/>
      </c>
      <c r="E2827" s="40" t="str">
        <f>IF('TSA Input'!J2802="","",IF('TSA Input'!J2802="Yes",'TSA Input'!G2802,""))</f>
        <v/>
      </c>
      <c r="F2827" s="42" t="str">
        <f>IF('TSA Input'!J2802="","",IF('TSA Input'!J2802="Yes",'TSA Input'!C2802,""))</f>
        <v/>
      </c>
      <c r="G2827" s="43" t="str">
        <f>IF('TSA Input'!J2802="","",IF('TSA Input'!J2802="Yes",'TSA Input'!I2802,""))</f>
        <v/>
      </c>
      <c r="H2827" s="43" t="str">
        <f>IF('TSA Input'!J2802="","",IF('TSA Input'!J2802="Yes",'TSA Input'!E2802,""))</f>
        <v/>
      </c>
      <c r="I2827" s="45" t="str">
        <f t="shared" si="2"/>
        <v/>
      </c>
      <c r="J2827" s="146" t="str">
        <f>IF('TSA Input'!$J2802="","",IF('TSA Input'!$J2802="Yes",'TSA Input'!$C2802,""))</f>
        <v/>
      </c>
      <c r="K2827" s="147" t="str">
        <f>IF('TSA Input'!$J2802="","",IF('TSA Input'!$J2802="Yes",'TSA Input'!$I2802,""))</f>
        <v/>
      </c>
      <c r="L2827" s="147" t="str">
        <f>IF('TSA Input'!$J2802="","",IF('TSA Input'!$J2802="Yes",'TSA Input'!$E2802,""))</f>
        <v/>
      </c>
      <c r="M2827" s="45" t="str">
        <f t="shared" si="3"/>
        <v/>
      </c>
      <c r="N2827" s="48"/>
      <c r="O2827" s="49"/>
      <c r="P2827" s="148" t="s">
        <v>31</v>
      </c>
      <c r="Q2827" s="149" t="s">
        <v>31</v>
      </c>
      <c r="R2827" s="1"/>
    </row>
    <row r="2828" spans="1:18" ht="15.75" hidden="1" customHeight="1">
      <c r="A2828" s="1" t="str">
        <f t="shared" si="1"/>
        <v/>
      </c>
      <c r="B2828" s="1"/>
      <c r="C2828" s="38" t="str">
        <f>IF('TSA Input'!J2803="","",IF('TSA Input'!J2803="Yes",'TSA Input'!B2803,"Ineligible"))</f>
        <v/>
      </c>
      <c r="D2828" s="39" t="str">
        <f>IF('TSA Input'!J2803="","",IF('TSA Input'!J2803="Yes",'TSA Input'!H2803,""))</f>
        <v/>
      </c>
      <c r="E2828" s="40" t="str">
        <f>IF('TSA Input'!J2803="","",IF('TSA Input'!J2803="Yes",'TSA Input'!G2803,""))</f>
        <v/>
      </c>
      <c r="F2828" s="42" t="str">
        <f>IF('TSA Input'!J2803="","",IF('TSA Input'!J2803="Yes",'TSA Input'!C2803,""))</f>
        <v/>
      </c>
      <c r="G2828" s="43" t="str">
        <f>IF('TSA Input'!J2803="","",IF('TSA Input'!J2803="Yes",'TSA Input'!I2803,""))</f>
        <v/>
      </c>
      <c r="H2828" s="43" t="str">
        <f>IF('TSA Input'!J2803="","",IF('TSA Input'!J2803="Yes",'TSA Input'!E2803,""))</f>
        <v/>
      </c>
      <c r="I2828" s="45" t="str">
        <f t="shared" si="2"/>
        <v/>
      </c>
      <c r="J2828" s="146" t="str">
        <f>IF('TSA Input'!$J2803="","",IF('TSA Input'!$J2803="Yes",'TSA Input'!$C2803,""))</f>
        <v/>
      </c>
      <c r="K2828" s="147" t="str">
        <f>IF('TSA Input'!$J2803="","",IF('TSA Input'!$J2803="Yes",'TSA Input'!$I2803,""))</f>
        <v/>
      </c>
      <c r="L2828" s="147" t="str">
        <f>IF('TSA Input'!$J2803="","",IF('TSA Input'!$J2803="Yes",'TSA Input'!$E2803,""))</f>
        <v/>
      </c>
      <c r="M2828" s="45" t="str">
        <f t="shared" si="3"/>
        <v/>
      </c>
      <c r="N2828" s="48"/>
      <c r="O2828" s="49"/>
      <c r="P2828" s="148" t="s">
        <v>31</v>
      </c>
      <c r="Q2828" s="149" t="s">
        <v>31</v>
      </c>
      <c r="R2828" s="1"/>
    </row>
    <row r="2829" spans="1:18" ht="15.75" hidden="1" customHeight="1">
      <c r="A2829" s="1" t="str">
        <f t="shared" si="1"/>
        <v/>
      </c>
      <c r="B2829" s="1"/>
      <c r="C2829" s="38" t="str">
        <f>IF('TSA Input'!J2804="","",IF('TSA Input'!J2804="Yes",'TSA Input'!B2804,"Ineligible"))</f>
        <v/>
      </c>
      <c r="D2829" s="39" t="str">
        <f>IF('TSA Input'!J2804="","",IF('TSA Input'!J2804="Yes",'TSA Input'!H2804,""))</f>
        <v/>
      </c>
      <c r="E2829" s="40" t="str">
        <f>IF('TSA Input'!J2804="","",IF('TSA Input'!J2804="Yes",'TSA Input'!G2804,""))</f>
        <v/>
      </c>
      <c r="F2829" s="42" t="str">
        <f>IF('TSA Input'!J2804="","",IF('TSA Input'!J2804="Yes",'TSA Input'!C2804,""))</f>
        <v/>
      </c>
      <c r="G2829" s="43" t="str">
        <f>IF('TSA Input'!J2804="","",IF('TSA Input'!J2804="Yes",'TSA Input'!I2804,""))</f>
        <v/>
      </c>
      <c r="H2829" s="43" t="str">
        <f>IF('TSA Input'!J2804="","",IF('TSA Input'!J2804="Yes",'TSA Input'!E2804,""))</f>
        <v/>
      </c>
      <c r="I2829" s="45" t="str">
        <f t="shared" si="2"/>
        <v/>
      </c>
      <c r="J2829" s="146" t="str">
        <f>IF('TSA Input'!$J2804="","",IF('TSA Input'!$J2804="Yes",'TSA Input'!$C2804,""))</f>
        <v/>
      </c>
      <c r="K2829" s="147" t="str">
        <f>IF('TSA Input'!$J2804="","",IF('TSA Input'!$J2804="Yes",'TSA Input'!$I2804,""))</f>
        <v/>
      </c>
      <c r="L2829" s="147" t="str">
        <f>IF('TSA Input'!$J2804="","",IF('TSA Input'!$J2804="Yes",'TSA Input'!$E2804,""))</f>
        <v/>
      </c>
      <c r="M2829" s="45" t="str">
        <f t="shared" si="3"/>
        <v/>
      </c>
      <c r="N2829" s="48"/>
      <c r="O2829" s="49"/>
      <c r="P2829" s="148" t="s">
        <v>31</v>
      </c>
      <c r="Q2829" s="149" t="s">
        <v>31</v>
      </c>
      <c r="R2829" s="1"/>
    </row>
    <row r="2830" spans="1:18" ht="15.75" hidden="1" customHeight="1">
      <c r="A2830" s="1" t="str">
        <f t="shared" si="1"/>
        <v/>
      </c>
      <c r="B2830" s="1"/>
      <c r="C2830" s="38" t="str">
        <f>IF('TSA Input'!J2805="","",IF('TSA Input'!J2805="Yes",'TSA Input'!B2805,"Ineligible"))</f>
        <v/>
      </c>
      <c r="D2830" s="39" t="str">
        <f>IF('TSA Input'!J2805="","",IF('TSA Input'!J2805="Yes",'TSA Input'!H2805,""))</f>
        <v/>
      </c>
      <c r="E2830" s="40" t="str">
        <f>IF('TSA Input'!J2805="","",IF('TSA Input'!J2805="Yes",'TSA Input'!G2805,""))</f>
        <v/>
      </c>
      <c r="F2830" s="42" t="str">
        <f>IF('TSA Input'!J2805="","",IF('TSA Input'!J2805="Yes",'TSA Input'!C2805,""))</f>
        <v/>
      </c>
      <c r="G2830" s="43" t="str">
        <f>IF('TSA Input'!J2805="","",IF('TSA Input'!J2805="Yes",'TSA Input'!I2805,""))</f>
        <v/>
      </c>
      <c r="H2830" s="43" t="str">
        <f>IF('TSA Input'!J2805="","",IF('TSA Input'!J2805="Yes",'TSA Input'!E2805,""))</f>
        <v/>
      </c>
      <c r="I2830" s="45" t="str">
        <f t="shared" si="2"/>
        <v/>
      </c>
      <c r="J2830" s="146" t="str">
        <f>IF('TSA Input'!$J2805="","",IF('TSA Input'!$J2805="Yes",'TSA Input'!$C2805,""))</f>
        <v/>
      </c>
      <c r="K2830" s="147" t="str">
        <f>IF('TSA Input'!$J2805="","",IF('TSA Input'!$J2805="Yes",'TSA Input'!$I2805,""))</f>
        <v/>
      </c>
      <c r="L2830" s="147" t="str">
        <f>IF('TSA Input'!$J2805="","",IF('TSA Input'!$J2805="Yes",'TSA Input'!$E2805,""))</f>
        <v/>
      </c>
      <c r="M2830" s="45" t="str">
        <f t="shared" si="3"/>
        <v/>
      </c>
      <c r="N2830" s="48"/>
      <c r="O2830" s="49"/>
      <c r="P2830" s="148" t="s">
        <v>31</v>
      </c>
      <c r="Q2830" s="149" t="s">
        <v>31</v>
      </c>
      <c r="R2830" s="1"/>
    </row>
    <row r="2831" spans="1:18" ht="15.75" hidden="1" customHeight="1">
      <c r="A2831" s="1" t="str">
        <f t="shared" si="1"/>
        <v/>
      </c>
      <c r="B2831" s="1"/>
      <c r="C2831" s="38" t="str">
        <f>IF('TSA Input'!J2806="","",IF('TSA Input'!J2806="Yes",'TSA Input'!B2806,"Ineligible"))</f>
        <v/>
      </c>
      <c r="D2831" s="39" t="str">
        <f>IF('TSA Input'!J2806="","",IF('TSA Input'!J2806="Yes",'TSA Input'!H2806,""))</f>
        <v/>
      </c>
      <c r="E2831" s="40" t="str">
        <f>IF('TSA Input'!J2806="","",IF('TSA Input'!J2806="Yes",'TSA Input'!G2806,""))</f>
        <v/>
      </c>
      <c r="F2831" s="42" t="str">
        <f>IF('TSA Input'!J2806="","",IF('TSA Input'!J2806="Yes",'TSA Input'!C2806,""))</f>
        <v/>
      </c>
      <c r="G2831" s="43" t="str">
        <f>IF('TSA Input'!J2806="","",IF('TSA Input'!J2806="Yes",'TSA Input'!I2806,""))</f>
        <v/>
      </c>
      <c r="H2831" s="43" t="str">
        <f>IF('TSA Input'!J2806="","",IF('TSA Input'!J2806="Yes",'TSA Input'!E2806,""))</f>
        <v/>
      </c>
      <c r="I2831" s="45" t="str">
        <f t="shared" si="2"/>
        <v/>
      </c>
      <c r="J2831" s="146" t="str">
        <f>IF('TSA Input'!$J2806="","",IF('TSA Input'!$J2806="Yes",'TSA Input'!$C2806,""))</f>
        <v/>
      </c>
      <c r="K2831" s="147" t="str">
        <f>IF('TSA Input'!$J2806="","",IF('TSA Input'!$J2806="Yes",'TSA Input'!$I2806,""))</f>
        <v/>
      </c>
      <c r="L2831" s="147" t="str">
        <f>IF('TSA Input'!$J2806="","",IF('TSA Input'!$J2806="Yes",'TSA Input'!$E2806,""))</f>
        <v/>
      </c>
      <c r="M2831" s="45" t="str">
        <f t="shared" si="3"/>
        <v/>
      </c>
      <c r="N2831" s="48"/>
      <c r="O2831" s="49"/>
      <c r="P2831" s="148" t="s">
        <v>31</v>
      </c>
      <c r="Q2831" s="149" t="s">
        <v>31</v>
      </c>
      <c r="R2831" s="1"/>
    </row>
    <row r="2832" spans="1:18" ht="15.75" hidden="1" customHeight="1">
      <c r="A2832" s="1" t="str">
        <f t="shared" si="1"/>
        <v/>
      </c>
      <c r="B2832" s="1"/>
      <c r="C2832" s="38" t="str">
        <f>IF('TSA Input'!J2807="","",IF('TSA Input'!J2807="Yes",'TSA Input'!B2807,"Ineligible"))</f>
        <v/>
      </c>
      <c r="D2832" s="39" t="str">
        <f>IF('TSA Input'!J2807="","",IF('TSA Input'!J2807="Yes",'TSA Input'!H2807,""))</f>
        <v/>
      </c>
      <c r="E2832" s="40" t="str">
        <f>IF('TSA Input'!J2807="","",IF('TSA Input'!J2807="Yes",'TSA Input'!G2807,""))</f>
        <v/>
      </c>
      <c r="F2832" s="42" t="str">
        <f>IF('TSA Input'!J2807="","",IF('TSA Input'!J2807="Yes",'TSA Input'!C2807,""))</f>
        <v/>
      </c>
      <c r="G2832" s="43" t="str">
        <f>IF('TSA Input'!J2807="","",IF('TSA Input'!J2807="Yes",'TSA Input'!I2807,""))</f>
        <v/>
      </c>
      <c r="H2832" s="43" t="str">
        <f>IF('TSA Input'!J2807="","",IF('TSA Input'!J2807="Yes",'TSA Input'!E2807,""))</f>
        <v/>
      </c>
      <c r="I2832" s="45" t="str">
        <f t="shared" si="2"/>
        <v/>
      </c>
      <c r="J2832" s="146" t="str">
        <f>IF('TSA Input'!$J2807="","",IF('TSA Input'!$J2807="Yes",'TSA Input'!$C2807,""))</f>
        <v/>
      </c>
      <c r="K2832" s="147" t="str">
        <f>IF('TSA Input'!$J2807="","",IF('TSA Input'!$J2807="Yes",'TSA Input'!$I2807,""))</f>
        <v/>
      </c>
      <c r="L2832" s="147" t="str">
        <f>IF('TSA Input'!$J2807="","",IF('TSA Input'!$J2807="Yes",'TSA Input'!$E2807,""))</f>
        <v/>
      </c>
      <c r="M2832" s="45" t="str">
        <f t="shared" si="3"/>
        <v/>
      </c>
      <c r="N2832" s="48"/>
      <c r="O2832" s="49"/>
      <c r="P2832" s="148" t="s">
        <v>31</v>
      </c>
      <c r="Q2832" s="149" t="s">
        <v>31</v>
      </c>
      <c r="R2832" s="1"/>
    </row>
    <row r="2833" spans="1:18" ht="15.75" hidden="1" customHeight="1">
      <c r="A2833" s="1" t="str">
        <f t="shared" si="1"/>
        <v/>
      </c>
      <c r="B2833" s="1"/>
      <c r="C2833" s="38" t="str">
        <f>IF('TSA Input'!J2808="","",IF('TSA Input'!J2808="Yes",'TSA Input'!B2808,"Ineligible"))</f>
        <v/>
      </c>
      <c r="D2833" s="39" t="str">
        <f>IF('TSA Input'!J2808="","",IF('TSA Input'!J2808="Yes",'TSA Input'!H2808,""))</f>
        <v/>
      </c>
      <c r="E2833" s="40" t="str">
        <f>IF('TSA Input'!J2808="","",IF('TSA Input'!J2808="Yes",'TSA Input'!G2808,""))</f>
        <v/>
      </c>
      <c r="F2833" s="42" t="str">
        <f>IF('TSA Input'!J2808="","",IF('TSA Input'!J2808="Yes",'TSA Input'!C2808,""))</f>
        <v/>
      </c>
      <c r="G2833" s="43" t="str">
        <f>IF('TSA Input'!J2808="","",IF('TSA Input'!J2808="Yes",'TSA Input'!I2808,""))</f>
        <v/>
      </c>
      <c r="H2833" s="43" t="str">
        <f>IF('TSA Input'!J2808="","",IF('TSA Input'!J2808="Yes",'TSA Input'!E2808,""))</f>
        <v/>
      </c>
      <c r="I2833" s="45" t="str">
        <f t="shared" si="2"/>
        <v/>
      </c>
      <c r="J2833" s="146" t="str">
        <f>IF('TSA Input'!$J2808="","",IF('TSA Input'!$J2808="Yes",'TSA Input'!$C2808,""))</f>
        <v/>
      </c>
      <c r="K2833" s="147" t="str">
        <f>IF('TSA Input'!$J2808="","",IF('TSA Input'!$J2808="Yes",'TSA Input'!$I2808,""))</f>
        <v/>
      </c>
      <c r="L2833" s="147" t="str">
        <f>IF('TSA Input'!$J2808="","",IF('TSA Input'!$J2808="Yes",'TSA Input'!$E2808,""))</f>
        <v/>
      </c>
      <c r="M2833" s="45" t="str">
        <f t="shared" si="3"/>
        <v/>
      </c>
      <c r="N2833" s="48"/>
      <c r="O2833" s="49"/>
      <c r="P2833" s="148" t="s">
        <v>31</v>
      </c>
      <c r="Q2833" s="149" t="s">
        <v>31</v>
      </c>
      <c r="R2833" s="1"/>
    </row>
    <row r="2834" spans="1:18" ht="15.75" hidden="1" customHeight="1">
      <c r="A2834" s="1" t="str">
        <f t="shared" si="1"/>
        <v/>
      </c>
      <c r="B2834" s="1"/>
      <c r="C2834" s="38" t="str">
        <f>IF('TSA Input'!J2809="","",IF('TSA Input'!J2809="Yes",'TSA Input'!B2809,"Ineligible"))</f>
        <v/>
      </c>
      <c r="D2834" s="39" t="str">
        <f>IF('TSA Input'!J2809="","",IF('TSA Input'!J2809="Yes",'TSA Input'!H2809,""))</f>
        <v/>
      </c>
      <c r="E2834" s="40" t="str">
        <f>IF('TSA Input'!J2809="","",IF('TSA Input'!J2809="Yes",'TSA Input'!G2809,""))</f>
        <v/>
      </c>
      <c r="F2834" s="42" t="str">
        <f>IF('TSA Input'!J2809="","",IF('TSA Input'!J2809="Yes",'TSA Input'!C2809,""))</f>
        <v/>
      </c>
      <c r="G2834" s="43" t="str">
        <f>IF('TSA Input'!J2809="","",IF('TSA Input'!J2809="Yes",'TSA Input'!I2809,""))</f>
        <v/>
      </c>
      <c r="H2834" s="43" t="str">
        <f>IF('TSA Input'!J2809="","",IF('TSA Input'!J2809="Yes",'TSA Input'!E2809,""))</f>
        <v/>
      </c>
      <c r="I2834" s="45" t="str">
        <f t="shared" si="2"/>
        <v/>
      </c>
      <c r="J2834" s="146" t="str">
        <f>IF('TSA Input'!$J2809="","",IF('TSA Input'!$J2809="Yes",'TSA Input'!$C2809,""))</f>
        <v/>
      </c>
      <c r="K2834" s="147" t="str">
        <f>IF('TSA Input'!$J2809="","",IF('TSA Input'!$J2809="Yes",'TSA Input'!$I2809,""))</f>
        <v/>
      </c>
      <c r="L2834" s="147" t="str">
        <f>IF('TSA Input'!$J2809="","",IF('TSA Input'!$J2809="Yes",'TSA Input'!$E2809,""))</f>
        <v/>
      </c>
      <c r="M2834" s="45" t="str">
        <f t="shared" si="3"/>
        <v/>
      </c>
      <c r="N2834" s="48"/>
      <c r="O2834" s="49"/>
      <c r="P2834" s="148" t="s">
        <v>31</v>
      </c>
      <c r="Q2834" s="149" t="s">
        <v>31</v>
      </c>
      <c r="R2834" s="1"/>
    </row>
    <row r="2835" spans="1:18" ht="15.75" hidden="1" customHeight="1">
      <c r="A2835" s="1" t="str">
        <f t="shared" si="1"/>
        <v/>
      </c>
      <c r="B2835" s="1"/>
      <c r="C2835" s="38" t="str">
        <f>IF('TSA Input'!J2810="","",IF('TSA Input'!J2810="Yes",'TSA Input'!B2810,"Ineligible"))</f>
        <v/>
      </c>
      <c r="D2835" s="39" t="str">
        <f>IF('TSA Input'!J2810="","",IF('TSA Input'!J2810="Yes",'TSA Input'!H2810,""))</f>
        <v/>
      </c>
      <c r="E2835" s="40" t="str">
        <f>IF('TSA Input'!J2810="","",IF('TSA Input'!J2810="Yes",'TSA Input'!G2810,""))</f>
        <v/>
      </c>
      <c r="F2835" s="42" t="str">
        <f>IF('TSA Input'!J2810="","",IF('TSA Input'!J2810="Yes",'TSA Input'!C2810,""))</f>
        <v/>
      </c>
      <c r="G2835" s="43" t="str">
        <f>IF('TSA Input'!J2810="","",IF('TSA Input'!J2810="Yes",'TSA Input'!I2810,""))</f>
        <v/>
      </c>
      <c r="H2835" s="43" t="str">
        <f>IF('TSA Input'!J2810="","",IF('TSA Input'!J2810="Yes",'TSA Input'!E2810,""))</f>
        <v/>
      </c>
      <c r="I2835" s="45" t="str">
        <f t="shared" si="2"/>
        <v/>
      </c>
      <c r="J2835" s="146" t="str">
        <f>IF('TSA Input'!$J2810="","",IF('TSA Input'!$J2810="Yes",'TSA Input'!$C2810,""))</f>
        <v/>
      </c>
      <c r="K2835" s="147" t="str">
        <f>IF('TSA Input'!$J2810="","",IF('TSA Input'!$J2810="Yes",'TSA Input'!$I2810,""))</f>
        <v/>
      </c>
      <c r="L2835" s="147" t="str">
        <f>IF('TSA Input'!$J2810="","",IF('TSA Input'!$J2810="Yes",'TSA Input'!$E2810,""))</f>
        <v/>
      </c>
      <c r="M2835" s="45" t="str">
        <f t="shared" si="3"/>
        <v/>
      </c>
      <c r="N2835" s="48"/>
      <c r="O2835" s="49"/>
      <c r="P2835" s="148" t="s">
        <v>31</v>
      </c>
      <c r="Q2835" s="149" t="s">
        <v>31</v>
      </c>
      <c r="R2835" s="1"/>
    </row>
    <row r="2836" spans="1:18" ht="15.75" hidden="1" customHeight="1">
      <c r="A2836" s="1" t="str">
        <f t="shared" si="1"/>
        <v/>
      </c>
      <c r="B2836" s="1"/>
      <c r="C2836" s="38" t="str">
        <f>IF('TSA Input'!J2811="","",IF('TSA Input'!J2811="Yes",'TSA Input'!B2811,"Ineligible"))</f>
        <v/>
      </c>
      <c r="D2836" s="39" t="str">
        <f>IF('TSA Input'!J2811="","",IF('TSA Input'!J2811="Yes",'TSA Input'!H2811,""))</f>
        <v/>
      </c>
      <c r="E2836" s="40" t="str">
        <f>IF('TSA Input'!J2811="","",IF('TSA Input'!J2811="Yes",'TSA Input'!G2811,""))</f>
        <v/>
      </c>
      <c r="F2836" s="42" t="str">
        <f>IF('TSA Input'!J2811="","",IF('TSA Input'!J2811="Yes",'TSA Input'!C2811,""))</f>
        <v/>
      </c>
      <c r="G2836" s="43" t="str">
        <f>IF('TSA Input'!J2811="","",IF('TSA Input'!J2811="Yes",'TSA Input'!I2811,""))</f>
        <v/>
      </c>
      <c r="H2836" s="43" t="str">
        <f>IF('TSA Input'!J2811="","",IF('TSA Input'!J2811="Yes",'TSA Input'!E2811,""))</f>
        <v/>
      </c>
      <c r="I2836" s="45" t="str">
        <f t="shared" si="2"/>
        <v/>
      </c>
      <c r="J2836" s="146" t="str">
        <f>IF('TSA Input'!$J2811="","",IF('TSA Input'!$J2811="Yes",'TSA Input'!$C2811,""))</f>
        <v/>
      </c>
      <c r="K2836" s="147" t="str">
        <f>IF('TSA Input'!$J2811="","",IF('TSA Input'!$J2811="Yes",'TSA Input'!$I2811,""))</f>
        <v/>
      </c>
      <c r="L2836" s="147" t="str">
        <f>IF('TSA Input'!$J2811="","",IF('TSA Input'!$J2811="Yes",'TSA Input'!$E2811,""))</f>
        <v/>
      </c>
      <c r="M2836" s="45" t="str">
        <f t="shared" si="3"/>
        <v/>
      </c>
      <c r="N2836" s="48"/>
      <c r="O2836" s="49"/>
      <c r="P2836" s="148" t="s">
        <v>31</v>
      </c>
      <c r="Q2836" s="149" t="s">
        <v>31</v>
      </c>
      <c r="R2836" s="1"/>
    </row>
    <row r="2837" spans="1:18" ht="15.75" hidden="1" customHeight="1">
      <c r="A2837" s="1" t="str">
        <f t="shared" si="1"/>
        <v/>
      </c>
      <c r="B2837" s="1"/>
      <c r="C2837" s="38" t="str">
        <f>IF('TSA Input'!J2812="","",IF('TSA Input'!J2812="Yes",'TSA Input'!B2812,"Ineligible"))</f>
        <v/>
      </c>
      <c r="D2837" s="39" t="str">
        <f>IF('TSA Input'!J2812="","",IF('TSA Input'!J2812="Yes",'TSA Input'!H2812,""))</f>
        <v/>
      </c>
      <c r="E2837" s="40" t="str">
        <f>IF('TSA Input'!J2812="","",IF('TSA Input'!J2812="Yes",'TSA Input'!G2812,""))</f>
        <v/>
      </c>
      <c r="F2837" s="42" t="str">
        <f>IF('TSA Input'!J2812="","",IF('TSA Input'!J2812="Yes",'TSA Input'!C2812,""))</f>
        <v/>
      </c>
      <c r="G2837" s="43" t="str">
        <f>IF('TSA Input'!J2812="","",IF('TSA Input'!J2812="Yes",'TSA Input'!I2812,""))</f>
        <v/>
      </c>
      <c r="H2837" s="43" t="str">
        <f>IF('TSA Input'!J2812="","",IF('TSA Input'!J2812="Yes",'TSA Input'!E2812,""))</f>
        <v/>
      </c>
      <c r="I2837" s="45" t="str">
        <f t="shared" si="2"/>
        <v/>
      </c>
      <c r="J2837" s="146" t="str">
        <f>IF('TSA Input'!$J2812="","",IF('TSA Input'!$J2812="Yes",'TSA Input'!$C2812,""))</f>
        <v/>
      </c>
      <c r="K2837" s="147" t="str">
        <f>IF('TSA Input'!$J2812="","",IF('TSA Input'!$J2812="Yes",'TSA Input'!$I2812,""))</f>
        <v/>
      </c>
      <c r="L2837" s="147" t="str">
        <f>IF('TSA Input'!$J2812="","",IF('TSA Input'!$J2812="Yes",'TSA Input'!$E2812,""))</f>
        <v/>
      </c>
      <c r="M2837" s="45" t="str">
        <f t="shared" si="3"/>
        <v/>
      </c>
      <c r="N2837" s="48"/>
      <c r="O2837" s="49"/>
      <c r="P2837" s="148" t="s">
        <v>31</v>
      </c>
      <c r="Q2837" s="149" t="s">
        <v>31</v>
      </c>
      <c r="R2837" s="1"/>
    </row>
    <row r="2838" spans="1:18" ht="15.75" hidden="1" customHeight="1">
      <c r="A2838" s="1" t="str">
        <f t="shared" si="1"/>
        <v/>
      </c>
      <c r="B2838" s="1"/>
      <c r="C2838" s="38" t="str">
        <f>IF('TSA Input'!J2813="","",IF('TSA Input'!J2813="Yes",'TSA Input'!B2813,"Ineligible"))</f>
        <v/>
      </c>
      <c r="D2838" s="39" t="str">
        <f>IF('TSA Input'!J2813="","",IF('TSA Input'!J2813="Yes",'TSA Input'!H2813,""))</f>
        <v/>
      </c>
      <c r="E2838" s="40" t="str">
        <f>IF('TSA Input'!J2813="","",IF('TSA Input'!J2813="Yes",'TSA Input'!G2813,""))</f>
        <v/>
      </c>
      <c r="F2838" s="42" t="str">
        <f>IF('TSA Input'!J2813="","",IF('TSA Input'!J2813="Yes",'TSA Input'!C2813,""))</f>
        <v/>
      </c>
      <c r="G2838" s="43" t="str">
        <f>IF('TSA Input'!J2813="","",IF('TSA Input'!J2813="Yes",'TSA Input'!I2813,""))</f>
        <v/>
      </c>
      <c r="H2838" s="43" t="str">
        <f>IF('TSA Input'!J2813="","",IF('TSA Input'!J2813="Yes",'TSA Input'!E2813,""))</f>
        <v/>
      </c>
      <c r="I2838" s="45" t="str">
        <f t="shared" si="2"/>
        <v/>
      </c>
      <c r="J2838" s="146" t="str">
        <f>IF('TSA Input'!$J2813="","",IF('TSA Input'!$J2813="Yes",'TSA Input'!$C2813,""))</f>
        <v/>
      </c>
      <c r="K2838" s="147" t="str">
        <f>IF('TSA Input'!$J2813="","",IF('TSA Input'!$J2813="Yes",'TSA Input'!$I2813,""))</f>
        <v/>
      </c>
      <c r="L2838" s="147" t="str">
        <f>IF('TSA Input'!$J2813="","",IF('TSA Input'!$J2813="Yes",'TSA Input'!$E2813,""))</f>
        <v/>
      </c>
      <c r="M2838" s="45" t="str">
        <f t="shared" si="3"/>
        <v/>
      </c>
      <c r="N2838" s="48"/>
      <c r="O2838" s="49"/>
      <c r="P2838" s="148" t="s">
        <v>31</v>
      </c>
      <c r="Q2838" s="149" t="s">
        <v>31</v>
      </c>
      <c r="R2838" s="1"/>
    </row>
    <row r="2839" spans="1:18" ht="15.75" hidden="1" customHeight="1">
      <c r="A2839" s="1" t="str">
        <f t="shared" si="1"/>
        <v/>
      </c>
      <c r="B2839" s="1"/>
      <c r="C2839" s="38" t="str">
        <f>IF('TSA Input'!J2814="","",IF('TSA Input'!J2814="Yes",'TSA Input'!B2814,"Ineligible"))</f>
        <v/>
      </c>
      <c r="D2839" s="39" t="str">
        <f>IF('TSA Input'!J2814="","",IF('TSA Input'!J2814="Yes",'TSA Input'!H2814,""))</f>
        <v/>
      </c>
      <c r="E2839" s="40" t="str">
        <f>IF('TSA Input'!J2814="","",IF('TSA Input'!J2814="Yes",'TSA Input'!G2814,""))</f>
        <v/>
      </c>
      <c r="F2839" s="42" t="str">
        <f>IF('TSA Input'!J2814="","",IF('TSA Input'!J2814="Yes",'TSA Input'!C2814,""))</f>
        <v/>
      </c>
      <c r="G2839" s="43" t="str">
        <f>IF('TSA Input'!J2814="","",IF('TSA Input'!J2814="Yes",'TSA Input'!I2814,""))</f>
        <v/>
      </c>
      <c r="H2839" s="43" t="str">
        <f>IF('TSA Input'!J2814="","",IF('TSA Input'!J2814="Yes",'TSA Input'!E2814,""))</f>
        <v/>
      </c>
      <c r="I2839" s="45" t="str">
        <f t="shared" si="2"/>
        <v/>
      </c>
      <c r="J2839" s="146" t="str">
        <f>IF('TSA Input'!$J2814="","",IF('TSA Input'!$J2814="Yes",'TSA Input'!$C2814,""))</f>
        <v/>
      </c>
      <c r="K2839" s="147" t="str">
        <f>IF('TSA Input'!$J2814="","",IF('TSA Input'!$J2814="Yes",'TSA Input'!$I2814,""))</f>
        <v/>
      </c>
      <c r="L2839" s="147" t="str">
        <f>IF('TSA Input'!$J2814="","",IF('TSA Input'!$J2814="Yes",'TSA Input'!$E2814,""))</f>
        <v/>
      </c>
      <c r="M2839" s="45" t="str">
        <f t="shared" si="3"/>
        <v/>
      </c>
      <c r="N2839" s="48"/>
      <c r="O2839" s="49"/>
      <c r="P2839" s="148" t="s">
        <v>31</v>
      </c>
      <c r="Q2839" s="149" t="s">
        <v>31</v>
      </c>
      <c r="R2839" s="1"/>
    </row>
    <row r="2840" spans="1:18" ht="15.75" hidden="1" customHeight="1">
      <c r="A2840" s="1" t="str">
        <f t="shared" si="1"/>
        <v/>
      </c>
      <c r="B2840" s="1"/>
      <c r="C2840" s="38" t="str">
        <f>IF('TSA Input'!J2815="","",IF('TSA Input'!J2815="Yes",'TSA Input'!B2815,"Ineligible"))</f>
        <v/>
      </c>
      <c r="D2840" s="39" t="str">
        <f>IF('TSA Input'!J2815="","",IF('TSA Input'!J2815="Yes",'TSA Input'!H2815,""))</f>
        <v/>
      </c>
      <c r="E2840" s="40" t="str">
        <f>IF('TSA Input'!J2815="","",IF('TSA Input'!J2815="Yes",'TSA Input'!G2815,""))</f>
        <v/>
      </c>
      <c r="F2840" s="42" t="str">
        <f>IF('TSA Input'!J2815="","",IF('TSA Input'!J2815="Yes",'TSA Input'!C2815,""))</f>
        <v/>
      </c>
      <c r="G2840" s="43" t="str">
        <f>IF('TSA Input'!J2815="","",IF('TSA Input'!J2815="Yes",'TSA Input'!I2815,""))</f>
        <v/>
      </c>
      <c r="H2840" s="43" t="str">
        <f>IF('TSA Input'!J2815="","",IF('TSA Input'!J2815="Yes",'TSA Input'!E2815,""))</f>
        <v/>
      </c>
      <c r="I2840" s="45" t="str">
        <f t="shared" si="2"/>
        <v/>
      </c>
      <c r="J2840" s="146" t="str">
        <f>IF('TSA Input'!$J2815="","",IF('TSA Input'!$J2815="Yes",'TSA Input'!$C2815,""))</f>
        <v/>
      </c>
      <c r="K2840" s="147" t="str">
        <f>IF('TSA Input'!$J2815="","",IF('TSA Input'!$J2815="Yes",'TSA Input'!$I2815,""))</f>
        <v/>
      </c>
      <c r="L2840" s="147" t="str">
        <f>IF('TSA Input'!$J2815="","",IF('TSA Input'!$J2815="Yes",'TSA Input'!$E2815,""))</f>
        <v/>
      </c>
      <c r="M2840" s="45" t="str">
        <f t="shared" si="3"/>
        <v/>
      </c>
      <c r="N2840" s="48"/>
      <c r="O2840" s="49"/>
      <c r="P2840" s="148" t="s">
        <v>31</v>
      </c>
      <c r="Q2840" s="149" t="s">
        <v>31</v>
      </c>
      <c r="R2840" s="1"/>
    </row>
    <row r="2841" spans="1:18" ht="15.75" hidden="1" customHeight="1">
      <c r="A2841" s="1" t="str">
        <f t="shared" si="1"/>
        <v/>
      </c>
      <c r="B2841" s="1"/>
      <c r="C2841" s="38" t="str">
        <f>IF('TSA Input'!J2816="","",IF('TSA Input'!J2816="Yes",'TSA Input'!B2816,"Ineligible"))</f>
        <v/>
      </c>
      <c r="D2841" s="39" t="str">
        <f>IF('TSA Input'!J2816="","",IF('TSA Input'!J2816="Yes",'TSA Input'!H2816,""))</f>
        <v/>
      </c>
      <c r="E2841" s="40" t="str">
        <f>IF('TSA Input'!J2816="","",IF('TSA Input'!J2816="Yes",'TSA Input'!G2816,""))</f>
        <v/>
      </c>
      <c r="F2841" s="42" t="str">
        <f>IF('TSA Input'!J2816="","",IF('TSA Input'!J2816="Yes",'TSA Input'!C2816,""))</f>
        <v/>
      </c>
      <c r="G2841" s="43" t="str">
        <f>IF('TSA Input'!J2816="","",IF('TSA Input'!J2816="Yes",'TSA Input'!I2816,""))</f>
        <v/>
      </c>
      <c r="H2841" s="43" t="str">
        <f>IF('TSA Input'!J2816="","",IF('TSA Input'!J2816="Yes",'TSA Input'!E2816,""))</f>
        <v/>
      </c>
      <c r="I2841" s="45" t="str">
        <f t="shared" si="2"/>
        <v/>
      </c>
      <c r="J2841" s="146" t="str">
        <f>IF('TSA Input'!$J2816="","",IF('TSA Input'!$J2816="Yes",'TSA Input'!$C2816,""))</f>
        <v/>
      </c>
      <c r="K2841" s="147" t="str">
        <f>IF('TSA Input'!$J2816="","",IF('TSA Input'!$J2816="Yes",'TSA Input'!$I2816,""))</f>
        <v/>
      </c>
      <c r="L2841" s="147" t="str">
        <f>IF('TSA Input'!$J2816="","",IF('TSA Input'!$J2816="Yes",'TSA Input'!$E2816,""))</f>
        <v/>
      </c>
      <c r="M2841" s="45" t="str">
        <f t="shared" si="3"/>
        <v/>
      </c>
      <c r="N2841" s="48"/>
      <c r="O2841" s="49"/>
      <c r="P2841" s="148" t="s">
        <v>31</v>
      </c>
      <c r="Q2841" s="149" t="s">
        <v>31</v>
      </c>
      <c r="R2841" s="1"/>
    </row>
    <row r="2842" spans="1:18" ht="15.75" hidden="1" customHeight="1">
      <c r="A2842" s="1" t="str">
        <f t="shared" si="1"/>
        <v/>
      </c>
      <c r="B2842" s="1"/>
      <c r="C2842" s="38" t="str">
        <f>IF('TSA Input'!J2817="","",IF('TSA Input'!J2817="Yes",'TSA Input'!B2817,"Ineligible"))</f>
        <v/>
      </c>
      <c r="D2842" s="39" t="str">
        <f>IF('TSA Input'!J2817="","",IF('TSA Input'!J2817="Yes",'TSA Input'!H2817,""))</f>
        <v/>
      </c>
      <c r="E2842" s="40" t="str">
        <f>IF('TSA Input'!J2817="","",IF('TSA Input'!J2817="Yes",'TSA Input'!G2817,""))</f>
        <v/>
      </c>
      <c r="F2842" s="42" t="str">
        <f>IF('TSA Input'!J2817="","",IF('TSA Input'!J2817="Yes",'TSA Input'!C2817,""))</f>
        <v/>
      </c>
      <c r="G2842" s="43" t="str">
        <f>IF('TSA Input'!J2817="","",IF('TSA Input'!J2817="Yes",'TSA Input'!I2817,""))</f>
        <v/>
      </c>
      <c r="H2842" s="43" t="str">
        <f>IF('TSA Input'!J2817="","",IF('TSA Input'!J2817="Yes",'TSA Input'!E2817,""))</f>
        <v/>
      </c>
      <c r="I2842" s="45" t="str">
        <f t="shared" si="2"/>
        <v/>
      </c>
      <c r="J2842" s="146" t="str">
        <f>IF('TSA Input'!$J2817="","",IF('TSA Input'!$J2817="Yes",'TSA Input'!$C2817,""))</f>
        <v/>
      </c>
      <c r="K2842" s="147" t="str">
        <f>IF('TSA Input'!$J2817="","",IF('TSA Input'!$J2817="Yes",'TSA Input'!$I2817,""))</f>
        <v/>
      </c>
      <c r="L2842" s="147" t="str">
        <f>IF('TSA Input'!$J2817="","",IF('TSA Input'!$J2817="Yes",'TSA Input'!$E2817,""))</f>
        <v/>
      </c>
      <c r="M2842" s="45" t="str">
        <f t="shared" si="3"/>
        <v/>
      </c>
      <c r="N2842" s="48"/>
      <c r="O2842" s="49"/>
      <c r="P2842" s="148" t="s">
        <v>31</v>
      </c>
      <c r="Q2842" s="149" t="s">
        <v>31</v>
      </c>
      <c r="R2842" s="1"/>
    </row>
    <row r="2843" spans="1:18" ht="15.75" hidden="1" customHeight="1">
      <c r="A2843" s="1" t="str">
        <f t="shared" si="1"/>
        <v/>
      </c>
      <c r="B2843" s="1"/>
      <c r="C2843" s="38" t="str">
        <f>IF('TSA Input'!J2818="","",IF('TSA Input'!J2818="Yes",'TSA Input'!B2818,"Ineligible"))</f>
        <v/>
      </c>
      <c r="D2843" s="39" t="str">
        <f>IF('TSA Input'!J2818="","",IF('TSA Input'!J2818="Yes",'TSA Input'!H2818,""))</f>
        <v/>
      </c>
      <c r="E2843" s="40" t="str">
        <f>IF('TSA Input'!J2818="","",IF('TSA Input'!J2818="Yes",'TSA Input'!G2818,""))</f>
        <v/>
      </c>
      <c r="F2843" s="42" t="str">
        <f>IF('TSA Input'!J2818="","",IF('TSA Input'!J2818="Yes",'TSA Input'!C2818,""))</f>
        <v/>
      </c>
      <c r="G2843" s="43" t="str">
        <f>IF('TSA Input'!J2818="","",IF('TSA Input'!J2818="Yes",'TSA Input'!I2818,""))</f>
        <v/>
      </c>
      <c r="H2843" s="43" t="str">
        <f>IF('TSA Input'!J2818="","",IF('TSA Input'!J2818="Yes",'TSA Input'!E2818,""))</f>
        <v/>
      </c>
      <c r="I2843" s="45" t="str">
        <f t="shared" si="2"/>
        <v/>
      </c>
      <c r="J2843" s="146" t="str">
        <f>IF('TSA Input'!$J2818="","",IF('TSA Input'!$J2818="Yes",'TSA Input'!$C2818,""))</f>
        <v/>
      </c>
      <c r="K2843" s="147" t="str">
        <f>IF('TSA Input'!$J2818="","",IF('TSA Input'!$J2818="Yes",'TSA Input'!$I2818,""))</f>
        <v/>
      </c>
      <c r="L2843" s="147" t="str">
        <f>IF('TSA Input'!$J2818="","",IF('TSA Input'!$J2818="Yes",'TSA Input'!$E2818,""))</f>
        <v/>
      </c>
      <c r="M2843" s="45" t="str">
        <f t="shared" si="3"/>
        <v/>
      </c>
      <c r="N2843" s="48"/>
      <c r="O2843" s="49"/>
      <c r="P2843" s="148" t="s">
        <v>31</v>
      </c>
      <c r="Q2843" s="149" t="s">
        <v>31</v>
      </c>
      <c r="R2843" s="1"/>
    </row>
    <row r="2844" spans="1:18" ht="15.75" hidden="1" customHeight="1">
      <c r="A2844" s="1" t="str">
        <f t="shared" si="1"/>
        <v/>
      </c>
      <c r="B2844" s="1"/>
      <c r="C2844" s="38" t="str">
        <f>IF('TSA Input'!J2819="","",IF('TSA Input'!J2819="Yes",'TSA Input'!B2819,"Ineligible"))</f>
        <v/>
      </c>
      <c r="D2844" s="39" t="str">
        <f>IF('TSA Input'!J2819="","",IF('TSA Input'!J2819="Yes",'TSA Input'!H2819,""))</f>
        <v/>
      </c>
      <c r="E2844" s="40" t="str">
        <f>IF('TSA Input'!J2819="","",IF('TSA Input'!J2819="Yes",'TSA Input'!G2819,""))</f>
        <v/>
      </c>
      <c r="F2844" s="42" t="str">
        <f>IF('TSA Input'!J2819="","",IF('TSA Input'!J2819="Yes",'TSA Input'!C2819,""))</f>
        <v/>
      </c>
      <c r="G2844" s="43" t="str">
        <f>IF('TSA Input'!J2819="","",IF('TSA Input'!J2819="Yes",'TSA Input'!I2819,""))</f>
        <v/>
      </c>
      <c r="H2844" s="43" t="str">
        <f>IF('TSA Input'!J2819="","",IF('TSA Input'!J2819="Yes",'TSA Input'!E2819,""))</f>
        <v/>
      </c>
      <c r="I2844" s="45" t="str">
        <f t="shared" si="2"/>
        <v/>
      </c>
      <c r="J2844" s="146" t="str">
        <f>IF('TSA Input'!$J2819="","",IF('TSA Input'!$J2819="Yes",'TSA Input'!$C2819,""))</f>
        <v/>
      </c>
      <c r="K2844" s="147" t="str">
        <f>IF('TSA Input'!$J2819="","",IF('TSA Input'!$J2819="Yes",'TSA Input'!$I2819,""))</f>
        <v/>
      </c>
      <c r="L2844" s="147" t="str">
        <f>IF('TSA Input'!$J2819="","",IF('TSA Input'!$J2819="Yes",'TSA Input'!$E2819,""))</f>
        <v/>
      </c>
      <c r="M2844" s="45" t="str">
        <f t="shared" si="3"/>
        <v/>
      </c>
      <c r="N2844" s="48"/>
      <c r="O2844" s="49"/>
      <c r="P2844" s="148" t="s">
        <v>31</v>
      </c>
      <c r="Q2844" s="149" t="s">
        <v>31</v>
      </c>
      <c r="R2844" s="1"/>
    </row>
    <row r="2845" spans="1:18" ht="15.75" hidden="1" customHeight="1">
      <c r="A2845" s="1" t="str">
        <f t="shared" si="1"/>
        <v/>
      </c>
      <c r="B2845" s="1"/>
      <c r="C2845" s="38" t="str">
        <f>IF('TSA Input'!J2820="","",IF('TSA Input'!J2820="Yes",'TSA Input'!B2820,"Ineligible"))</f>
        <v/>
      </c>
      <c r="D2845" s="39" t="str">
        <f>IF('TSA Input'!J2820="","",IF('TSA Input'!J2820="Yes",'TSA Input'!H2820,""))</f>
        <v/>
      </c>
      <c r="E2845" s="40" t="str">
        <f>IF('TSA Input'!J2820="","",IF('TSA Input'!J2820="Yes",'TSA Input'!G2820,""))</f>
        <v/>
      </c>
      <c r="F2845" s="42" t="str">
        <f>IF('TSA Input'!J2820="","",IF('TSA Input'!J2820="Yes",'TSA Input'!C2820,""))</f>
        <v/>
      </c>
      <c r="G2845" s="43" t="str">
        <f>IF('TSA Input'!J2820="","",IF('TSA Input'!J2820="Yes",'TSA Input'!I2820,""))</f>
        <v/>
      </c>
      <c r="H2845" s="43" t="str">
        <f>IF('TSA Input'!J2820="","",IF('TSA Input'!J2820="Yes",'TSA Input'!E2820,""))</f>
        <v/>
      </c>
      <c r="I2845" s="45" t="str">
        <f t="shared" si="2"/>
        <v/>
      </c>
      <c r="J2845" s="146" t="str">
        <f>IF('TSA Input'!$J2820="","",IF('TSA Input'!$J2820="Yes",'TSA Input'!$C2820,""))</f>
        <v/>
      </c>
      <c r="K2845" s="147" t="str">
        <f>IF('TSA Input'!$J2820="","",IF('TSA Input'!$J2820="Yes",'TSA Input'!$I2820,""))</f>
        <v/>
      </c>
      <c r="L2845" s="147" t="str">
        <f>IF('TSA Input'!$J2820="","",IF('TSA Input'!$J2820="Yes",'TSA Input'!$E2820,""))</f>
        <v/>
      </c>
      <c r="M2845" s="45" t="str">
        <f t="shared" si="3"/>
        <v/>
      </c>
      <c r="N2845" s="48"/>
      <c r="O2845" s="49"/>
      <c r="P2845" s="148" t="s">
        <v>31</v>
      </c>
      <c r="Q2845" s="149" t="s">
        <v>31</v>
      </c>
      <c r="R2845" s="1"/>
    </row>
    <row r="2846" spans="1:18" ht="15.75" hidden="1" customHeight="1">
      <c r="A2846" s="1" t="str">
        <f t="shared" si="1"/>
        <v/>
      </c>
      <c r="B2846" s="1"/>
      <c r="C2846" s="38" t="str">
        <f>IF('TSA Input'!J2821="","",IF('TSA Input'!J2821="Yes",'TSA Input'!B2821,"Ineligible"))</f>
        <v/>
      </c>
      <c r="D2846" s="39" t="str">
        <f>IF('TSA Input'!J2821="","",IF('TSA Input'!J2821="Yes",'TSA Input'!H2821,""))</f>
        <v/>
      </c>
      <c r="E2846" s="40" t="str">
        <f>IF('TSA Input'!J2821="","",IF('TSA Input'!J2821="Yes",'TSA Input'!G2821,""))</f>
        <v/>
      </c>
      <c r="F2846" s="42" t="str">
        <f>IF('TSA Input'!J2821="","",IF('TSA Input'!J2821="Yes",'TSA Input'!C2821,""))</f>
        <v/>
      </c>
      <c r="G2846" s="43" t="str">
        <f>IF('TSA Input'!J2821="","",IF('TSA Input'!J2821="Yes",'TSA Input'!I2821,""))</f>
        <v/>
      </c>
      <c r="H2846" s="43" t="str">
        <f>IF('TSA Input'!J2821="","",IF('TSA Input'!J2821="Yes",'TSA Input'!E2821,""))</f>
        <v/>
      </c>
      <c r="I2846" s="45" t="str">
        <f t="shared" si="2"/>
        <v/>
      </c>
      <c r="J2846" s="146" t="str">
        <f>IF('TSA Input'!$J2821="","",IF('TSA Input'!$J2821="Yes",'TSA Input'!$C2821,""))</f>
        <v/>
      </c>
      <c r="K2846" s="147" t="str">
        <f>IF('TSA Input'!$J2821="","",IF('TSA Input'!$J2821="Yes",'TSA Input'!$I2821,""))</f>
        <v/>
      </c>
      <c r="L2846" s="147" t="str">
        <f>IF('TSA Input'!$J2821="","",IF('TSA Input'!$J2821="Yes",'TSA Input'!$E2821,""))</f>
        <v/>
      </c>
      <c r="M2846" s="45" t="str">
        <f t="shared" si="3"/>
        <v/>
      </c>
      <c r="N2846" s="48"/>
      <c r="O2846" s="49"/>
      <c r="P2846" s="148" t="s">
        <v>31</v>
      </c>
      <c r="Q2846" s="149" t="s">
        <v>31</v>
      </c>
      <c r="R2846" s="1"/>
    </row>
    <row r="2847" spans="1:18" ht="15.75" hidden="1" customHeight="1">
      <c r="A2847" s="1" t="str">
        <f t="shared" si="1"/>
        <v/>
      </c>
      <c r="B2847" s="1"/>
      <c r="C2847" s="38" t="str">
        <f>IF('TSA Input'!J2822="","",IF('TSA Input'!J2822="Yes",'TSA Input'!B2822,"Ineligible"))</f>
        <v/>
      </c>
      <c r="D2847" s="39" t="str">
        <f>IF('TSA Input'!J2822="","",IF('TSA Input'!J2822="Yes",'TSA Input'!H2822,""))</f>
        <v/>
      </c>
      <c r="E2847" s="40" t="str">
        <f>IF('TSA Input'!J2822="","",IF('TSA Input'!J2822="Yes",'TSA Input'!G2822,""))</f>
        <v/>
      </c>
      <c r="F2847" s="42" t="str">
        <f>IF('TSA Input'!J2822="","",IF('TSA Input'!J2822="Yes",'TSA Input'!C2822,""))</f>
        <v/>
      </c>
      <c r="G2847" s="43" t="str">
        <f>IF('TSA Input'!J2822="","",IF('TSA Input'!J2822="Yes",'TSA Input'!I2822,""))</f>
        <v/>
      </c>
      <c r="H2847" s="43" t="str">
        <f>IF('TSA Input'!J2822="","",IF('TSA Input'!J2822="Yes",'TSA Input'!E2822,""))</f>
        <v/>
      </c>
      <c r="I2847" s="45" t="str">
        <f t="shared" si="2"/>
        <v/>
      </c>
      <c r="J2847" s="146" t="str">
        <f>IF('TSA Input'!$J2822="","",IF('TSA Input'!$J2822="Yes",'TSA Input'!$C2822,""))</f>
        <v/>
      </c>
      <c r="K2847" s="147" t="str">
        <f>IF('TSA Input'!$J2822="","",IF('TSA Input'!$J2822="Yes",'TSA Input'!$I2822,""))</f>
        <v/>
      </c>
      <c r="L2847" s="147" t="str">
        <f>IF('TSA Input'!$J2822="","",IF('TSA Input'!$J2822="Yes",'TSA Input'!$E2822,""))</f>
        <v/>
      </c>
      <c r="M2847" s="45" t="str">
        <f t="shared" si="3"/>
        <v/>
      </c>
      <c r="N2847" s="48"/>
      <c r="O2847" s="49"/>
      <c r="P2847" s="148" t="s">
        <v>31</v>
      </c>
      <c r="Q2847" s="149" t="s">
        <v>31</v>
      </c>
      <c r="R2847" s="1"/>
    </row>
    <row r="2848" spans="1:18" ht="15.75" hidden="1" customHeight="1">
      <c r="A2848" s="1" t="str">
        <f t="shared" si="1"/>
        <v/>
      </c>
      <c r="B2848" s="1"/>
      <c r="C2848" s="38" t="str">
        <f>IF('TSA Input'!J2823="","",IF('TSA Input'!J2823="Yes",'TSA Input'!B2823,"Ineligible"))</f>
        <v/>
      </c>
      <c r="D2848" s="39" t="str">
        <f>IF('TSA Input'!J2823="","",IF('TSA Input'!J2823="Yes",'TSA Input'!H2823,""))</f>
        <v/>
      </c>
      <c r="E2848" s="40" t="str">
        <f>IF('TSA Input'!J2823="","",IF('TSA Input'!J2823="Yes",'TSA Input'!G2823,""))</f>
        <v/>
      </c>
      <c r="F2848" s="42" t="str">
        <f>IF('TSA Input'!J2823="","",IF('TSA Input'!J2823="Yes",'TSA Input'!C2823,""))</f>
        <v/>
      </c>
      <c r="G2848" s="43" t="str">
        <f>IF('TSA Input'!J2823="","",IF('TSA Input'!J2823="Yes",'TSA Input'!I2823,""))</f>
        <v/>
      </c>
      <c r="H2848" s="43" t="str">
        <f>IF('TSA Input'!J2823="","",IF('TSA Input'!J2823="Yes",'TSA Input'!E2823,""))</f>
        <v/>
      </c>
      <c r="I2848" s="45" t="str">
        <f t="shared" si="2"/>
        <v/>
      </c>
      <c r="J2848" s="146" t="str">
        <f>IF('TSA Input'!$J2823="","",IF('TSA Input'!$J2823="Yes",'TSA Input'!$C2823,""))</f>
        <v/>
      </c>
      <c r="K2848" s="147" t="str">
        <f>IF('TSA Input'!$J2823="","",IF('TSA Input'!$J2823="Yes",'TSA Input'!$I2823,""))</f>
        <v/>
      </c>
      <c r="L2848" s="147" t="str">
        <f>IF('TSA Input'!$J2823="","",IF('TSA Input'!$J2823="Yes",'TSA Input'!$E2823,""))</f>
        <v/>
      </c>
      <c r="M2848" s="45" t="str">
        <f t="shared" si="3"/>
        <v/>
      </c>
      <c r="N2848" s="48"/>
      <c r="O2848" s="49"/>
      <c r="P2848" s="148" t="s">
        <v>31</v>
      </c>
      <c r="Q2848" s="149" t="s">
        <v>31</v>
      </c>
      <c r="R2848" s="1"/>
    </row>
    <row r="2849" spans="1:18" ht="15.75" hidden="1" customHeight="1">
      <c r="A2849" s="1" t="str">
        <f t="shared" si="1"/>
        <v/>
      </c>
      <c r="B2849" s="1"/>
      <c r="C2849" s="38" t="str">
        <f>IF('TSA Input'!J2824="","",IF('TSA Input'!J2824="Yes",'TSA Input'!B2824,"Ineligible"))</f>
        <v/>
      </c>
      <c r="D2849" s="39" t="str">
        <f>IF('TSA Input'!J2824="","",IF('TSA Input'!J2824="Yes",'TSA Input'!H2824,""))</f>
        <v/>
      </c>
      <c r="E2849" s="40" t="str">
        <f>IF('TSA Input'!J2824="","",IF('TSA Input'!J2824="Yes",'TSA Input'!G2824,""))</f>
        <v/>
      </c>
      <c r="F2849" s="42" t="str">
        <f>IF('TSA Input'!J2824="","",IF('TSA Input'!J2824="Yes",'TSA Input'!C2824,""))</f>
        <v/>
      </c>
      <c r="G2849" s="43" t="str">
        <f>IF('TSA Input'!J2824="","",IF('TSA Input'!J2824="Yes",'TSA Input'!I2824,""))</f>
        <v/>
      </c>
      <c r="H2849" s="43" t="str">
        <f>IF('TSA Input'!J2824="","",IF('TSA Input'!J2824="Yes",'TSA Input'!E2824,""))</f>
        <v/>
      </c>
      <c r="I2849" s="45" t="str">
        <f t="shared" si="2"/>
        <v/>
      </c>
      <c r="J2849" s="146" t="str">
        <f>IF('TSA Input'!$J2824="","",IF('TSA Input'!$J2824="Yes",'TSA Input'!$C2824,""))</f>
        <v/>
      </c>
      <c r="K2849" s="147" t="str">
        <f>IF('TSA Input'!$J2824="","",IF('TSA Input'!$J2824="Yes",'TSA Input'!$I2824,""))</f>
        <v/>
      </c>
      <c r="L2849" s="147" t="str">
        <f>IF('TSA Input'!$J2824="","",IF('TSA Input'!$J2824="Yes",'TSA Input'!$E2824,""))</f>
        <v/>
      </c>
      <c r="M2849" s="45" t="str">
        <f t="shared" si="3"/>
        <v/>
      </c>
      <c r="N2849" s="48"/>
      <c r="O2849" s="49"/>
      <c r="P2849" s="148" t="s">
        <v>31</v>
      </c>
      <c r="Q2849" s="149" t="s">
        <v>31</v>
      </c>
      <c r="R2849" s="1"/>
    </row>
    <row r="2850" spans="1:18" ht="15.75" hidden="1" customHeight="1">
      <c r="A2850" s="1" t="str">
        <f t="shared" si="1"/>
        <v/>
      </c>
      <c r="B2850" s="1"/>
      <c r="C2850" s="38" t="str">
        <f>IF('TSA Input'!J2825="","",IF('TSA Input'!J2825="Yes",'TSA Input'!B2825,"Ineligible"))</f>
        <v/>
      </c>
      <c r="D2850" s="39" t="str">
        <f>IF('TSA Input'!J2825="","",IF('TSA Input'!J2825="Yes",'TSA Input'!H2825,""))</f>
        <v/>
      </c>
      <c r="E2850" s="40" t="str">
        <f>IF('TSA Input'!J2825="","",IF('TSA Input'!J2825="Yes",'TSA Input'!G2825,""))</f>
        <v/>
      </c>
      <c r="F2850" s="42" t="str">
        <f>IF('TSA Input'!J2825="","",IF('TSA Input'!J2825="Yes",'TSA Input'!C2825,""))</f>
        <v/>
      </c>
      <c r="G2850" s="43" t="str">
        <f>IF('TSA Input'!J2825="","",IF('TSA Input'!J2825="Yes",'TSA Input'!I2825,""))</f>
        <v/>
      </c>
      <c r="H2850" s="43" t="str">
        <f>IF('TSA Input'!J2825="","",IF('TSA Input'!J2825="Yes",'TSA Input'!E2825,""))</f>
        <v/>
      </c>
      <c r="I2850" s="45" t="str">
        <f t="shared" si="2"/>
        <v/>
      </c>
      <c r="J2850" s="146" t="str">
        <f>IF('TSA Input'!$J2825="","",IF('TSA Input'!$J2825="Yes",'TSA Input'!$C2825,""))</f>
        <v/>
      </c>
      <c r="K2850" s="147" t="str">
        <f>IF('TSA Input'!$J2825="","",IF('TSA Input'!$J2825="Yes",'TSA Input'!$I2825,""))</f>
        <v/>
      </c>
      <c r="L2850" s="147" t="str">
        <f>IF('TSA Input'!$J2825="","",IF('TSA Input'!$J2825="Yes",'TSA Input'!$E2825,""))</f>
        <v/>
      </c>
      <c r="M2850" s="45" t="str">
        <f t="shared" si="3"/>
        <v/>
      </c>
      <c r="N2850" s="48"/>
      <c r="O2850" s="49"/>
      <c r="P2850" s="148" t="s">
        <v>31</v>
      </c>
      <c r="Q2850" s="149" t="s">
        <v>31</v>
      </c>
      <c r="R2850" s="1"/>
    </row>
    <row r="2851" spans="1:18" ht="15.75" hidden="1" customHeight="1">
      <c r="A2851" s="1" t="str">
        <f t="shared" si="1"/>
        <v/>
      </c>
      <c r="B2851" s="1"/>
      <c r="C2851" s="38" t="str">
        <f>IF('TSA Input'!J2826="","",IF('TSA Input'!J2826="Yes",'TSA Input'!B2826,"Ineligible"))</f>
        <v/>
      </c>
      <c r="D2851" s="39" t="str">
        <f>IF('TSA Input'!J2826="","",IF('TSA Input'!J2826="Yes",'TSA Input'!H2826,""))</f>
        <v/>
      </c>
      <c r="E2851" s="40" t="str">
        <f>IF('TSA Input'!J2826="","",IF('TSA Input'!J2826="Yes",'TSA Input'!G2826,""))</f>
        <v/>
      </c>
      <c r="F2851" s="42" t="str">
        <f>IF('TSA Input'!J2826="","",IF('TSA Input'!J2826="Yes",'TSA Input'!C2826,""))</f>
        <v/>
      </c>
      <c r="G2851" s="43" t="str">
        <f>IF('TSA Input'!J2826="","",IF('TSA Input'!J2826="Yes",'TSA Input'!I2826,""))</f>
        <v/>
      </c>
      <c r="H2851" s="43" t="str">
        <f>IF('TSA Input'!J2826="","",IF('TSA Input'!J2826="Yes",'TSA Input'!E2826,""))</f>
        <v/>
      </c>
      <c r="I2851" s="45" t="str">
        <f t="shared" si="2"/>
        <v/>
      </c>
      <c r="J2851" s="146" t="str">
        <f>IF('TSA Input'!$J2826="","",IF('TSA Input'!$J2826="Yes",'TSA Input'!$C2826,""))</f>
        <v/>
      </c>
      <c r="K2851" s="147" t="str">
        <f>IF('TSA Input'!$J2826="","",IF('TSA Input'!$J2826="Yes",'TSA Input'!$I2826,""))</f>
        <v/>
      </c>
      <c r="L2851" s="147" t="str">
        <f>IF('TSA Input'!$J2826="","",IF('TSA Input'!$J2826="Yes",'TSA Input'!$E2826,""))</f>
        <v/>
      </c>
      <c r="M2851" s="45" t="str">
        <f t="shared" si="3"/>
        <v/>
      </c>
      <c r="N2851" s="48"/>
      <c r="O2851" s="49"/>
      <c r="P2851" s="148" t="s">
        <v>31</v>
      </c>
      <c r="Q2851" s="149" t="s">
        <v>31</v>
      </c>
      <c r="R2851" s="1"/>
    </row>
    <row r="2852" spans="1:18" ht="15.75" hidden="1" customHeight="1">
      <c r="A2852" s="1" t="str">
        <f t="shared" si="1"/>
        <v/>
      </c>
      <c r="B2852" s="1"/>
      <c r="C2852" s="38" t="str">
        <f>IF('TSA Input'!J2827="","",IF('TSA Input'!J2827="Yes",'TSA Input'!B2827,"Ineligible"))</f>
        <v/>
      </c>
      <c r="D2852" s="39" t="str">
        <f>IF('TSA Input'!J2827="","",IF('TSA Input'!J2827="Yes",'TSA Input'!H2827,""))</f>
        <v/>
      </c>
      <c r="E2852" s="40" t="str">
        <f>IF('TSA Input'!J2827="","",IF('TSA Input'!J2827="Yes",'TSA Input'!G2827,""))</f>
        <v/>
      </c>
      <c r="F2852" s="42" t="str">
        <f>IF('TSA Input'!J2827="","",IF('TSA Input'!J2827="Yes",'TSA Input'!C2827,""))</f>
        <v/>
      </c>
      <c r="G2852" s="43" t="str">
        <f>IF('TSA Input'!J2827="","",IF('TSA Input'!J2827="Yes",'TSA Input'!I2827,""))</f>
        <v/>
      </c>
      <c r="H2852" s="43" t="str">
        <f>IF('TSA Input'!J2827="","",IF('TSA Input'!J2827="Yes",'TSA Input'!E2827,""))</f>
        <v/>
      </c>
      <c r="I2852" s="45" t="str">
        <f t="shared" si="2"/>
        <v/>
      </c>
      <c r="J2852" s="146" t="str">
        <f>IF('TSA Input'!$J2827="","",IF('TSA Input'!$J2827="Yes",'TSA Input'!$C2827,""))</f>
        <v/>
      </c>
      <c r="K2852" s="147" t="str">
        <f>IF('TSA Input'!$J2827="","",IF('TSA Input'!$J2827="Yes",'TSA Input'!$I2827,""))</f>
        <v/>
      </c>
      <c r="L2852" s="147" t="str">
        <f>IF('TSA Input'!$J2827="","",IF('TSA Input'!$J2827="Yes",'TSA Input'!$E2827,""))</f>
        <v/>
      </c>
      <c r="M2852" s="45" t="str">
        <f t="shared" si="3"/>
        <v/>
      </c>
      <c r="N2852" s="48"/>
      <c r="O2852" s="49"/>
      <c r="P2852" s="148" t="s">
        <v>31</v>
      </c>
      <c r="Q2852" s="149" t="s">
        <v>31</v>
      </c>
      <c r="R2852" s="1"/>
    </row>
    <row r="2853" spans="1:18" ht="15.75" hidden="1" customHeight="1">
      <c r="A2853" s="1" t="str">
        <f t="shared" si="1"/>
        <v/>
      </c>
      <c r="B2853" s="1"/>
      <c r="C2853" s="38" t="str">
        <f>IF('TSA Input'!J2828="","",IF('TSA Input'!J2828="Yes",'TSA Input'!B2828,"Ineligible"))</f>
        <v/>
      </c>
      <c r="D2853" s="39" t="str">
        <f>IF('TSA Input'!J2828="","",IF('TSA Input'!J2828="Yes",'TSA Input'!H2828,""))</f>
        <v/>
      </c>
      <c r="E2853" s="40" t="str">
        <f>IF('TSA Input'!J2828="","",IF('TSA Input'!J2828="Yes",'TSA Input'!G2828,""))</f>
        <v/>
      </c>
      <c r="F2853" s="42" t="str">
        <f>IF('TSA Input'!J2828="","",IF('TSA Input'!J2828="Yes",'TSA Input'!C2828,""))</f>
        <v/>
      </c>
      <c r="G2853" s="43" t="str">
        <f>IF('TSA Input'!J2828="","",IF('TSA Input'!J2828="Yes",'TSA Input'!I2828,""))</f>
        <v/>
      </c>
      <c r="H2853" s="43" t="str">
        <f>IF('TSA Input'!J2828="","",IF('TSA Input'!J2828="Yes",'TSA Input'!E2828,""))</f>
        <v/>
      </c>
      <c r="I2853" s="45" t="str">
        <f t="shared" si="2"/>
        <v/>
      </c>
      <c r="J2853" s="146" t="str">
        <f>IF('TSA Input'!$J2828="","",IF('TSA Input'!$J2828="Yes",'TSA Input'!$C2828,""))</f>
        <v/>
      </c>
      <c r="K2853" s="147" t="str">
        <f>IF('TSA Input'!$J2828="","",IF('TSA Input'!$J2828="Yes",'TSA Input'!$I2828,""))</f>
        <v/>
      </c>
      <c r="L2853" s="147" t="str">
        <f>IF('TSA Input'!$J2828="","",IF('TSA Input'!$J2828="Yes",'TSA Input'!$E2828,""))</f>
        <v/>
      </c>
      <c r="M2853" s="45" t="str">
        <f t="shared" si="3"/>
        <v/>
      </c>
      <c r="N2853" s="48"/>
      <c r="O2853" s="49"/>
      <c r="P2853" s="148" t="s">
        <v>31</v>
      </c>
      <c r="Q2853" s="149" t="s">
        <v>31</v>
      </c>
      <c r="R2853" s="1"/>
    </row>
    <row r="2854" spans="1:18" ht="15.75" hidden="1" customHeight="1">
      <c r="A2854" s="1" t="str">
        <f t="shared" si="1"/>
        <v/>
      </c>
      <c r="B2854" s="1"/>
      <c r="C2854" s="38" t="str">
        <f>IF('TSA Input'!J2829="","",IF('TSA Input'!J2829="Yes",'TSA Input'!B2829,"Ineligible"))</f>
        <v/>
      </c>
      <c r="D2854" s="39" t="str">
        <f>IF('TSA Input'!J2829="","",IF('TSA Input'!J2829="Yes",'TSA Input'!H2829,""))</f>
        <v/>
      </c>
      <c r="E2854" s="40" t="str">
        <f>IF('TSA Input'!J2829="","",IF('TSA Input'!J2829="Yes",'TSA Input'!G2829,""))</f>
        <v/>
      </c>
      <c r="F2854" s="42" t="str">
        <f>IF('TSA Input'!J2829="","",IF('TSA Input'!J2829="Yes",'TSA Input'!C2829,""))</f>
        <v/>
      </c>
      <c r="G2854" s="43" t="str">
        <f>IF('TSA Input'!J2829="","",IF('TSA Input'!J2829="Yes",'TSA Input'!I2829,""))</f>
        <v/>
      </c>
      <c r="H2854" s="43" t="str">
        <f>IF('TSA Input'!J2829="","",IF('TSA Input'!J2829="Yes",'TSA Input'!E2829,""))</f>
        <v/>
      </c>
      <c r="I2854" s="45" t="str">
        <f t="shared" si="2"/>
        <v/>
      </c>
      <c r="J2854" s="146" t="str">
        <f>IF('TSA Input'!$J2829="","",IF('TSA Input'!$J2829="Yes",'TSA Input'!$C2829,""))</f>
        <v/>
      </c>
      <c r="K2854" s="147" t="str">
        <f>IF('TSA Input'!$J2829="","",IF('TSA Input'!$J2829="Yes",'TSA Input'!$I2829,""))</f>
        <v/>
      </c>
      <c r="L2854" s="147" t="str">
        <f>IF('TSA Input'!$J2829="","",IF('TSA Input'!$J2829="Yes",'TSA Input'!$E2829,""))</f>
        <v/>
      </c>
      <c r="M2854" s="45" t="str">
        <f t="shared" si="3"/>
        <v/>
      </c>
      <c r="N2854" s="48"/>
      <c r="O2854" s="49"/>
      <c r="P2854" s="148" t="s">
        <v>31</v>
      </c>
      <c r="Q2854" s="149" t="s">
        <v>31</v>
      </c>
      <c r="R2854" s="1"/>
    </row>
    <row r="2855" spans="1:18" ht="15.75" hidden="1" customHeight="1">
      <c r="A2855" s="1" t="str">
        <f t="shared" si="1"/>
        <v/>
      </c>
      <c r="B2855" s="1"/>
      <c r="C2855" s="38" t="str">
        <f>IF('TSA Input'!J2830="","",IF('TSA Input'!J2830="Yes",'TSA Input'!B2830,"Ineligible"))</f>
        <v/>
      </c>
      <c r="D2855" s="39" t="str">
        <f>IF('TSA Input'!J2830="","",IF('TSA Input'!J2830="Yes",'TSA Input'!H2830,""))</f>
        <v/>
      </c>
      <c r="E2855" s="40" t="str">
        <f>IF('TSA Input'!J2830="","",IF('TSA Input'!J2830="Yes",'TSA Input'!G2830,""))</f>
        <v/>
      </c>
      <c r="F2855" s="42" t="str">
        <f>IF('TSA Input'!J2830="","",IF('TSA Input'!J2830="Yes",'TSA Input'!C2830,""))</f>
        <v/>
      </c>
      <c r="G2855" s="43" t="str">
        <f>IF('TSA Input'!J2830="","",IF('TSA Input'!J2830="Yes",'TSA Input'!I2830,""))</f>
        <v/>
      </c>
      <c r="H2855" s="43" t="str">
        <f>IF('TSA Input'!J2830="","",IF('TSA Input'!J2830="Yes",'TSA Input'!E2830,""))</f>
        <v/>
      </c>
      <c r="I2855" s="45" t="str">
        <f t="shared" si="2"/>
        <v/>
      </c>
      <c r="J2855" s="146" t="str">
        <f>IF('TSA Input'!$J2830="","",IF('TSA Input'!$J2830="Yes",'TSA Input'!$C2830,""))</f>
        <v/>
      </c>
      <c r="K2855" s="147" t="str">
        <f>IF('TSA Input'!$J2830="","",IF('TSA Input'!$J2830="Yes",'TSA Input'!$I2830,""))</f>
        <v/>
      </c>
      <c r="L2855" s="147" t="str">
        <f>IF('TSA Input'!$J2830="","",IF('TSA Input'!$J2830="Yes",'TSA Input'!$E2830,""))</f>
        <v/>
      </c>
      <c r="M2855" s="45" t="str">
        <f t="shared" si="3"/>
        <v/>
      </c>
      <c r="N2855" s="48"/>
      <c r="O2855" s="49"/>
      <c r="P2855" s="148" t="s">
        <v>31</v>
      </c>
      <c r="Q2855" s="149" t="s">
        <v>31</v>
      </c>
      <c r="R2855" s="1"/>
    </row>
    <row r="2856" spans="1:18" ht="15.75" hidden="1" customHeight="1">
      <c r="A2856" s="1" t="str">
        <f t="shared" si="1"/>
        <v/>
      </c>
      <c r="B2856" s="1"/>
      <c r="C2856" s="38" t="str">
        <f>IF('TSA Input'!J2831="","",IF('TSA Input'!J2831="Yes",'TSA Input'!B2831,"Ineligible"))</f>
        <v/>
      </c>
      <c r="D2856" s="39" t="str">
        <f>IF('TSA Input'!J2831="","",IF('TSA Input'!J2831="Yes",'TSA Input'!H2831,""))</f>
        <v/>
      </c>
      <c r="E2856" s="40" t="str">
        <f>IF('TSA Input'!J2831="","",IF('TSA Input'!J2831="Yes",'TSA Input'!G2831,""))</f>
        <v/>
      </c>
      <c r="F2856" s="42" t="str">
        <f>IF('TSA Input'!J2831="","",IF('TSA Input'!J2831="Yes",'TSA Input'!C2831,""))</f>
        <v/>
      </c>
      <c r="G2856" s="43" t="str">
        <f>IF('TSA Input'!J2831="","",IF('TSA Input'!J2831="Yes",'TSA Input'!I2831,""))</f>
        <v/>
      </c>
      <c r="H2856" s="43" t="str">
        <f>IF('TSA Input'!J2831="","",IF('TSA Input'!J2831="Yes",'TSA Input'!E2831,""))</f>
        <v/>
      </c>
      <c r="I2856" s="45" t="str">
        <f t="shared" si="2"/>
        <v/>
      </c>
      <c r="J2856" s="146" t="str">
        <f>IF('TSA Input'!$J2831="","",IF('TSA Input'!$J2831="Yes",'TSA Input'!$C2831,""))</f>
        <v/>
      </c>
      <c r="K2856" s="147" t="str">
        <f>IF('TSA Input'!$J2831="","",IF('TSA Input'!$J2831="Yes",'TSA Input'!$I2831,""))</f>
        <v/>
      </c>
      <c r="L2856" s="147" t="str">
        <f>IF('TSA Input'!$J2831="","",IF('TSA Input'!$J2831="Yes",'TSA Input'!$E2831,""))</f>
        <v/>
      </c>
      <c r="M2856" s="45" t="str">
        <f t="shared" si="3"/>
        <v/>
      </c>
      <c r="N2856" s="48"/>
      <c r="O2856" s="49"/>
      <c r="P2856" s="148" t="s">
        <v>31</v>
      </c>
      <c r="Q2856" s="149" t="s">
        <v>31</v>
      </c>
      <c r="R2856" s="1"/>
    </row>
    <row r="2857" spans="1:18" ht="15.75" hidden="1" customHeight="1">
      <c r="A2857" s="1" t="str">
        <f t="shared" si="1"/>
        <v/>
      </c>
      <c r="B2857" s="1"/>
      <c r="C2857" s="38" t="str">
        <f>IF('TSA Input'!J2832="","",IF('TSA Input'!J2832="Yes",'TSA Input'!B2832,"Ineligible"))</f>
        <v/>
      </c>
      <c r="D2857" s="39" t="str">
        <f>IF('TSA Input'!J2832="","",IF('TSA Input'!J2832="Yes",'TSA Input'!H2832,""))</f>
        <v/>
      </c>
      <c r="E2857" s="40" t="str">
        <f>IF('TSA Input'!J2832="","",IF('TSA Input'!J2832="Yes",'TSA Input'!G2832,""))</f>
        <v/>
      </c>
      <c r="F2857" s="42" t="str">
        <f>IF('TSA Input'!J2832="","",IF('TSA Input'!J2832="Yes",'TSA Input'!C2832,""))</f>
        <v/>
      </c>
      <c r="G2857" s="43" t="str">
        <f>IF('TSA Input'!J2832="","",IF('TSA Input'!J2832="Yes",'TSA Input'!I2832,""))</f>
        <v/>
      </c>
      <c r="H2857" s="43" t="str">
        <f>IF('TSA Input'!J2832="","",IF('TSA Input'!J2832="Yes",'TSA Input'!E2832,""))</f>
        <v/>
      </c>
      <c r="I2857" s="45" t="str">
        <f t="shared" si="2"/>
        <v/>
      </c>
      <c r="J2857" s="146" t="str">
        <f>IF('TSA Input'!$J2832="","",IF('TSA Input'!$J2832="Yes",'TSA Input'!$C2832,""))</f>
        <v/>
      </c>
      <c r="K2857" s="147" t="str">
        <f>IF('TSA Input'!$J2832="","",IF('TSA Input'!$J2832="Yes",'TSA Input'!$I2832,""))</f>
        <v/>
      </c>
      <c r="L2857" s="147" t="str">
        <f>IF('TSA Input'!$J2832="","",IF('TSA Input'!$J2832="Yes",'TSA Input'!$E2832,""))</f>
        <v/>
      </c>
      <c r="M2857" s="45" t="str">
        <f t="shared" si="3"/>
        <v/>
      </c>
      <c r="N2857" s="48"/>
      <c r="O2857" s="49"/>
      <c r="P2857" s="148" t="s">
        <v>31</v>
      </c>
      <c r="Q2857" s="149" t="s">
        <v>31</v>
      </c>
      <c r="R2857" s="1"/>
    </row>
    <row r="2858" spans="1:18" ht="15.75" hidden="1" customHeight="1">
      <c r="A2858" s="1" t="str">
        <f t="shared" si="1"/>
        <v/>
      </c>
      <c r="B2858" s="1"/>
      <c r="C2858" s="38" t="str">
        <f>IF('TSA Input'!J2833="","",IF('TSA Input'!J2833="Yes",'TSA Input'!B2833,"Ineligible"))</f>
        <v/>
      </c>
      <c r="D2858" s="39" t="str">
        <f>IF('TSA Input'!J2833="","",IF('TSA Input'!J2833="Yes",'TSA Input'!H2833,""))</f>
        <v/>
      </c>
      <c r="E2858" s="40" t="str">
        <f>IF('TSA Input'!J2833="","",IF('TSA Input'!J2833="Yes",'TSA Input'!G2833,""))</f>
        <v/>
      </c>
      <c r="F2858" s="42" t="str">
        <f>IF('TSA Input'!J2833="","",IF('TSA Input'!J2833="Yes",'TSA Input'!C2833,""))</f>
        <v/>
      </c>
      <c r="G2858" s="43" t="str">
        <f>IF('TSA Input'!J2833="","",IF('TSA Input'!J2833="Yes",'TSA Input'!I2833,""))</f>
        <v/>
      </c>
      <c r="H2858" s="43" t="str">
        <f>IF('TSA Input'!J2833="","",IF('TSA Input'!J2833="Yes",'TSA Input'!E2833,""))</f>
        <v/>
      </c>
      <c r="I2858" s="45" t="str">
        <f t="shared" si="2"/>
        <v/>
      </c>
      <c r="J2858" s="146" t="str">
        <f>IF('TSA Input'!$J2833="","",IF('TSA Input'!$J2833="Yes",'TSA Input'!$C2833,""))</f>
        <v/>
      </c>
      <c r="K2858" s="147" t="str">
        <f>IF('TSA Input'!$J2833="","",IF('TSA Input'!$J2833="Yes",'TSA Input'!$I2833,""))</f>
        <v/>
      </c>
      <c r="L2858" s="147" t="str">
        <f>IF('TSA Input'!$J2833="","",IF('TSA Input'!$J2833="Yes",'TSA Input'!$E2833,""))</f>
        <v/>
      </c>
      <c r="M2858" s="45" t="str">
        <f t="shared" si="3"/>
        <v/>
      </c>
      <c r="N2858" s="48"/>
      <c r="O2858" s="49"/>
      <c r="P2858" s="148" t="s">
        <v>31</v>
      </c>
      <c r="Q2858" s="149" t="s">
        <v>31</v>
      </c>
      <c r="R2858" s="1"/>
    </row>
    <row r="2859" spans="1:18" ht="15.75" hidden="1" customHeight="1">
      <c r="A2859" s="1" t="str">
        <f t="shared" si="1"/>
        <v/>
      </c>
      <c r="B2859" s="1"/>
      <c r="C2859" s="38" t="str">
        <f>IF('TSA Input'!J2834="","",IF('TSA Input'!J2834="Yes",'TSA Input'!B2834,"Ineligible"))</f>
        <v/>
      </c>
      <c r="D2859" s="39" t="str">
        <f>IF('TSA Input'!J2834="","",IF('TSA Input'!J2834="Yes",'TSA Input'!H2834,""))</f>
        <v/>
      </c>
      <c r="E2859" s="40" t="str">
        <f>IF('TSA Input'!J2834="","",IF('TSA Input'!J2834="Yes",'TSA Input'!G2834,""))</f>
        <v/>
      </c>
      <c r="F2859" s="42" t="str">
        <f>IF('TSA Input'!J2834="","",IF('TSA Input'!J2834="Yes",'TSA Input'!C2834,""))</f>
        <v/>
      </c>
      <c r="G2859" s="43" t="str">
        <f>IF('TSA Input'!J2834="","",IF('TSA Input'!J2834="Yes",'TSA Input'!I2834,""))</f>
        <v/>
      </c>
      <c r="H2859" s="43" t="str">
        <f>IF('TSA Input'!J2834="","",IF('TSA Input'!J2834="Yes",'TSA Input'!E2834,""))</f>
        <v/>
      </c>
      <c r="I2859" s="45" t="str">
        <f t="shared" si="2"/>
        <v/>
      </c>
      <c r="J2859" s="146" t="str">
        <f>IF('TSA Input'!$J2834="","",IF('TSA Input'!$J2834="Yes",'TSA Input'!$C2834,""))</f>
        <v/>
      </c>
      <c r="K2859" s="147" t="str">
        <f>IF('TSA Input'!$J2834="","",IF('TSA Input'!$J2834="Yes",'TSA Input'!$I2834,""))</f>
        <v/>
      </c>
      <c r="L2859" s="147" t="str">
        <f>IF('TSA Input'!$J2834="","",IF('TSA Input'!$J2834="Yes",'TSA Input'!$E2834,""))</f>
        <v/>
      </c>
      <c r="M2859" s="45" t="str">
        <f t="shared" si="3"/>
        <v/>
      </c>
      <c r="N2859" s="48"/>
      <c r="O2859" s="49"/>
      <c r="P2859" s="148" t="s">
        <v>31</v>
      </c>
      <c r="Q2859" s="149" t="s">
        <v>31</v>
      </c>
      <c r="R2859" s="1"/>
    </row>
    <row r="2860" spans="1:18" ht="15.75" hidden="1" customHeight="1">
      <c r="A2860" s="1" t="str">
        <f t="shared" si="1"/>
        <v/>
      </c>
      <c r="B2860" s="1"/>
      <c r="C2860" s="38" t="str">
        <f>IF('TSA Input'!J2835="","",IF('TSA Input'!J2835="Yes",'TSA Input'!B2835,"Ineligible"))</f>
        <v/>
      </c>
      <c r="D2860" s="39" t="str">
        <f>IF('TSA Input'!J2835="","",IF('TSA Input'!J2835="Yes",'TSA Input'!H2835,""))</f>
        <v/>
      </c>
      <c r="E2860" s="40" t="str">
        <f>IF('TSA Input'!J2835="","",IF('TSA Input'!J2835="Yes",'TSA Input'!G2835,""))</f>
        <v/>
      </c>
      <c r="F2860" s="42" t="str">
        <f>IF('TSA Input'!J2835="","",IF('TSA Input'!J2835="Yes",'TSA Input'!C2835,""))</f>
        <v/>
      </c>
      <c r="G2860" s="43" t="str">
        <f>IF('TSA Input'!J2835="","",IF('TSA Input'!J2835="Yes",'TSA Input'!I2835,""))</f>
        <v/>
      </c>
      <c r="H2860" s="43" t="str">
        <f>IF('TSA Input'!J2835="","",IF('TSA Input'!J2835="Yes",'TSA Input'!E2835,""))</f>
        <v/>
      </c>
      <c r="I2860" s="45" t="str">
        <f t="shared" si="2"/>
        <v/>
      </c>
      <c r="J2860" s="146" t="str">
        <f>IF('TSA Input'!$J2835="","",IF('TSA Input'!$J2835="Yes",'TSA Input'!$C2835,""))</f>
        <v/>
      </c>
      <c r="K2860" s="147" t="str">
        <f>IF('TSA Input'!$J2835="","",IF('TSA Input'!$J2835="Yes",'TSA Input'!$I2835,""))</f>
        <v/>
      </c>
      <c r="L2860" s="147" t="str">
        <f>IF('TSA Input'!$J2835="","",IF('TSA Input'!$J2835="Yes",'TSA Input'!$E2835,""))</f>
        <v/>
      </c>
      <c r="M2860" s="45" t="str">
        <f t="shared" si="3"/>
        <v/>
      </c>
      <c r="N2860" s="48"/>
      <c r="O2860" s="49"/>
      <c r="P2860" s="148" t="s">
        <v>31</v>
      </c>
      <c r="Q2860" s="149" t="s">
        <v>31</v>
      </c>
      <c r="R2860" s="1"/>
    </row>
    <row r="2861" spans="1:18" ht="15.75" hidden="1" customHeight="1">
      <c r="A2861" s="1" t="str">
        <f t="shared" si="1"/>
        <v/>
      </c>
      <c r="B2861" s="1"/>
      <c r="C2861" s="38" t="str">
        <f>IF('TSA Input'!J2836="","",IF('TSA Input'!J2836="Yes",'TSA Input'!B2836,"Ineligible"))</f>
        <v/>
      </c>
      <c r="D2861" s="39" t="str">
        <f>IF('TSA Input'!J2836="","",IF('TSA Input'!J2836="Yes",'TSA Input'!H2836,""))</f>
        <v/>
      </c>
      <c r="E2861" s="40" t="str">
        <f>IF('TSA Input'!J2836="","",IF('TSA Input'!J2836="Yes",'TSA Input'!G2836,""))</f>
        <v/>
      </c>
      <c r="F2861" s="42" t="str">
        <f>IF('TSA Input'!J2836="","",IF('TSA Input'!J2836="Yes",'TSA Input'!C2836,""))</f>
        <v/>
      </c>
      <c r="G2861" s="43" t="str">
        <f>IF('TSA Input'!J2836="","",IF('TSA Input'!J2836="Yes",'TSA Input'!I2836,""))</f>
        <v/>
      </c>
      <c r="H2861" s="43" t="str">
        <f>IF('TSA Input'!J2836="","",IF('TSA Input'!J2836="Yes",'TSA Input'!E2836,""))</f>
        <v/>
      </c>
      <c r="I2861" s="45" t="str">
        <f t="shared" si="2"/>
        <v/>
      </c>
      <c r="J2861" s="146" t="str">
        <f>IF('TSA Input'!$J2836="","",IF('TSA Input'!$J2836="Yes",'TSA Input'!$C2836,""))</f>
        <v/>
      </c>
      <c r="K2861" s="147" t="str">
        <f>IF('TSA Input'!$J2836="","",IF('TSA Input'!$J2836="Yes",'TSA Input'!$I2836,""))</f>
        <v/>
      </c>
      <c r="L2861" s="147" t="str">
        <f>IF('TSA Input'!$J2836="","",IF('TSA Input'!$J2836="Yes",'TSA Input'!$E2836,""))</f>
        <v/>
      </c>
      <c r="M2861" s="45" t="str">
        <f t="shared" si="3"/>
        <v/>
      </c>
      <c r="N2861" s="48"/>
      <c r="O2861" s="49"/>
      <c r="P2861" s="148" t="s">
        <v>31</v>
      </c>
      <c r="Q2861" s="149" t="s">
        <v>31</v>
      </c>
      <c r="R2861" s="1"/>
    </row>
    <row r="2862" spans="1:18" ht="15.75" hidden="1" customHeight="1">
      <c r="A2862" s="1" t="str">
        <f t="shared" si="1"/>
        <v/>
      </c>
      <c r="B2862" s="1"/>
      <c r="C2862" s="38" t="str">
        <f>IF('TSA Input'!J2837="","",IF('TSA Input'!J2837="Yes",'TSA Input'!B2837,"Ineligible"))</f>
        <v/>
      </c>
      <c r="D2862" s="39" t="str">
        <f>IF('TSA Input'!J2837="","",IF('TSA Input'!J2837="Yes",'TSA Input'!H2837,""))</f>
        <v/>
      </c>
      <c r="E2862" s="40" t="str">
        <f>IF('TSA Input'!J2837="","",IF('TSA Input'!J2837="Yes",'TSA Input'!G2837,""))</f>
        <v/>
      </c>
      <c r="F2862" s="42" t="str">
        <f>IF('TSA Input'!J2837="","",IF('TSA Input'!J2837="Yes",'TSA Input'!C2837,""))</f>
        <v/>
      </c>
      <c r="G2862" s="43" t="str">
        <f>IF('TSA Input'!J2837="","",IF('TSA Input'!J2837="Yes",'TSA Input'!I2837,""))</f>
        <v/>
      </c>
      <c r="H2862" s="43" t="str">
        <f>IF('TSA Input'!J2837="","",IF('TSA Input'!J2837="Yes",'TSA Input'!E2837,""))</f>
        <v/>
      </c>
      <c r="I2862" s="45" t="str">
        <f t="shared" si="2"/>
        <v/>
      </c>
      <c r="J2862" s="146" t="str">
        <f>IF('TSA Input'!$J2837="","",IF('TSA Input'!$J2837="Yes",'TSA Input'!$C2837,""))</f>
        <v/>
      </c>
      <c r="K2862" s="147" t="str">
        <f>IF('TSA Input'!$J2837="","",IF('TSA Input'!$J2837="Yes",'TSA Input'!$I2837,""))</f>
        <v/>
      </c>
      <c r="L2862" s="147" t="str">
        <f>IF('TSA Input'!$J2837="","",IF('TSA Input'!$J2837="Yes",'TSA Input'!$E2837,""))</f>
        <v/>
      </c>
      <c r="M2862" s="45" t="str">
        <f t="shared" si="3"/>
        <v/>
      </c>
      <c r="N2862" s="48"/>
      <c r="O2862" s="49"/>
      <c r="P2862" s="148" t="s">
        <v>31</v>
      </c>
      <c r="Q2862" s="149" t="s">
        <v>31</v>
      </c>
      <c r="R2862" s="1"/>
    </row>
    <row r="2863" spans="1:18" ht="15.75" hidden="1" customHeight="1">
      <c r="A2863" s="1" t="str">
        <f t="shared" si="1"/>
        <v/>
      </c>
      <c r="B2863" s="1"/>
      <c r="C2863" s="38" t="str">
        <f>IF('TSA Input'!J2838="","",IF('TSA Input'!J2838="Yes",'TSA Input'!B2838,"Ineligible"))</f>
        <v/>
      </c>
      <c r="D2863" s="39" t="str">
        <f>IF('TSA Input'!J2838="","",IF('TSA Input'!J2838="Yes",'TSA Input'!H2838,""))</f>
        <v/>
      </c>
      <c r="E2863" s="40" t="str">
        <f>IF('TSA Input'!J2838="","",IF('TSA Input'!J2838="Yes",'TSA Input'!G2838,""))</f>
        <v/>
      </c>
      <c r="F2863" s="42" t="str">
        <f>IF('TSA Input'!J2838="","",IF('TSA Input'!J2838="Yes",'TSA Input'!C2838,""))</f>
        <v/>
      </c>
      <c r="G2863" s="43" t="str">
        <f>IF('TSA Input'!J2838="","",IF('TSA Input'!J2838="Yes",'TSA Input'!I2838,""))</f>
        <v/>
      </c>
      <c r="H2863" s="43" t="str">
        <f>IF('TSA Input'!J2838="","",IF('TSA Input'!J2838="Yes",'TSA Input'!E2838,""))</f>
        <v/>
      </c>
      <c r="I2863" s="45" t="str">
        <f t="shared" si="2"/>
        <v/>
      </c>
      <c r="J2863" s="146" t="str">
        <f>IF('TSA Input'!$J2838="","",IF('TSA Input'!$J2838="Yes",'TSA Input'!$C2838,""))</f>
        <v/>
      </c>
      <c r="K2863" s="147" t="str">
        <f>IF('TSA Input'!$J2838="","",IF('TSA Input'!$J2838="Yes",'TSA Input'!$I2838,""))</f>
        <v/>
      </c>
      <c r="L2863" s="147" t="str">
        <f>IF('TSA Input'!$J2838="","",IF('TSA Input'!$J2838="Yes",'TSA Input'!$E2838,""))</f>
        <v/>
      </c>
      <c r="M2863" s="45" t="str">
        <f t="shared" si="3"/>
        <v/>
      </c>
      <c r="N2863" s="48"/>
      <c r="O2863" s="49"/>
      <c r="P2863" s="148" t="s">
        <v>31</v>
      </c>
      <c r="Q2863" s="149" t="s">
        <v>31</v>
      </c>
      <c r="R2863" s="1"/>
    </row>
    <row r="2864" spans="1:18" ht="15.75" hidden="1" customHeight="1">
      <c r="A2864" s="1" t="str">
        <f t="shared" si="1"/>
        <v/>
      </c>
      <c r="B2864" s="1"/>
      <c r="C2864" s="38" t="str">
        <f>IF('TSA Input'!J2839="","",IF('TSA Input'!J2839="Yes",'TSA Input'!B2839,"Ineligible"))</f>
        <v/>
      </c>
      <c r="D2864" s="39" t="str">
        <f>IF('TSA Input'!J2839="","",IF('TSA Input'!J2839="Yes",'TSA Input'!H2839,""))</f>
        <v/>
      </c>
      <c r="E2864" s="40" t="str">
        <f>IF('TSA Input'!J2839="","",IF('TSA Input'!J2839="Yes",'TSA Input'!G2839,""))</f>
        <v/>
      </c>
      <c r="F2864" s="42" t="str">
        <f>IF('TSA Input'!J2839="","",IF('TSA Input'!J2839="Yes",'TSA Input'!C2839,""))</f>
        <v/>
      </c>
      <c r="G2864" s="43" t="str">
        <f>IF('TSA Input'!J2839="","",IF('TSA Input'!J2839="Yes",'TSA Input'!I2839,""))</f>
        <v/>
      </c>
      <c r="H2864" s="43" t="str">
        <f>IF('TSA Input'!J2839="","",IF('TSA Input'!J2839="Yes",'TSA Input'!E2839,""))</f>
        <v/>
      </c>
      <c r="I2864" s="45" t="str">
        <f t="shared" si="2"/>
        <v/>
      </c>
      <c r="J2864" s="146" t="str">
        <f>IF('TSA Input'!$J2839="","",IF('TSA Input'!$J2839="Yes",'TSA Input'!$C2839,""))</f>
        <v/>
      </c>
      <c r="K2864" s="147" t="str">
        <f>IF('TSA Input'!$J2839="","",IF('TSA Input'!$J2839="Yes",'TSA Input'!$I2839,""))</f>
        <v/>
      </c>
      <c r="L2864" s="147" t="str">
        <f>IF('TSA Input'!$J2839="","",IF('TSA Input'!$J2839="Yes",'TSA Input'!$E2839,""))</f>
        <v/>
      </c>
      <c r="M2864" s="45" t="str">
        <f t="shared" si="3"/>
        <v/>
      </c>
      <c r="N2864" s="48"/>
      <c r="O2864" s="49"/>
      <c r="P2864" s="148" t="s">
        <v>31</v>
      </c>
      <c r="Q2864" s="149" t="s">
        <v>31</v>
      </c>
      <c r="R2864" s="1"/>
    </row>
    <row r="2865" spans="1:18" ht="15.75" hidden="1" customHeight="1">
      <c r="A2865" s="1" t="str">
        <f t="shared" si="1"/>
        <v/>
      </c>
      <c r="B2865" s="1"/>
      <c r="C2865" s="38" t="str">
        <f>IF('TSA Input'!J2840="","",IF('TSA Input'!J2840="Yes",'TSA Input'!B2840,"Ineligible"))</f>
        <v/>
      </c>
      <c r="D2865" s="39" t="str">
        <f>IF('TSA Input'!J2840="","",IF('TSA Input'!J2840="Yes",'TSA Input'!H2840,""))</f>
        <v/>
      </c>
      <c r="E2865" s="40" t="str">
        <f>IF('TSA Input'!J2840="","",IF('TSA Input'!J2840="Yes",'TSA Input'!G2840,""))</f>
        <v/>
      </c>
      <c r="F2865" s="42" t="str">
        <f>IF('TSA Input'!J2840="","",IF('TSA Input'!J2840="Yes",'TSA Input'!C2840,""))</f>
        <v/>
      </c>
      <c r="G2865" s="43" t="str">
        <f>IF('TSA Input'!J2840="","",IF('TSA Input'!J2840="Yes",'TSA Input'!I2840,""))</f>
        <v/>
      </c>
      <c r="H2865" s="43" t="str">
        <f>IF('TSA Input'!J2840="","",IF('TSA Input'!J2840="Yes",'TSA Input'!E2840,""))</f>
        <v/>
      </c>
      <c r="I2865" s="45" t="str">
        <f t="shared" si="2"/>
        <v/>
      </c>
      <c r="J2865" s="146" t="str">
        <f>IF('TSA Input'!$J2840="","",IF('TSA Input'!$J2840="Yes",'TSA Input'!$C2840,""))</f>
        <v/>
      </c>
      <c r="K2865" s="147" t="str">
        <f>IF('TSA Input'!$J2840="","",IF('TSA Input'!$J2840="Yes",'TSA Input'!$I2840,""))</f>
        <v/>
      </c>
      <c r="L2865" s="147" t="str">
        <f>IF('TSA Input'!$J2840="","",IF('TSA Input'!$J2840="Yes",'TSA Input'!$E2840,""))</f>
        <v/>
      </c>
      <c r="M2865" s="45" t="str">
        <f t="shared" si="3"/>
        <v/>
      </c>
      <c r="N2865" s="48"/>
      <c r="O2865" s="49"/>
      <c r="P2865" s="148" t="s">
        <v>31</v>
      </c>
      <c r="Q2865" s="149" t="s">
        <v>31</v>
      </c>
      <c r="R2865" s="1"/>
    </row>
    <row r="2866" spans="1:18" ht="15.75" hidden="1" customHeight="1">
      <c r="A2866" s="1" t="str">
        <f t="shared" si="1"/>
        <v/>
      </c>
      <c r="B2866" s="1"/>
      <c r="C2866" s="38" t="str">
        <f>IF('TSA Input'!J2841="","",IF('TSA Input'!J2841="Yes",'TSA Input'!B2841,"Ineligible"))</f>
        <v/>
      </c>
      <c r="D2866" s="39" t="str">
        <f>IF('TSA Input'!J2841="","",IF('TSA Input'!J2841="Yes",'TSA Input'!H2841,""))</f>
        <v/>
      </c>
      <c r="E2866" s="40" t="str">
        <f>IF('TSA Input'!J2841="","",IF('TSA Input'!J2841="Yes",'TSA Input'!G2841,""))</f>
        <v/>
      </c>
      <c r="F2866" s="42" t="str">
        <f>IF('TSA Input'!J2841="","",IF('TSA Input'!J2841="Yes",'TSA Input'!C2841,""))</f>
        <v/>
      </c>
      <c r="G2866" s="43" t="str">
        <f>IF('TSA Input'!J2841="","",IF('TSA Input'!J2841="Yes",'TSA Input'!I2841,""))</f>
        <v/>
      </c>
      <c r="H2866" s="43" t="str">
        <f>IF('TSA Input'!J2841="","",IF('TSA Input'!J2841="Yes",'TSA Input'!E2841,""))</f>
        <v/>
      </c>
      <c r="I2866" s="45" t="str">
        <f t="shared" si="2"/>
        <v/>
      </c>
      <c r="J2866" s="146" t="str">
        <f>IF('TSA Input'!$J2841="","",IF('TSA Input'!$J2841="Yes",'TSA Input'!$C2841,""))</f>
        <v/>
      </c>
      <c r="K2866" s="147" t="str">
        <f>IF('TSA Input'!$J2841="","",IF('TSA Input'!$J2841="Yes",'TSA Input'!$I2841,""))</f>
        <v/>
      </c>
      <c r="L2866" s="147" t="str">
        <f>IF('TSA Input'!$J2841="","",IF('TSA Input'!$J2841="Yes",'TSA Input'!$E2841,""))</f>
        <v/>
      </c>
      <c r="M2866" s="45" t="str">
        <f t="shared" si="3"/>
        <v/>
      </c>
      <c r="N2866" s="48"/>
      <c r="O2866" s="49"/>
      <c r="P2866" s="148" t="s">
        <v>31</v>
      </c>
      <c r="Q2866" s="149" t="s">
        <v>31</v>
      </c>
      <c r="R2866" s="1"/>
    </row>
    <row r="2867" spans="1:18" ht="15.75" hidden="1" customHeight="1">
      <c r="A2867" s="1" t="str">
        <f t="shared" si="1"/>
        <v/>
      </c>
      <c r="B2867" s="1"/>
      <c r="C2867" s="38" t="str">
        <f>IF('TSA Input'!J2842="","",IF('TSA Input'!J2842="Yes",'TSA Input'!B2842,"Ineligible"))</f>
        <v/>
      </c>
      <c r="D2867" s="39" t="str">
        <f>IF('TSA Input'!J2842="","",IF('TSA Input'!J2842="Yes",'TSA Input'!H2842,""))</f>
        <v/>
      </c>
      <c r="E2867" s="40" t="str">
        <f>IF('TSA Input'!J2842="","",IF('TSA Input'!J2842="Yes",'TSA Input'!G2842,""))</f>
        <v/>
      </c>
      <c r="F2867" s="42" t="str">
        <f>IF('TSA Input'!J2842="","",IF('TSA Input'!J2842="Yes",'TSA Input'!C2842,""))</f>
        <v/>
      </c>
      <c r="G2867" s="43" t="str">
        <f>IF('TSA Input'!J2842="","",IF('TSA Input'!J2842="Yes",'TSA Input'!I2842,""))</f>
        <v/>
      </c>
      <c r="H2867" s="43" t="str">
        <f>IF('TSA Input'!J2842="","",IF('TSA Input'!J2842="Yes",'TSA Input'!E2842,""))</f>
        <v/>
      </c>
      <c r="I2867" s="45" t="str">
        <f t="shared" si="2"/>
        <v/>
      </c>
      <c r="J2867" s="146" t="str">
        <f>IF('TSA Input'!$J2842="","",IF('TSA Input'!$J2842="Yes",'TSA Input'!$C2842,""))</f>
        <v/>
      </c>
      <c r="K2867" s="147" t="str">
        <f>IF('TSA Input'!$J2842="","",IF('TSA Input'!$J2842="Yes",'TSA Input'!$I2842,""))</f>
        <v/>
      </c>
      <c r="L2867" s="147" t="str">
        <f>IF('TSA Input'!$J2842="","",IF('TSA Input'!$J2842="Yes",'TSA Input'!$E2842,""))</f>
        <v/>
      </c>
      <c r="M2867" s="45" t="str">
        <f t="shared" si="3"/>
        <v/>
      </c>
      <c r="N2867" s="48"/>
      <c r="O2867" s="49"/>
      <c r="P2867" s="148" t="s">
        <v>31</v>
      </c>
      <c r="Q2867" s="149" t="s">
        <v>31</v>
      </c>
      <c r="R2867" s="1"/>
    </row>
    <row r="2868" spans="1:18" ht="15.75" hidden="1" customHeight="1">
      <c r="A2868" s="1" t="str">
        <f t="shared" si="1"/>
        <v/>
      </c>
      <c r="B2868" s="1"/>
      <c r="C2868" s="38" t="str">
        <f>IF('TSA Input'!J2843="","",IF('TSA Input'!J2843="Yes",'TSA Input'!B2843,"Ineligible"))</f>
        <v/>
      </c>
      <c r="D2868" s="39" t="str">
        <f>IF('TSA Input'!J2843="","",IF('TSA Input'!J2843="Yes",'TSA Input'!H2843,""))</f>
        <v/>
      </c>
      <c r="E2868" s="40" t="str">
        <f>IF('TSA Input'!J2843="","",IF('TSA Input'!J2843="Yes",'TSA Input'!G2843,""))</f>
        <v/>
      </c>
      <c r="F2868" s="42" t="str">
        <f>IF('TSA Input'!J2843="","",IF('TSA Input'!J2843="Yes",'TSA Input'!C2843,""))</f>
        <v/>
      </c>
      <c r="G2868" s="43" t="str">
        <f>IF('TSA Input'!J2843="","",IF('TSA Input'!J2843="Yes",'TSA Input'!I2843,""))</f>
        <v/>
      </c>
      <c r="H2868" s="43" t="str">
        <f>IF('TSA Input'!J2843="","",IF('TSA Input'!J2843="Yes",'TSA Input'!E2843,""))</f>
        <v/>
      </c>
      <c r="I2868" s="45" t="str">
        <f t="shared" si="2"/>
        <v/>
      </c>
      <c r="J2868" s="146" t="str">
        <f>IF('TSA Input'!$J2843="","",IF('TSA Input'!$J2843="Yes",'TSA Input'!$C2843,""))</f>
        <v/>
      </c>
      <c r="K2868" s="147" t="str">
        <f>IF('TSA Input'!$J2843="","",IF('TSA Input'!$J2843="Yes",'TSA Input'!$I2843,""))</f>
        <v/>
      </c>
      <c r="L2868" s="147" t="str">
        <f>IF('TSA Input'!$J2843="","",IF('TSA Input'!$J2843="Yes",'TSA Input'!$E2843,""))</f>
        <v/>
      </c>
      <c r="M2868" s="45" t="str">
        <f t="shared" si="3"/>
        <v/>
      </c>
      <c r="N2868" s="48"/>
      <c r="O2868" s="49"/>
      <c r="P2868" s="148" t="s">
        <v>31</v>
      </c>
      <c r="Q2868" s="149" t="s">
        <v>31</v>
      </c>
      <c r="R2868" s="1"/>
    </row>
    <row r="2869" spans="1:18" ht="15.75" hidden="1" customHeight="1">
      <c r="A2869" s="1" t="str">
        <f t="shared" si="1"/>
        <v/>
      </c>
      <c r="B2869" s="1"/>
      <c r="C2869" s="38" t="str">
        <f>IF('TSA Input'!J2844="","",IF('TSA Input'!J2844="Yes",'TSA Input'!B2844,"Ineligible"))</f>
        <v/>
      </c>
      <c r="D2869" s="39" t="str">
        <f>IF('TSA Input'!J2844="","",IF('TSA Input'!J2844="Yes",'TSA Input'!H2844,""))</f>
        <v/>
      </c>
      <c r="E2869" s="40" t="str">
        <f>IF('TSA Input'!J2844="","",IF('TSA Input'!J2844="Yes",'TSA Input'!G2844,""))</f>
        <v/>
      </c>
      <c r="F2869" s="42" t="str">
        <f>IF('TSA Input'!J2844="","",IF('TSA Input'!J2844="Yes",'TSA Input'!C2844,""))</f>
        <v/>
      </c>
      <c r="G2869" s="43" t="str">
        <f>IF('TSA Input'!J2844="","",IF('TSA Input'!J2844="Yes",'TSA Input'!I2844,""))</f>
        <v/>
      </c>
      <c r="H2869" s="43" t="str">
        <f>IF('TSA Input'!J2844="","",IF('TSA Input'!J2844="Yes",'TSA Input'!E2844,""))</f>
        <v/>
      </c>
      <c r="I2869" s="45" t="str">
        <f t="shared" si="2"/>
        <v/>
      </c>
      <c r="J2869" s="146" t="str">
        <f>IF('TSA Input'!$J2844="","",IF('TSA Input'!$J2844="Yes",'TSA Input'!$C2844,""))</f>
        <v/>
      </c>
      <c r="K2869" s="147" t="str">
        <f>IF('TSA Input'!$J2844="","",IF('TSA Input'!$J2844="Yes",'TSA Input'!$I2844,""))</f>
        <v/>
      </c>
      <c r="L2869" s="147" t="str">
        <f>IF('TSA Input'!$J2844="","",IF('TSA Input'!$J2844="Yes",'TSA Input'!$E2844,""))</f>
        <v/>
      </c>
      <c r="M2869" s="45" t="str">
        <f t="shared" si="3"/>
        <v/>
      </c>
      <c r="N2869" s="48"/>
      <c r="O2869" s="49"/>
      <c r="P2869" s="148" t="s">
        <v>31</v>
      </c>
      <c r="Q2869" s="149" t="s">
        <v>31</v>
      </c>
      <c r="R2869" s="1"/>
    </row>
    <row r="2870" spans="1:18" ht="15.75" hidden="1" customHeight="1">
      <c r="A2870" s="1" t="str">
        <f t="shared" si="1"/>
        <v/>
      </c>
      <c r="B2870" s="1"/>
      <c r="C2870" s="38" t="str">
        <f>IF('TSA Input'!J2845="","",IF('TSA Input'!J2845="Yes",'TSA Input'!B2845,"Ineligible"))</f>
        <v/>
      </c>
      <c r="D2870" s="39" t="str">
        <f>IF('TSA Input'!J2845="","",IF('TSA Input'!J2845="Yes",'TSA Input'!H2845,""))</f>
        <v/>
      </c>
      <c r="E2870" s="40" t="str">
        <f>IF('TSA Input'!J2845="","",IF('TSA Input'!J2845="Yes",'TSA Input'!G2845,""))</f>
        <v/>
      </c>
      <c r="F2870" s="42" t="str">
        <f>IF('TSA Input'!J2845="","",IF('TSA Input'!J2845="Yes",'TSA Input'!C2845,""))</f>
        <v/>
      </c>
      <c r="G2870" s="43" t="str">
        <f>IF('TSA Input'!J2845="","",IF('TSA Input'!J2845="Yes",'TSA Input'!I2845,""))</f>
        <v/>
      </c>
      <c r="H2870" s="43" t="str">
        <f>IF('TSA Input'!J2845="","",IF('TSA Input'!J2845="Yes",'TSA Input'!E2845,""))</f>
        <v/>
      </c>
      <c r="I2870" s="45" t="str">
        <f t="shared" si="2"/>
        <v/>
      </c>
      <c r="J2870" s="146" t="str">
        <f>IF('TSA Input'!$J2845="","",IF('TSA Input'!$J2845="Yes",'TSA Input'!$C2845,""))</f>
        <v/>
      </c>
      <c r="K2870" s="147" t="str">
        <f>IF('TSA Input'!$J2845="","",IF('TSA Input'!$J2845="Yes",'TSA Input'!$I2845,""))</f>
        <v/>
      </c>
      <c r="L2870" s="147" t="str">
        <f>IF('TSA Input'!$J2845="","",IF('TSA Input'!$J2845="Yes",'TSA Input'!$E2845,""))</f>
        <v/>
      </c>
      <c r="M2870" s="45" t="str">
        <f t="shared" si="3"/>
        <v/>
      </c>
      <c r="N2870" s="48"/>
      <c r="O2870" s="49"/>
      <c r="P2870" s="148" t="s">
        <v>31</v>
      </c>
      <c r="Q2870" s="149" t="s">
        <v>31</v>
      </c>
      <c r="R2870" s="1"/>
    </row>
    <row r="2871" spans="1:18" ht="15.75" hidden="1" customHeight="1">
      <c r="A2871" s="1" t="str">
        <f t="shared" si="1"/>
        <v/>
      </c>
      <c r="B2871" s="1"/>
      <c r="C2871" s="38" t="str">
        <f>IF('TSA Input'!J2846="","",IF('TSA Input'!J2846="Yes",'TSA Input'!B2846,"Ineligible"))</f>
        <v/>
      </c>
      <c r="D2871" s="39" t="str">
        <f>IF('TSA Input'!J2846="","",IF('TSA Input'!J2846="Yes",'TSA Input'!H2846,""))</f>
        <v/>
      </c>
      <c r="E2871" s="40" t="str">
        <f>IF('TSA Input'!J2846="","",IF('TSA Input'!J2846="Yes",'TSA Input'!G2846,""))</f>
        <v/>
      </c>
      <c r="F2871" s="42" t="str">
        <f>IF('TSA Input'!J2846="","",IF('TSA Input'!J2846="Yes",'TSA Input'!C2846,""))</f>
        <v/>
      </c>
      <c r="G2871" s="43" t="str">
        <f>IF('TSA Input'!J2846="","",IF('TSA Input'!J2846="Yes",'TSA Input'!I2846,""))</f>
        <v/>
      </c>
      <c r="H2871" s="43" t="str">
        <f>IF('TSA Input'!J2846="","",IF('TSA Input'!J2846="Yes",'TSA Input'!E2846,""))</f>
        <v/>
      </c>
      <c r="I2871" s="45" t="str">
        <f t="shared" si="2"/>
        <v/>
      </c>
      <c r="J2871" s="146" t="str">
        <f>IF('TSA Input'!$J2846="","",IF('TSA Input'!$J2846="Yes",'TSA Input'!$C2846,""))</f>
        <v/>
      </c>
      <c r="K2871" s="147" t="str">
        <f>IF('TSA Input'!$J2846="","",IF('TSA Input'!$J2846="Yes",'TSA Input'!$I2846,""))</f>
        <v/>
      </c>
      <c r="L2871" s="147" t="str">
        <f>IF('TSA Input'!$J2846="","",IF('TSA Input'!$J2846="Yes",'TSA Input'!$E2846,""))</f>
        <v/>
      </c>
      <c r="M2871" s="45" t="str">
        <f t="shared" si="3"/>
        <v/>
      </c>
      <c r="N2871" s="48"/>
      <c r="O2871" s="49"/>
      <c r="P2871" s="148" t="s">
        <v>31</v>
      </c>
      <c r="Q2871" s="149" t="s">
        <v>31</v>
      </c>
      <c r="R2871" s="1"/>
    </row>
    <row r="2872" spans="1:18" ht="15.75" hidden="1" customHeight="1">
      <c r="A2872" s="1" t="str">
        <f t="shared" si="1"/>
        <v/>
      </c>
      <c r="B2872" s="1"/>
      <c r="C2872" s="38" t="str">
        <f>IF('TSA Input'!J2847="","",IF('TSA Input'!J2847="Yes",'TSA Input'!B2847,"Ineligible"))</f>
        <v/>
      </c>
      <c r="D2872" s="39" t="str">
        <f>IF('TSA Input'!J2847="","",IF('TSA Input'!J2847="Yes",'TSA Input'!H2847,""))</f>
        <v/>
      </c>
      <c r="E2872" s="40" t="str">
        <f>IF('TSA Input'!J2847="","",IF('TSA Input'!J2847="Yes",'TSA Input'!G2847,""))</f>
        <v/>
      </c>
      <c r="F2872" s="42" t="str">
        <f>IF('TSA Input'!J2847="","",IF('TSA Input'!J2847="Yes",'TSA Input'!C2847,""))</f>
        <v/>
      </c>
      <c r="G2872" s="43" t="str">
        <f>IF('TSA Input'!J2847="","",IF('TSA Input'!J2847="Yes",'TSA Input'!I2847,""))</f>
        <v/>
      </c>
      <c r="H2872" s="43" t="str">
        <f>IF('TSA Input'!J2847="","",IF('TSA Input'!J2847="Yes",'TSA Input'!E2847,""))</f>
        <v/>
      </c>
      <c r="I2872" s="45" t="str">
        <f t="shared" si="2"/>
        <v/>
      </c>
      <c r="J2872" s="146" t="str">
        <f>IF('TSA Input'!$J2847="","",IF('TSA Input'!$J2847="Yes",'TSA Input'!$C2847,""))</f>
        <v/>
      </c>
      <c r="K2872" s="147" t="str">
        <f>IF('TSA Input'!$J2847="","",IF('TSA Input'!$J2847="Yes",'TSA Input'!$I2847,""))</f>
        <v/>
      </c>
      <c r="L2872" s="147" t="str">
        <f>IF('TSA Input'!$J2847="","",IF('TSA Input'!$J2847="Yes",'TSA Input'!$E2847,""))</f>
        <v/>
      </c>
      <c r="M2872" s="45" t="str">
        <f t="shared" si="3"/>
        <v/>
      </c>
      <c r="N2872" s="48"/>
      <c r="O2872" s="49"/>
      <c r="P2872" s="148" t="s">
        <v>31</v>
      </c>
      <c r="Q2872" s="149" t="s">
        <v>31</v>
      </c>
      <c r="R2872" s="1"/>
    </row>
    <row r="2873" spans="1:18" ht="15.75" hidden="1" customHeight="1">
      <c r="A2873" s="1" t="str">
        <f t="shared" si="1"/>
        <v/>
      </c>
      <c r="B2873" s="1"/>
      <c r="C2873" s="38" t="str">
        <f>IF('TSA Input'!J2848="","",IF('TSA Input'!J2848="Yes",'TSA Input'!B2848,"Ineligible"))</f>
        <v/>
      </c>
      <c r="D2873" s="39" t="str">
        <f>IF('TSA Input'!J2848="","",IF('TSA Input'!J2848="Yes",'TSA Input'!H2848,""))</f>
        <v/>
      </c>
      <c r="E2873" s="40" t="str">
        <f>IF('TSA Input'!J2848="","",IF('TSA Input'!J2848="Yes",'TSA Input'!G2848,""))</f>
        <v/>
      </c>
      <c r="F2873" s="42" t="str">
        <f>IF('TSA Input'!J2848="","",IF('TSA Input'!J2848="Yes",'TSA Input'!C2848,""))</f>
        <v/>
      </c>
      <c r="G2873" s="43" t="str">
        <f>IF('TSA Input'!J2848="","",IF('TSA Input'!J2848="Yes",'TSA Input'!I2848,""))</f>
        <v/>
      </c>
      <c r="H2873" s="43" t="str">
        <f>IF('TSA Input'!J2848="","",IF('TSA Input'!J2848="Yes",'TSA Input'!E2848,""))</f>
        <v/>
      </c>
      <c r="I2873" s="45" t="str">
        <f t="shared" si="2"/>
        <v/>
      </c>
      <c r="J2873" s="146" t="str">
        <f>IF('TSA Input'!$J2848="","",IF('TSA Input'!$J2848="Yes",'TSA Input'!$C2848,""))</f>
        <v/>
      </c>
      <c r="K2873" s="147" t="str">
        <f>IF('TSA Input'!$J2848="","",IF('TSA Input'!$J2848="Yes",'TSA Input'!$I2848,""))</f>
        <v/>
      </c>
      <c r="L2873" s="147" t="str">
        <f>IF('TSA Input'!$J2848="","",IF('TSA Input'!$J2848="Yes",'TSA Input'!$E2848,""))</f>
        <v/>
      </c>
      <c r="M2873" s="45" t="str">
        <f t="shared" si="3"/>
        <v/>
      </c>
      <c r="N2873" s="48"/>
      <c r="O2873" s="49"/>
      <c r="P2873" s="148" t="s">
        <v>31</v>
      </c>
      <c r="Q2873" s="149" t="s">
        <v>31</v>
      </c>
      <c r="R2873" s="1"/>
    </row>
    <row r="2874" spans="1:18" ht="15.75" hidden="1" customHeight="1">
      <c r="A2874" s="1" t="str">
        <f t="shared" si="1"/>
        <v/>
      </c>
      <c r="B2874" s="1"/>
      <c r="C2874" s="38" t="str">
        <f>IF('TSA Input'!J2849="","",IF('TSA Input'!J2849="Yes",'TSA Input'!B2849,"Ineligible"))</f>
        <v/>
      </c>
      <c r="D2874" s="39" t="str">
        <f>IF('TSA Input'!J2849="","",IF('TSA Input'!J2849="Yes",'TSA Input'!H2849,""))</f>
        <v/>
      </c>
      <c r="E2874" s="40" t="str">
        <f>IF('TSA Input'!J2849="","",IF('TSA Input'!J2849="Yes",'TSA Input'!G2849,""))</f>
        <v/>
      </c>
      <c r="F2874" s="42" t="str">
        <f>IF('TSA Input'!J2849="","",IF('TSA Input'!J2849="Yes",'TSA Input'!C2849,""))</f>
        <v/>
      </c>
      <c r="G2874" s="43" t="str">
        <f>IF('TSA Input'!J2849="","",IF('TSA Input'!J2849="Yes",'TSA Input'!I2849,""))</f>
        <v/>
      </c>
      <c r="H2874" s="43" t="str">
        <f>IF('TSA Input'!J2849="","",IF('TSA Input'!J2849="Yes",'TSA Input'!E2849,""))</f>
        <v/>
      </c>
      <c r="I2874" s="45" t="str">
        <f t="shared" si="2"/>
        <v/>
      </c>
      <c r="J2874" s="146" t="str">
        <f>IF('TSA Input'!$J2849="","",IF('TSA Input'!$J2849="Yes",'TSA Input'!$C2849,""))</f>
        <v/>
      </c>
      <c r="K2874" s="147" t="str">
        <f>IF('TSA Input'!$J2849="","",IF('TSA Input'!$J2849="Yes",'TSA Input'!$I2849,""))</f>
        <v/>
      </c>
      <c r="L2874" s="147" t="str">
        <f>IF('TSA Input'!$J2849="","",IF('TSA Input'!$J2849="Yes",'TSA Input'!$E2849,""))</f>
        <v/>
      </c>
      <c r="M2874" s="45" t="str">
        <f t="shared" si="3"/>
        <v/>
      </c>
      <c r="N2874" s="48"/>
      <c r="O2874" s="49"/>
      <c r="P2874" s="148" t="s">
        <v>31</v>
      </c>
      <c r="Q2874" s="149" t="s">
        <v>31</v>
      </c>
      <c r="R2874" s="1"/>
    </row>
    <row r="2875" spans="1:18" ht="15.75" hidden="1" customHeight="1">
      <c r="A2875" s="1" t="str">
        <f t="shared" si="1"/>
        <v/>
      </c>
      <c r="B2875" s="1"/>
      <c r="C2875" s="38" t="str">
        <f>IF('TSA Input'!J2850="","",IF('TSA Input'!J2850="Yes",'TSA Input'!B2850,"Ineligible"))</f>
        <v/>
      </c>
      <c r="D2875" s="39" t="str">
        <f>IF('TSA Input'!J2850="","",IF('TSA Input'!J2850="Yes",'TSA Input'!H2850,""))</f>
        <v/>
      </c>
      <c r="E2875" s="40" t="str">
        <f>IF('TSA Input'!J2850="","",IF('TSA Input'!J2850="Yes",'TSA Input'!G2850,""))</f>
        <v/>
      </c>
      <c r="F2875" s="42" t="str">
        <f>IF('TSA Input'!J2850="","",IF('TSA Input'!J2850="Yes",'TSA Input'!C2850,""))</f>
        <v/>
      </c>
      <c r="G2875" s="43" t="str">
        <f>IF('TSA Input'!J2850="","",IF('TSA Input'!J2850="Yes",'TSA Input'!I2850,""))</f>
        <v/>
      </c>
      <c r="H2875" s="43" t="str">
        <f>IF('TSA Input'!J2850="","",IF('TSA Input'!J2850="Yes",'TSA Input'!E2850,""))</f>
        <v/>
      </c>
      <c r="I2875" s="45" t="str">
        <f t="shared" si="2"/>
        <v/>
      </c>
      <c r="J2875" s="146" t="str">
        <f>IF('TSA Input'!$J2850="","",IF('TSA Input'!$J2850="Yes",'TSA Input'!$C2850,""))</f>
        <v/>
      </c>
      <c r="K2875" s="147" t="str">
        <f>IF('TSA Input'!$J2850="","",IF('TSA Input'!$J2850="Yes",'TSA Input'!$I2850,""))</f>
        <v/>
      </c>
      <c r="L2875" s="147" t="str">
        <f>IF('TSA Input'!$J2850="","",IF('TSA Input'!$J2850="Yes",'TSA Input'!$E2850,""))</f>
        <v/>
      </c>
      <c r="M2875" s="45" t="str">
        <f t="shared" si="3"/>
        <v/>
      </c>
      <c r="N2875" s="48"/>
      <c r="O2875" s="49"/>
      <c r="P2875" s="148" t="s">
        <v>31</v>
      </c>
      <c r="Q2875" s="149" t="s">
        <v>31</v>
      </c>
      <c r="R2875" s="1"/>
    </row>
    <row r="2876" spans="1:18" ht="15.75" hidden="1" customHeight="1">
      <c r="A2876" s="1" t="str">
        <f t="shared" si="1"/>
        <v/>
      </c>
      <c r="B2876" s="1"/>
      <c r="C2876" s="38" t="str">
        <f>IF('TSA Input'!J2851="","",IF('TSA Input'!J2851="Yes",'TSA Input'!B2851,"Ineligible"))</f>
        <v/>
      </c>
      <c r="D2876" s="39" t="str">
        <f>IF('TSA Input'!J2851="","",IF('TSA Input'!J2851="Yes",'TSA Input'!H2851,""))</f>
        <v/>
      </c>
      <c r="E2876" s="40" t="str">
        <f>IF('TSA Input'!J2851="","",IF('TSA Input'!J2851="Yes",'TSA Input'!G2851,""))</f>
        <v/>
      </c>
      <c r="F2876" s="42" t="str">
        <f>IF('TSA Input'!J2851="","",IF('TSA Input'!J2851="Yes",'TSA Input'!C2851,""))</f>
        <v/>
      </c>
      <c r="G2876" s="43" t="str">
        <f>IF('TSA Input'!J2851="","",IF('TSA Input'!J2851="Yes",'TSA Input'!I2851,""))</f>
        <v/>
      </c>
      <c r="H2876" s="43" t="str">
        <f>IF('TSA Input'!J2851="","",IF('TSA Input'!J2851="Yes",'TSA Input'!E2851,""))</f>
        <v/>
      </c>
      <c r="I2876" s="45" t="str">
        <f t="shared" si="2"/>
        <v/>
      </c>
      <c r="J2876" s="146" t="str">
        <f>IF('TSA Input'!$J2851="","",IF('TSA Input'!$J2851="Yes",'TSA Input'!$C2851,""))</f>
        <v/>
      </c>
      <c r="K2876" s="147" t="str">
        <f>IF('TSA Input'!$J2851="","",IF('TSA Input'!$J2851="Yes",'TSA Input'!$I2851,""))</f>
        <v/>
      </c>
      <c r="L2876" s="147" t="str">
        <f>IF('TSA Input'!$J2851="","",IF('TSA Input'!$J2851="Yes",'TSA Input'!$E2851,""))</f>
        <v/>
      </c>
      <c r="M2876" s="45" t="str">
        <f t="shared" si="3"/>
        <v/>
      </c>
      <c r="N2876" s="48"/>
      <c r="O2876" s="49"/>
      <c r="P2876" s="148" t="s">
        <v>31</v>
      </c>
      <c r="Q2876" s="149" t="s">
        <v>31</v>
      </c>
      <c r="R2876" s="1"/>
    </row>
    <row r="2877" spans="1:18" ht="15.75" hidden="1" customHeight="1">
      <c r="A2877" s="1" t="str">
        <f t="shared" si="1"/>
        <v/>
      </c>
      <c r="B2877" s="1"/>
      <c r="C2877" s="38" t="str">
        <f>IF('TSA Input'!J2852="","",IF('TSA Input'!J2852="Yes",'TSA Input'!B2852,"Ineligible"))</f>
        <v/>
      </c>
      <c r="D2877" s="39" t="str">
        <f>IF('TSA Input'!J2852="","",IF('TSA Input'!J2852="Yes",'TSA Input'!H2852,""))</f>
        <v/>
      </c>
      <c r="E2877" s="40" t="str">
        <f>IF('TSA Input'!J2852="","",IF('TSA Input'!J2852="Yes",'TSA Input'!G2852,""))</f>
        <v/>
      </c>
      <c r="F2877" s="42" t="str">
        <f>IF('TSA Input'!J2852="","",IF('TSA Input'!J2852="Yes",'TSA Input'!C2852,""))</f>
        <v/>
      </c>
      <c r="G2877" s="43" t="str">
        <f>IF('TSA Input'!J2852="","",IF('TSA Input'!J2852="Yes",'TSA Input'!I2852,""))</f>
        <v/>
      </c>
      <c r="H2877" s="43" t="str">
        <f>IF('TSA Input'!J2852="","",IF('TSA Input'!J2852="Yes",'TSA Input'!E2852,""))</f>
        <v/>
      </c>
      <c r="I2877" s="45" t="str">
        <f t="shared" si="2"/>
        <v/>
      </c>
      <c r="J2877" s="146" t="str">
        <f>IF('TSA Input'!$J2852="","",IF('TSA Input'!$J2852="Yes",'TSA Input'!$C2852,""))</f>
        <v/>
      </c>
      <c r="K2877" s="147" t="str">
        <f>IF('TSA Input'!$J2852="","",IF('TSA Input'!$J2852="Yes",'TSA Input'!$I2852,""))</f>
        <v/>
      </c>
      <c r="L2877" s="147" t="str">
        <f>IF('TSA Input'!$J2852="","",IF('TSA Input'!$J2852="Yes",'TSA Input'!$E2852,""))</f>
        <v/>
      </c>
      <c r="M2877" s="45" t="str">
        <f t="shared" si="3"/>
        <v/>
      </c>
      <c r="N2877" s="48"/>
      <c r="O2877" s="49"/>
      <c r="P2877" s="148" t="s">
        <v>31</v>
      </c>
      <c r="Q2877" s="149" t="s">
        <v>31</v>
      </c>
      <c r="R2877" s="1"/>
    </row>
    <row r="2878" spans="1:18" ht="15.75" hidden="1" customHeight="1">
      <c r="A2878" s="1" t="str">
        <f t="shared" si="1"/>
        <v/>
      </c>
      <c r="B2878" s="1"/>
      <c r="C2878" s="38" t="str">
        <f>IF('TSA Input'!J2853="","",IF('TSA Input'!J2853="Yes",'TSA Input'!B2853,"Ineligible"))</f>
        <v/>
      </c>
      <c r="D2878" s="39" t="str">
        <f>IF('TSA Input'!J2853="","",IF('TSA Input'!J2853="Yes",'TSA Input'!H2853,""))</f>
        <v/>
      </c>
      <c r="E2878" s="40" t="str">
        <f>IF('TSA Input'!J2853="","",IF('TSA Input'!J2853="Yes",'TSA Input'!G2853,""))</f>
        <v/>
      </c>
      <c r="F2878" s="42" t="str">
        <f>IF('TSA Input'!J2853="","",IF('TSA Input'!J2853="Yes",'TSA Input'!C2853,""))</f>
        <v/>
      </c>
      <c r="G2878" s="43" t="str">
        <f>IF('TSA Input'!J2853="","",IF('TSA Input'!J2853="Yes",'TSA Input'!I2853,""))</f>
        <v/>
      </c>
      <c r="H2878" s="43" t="str">
        <f>IF('TSA Input'!J2853="","",IF('TSA Input'!J2853="Yes",'TSA Input'!E2853,""))</f>
        <v/>
      </c>
      <c r="I2878" s="45" t="str">
        <f t="shared" si="2"/>
        <v/>
      </c>
      <c r="J2878" s="146" t="str">
        <f>IF('TSA Input'!$J2853="","",IF('TSA Input'!$J2853="Yes",'TSA Input'!$C2853,""))</f>
        <v/>
      </c>
      <c r="K2878" s="147" t="str">
        <f>IF('TSA Input'!$J2853="","",IF('TSA Input'!$J2853="Yes",'TSA Input'!$I2853,""))</f>
        <v/>
      </c>
      <c r="L2878" s="147" t="str">
        <f>IF('TSA Input'!$J2853="","",IF('TSA Input'!$J2853="Yes",'TSA Input'!$E2853,""))</f>
        <v/>
      </c>
      <c r="M2878" s="45" t="str">
        <f t="shared" si="3"/>
        <v/>
      </c>
      <c r="N2878" s="48"/>
      <c r="O2878" s="49"/>
      <c r="P2878" s="148" t="s">
        <v>31</v>
      </c>
      <c r="Q2878" s="149" t="s">
        <v>31</v>
      </c>
      <c r="R2878" s="1"/>
    </row>
    <row r="2879" spans="1:18" ht="15.75" hidden="1" customHeight="1">
      <c r="A2879" s="1" t="str">
        <f t="shared" si="1"/>
        <v/>
      </c>
      <c r="B2879" s="1"/>
      <c r="C2879" s="38" t="str">
        <f>IF('TSA Input'!J2854="","",IF('TSA Input'!J2854="Yes",'TSA Input'!B2854,"Ineligible"))</f>
        <v/>
      </c>
      <c r="D2879" s="39" t="str">
        <f>IF('TSA Input'!J2854="","",IF('TSA Input'!J2854="Yes",'TSA Input'!H2854,""))</f>
        <v/>
      </c>
      <c r="E2879" s="40" t="str">
        <f>IF('TSA Input'!J2854="","",IF('TSA Input'!J2854="Yes",'TSA Input'!G2854,""))</f>
        <v/>
      </c>
      <c r="F2879" s="42" t="str">
        <f>IF('TSA Input'!J2854="","",IF('TSA Input'!J2854="Yes",'TSA Input'!C2854,""))</f>
        <v/>
      </c>
      <c r="G2879" s="43" t="str">
        <f>IF('TSA Input'!J2854="","",IF('TSA Input'!J2854="Yes",'TSA Input'!I2854,""))</f>
        <v/>
      </c>
      <c r="H2879" s="43" t="str">
        <f>IF('TSA Input'!J2854="","",IF('TSA Input'!J2854="Yes",'TSA Input'!E2854,""))</f>
        <v/>
      </c>
      <c r="I2879" s="45" t="str">
        <f t="shared" si="2"/>
        <v/>
      </c>
      <c r="J2879" s="146" t="str">
        <f>IF('TSA Input'!$J2854="","",IF('TSA Input'!$J2854="Yes",'TSA Input'!$C2854,""))</f>
        <v/>
      </c>
      <c r="K2879" s="147" t="str">
        <f>IF('TSA Input'!$J2854="","",IF('TSA Input'!$J2854="Yes",'TSA Input'!$I2854,""))</f>
        <v/>
      </c>
      <c r="L2879" s="147" t="str">
        <f>IF('TSA Input'!$J2854="","",IF('TSA Input'!$J2854="Yes",'TSA Input'!$E2854,""))</f>
        <v/>
      </c>
      <c r="M2879" s="45" t="str">
        <f t="shared" si="3"/>
        <v/>
      </c>
      <c r="N2879" s="48"/>
      <c r="O2879" s="49"/>
      <c r="P2879" s="148" t="s">
        <v>31</v>
      </c>
      <c r="Q2879" s="149" t="s">
        <v>31</v>
      </c>
      <c r="R2879" s="1"/>
    </row>
    <row r="2880" spans="1:18" ht="15.75" hidden="1" customHeight="1">
      <c r="A2880" s="1" t="str">
        <f t="shared" si="1"/>
        <v/>
      </c>
      <c r="B2880" s="1"/>
      <c r="C2880" s="38" t="str">
        <f>IF('TSA Input'!J2855="","",IF('TSA Input'!J2855="Yes",'TSA Input'!B2855,"Ineligible"))</f>
        <v/>
      </c>
      <c r="D2880" s="39" t="str">
        <f>IF('TSA Input'!J2855="","",IF('TSA Input'!J2855="Yes",'TSA Input'!H2855,""))</f>
        <v/>
      </c>
      <c r="E2880" s="40" t="str">
        <f>IF('TSA Input'!J2855="","",IF('TSA Input'!J2855="Yes",'TSA Input'!G2855,""))</f>
        <v/>
      </c>
      <c r="F2880" s="42" t="str">
        <f>IF('TSA Input'!J2855="","",IF('TSA Input'!J2855="Yes",'TSA Input'!C2855,""))</f>
        <v/>
      </c>
      <c r="G2880" s="43" t="str">
        <f>IF('TSA Input'!J2855="","",IF('TSA Input'!J2855="Yes",'TSA Input'!I2855,""))</f>
        <v/>
      </c>
      <c r="H2880" s="43" t="str">
        <f>IF('TSA Input'!J2855="","",IF('TSA Input'!J2855="Yes",'TSA Input'!E2855,""))</f>
        <v/>
      </c>
      <c r="I2880" s="45" t="str">
        <f t="shared" si="2"/>
        <v/>
      </c>
      <c r="J2880" s="146" t="str">
        <f>IF('TSA Input'!$J2855="","",IF('TSA Input'!$J2855="Yes",'TSA Input'!$C2855,""))</f>
        <v/>
      </c>
      <c r="K2880" s="147" t="str">
        <f>IF('TSA Input'!$J2855="","",IF('TSA Input'!$J2855="Yes",'TSA Input'!$I2855,""))</f>
        <v/>
      </c>
      <c r="L2880" s="147" t="str">
        <f>IF('TSA Input'!$J2855="","",IF('TSA Input'!$J2855="Yes",'TSA Input'!$E2855,""))</f>
        <v/>
      </c>
      <c r="M2880" s="45" t="str">
        <f t="shared" si="3"/>
        <v/>
      </c>
      <c r="N2880" s="48"/>
      <c r="O2880" s="49"/>
      <c r="P2880" s="148" t="s">
        <v>31</v>
      </c>
      <c r="Q2880" s="149" t="s">
        <v>31</v>
      </c>
      <c r="R2880" s="1"/>
    </row>
    <row r="2881" spans="1:18" ht="15.75" hidden="1" customHeight="1">
      <c r="A2881" s="1" t="str">
        <f t="shared" si="1"/>
        <v/>
      </c>
      <c r="B2881" s="1"/>
      <c r="C2881" s="38" t="str">
        <f>IF('TSA Input'!J2856="","",IF('TSA Input'!J2856="Yes",'TSA Input'!B2856,"Ineligible"))</f>
        <v/>
      </c>
      <c r="D2881" s="39" t="str">
        <f>IF('TSA Input'!J2856="","",IF('TSA Input'!J2856="Yes",'TSA Input'!H2856,""))</f>
        <v/>
      </c>
      <c r="E2881" s="40" t="str">
        <f>IF('TSA Input'!J2856="","",IF('TSA Input'!J2856="Yes",'TSA Input'!G2856,""))</f>
        <v/>
      </c>
      <c r="F2881" s="42" t="str">
        <f>IF('TSA Input'!J2856="","",IF('TSA Input'!J2856="Yes",'TSA Input'!C2856,""))</f>
        <v/>
      </c>
      <c r="G2881" s="43" t="str">
        <f>IF('TSA Input'!J2856="","",IF('TSA Input'!J2856="Yes",'TSA Input'!I2856,""))</f>
        <v/>
      </c>
      <c r="H2881" s="43" t="str">
        <f>IF('TSA Input'!J2856="","",IF('TSA Input'!J2856="Yes",'TSA Input'!E2856,""))</f>
        <v/>
      </c>
      <c r="I2881" s="45" t="str">
        <f t="shared" si="2"/>
        <v/>
      </c>
      <c r="J2881" s="146" t="str">
        <f>IF('TSA Input'!$J2856="","",IF('TSA Input'!$J2856="Yes",'TSA Input'!$C2856,""))</f>
        <v/>
      </c>
      <c r="K2881" s="147" t="str">
        <f>IF('TSA Input'!$J2856="","",IF('TSA Input'!$J2856="Yes",'TSA Input'!$I2856,""))</f>
        <v/>
      </c>
      <c r="L2881" s="147" t="str">
        <f>IF('TSA Input'!$J2856="","",IF('TSA Input'!$J2856="Yes",'TSA Input'!$E2856,""))</f>
        <v/>
      </c>
      <c r="M2881" s="45" t="str">
        <f t="shared" si="3"/>
        <v/>
      </c>
      <c r="N2881" s="48"/>
      <c r="O2881" s="49"/>
      <c r="P2881" s="148" t="s">
        <v>31</v>
      </c>
      <c r="Q2881" s="149" t="s">
        <v>31</v>
      </c>
      <c r="R2881" s="1"/>
    </row>
    <row r="2882" spans="1:18" ht="15.75" hidden="1" customHeight="1">
      <c r="A2882" s="1" t="str">
        <f t="shared" si="1"/>
        <v/>
      </c>
      <c r="B2882" s="1"/>
      <c r="C2882" s="38" t="str">
        <f>IF('TSA Input'!J2857="","",IF('TSA Input'!J2857="Yes",'TSA Input'!B2857,"Ineligible"))</f>
        <v/>
      </c>
      <c r="D2882" s="39" t="str">
        <f>IF('TSA Input'!J2857="","",IF('TSA Input'!J2857="Yes",'TSA Input'!H2857,""))</f>
        <v/>
      </c>
      <c r="E2882" s="40" t="str">
        <f>IF('TSA Input'!J2857="","",IF('TSA Input'!J2857="Yes",'TSA Input'!G2857,""))</f>
        <v/>
      </c>
      <c r="F2882" s="42" t="str">
        <f>IF('TSA Input'!J2857="","",IF('TSA Input'!J2857="Yes",'TSA Input'!C2857,""))</f>
        <v/>
      </c>
      <c r="G2882" s="43" t="str">
        <f>IF('TSA Input'!J2857="","",IF('TSA Input'!J2857="Yes",'TSA Input'!I2857,""))</f>
        <v/>
      </c>
      <c r="H2882" s="43" t="str">
        <f>IF('TSA Input'!J2857="","",IF('TSA Input'!J2857="Yes",'TSA Input'!E2857,""))</f>
        <v/>
      </c>
      <c r="I2882" s="45" t="str">
        <f t="shared" si="2"/>
        <v/>
      </c>
      <c r="J2882" s="146" t="str">
        <f>IF('TSA Input'!$J2857="","",IF('TSA Input'!$J2857="Yes",'TSA Input'!$C2857,""))</f>
        <v/>
      </c>
      <c r="K2882" s="147" t="str">
        <f>IF('TSA Input'!$J2857="","",IF('TSA Input'!$J2857="Yes",'TSA Input'!$I2857,""))</f>
        <v/>
      </c>
      <c r="L2882" s="147" t="str">
        <f>IF('TSA Input'!$J2857="","",IF('TSA Input'!$J2857="Yes",'TSA Input'!$E2857,""))</f>
        <v/>
      </c>
      <c r="M2882" s="45" t="str">
        <f t="shared" si="3"/>
        <v/>
      </c>
      <c r="N2882" s="48"/>
      <c r="O2882" s="49"/>
      <c r="P2882" s="148" t="s">
        <v>31</v>
      </c>
      <c r="Q2882" s="149" t="s">
        <v>31</v>
      </c>
      <c r="R2882" s="1"/>
    </row>
    <row r="2883" spans="1:18" ht="15.75" hidden="1" customHeight="1">
      <c r="A2883" s="1" t="str">
        <f t="shared" si="1"/>
        <v/>
      </c>
      <c r="B2883" s="1"/>
      <c r="C2883" s="38" t="str">
        <f>IF('TSA Input'!J2858="","",IF('TSA Input'!J2858="Yes",'TSA Input'!B2858,"Ineligible"))</f>
        <v/>
      </c>
      <c r="D2883" s="39" t="str">
        <f>IF('TSA Input'!J2858="","",IF('TSA Input'!J2858="Yes",'TSA Input'!H2858,""))</f>
        <v/>
      </c>
      <c r="E2883" s="40" t="str">
        <f>IF('TSA Input'!J2858="","",IF('TSA Input'!J2858="Yes",'TSA Input'!G2858,""))</f>
        <v/>
      </c>
      <c r="F2883" s="42" t="str">
        <f>IF('TSA Input'!J2858="","",IF('TSA Input'!J2858="Yes",'TSA Input'!C2858,""))</f>
        <v/>
      </c>
      <c r="G2883" s="43" t="str">
        <f>IF('TSA Input'!J2858="","",IF('TSA Input'!J2858="Yes",'TSA Input'!I2858,""))</f>
        <v/>
      </c>
      <c r="H2883" s="43" t="str">
        <f>IF('TSA Input'!J2858="","",IF('TSA Input'!J2858="Yes",'TSA Input'!E2858,""))</f>
        <v/>
      </c>
      <c r="I2883" s="45" t="str">
        <f t="shared" si="2"/>
        <v/>
      </c>
      <c r="J2883" s="146" t="str">
        <f>IF('TSA Input'!$J2858="","",IF('TSA Input'!$J2858="Yes",'TSA Input'!$C2858,""))</f>
        <v/>
      </c>
      <c r="K2883" s="147" t="str">
        <f>IF('TSA Input'!$J2858="","",IF('TSA Input'!$J2858="Yes",'TSA Input'!$I2858,""))</f>
        <v/>
      </c>
      <c r="L2883" s="147" t="str">
        <f>IF('TSA Input'!$J2858="","",IF('TSA Input'!$J2858="Yes",'TSA Input'!$E2858,""))</f>
        <v/>
      </c>
      <c r="M2883" s="45" t="str">
        <f t="shared" si="3"/>
        <v/>
      </c>
      <c r="N2883" s="48"/>
      <c r="O2883" s="49"/>
      <c r="P2883" s="148" t="s">
        <v>31</v>
      </c>
      <c r="Q2883" s="149" t="s">
        <v>31</v>
      </c>
      <c r="R2883" s="1"/>
    </row>
    <row r="2884" spans="1:18" ht="15.75" hidden="1" customHeight="1">
      <c r="A2884" s="1" t="str">
        <f t="shared" si="1"/>
        <v/>
      </c>
      <c r="B2884" s="1"/>
      <c r="C2884" s="38" t="str">
        <f>IF('TSA Input'!J2859="","",IF('TSA Input'!J2859="Yes",'TSA Input'!B2859,"Ineligible"))</f>
        <v/>
      </c>
      <c r="D2884" s="39" t="str">
        <f>IF('TSA Input'!J2859="","",IF('TSA Input'!J2859="Yes",'TSA Input'!H2859,""))</f>
        <v/>
      </c>
      <c r="E2884" s="40" t="str">
        <f>IF('TSA Input'!J2859="","",IF('TSA Input'!J2859="Yes",'TSA Input'!G2859,""))</f>
        <v/>
      </c>
      <c r="F2884" s="42" t="str">
        <f>IF('TSA Input'!J2859="","",IF('TSA Input'!J2859="Yes",'TSA Input'!C2859,""))</f>
        <v/>
      </c>
      <c r="G2884" s="43" t="str">
        <f>IF('TSA Input'!J2859="","",IF('TSA Input'!J2859="Yes",'TSA Input'!I2859,""))</f>
        <v/>
      </c>
      <c r="H2884" s="43" t="str">
        <f>IF('TSA Input'!J2859="","",IF('TSA Input'!J2859="Yes",'TSA Input'!E2859,""))</f>
        <v/>
      </c>
      <c r="I2884" s="45" t="str">
        <f t="shared" si="2"/>
        <v/>
      </c>
      <c r="J2884" s="146" t="str">
        <f>IF('TSA Input'!$J2859="","",IF('TSA Input'!$J2859="Yes",'TSA Input'!$C2859,""))</f>
        <v/>
      </c>
      <c r="K2884" s="147" t="str">
        <f>IF('TSA Input'!$J2859="","",IF('TSA Input'!$J2859="Yes",'TSA Input'!$I2859,""))</f>
        <v/>
      </c>
      <c r="L2884" s="147" t="str">
        <f>IF('TSA Input'!$J2859="","",IF('TSA Input'!$J2859="Yes",'TSA Input'!$E2859,""))</f>
        <v/>
      </c>
      <c r="M2884" s="45" t="str">
        <f t="shared" si="3"/>
        <v/>
      </c>
      <c r="N2884" s="48"/>
      <c r="O2884" s="49"/>
      <c r="P2884" s="148" t="s">
        <v>31</v>
      </c>
      <c r="Q2884" s="149" t="s">
        <v>31</v>
      </c>
      <c r="R2884" s="1"/>
    </row>
    <row r="2885" spans="1:18" ht="15.75" hidden="1" customHeight="1">
      <c r="A2885" s="1" t="str">
        <f t="shared" si="1"/>
        <v/>
      </c>
      <c r="B2885" s="1"/>
      <c r="C2885" s="38" t="str">
        <f>IF('TSA Input'!J2860="","",IF('TSA Input'!J2860="Yes",'TSA Input'!B2860,"Ineligible"))</f>
        <v/>
      </c>
      <c r="D2885" s="39" t="str">
        <f>IF('TSA Input'!J2860="","",IF('TSA Input'!J2860="Yes",'TSA Input'!H2860,""))</f>
        <v/>
      </c>
      <c r="E2885" s="40" t="str">
        <f>IF('TSA Input'!J2860="","",IF('TSA Input'!J2860="Yes",'TSA Input'!G2860,""))</f>
        <v/>
      </c>
      <c r="F2885" s="42" t="str">
        <f>IF('TSA Input'!J2860="","",IF('TSA Input'!J2860="Yes",'TSA Input'!C2860,""))</f>
        <v/>
      </c>
      <c r="G2885" s="43" t="str">
        <f>IF('TSA Input'!J2860="","",IF('TSA Input'!J2860="Yes",'TSA Input'!I2860,""))</f>
        <v/>
      </c>
      <c r="H2885" s="43" t="str">
        <f>IF('TSA Input'!J2860="","",IF('TSA Input'!J2860="Yes",'TSA Input'!E2860,""))</f>
        <v/>
      </c>
      <c r="I2885" s="45" t="str">
        <f t="shared" si="2"/>
        <v/>
      </c>
      <c r="J2885" s="146" t="str">
        <f>IF('TSA Input'!$J2860="","",IF('TSA Input'!$J2860="Yes",'TSA Input'!$C2860,""))</f>
        <v/>
      </c>
      <c r="K2885" s="147" t="str">
        <f>IF('TSA Input'!$J2860="","",IF('TSA Input'!$J2860="Yes",'TSA Input'!$I2860,""))</f>
        <v/>
      </c>
      <c r="L2885" s="147" t="str">
        <f>IF('TSA Input'!$J2860="","",IF('TSA Input'!$J2860="Yes",'TSA Input'!$E2860,""))</f>
        <v/>
      </c>
      <c r="M2885" s="45" t="str">
        <f t="shared" si="3"/>
        <v/>
      </c>
      <c r="N2885" s="48"/>
      <c r="O2885" s="49"/>
      <c r="P2885" s="148" t="s">
        <v>31</v>
      </c>
      <c r="Q2885" s="149" t="s">
        <v>31</v>
      </c>
      <c r="R2885" s="1"/>
    </row>
    <row r="2886" spans="1:18" ht="15.75" hidden="1" customHeight="1">
      <c r="A2886" s="1" t="str">
        <f t="shared" si="1"/>
        <v/>
      </c>
      <c r="B2886" s="1"/>
      <c r="C2886" s="38" t="str">
        <f>IF('TSA Input'!J2861="","",IF('TSA Input'!J2861="Yes",'TSA Input'!B2861,"Ineligible"))</f>
        <v/>
      </c>
      <c r="D2886" s="39" t="str">
        <f>IF('TSA Input'!J2861="","",IF('TSA Input'!J2861="Yes",'TSA Input'!H2861,""))</f>
        <v/>
      </c>
      <c r="E2886" s="40" t="str">
        <f>IF('TSA Input'!J2861="","",IF('TSA Input'!J2861="Yes",'TSA Input'!G2861,""))</f>
        <v/>
      </c>
      <c r="F2886" s="42" t="str">
        <f>IF('TSA Input'!J2861="","",IF('TSA Input'!J2861="Yes",'TSA Input'!C2861,""))</f>
        <v/>
      </c>
      <c r="G2886" s="43" t="str">
        <f>IF('TSA Input'!J2861="","",IF('TSA Input'!J2861="Yes",'TSA Input'!I2861,""))</f>
        <v/>
      </c>
      <c r="H2886" s="43" t="str">
        <f>IF('TSA Input'!J2861="","",IF('TSA Input'!J2861="Yes",'TSA Input'!E2861,""))</f>
        <v/>
      </c>
      <c r="I2886" s="45" t="str">
        <f t="shared" si="2"/>
        <v/>
      </c>
      <c r="J2886" s="146" t="str">
        <f>IF('TSA Input'!$J2861="","",IF('TSA Input'!$J2861="Yes",'TSA Input'!$C2861,""))</f>
        <v/>
      </c>
      <c r="K2886" s="147" t="str">
        <f>IF('TSA Input'!$J2861="","",IF('TSA Input'!$J2861="Yes",'TSA Input'!$I2861,""))</f>
        <v/>
      </c>
      <c r="L2886" s="147" t="str">
        <f>IF('TSA Input'!$J2861="","",IF('TSA Input'!$J2861="Yes",'TSA Input'!$E2861,""))</f>
        <v/>
      </c>
      <c r="M2886" s="45" t="str">
        <f t="shared" si="3"/>
        <v/>
      </c>
      <c r="N2886" s="48"/>
      <c r="O2886" s="49"/>
      <c r="P2886" s="148" t="s">
        <v>31</v>
      </c>
      <c r="Q2886" s="149" t="s">
        <v>31</v>
      </c>
      <c r="R2886" s="1"/>
    </row>
    <row r="2887" spans="1:18" ht="15.75" hidden="1" customHeight="1">
      <c r="A2887" s="1" t="str">
        <f t="shared" si="1"/>
        <v/>
      </c>
      <c r="B2887" s="1"/>
      <c r="C2887" s="38" t="str">
        <f>IF('TSA Input'!J2862="","",IF('TSA Input'!J2862="Yes",'TSA Input'!B2862,"Ineligible"))</f>
        <v/>
      </c>
      <c r="D2887" s="39" t="str">
        <f>IF('TSA Input'!J2862="","",IF('TSA Input'!J2862="Yes",'TSA Input'!H2862,""))</f>
        <v/>
      </c>
      <c r="E2887" s="40" t="str">
        <f>IF('TSA Input'!J2862="","",IF('TSA Input'!J2862="Yes",'TSA Input'!G2862,""))</f>
        <v/>
      </c>
      <c r="F2887" s="42" t="str">
        <f>IF('TSA Input'!J2862="","",IF('TSA Input'!J2862="Yes",'TSA Input'!C2862,""))</f>
        <v/>
      </c>
      <c r="G2887" s="43" t="str">
        <f>IF('TSA Input'!J2862="","",IF('TSA Input'!J2862="Yes",'TSA Input'!I2862,""))</f>
        <v/>
      </c>
      <c r="H2887" s="43" t="str">
        <f>IF('TSA Input'!J2862="","",IF('TSA Input'!J2862="Yes",'TSA Input'!E2862,""))</f>
        <v/>
      </c>
      <c r="I2887" s="45" t="str">
        <f t="shared" si="2"/>
        <v/>
      </c>
      <c r="J2887" s="146" t="str">
        <f>IF('TSA Input'!$J2862="","",IF('TSA Input'!$J2862="Yes",'TSA Input'!$C2862,""))</f>
        <v/>
      </c>
      <c r="K2887" s="147" t="str">
        <f>IF('TSA Input'!$J2862="","",IF('TSA Input'!$J2862="Yes",'TSA Input'!$I2862,""))</f>
        <v/>
      </c>
      <c r="L2887" s="147" t="str">
        <f>IF('TSA Input'!$J2862="","",IF('TSA Input'!$J2862="Yes",'TSA Input'!$E2862,""))</f>
        <v/>
      </c>
      <c r="M2887" s="45" t="str">
        <f t="shared" si="3"/>
        <v/>
      </c>
      <c r="N2887" s="48"/>
      <c r="O2887" s="49"/>
      <c r="P2887" s="148" t="s">
        <v>31</v>
      </c>
      <c r="Q2887" s="149" t="s">
        <v>31</v>
      </c>
      <c r="R2887" s="1"/>
    </row>
    <row r="2888" spans="1:18" ht="15.75" hidden="1" customHeight="1">
      <c r="A2888" s="1" t="str">
        <f t="shared" si="1"/>
        <v/>
      </c>
      <c r="B2888" s="1"/>
      <c r="C2888" s="38" t="str">
        <f>IF('TSA Input'!J2863="","",IF('TSA Input'!J2863="Yes",'TSA Input'!B2863,"Ineligible"))</f>
        <v/>
      </c>
      <c r="D2888" s="39" t="str">
        <f>IF('TSA Input'!J2863="","",IF('TSA Input'!J2863="Yes",'TSA Input'!H2863,""))</f>
        <v/>
      </c>
      <c r="E2888" s="40" t="str">
        <f>IF('TSA Input'!J2863="","",IF('TSA Input'!J2863="Yes",'TSA Input'!G2863,""))</f>
        <v/>
      </c>
      <c r="F2888" s="42" t="str">
        <f>IF('TSA Input'!J2863="","",IF('TSA Input'!J2863="Yes",'TSA Input'!C2863,""))</f>
        <v/>
      </c>
      <c r="G2888" s="43" t="str">
        <f>IF('TSA Input'!J2863="","",IF('TSA Input'!J2863="Yes",'TSA Input'!I2863,""))</f>
        <v/>
      </c>
      <c r="H2888" s="43" t="str">
        <f>IF('TSA Input'!J2863="","",IF('TSA Input'!J2863="Yes",'TSA Input'!E2863,""))</f>
        <v/>
      </c>
      <c r="I2888" s="45" t="str">
        <f t="shared" si="2"/>
        <v/>
      </c>
      <c r="J2888" s="146" t="str">
        <f>IF('TSA Input'!$J2863="","",IF('TSA Input'!$J2863="Yes",'TSA Input'!$C2863,""))</f>
        <v/>
      </c>
      <c r="K2888" s="147" t="str">
        <f>IF('TSA Input'!$J2863="","",IF('TSA Input'!$J2863="Yes",'TSA Input'!$I2863,""))</f>
        <v/>
      </c>
      <c r="L2888" s="147" t="str">
        <f>IF('TSA Input'!$J2863="","",IF('TSA Input'!$J2863="Yes",'TSA Input'!$E2863,""))</f>
        <v/>
      </c>
      <c r="M2888" s="45" t="str">
        <f t="shared" si="3"/>
        <v/>
      </c>
      <c r="N2888" s="48"/>
      <c r="O2888" s="49"/>
      <c r="P2888" s="148" t="s">
        <v>31</v>
      </c>
      <c r="Q2888" s="149" t="s">
        <v>31</v>
      </c>
      <c r="R2888" s="1"/>
    </row>
    <row r="2889" spans="1:18" ht="15.75" hidden="1" customHeight="1">
      <c r="A2889" s="1" t="str">
        <f t="shared" si="1"/>
        <v/>
      </c>
      <c r="B2889" s="1"/>
      <c r="C2889" s="38" t="str">
        <f>IF('TSA Input'!J2864="","",IF('TSA Input'!J2864="Yes",'TSA Input'!B2864,"Ineligible"))</f>
        <v/>
      </c>
      <c r="D2889" s="39" t="str">
        <f>IF('TSA Input'!J2864="","",IF('TSA Input'!J2864="Yes",'TSA Input'!H2864,""))</f>
        <v/>
      </c>
      <c r="E2889" s="40" t="str">
        <f>IF('TSA Input'!J2864="","",IF('TSA Input'!J2864="Yes",'TSA Input'!G2864,""))</f>
        <v/>
      </c>
      <c r="F2889" s="42" t="str">
        <f>IF('TSA Input'!J2864="","",IF('TSA Input'!J2864="Yes",'TSA Input'!C2864,""))</f>
        <v/>
      </c>
      <c r="G2889" s="43" t="str">
        <f>IF('TSA Input'!J2864="","",IF('TSA Input'!J2864="Yes",'TSA Input'!I2864,""))</f>
        <v/>
      </c>
      <c r="H2889" s="43" t="str">
        <f>IF('TSA Input'!J2864="","",IF('TSA Input'!J2864="Yes",'TSA Input'!E2864,""))</f>
        <v/>
      </c>
      <c r="I2889" s="45" t="str">
        <f t="shared" si="2"/>
        <v/>
      </c>
      <c r="J2889" s="146" t="str">
        <f>IF('TSA Input'!$J2864="","",IF('TSA Input'!$J2864="Yes",'TSA Input'!$C2864,""))</f>
        <v/>
      </c>
      <c r="K2889" s="147" t="str">
        <f>IF('TSA Input'!$J2864="","",IF('TSA Input'!$J2864="Yes",'TSA Input'!$I2864,""))</f>
        <v/>
      </c>
      <c r="L2889" s="147" t="str">
        <f>IF('TSA Input'!$J2864="","",IF('TSA Input'!$J2864="Yes",'TSA Input'!$E2864,""))</f>
        <v/>
      </c>
      <c r="M2889" s="45" t="str">
        <f t="shared" si="3"/>
        <v/>
      </c>
      <c r="N2889" s="48"/>
      <c r="O2889" s="49"/>
      <c r="P2889" s="148" t="s">
        <v>31</v>
      </c>
      <c r="Q2889" s="149" t="s">
        <v>31</v>
      </c>
      <c r="R2889" s="1"/>
    </row>
    <row r="2890" spans="1:18" ht="15.75" hidden="1" customHeight="1">
      <c r="A2890" s="1" t="str">
        <f t="shared" si="1"/>
        <v/>
      </c>
      <c r="B2890" s="1"/>
      <c r="C2890" s="38" t="str">
        <f>IF('TSA Input'!J2865="","",IF('TSA Input'!J2865="Yes",'TSA Input'!B2865,"Ineligible"))</f>
        <v/>
      </c>
      <c r="D2890" s="39" t="str">
        <f>IF('TSA Input'!J2865="","",IF('TSA Input'!J2865="Yes",'TSA Input'!H2865,""))</f>
        <v/>
      </c>
      <c r="E2890" s="40" t="str">
        <f>IF('TSA Input'!J2865="","",IF('TSA Input'!J2865="Yes",'TSA Input'!G2865,""))</f>
        <v/>
      </c>
      <c r="F2890" s="42" t="str">
        <f>IF('TSA Input'!J2865="","",IF('TSA Input'!J2865="Yes",'TSA Input'!C2865,""))</f>
        <v/>
      </c>
      <c r="G2890" s="43" t="str">
        <f>IF('TSA Input'!J2865="","",IF('TSA Input'!J2865="Yes",'TSA Input'!I2865,""))</f>
        <v/>
      </c>
      <c r="H2890" s="43" t="str">
        <f>IF('TSA Input'!J2865="","",IF('TSA Input'!J2865="Yes",'TSA Input'!E2865,""))</f>
        <v/>
      </c>
      <c r="I2890" s="45" t="str">
        <f t="shared" si="2"/>
        <v/>
      </c>
      <c r="J2890" s="146" t="str">
        <f>IF('TSA Input'!$J2865="","",IF('TSA Input'!$J2865="Yes",'TSA Input'!$C2865,""))</f>
        <v/>
      </c>
      <c r="K2890" s="147" t="str">
        <f>IF('TSA Input'!$J2865="","",IF('TSA Input'!$J2865="Yes",'TSA Input'!$I2865,""))</f>
        <v/>
      </c>
      <c r="L2890" s="147" t="str">
        <f>IF('TSA Input'!$J2865="","",IF('TSA Input'!$J2865="Yes",'TSA Input'!$E2865,""))</f>
        <v/>
      </c>
      <c r="M2890" s="45" t="str">
        <f t="shared" si="3"/>
        <v/>
      </c>
      <c r="N2890" s="48"/>
      <c r="O2890" s="49"/>
      <c r="P2890" s="148" t="s">
        <v>31</v>
      </c>
      <c r="Q2890" s="149" t="s">
        <v>31</v>
      </c>
      <c r="R2890" s="1"/>
    </row>
    <row r="2891" spans="1:18" ht="15.75" hidden="1" customHeight="1">
      <c r="A2891" s="1" t="str">
        <f t="shared" si="1"/>
        <v/>
      </c>
      <c r="B2891" s="1"/>
      <c r="C2891" s="38" t="str">
        <f>IF('TSA Input'!J2866="","",IF('TSA Input'!J2866="Yes",'TSA Input'!B2866,"Ineligible"))</f>
        <v/>
      </c>
      <c r="D2891" s="39" t="str">
        <f>IF('TSA Input'!J2866="","",IF('TSA Input'!J2866="Yes",'TSA Input'!H2866,""))</f>
        <v/>
      </c>
      <c r="E2891" s="40" t="str">
        <f>IF('TSA Input'!J2866="","",IF('TSA Input'!J2866="Yes",'TSA Input'!G2866,""))</f>
        <v/>
      </c>
      <c r="F2891" s="42" t="str">
        <f>IF('TSA Input'!J2866="","",IF('TSA Input'!J2866="Yes",'TSA Input'!C2866,""))</f>
        <v/>
      </c>
      <c r="G2891" s="43" t="str">
        <f>IF('TSA Input'!J2866="","",IF('TSA Input'!J2866="Yes",'TSA Input'!I2866,""))</f>
        <v/>
      </c>
      <c r="H2891" s="43" t="str">
        <f>IF('TSA Input'!J2866="","",IF('TSA Input'!J2866="Yes",'TSA Input'!E2866,""))</f>
        <v/>
      </c>
      <c r="I2891" s="45" t="str">
        <f t="shared" si="2"/>
        <v/>
      </c>
      <c r="J2891" s="146" t="str">
        <f>IF('TSA Input'!$J2866="","",IF('TSA Input'!$J2866="Yes",'TSA Input'!$C2866,""))</f>
        <v/>
      </c>
      <c r="K2891" s="147" t="str">
        <f>IF('TSA Input'!$J2866="","",IF('TSA Input'!$J2866="Yes",'TSA Input'!$I2866,""))</f>
        <v/>
      </c>
      <c r="L2891" s="147" t="str">
        <f>IF('TSA Input'!$J2866="","",IF('TSA Input'!$J2866="Yes",'TSA Input'!$E2866,""))</f>
        <v/>
      </c>
      <c r="M2891" s="45" t="str">
        <f t="shared" si="3"/>
        <v/>
      </c>
      <c r="N2891" s="48"/>
      <c r="O2891" s="49"/>
      <c r="P2891" s="148" t="s">
        <v>31</v>
      </c>
      <c r="Q2891" s="149" t="s">
        <v>31</v>
      </c>
      <c r="R2891" s="1"/>
    </row>
    <row r="2892" spans="1:18" ht="15.75" hidden="1" customHeight="1">
      <c r="A2892" s="1" t="str">
        <f t="shared" si="1"/>
        <v/>
      </c>
      <c r="B2892" s="1"/>
      <c r="C2892" s="38" t="str">
        <f>IF('TSA Input'!J2867="","",IF('TSA Input'!J2867="Yes",'TSA Input'!B2867,"Ineligible"))</f>
        <v/>
      </c>
      <c r="D2892" s="39" t="str">
        <f>IF('TSA Input'!J2867="","",IF('TSA Input'!J2867="Yes",'TSA Input'!H2867,""))</f>
        <v/>
      </c>
      <c r="E2892" s="40" t="str">
        <f>IF('TSA Input'!J2867="","",IF('TSA Input'!J2867="Yes",'TSA Input'!G2867,""))</f>
        <v/>
      </c>
      <c r="F2892" s="42" t="str">
        <f>IF('TSA Input'!J2867="","",IF('TSA Input'!J2867="Yes",'TSA Input'!C2867,""))</f>
        <v/>
      </c>
      <c r="G2892" s="43" t="str">
        <f>IF('TSA Input'!J2867="","",IF('TSA Input'!J2867="Yes",'TSA Input'!I2867,""))</f>
        <v/>
      </c>
      <c r="H2892" s="43" t="str">
        <f>IF('TSA Input'!J2867="","",IF('TSA Input'!J2867="Yes",'TSA Input'!E2867,""))</f>
        <v/>
      </c>
      <c r="I2892" s="45" t="str">
        <f t="shared" si="2"/>
        <v/>
      </c>
      <c r="J2892" s="146" t="str">
        <f>IF('TSA Input'!$J2867="","",IF('TSA Input'!$J2867="Yes",'TSA Input'!$C2867,""))</f>
        <v/>
      </c>
      <c r="K2892" s="147" t="str">
        <f>IF('TSA Input'!$J2867="","",IF('TSA Input'!$J2867="Yes",'TSA Input'!$I2867,""))</f>
        <v/>
      </c>
      <c r="L2892" s="147" t="str">
        <f>IF('TSA Input'!$J2867="","",IF('TSA Input'!$J2867="Yes",'TSA Input'!$E2867,""))</f>
        <v/>
      </c>
      <c r="M2892" s="45" t="str">
        <f t="shared" si="3"/>
        <v/>
      </c>
      <c r="N2892" s="48"/>
      <c r="O2892" s="49"/>
      <c r="P2892" s="148" t="s">
        <v>31</v>
      </c>
      <c r="Q2892" s="149" t="s">
        <v>31</v>
      </c>
      <c r="R2892" s="1"/>
    </row>
    <row r="2893" spans="1:18" ht="15.75" hidden="1" customHeight="1">
      <c r="A2893" s="1" t="str">
        <f t="shared" si="1"/>
        <v/>
      </c>
      <c r="B2893" s="1"/>
      <c r="C2893" s="38" t="str">
        <f>IF('TSA Input'!J2868="","",IF('TSA Input'!J2868="Yes",'TSA Input'!B2868,"Ineligible"))</f>
        <v/>
      </c>
      <c r="D2893" s="39" t="str">
        <f>IF('TSA Input'!J2868="","",IF('TSA Input'!J2868="Yes",'TSA Input'!H2868,""))</f>
        <v/>
      </c>
      <c r="E2893" s="40" t="str">
        <f>IF('TSA Input'!J2868="","",IF('TSA Input'!J2868="Yes",'TSA Input'!G2868,""))</f>
        <v/>
      </c>
      <c r="F2893" s="42" t="str">
        <f>IF('TSA Input'!J2868="","",IF('TSA Input'!J2868="Yes",'TSA Input'!C2868,""))</f>
        <v/>
      </c>
      <c r="G2893" s="43" t="str">
        <f>IF('TSA Input'!J2868="","",IF('TSA Input'!J2868="Yes",'TSA Input'!I2868,""))</f>
        <v/>
      </c>
      <c r="H2893" s="43" t="str">
        <f>IF('TSA Input'!J2868="","",IF('TSA Input'!J2868="Yes",'TSA Input'!E2868,""))</f>
        <v/>
      </c>
      <c r="I2893" s="45" t="str">
        <f t="shared" si="2"/>
        <v/>
      </c>
      <c r="J2893" s="146" t="str">
        <f>IF('TSA Input'!$J2868="","",IF('TSA Input'!$J2868="Yes",'TSA Input'!$C2868,""))</f>
        <v/>
      </c>
      <c r="K2893" s="147" t="str">
        <f>IF('TSA Input'!$J2868="","",IF('TSA Input'!$J2868="Yes",'TSA Input'!$I2868,""))</f>
        <v/>
      </c>
      <c r="L2893" s="147" t="str">
        <f>IF('TSA Input'!$J2868="","",IF('TSA Input'!$J2868="Yes",'TSA Input'!$E2868,""))</f>
        <v/>
      </c>
      <c r="M2893" s="45" t="str">
        <f t="shared" si="3"/>
        <v/>
      </c>
      <c r="N2893" s="48"/>
      <c r="O2893" s="49"/>
      <c r="P2893" s="148" t="s">
        <v>31</v>
      </c>
      <c r="Q2893" s="149" t="s">
        <v>31</v>
      </c>
      <c r="R2893" s="1"/>
    </row>
    <row r="2894" spans="1:18" ht="15.75" hidden="1" customHeight="1">
      <c r="A2894" s="1" t="str">
        <f t="shared" si="1"/>
        <v/>
      </c>
      <c r="B2894" s="1"/>
      <c r="C2894" s="38" t="str">
        <f>IF('TSA Input'!J2869="","",IF('TSA Input'!J2869="Yes",'TSA Input'!B2869,"Ineligible"))</f>
        <v/>
      </c>
      <c r="D2894" s="39" t="str">
        <f>IF('TSA Input'!J2869="","",IF('TSA Input'!J2869="Yes",'TSA Input'!H2869,""))</f>
        <v/>
      </c>
      <c r="E2894" s="40" t="str">
        <f>IF('TSA Input'!J2869="","",IF('TSA Input'!J2869="Yes",'TSA Input'!G2869,""))</f>
        <v/>
      </c>
      <c r="F2894" s="42" t="str">
        <f>IF('TSA Input'!J2869="","",IF('TSA Input'!J2869="Yes",'TSA Input'!C2869,""))</f>
        <v/>
      </c>
      <c r="G2894" s="43" t="str">
        <f>IF('TSA Input'!J2869="","",IF('TSA Input'!J2869="Yes",'TSA Input'!I2869,""))</f>
        <v/>
      </c>
      <c r="H2894" s="43" t="str">
        <f>IF('TSA Input'!J2869="","",IF('TSA Input'!J2869="Yes",'TSA Input'!E2869,""))</f>
        <v/>
      </c>
      <c r="I2894" s="45" t="str">
        <f t="shared" si="2"/>
        <v/>
      </c>
      <c r="J2894" s="146" t="str">
        <f>IF('TSA Input'!$J2869="","",IF('TSA Input'!$J2869="Yes",'TSA Input'!$C2869,""))</f>
        <v/>
      </c>
      <c r="K2894" s="147" t="str">
        <f>IF('TSA Input'!$J2869="","",IF('TSA Input'!$J2869="Yes",'TSA Input'!$I2869,""))</f>
        <v/>
      </c>
      <c r="L2894" s="147" t="str">
        <f>IF('TSA Input'!$J2869="","",IF('TSA Input'!$J2869="Yes",'TSA Input'!$E2869,""))</f>
        <v/>
      </c>
      <c r="M2894" s="45" t="str">
        <f t="shared" si="3"/>
        <v/>
      </c>
      <c r="N2894" s="48"/>
      <c r="O2894" s="49"/>
      <c r="P2894" s="148" t="s">
        <v>31</v>
      </c>
      <c r="Q2894" s="149" t="s">
        <v>31</v>
      </c>
      <c r="R2894" s="1"/>
    </row>
    <row r="2895" spans="1:18" ht="15.75" hidden="1" customHeight="1">
      <c r="A2895" s="1" t="str">
        <f t="shared" si="1"/>
        <v/>
      </c>
      <c r="B2895" s="1"/>
      <c r="C2895" s="38" t="str">
        <f>IF('TSA Input'!J2870="","",IF('TSA Input'!J2870="Yes",'TSA Input'!B2870,"Ineligible"))</f>
        <v/>
      </c>
      <c r="D2895" s="39" t="str">
        <f>IF('TSA Input'!J2870="","",IF('TSA Input'!J2870="Yes",'TSA Input'!H2870,""))</f>
        <v/>
      </c>
      <c r="E2895" s="40" t="str">
        <f>IF('TSA Input'!J2870="","",IF('TSA Input'!J2870="Yes",'TSA Input'!G2870,""))</f>
        <v/>
      </c>
      <c r="F2895" s="42" t="str">
        <f>IF('TSA Input'!J2870="","",IF('TSA Input'!J2870="Yes",'TSA Input'!C2870,""))</f>
        <v/>
      </c>
      <c r="G2895" s="43" t="str">
        <f>IF('TSA Input'!J2870="","",IF('TSA Input'!J2870="Yes",'TSA Input'!I2870,""))</f>
        <v/>
      </c>
      <c r="H2895" s="43" t="str">
        <f>IF('TSA Input'!J2870="","",IF('TSA Input'!J2870="Yes",'TSA Input'!E2870,""))</f>
        <v/>
      </c>
      <c r="I2895" s="45" t="str">
        <f t="shared" si="2"/>
        <v/>
      </c>
      <c r="J2895" s="146" t="str">
        <f>IF('TSA Input'!$J2870="","",IF('TSA Input'!$J2870="Yes",'TSA Input'!$C2870,""))</f>
        <v/>
      </c>
      <c r="K2895" s="147" t="str">
        <f>IF('TSA Input'!$J2870="","",IF('TSA Input'!$J2870="Yes",'TSA Input'!$I2870,""))</f>
        <v/>
      </c>
      <c r="L2895" s="147" t="str">
        <f>IF('TSA Input'!$J2870="","",IF('TSA Input'!$J2870="Yes",'TSA Input'!$E2870,""))</f>
        <v/>
      </c>
      <c r="M2895" s="45" t="str">
        <f t="shared" si="3"/>
        <v/>
      </c>
      <c r="N2895" s="48"/>
      <c r="O2895" s="49"/>
      <c r="P2895" s="148" t="s">
        <v>31</v>
      </c>
      <c r="Q2895" s="149" t="s">
        <v>31</v>
      </c>
      <c r="R2895" s="1"/>
    </row>
    <row r="2896" spans="1:18" ht="15.75" hidden="1" customHeight="1">
      <c r="A2896" s="1" t="str">
        <f t="shared" si="1"/>
        <v/>
      </c>
      <c r="B2896" s="1"/>
      <c r="C2896" s="38" t="str">
        <f>IF('TSA Input'!J2871="","",IF('TSA Input'!J2871="Yes",'TSA Input'!B2871,"Ineligible"))</f>
        <v/>
      </c>
      <c r="D2896" s="39" t="str">
        <f>IF('TSA Input'!J2871="","",IF('TSA Input'!J2871="Yes",'TSA Input'!H2871,""))</f>
        <v/>
      </c>
      <c r="E2896" s="40" t="str">
        <f>IF('TSA Input'!J2871="","",IF('TSA Input'!J2871="Yes",'TSA Input'!G2871,""))</f>
        <v/>
      </c>
      <c r="F2896" s="42" t="str">
        <f>IF('TSA Input'!J2871="","",IF('TSA Input'!J2871="Yes",'TSA Input'!C2871,""))</f>
        <v/>
      </c>
      <c r="G2896" s="43" t="str">
        <f>IF('TSA Input'!J2871="","",IF('TSA Input'!J2871="Yes",'TSA Input'!I2871,""))</f>
        <v/>
      </c>
      <c r="H2896" s="43" t="str">
        <f>IF('TSA Input'!J2871="","",IF('TSA Input'!J2871="Yes",'TSA Input'!E2871,""))</f>
        <v/>
      </c>
      <c r="I2896" s="45" t="str">
        <f t="shared" si="2"/>
        <v/>
      </c>
      <c r="J2896" s="146" t="str">
        <f>IF('TSA Input'!$J2871="","",IF('TSA Input'!$J2871="Yes",'TSA Input'!$C2871,""))</f>
        <v/>
      </c>
      <c r="K2896" s="147" t="str">
        <f>IF('TSA Input'!$J2871="","",IF('TSA Input'!$J2871="Yes",'TSA Input'!$I2871,""))</f>
        <v/>
      </c>
      <c r="L2896" s="147" t="str">
        <f>IF('TSA Input'!$J2871="","",IF('TSA Input'!$J2871="Yes",'TSA Input'!$E2871,""))</f>
        <v/>
      </c>
      <c r="M2896" s="45" t="str">
        <f t="shared" si="3"/>
        <v/>
      </c>
      <c r="N2896" s="48"/>
      <c r="O2896" s="49"/>
      <c r="P2896" s="148" t="s">
        <v>31</v>
      </c>
      <c r="Q2896" s="149" t="s">
        <v>31</v>
      </c>
      <c r="R2896" s="1"/>
    </row>
    <row r="2897" spans="1:18" ht="15.75" hidden="1" customHeight="1">
      <c r="A2897" s="1" t="str">
        <f t="shared" si="1"/>
        <v/>
      </c>
      <c r="B2897" s="1"/>
      <c r="C2897" s="38" t="str">
        <f>IF('TSA Input'!J2872="","",IF('TSA Input'!J2872="Yes",'TSA Input'!B2872,"Ineligible"))</f>
        <v/>
      </c>
      <c r="D2897" s="39" t="str">
        <f>IF('TSA Input'!J2872="","",IF('TSA Input'!J2872="Yes",'TSA Input'!H2872,""))</f>
        <v/>
      </c>
      <c r="E2897" s="40" t="str">
        <f>IF('TSA Input'!J2872="","",IF('TSA Input'!J2872="Yes",'TSA Input'!G2872,""))</f>
        <v/>
      </c>
      <c r="F2897" s="42" t="str">
        <f>IF('TSA Input'!J2872="","",IF('TSA Input'!J2872="Yes",'TSA Input'!C2872,""))</f>
        <v/>
      </c>
      <c r="G2897" s="43" t="str">
        <f>IF('TSA Input'!J2872="","",IF('TSA Input'!J2872="Yes",'TSA Input'!I2872,""))</f>
        <v/>
      </c>
      <c r="H2897" s="43" t="str">
        <f>IF('TSA Input'!J2872="","",IF('TSA Input'!J2872="Yes",'TSA Input'!E2872,""))</f>
        <v/>
      </c>
      <c r="I2897" s="45" t="str">
        <f t="shared" si="2"/>
        <v/>
      </c>
      <c r="J2897" s="146" t="str">
        <f>IF('TSA Input'!$J2872="","",IF('TSA Input'!$J2872="Yes",'TSA Input'!$C2872,""))</f>
        <v/>
      </c>
      <c r="K2897" s="147" t="str">
        <f>IF('TSA Input'!$J2872="","",IF('TSA Input'!$J2872="Yes",'TSA Input'!$I2872,""))</f>
        <v/>
      </c>
      <c r="L2897" s="147" t="str">
        <f>IF('TSA Input'!$J2872="","",IF('TSA Input'!$J2872="Yes",'TSA Input'!$E2872,""))</f>
        <v/>
      </c>
      <c r="M2897" s="45" t="str">
        <f t="shared" si="3"/>
        <v/>
      </c>
      <c r="N2897" s="48"/>
      <c r="O2897" s="49"/>
      <c r="P2897" s="148" t="s">
        <v>31</v>
      </c>
      <c r="Q2897" s="149" t="s">
        <v>31</v>
      </c>
      <c r="R2897" s="1"/>
    </row>
    <row r="2898" spans="1:18" ht="15.75" hidden="1" customHeight="1">
      <c r="A2898" s="1" t="str">
        <f t="shared" si="1"/>
        <v/>
      </c>
      <c r="B2898" s="1"/>
      <c r="C2898" s="38" t="str">
        <f>IF('TSA Input'!J2873="","",IF('TSA Input'!J2873="Yes",'TSA Input'!B2873,"Ineligible"))</f>
        <v/>
      </c>
      <c r="D2898" s="39" t="str">
        <f>IF('TSA Input'!J2873="","",IF('TSA Input'!J2873="Yes",'TSA Input'!H2873,""))</f>
        <v/>
      </c>
      <c r="E2898" s="40" t="str">
        <f>IF('TSA Input'!J2873="","",IF('TSA Input'!J2873="Yes",'TSA Input'!G2873,""))</f>
        <v/>
      </c>
      <c r="F2898" s="42" t="str">
        <f>IF('TSA Input'!J2873="","",IF('TSA Input'!J2873="Yes",'TSA Input'!C2873,""))</f>
        <v/>
      </c>
      <c r="G2898" s="43" t="str">
        <f>IF('TSA Input'!J2873="","",IF('TSA Input'!J2873="Yes",'TSA Input'!I2873,""))</f>
        <v/>
      </c>
      <c r="H2898" s="43" t="str">
        <f>IF('TSA Input'!J2873="","",IF('TSA Input'!J2873="Yes",'TSA Input'!E2873,""))</f>
        <v/>
      </c>
      <c r="I2898" s="45" t="str">
        <f t="shared" si="2"/>
        <v/>
      </c>
      <c r="J2898" s="146" t="str">
        <f>IF('TSA Input'!$J2873="","",IF('TSA Input'!$J2873="Yes",'TSA Input'!$C2873,""))</f>
        <v/>
      </c>
      <c r="K2898" s="147" t="str">
        <f>IF('TSA Input'!$J2873="","",IF('TSA Input'!$J2873="Yes",'TSA Input'!$I2873,""))</f>
        <v/>
      </c>
      <c r="L2898" s="147" t="str">
        <f>IF('TSA Input'!$J2873="","",IF('TSA Input'!$J2873="Yes",'TSA Input'!$E2873,""))</f>
        <v/>
      </c>
      <c r="M2898" s="45" t="str">
        <f t="shared" si="3"/>
        <v/>
      </c>
      <c r="N2898" s="48"/>
      <c r="O2898" s="49"/>
      <c r="P2898" s="148" t="s">
        <v>31</v>
      </c>
      <c r="Q2898" s="149" t="s">
        <v>31</v>
      </c>
      <c r="R2898" s="1"/>
    </row>
    <row r="2899" spans="1:18" ht="15.75" hidden="1" customHeight="1">
      <c r="A2899" s="1" t="str">
        <f t="shared" si="1"/>
        <v/>
      </c>
      <c r="B2899" s="1"/>
      <c r="C2899" s="38" t="str">
        <f>IF('TSA Input'!J2874="","",IF('TSA Input'!J2874="Yes",'TSA Input'!B2874,"Ineligible"))</f>
        <v/>
      </c>
      <c r="D2899" s="39" t="str">
        <f>IF('TSA Input'!J2874="","",IF('TSA Input'!J2874="Yes",'TSA Input'!H2874,""))</f>
        <v/>
      </c>
      <c r="E2899" s="40" t="str">
        <f>IF('TSA Input'!J2874="","",IF('TSA Input'!J2874="Yes",'TSA Input'!G2874,""))</f>
        <v/>
      </c>
      <c r="F2899" s="42" t="str">
        <f>IF('TSA Input'!J2874="","",IF('TSA Input'!J2874="Yes",'TSA Input'!C2874,""))</f>
        <v/>
      </c>
      <c r="G2899" s="43" t="str">
        <f>IF('TSA Input'!J2874="","",IF('TSA Input'!J2874="Yes",'TSA Input'!I2874,""))</f>
        <v/>
      </c>
      <c r="H2899" s="43" t="str">
        <f>IF('TSA Input'!J2874="","",IF('TSA Input'!J2874="Yes",'TSA Input'!E2874,""))</f>
        <v/>
      </c>
      <c r="I2899" s="45" t="str">
        <f t="shared" si="2"/>
        <v/>
      </c>
      <c r="J2899" s="146" t="str">
        <f>IF('TSA Input'!$J2874="","",IF('TSA Input'!$J2874="Yes",'TSA Input'!$C2874,""))</f>
        <v/>
      </c>
      <c r="K2899" s="147" t="str">
        <f>IF('TSA Input'!$J2874="","",IF('TSA Input'!$J2874="Yes",'TSA Input'!$I2874,""))</f>
        <v/>
      </c>
      <c r="L2899" s="147" t="str">
        <f>IF('TSA Input'!$J2874="","",IF('TSA Input'!$J2874="Yes",'TSA Input'!$E2874,""))</f>
        <v/>
      </c>
      <c r="M2899" s="45" t="str">
        <f t="shared" si="3"/>
        <v/>
      </c>
      <c r="N2899" s="48"/>
      <c r="O2899" s="49"/>
      <c r="P2899" s="148" t="s">
        <v>31</v>
      </c>
      <c r="Q2899" s="149" t="s">
        <v>31</v>
      </c>
      <c r="R2899" s="1"/>
    </row>
    <row r="2900" spans="1:18" ht="15.75" hidden="1" customHeight="1">
      <c r="A2900" s="1" t="str">
        <f t="shared" si="1"/>
        <v/>
      </c>
      <c r="B2900" s="1"/>
      <c r="C2900" s="38" t="str">
        <f>IF('TSA Input'!J2875="","",IF('TSA Input'!J2875="Yes",'TSA Input'!B2875,"Ineligible"))</f>
        <v/>
      </c>
      <c r="D2900" s="39" t="str">
        <f>IF('TSA Input'!J2875="","",IF('TSA Input'!J2875="Yes",'TSA Input'!H2875,""))</f>
        <v/>
      </c>
      <c r="E2900" s="40" t="str">
        <f>IF('TSA Input'!J2875="","",IF('TSA Input'!J2875="Yes",'TSA Input'!G2875,""))</f>
        <v/>
      </c>
      <c r="F2900" s="42" t="str">
        <f>IF('TSA Input'!J2875="","",IF('TSA Input'!J2875="Yes",'TSA Input'!C2875,""))</f>
        <v/>
      </c>
      <c r="G2900" s="43" t="str">
        <f>IF('TSA Input'!J2875="","",IF('TSA Input'!J2875="Yes",'TSA Input'!I2875,""))</f>
        <v/>
      </c>
      <c r="H2900" s="43" t="str">
        <f>IF('TSA Input'!J2875="","",IF('TSA Input'!J2875="Yes",'TSA Input'!E2875,""))</f>
        <v/>
      </c>
      <c r="I2900" s="45" t="str">
        <f t="shared" si="2"/>
        <v/>
      </c>
      <c r="J2900" s="146" t="str">
        <f>IF('TSA Input'!$J2875="","",IF('TSA Input'!$J2875="Yes",'TSA Input'!$C2875,""))</f>
        <v/>
      </c>
      <c r="K2900" s="147" t="str">
        <f>IF('TSA Input'!$J2875="","",IF('TSA Input'!$J2875="Yes",'TSA Input'!$I2875,""))</f>
        <v/>
      </c>
      <c r="L2900" s="147" t="str">
        <f>IF('TSA Input'!$J2875="","",IF('TSA Input'!$J2875="Yes",'TSA Input'!$E2875,""))</f>
        <v/>
      </c>
      <c r="M2900" s="45" t="str">
        <f t="shared" si="3"/>
        <v/>
      </c>
      <c r="N2900" s="48"/>
      <c r="O2900" s="49"/>
      <c r="P2900" s="148" t="s">
        <v>31</v>
      </c>
      <c r="Q2900" s="149" t="s">
        <v>31</v>
      </c>
      <c r="R2900" s="1"/>
    </row>
    <row r="2901" spans="1:18" ht="15.75" hidden="1" customHeight="1">
      <c r="A2901" s="1" t="str">
        <f t="shared" si="1"/>
        <v/>
      </c>
      <c r="B2901" s="1"/>
      <c r="C2901" s="38" t="str">
        <f>IF('TSA Input'!J2876="","",IF('TSA Input'!J2876="Yes",'TSA Input'!B2876,"Ineligible"))</f>
        <v/>
      </c>
      <c r="D2901" s="39" t="str">
        <f>IF('TSA Input'!J2876="","",IF('TSA Input'!J2876="Yes",'TSA Input'!H2876,""))</f>
        <v/>
      </c>
      <c r="E2901" s="40" t="str">
        <f>IF('TSA Input'!J2876="","",IF('TSA Input'!J2876="Yes",'TSA Input'!G2876,""))</f>
        <v/>
      </c>
      <c r="F2901" s="42" t="str">
        <f>IF('TSA Input'!J2876="","",IF('TSA Input'!J2876="Yes",'TSA Input'!C2876,""))</f>
        <v/>
      </c>
      <c r="G2901" s="43" t="str">
        <f>IF('TSA Input'!J2876="","",IF('TSA Input'!J2876="Yes",'TSA Input'!I2876,""))</f>
        <v/>
      </c>
      <c r="H2901" s="43" t="str">
        <f>IF('TSA Input'!J2876="","",IF('TSA Input'!J2876="Yes",'TSA Input'!E2876,""))</f>
        <v/>
      </c>
      <c r="I2901" s="45" t="str">
        <f t="shared" si="2"/>
        <v/>
      </c>
      <c r="J2901" s="146" t="str">
        <f>IF('TSA Input'!$J2876="","",IF('TSA Input'!$J2876="Yes",'TSA Input'!$C2876,""))</f>
        <v/>
      </c>
      <c r="K2901" s="147" t="str">
        <f>IF('TSA Input'!$J2876="","",IF('TSA Input'!$J2876="Yes",'TSA Input'!$I2876,""))</f>
        <v/>
      </c>
      <c r="L2901" s="147" t="str">
        <f>IF('TSA Input'!$J2876="","",IF('TSA Input'!$J2876="Yes",'TSA Input'!$E2876,""))</f>
        <v/>
      </c>
      <c r="M2901" s="45" t="str">
        <f t="shared" si="3"/>
        <v/>
      </c>
      <c r="N2901" s="48"/>
      <c r="O2901" s="49"/>
      <c r="P2901" s="148" t="s">
        <v>31</v>
      </c>
      <c r="Q2901" s="149" t="s">
        <v>31</v>
      </c>
      <c r="R2901" s="1"/>
    </row>
    <row r="2902" spans="1:18" ht="15.75" hidden="1" customHeight="1">
      <c r="A2902" s="1" t="str">
        <f t="shared" si="1"/>
        <v/>
      </c>
      <c r="B2902" s="1"/>
      <c r="C2902" s="38" t="str">
        <f>IF('TSA Input'!J2877="","",IF('TSA Input'!J2877="Yes",'TSA Input'!B2877,"Ineligible"))</f>
        <v/>
      </c>
      <c r="D2902" s="39" t="str">
        <f>IF('TSA Input'!J2877="","",IF('TSA Input'!J2877="Yes",'TSA Input'!H2877,""))</f>
        <v/>
      </c>
      <c r="E2902" s="40" t="str">
        <f>IF('TSA Input'!J2877="","",IF('TSA Input'!J2877="Yes",'TSA Input'!G2877,""))</f>
        <v/>
      </c>
      <c r="F2902" s="42" t="str">
        <f>IF('TSA Input'!J2877="","",IF('TSA Input'!J2877="Yes",'TSA Input'!C2877,""))</f>
        <v/>
      </c>
      <c r="G2902" s="43" t="str">
        <f>IF('TSA Input'!J2877="","",IF('TSA Input'!J2877="Yes",'TSA Input'!I2877,""))</f>
        <v/>
      </c>
      <c r="H2902" s="43" t="str">
        <f>IF('TSA Input'!J2877="","",IF('TSA Input'!J2877="Yes",'TSA Input'!E2877,""))</f>
        <v/>
      </c>
      <c r="I2902" s="45" t="str">
        <f t="shared" si="2"/>
        <v/>
      </c>
      <c r="J2902" s="146" t="str">
        <f>IF('TSA Input'!$J2877="","",IF('TSA Input'!$J2877="Yes",'TSA Input'!$C2877,""))</f>
        <v/>
      </c>
      <c r="K2902" s="147" t="str">
        <f>IF('TSA Input'!$J2877="","",IF('TSA Input'!$J2877="Yes",'TSA Input'!$I2877,""))</f>
        <v/>
      </c>
      <c r="L2902" s="147" t="str">
        <f>IF('TSA Input'!$J2877="","",IF('TSA Input'!$J2877="Yes",'TSA Input'!$E2877,""))</f>
        <v/>
      </c>
      <c r="M2902" s="45" t="str">
        <f t="shared" si="3"/>
        <v/>
      </c>
      <c r="N2902" s="48"/>
      <c r="O2902" s="49"/>
      <c r="P2902" s="148" t="s">
        <v>31</v>
      </c>
      <c r="Q2902" s="149" t="s">
        <v>31</v>
      </c>
      <c r="R2902" s="1"/>
    </row>
    <row r="2903" spans="1:18" ht="15.75" hidden="1" customHeight="1">
      <c r="A2903" s="1" t="str">
        <f t="shared" si="1"/>
        <v/>
      </c>
      <c r="B2903" s="1"/>
      <c r="C2903" s="38" t="str">
        <f>IF('TSA Input'!J2878="","",IF('TSA Input'!J2878="Yes",'TSA Input'!B2878,"Ineligible"))</f>
        <v/>
      </c>
      <c r="D2903" s="39" t="str">
        <f>IF('TSA Input'!J2878="","",IF('TSA Input'!J2878="Yes",'TSA Input'!H2878,""))</f>
        <v/>
      </c>
      <c r="E2903" s="40" t="str">
        <f>IF('TSA Input'!J2878="","",IF('TSA Input'!J2878="Yes",'TSA Input'!G2878,""))</f>
        <v/>
      </c>
      <c r="F2903" s="42" t="str">
        <f>IF('TSA Input'!J2878="","",IF('TSA Input'!J2878="Yes",'TSA Input'!C2878,""))</f>
        <v/>
      </c>
      <c r="G2903" s="43" t="str">
        <f>IF('TSA Input'!J2878="","",IF('TSA Input'!J2878="Yes",'TSA Input'!I2878,""))</f>
        <v/>
      </c>
      <c r="H2903" s="43" t="str">
        <f>IF('TSA Input'!J2878="","",IF('TSA Input'!J2878="Yes",'TSA Input'!E2878,""))</f>
        <v/>
      </c>
      <c r="I2903" s="45" t="str">
        <f t="shared" si="2"/>
        <v/>
      </c>
      <c r="J2903" s="146" t="str">
        <f>IF('TSA Input'!$J2878="","",IF('TSA Input'!$J2878="Yes",'TSA Input'!$C2878,""))</f>
        <v/>
      </c>
      <c r="K2903" s="147" t="str">
        <f>IF('TSA Input'!$J2878="","",IF('TSA Input'!$J2878="Yes",'TSA Input'!$I2878,""))</f>
        <v/>
      </c>
      <c r="L2903" s="147" t="str">
        <f>IF('TSA Input'!$J2878="","",IF('TSA Input'!$J2878="Yes",'TSA Input'!$E2878,""))</f>
        <v/>
      </c>
      <c r="M2903" s="45" t="str">
        <f t="shared" si="3"/>
        <v/>
      </c>
      <c r="N2903" s="48"/>
      <c r="O2903" s="49"/>
      <c r="P2903" s="148" t="s">
        <v>31</v>
      </c>
      <c r="Q2903" s="149" t="s">
        <v>31</v>
      </c>
      <c r="R2903" s="1"/>
    </row>
    <row r="2904" spans="1:18" ht="15.75" hidden="1" customHeight="1">
      <c r="A2904" s="1" t="str">
        <f t="shared" si="1"/>
        <v/>
      </c>
      <c r="B2904" s="1"/>
      <c r="C2904" s="38" t="str">
        <f>IF('TSA Input'!J2879="","",IF('TSA Input'!J2879="Yes",'TSA Input'!B2879,"Ineligible"))</f>
        <v/>
      </c>
      <c r="D2904" s="39" t="str">
        <f>IF('TSA Input'!J2879="","",IF('TSA Input'!J2879="Yes",'TSA Input'!H2879,""))</f>
        <v/>
      </c>
      <c r="E2904" s="40" t="str">
        <f>IF('TSA Input'!J2879="","",IF('TSA Input'!J2879="Yes",'TSA Input'!G2879,""))</f>
        <v/>
      </c>
      <c r="F2904" s="42" t="str">
        <f>IF('TSA Input'!J2879="","",IF('TSA Input'!J2879="Yes",'TSA Input'!C2879,""))</f>
        <v/>
      </c>
      <c r="G2904" s="43" t="str">
        <f>IF('TSA Input'!J2879="","",IF('TSA Input'!J2879="Yes",'TSA Input'!I2879,""))</f>
        <v/>
      </c>
      <c r="H2904" s="43" t="str">
        <f>IF('TSA Input'!J2879="","",IF('TSA Input'!J2879="Yes",'TSA Input'!E2879,""))</f>
        <v/>
      </c>
      <c r="I2904" s="45" t="str">
        <f t="shared" si="2"/>
        <v/>
      </c>
      <c r="J2904" s="146" t="str">
        <f>IF('TSA Input'!$J2879="","",IF('TSA Input'!$J2879="Yes",'TSA Input'!$C2879,""))</f>
        <v/>
      </c>
      <c r="K2904" s="147" t="str">
        <f>IF('TSA Input'!$J2879="","",IF('TSA Input'!$J2879="Yes",'TSA Input'!$I2879,""))</f>
        <v/>
      </c>
      <c r="L2904" s="147" t="str">
        <f>IF('TSA Input'!$J2879="","",IF('TSA Input'!$J2879="Yes",'TSA Input'!$E2879,""))</f>
        <v/>
      </c>
      <c r="M2904" s="45" t="str">
        <f t="shared" si="3"/>
        <v/>
      </c>
      <c r="N2904" s="48"/>
      <c r="O2904" s="49"/>
      <c r="P2904" s="148" t="s">
        <v>31</v>
      </c>
      <c r="Q2904" s="149" t="s">
        <v>31</v>
      </c>
      <c r="R2904" s="1"/>
    </row>
    <row r="2905" spans="1:18" ht="15.75" hidden="1" customHeight="1">
      <c r="A2905" s="1" t="str">
        <f t="shared" si="1"/>
        <v/>
      </c>
      <c r="B2905" s="1"/>
      <c r="C2905" s="38" t="str">
        <f>IF('TSA Input'!J2880="","",IF('TSA Input'!J2880="Yes",'TSA Input'!B2880,"Ineligible"))</f>
        <v/>
      </c>
      <c r="D2905" s="39" t="str">
        <f>IF('TSA Input'!J2880="","",IF('TSA Input'!J2880="Yes",'TSA Input'!H2880,""))</f>
        <v/>
      </c>
      <c r="E2905" s="40" t="str">
        <f>IF('TSA Input'!J2880="","",IF('TSA Input'!J2880="Yes",'TSA Input'!G2880,""))</f>
        <v/>
      </c>
      <c r="F2905" s="42" t="str">
        <f>IF('TSA Input'!J2880="","",IF('TSA Input'!J2880="Yes",'TSA Input'!C2880,""))</f>
        <v/>
      </c>
      <c r="G2905" s="43" t="str">
        <f>IF('TSA Input'!J2880="","",IF('TSA Input'!J2880="Yes",'TSA Input'!I2880,""))</f>
        <v/>
      </c>
      <c r="H2905" s="43" t="str">
        <f>IF('TSA Input'!J2880="","",IF('TSA Input'!J2880="Yes",'TSA Input'!E2880,""))</f>
        <v/>
      </c>
      <c r="I2905" s="45" t="str">
        <f t="shared" si="2"/>
        <v/>
      </c>
      <c r="J2905" s="146" t="str">
        <f>IF('TSA Input'!$J2880="","",IF('TSA Input'!$J2880="Yes",'TSA Input'!$C2880,""))</f>
        <v/>
      </c>
      <c r="K2905" s="147" t="str">
        <f>IF('TSA Input'!$J2880="","",IF('TSA Input'!$J2880="Yes",'TSA Input'!$I2880,""))</f>
        <v/>
      </c>
      <c r="L2905" s="147" t="str">
        <f>IF('TSA Input'!$J2880="","",IF('TSA Input'!$J2880="Yes",'TSA Input'!$E2880,""))</f>
        <v/>
      </c>
      <c r="M2905" s="45" t="str">
        <f t="shared" si="3"/>
        <v/>
      </c>
      <c r="N2905" s="48"/>
      <c r="O2905" s="49"/>
      <c r="P2905" s="148" t="s">
        <v>31</v>
      </c>
      <c r="Q2905" s="149" t="s">
        <v>31</v>
      </c>
      <c r="R2905" s="1"/>
    </row>
    <row r="2906" spans="1:18" ht="15.75" hidden="1" customHeight="1">
      <c r="A2906" s="1" t="str">
        <f t="shared" si="1"/>
        <v/>
      </c>
      <c r="B2906" s="1"/>
      <c r="C2906" s="38" t="str">
        <f>IF('TSA Input'!J2881="","",IF('TSA Input'!J2881="Yes",'TSA Input'!B2881,"Ineligible"))</f>
        <v/>
      </c>
      <c r="D2906" s="39" t="str">
        <f>IF('TSA Input'!J2881="","",IF('TSA Input'!J2881="Yes",'TSA Input'!H2881,""))</f>
        <v/>
      </c>
      <c r="E2906" s="40" t="str">
        <f>IF('TSA Input'!J2881="","",IF('TSA Input'!J2881="Yes",'TSA Input'!G2881,""))</f>
        <v/>
      </c>
      <c r="F2906" s="42" t="str">
        <f>IF('TSA Input'!J2881="","",IF('TSA Input'!J2881="Yes",'TSA Input'!C2881,""))</f>
        <v/>
      </c>
      <c r="G2906" s="43" t="str">
        <f>IF('TSA Input'!J2881="","",IF('TSA Input'!J2881="Yes",'TSA Input'!I2881,""))</f>
        <v/>
      </c>
      <c r="H2906" s="43" t="str">
        <f>IF('TSA Input'!J2881="","",IF('TSA Input'!J2881="Yes",'TSA Input'!E2881,""))</f>
        <v/>
      </c>
      <c r="I2906" s="45" t="str">
        <f t="shared" si="2"/>
        <v/>
      </c>
      <c r="J2906" s="146" t="str">
        <f>IF('TSA Input'!$J2881="","",IF('TSA Input'!$J2881="Yes",'TSA Input'!$C2881,""))</f>
        <v/>
      </c>
      <c r="K2906" s="147" t="str">
        <f>IF('TSA Input'!$J2881="","",IF('TSA Input'!$J2881="Yes",'TSA Input'!$I2881,""))</f>
        <v/>
      </c>
      <c r="L2906" s="147" t="str">
        <f>IF('TSA Input'!$J2881="","",IF('TSA Input'!$J2881="Yes",'TSA Input'!$E2881,""))</f>
        <v/>
      </c>
      <c r="M2906" s="45" t="str">
        <f t="shared" si="3"/>
        <v/>
      </c>
      <c r="N2906" s="48"/>
      <c r="O2906" s="49"/>
      <c r="P2906" s="148" t="s">
        <v>31</v>
      </c>
      <c r="Q2906" s="149" t="s">
        <v>31</v>
      </c>
      <c r="R2906" s="1"/>
    </row>
    <row r="2907" spans="1:18" ht="15.75" hidden="1" customHeight="1">
      <c r="A2907" s="1" t="str">
        <f t="shared" si="1"/>
        <v/>
      </c>
      <c r="B2907" s="1"/>
      <c r="C2907" s="38" t="str">
        <f>IF('TSA Input'!J2882="","",IF('TSA Input'!J2882="Yes",'TSA Input'!B2882,"Ineligible"))</f>
        <v/>
      </c>
      <c r="D2907" s="39" t="str">
        <f>IF('TSA Input'!J2882="","",IF('TSA Input'!J2882="Yes",'TSA Input'!H2882,""))</f>
        <v/>
      </c>
      <c r="E2907" s="40" t="str">
        <f>IF('TSA Input'!J2882="","",IF('TSA Input'!J2882="Yes",'TSA Input'!G2882,""))</f>
        <v/>
      </c>
      <c r="F2907" s="42" t="str">
        <f>IF('TSA Input'!J2882="","",IF('TSA Input'!J2882="Yes",'TSA Input'!C2882,""))</f>
        <v/>
      </c>
      <c r="G2907" s="43" t="str">
        <f>IF('TSA Input'!J2882="","",IF('TSA Input'!J2882="Yes",'TSA Input'!I2882,""))</f>
        <v/>
      </c>
      <c r="H2907" s="43" t="str">
        <f>IF('TSA Input'!J2882="","",IF('TSA Input'!J2882="Yes",'TSA Input'!E2882,""))</f>
        <v/>
      </c>
      <c r="I2907" s="45" t="str">
        <f t="shared" si="2"/>
        <v/>
      </c>
      <c r="J2907" s="146" t="str">
        <f>IF('TSA Input'!$J2882="","",IF('TSA Input'!$J2882="Yes",'TSA Input'!$C2882,""))</f>
        <v/>
      </c>
      <c r="K2907" s="147" t="str">
        <f>IF('TSA Input'!$J2882="","",IF('TSA Input'!$J2882="Yes",'TSA Input'!$I2882,""))</f>
        <v/>
      </c>
      <c r="L2907" s="147" t="str">
        <f>IF('TSA Input'!$J2882="","",IF('TSA Input'!$J2882="Yes",'TSA Input'!$E2882,""))</f>
        <v/>
      </c>
      <c r="M2907" s="45" t="str">
        <f t="shared" si="3"/>
        <v/>
      </c>
      <c r="N2907" s="48"/>
      <c r="O2907" s="49"/>
      <c r="P2907" s="148" t="s">
        <v>31</v>
      </c>
      <c r="Q2907" s="149" t="s">
        <v>31</v>
      </c>
      <c r="R2907" s="1"/>
    </row>
    <row r="2908" spans="1:18" ht="15.75" hidden="1" customHeight="1">
      <c r="A2908" s="1" t="str">
        <f t="shared" si="1"/>
        <v/>
      </c>
      <c r="B2908" s="1"/>
      <c r="C2908" s="38" t="str">
        <f>IF('TSA Input'!J2883="","",IF('TSA Input'!J2883="Yes",'TSA Input'!B2883,"Ineligible"))</f>
        <v/>
      </c>
      <c r="D2908" s="39" t="str">
        <f>IF('TSA Input'!J2883="","",IF('TSA Input'!J2883="Yes",'TSA Input'!H2883,""))</f>
        <v/>
      </c>
      <c r="E2908" s="40" t="str">
        <f>IF('TSA Input'!J2883="","",IF('TSA Input'!J2883="Yes",'TSA Input'!G2883,""))</f>
        <v/>
      </c>
      <c r="F2908" s="42" t="str">
        <f>IF('TSA Input'!J2883="","",IF('TSA Input'!J2883="Yes",'TSA Input'!C2883,""))</f>
        <v/>
      </c>
      <c r="G2908" s="43" t="str">
        <f>IF('TSA Input'!J2883="","",IF('TSA Input'!J2883="Yes",'TSA Input'!I2883,""))</f>
        <v/>
      </c>
      <c r="H2908" s="43" t="str">
        <f>IF('TSA Input'!J2883="","",IF('TSA Input'!J2883="Yes",'TSA Input'!E2883,""))</f>
        <v/>
      </c>
      <c r="I2908" s="45" t="str">
        <f t="shared" si="2"/>
        <v/>
      </c>
      <c r="J2908" s="146" t="str">
        <f>IF('TSA Input'!$J2883="","",IF('TSA Input'!$J2883="Yes",'TSA Input'!$C2883,""))</f>
        <v/>
      </c>
      <c r="K2908" s="147" t="str">
        <f>IF('TSA Input'!$J2883="","",IF('TSA Input'!$J2883="Yes",'TSA Input'!$I2883,""))</f>
        <v/>
      </c>
      <c r="L2908" s="147" t="str">
        <f>IF('TSA Input'!$J2883="","",IF('TSA Input'!$J2883="Yes",'TSA Input'!$E2883,""))</f>
        <v/>
      </c>
      <c r="M2908" s="45" t="str">
        <f t="shared" si="3"/>
        <v/>
      </c>
      <c r="N2908" s="48"/>
      <c r="O2908" s="49"/>
      <c r="P2908" s="148" t="s">
        <v>31</v>
      </c>
      <c r="Q2908" s="149" t="s">
        <v>31</v>
      </c>
      <c r="R2908" s="1"/>
    </row>
    <row r="2909" spans="1:18" ht="15.75" hidden="1" customHeight="1">
      <c r="A2909" s="1" t="str">
        <f t="shared" si="1"/>
        <v/>
      </c>
      <c r="B2909" s="1"/>
      <c r="C2909" s="38" t="str">
        <f>IF('TSA Input'!J2884="","",IF('TSA Input'!J2884="Yes",'TSA Input'!B2884,"Ineligible"))</f>
        <v/>
      </c>
      <c r="D2909" s="39" t="str">
        <f>IF('TSA Input'!J2884="","",IF('TSA Input'!J2884="Yes",'TSA Input'!H2884,""))</f>
        <v/>
      </c>
      <c r="E2909" s="40" t="str">
        <f>IF('TSA Input'!J2884="","",IF('TSA Input'!J2884="Yes",'TSA Input'!G2884,""))</f>
        <v/>
      </c>
      <c r="F2909" s="42" t="str">
        <f>IF('TSA Input'!J2884="","",IF('TSA Input'!J2884="Yes",'TSA Input'!C2884,""))</f>
        <v/>
      </c>
      <c r="G2909" s="43" t="str">
        <f>IF('TSA Input'!J2884="","",IF('TSA Input'!J2884="Yes",'TSA Input'!I2884,""))</f>
        <v/>
      </c>
      <c r="H2909" s="43" t="str">
        <f>IF('TSA Input'!J2884="","",IF('TSA Input'!J2884="Yes",'TSA Input'!E2884,""))</f>
        <v/>
      </c>
      <c r="I2909" s="45" t="str">
        <f t="shared" si="2"/>
        <v/>
      </c>
      <c r="J2909" s="146" t="str">
        <f>IF('TSA Input'!$J2884="","",IF('TSA Input'!$J2884="Yes",'TSA Input'!$C2884,""))</f>
        <v/>
      </c>
      <c r="K2909" s="147" t="str">
        <f>IF('TSA Input'!$J2884="","",IF('TSA Input'!$J2884="Yes",'TSA Input'!$I2884,""))</f>
        <v/>
      </c>
      <c r="L2909" s="147" t="str">
        <f>IF('TSA Input'!$J2884="","",IF('TSA Input'!$J2884="Yes",'TSA Input'!$E2884,""))</f>
        <v/>
      </c>
      <c r="M2909" s="45" t="str">
        <f t="shared" si="3"/>
        <v/>
      </c>
      <c r="N2909" s="48"/>
      <c r="O2909" s="49"/>
      <c r="P2909" s="148" t="s">
        <v>31</v>
      </c>
      <c r="Q2909" s="149" t="s">
        <v>31</v>
      </c>
      <c r="R2909" s="1"/>
    </row>
    <row r="2910" spans="1:18" ht="15.75" hidden="1" customHeight="1">
      <c r="A2910" s="1" t="str">
        <f t="shared" si="1"/>
        <v/>
      </c>
      <c r="B2910" s="1"/>
      <c r="C2910" s="38" t="str">
        <f>IF('TSA Input'!J2885="","",IF('TSA Input'!J2885="Yes",'TSA Input'!B2885,"Ineligible"))</f>
        <v/>
      </c>
      <c r="D2910" s="39" t="str">
        <f>IF('TSA Input'!J2885="","",IF('TSA Input'!J2885="Yes",'TSA Input'!H2885,""))</f>
        <v/>
      </c>
      <c r="E2910" s="40" t="str">
        <f>IF('TSA Input'!J2885="","",IF('TSA Input'!J2885="Yes",'TSA Input'!G2885,""))</f>
        <v/>
      </c>
      <c r="F2910" s="42" t="str">
        <f>IF('TSA Input'!J2885="","",IF('TSA Input'!J2885="Yes",'TSA Input'!C2885,""))</f>
        <v/>
      </c>
      <c r="G2910" s="43" t="str">
        <f>IF('TSA Input'!J2885="","",IF('TSA Input'!J2885="Yes",'TSA Input'!I2885,""))</f>
        <v/>
      </c>
      <c r="H2910" s="43" t="str">
        <f>IF('TSA Input'!J2885="","",IF('TSA Input'!J2885="Yes",'TSA Input'!E2885,""))</f>
        <v/>
      </c>
      <c r="I2910" s="45" t="str">
        <f t="shared" si="2"/>
        <v/>
      </c>
      <c r="J2910" s="146" t="str">
        <f>IF('TSA Input'!$J2885="","",IF('TSA Input'!$J2885="Yes",'TSA Input'!$C2885,""))</f>
        <v/>
      </c>
      <c r="K2910" s="147" t="str">
        <f>IF('TSA Input'!$J2885="","",IF('TSA Input'!$J2885="Yes",'TSA Input'!$I2885,""))</f>
        <v/>
      </c>
      <c r="L2910" s="147" t="str">
        <f>IF('TSA Input'!$J2885="","",IF('TSA Input'!$J2885="Yes",'TSA Input'!$E2885,""))</f>
        <v/>
      </c>
      <c r="M2910" s="45" t="str">
        <f t="shared" si="3"/>
        <v/>
      </c>
      <c r="N2910" s="48"/>
      <c r="O2910" s="49"/>
      <c r="P2910" s="148" t="s">
        <v>31</v>
      </c>
      <c r="Q2910" s="149" t="s">
        <v>31</v>
      </c>
      <c r="R2910" s="1"/>
    </row>
    <row r="2911" spans="1:18" ht="15.75" hidden="1" customHeight="1">
      <c r="A2911" s="1" t="str">
        <f t="shared" si="1"/>
        <v/>
      </c>
      <c r="B2911" s="1"/>
      <c r="C2911" s="38" t="str">
        <f>IF('TSA Input'!J2886="","",IF('TSA Input'!J2886="Yes",'TSA Input'!B2886,"Ineligible"))</f>
        <v/>
      </c>
      <c r="D2911" s="39" t="str">
        <f>IF('TSA Input'!J2886="","",IF('TSA Input'!J2886="Yes",'TSA Input'!H2886,""))</f>
        <v/>
      </c>
      <c r="E2911" s="40" t="str">
        <f>IF('TSA Input'!J2886="","",IF('TSA Input'!J2886="Yes",'TSA Input'!G2886,""))</f>
        <v/>
      </c>
      <c r="F2911" s="42" t="str">
        <f>IF('TSA Input'!J2886="","",IF('TSA Input'!J2886="Yes",'TSA Input'!C2886,""))</f>
        <v/>
      </c>
      <c r="G2911" s="43" t="str">
        <f>IF('TSA Input'!J2886="","",IF('TSA Input'!J2886="Yes",'TSA Input'!I2886,""))</f>
        <v/>
      </c>
      <c r="H2911" s="43" t="str">
        <f>IF('TSA Input'!J2886="","",IF('TSA Input'!J2886="Yes",'TSA Input'!E2886,""))</f>
        <v/>
      </c>
      <c r="I2911" s="45" t="str">
        <f t="shared" si="2"/>
        <v/>
      </c>
      <c r="J2911" s="146" t="str">
        <f>IF('TSA Input'!$J2886="","",IF('TSA Input'!$J2886="Yes",'TSA Input'!$C2886,""))</f>
        <v/>
      </c>
      <c r="K2911" s="147" t="str">
        <f>IF('TSA Input'!$J2886="","",IF('TSA Input'!$J2886="Yes",'TSA Input'!$I2886,""))</f>
        <v/>
      </c>
      <c r="L2911" s="147" t="str">
        <f>IF('TSA Input'!$J2886="","",IF('TSA Input'!$J2886="Yes",'TSA Input'!$E2886,""))</f>
        <v/>
      </c>
      <c r="M2911" s="45" t="str">
        <f t="shared" si="3"/>
        <v/>
      </c>
      <c r="N2911" s="48"/>
      <c r="O2911" s="49"/>
      <c r="P2911" s="148" t="s">
        <v>31</v>
      </c>
      <c r="Q2911" s="149" t="s">
        <v>31</v>
      </c>
      <c r="R2911" s="1"/>
    </row>
    <row r="2912" spans="1:18" ht="15.75" hidden="1" customHeight="1">
      <c r="A2912" s="1" t="str">
        <f t="shared" si="1"/>
        <v/>
      </c>
      <c r="B2912" s="1"/>
      <c r="C2912" s="38" t="str">
        <f>IF('TSA Input'!J2887="","",IF('TSA Input'!J2887="Yes",'TSA Input'!B2887,"Ineligible"))</f>
        <v/>
      </c>
      <c r="D2912" s="39" t="str">
        <f>IF('TSA Input'!J2887="","",IF('TSA Input'!J2887="Yes",'TSA Input'!H2887,""))</f>
        <v/>
      </c>
      <c r="E2912" s="40" t="str">
        <f>IF('TSA Input'!J2887="","",IF('TSA Input'!J2887="Yes",'TSA Input'!G2887,""))</f>
        <v/>
      </c>
      <c r="F2912" s="42" t="str">
        <f>IF('TSA Input'!J2887="","",IF('TSA Input'!J2887="Yes",'TSA Input'!C2887,""))</f>
        <v/>
      </c>
      <c r="G2912" s="43" t="str">
        <f>IF('TSA Input'!J2887="","",IF('TSA Input'!J2887="Yes",'TSA Input'!I2887,""))</f>
        <v/>
      </c>
      <c r="H2912" s="43" t="str">
        <f>IF('TSA Input'!J2887="","",IF('TSA Input'!J2887="Yes",'TSA Input'!E2887,""))</f>
        <v/>
      </c>
      <c r="I2912" s="45" t="str">
        <f t="shared" si="2"/>
        <v/>
      </c>
      <c r="J2912" s="146" t="str">
        <f>IF('TSA Input'!$J2887="","",IF('TSA Input'!$J2887="Yes",'TSA Input'!$C2887,""))</f>
        <v/>
      </c>
      <c r="K2912" s="147" t="str">
        <f>IF('TSA Input'!$J2887="","",IF('TSA Input'!$J2887="Yes",'TSA Input'!$I2887,""))</f>
        <v/>
      </c>
      <c r="L2912" s="147" t="str">
        <f>IF('TSA Input'!$J2887="","",IF('TSA Input'!$J2887="Yes",'TSA Input'!$E2887,""))</f>
        <v/>
      </c>
      <c r="M2912" s="45" t="str">
        <f t="shared" si="3"/>
        <v/>
      </c>
      <c r="N2912" s="48"/>
      <c r="O2912" s="49"/>
      <c r="P2912" s="148" t="s">
        <v>31</v>
      </c>
      <c r="Q2912" s="149" t="s">
        <v>31</v>
      </c>
      <c r="R2912" s="1"/>
    </row>
    <row r="2913" spans="1:18" ht="15.75" hidden="1" customHeight="1">
      <c r="A2913" s="1" t="str">
        <f t="shared" si="1"/>
        <v/>
      </c>
      <c r="B2913" s="1"/>
      <c r="C2913" s="38" t="str">
        <f>IF('TSA Input'!J2888="","",IF('TSA Input'!J2888="Yes",'TSA Input'!B2888,"Ineligible"))</f>
        <v/>
      </c>
      <c r="D2913" s="39" t="str">
        <f>IF('TSA Input'!J2888="","",IF('TSA Input'!J2888="Yes",'TSA Input'!H2888,""))</f>
        <v/>
      </c>
      <c r="E2913" s="40" t="str">
        <f>IF('TSA Input'!J2888="","",IF('TSA Input'!J2888="Yes",'TSA Input'!G2888,""))</f>
        <v/>
      </c>
      <c r="F2913" s="42" t="str">
        <f>IF('TSA Input'!J2888="","",IF('TSA Input'!J2888="Yes",'TSA Input'!C2888,""))</f>
        <v/>
      </c>
      <c r="G2913" s="43" t="str">
        <f>IF('TSA Input'!J2888="","",IF('TSA Input'!J2888="Yes",'TSA Input'!I2888,""))</f>
        <v/>
      </c>
      <c r="H2913" s="43" t="str">
        <f>IF('TSA Input'!J2888="","",IF('TSA Input'!J2888="Yes",'TSA Input'!E2888,""))</f>
        <v/>
      </c>
      <c r="I2913" s="45" t="str">
        <f t="shared" si="2"/>
        <v/>
      </c>
      <c r="J2913" s="146" t="str">
        <f>IF('TSA Input'!$J2888="","",IF('TSA Input'!$J2888="Yes",'TSA Input'!$C2888,""))</f>
        <v/>
      </c>
      <c r="K2913" s="147" t="str">
        <f>IF('TSA Input'!$J2888="","",IF('TSA Input'!$J2888="Yes",'TSA Input'!$I2888,""))</f>
        <v/>
      </c>
      <c r="L2913" s="147" t="str">
        <f>IF('TSA Input'!$J2888="","",IF('TSA Input'!$J2888="Yes",'TSA Input'!$E2888,""))</f>
        <v/>
      </c>
      <c r="M2913" s="45" t="str">
        <f t="shared" si="3"/>
        <v/>
      </c>
      <c r="N2913" s="48"/>
      <c r="O2913" s="49"/>
      <c r="P2913" s="148" t="s">
        <v>31</v>
      </c>
      <c r="Q2913" s="149" t="s">
        <v>31</v>
      </c>
      <c r="R2913" s="1"/>
    </row>
    <row r="2914" spans="1:18" ht="15.75" hidden="1" customHeight="1">
      <c r="A2914" s="1" t="str">
        <f t="shared" si="1"/>
        <v/>
      </c>
      <c r="B2914" s="1"/>
      <c r="C2914" s="38" t="str">
        <f>IF('TSA Input'!J2889="","",IF('TSA Input'!J2889="Yes",'TSA Input'!B2889,"Ineligible"))</f>
        <v/>
      </c>
      <c r="D2914" s="39" t="str">
        <f>IF('TSA Input'!J2889="","",IF('TSA Input'!J2889="Yes",'TSA Input'!H2889,""))</f>
        <v/>
      </c>
      <c r="E2914" s="40" t="str">
        <f>IF('TSA Input'!J2889="","",IF('TSA Input'!J2889="Yes",'TSA Input'!G2889,""))</f>
        <v/>
      </c>
      <c r="F2914" s="42" t="str">
        <f>IF('TSA Input'!J2889="","",IF('TSA Input'!J2889="Yes",'TSA Input'!C2889,""))</f>
        <v/>
      </c>
      <c r="G2914" s="43" t="str">
        <f>IF('TSA Input'!J2889="","",IF('TSA Input'!J2889="Yes",'TSA Input'!I2889,""))</f>
        <v/>
      </c>
      <c r="H2914" s="43" t="str">
        <f>IF('TSA Input'!J2889="","",IF('TSA Input'!J2889="Yes",'TSA Input'!E2889,""))</f>
        <v/>
      </c>
      <c r="I2914" s="45" t="str">
        <f t="shared" si="2"/>
        <v/>
      </c>
      <c r="J2914" s="146" t="str">
        <f>IF('TSA Input'!$J2889="","",IF('TSA Input'!$J2889="Yes",'TSA Input'!$C2889,""))</f>
        <v/>
      </c>
      <c r="K2914" s="147" t="str">
        <f>IF('TSA Input'!$J2889="","",IF('TSA Input'!$J2889="Yes",'TSA Input'!$I2889,""))</f>
        <v/>
      </c>
      <c r="L2914" s="147" t="str">
        <f>IF('TSA Input'!$J2889="","",IF('TSA Input'!$J2889="Yes",'TSA Input'!$E2889,""))</f>
        <v/>
      </c>
      <c r="M2914" s="45" t="str">
        <f t="shared" si="3"/>
        <v/>
      </c>
      <c r="N2914" s="48"/>
      <c r="O2914" s="49"/>
      <c r="P2914" s="148" t="s">
        <v>31</v>
      </c>
      <c r="Q2914" s="149" t="s">
        <v>31</v>
      </c>
      <c r="R2914" s="1"/>
    </row>
    <row r="2915" spans="1:18" ht="15.75" hidden="1" customHeight="1">
      <c r="A2915" s="1" t="str">
        <f t="shared" si="1"/>
        <v/>
      </c>
      <c r="B2915" s="1"/>
      <c r="C2915" s="38" t="str">
        <f>IF('TSA Input'!J2890="","",IF('TSA Input'!J2890="Yes",'TSA Input'!B2890,"Ineligible"))</f>
        <v/>
      </c>
      <c r="D2915" s="39" t="str">
        <f>IF('TSA Input'!J2890="","",IF('TSA Input'!J2890="Yes",'TSA Input'!H2890,""))</f>
        <v/>
      </c>
      <c r="E2915" s="40" t="str">
        <f>IF('TSA Input'!J2890="","",IF('TSA Input'!J2890="Yes",'TSA Input'!G2890,""))</f>
        <v/>
      </c>
      <c r="F2915" s="42" t="str">
        <f>IF('TSA Input'!J2890="","",IF('TSA Input'!J2890="Yes",'TSA Input'!C2890,""))</f>
        <v/>
      </c>
      <c r="G2915" s="43" t="str">
        <f>IF('TSA Input'!J2890="","",IF('TSA Input'!J2890="Yes",'TSA Input'!I2890,""))</f>
        <v/>
      </c>
      <c r="H2915" s="43" t="str">
        <f>IF('TSA Input'!J2890="","",IF('TSA Input'!J2890="Yes",'TSA Input'!E2890,""))</f>
        <v/>
      </c>
      <c r="I2915" s="45" t="str">
        <f t="shared" si="2"/>
        <v/>
      </c>
      <c r="J2915" s="146" t="str">
        <f>IF('TSA Input'!$J2890="","",IF('TSA Input'!$J2890="Yes",'TSA Input'!$C2890,""))</f>
        <v/>
      </c>
      <c r="K2915" s="147" t="str">
        <f>IF('TSA Input'!$J2890="","",IF('TSA Input'!$J2890="Yes",'TSA Input'!$I2890,""))</f>
        <v/>
      </c>
      <c r="L2915" s="147" t="str">
        <f>IF('TSA Input'!$J2890="","",IF('TSA Input'!$J2890="Yes",'TSA Input'!$E2890,""))</f>
        <v/>
      </c>
      <c r="M2915" s="45" t="str">
        <f t="shared" si="3"/>
        <v/>
      </c>
      <c r="N2915" s="48"/>
      <c r="O2915" s="49"/>
      <c r="P2915" s="148" t="s">
        <v>31</v>
      </c>
      <c r="Q2915" s="149" t="s">
        <v>31</v>
      </c>
      <c r="R2915" s="1"/>
    </row>
    <row r="2916" spans="1:18" ht="15.75" hidden="1" customHeight="1">
      <c r="A2916" s="1" t="str">
        <f t="shared" si="1"/>
        <v/>
      </c>
      <c r="B2916" s="1"/>
      <c r="C2916" s="38" t="str">
        <f>IF('TSA Input'!J2891="","",IF('TSA Input'!J2891="Yes",'TSA Input'!B2891,"Ineligible"))</f>
        <v/>
      </c>
      <c r="D2916" s="39" t="str">
        <f>IF('TSA Input'!J2891="","",IF('TSA Input'!J2891="Yes",'TSA Input'!H2891,""))</f>
        <v/>
      </c>
      <c r="E2916" s="40" t="str">
        <f>IF('TSA Input'!J2891="","",IF('TSA Input'!J2891="Yes",'TSA Input'!G2891,""))</f>
        <v/>
      </c>
      <c r="F2916" s="42" t="str">
        <f>IF('TSA Input'!J2891="","",IF('TSA Input'!J2891="Yes",'TSA Input'!C2891,""))</f>
        <v/>
      </c>
      <c r="G2916" s="43" t="str">
        <f>IF('TSA Input'!J2891="","",IF('TSA Input'!J2891="Yes",'TSA Input'!I2891,""))</f>
        <v/>
      </c>
      <c r="H2916" s="43" t="str">
        <f>IF('TSA Input'!J2891="","",IF('TSA Input'!J2891="Yes",'TSA Input'!E2891,""))</f>
        <v/>
      </c>
      <c r="I2916" s="45" t="str">
        <f t="shared" si="2"/>
        <v/>
      </c>
      <c r="J2916" s="146" t="str">
        <f>IF('TSA Input'!$J2891="","",IF('TSA Input'!$J2891="Yes",'TSA Input'!$C2891,""))</f>
        <v/>
      </c>
      <c r="K2916" s="147" t="str">
        <f>IF('TSA Input'!$J2891="","",IF('TSA Input'!$J2891="Yes",'TSA Input'!$I2891,""))</f>
        <v/>
      </c>
      <c r="L2916" s="147" t="str">
        <f>IF('TSA Input'!$J2891="","",IF('TSA Input'!$J2891="Yes",'TSA Input'!$E2891,""))</f>
        <v/>
      </c>
      <c r="M2916" s="45" t="str">
        <f t="shared" si="3"/>
        <v/>
      </c>
      <c r="N2916" s="48"/>
      <c r="O2916" s="49"/>
      <c r="P2916" s="148" t="s">
        <v>31</v>
      </c>
      <c r="Q2916" s="149" t="s">
        <v>31</v>
      </c>
      <c r="R2916" s="1"/>
    </row>
    <row r="2917" spans="1:18" ht="15.75" hidden="1" customHeight="1">
      <c r="A2917" s="1" t="str">
        <f t="shared" si="1"/>
        <v/>
      </c>
      <c r="B2917" s="1"/>
      <c r="C2917" s="38" t="str">
        <f>IF('TSA Input'!J2892="","",IF('TSA Input'!J2892="Yes",'TSA Input'!B2892,"Ineligible"))</f>
        <v/>
      </c>
      <c r="D2917" s="39" t="str">
        <f>IF('TSA Input'!J2892="","",IF('TSA Input'!J2892="Yes",'TSA Input'!H2892,""))</f>
        <v/>
      </c>
      <c r="E2917" s="40" t="str">
        <f>IF('TSA Input'!J2892="","",IF('TSA Input'!J2892="Yes",'TSA Input'!G2892,""))</f>
        <v/>
      </c>
      <c r="F2917" s="42" t="str">
        <f>IF('TSA Input'!J2892="","",IF('TSA Input'!J2892="Yes",'TSA Input'!C2892,""))</f>
        <v/>
      </c>
      <c r="G2917" s="43" t="str">
        <f>IF('TSA Input'!J2892="","",IF('TSA Input'!J2892="Yes",'TSA Input'!I2892,""))</f>
        <v/>
      </c>
      <c r="H2917" s="43" t="str">
        <f>IF('TSA Input'!J2892="","",IF('TSA Input'!J2892="Yes",'TSA Input'!E2892,""))</f>
        <v/>
      </c>
      <c r="I2917" s="45" t="str">
        <f t="shared" si="2"/>
        <v/>
      </c>
      <c r="J2917" s="146" t="str">
        <f>IF('TSA Input'!$J2892="","",IF('TSA Input'!$J2892="Yes",'TSA Input'!$C2892,""))</f>
        <v/>
      </c>
      <c r="K2917" s="147" t="str">
        <f>IF('TSA Input'!$J2892="","",IF('TSA Input'!$J2892="Yes",'TSA Input'!$I2892,""))</f>
        <v/>
      </c>
      <c r="L2917" s="147" t="str">
        <f>IF('TSA Input'!$J2892="","",IF('TSA Input'!$J2892="Yes",'TSA Input'!$E2892,""))</f>
        <v/>
      </c>
      <c r="M2917" s="45" t="str">
        <f t="shared" si="3"/>
        <v/>
      </c>
      <c r="N2917" s="48"/>
      <c r="O2917" s="49"/>
      <c r="P2917" s="148" t="s">
        <v>31</v>
      </c>
      <c r="Q2917" s="149" t="s">
        <v>31</v>
      </c>
      <c r="R2917" s="1"/>
    </row>
    <row r="2918" spans="1:18" ht="15.75" hidden="1" customHeight="1">
      <c r="A2918" s="1" t="str">
        <f t="shared" si="1"/>
        <v/>
      </c>
      <c r="B2918" s="1"/>
      <c r="C2918" s="38" t="str">
        <f>IF('TSA Input'!J2893="","",IF('TSA Input'!J2893="Yes",'TSA Input'!B2893,"Ineligible"))</f>
        <v/>
      </c>
      <c r="D2918" s="39" t="str">
        <f>IF('TSA Input'!J2893="","",IF('TSA Input'!J2893="Yes",'TSA Input'!H2893,""))</f>
        <v/>
      </c>
      <c r="E2918" s="40" t="str">
        <f>IF('TSA Input'!J2893="","",IF('TSA Input'!J2893="Yes",'TSA Input'!G2893,""))</f>
        <v/>
      </c>
      <c r="F2918" s="42" t="str">
        <f>IF('TSA Input'!J2893="","",IF('TSA Input'!J2893="Yes",'TSA Input'!C2893,""))</f>
        <v/>
      </c>
      <c r="G2918" s="43" t="str">
        <f>IF('TSA Input'!J2893="","",IF('TSA Input'!J2893="Yes",'TSA Input'!I2893,""))</f>
        <v/>
      </c>
      <c r="H2918" s="43" t="str">
        <f>IF('TSA Input'!J2893="","",IF('TSA Input'!J2893="Yes",'TSA Input'!E2893,""))</f>
        <v/>
      </c>
      <c r="I2918" s="45" t="str">
        <f t="shared" si="2"/>
        <v/>
      </c>
      <c r="J2918" s="146" t="str">
        <f>IF('TSA Input'!$J2893="","",IF('TSA Input'!$J2893="Yes",'TSA Input'!$C2893,""))</f>
        <v/>
      </c>
      <c r="K2918" s="147" t="str">
        <f>IF('TSA Input'!$J2893="","",IF('TSA Input'!$J2893="Yes",'TSA Input'!$I2893,""))</f>
        <v/>
      </c>
      <c r="L2918" s="147" t="str">
        <f>IF('TSA Input'!$J2893="","",IF('TSA Input'!$J2893="Yes",'TSA Input'!$E2893,""))</f>
        <v/>
      </c>
      <c r="M2918" s="45" t="str">
        <f t="shared" si="3"/>
        <v/>
      </c>
      <c r="N2918" s="48"/>
      <c r="O2918" s="49"/>
      <c r="P2918" s="148" t="s">
        <v>31</v>
      </c>
      <c r="Q2918" s="149" t="s">
        <v>31</v>
      </c>
      <c r="R2918" s="1"/>
    </row>
    <row r="2919" spans="1:18" ht="15.75" hidden="1" customHeight="1">
      <c r="A2919" s="1" t="str">
        <f t="shared" si="1"/>
        <v/>
      </c>
      <c r="B2919" s="1"/>
      <c r="C2919" s="38" t="str">
        <f>IF('TSA Input'!J2894="","",IF('TSA Input'!J2894="Yes",'TSA Input'!B2894,"Ineligible"))</f>
        <v/>
      </c>
      <c r="D2919" s="39" t="str">
        <f>IF('TSA Input'!J2894="","",IF('TSA Input'!J2894="Yes",'TSA Input'!H2894,""))</f>
        <v/>
      </c>
      <c r="E2919" s="40" t="str">
        <f>IF('TSA Input'!J2894="","",IF('TSA Input'!J2894="Yes",'TSA Input'!G2894,""))</f>
        <v/>
      </c>
      <c r="F2919" s="42" t="str">
        <f>IF('TSA Input'!J2894="","",IF('TSA Input'!J2894="Yes",'TSA Input'!C2894,""))</f>
        <v/>
      </c>
      <c r="G2919" s="43" t="str">
        <f>IF('TSA Input'!J2894="","",IF('TSA Input'!J2894="Yes",'TSA Input'!I2894,""))</f>
        <v/>
      </c>
      <c r="H2919" s="43" t="str">
        <f>IF('TSA Input'!J2894="","",IF('TSA Input'!J2894="Yes",'TSA Input'!E2894,""))</f>
        <v/>
      </c>
      <c r="I2919" s="45" t="str">
        <f t="shared" si="2"/>
        <v/>
      </c>
      <c r="J2919" s="146" t="str">
        <f>IF('TSA Input'!$J2894="","",IF('TSA Input'!$J2894="Yes",'TSA Input'!$C2894,""))</f>
        <v/>
      </c>
      <c r="K2919" s="147" t="str">
        <f>IF('TSA Input'!$J2894="","",IF('TSA Input'!$J2894="Yes",'TSA Input'!$I2894,""))</f>
        <v/>
      </c>
      <c r="L2919" s="147" t="str">
        <f>IF('TSA Input'!$J2894="","",IF('TSA Input'!$J2894="Yes",'TSA Input'!$E2894,""))</f>
        <v/>
      </c>
      <c r="M2919" s="45" t="str">
        <f t="shared" si="3"/>
        <v/>
      </c>
      <c r="N2919" s="48"/>
      <c r="O2919" s="49"/>
      <c r="P2919" s="148" t="s">
        <v>31</v>
      </c>
      <c r="Q2919" s="149" t="s">
        <v>31</v>
      </c>
      <c r="R2919" s="1"/>
    </row>
    <row r="2920" spans="1:18" ht="15.75" hidden="1" customHeight="1">
      <c r="A2920" s="1" t="str">
        <f t="shared" si="1"/>
        <v/>
      </c>
      <c r="B2920" s="1"/>
      <c r="C2920" s="38" t="str">
        <f>IF('TSA Input'!J2895="","",IF('TSA Input'!J2895="Yes",'TSA Input'!B2895,"Ineligible"))</f>
        <v/>
      </c>
      <c r="D2920" s="39" t="str">
        <f>IF('TSA Input'!J2895="","",IF('TSA Input'!J2895="Yes",'TSA Input'!H2895,""))</f>
        <v/>
      </c>
      <c r="E2920" s="40" t="str">
        <f>IF('TSA Input'!J2895="","",IF('TSA Input'!J2895="Yes",'TSA Input'!G2895,""))</f>
        <v/>
      </c>
      <c r="F2920" s="42" t="str">
        <f>IF('TSA Input'!J2895="","",IF('TSA Input'!J2895="Yes",'TSA Input'!C2895,""))</f>
        <v/>
      </c>
      <c r="G2920" s="43" t="str">
        <f>IF('TSA Input'!J2895="","",IF('TSA Input'!J2895="Yes",'TSA Input'!I2895,""))</f>
        <v/>
      </c>
      <c r="H2920" s="43" t="str">
        <f>IF('TSA Input'!J2895="","",IF('TSA Input'!J2895="Yes",'TSA Input'!E2895,""))</f>
        <v/>
      </c>
      <c r="I2920" s="45" t="str">
        <f t="shared" si="2"/>
        <v/>
      </c>
      <c r="J2920" s="146" t="str">
        <f>IF('TSA Input'!$J2895="","",IF('TSA Input'!$J2895="Yes",'TSA Input'!$C2895,""))</f>
        <v/>
      </c>
      <c r="K2920" s="147" t="str">
        <f>IF('TSA Input'!$J2895="","",IF('TSA Input'!$J2895="Yes",'TSA Input'!$I2895,""))</f>
        <v/>
      </c>
      <c r="L2920" s="147" t="str">
        <f>IF('TSA Input'!$J2895="","",IF('TSA Input'!$J2895="Yes",'TSA Input'!$E2895,""))</f>
        <v/>
      </c>
      <c r="M2920" s="45" t="str">
        <f t="shared" si="3"/>
        <v/>
      </c>
      <c r="N2920" s="48"/>
      <c r="O2920" s="49"/>
      <c r="P2920" s="148" t="s">
        <v>31</v>
      </c>
      <c r="Q2920" s="149" t="s">
        <v>31</v>
      </c>
      <c r="R2920" s="1"/>
    </row>
    <row r="2921" spans="1:18" ht="15.75" hidden="1" customHeight="1">
      <c r="A2921" s="1" t="str">
        <f t="shared" si="1"/>
        <v/>
      </c>
      <c r="B2921" s="1"/>
      <c r="C2921" s="38" t="str">
        <f>IF('TSA Input'!J2896="","",IF('TSA Input'!J2896="Yes",'TSA Input'!B2896,"Ineligible"))</f>
        <v/>
      </c>
      <c r="D2921" s="39" t="str">
        <f>IF('TSA Input'!J2896="","",IF('TSA Input'!J2896="Yes",'TSA Input'!H2896,""))</f>
        <v/>
      </c>
      <c r="E2921" s="40" t="str">
        <f>IF('TSA Input'!J2896="","",IF('TSA Input'!J2896="Yes",'TSA Input'!G2896,""))</f>
        <v/>
      </c>
      <c r="F2921" s="42" t="str">
        <f>IF('TSA Input'!J2896="","",IF('TSA Input'!J2896="Yes",'TSA Input'!C2896,""))</f>
        <v/>
      </c>
      <c r="G2921" s="43" t="str">
        <f>IF('TSA Input'!J2896="","",IF('TSA Input'!J2896="Yes",'TSA Input'!I2896,""))</f>
        <v/>
      </c>
      <c r="H2921" s="43" t="str">
        <f>IF('TSA Input'!J2896="","",IF('TSA Input'!J2896="Yes",'TSA Input'!E2896,""))</f>
        <v/>
      </c>
      <c r="I2921" s="45" t="str">
        <f t="shared" si="2"/>
        <v/>
      </c>
      <c r="J2921" s="146" t="str">
        <f>IF('TSA Input'!$J2896="","",IF('TSA Input'!$J2896="Yes",'TSA Input'!$C2896,""))</f>
        <v/>
      </c>
      <c r="K2921" s="147" t="str">
        <f>IF('TSA Input'!$J2896="","",IF('TSA Input'!$J2896="Yes",'TSA Input'!$I2896,""))</f>
        <v/>
      </c>
      <c r="L2921" s="147" t="str">
        <f>IF('TSA Input'!$J2896="","",IF('TSA Input'!$J2896="Yes",'TSA Input'!$E2896,""))</f>
        <v/>
      </c>
      <c r="M2921" s="45" t="str">
        <f t="shared" si="3"/>
        <v/>
      </c>
      <c r="N2921" s="48"/>
      <c r="O2921" s="49"/>
      <c r="P2921" s="148" t="s">
        <v>31</v>
      </c>
      <c r="Q2921" s="149" t="s">
        <v>31</v>
      </c>
      <c r="R2921" s="1"/>
    </row>
    <row r="2922" spans="1:18" ht="15.75" hidden="1" customHeight="1">
      <c r="A2922" s="1" t="str">
        <f t="shared" si="1"/>
        <v/>
      </c>
      <c r="B2922" s="1"/>
      <c r="C2922" s="38" t="str">
        <f>IF('TSA Input'!J2897="","",IF('TSA Input'!J2897="Yes",'TSA Input'!B2897,"Ineligible"))</f>
        <v/>
      </c>
      <c r="D2922" s="39" t="str">
        <f>IF('TSA Input'!J2897="","",IF('TSA Input'!J2897="Yes",'TSA Input'!H2897,""))</f>
        <v/>
      </c>
      <c r="E2922" s="40" t="str">
        <f>IF('TSA Input'!J2897="","",IF('TSA Input'!J2897="Yes",'TSA Input'!G2897,""))</f>
        <v/>
      </c>
      <c r="F2922" s="42" t="str">
        <f>IF('TSA Input'!J2897="","",IF('TSA Input'!J2897="Yes",'TSA Input'!C2897,""))</f>
        <v/>
      </c>
      <c r="G2922" s="43" t="str">
        <f>IF('TSA Input'!J2897="","",IF('TSA Input'!J2897="Yes",'TSA Input'!I2897,""))</f>
        <v/>
      </c>
      <c r="H2922" s="43" t="str">
        <f>IF('TSA Input'!J2897="","",IF('TSA Input'!J2897="Yes",'TSA Input'!E2897,""))</f>
        <v/>
      </c>
      <c r="I2922" s="45" t="str">
        <f t="shared" si="2"/>
        <v/>
      </c>
      <c r="J2922" s="146" t="str">
        <f>IF('TSA Input'!$J2897="","",IF('TSA Input'!$J2897="Yes",'TSA Input'!$C2897,""))</f>
        <v/>
      </c>
      <c r="K2922" s="147" t="str">
        <f>IF('TSA Input'!$J2897="","",IF('TSA Input'!$J2897="Yes",'TSA Input'!$I2897,""))</f>
        <v/>
      </c>
      <c r="L2922" s="147" t="str">
        <f>IF('TSA Input'!$J2897="","",IF('TSA Input'!$J2897="Yes",'TSA Input'!$E2897,""))</f>
        <v/>
      </c>
      <c r="M2922" s="45" t="str">
        <f t="shared" si="3"/>
        <v/>
      </c>
      <c r="N2922" s="48"/>
      <c r="O2922" s="49"/>
      <c r="P2922" s="148" t="s">
        <v>31</v>
      </c>
      <c r="Q2922" s="149" t="s">
        <v>31</v>
      </c>
      <c r="R2922" s="1"/>
    </row>
    <row r="2923" spans="1:18" ht="15.75" hidden="1" customHeight="1">
      <c r="A2923" s="1" t="str">
        <f t="shared" si="1"/>
        <v/>
      </c>
      <c r="B2923" s="1"/>
      <c r="C2923" s="38" t="str">
        <f>IF('TSA Input'!J2898="","",IF('TSA Input'!J2898="Yes",'TSA Input'!B2898,"Ineligible"))</f>
        <v/>
      </c>
      <c r="D2923" s="39" t="str">
        <f>IF('TSA Input'!J2898="","",IF('TSA Input'!J2898="Yes",'TSA Input'!H2898,""))</f>
        <v/>
      </c>
      <c r="E2923" s="40" t="str">
        <f>IF('TSA Input'!J2898="","",IF('TSA Input'!J2898="Yes",'TSA Input'!G2898,""))</f>
        <v/>
      </c>
      <c r="F2923" s="42" t="str">
        <f>IF('TSA Input'!J2898="","",IF('TSA Input'!J2898="Yes",'TSA Input'!C2898,""))</f>
        <v/>
      </c>
      <c r="G2923" s="43" t="str">
        <f>IF('TSA Input'!J2898="","",IF('TSA Input'!J2898="Yes",'TSA Input'!I2898,""))</f>
        <v/>
      </c>
      <c r="H2923" s="43" t="str">
        <f>IF('TSA Input'!J2898="","",IF('TSA Input'!J2898="Yes",'TSA Input'!E2898,""))</f>
        <v/>
      </c>
      <c r="I2923" s="45" t="str">
        <f t="shared" si="2"/>
        <v/>
      </c>
      <c r="J2923" s="146" t="str">
        <f>IF('TSA Input'!$J2898="","",IF('TSA Input'!$J2898="Yes",'TSA Input'!$C2898,""))</f>
        <v/>
      </c>
      <c r="K2923" s="147" t="str">
        <f>IF('TSA Input'!$J2898="","",IF('TSA Input'!$J2898="Yes",'TSA Input'!$I2898,""))</f>
        <v/>
      </c>
      <c r="L2923" s="147" t="str">
        <f>IF('TSA Input'!$J2898="","",IF('TSA Input'!$J2898="Yes",'TSA Input'!$E2898,""))</f>
        <v/>
      </c>
      <c r="M2923" s="45" t="str">
        <f t="shared" si="3"/>
        <v/>
      </c>
      <c r="N2923" s="48"/>
      <c r="O2923" s="49"/>
      <c r="P2923" s="148" t="s">
        <v>31</v>
      </c>
      <c r="Q2923" s="149" t="s">
        <v>31</v>
      </c>
      <c r="R2923" s="1"/>
    </row>
    <row r="2924" spans="1:18" ht="15.75" hidden="1" customHeight="1">
      <c r="A2924" s="1" t="str">
        <f t="shared" si="1"/>
        <v/>
      </c>
      <c r="B2924" s="1"/>
      <c r="C2924" s="38" t="str">
        <f>IF('TSA Input'!J2899="","",IF('TSA Input'!J2899="Yes",'TSA Input'!B2899,"Ineligible"))</f>
        <v/>
      </c>
      <c r="D2924" s="39" t="str">
        <f>IF('TSA Input'!J2899="","",IF('TSA Input'!J2899="Yes",'TSA Input'!H2899,""))</f>
        <v/>
      </c>
      <c r="E2924" s="40" t="str">
        <f>IF('TSA Input'!J2899="","",IF('TSA Input'!J2899="Yes",'TSA Input'!G2899,""))</f>
        <v/>
      </c>
      <c r="F2924" s="42" t="str">
        <f>IF('TSA Input'!J2899="","",IF('TSA Input'!J2899="Yes",'TSA Input'!C2899,""))</f>
        <v/>
      </c>
      <c r="G2924" s="43" t="str">
        <f>IF('TSA Input'!J2899="","",IF('TSA Input'!J2899="Yes",'TSA Input'!I2899,""))</f>
        <v/>
      </c>
      <c r="H2924" s="43" t="str">
        <f>IF('TSA Input'!J2899="","",IF('TSA Input'!J2899="Yes",'TSA Input'!E2899,""))</f>
        <v/>
      </c>
      <c r="I2924" s="45" t="str">
        <f t="shared" si="2"/>
        <v/>
      </c>
      <c r="J2924" s="146" t="str">
        <f>IF('TSA Input'!$J2899="","",IF('TSA Input'!$J2899="Yes",'TSA Input'!$C2899,""))</f>
        <v/>
      </c>
      <c r="K2924" s="147" t="str">
        <f>IF('TSA Input'!$J2899="","",IF('TSA Input'!$J2899="Yes",'TSA Input'!$I2899,""))</f>
        <v/>
      </c>
      <c r="L2924" s="147" t="str">
        <f>IF('TSA Input'!$J2899="","",IF('TSA Input'!$J2899="Yes",'TSA Input'!$E2899,""))</f>
        <v/>
      </c>
      <c r="M2924" s="45" t="str">
        <f t="shared" si="3"/>
        <v/>
      </c>
      <c r="N2924" s="48"/>
      <c r="O2924" s="49"/>
      <c r="P2924" s="148" t="s">
        <v>31</v>
      </c>
      <c r="Q2924" s="149" t="s">
        <v>31</v>
      </c>
      <c r="R2924" s="1"/>
    </row>
    <row r="2925" spans="1:18" ht="15.75" hidden="1" customHeight="1">
      <c r="A2925" s="1" t="str">
        <f t="shared" si="1"/>
        <v/>
      </c>
      <c r="B2925" s="1"/>
      <c r="C2925" s="38" t="str">
        <f>IF('TSA Input'!J2900="","",IF('TSA Input'!J2900="Yes",'TSA Input'!B2900,"Ineligible"))</f>
        <v/>
      </c>
      <c r="D2925" s="39" t="str">
        <f>IF('TSA Input'!J2900="","",IF('TSA Input'!J2900="Yes",'TSA Input'!H2900,""))</f>
        <v/>
      </c>
      <c r="E2925" s="40" t="str">
        <f>IF('TSA Input'!J2900="","",IF('TSA Input'!J2900="Yes",'TSA Input'!G2900,""))</f>
        <v/>
      </c>
      <c r="F2925" s="42" t="str">
        <f>IF('TSA Input'!J2900="","",IF('TSA Input'!J2900="Yes",'TSA Input'!C2900,""))</f>
        <v/>
      </c>
      <c r="G2925" s="43" t="str">
        <f>IF('TSA Input'!J2900="","",IF('TSA Input'!J2900="Yes",'TSA Input'!I2900,""))</f>
        <v/>
      </c>
      <c r="H2925" s="43" t="str">
        <f>IF('TSA Input'!J2900="","",IF('TSA Input'!J2900="Yes",'TSA Input'!E2900,""))</f>
        <v/>
      </c>
      <c r="I2925" s="45" t="str">
        <f t="shared" si="2"/>
        <v/>
      </c>
      <c r="J2925" s="146" t="str">
        <f>IF('TSA Input'!$J2900="","",IF('TSA Input'!$J2900="Yes",'TSA Input'!$C2900,""))</f>
        <v/>
      </c>
      <c r="K2925" s="147" t="str">
        <f>IF('TSA Input'!$J2900="","",IF('TSA Input'!$J2900="Yes",'TSA Input'!$I2900,""))</f>
        <v/>
      </c>
      <c r="L2925" s="147" t="str">
        <f>IF('TSA Input'!$J2900="","",IF('TSA Input'!$J2900="Yes",'TSA Input'!$E2900,""))</f>
        <v/>
      </c>
      <c r="M2925" s="45" t="str">
        <f t="shared" si="3"/>
        <v/>
      </c>
      <c r="N2925" s="48"/>
      <c r="O2925" s="49"/>
      <c r="P2925" s="148" t="s">
        <v>31</v>
      </c>
      <c r="Q2925" s="149" t="s">
        <v>31</v>
      </c>
      <c r="R2925" s="1"/>
    </row>
    <row r="2926" spans="1:18" ht="15.75" hidden="1" customHeight="1">
      <c r="A2926" s="1" t="str">
        <f t="shared" si="1"/>
        <v/>
      </c>
      <c r="B2926" s="1"/>
      <c r="C2926" s="38" t="str">
        <f>IF('TSA Input'!J2901="","",IF('TSA Input'!J2901="Yes",'TSA Input'!B2901,"Ineligible"))</f>
        <v/>
      </c>
      <c r="D2926" s="39" t="str">
        <f>IF('TSA Input'!J2901="","",IF('TSA Input'!J2901="Yes",'TSA Input'!H2901,""))</f>
        <v/>
      </c>
      <c r="E2926" s="40" t="str">
        <f>IF('TSA Input'!J2901="","",IF('TSA Input'!J2901="Yes",'TSA Input'!G2901,""))</f>
        <v/>
      </c>
      <c r="F2926" s="42" t="str">
        <f>IF('TSA Input'!J2901="","",IF('TSA Input'!J2901="Yes",'TSA Input'!C2901,""))</f>
        <v/>
      </c>
      <c r="G2926" s="43" t="str">
        <f>IF('TSA Input'!J2901="","",IF('TSA Input'!J2901="Yes",'TSA Input'!I2901,""))</f>
        <v/>
      </c>
      <c r="H2926" s="43" t="str">
        <f>IF('TSA Input'!J2901="","",IF('TSA Input'!J2901="Yes",'TSA Input'!E2901,""))</f>
        <v/>
      </c>
      <c r="I2926" s="45" t="str">
        <f t="shared" si="2"/>
        <v/>
      </c>
      <c r="J2926" s="146" t="str">
        <f>IF('TSA Input'!$J2901="","",IF('TSA Input'!$J2901="Yes",'TSA Input'!$C2901,""))</f>
        <v/>
      </c>
      <c r="K2926" s="147" t="str">
        <f>IF('TSA Input'!$J2901="","",IF('TSA Input'!$J2901="Yes",'TSA Input'!$I2901,""))</f>
        <v/>
      </c>
      <c r="L2926" s="147" t="str">
        <f>IF('TSA Input'!$J2901="","",IF('TSA Input'!$J2901="Yes",'TSA Input'!$E2901,""))</f>
        <v/>
      </c>
      <c r="M2926" s="45" t="str">
        <f t="shared" si="3"/>
        <v/>
      </c>
      <c r="N2926" s="48"/>
      <c r="O2926" s="49"/>
      <c r="P2926" s="148" t="s">
        <v>31</v>
      </c>
      <c r="Q2926" s="149" t="s">
        <v>31</v>
      </c>
      <c r="R2926" s="1"/>
    </row>
    <row r="2927" spans="1:18" ht="15.75" hidden="1" customHeight="1">
      <c r="A2927" s="1" t="str">
        <f t="shared" si="1"/>
        <v/>
      </c>
      <c r="B2927" s="1"/>
      <c r="C2927" s="38" t="str">
        <f>IF('TSA Input'!J2902="","",IF('TSA Input'!J2902="Yes",'TSA Input'!B2902,"Ineligible"))</f>
        <v/>
      </c>
      <c r="D2927" s="39" t="str">
        <f>IF('TSA Input'!J2902="","",IF('TSA Input'!J2902="Yes",'TSA Input'!H2902,""))</f>
        <v/>
      </c>
      <c r="E2927" s="40" t="str">
        <f>IF('TSA Input'!J2902="","",IF('TSA Input'!J2902="Yes",'TSA Input'!G2902,""))</f>
        <v/>
      </c>
      <c r="F2927" s="42" t="str">
        <f>IF('TSA Input'!J2902="","",IF('TSA Input'!J2902="Yes",'TSA Input'!C2902,""))</f>
        <v/>
      </c>
      <c r="G2927" s="43" t="str">
        <f>IF('TSA Input'!J2902="","",IF('TSA Input'!J2902="Yes",'TSA Input'!I2902,""))</f>
        <v/>
      </c>
      <c r="H2927" s="43" t="str">
        <f>IF('TSA Input'!J2902="","",IF('TSA Input'!J2902="Yes",'TSA Input'!E2902,""))</f>
        <v/>
      </c>
      <c r="I2927" s="45" t="str">
        <f t="shared" si="2"/>
        <v/>
      </c>
      <c r="J2927" s="146" t="str">
        <f>IF('TSA Input'!$J2902="","",IF('TSA Input'!$J2902="Yes",'TSA Input'!$C2902,""))</f>
        <v/>
      </c>
      <c r="K2927" s="147" t="str">
        <f>IF('TSA Input'!$J2902="","",IF('TSA Input'!$J2902="Yes",'TSA Input'!$I2902,""))</f>
        <v/>
      </c>
      <c r="L2927" s="147" t="str">
        <f>IF('TSA Input'!$J2902="","",IF('TSA Input'!$J2902="Yes",'TSA Input'!$E2902,""))</f>
        <v/>
      </c>
      <c r="M2927" s="45" t="str">
        <f t="shared" si="3"/>
        <v/>
      </c>
      <c r="N2927" s="48"/>
      <c r="O2927" s="49"/>
      <c r="P2927" s="148" t="s">
        <v>31</v>
      </c>
      <c r="Q2927" s="149" t="s">
        <v>31</v>
      </c>
      <c r="R2927" s="1"/>
    </row>
    <row r="2928" spans="1:18" ht="15.75" hidden="1" customHeight="1">
      <c r="A2928" s="1" t="str">
        <f t="shared" si="1"/>
        <v/>
      </c>
      <c r="B2928" s="1"/>
      <c r="C2928" s="38" t="str">
        <f>IF('TSA Input'!J2903="","",IF('TSA Input'!J2903="Yes",'TSA Input'!B2903,"Ineligible"))</f>
        <v/>
      </c>
      <c r="D2928" s="39" t="str">
        <f>IF('TSA Input'!J2903="","",IF('TSA Input'!J2903="Yes",'TSA Input'!H2903,""))</f>
        <v/>
      </c>
      <c r="E2928" s="40" t="str">
        <f>IF('TSA Input'!J2903="","",IF('TSA Input'!J2903="Yes",'TSA Input'!G2903,""))</f>
        <v/>
      </c>
      <c r="F2928" s="42" t="str">
        <f>IF('TSA Input'!J2903="","",IF('TSA Input'!J2903="Yes",'TSA Input'!C2903,""))</f>
        <v/>
      </c>
      <c r="G2928" s="43" t="str">
        <f>IF('TSA Input'!J2903="","",IF('TSA Input'!J2903="Yes",'TSA Input'!I2903,""))</f>
        <v/>
      </c>
      <c r="H2928" s="43" t="str">
        <f>IF('TSA Input'!J2903="","",IF('TSA Input'!J2903="Yes",'TSA Input'!E2903,""))</f>
        <v/>
      </c>
      <c r="I2928" s="45" t="str">
        <f t="shared" si="2"/>
        <v/>
      </c>
      <c r="J2928" s="146" t="str">
        <f>IF('TSA Input'!$J2903="","",IF('TSA Input'!$J2903="Yes",'TSA Input'!$C2903,""))</f>
        <v/>
      </c>
      <c r="K2928" s="147" t="str">
        <f>IF('TSA Input'!$J2903="","",IF('TSA Input'!$J2903="Yes",'TSA Input'!$I2903,""))</f>
        <v/>
      </c>
      <c r="L2928" s="147" t="str">
        <f>IF('TSA Input'!$J2903="","",IF('TSA Input'!$J2903="Yes",'TSA Input'!$E2903,""))</f>
        <v/>
      </c>
      <c r="M2928" s="45" t="str">
        <f t="shared" si="3"/>
        <v/>
      </c>
      <c r="N2928" s="48"/>
      <c r="O2928" s="49"/>
      <c r="P2928" s="148" t="s">
        <v>31</v>
      </c>
      <c r="Q2928" s="149" t="s">
        <v>31</v>
      </c>
      <c r="R2928" s="1"/>
    </row>
    <row r="2929" spans="1:18" ht="15.75" hidden="1" customHeight="1">
      <c r="A2929" s="1" t="str">
        <f t="shared" si="1"/>
        <v/>
      </c>
      <c r="B2929" s="1"/>
      <c r="C2929" s="38" t="str">
        <f>IF('TSA Input'!J2904="","",IF('TSA Input'!J2904="Yes",'TSA Input'!B2904,"Ineligible"))</f>
        <v/>
      </c>
      <c r="D2929" s="39" t="str">
        <f>IF('TSA Input'!J2904="","",IF('TSA Input'!J2904="Yes",'TSA Input'!H2904,""))</f>
        <v/>
      </c>
      <c r="E2929" s="40" t="str">
        <f>IF('TSA Input'!J2904="","",IF('TSA Input'!J2904="Yes",'TSA Input'!G2904,""))</f>
        <v/>
      </c>
      <c r="F2929" s="42" t="str">
        <f>IF('TSA Input'!J2904="","",IF('TSA Input'!J2904="Yes",'TSA Input'!C2904,""))</f>
        <v/>
      </c>
      <c r="G2929" s="43" t="str">
        <f>IF('TSA Input'!J2904="","",IF('TSA Input'!J2904="Yes",'TSA Input'!I2904,""))</f>
        <v/>
      </c>
      <c r="H2929" s="43" t="str">
        <f>IF('TSA Input'!J2904="","",IF('TSA Input'!J2904="Yes",'TSA Input'!E2904,""))</f>
        <v/>
      </c>
      <c r="I2929" s="45" t="str">
        <f t="shared" si="2"/>
        <v/>
      </c>
      <c r="J2929" s="146" t="str">
        <f>IF('TSA Input'!$J2904="","",IF('TSA Input'!$J2904="Yes",'TSA Input'!$C2904,""))</f>
        <v/>
      </c>
      <c r="K2929" s="147" t="str">
        <f>IF('TSA Input'!$J2904="","",IF('TSA Input'!$J2904="Yes",'TSA Input'!$I2904,""))</f>
        <v/>
      </c>
      <c r="L2929" s="147" t="str">
        <f>IF('TSA Input'!$J2904="","",IF('TSA Input'!$J2904="Yes",'TSA Input'!$E2904,""))</f>
        <v/>
      </c>
      <c r="M2929" s="45" t="str">
        <f t="shared" si="3"/>
        <v/>
      </c>
      <c r="N2929" s="48"/>
      <c r="O2929" s="49"/>
      <c r="P2929" s="148" t="s">
        <v>31</v>
      </c>
      <c r="Q2929" s="149" t="s">
        <v>31</v>
      </c>
      <c r="R2929" s="1"/>
    </row>
    <row r="2930" spans="1:18" ht="15.75" hidden="1" customHeight="1">
      <c r="A2930" s="1" t="str">
        <f t="shared" si="1"/>
        <v/>
      </c>
      <c r="B2930" s="1"/>
      <c r="C2930" s="38" t="str">
        <f>IF('TSA Input'!J2905="","",IF('TSA Input'!J2905="Yes",'TSA Input'!B2905,"Ineligible"))</f>
        <v/>
      </c>
      <c r="D2930" s="39" t="str">
        <f>IF('TSA Input'!J2905="","",IF('TSA Input'!J2905="Yes",'TSA Input'!H2905,""))</f>
        <v/>
      </c>
      <c r="E2930" s="40" t="str">
        <f>IF('TSA Input'!J2905="","",IF('TSA Input'!J2905="Yes",'TSA Input'!G2905,""))</f>
        <v/>
      </c>
      <c r="F2930" s="42" t="str">
        <f>IF('TSA Input'!J2905="","",IF('TSA Input'!J2905="Yes",'TSA Input'!C2905,""))</f>
        <v/>
      </c>
      <c r="G2930" s="43" t="str">
        <f>IF('TSA Input'!J2905="","",IF('TSA Input'!J2905="Yes",'TSA Input'!I2905,""))</f>
        <v/>
      </c>
      <c r="H2930" s="43" t="str">
        <f>IF('TSA Input'!J2905="","",IF('TSA Input'!J2905="Yes",'TSA Input'!E2905,""))</f>
        <v/>
      </c>
      <c r="I2930" s="45" t="str">
        <f t="shared" si="2"/>
        <v/>
      </c>
      <c r="J2930" s="146" t="str">
        <f>IF('TSA Input'!$J2905="","",IF('TSA Input'!$J2905="Yes",'TSA Input'!$C2905,""))</f>
        <v/>
      </c>
      <c r="K2930" s="147" t="str">
        <f>IF('TSA Input'!$J2905="","",IF('TSA Input'!$J2905="Yes",'TSA Input'!$I2905,""))</f>
        <v/>
      </c>
      <c r="L2930" s="147" t="str">
        <f>IF('TSA Input'!$J2905="","",IF('TSA Input'!$J2905="Yes",'TSA Input'!$E2905,""))</f>
        <v/>
      </c>
      <c r="M2930" s="45" t="str">
        <f t="shared" si="3"/>
        <v/>
      </c>
      <c r="N2930" s="48"/>
      <c r="O2930" s="49"/>
      <c r="P2930" s="148" t="s">
        <v>31</v>
      </c>
      <c r="Q2930" s="149" t="s">
        <v>31</v>
      </c>
      <c r="R2930" s="1"/>
    </row>
    <row r="2931" spans="1:18" ht="15.75" hidden="1" customHeight="1">
      <c r="A2931" s="1" t="str">
        <f t="shared" si="1"/>
        <v/>
      </c>
      <c r="B2931" s="1"/>
      <c r="C2931" s="38" t="str">
        <f>IF('TSA Input'!J2906="","",IF('TSA Input'!J2906="Yes",'TSA Input'!B2906,"Ineligible"))</f>
        <v/>
      </c>
      <c r="D2931" s="39" t="str">
        <f>IF('TSA Input'!J2906="","",IF('TSA Input'!J2906="Yes",'TSA Input'!H2906,""))</f>
        <v/>
      </c>
      <c r="E2931" s="40" t="str">
        <f>IF('TSA Input'!J2906="","",IF('TSA Input'!J2906="Yes",'TSA Input'!G2906,""))</f>
        <v/>
      </c>
      <c r="F2931" s="42" t="str">
        <f>IF('TSA Input'!J2906="","",IF('TSA Input'!J2906="Yes",'TSA Input'!C2906,""))</f>
        <v/>
      </c>
      <c r="G2931" s="43" t="str">
        <f>IF('TSA Input'!J2906="","",IF('TSA Input'!J2906="Yes",'TSA Input'!I2906,""))</f>
        <v/>
      </c>
      <c r="H2931" s="43" t="str">
        <f>IF('TSA Input'!J2906="","",IF('TSA Input'!J2906="Yes",'TSA Input'!E2906,""))</f>
        <v/>
      </c>
      <c r="I2931" s="45" t="str">
        <f t="shared" si="2"/>
        <v/>
      </c>
      <c r="J2931" s="146" t="str">
        <f>IF('TSA Input'!$J2906="","",IF('TSA Input'!$J2906="Yes",'TSA Input'!$C2906,""))</f>
        <v/>
      </c>
      <c r="K2931" s="147" t="str">
        <f>IF('TSA Input'!$J2906="","",IF('TSA Input'!$J2906="Yes",'TSA Input'!$I2906,""))</f>
        <v/>
      </c>
      <c r="L2931" s="147" t="str">
        <f>IF('TSA Input'!$J2906="","",IF('TSA Input'!$J2906="Yes",'TSA Input'!$E2906,""))</f>
        <v/>
      </c>
      <c r="M2931" s="45" t="str">
        <f t="shared" si="3"/>
        <v/>
      </c>
      <c r="N2931" s="48"/>
      <c r="O2931" s="49"/>
      <c r="P2931" s="148" t="s">
        <v>31</v>
      </c>
      <c r="Q2931" s="149" t="s">
        <v>31</v>
      </c>
      <c r="R2931" s="1"/>
    </row>
    <row r="2932" spans="1:18" ht="15.75" hidden="1" customHeight="1">
      <c r="A2932" s="1" t="str">
        <f t="shared" si="1"/>
        <v/>
      </c>
      <c r="B2932" s="1"/>
      <c r="C2932" s="38" t="str">
        <f>IF('TSA Input'!J2907="","",IF('TSA Input'!J2907="Yes",'TSA Input'!B2907,"Ineligible"))</f>
        <v/>
      </c>
      <c r="D2932" s="39" t="str">
        <f>IF('TSA Input'!J2907="","",IF('TSA Input'!J2907="Yes",'TSA Input'!H2907,""))</f>
        <v/>
      </c>
      <c r="E2932" s="40" t="str">
        <f>IF('TSA Input'!J2907="","",IF('TSA Input'!J2907="Yes",'TSA Input'!G2907,""))</f>
        <v/>
      </c>
      <c r="F2932" s="42" t="str">
        <f>IF('TSA Input'!J2907="","",IF('TSA Input'!J2907="Yes",'TSA Input'!C2907,""))</f>
        <v/>
      </c>
      <c r="G2932" s="43" t="str">
        <f>IF('TSA Input'!J2907="","",IF('TSA Input'!J2907="Yes",'TSA Input'!I2907,""))</f>
        <v/>
      </c>
      <c r="H2932" s="43" t="str">
        <f>IF('TSA Input'!J2907="","",IF('TSA Input'!J2907="Yes",'TSA Input'!E2907,""))</f>
        <v/>
      </c>
      <c r="I2932" s="45" t="str">
        <f t="shared" si="2"/>
        <v/>
      </c>
      <c r="J2932" s="146" t="str">
        <f>IF('TSA Input'!$J2907="","",IF('TSA Input'!$J2907="Yes",'TSA Input'!$C2907,""))</f>
        <v/>
      </c>
      <c r="K2932" s="147" t="str">
        <f>IF('TSA Input'!$J2907="","",IF('TSA Input'!$J2907="Yes",'TSA Input'!$I2907,""))</f>
        <v/>
      </c>
      <c r="L2932" s="147" t="str">
        <f>IF('TSA Input'!$J2907="","",IF('TSA Input'!$J2907="Yes",'TSA Input'!$E2907,""))</f>
        <v/>
      </c>
      <c r="M2932" s="45" t="str">
        <f t="shared" si="3"/>
        <v/>
      </c>
      <c r="N2932" s="48"/>
      <c r="O2932" s="49"/>
      <c r="P2932" s="148" t="s">
        <v>31</v>
      </c>
      <c r="Q2932" s="149" t="s">
        <v>31</v>
      </c>
      <c r="R2932" s="1"/>
    </row>
    <row r="2933" spans="1:18" ht="15.75" hidden="1" customHeight="1">
      <c r="A2933" s="1" t="str">
        <f t="shared" si="1"/>
        <v/>
      </c>
      <c r="B2933" s="1"/>
      <c r="C2933" s="38" t="str">
        <f>IF('TSA Input'!J2908="","",IF('TSA Input'!J2908="Yes",'TSA Input'!B2908,"Ineligible"))</f>
        <v/>
      </c>
      <c r="D2933" s="39" t="str">
        <f>IF('TSA Input'!J2908="","",IF('TSA Input'!J2908="Yes",'TSA Input'!H2908,""))</f>
        <v/>
      </c>
      <c r="E2933" s="40" t="str">
        <f>IF('TSA Input'!J2908="","",IF('TSA Input'!J2908="Yes",'TSA Input'!G2908,""))</f>
        <v/>
      </c>
      <c r="F2933" s="42" t="str">
        <f>IF('TSA Input'!J2908="","",IF('TSA Input'!J2908="Yes",'TSA Input'!C2908,""))</f>
        <v/>
      </c>
      <c r="G2933" s="43" t="str">
        <f>IF('TSA Input'!J2908="","",IF('TSA Input'!J2908="Yes",'TSA Input'!I2908,""))</f>
        <v/>
      </c>
      <c r="H2933" s="43" t="str">
        <f>IF('TSA Input'!J2908="","",IF('TSA Input'!J2908="Yes",'TSA Input'!E2908,""))</f>
        <v/>
      </c>
      <c r="I2933" s="45" t="str">
        <f t="shared" si="2"/>
        <v/>
      </c>
      <c r="J2933" s="146" t="str">
        <f>IF('TSA Input'!$J2908="","",IF('TSA Input'!$J2908="Yes",'TSA Input'!$C2908,""))</f>
        <v/>
      </c>
      <c r="K2933" s="147" t="str">
        <f>IF('TSA Input'!$J2908="","",IF('TSA Input'!$J2908="Yes",'TSA Input'!$I2908,""))</f>
        <v/>
      </c>
      <c r="L2933" s="147" t="str">
        <f>IF('TSA Input'!$J2908="","",IF('TSA Input'!$J2908="Yes",'TSA Input'!$E2908,""))</f>
        <v/>
      </c>
      <c r="M2933" s="45" t="str">
        <f t="shared" si="3"/>
        <v/>
      </c>
      <c r="N2933" s="48"/>
      <c r="O2933" s="49"/>
      <c r="P2933" s="148" t="s">
        <v>31</v>
      </c>
      <c r="Q2933" s="149" t="s">
        <v>31</v>
      </c>
      <c r="R2933" s="1"/>
    </row>
    <row r="2934" spans="1:18" ht="15.75" hidden="1" customHeight="1">
      <c r="A2934" s="1" t="str">
        <f t="shared" si="1"/>
        <v/>
      </c>
      <c r="B2934" s="1"/>
      <c r="C2934" s="38" t="str">
        <f>IF('TSA Input'!J2909="","",IF('TSA Input'!J2909="Yes",'TSA Input'!B2909,"Ineligible"))</f>
        <v/>
      </c>
      <c r="D2934" s="39" t="str">
        <f>IF('TSA Input'!J2909="","",IF('TSA Input'!J2909="Yes",'TSA Input'!H2909,""))</f>
        <v/>
      </c>
      <c r="E2934" s="40" t="str">
        <f>IF('TSA Input'!J2909="","",IF('TSA Input'!J2909="Yes",'TSA Input'!G2909,""))</f>
        <v/>
      </c>
      <c r="F2934" s="42" t="str">
        <f>IF('TSA Input'!J2909="","",IF('TSA Input'!J2909="Yes",'TSA Input'!C2909,""))</f>
        <v/>
      </c>
      <c r="G2934" s="43" t="str">
        <f>IF('TSA Input'!J2909="","",IF('TSA Input'!J2909="Yes",'TSA Input'!I2909,""))</f>
        <v/>
      </c>
      <c r="H2934" s="43" t="str">
        <f>IF('TSA Input'!J2909="","",IF('TSA Input'!J2909="Yes",'TSA Input'!E2909,""))</f>
        <v/>
      </c>
      <c r="I2934" s="45" t="str">
        <f t="shared" si="2"/>
        <v/>
      </c>
      <c r="J2934" s="146" t="str">
        <f>IF('TSA Input'!$J2909="","",IF('TSA Input'!$J2909="Yes",'TSA Input'!$C2909,""))</f>
        <v/>
      </c>
      <c r="K2934" s="147" t="str">
        <f>IF('TSA Input'!$J2909="","",IF('TSA Input'!$J2909="Yes",'TSA Input'!$I2909,""))</f>
        <v/>
      </c>
      <c r="L2934" s="147" t="str">
        <f>IF('TSA Input'!$J2909="","",IF('TSA Input'!$J2909="Yes",'TSA Input'!$E2909,""))</f>
        <v/>
      </c>
      <c r="M2934" s="45" t="str">
        <f t="shared" si="3"/>
        <v/>
      </c>
      <c r="N2934" s="48"/>
      <c r="O2934" s="49"/>
      <c r="P2934" s="148" t="s">
        <v>31</v>
      </c>
      <c r="Q2934" s="149" t="s">
        <v>31</v>
      </c>
      <c r="R2934" s="1"/>
    </row>
    <row r="2935" spans="1:18" ht="15.75" hidden="1" customHeight="1">
      <c r="A2935" s="1" t="str">
        <f t="shared" si="1"/>
        <v/>
      </c>
      <c r="B2935" s="1"/>
      <c r="C2935" s="38" t="str">
        <f>IF('TSA Input'!J2910="","",IF('TSA Input'!J2910="Yes",'TSA Input'!B2910,"Ineligible"))</f>
        <v/>
      </c>
      <c r="D2935" s="39" t="str">
        <f>IF('TSA Input'!J2910="","",IF('TSA Input'!J2910="Yes",'TSA Input'!H2910,""))</f>
        <v/>
      </c>
      <c r="E2935" s="40" t="str">
        <f>IF('TSA Input'!J2910="","",IF('TSA Input'!J2910="Yes",'TSA Input'!G2910,""))</f>
        <v/>
      </c>
      <c r="F2935" s="42" t="str">
        <f>IF('TSA Input'!J2910="","",IF('TSA Input'!J2910="Yes",'TSA Input'!C2910,""))</f>
        <v/>
      </c>
      <c r="G2935" s="43" t="str">
        <f>IF('TSA Input'!J2910="","",IF('TSA Input'!J2910="Yes",'TSA Input'!I2910,""))</f>
        <v/>
      </c>
      <c r="H2935" s="43" t="str">
        <f>IF('TSA Input'!J2910="","",IF('TSA Input'!J2910="Yes",'TSA Input'!E2910,""))</f>
        <v/>
      </c>
      <c r="I2935" s="45" t="str">
        <f t="shared" si="2"/>
        <v/>
      </c>
      <c r="J2935" s="146" t="str">
        <f>IF('TSA Input'!$J2910="","",IF('TSA Input'!$J2910="Yes",'TSA Input'!$C2910,""))</f>
        <v/>
      </c>
      <c r="K2935" s="147" t="str">
        <f>IF('TSA Input'!$J2910="","",IF('TSA Input'!$J2910="Yes",'TSA Input'!$I2910,""))</f>
        <v/>
      </c>
      <c r="L2935" s="147" t="str">
        <f>IF('TSA Input'!$J2910="","",IF('TSA Input'!$J2910="Yes",'TSA Input'!$E2910,""))</f>
        <v/>
      </c>
      <c r="M2935" s="45" t="str">
        <f t="shared" si="3"/>
        <v/>
      </c>
      <c r="N2935" s="48"/>
      <c r="O2935" s="49"/>
      <c r="P2935" s="148" t="s">
        <v>31</v>
      </c>
      <c r="Q2935" s="149" t="s">
        <v>31</v>
      </c>
      <c r="R2935" s="1"/>
    </row>
    <row r="2936" spans="1:18" ht="15.75" hidden="1" customHeight="1">
      <c r="A2936" s="1" t="str">
        <f t="shared" si="1"/>
        <v/>
      </c>
      <c r="B2936" s="1"/>
      <c r="C2936" s="38" t="str">
        <f>IF('TSA Input'!J2911="","",IF('TSA Input'!J2911="Yes",'TSA Input'!B2911,"Ineligible"))</f>
        <v/>
      </c>
      <c r="D2936" s="39" t="str">
        <f>IF('TSA Input'!J2911="","",IF('TSA Input'!J2911="Yes",'TSA Input'!H2911,""))</f>
        <v/>
      </c>
      <c r="E2936" s="40" t="str">
        <f>IF('TSA Input'!J2911="","",IF('TSA Input'!J2911="Yes",'TSA Input'!G2911,""))</f>
        <v/>
      </c>
      <c r="F2936" s="42" t="str">
        <f>IF('TSA Input'!J2911="","",IF('TSA Input'!J2911="Yes",'TSA Input'!C2911,""))</f>
        <v/>
      </c>
      <c r="G2936" s="43" t="str">
        <f>IF('TSA Input'!J2911="","",IF('TSA Input'!J2911="Yes",'TSA Input'!I2911,""))</f>
        <v/>
      </c>
      <c r="H2936" s="43" t="str">
        <f>IF('TSA Input'!J2911="","",IF('TSA Input'!J2911="Yes",'TSA Input'!E2911,""))</f>
        <v/>
      </c>
      <c r="I2936" s="45" t="str">
        <f t="shared" si="2"/>
        <v/>
      </c>
      <c r="J2936" s="146" t="str">
        <f>IF('TSA Input'!$J2911="","",IF('TSA Input'!$J2911="Yes",'TSA Input'!$C2911,""))</f>
        <v/>
      </c>
      <c r="K2936" s="147" t="str">
        <f>IF('TSA Input'!$J2911="","",IF('TSA Input'!$J2911="Yes",'TSA Input'!$I2911,""))</f>
        <v/>
      </c>
      <c r="L2936" s="147" t="str">
        <f>IF('TSA Input'!$J2911="","",IF('TSA Input'!$J2911="Yes",'TSA Input'!$E2911,""))</f>
        <v/>
      </c>
      <c r="M2936" s="45" t="str">
        <f t="shared" si="3"/>
        <v/>
      </c>
      <c r="N2936" s="48"/>
      <c r="O2936" s="49"/>
      <c r="P2936" s="148" t="s">
        <v>31</v>
      </c>
      <c r="Q2936" s="149" t="s">
        <v>31</v>
      </c>
      <c r="R2936" s="1"/>
    </row>
    <row r="2937" spans="1:18" ht="15.75" hidden="1" customHeight="1">
      <c r="A2937" s="1" t="str">
        <f t="shared" si="1"/>
        <v/>
      </c>
      <c r="B2937" s="1"/>
      <c r="C2937" s="38" t="str">
        <f>IF('TSA Input'!J2912="","",IF('TSA Input'!J2912="Yes",'TSA Input'!B2912,"Ineligible"))</f>
        <v/>
      </c>
      <c r="D2937" s="39" t="str">
        <f>IF('TSA Input'!J2912="","",IF('TSA Input'!J2912="Yes",'TSA Input'!H2912,""))</f>
        <v/>
      </c>
      <c r="E2937" s="40" t="str">
        <f>IF('TSA Input'!J2912="","",IF('TSA Input'!J2912="Yes",'TSA Input'!G2912,""))</f>
        <v/>
      </c>
      <c r="F2937" s="42" t="str">
        <f>IF('TSA Input'!J2912="","",IF('TSA Input'!J2912="Yes",'TSA Input'!C2912,""))</f>
        <v/>
      </c>
      <c r="G2937" s="43" t="str">
        <f>IF('TSA Input'!J2912="","",IF('TSA Input'!J2912="Yes",'TSA Input'!I2912,""))</f>
        <v/>
      </c>
      <c r="H2937" s="43" t="str">
        <f>IF('TSA Input'!J2912="","",IF('TSA Input'!J2912="Yes",'TSA Input'!E2912,""))</f>
        <v/>
      </c>
      <c r="I2937" s="45" t="str">
        <f t="shared" si="2"/>
        <v/>
      </c>
      <c r="J2937" s="146" t="str">
        <f>IF('TSA Input'!$J2912="","",IF('TSA Input'!$J2912="Yes",'TSA Input'!$C2912,""))</f>
        <v/>
      </c>
      <c r="K2937" s="147" t="str">
        <f>IF('TSA Input'!$J2912="","",IF('TSA Input'!$J2912="Yes",'TSA Input'!$I2912,""))</f>
        <v/>
      </c>
      <c r="L2937" s="147" t="str">
        <f>IF('TSA Input'!$J2912="","",IF('TSA Input'!$J2912="Yes",'TSA Input'!$E2912,""))</f>
        <v/>
      </c>
      <c r="M2937" s="45" t="str">
        <f t="shared" si="3"/>
        <v/>
      </c>
      <c r="N2937" s="48"/>
      <c r="O2937" s="49"/>
      <c r="P2937" s="148" t="s">
        <v>31</v>
      </c>
      <c r="Q2937" s="149" t="s">
        <v>31</v>
      </c>
      <c r="R2937" s="1"/>
    </row>
    <row r="2938" spans="1:18" ht="15.75" hidden="1" customHeight="1">
      <c r="A2938" s="1" t="str">
        <f t="shared" si="1"/>
        <v/>
      </c>
      <c r="B2938" s="1"/>
      <c r="C2938" s="38" t="str">
        <f>IF('TSA Input'!J2913="","",IF('TSA Input'!J2913="Yes",'TSA Input'!B2913,"Ineligible"))</f>
        <v/>
      </c>
      <c r="D2938" s="39" t="str">
        <f>IF('TSA Input'!J2913="","",IF('TSA Input'!J2913="Yes",'TSA Input'!H2913,""))</f>
        <v/>
      </c>
      <c r="E2938" s="40" t="str">
        <f>IF('TSA Input'!J2913="","",IF('TSA Input'!J2913="Yes",'TSA Input'!G2913,""))</f>
        <v/>
      </c>
      <c r="F2938" s="42" t="str">
        <f>IF('TSA Input'!J2913="","",IF('TSA Input'!J2913="Yes",'TSA Input'!C2913,""))</f>
        <v/>
      </c>
      <c r="G2938" s="43" t="str">
        <f>IF('TSA Input'!J2913="","",IF('TSA Input'!J2913="Yes",'TSA Input'!I2913,""))</f>
        <v/>
      </c>
      <c r="H2938" s="43" t="str">
        <f>IF('TSA Input'!J2913="","",IF('TSA Input'!J2913="Yes",'TSA Input'!E2913,""))</f>
        <v/>
      </c>
      <c r="I2938" s="45" t="str">
        <f t="shared" si="2"/>
        <v/>
      </c>
      <c r="J2938" s="146" t="str">
        <f>IF('TSA Input'!$J2913="","",IF('TSA Input'!$J2913="Yes",'TSA Input'!$C2913,""))</f>
        <v/>
      </c>
      <c r="K2938" s="147" t="str">
        <f>IF('TSA Input'!$J2913="","",IF('TSA Input'!$J2913="Yes",'TSA Input'!$I2913,""))</f>
        <v/>
      </c>
      <c r="L2938" s="147" t="str">
        <f>IF('TSA Input'!$J2913="","",IF('TSA Input'!$J2913="Yes",'TSA Input'!$E2913,""))</f>
        <v/>
      </c>
      <c r="M2938" s="45" t="str">
        <f t="shared" si="3"/>
        <v/>
      </c>
      <c r="N2938" s="48"/>
      <c r="O2938" s="49"/>
      <c r="P2938" s="148" t="s">
        <v>31</v>
      </c>
      <c r="Q2938" s="149" t="s">
        <v>31</v>
      </c>
      <c r="R2938" s="1"/>
    </row>
    <row r="2939" spans="1:18" ht="15.75" hidden="1" customHeight="1">
      <c r="A2939" s="1" t="str">
        <f t="shared" si="1"/>
        <v/>
      </c>
      <c r="B2939" s="1"/>
      <c r="C2939" s="38" t="str">
        <f>IF('TSA Input'!J2914="","",IF('TSA Input'!J2914="Yes",'TSA Input'!B2914,"Ineligible"))</f>
        <v/>
      </c>
      <c r="D2939" s="39" t="str">
        <f>IF('TSA Input'!J2914="","",IF('TSA Input'!J2914="Yes",'TSA Input'!H2914,""))</f>
        <v/>
      </c>
      <c r="E2939" s="40" t="str">
        <f>IF('TSA Input'!J2914="","",IF('TSA Input'!J2914="Yes",'TSA Input'!G2914,""))</f>
        <v/>
      </c>
      <c r="F2939" s="42" t="str">
        <f>IF('TSA Input'!J2914="","",IF('TSA Input'!J2914="Yes",'TSA Input'!C2914,""))</f>
        <v/>
      </c>
      <c r="G2939" s="43" t="str">
        <f>IF('TSA Input'!J2914="","",IF('TSA Input'!J2914="Yes",'TSA Input'!I2914,""))</f>
        <v/>
      </c>
      <c r="H2939" s="43" t="str">
        <f>IF('TSA Input'!J2914="","",IF('TSA Input'!J2914="Yes",'TSA Input'!E2914,""))</f>
        <v/>
      </c>
      <c r="I2939" s="45" t="str">
        <f t="shared" si="2"/>
        <v/>
      </c>
      <c r="J2939" s="146" t="str">
        <f>IF('TSA Input'!$J2914="","",IF('TSA Input'!$J2914="Yes",'TSA Input'!$C2914,""))</f>
        <v/>
      </c>
      <c r="K2939" s="147" t="str">
        <f>IF('TSA Input'!$J2914="","",IF('TSA Input'!$J2914="Yes",'TSA Input'!$I2914,""))</f>
        <v/>
      </c>
      <c r="L2939" s="147" t="str">
        <f>IF('TSA Input'!$J2914="","",IF('TSA Input'!$J2914="Yes",'TSA Input'!$E2914,""))</f>
        <v/>
      </c>
      <c r="M2939" s="45" t="str">
        <f t="shared" si="3"/>
        <v/>
      </c>
      <c r="N2939" s="48"/>
      <c r="O2939" s="49"/>
      <c r="P2939" s="148" t="s">
        <v>31</v>
      </c>
      <c r="Q2939" s="149" t="s">
        <v>31</v>
      </c>
      <c r="R2939" s="1"/>
    </row>
    <row r="2940" spans="1:18" ht="15.75" hidden="1" customHeight="1">
      <c r="A2940" s="1" t="str">
        <f t="shared" si="1"/>
        <v/>
      </c>
      <c r="B2940" s="1"/>
      <c r="C2940" s="38" t="str">
        <f>IF('TSA Input'!J2915="","",IF('TSA Input'!J2915="Yes",'TSA Input'!B2915,"Ineligible"))</f>
        <v/>
      </c>
      <c r="D2940" s="39" t="str">
        <f>IF('TSA Input'!J2915="","",IF('TSA Input'!J2915="Yes",'TSA Input'!H2915,""))</f>
        <v/>
      </c>
      <c r="E2940" s="40" t="str">
        <f>IF('TSA Input'!J2915="","",IF('TSA Input'!J2915="Yes",'TSA Input'!G2915,""))</f>
        <v/>
      </c>
      <c r="F2940" s="42" t="str">
        <f>IF('TSA Input'!J2915="","",IF('TSA Input'!J2915="Yes",'TSA Input'!C2915,""))</f>
        <v/>
      </c>
      <c r="G2940" s="43" t="str">
        <f>IF('TSA Input'!J2915="","",IF('TSA Input'!J2915="Yes",'TSA Input'!I2915,""))</f>
        <v/>
      </c>
      <c r="H2940" s="43" t="str">
        <f>IF('TSA Input'!J2915="","",IF('TSA Input'!J2915="Yes",'TSA Input'!E2915,""))</f>
        <v/>
      </c>
      <c r="I2940" s="45" t="str">
        <f t="shared" si="2"/>
        <v/>
      </c>
      <c r="J2940" s="146" t="str">
        <f>IF('TSA Input'!$J2915="","",IF('TSA Input'!$J2915="Yes",'TSA Input'!$C2915,""))</f>
        <v/>
      </c>
      <c r="K2940" s="147" t="str">
        <f>IF('TSA Input'!$J2915="","",IF('TSA Input'!$J2915="Yes",'TSA Input'!$I2915,""))</f>
        <v/>
      </c>
      <c r="L2940" s="147" t="str">
        <f>IF('TSA Input'!$J2915="","",IF('TSA Input'!$J2915="Yes",'TSA Input'!$E2915,""))</f>
        <v/>
      </c>
      <c r="M2940" s="45" t="str">
        <f t="shared" si="3"/>
        <v/>
      </c>
      <c r="N2940" s="48"/>
      <c r="O2940" s="49"/>
      <c r="P2940" s="148" t="s">
        <v>31</v>
      </c>
      <c r="Q2940" s="149" t="s">
        <v>31</v>
      </c>
      <c r="R2940" s="1"/>
    </row>
    <row r="2941" spans="1:18" ht="15.75" hidden="1" customHeight="1">
      <c r="A2941" s="1" t="str">
        <f t="shared" si="1"/>
        <v/>
      </c>
      <c r="B2941" s="1"/>
      <c r="C2941" s="38" t="str">
        <f>IF('TSA Input'!J2916="","",IF('TSA Input'!J2916="Yes",'TSA Input'!B2916,"Ineligible"))</f>
        <v/>
      </c>
      <c r="D2941" s="39" t="str">
        <f>IF('TSA Input'!J2916="","",IF('TSA Input'!J2916="Yes",'TSA Input'!H2916,""))</f>
        <v/>
      </c>
      <c r="E2941" s="40" t="str">
        <f>IF('TSA Input'!J2916="","",IF('TSA Input'!J2916="Yes",'TSA Input'!G2916,""))</f>
        <v/>
      </c>
      <c r="F2941" s="42" t="str">
        <f>IF('TSA Input'!J2916="","",IF('TSA Input'!J2916="Yes",'TSA Input'!C2916,""))</f>
        <v/>
      </c>
      <c r="G2941" s="43" t="str">
        <f>IF('TSA Input'!J2916="","",IF('TSA Input'!J2916="Yes",'TSA Input'!I2916,""))</f>
        <v/>
      </c>
      <c r="H2941" s="43" t="str">
        <f>IF('TSA Input'!J2916="","",IF('TSA Input'!J2916="Yes",'TSA Input'!E2916,""))</f>
        <v/>
      </c>
      <c r="I2941" s="45" t="str">
        <f t="shared" si="2"/>
        <v/>
      </c>
      <c r="J2941" s="146" t="str">
        <f>IF('TSA Input'!$J2916="","",IF('TSA Input'!$J2916="Yes",'TSA Input'!$C2916,""))</f>
        <v/>
      </c>
      <c r="K2941" s="147" t="str">
        <f>IF('TSA Input'!$J2916="","",IF('TSA Input'!$J2916="Yes",'TSA Input'!$I2916,""))</f>
        <v/>
      </c>
      <c r="L2941" s="147" t="str">
        <f>IF('TSA Input'!$J2916="","",IF('TSA Input'!$J2916="Yes",'TSA Input'!$E2916,""))</f>
        <v/>
      </c>
      <c r="M2941" s="45" t="str">
        <f t="shared" si="3"/>
        <v/>
      </c>
      <c r="N2941" s="48"/>
      <c r="O2941" s="49"/>
      <c r="P2941" s="148" t="s">
        <v>31</v>
      </c>
      <c r="Q2941" s="149" t="s">
        <v>31</v>
      </c>
      <c r="R2941" s="1"/>
    </row>
    <row r="2942" spans="1:18" ht="15.75" hidden="1" customHeight="1">
      <c r="A2942" s="1" t="str">
        <f t="shared" si="1"/>
        <v/>
      </c>
      <c r="B2942" s="1"/>
      <c r="C2942" s="38" t="str">
        <f>IF('TSA Input'!J2917="","",IF('TSA Input'!J2917="Yes",'TSA Input'!B2917,"Ineligible"))</f>
        <v/>
      </c>
      <c r="D2942" s="39" t="str">
        <f>IF('TSA Input'!J2917="","",IF('TSA Input'!J2917="Yes",'TSA Input'!H2917,""))</f>
        <v/>
      </c>
      <c r="E2942" s="40" t="str">
        <f>IF('TSA Input'!J2917="","",IF('TSA Input'!J2917="Yes",'TSA Input'!G2917,""))</f>
        <v/>
      </c>
      <c r="F2942" s="42" t="str">
        <f>IF('TSA Input'!J2917="","",IF('TSA Input'!J2917="Yes",'TSA Input'!C2917,""))</f>
        <v/>
      </c>
      <c r="G2942" s="43" t="str">
        <f>IF('TSA Input'!J2917="","",IF('TSA Input'!J2917="Yes",'TSA Input'!I2917,""))</f>
        <v/>
      </c>
      <c r="H2942" s="43" t="str">
        <f>IF('TSA Input'!J2917="","",IF('TSA Input'!J2917="Yes",'TSA Input'!E2917,""))</f>
        <v/>
      </c>
      <c r="I2942" s="45" t="str">
        <f t="shared" si="2"/>
        <v/>
      </c>
      <c r="J2942" s="146" t="str">
        <f>IF('TSA Input'!$J2917="","",IF('TSA Input'!$J2917="Yes",'TSA Input'!$C2917,""))</f>
        <v/>
      </c>
      <c r="K2942" s="147" t="str">
        <f>IF('TSA Input'!$J2917="","",IF('TSA Input'!$J2917="Yes",'TSA Input'!$I2917,""))</f>
        <v/>
      </c>
      <c r="L2942" s="147" t="str">
        <f>IF('TSA Input'!$J2917="","",IF('TSA Input'!$J2917="Yes",'TSA Input'!$E2917,""))</f>
        <v/>
      </c>
      <c r="M2942" s="45" t="str">
        <f t="shared" si="3"/>
        <v/>
      </c>
      <c r="N2942" s="48"/>
      <c r="O2942" s="49"/>
      <c r="P2942" s="148" t="s">
        <v>31</v>
      </c>
      <c r="Q2942" s="149" t="s">
        <v>31</v>
      </c>
      <c r="R2942" s="1"/>
    </row>
    <row r="2943" spans="1:18" ht="15.75" hidden="1" customHeight="1">
      <c r="A2943" s="1" t="str">
        <f t="shared" si="1"/>
        <v/>
      </c>
      <c r="B2943" s="1"/>
      <c r="C2943" s="38" t="str">
        <f>IF('TSA Input'!J2918="","",IF('TSA Input'!J2918="Yes",'TSA Input'!B2918,"Ineligible"))</f>
        <v/>
      </c>
      <c r="D2943" s="39" t="str">
        <f>IF('TSA Input'!J2918="","",IF('TSA Input'!J2918="Yes",'TSA Input'!H2918,""))</f>
        <v/>
      </c>
      <c r="E2943" s="40" t="str">
        <f>IF('TSA Input'!J2918="","",IF('TSA Input'!J2918="Yes",'TSA Input'!G2918,""))</f>
        <v/>
      </c>
      <c r="F2943" s="42" t="str">
        <f>IF('TSA Input'!J2918="","",IF('TSA Input'!J2918="Yes",'TSA Input'!C2918,""))</f>
        <v/>
      </c>
      <c r="G2943" s="43" t="str">
        <f>IF('TSA Input'!J2918="","",IF('TSA Input'!J2918="Yes",'TSA Input'!I2918,""))</f>
        <v/>
      </c>
      <c r="H2943" s="43" t="str">
        <f>IF('TSA Input'!J2918="","",IF('TSA Input'!J2918="Yes",'TSA Input'!E2918,""))</f>
        <v/>
      </c>
      <c r="I2943" s="45" t="str">
        <f t="shared" si="2"/>
        <v/>
      </c>
      <c r="J2943" s="146" t="str">
        <f>IF('TSA Input'!$J2918="","",IF('TSA Input'!$J2918="Yes",'TSA Input'!$C2918,""))</f>
        <v/>
      </c>
      <c r="K2943" s="147" t="str">
        <f>IF('TSA Input'!$J2918="","",IF('TSA Input'!$J2918="Yes",'TSA Input'!$I2918,""))</f>
        <v/>
      </c>
      <c r="L2943" s="147" t="str">
        <f>IF('TSA Input'!$J2918="","",IF('TSA Input'!$J2918="Yes",'TSA Input'!$E2918,""))</f>
        <v/>
      </c>
      <c r="M2943" s="45" t="str">
        <f t="shared" si="3"/>
        <v/>
      </c>
      <c r="N2943" s="48"/>
      <c r="O2943" s="49"/>
      <c r="P2943" s="148" t="s">
        <v>31</v>
      </c>
      <c r="Q2943" s="149" t="s">
        <v>31</v>
      </c>
      <c r="R2943" s="1"/>
    </row>
    <row r="2944" spans="1:18" ht="15.75" hidden="1" customHeight="1">
      <c r="A2944" s="1" t="str">
        <f t="shared" si="1"/>
        <v/>
      </c>
      <c r="B2944" s="1"/>
      <c r="C2944" s="38" t="str">
        <f>IF('TSA Input'!J2919="","",IF('TSA Input'!J2919="Yes",'TSA Input'!B2919,"Ineligible"))</f>
        <v/>
      </c>
      <c r="D2944" s="39" t="str">
        <f>IF('TSA Input'!J2919="","",IF('TSA Input'!J2919="Yes",'TSA Input'!H2919,""))</f>
        <v/>
      </c>
      <c r="E2944" s="40" t="str">
        <f>IF('TSA Input'!J2919="","",IF('TSA Input'!J2919="Yes",'TSA Input'!G2919,""))</f>
        <v/>
      </c>
      <c r="F2944" s="42" t="str">
        <f>IF('TSA Input'!J2919="","",IF('TSA Input'!J2919="Yes",'TSA Input'!C2919,""))</f>
        <v/>
      </c>
      <c r="G2944" s="43" t="str">
        <f>IF('TSA Input'!J2919="","",IF('TSA Input'!J2919="Yes",'TSA Input'!I2919,""))</f>
        <v/>
      </c>
      <c r="H2944" s="43" t="str">
        <f>IF('TSA Input'!J2919="","",IF('TSA Input'!J2919="Yes",'TSA Input'!E2919,""))</f>
        <v/>
      </c>
      <c r="I2944" s="45" t="str">
        <f t="shared" si="2"/>
        <v/>
      </c>
      <c r="J2944" s="146" t="str">
        <f>IF('TSA Input'!$J2919="","",IF('TSA Input'!$J2919="Yes",'TSA Input'!$C2919,""))</f>
        <v/>
      </c>
      <c r="K2944" s="147" t="str">
        <f>IF('TSA Input'!$J2919="","",IF('TSA Input'!$J2919="Yes",'TSA Input'!$I2919,""))</f>
        <v/>
      </c>
      <c r="L2944" s="147" t="str">
        <f>IF('TSA Input'!$J2919="","",IF('TSA Input'!$J2919="Yes",'TSA Input'!$E2919,""))</f>
        <v/>
      </c>
      <c r="M2944" s="45" t="str">
        <f t="shared" si="3"/>
        <v/>
      </c>
      <c r="N2944" s="48"/>
      <c r="O2944" s="49"/>
      <c r="P2944" s="148" t="s">
        <v>31</v>
      </c>
      <c r="Q2944" s="149" t="s">
        <v>31</v>
      </c>
      <c r="R2944" s="1"/>
    </row>
    <row r="2945" spans="1:18" ht="15.75" hidden="1" customHeight="1">
      <c r="A2945" s="1" t="str">
        <f t="shared" si="1"/>
        <v/>
      </c>
      <c r="B2945" s="1"/>
      <c r="C2945" s="38" t="str">
        <f>IF('TSA Input'!J2920="","",IF('TSA Input'!J2920="Yes",'TSA Input'!B2920,"Ineligible"))</f>
        <v/>
      </c>
      <c r="D2945" s="39" t="str">
        <f>IF('TSA Input'!J2920="","",IF('TSA Input'!J2920="Yes",'TSA Input'!H2920,""))</f>
        <v/>
      </c>
      <c r="E2945" s="40" t="str">
        <f>IF('TSA Input'!J2920="","",IF('TSA Input'!J2920="Yes",'TSA Input'!G2920,""))</f>
        <v/>
      </c>
      <c r="F2945" s="42" t="str">
        <f>IF('TSA Input'!J2920="","",IF('TSA Input'!J2920="Yes",'TSA Input'!C2920,""))</f>
        <v/>
      </c>
      <c r="G2945" s="43" t="str">
        <f>IF('TSA Input'!J2920="","",IF('TSA Input'!J2920="Yes",'TSA Input'!I2920,""))</f>
        <v/>
      </c>
      <c r="H2945" s="43" t="str">
        <f>IF('TSA Input'!J2920="","",IF('TSA Input'!J2920="Yes",'TSA Input'!E2920,""))</f>
        <v/>
      </c>
      <c r="I2945" s="45" t="str">
        <f t="shared" si="2"/>
        <v/>
      </c>
      <c r="J2945" s="146" t="str">
        <f>IF('TSA Input'!$J2920="","",IF('TSA Input'!$J2920="Yes",'TSA Input'!$C2920,""))</f>
        <v/>
      </c>
      <c r="K2945" s="147" t="str">
        <f>IF('TSA Input'!$J2920="","",IF('TSA Input'!$J2920="Yes",'TSA Input'!$I2920,""))</f>
        <v/>
      </c>
      <c r="L2945" s="147" t="str">
        <f>IF('TSA Input'!$J2920="","",IF('TSA Input'!$J2920="Yes",'TSA Input'!$E2920,""))</f>
        <v/>
      </c>
      <c r="M2945" s="45" t="str">
        <f t="shared" si="3"/>
        <v/>
      </c>
      <c r="N2945" s="48"/>
      <c r="O2945" s="49"/>
      <c r="P2945" s="148" t="s">
        <v>31</v>
      </c>
      <c r="Q2945" s="149" t="s">
        <v>31</v>
      </c>
      <c r="R2945" s="1"/>
    </row>
    <row r="2946" spans="1:18" ht="15.75" hidden="1" customHeight="1">
      <c r="A2946" s="1" t="str">
        <f t="shared" si="1"/>
        <v/>
      </c>
      <c r="B2946" s="1"/>
      <c r="C2946" s="38" t="str">
        <f>IF('TSA Input'!J2921="","",IF('TSA Input'!J2921="Yes",'TSA Input'!B2921,"Ineligible"))</f>
        <v/>
      </c>
      <c r="D2946" s="39" t="str">
        <f>IF('TSA Input'!J2921="","",IF('TSA Input'!J2921="Yes",'TSA Input'!H2921,""))</f>
        <v/>
      </c>
      <c r="E2946" s="40" t="str">
        <f>IF('TSA Input'!J2921="","",IF('TSA Input'!J2921="Yes",'TSA Input'!G2921,""))</f>
        <v/>
      </c>
      <c r="F2946" s="42" t="str">
        <f>IF('TSA Input'!J2921="","",IF('TSA Input'!J2921="Yes",'TSA Input'!C2921,""))</f>
        <v/>
      </c>
      <c r="G2946" s="43" t="str">
        <f>IF('TSA Input'!J2921="","",IF('TSA Input'!J2921="Yes",'TSA Input'!I2921,""))</f>
        <v/>
      </c>
      <c r="H2946" s="43" t="str">
        <f>IF('TSA Input'!J2921="","",IF('TSA Input'!J2921="Yes",'TSA Input'!E2921,""))</f>
        <v/>
      </c>
      <c r="I2946" s="45" t="str">
        <f t="shared" si="2"/>
        <v/>
      </c>
      <c r="J2946" s="146" t="str">
        <f>IF('TSA Input'!$J2921="","",IF('TSA Input'!$J2921="Yes",'TSA Input'!$C2921,""))</f>
        <v/>
      </c>
      <c r="K2946" s="147" t="str">
        <f>IF('TSA Input'!$J2921="","",IF('TSA Input'!$J2921="Yes",'TSA Input'!$I2921,""))</f>
        <v/>
      </c>
      <c r="L2946" s="147" t="str">
        <f>IF('TSA Input'!$J2921="","",IF('TSA Input'!$J2921="Yes",'TSA Input'!$E2921,""))</f>
        <v/>
      </c>
      <c r="M2946" s="45" t="str">
        <f t="shared" si="3"/>
        <v/>
      </c>
      <c r="N2946" s="48"/>
      <c r="O2946" s="49"/>
      <c r="P2946" s="148" t="s">
        <v>31</v>
      </c>
      <c r="Q2946" s="149" t="s">
        <v>31</v>
      </c>
      <c r="R2946" s="1"/>
    </row>
    <row r="2947" spans="1:18" ht="15.75" hidden="1" customHeight="1">
      <c r="A2947" s="1" t="str">
        <f t="shared" si="1"/>
        <v/>
      </c>
      <c r="B2947" s="1"/>
      <c r="C2947" s="38" t="str">
        <f>IF('TSA Input'!J2922="","",IF('TSA Input'!J2922="Yes",'TSA Input'!B2922,"Ineligible"))</f>
        <v/>
      </c>
      <c r="D2947" s="39" t="str">
        <f>IF('TSA Input'!J2922="","",IF('TSA Input'!J2922="Yes",'TSA Input'!H2922,""))</f>
        <v/>
      </c>
      <c r="E2947" s="40" t="str">
        <f>IF('TSA Input'!J2922="","",IF('TSA Input'!J2922="Yes",'TSA Input'!G2922,""))</f>
        <v/>
      </c>
      <c r="F2947" s="42" t="str">
        <f>IF('TSA Input'!J2922="","",IF('TSA Input'!J2922="Yes",'TSA Input'!C2922,""))</f>
        <v/>
      </c>
      <c r="G2947" s="43" t="str">
        <f>IF('TSA Input'!J2922="","",IF('TSA Input'!J2922="Yes",'TSA Input'!I2922,""))</f>
        <v/>
      </c>
      <c r="H2947" s="43" t="str">
        <f>IF('TSA Input'!J2922="","",IF('TSA Input'!J2922="Yes",'TSA Input'!E2922,""))</f>
        <v/>
      </c>
      <c r="I2947" s="45" t="str">
        <f t="shared" si="2"/>
        <v/>
      </c>
      <c r="J2947" s="146" t="str">
        <f>IF('TSA Input'!$J2922="","",IF('TSA Input'!$J2922="Yes",'TSA Input'!$C2922,""))</f>
        <v/>
      </c>
      <c r="K2947" s="147" t="str">
        <f>IF('TSA Input'!$J2922="","",IF('TSA Input'!$J2922="Yes",'TSA Input'!$I2922,""))</f>
        <v/>
      </c>
      <c r="L2947" s="147" t="str">
        <f>IF('TSA Input'!$J2922="","",IF('TSA Input'!$J2922="Yes",'TSA Input'!$E2922,""))</f>
        <v/>
      </c>
      <c r="M2947" s="45" t="str">
        <f t="shared" si="3"/>
        <v/>
      </c>
      <c r="N2947" s="48"/>
      <c r="O2947" s="49"/>
      <c r="P2947" s="148" t="s">
        <v>31</v>
      </c>
      <c r="Q2947" s="149" t="s">
        <v>31</v>
      </c>
      <c r="R2947" s="1"/>
    </row>
    <row r="2948" spans="1:18" ht="15.75" hidden="1" customHeight="1">
      <c r="A2948" s="1" t="str">
        <f t="shared" si="1"/>
        <v/>
      </c>
      <c r="B2948" s="1"/>
      <c r="C2948" s="38" t="str">
        <f>IF('TSA Input'!J2923="","",IF('TSA Input'!J2923="Yes",'TSA Input'!B2923,"Ineligible"))</f>
        <v/>
      </c>
      <c r="D2948" s="39" t="str">
        <f>IF('TSA Input'!J2923="","",IF('TSA Input'!J2923="Yes",'TSA Input'!H2923,""))</f>
        <v/>
      </c>
      <c r="E2948" s="40" t="str">
        <f>IF('TSA Input'!J2923="","",IF('TSA Input'!J2923="Yes",'TSA Input'!G2923,""))</f>
        <v/>
      </c>
      <c r="F2948" s="42" t="str">
        <f>IF('TSA Input'!J2923="","",IF('TSA Input'!J2923="Yes",'TSA Input'!C2923,""))</f>
        <v/>
      </c>
      <c r="G2948" s="43" t="str">
        <f>IF('TSA Input'!J2923="","",IF('TSA Input'!J2923="Yes",'TSA Input'!I2923,""))</f>
        <v/>
      </c>
      <c r="H2948" s="43" t="str">
        <f>IF('TSA Input'!J2923="","",IF('TSA Input'!J2923="Yes",'TSA Input'!E2923,""))</f>
        <v/>
      </c>
      <c r="I2948" s="45" t="str">
        <f t="shared" si="2"/>
        <v/>
      </c>
      <c r="J2948" s="146" t="str">
        <f>IF('TSA Input'!$J2923="","",IF('TSA Input'!$J2923="Yes",'TSA Input'!$C2923,""))</f>
        <v/>
      </c>
      <c r="K2948" s="147" t="str">
        <f>IF('TSA Input'!$J2923="","",IF('TSA Input'!$J2923="Yes",'TSA Input'!$I2923,""))</f>
        <v/>
      </c>
      <c r="L2948" s="147" t="str">
        <f>IF('TSA Input'!$J2923="","",IF('TSA Input'!$J2923="Yes",'TSA Input'!$E2923,""))</f>
        <v/>
      </c>
      <c r="M2948" s="45" t="str">
        <f t="shared" si="3"/>
        <v/>
      </c>
      <c r="N2948" s="48"/>
      <c r="O2948" s="49"/>
      <c r="P2948" s="148" t="s">
        <v>31</v>
      </c>
      <c r="Q2948" s="149" t="s">
        <v>31</v>
      </c>
      <c r="R2948" s="1"/>
    </row>
    <row r="2949" spans="1:18" ht="15.75" hidden="1" customHeight="1">
      <c r="A2949" s="1" t="str">
        <f t="shared" si="1"/>
        <v/>
      </c>
      <c r="B2949" s="1"/>
      <c r="C2949" s="38" t="str">
        <f>IF('TSA Input'!J2924="","",IF('TSA Input'!J2924="Yes",'TSA Input'!B2924,"Ineligible"))</f>
        <v/>
      </c>
      <c r="D2949" s="39" t="str">
        <f>IF('TSA Input'!J2924="","",IF('TSA Input'!J2924="Yes",'TSA Input'!H2924,""))</f>
        <v/>
      </c>
      <c r="E2949" s="40" t="str">
        <f>IF('TSA Input'!J2924="","",IF('TSA Input'!J2924="Yes",'TSA Input'!G2924,""))</f>
        <v/>
      </c>
      <c r="F2949" s="42" t="str">
        <f>IF('TSA Input'!J2924="","",IF('TSA Input'!J2924="Yes",'TSA Input'!C2924,""))</f>
        <v/>
      </c>
      <c r="G2949" s="43" t="str">
        <f>IF('TSA Input'!J2924="","",IF('TSA Input'!J2924="Yes",'TSA Input'!I2924,""))</f>
        <v/>
      </c>
      <c r="H2949" s="43" t="str">
        <f>IF('TSA Input'!J2924="","",IF('TSA Input'!J2924="Yes",'TSA Input'!E2924,""))</f>
        <v/>
      </c>
      <c r="I2949" s="45" t="str">
        <f t="shared" si="2"/>
        <v/>
      </c>
      <c r="J2949" s="146" t="str">
        <f>IF('TSA Input'!$J2924="","",IF('TSA Input'!$J2924="Yes",'TSA Input'!$C2924,""))</f>
        <v/>
      </c>
      <c r="K2949" s="147" t="str">
        <f>IF('TSA Input'!$J2924="","",IF('TSA Input'!$J2924="Yes",'TSA Input'!$I2924,""))</f>
        <v/>
      </c>
      <c r="L2949" s="147" t="str">
        <f>IF('TSA Input'!$J2924="","",IF('TSA Input'!$J2924="Yes",'TSA Input'!$E2924,""))</f>
        <v/>
      </c>
      <c r="M2949" s="45" t="str">
        <f t="shared" si="3"/>
        <v/>
      </c>
      <c r="N2949" s="48"/>
      <c r="O2949" s="49"/>
      <c r="P2949" s="148" t="s">
        <v>31</v>
      </c>
      <c r="Q2949" s="149" t="s">
        <v>31</v>
      </c>
      <c r="R2949" s="1"/>
    </row>
    <row r="2950" spans="1:18" ht="15.75" hidden="1" customHeight="1">
      <c r="A2950" s="1" t="str">
        <f t="shared" si="1"/>
        <v/>
      </c>
      <c r="B2950" s="1"/>
      <c r="C2950" s="38" t="str">
        <f>IF('TSA Input'!J2925="","",IF('TSA Input'!J2925="Yes",'TSA Input'!B2925,"Ineligible"))</f>
        <v/>
      </c>
      <c r="D2950" s="39" t="str">
        <f>IF('TSA Input'!J2925="","",IF('TSA Input'!J2925="Yes",'TSA Input'!H2925,""))</f>
        <v/>
      </c>
      <c r="E2950" s="40" t="str">
        <f>IF('TSA Input'!J2925="","",IF('TSA Input'!J2925="Yes",'TSA Input'!G2925,""))</f>
        <v/>
      </c>
      <c r="F2950" s="42" t="str">
        <f>IF('TSA Input'!J2925="","",IF('TSA Input'!J2925="Yes",'TSA Input'!C2925,""))</f>
        <v/>
      </c>
      <c r="G2950" s="43" t="str">
        <f>IF('TSA Input'!J2925="","",IF('TSA Input'!J2925="Yes",'TSA Input'!I2925,""))</f>
        <v/>
      </c>
      <c r="H2950" s="43" t="str">
        <f>IF('TSA Input'!J2925="","",IF('TSA Input'!J2925="Yes",'TSA Input'!E2925,""))</f>
        <v/>
      </c>
      <c r="I2950" s="45" t="str">
        <f t="shared" si="2"/>
        <v/>
      </c>
      <c r="J2950" s="146" t="str">
        <f>IF('TSA Input'!$J2925="","",IF('TSA Input'!$J2925="Yes",'TSA Input'!$C2925,""))</f>
        <v/>
      </c>
      <c r="K2950" s="147" t="str">
        <f>IF('TSA Input'!$J2925="","",IF('TSA Input'!$J2925="Yes",'TSA Input'!$I2925,""))</f>
        <v/>
      </c>
      <c r="L2950" s="147" t="str">
        <f>IF('TSA Input'!$J2925="","",IF('TSA Input'!$J2925="Yes",'TSA Input'!$E2925,""))</f>
        <v/>
      </c>
      <c r="M2950" s="45" t="str">
        <f t="shared" si="3"/>
        <v/>
      </c>
      <c r="N2950" s="48"/>
      <c r="O2950" s="49"/>
      <c r="P2950" s="148" t="s">
        <v>31</v>
      </c>
      <c r="Q2950" s="149" t="s">
        <v>31</v>
      </c>
      <c r="R2950" s="1"/>
    </row>
    <row r="2951" spans="1:18" ht="15.75" hidden="1" customHeight="1">
      <c r="A2951" s="1" t="str">
        <f t="shared" si="1"/>
        <v/>
      </c>
      <c r="B2951" s="1"/>
      <c r="C2951" s="38" t="str">
        <f>IF('TSA Input'!J2926="","",IF('TSA Input'!J2926="Yes",'TSA Input'!B2926,"Ineligible"))</f>
        <v/>
      </c>
      <c r="D2951" s="39" t="str">
        <f>IF('TSA Input'!J2926="","",IF('TSA Input'!J2926="Yes",'TSA Input'!H2926,""))</f>
        <v/>
      </c>
      <c r="E2951" s="40" t="str">
        <f>IF('TSA Input'!J2926="","",IF('TSA Input'!J2926="Yes",'TSA Input'!G2926,""))</f>
        <v/>
      </c>
      <c r="F2951" s="42" t="str">
        <f>IF('TSA Input'!J2926="","",IF('TSA Input'!J2926="Yes",'TSA Input'!C2926,""))</f>
        <v/>
      </c>
      <c r="G2951" s="43" t="str">
        <f>IF('TSA Input'!J2926="","",IF('TSA Input'!J2926="Yes",'TSA Input'!I2926,""))</f>
        <v/>
      </c>
      <c r="H2951" s="43" t="str">
        <f>IF('TSA Input'!J2926="","",IF('TSA Input'!J2926="Yes",'TSA Input'!E2926,""))</f>
        <v/>
      </c>
      <c r="I2951" s="45" t="str">
        <f t="shared" si="2"/>
        <v/>
      </c>
      <c r="J2951" s="146" t="str">
        <f>IF('TSA Input'!$J2926="","",IF('TSA Input'!$J2926="Yes",'TSA Input'!$C2926,""))</f>
        <v/>
      </c>
      <c r="K2951" s="147" t="str">
        <f>IF('TSA Input'!$J2926="","",IF('TSA Input'!$J2926="Yes",'TSA Input'!$I2926,""))</f>
        <v/>
      </c>
      <c r="L2951" s="147" t="str">
        <f>IF('TSA Input'!$J2926="","",IF('TSA Input'!$J2926="Yes",'TSA Input'!$E2926,""))</f>
        <v/>
      </c>
      <c r="M2951" s="45" t="str">
        <f t="shared" si="3"/>
        <v/>
      </c>
      <c r="N2951" s="48"/>
      <c r="O2951" s="49"/>
      <c r="P2951" s="148" t="s">
        <v>31</v>
      </c>
      <c r="Q2951" s="149" t="s">
        <v>31</v>
      </c>
      <c r="R2951" s="1"/>
    </row>
    <row r="2952" spans="1:18" ht="15.75" hidden="1" customHeight="1">
      <c r="A2952" s="1" t="str">
        <f t="shared" si="1"/>
        <v/>
      </c>
      <c r="B2952" s="1"/>
      <c r="C2952" s="38" t="str">
        <f>IF('TSA Input'!J2927="","",IF('TSA Input'!J2927="Yes",'TSA Input'!B2927,"Ineligible"))</f>
        <v/>
      </c>
      <c r="D2952" s="39" t="str">
        <f>IF('TSA Input'!J2927="","",IF('TSA Input'!J2927="Yes",'TSA Input'!H2927,""))</f>
        <v/>
      </c>
      <c r="E2952" s="40" t="str">
        <f>IF('TSA Input'!J2927="","",IF('TSA Input'!J2927="Yes",'TSA Input'!G2927,""))</f>
        <v/>
      </c>
      <c r="F2952" s="42" t="str">
        <f>IF('TSA Input'!J2927="","",IF('TSA Input'!J2927="Yes",'TSA Input'!C2927,""))</f>
        <v/>
      </c>
      <c r="G2952" s="43" t="str">
        <f>IF('TSA Input'!J2927="","",IF('TSA Input'!J2927="Yes",'TSA Input'!I2927,""))</f>
        <v/>
      </c>
      <c r="H2952" s="43" t="str">
        <f>IF('TSA Input'!J2927="","",IF('TSA Input'!J2927="Yes",'TSA Input'!E2927,""))</f>
        <v/>
      </c>
      <c r="I2952" s="45" t="str">
        <f t="shared" si="2"/>
        <v/>
      </c>
      <c r="J2952" s="146" t="str">
        <f>IF('TSA Input'!$J2927="","",IF('TSA Input'!$J2927="Yes",'TSA Input'!$C2927,""))</f>
        <v/>
      </c>
      <c r="K2952" s="147" t="str">
        <f>IF('TSA Input'!$J2927="","",IF('TSA Input'!$J2927="Yes",'TSA Input'!$I2927,""))</f>
        <v/>
      </c>
      <c r="L2952" s="147" t="str">
        <f>IF('TSA Input'!$J2927="","",IF('TSA Input'!$J2927="Yes",'TSA Input'!$E2927,""))</f>
        <v/>
      </c>
      <c r="M2952" s="45" t="str">
        <f t="shared" si="3"/>
        <v/>
      </c>
      <c r="N2952" s="48"/>
      <c r="O2952" s="49"/>
      <c r="P2952" s="148" t="s">
        <v>31</v>
      </c>
      <c r="Q2952" s="149" t="s">
        <v>31</v>
      </c>
      <c r="R2952" s="1"/>
    </row>
    <row r="2953" spans="1:18" ht="15.75" hidden="1" customHeight="1">
      <c r="A2953" s="1" t="str">
        <f t="shared" si="1"/>
        <v/>
      </c>
      <c r="B2953" s="1"/>
      <c r="C2953" s="38" t="str">
        <f>IF('TSA Input'!J2928="","",IF('TSA Input'!J2928="Yes",'TSA Input'!B2928,"Ineligible"))</f>
        <v/>
      </c>
      <c r="D2953" s="39" t="str">
        <f>IF('TSA Input'!J2928="","",IF('TSA Input'!J2928="Yes",'TSA Input'!H2928,""))</f>
        <v/>
      </c>
      <c r="E2953" s="40" t="str">
        <f>IF('TSA Input'!J2928="","",IF('TSA Input'!J2928="Yes",'TSA Input'!G2928,""))</f>
        <v/>
      </c>
      <c r="F2953" s="42" t="str">
        <f>IF('TSA Input'!J2928="","",IF('TSA Input'!J2928="Yes",'TSA Input'!C2928,""))</f>
        <v/>
      </c>
      <c r="G2953" s="43" t="str">
        <f>IF('TSA Input'!J2928="","",IF('TSA Input'!J2928="Yes",'TSA Input'!I2928,""))</f>
        <v/>
      </c>
      <c r="H2953" s="43" t="str">
        <f>IF('TSA Input'!J2928="","",IF('TSA Input'!J2928="Yes",'TSA Input'!E2928,""))</f>
        <v/>
      </c>
      <c r="I2953" s="45" t="str">
        <f t="shared" si="2"/>
        <v/>
      </c>
      <c r="J2953" s="146" t="str">
        <f>IF('TSA Input'!$J2928="","",IF('TSA Input'!$J2928="Yes",'TSA Input'!$C2928,""))</f>
        <v/>
      </c>
      <c r="K2953" s="147" t="str">
        <f>IF('TSA Input'!$J2928="","",IF('TSA Input'!$J2928="Yes",'TSA Input'!$I2928,""))</f>
        <v/>
      </c>
      <c r="L2953" s="147" t="str">
        <f>IF('TSA Input'!$J2928="","",IF('TSA Input'!$J2928="Yes",'TSA Input'!$E2928,""))</f>
        <v/>
      </c>
      <c r="M2953" s="45" t="str">
        <f t="shared" si="3"/>
        <v/>
      </c>
      <c r="N2953" s="48"/>
      <c r="O2953" s="49"/>
      <c r="P2953" s="148" t="s">
        <v>31</v>
      </c>
      <c r="Q2953" s="149" t="s">
        <v>31</v>
      </c>
      <c r="R2953" s="1"/>
    </row>
    <row r="2954" spans="1:18" ht="15.75" hidden="1" customHeight="1">
      <c r="A2954" s="1" t="str">
        <f t="shared" si="1"/>
        <v/>
      </c>
      <c r="B2954" s="1"/>
      <c r="C2954" s="38" t="str">
        <f>IF('TSA Input'!J2929="","",IF('TSA Input'!J2929="Yes",'TSA Input'!B2929,"Ineligible"))</f>
        <v/>
      </c>
      <c r="D2954" s="39" t="str">
        <f>IF('TSA Input'!J2929="","",IF('TSA Input'!J2929="Yes",'TSA Input'!H2929,""))</f>
        <v/>
      </c>
      <c r="E2954" s="40" t="str">
        <f>IF('TSA Input'!J2929="","",IF('TSA Input'!J2929="Yes",'TSA Input'!G2929,""))</f>
        <v/>
      </c>
      <c r="F2954" s="42" t="str">
        <f>IF('TSA Input'!J2929="","",IF('TSA Input'!J2929="Yes",'TSA Input'!C2929,""))</f>
        <v/>
      </c>
      <c r="G2954" s="43" t="str">
        <f>IF('TSA Input'!J2929="","",IF('TSA Input'!J2929="Yes",'TSA Input'!I2929,""))</f>
        <v/>
      </c>
      <c r="H2954" s="43" t="str">
        <f>IF('TSA Input'!J2929="","",IF('TSA Input'!J2929="Yes",'TSA Input'!E2929,""))</f>
        <v/>
      </c>
      <c r="I2954" s="45" t="str">
        <f t="shared" si="2"/>
        <v/>
      </c>
      <c r="J2954" s="146" t="str">
        <f>IF('TSA Input'!$J2929="","",IF('TSA Input'!$J2929="Yes",'TSA Input'!$C2929,""))</f>
        <v/>
      </c>
      <c r="K2954" s="147" t="str">
        <f>IF('TSA Input'!$J2929="","",IF('TSA Input'!$J2929="Yes",'TSA Input'!$I2929,""))</f>
        <v/>
      </c>
      <c r="L2954" s="147" t="str">
        <f>IF('TSA Input'!$J2929="","",IF('TSA Input'!$J2929="Yes",'TSA Input'!$E2929,""))</f>
        <v/>
      </c>
      <c r="M2954" s="45" t="str">
        <f t="shared" si="3"/>
        <v/>
      </c>
      <c r="N2954" s="48"/>
      <c r="O2954" s="49"/>
      <c r="P2954" s="148" t="s">
        <v>31</v>
      </c>
      <c r="Q2954" s="149" t="s">
        <v>31</v>
      </c>
      <c r="R2954" s="1"/>
    </row>
    <row r="2955" spans="1:18" ht="15.75" hidden="1" customHeight="1">
      <c r="A2955" s="1" t="str">
        <f t="shared" si="1"/>
        <v/>
      </c>
      <c r="B2955" s="1"/>
      <c r="C2955" s="38" t="str">
        <f>IF('TSA Input'!J2930="","",IF('TSA Input'!J2930="Yes",'TSA Input'!B2930,"Ineligible"))</f>
        <v/>
      </c>
      <c r="D2955" s="39" t="str">
        <f>IF('TSA Input'!J2930="","",IF('TSA Input'!J2930="Yes",'TSA Input'!H2930,""))</f>
        <v/>
      </c>
      <c r="E2955" s="40" t="str">
        <f>IF('TSA Input'!J2930="","",IF('TSA Input'!J2930="Yes",'TSA Input'!G2930,""))</f>
        <v/>
      </c>
      <c r="F2955" s="42" t="str">
        <f>IF('TSA Input'!J2930="","",IF('TSA Input'!J2930="Yes",'TSA Input'!C2930,""))</f>
        <v/>
      </c>
      <c r="G2955" s="43" t="str">
        <f>IF('TSA Input'!J2930="","",IF('TSA Input'!J2930="Yes",'TSA Input'!I2930,""))</f>
        <v/>
      </c>
      <c r="H2955" s="43" t="str">
        <f>IF('TSA Input'!J2930="","",IF('TSA Input'!J2930="Yes",'TSA Input'!E2930,""))</f>
        <v/>
      </c>
      <c r="I2955" s="45" t="str">
        <f t="shared" si="2"/>
        <v/>
      </c>
      <c r="J2955" s="146" t="str">
        <f>IF('TSA Input'!$J2930="","",IF('TSA Input'!$J2930="Yes",'TSA Input'!$C2930,""))</f>
        <v/>
      </c>
      <c r="K2955" s="147" t="str">
        <f>IF('TSA Input'!$J2930="","",IF('TSA Input'!$J2930="Yes",'TSA Input'!$I2930,""))</f>
        <v/>
      </c>
      <c r="L2955" s="147" t="str">
        <f>IF('TSA Input'!$J2930="","",IF('TSA Input'!$J2930="Yes",'TSA Input'!$E2930,""))</f>
        <v/>
      </c>
      <c r="M2955" s="45" t="str">
        <f t="shared" si="3"/>
        <v/>
      </c>
      <c r="N2955" s="48"/>
      <c r="O2955" s="49"/>
      <c r="P2955" s="148" t="s">
        <v>31</v>
      </c>
      <c r="Q2955" s="149" t="s">
        <v>31</v>
      </c>
      <c r="R2955" s="1"/>
    </row>
    <row r="2956" spans="1:18" ht="15.75" hidden="1" customHeight="1">
      <c r="A2956" s="1" t="str">
        <f t="shared" si="1"/>
        <v/>
      </c>
      <c r="B2956" s="1"/>
      <c r="C2956" s="38" t="str">
        <f>IF('TSA Input'!J2931="","",IF('TSA Input'!J2931="Yes",'TSA Input'!B2931,"Ineligible"))</f>
        <v/>
      </c>
      <c r="D2956" s="39" t="str">
        <f>IF('TSA Input'!J2931="","",IF('TSA Input'!J2931="Yes",'TSA Input'!H2931,""))</f>
        <v/>
      </c>
      <c r="E2956" s="40" t="str">
        <f>IF('TSA Input'!J2931="","",IF('TSA Input'!J2931="Yes",'TSA Input'!G2931,""))</f>
        <v/>
      </c>
      <c r="F2956" s="42" t="str">
        <f>IF('TSA Input'!J2931="","",IF('TSA Input'!J2931="Yes",'TSA Input'!C2931,""))</f>
        <v/>
      </c>
      <c r="G2956" s="43" t="str">
        <f>IF('TSA Input'!J2931="","",IF('TSA Input'!J2931="Yes",'TSA Input'!I2931,""))</f>
        <v/>
      </c>
      <c r="H2956" s="43" t="str">
        <f>IF('TSA Input'!J2931="","",IF('TSA Input'!J2931="Yes",'TSA Input'!E2931,""))</f>
        <v/>
      </c>
      <c r="I2956" s="45" t="str">
        <f t="shared" si="2"/>
        <v/>
      </c>
      <c r="J2956" s="146" t="str">
        <f>IF('TSA Input'!$J2931="","",IF('TSA Input'!$J2931="Yes",'TSA Input'!$C2931,""))</f>
        <v/>
      </c>
      <c r="K2956" s="147" t="str">
        <f>IF('TSA Input'!$J2931="","",IF('TSA Input'!$J2931="Yes",'TSA Input'!$I2931,""))</f>
        <v/>
      </c>
      <c r="L2956" s="147" t="str">
        <f>IF('TSA Input'!$J2931="","",IF('TSA Input'!$J2931="Yes",'TSA Input'!$E2931,""))</f>
        <v/>
      </c>
      <c r="M2956" s="45" t="str">
        <f t="shared" si="3"/>
        <v/>
      </c>
      <c r="N2956" s="48"/>
      <c r="O2956" s="49"/>
      <c r="P2956" s="148" t="s">
        <v>31</v>
      </c>
      <c r="Q2956" s="149" t="s">
        <v>31</v>
      </c>
      <c r="R2956" s="1"/>
    </row>
    <row r="2957" spans="1:18" ht="15.75" hidden="1" customHeight="1">
      <c r="A2957" s="1" t="str">
        <f t="shared" si="1"/>
        <v/>
      </c>
      <c r="B2957" s="1"/>
      <c r="C2957" s="38" t="str">
        <f>IF('TSA Input'!J2932="","",IF('TSA Input'!J2932="Yes",'TSA Input'!B2932,"Ineligible"))</f>
        <v/>
      </c>
      <c r="D2957" s="39" t="str">
        <f>IF('TSA Input'!J2932="","",IF('TSA Input'!J2932="Yes",'TSA Input'!H2932,""))</f>
        <v/>
      </c>
      <c r="E2957" s="40" t="str">
        <f>IF('TSA Input'!J2932="","",IF('TSA Input'!J2932="Yes",'TSA Input'!G2932,""))</f>
        <v/>
      </c>
      <c r="F2957" s="42" t="str">
        <f>IF('TSA Input'!J2932="","",IF('TSA Input'!J2932="Yes",'TSA Input'!C2932,""))</f>
        <v/>
      </c>
      <c r="G2957" s="43" t="str">
        <f>IF('TSA Input'!J2932="","",IF('TSA Input'!J2932="Yes",'TSA Input'!I2932,""))</f>
        <v/>
      </c>
      <c r="H2957" s="43" t="str">
        <f>IF('TSA Input'!J2932="","",IF('TSA Input'!J2932="Yes",'TSA Input'!E2932,""))</f>
        <v/>
      </c>
      <c r="I2957" s="45" t="str">
        <f t="shared" si="2"/>
        <v/>
      </c>
      <c r="J2957" s="146" t="str">
        <f>IF('TSA Input'!$J2932="","",IF('TSA Input'!$J2932="Yes",'TSA Input'!$C2932,""))</f>
        <v/>
      </c>
      <c r="K2957" s="147" t="str">
        <f>IF('TSA Input'!$J2932="","",IF('TSA Input'!$J2932="Yes",'TSA Input'!$I2932,""))</f>
        <v/>
      </c>
      <c r="L2957" s="147" t="str">
        <f>IF('TSA Input'!$J2932="","",IF('TSA Input'!$J2932="Yes",'TSA Input'!$E2932,""))</f>
        <v/>
      </c>
      <c r="M2957" s="45" t="str">
        <f t="shared" si="3"/>
        <v/>
      </c>
      <c r="N2957" s="48"/>
      <c r="O2957" s="49"/>
      <c r="P2957" s="148" t="s">
        <v>31</v>
      </c>
      <c r="Q2957" s="149" t="s">
        <v>31</v>
      </c>
      <c r="R2957" s="1"/>
    </row>
    <row r="2958" spans="1:18" ht="15.75" hidden="1" customHeight="1">
      <c r="A2958" s="1" t="str">
        <f t="shared" si="1"/>
        <v/>
      </c>
      <c r="B2958" s="1"/>
      <c r="C2958" s="38" t="str">
        <f>IF('TSA Input'!J2933="","",IF('TSA Input'!J2933="Yes",'TSA Input'!B2933,"Ineligible"))</f>
        <v/>
      </c>
      <c r="D2958" s="39" t="str">
        <f>IF('TSA Input'!J2933="","",IF('TSA Input'!J2933="Yes",'TSA Input'!H2933,""))</f>
        <v/>
      </c>
      <c r="E2958" s="40" t="str">
        <f>IF('TSA Input'!J2933="","",IF('TSA Input'!J2933="Yes",'TSA Input'!G2933,""))</f>
        <v/>
      </c>
      <c r="F2958" s="42" t="str">
        <f>IF('TSA Input'!J2933="","",IF('TSA Input'!J2933="Yes",'TSA Input'!C2933,""))</f>
        <v/>
      </c>
      <c r="G2958" s="43" t="str">
        <f>IF('TSA Input'!J2933="","",IF('TSA Input'!J2933="Yes",'TSA Input'!I2933,""))</f>
        <v/>
      </c>
      <c r="H2958" s="43" t="str">
        <f>IF('TSA Input'!J2933="","",IF('TSA Input'!J2933="Yes",'TSA Input'!E2933,""))</f>
        <v/>
      </c>
      <c r="I2958" s="45" t="str">
        <f t="shared" si="2"/>
        <v/>
      </c>
      <c r="J2958" s="146" t="str">
        <f>IF('TSA Input'!$J2933="","",IF('TSA Input'!$J2933="Yes",'TSA Input'!$C2933,""))</f>
        <v/>
      </c>
      <c r="K2958" s="147" t="str">
        <f>IF('TSA Input'!$J2933="","",IF('TSA Input'!$J2933="Yes",'TSA Input'!$I2933,""))</f>
        <v/>
      </c>
      <c r="L2958" s="147" t="str">
        <f>IF('TSA Input'!$J2933="","",IF('TSA Input'!$J2933="Yes",'TSA Input'!$E2933,""))</f>
        <v/>
      </c>
      <c r="M2958" s="45" t="str">
        <f t="shared" si="3"/>
        <v/>
      </c>
      <c r="N2958" s="48"/>
      <c r="O2958" s="49"/>
      <c r="P2958" s="148" t="s">
        <v>31</v>
      </c>
      <c r="Q2958" s="149" t="s">
        <v>31</v>
      </c>
      <c r="R2958" s="1"/>
    </row>
    <row r="2959" spans="1:18" ht="15.75" hidden="1" customHeight="1">
      <c r="A2959" s="1" t="str">
        <f t="shared" si="1"/>
        <v/>
      </c>
      <c r="B2959" s="1"/>
      <c r="C2959" s="38" t="str">
        <f>IF('TSA Input'!J2934="","",IF('TSA Input'!J2934="Yes",'TSA Input'!B2934,"Ineligible"))</f>
        <v/>
      </c>
      <c r="D2959" s="39" t="str">
        <f>IF('TSA Input'!J2934="","",IF('TSA Input'!J2934="Yes",'TSA Input'!H2934,""))</f>
        <v/>
      </c>
      <c r="E2959" s="40" t="str">
        <f>IF('TSA Input'!J2934="","",IF('TSA Input'!J2934="Yes",'TSA Input'!G2934,""))</f>
        <v/>
      </c>
      <c r="F2959" s="42" t="str">
        <f>IF('TSA Input'!J2934="","",IF('TSA Input'!J2934="Yes",'TSA Input'!C2934,""))</f>
        <v/>
      </c>
      <c r="G2959" s="43" t="str">
        <f>IF('TSA Input'!J2934="","",IF('TSA Input'!J2934="Yes",'TSA Input'!I2934,""))</f>
        <v/>
      </c>
      <c r="H2959" s="43" t="str">
        <f>IF('TSA Input'!J2934="","",IF('TSA Input'!J2934="Yes",'TSA Input'!E2934,""))</f>
        <v/>
      </c>
      <c r="I2959" s="45" t="str">
        <f t="shared" si="2"/>
        <v/>
      </c>
      <c r="J2959" s="146" t="str">
        <f>IF('TSA Input'!$J2934="","",IF('TSA Input'!$J2934="Yes",'TSA Input'!$C2934,""))</f>
        <v/>
      </c>
      <c r="K2959" s="147" t="str">
        <f>IF('TSA Input'!$J2934="","",IF('TSA Input'!$J2934="Yes",'TSA Input'!$I2934,""))</f>
        <v/>
      </c>
      <c r="L2959" s="147" t="str">
        <f>IF('TSA Input'!$J2934="","",IF('TSA Input'!$J2934="Yes",'TSA Input'!$E2934,""))</f>
        <v/>
      </c>
      <c r="M2959" s="45" t="str">
        <f t="shared" si="3"/>
        <v/>
      </c>
      <c r="N2959" s="48"/>
      <c r="O2959" s="49"/>
      <c r="P2959" s="148" t="s">
        <v>31</v>
      </c>
      <c r="Q2959" s="149" t="s">
        <v>31</v>
      </c>
      <c r="R2959" s="1"/>
    </row>
    <row r="2960" spans="1:18" ht="15.75" hidden="1" customHeight="1">
      <c r="A2960" s="1" t="str">
        <f t="shared" si="1"/>
        <v/>
      </c>
      <c r="B2960" s="1"/>
      <c r="C2960" s="38" t="str">
        <f>IF('TSA Input'!J2935="","",IF('TSA Input'!J2935="Yes",'TSA Input'!B2935,"Ineligible"))</f>
        <v/>
      </c>
      <c r="D2960" s="39" t="str">
        <f>IF('TSA Input'!J2935="","",IF('TSA Input'!J2935="Yes",'TSA Input'!H2935,""))</f>
        <v/>
      </c>
      <c r="E2960" s="40" t="str">
        <f>IF('TSA Input'!J2935="","",IF('TSA Input'!J2935="Yes",'TSA Input'!G2935,""))</f>
        <v/>
      </c>
      <c r="F2960" s="42" t="str">
        <f>IF('TSA Input'!J2935="","",IF('TSA Input'!J2935="Yes",'TSA Input'!C2935,""))</f>
        <v/>
      </c>
      <c r="G2960" s="43" t="str">
        <f>IF('TSA Input'!J2935="","",IF('TSA Input'!J2935="Yes",'TSA Input'!I2935,""))</f>
        <v/>
      </c>
      <c r="H2960" s="43" t="str">
        <f>IF('TSA Input'!J2935="","",IF('TSA Input'!J2935="Yes",'TSA Input'!E2935,""))</f>
        <v/>
      </c>
      <c r="I2960" s="45" t="str">
        <f t="shared" si="2"/>
        <v/>
      </c>
      <c r="J2960" s="146" t="str">
        <f>IF('TSA Input'!$J2935="","",IF('TSA Input'!$J2935="Yes",'TSA Input'!$C2935,""))</f>
        <v/>
      </c>
      <c r="K2960" s="147" t="str">
        <f>IF('TSA Input'!$J2935="","",IF('TSA Input'!$J2935="Yes",'TSA Input'!$I2935,""))</f>
        <v/>
      </c>
      <c r="L2960" s="147" t="str">
        <f>IF('TSA Input'!$J2935="","",IF('TSA Input'!$J2935="Yes",'TSA Input'!$E2935,""))</f>
        <v/>
      </c>
      <c r="M2960" s="45" t="str">
        <f t="shared" si="3"/>
        <v/>
      </c>
      <c r="N2960" s="48"/>
      <c r="O2960" s="49"/>
      <c r="P2960" s="148" t="s">
        <v>31</v>
      </c>
      <c r="Q2960" s="149" t="s">
        <v>31</v>
      </c>
      <c r="R2960" s="1"/>
    </row>
    <row r="2961" spans="1:18" ht="15.75" hidden="1" customHeight="1">
      <c r="A2961" s="1" t="str">
        <f t="shared" si="1"/>
        <v/>
      </c>
      <c r="B2961" s="1"/>
      <c r="C2961" s="38" t="str">
        <f>IF('TSA Input'!J2936="","",IF('TSA Input'!J2936="Yes",'TSA Input'!B2936,"Ineligible"))</f>
        <v/>
      </c>
      <c r="D2961" s="39" t="str">
        <f>IF('TSA Input'!J2936="","",IF('TSA Input'!J2936="Yes",'TSA Input'!H2936,""))</f>
        <v/>
      </c>
      <c r="E2961" s="40" t="str">
        <f>IF('TSA Input'!J2936="","",IF('TSA Input'!J2936="Yes",'TSA Input'!G2936,""))</f>
        <v/>
      </c>
      <c r="F2961" s="42" t="str">
        <f>IF('TSA Input'!J2936="","",IF('TSA Input'!J2936="Yes",'TSA Input'!C2936,""))</f>
        <v/>
      </c>
      <c r="G2961" s="43" t="str">
        <f>IF('TSA Input'!J2936="","",IF('TSA Input'!J2936="Yes",'TSA Input'!I2936,""))</f>
        <v/>
      </c>
      <c r="H2961" s="43" t="str">
        <f>IF('TSA Input'!J2936="","",IF('TSA Input'!J2936="Yes",'TSA Input'!E2936,""))</f>
        <v/>
      </c>
      <c r="I2961" s="45" t="str">
        <f t="shared" si="2"/>
        <v/>
      </c>
      <c r="J2961" s="146" t="str">
        <f>IF('TSA Input'!$J2936="","",IF('TSA Input'!$J2936="Yes",'TSA Input'!$C2936,""))</f>
        <v/>
      </c>
      <c r="K2961" s="147" t="str">
        <f>IF('TSA Input'!$J2936="","",IF('TSA Input'!$J2936="Yes",'TSA Input'!$I2936,""))</f>
        <v/>
      </c>
      <c r="L2961" s="147" t="str">
        <f>IF('TSA Input'!$J2936="","",IF('TSA Input'!$J2936="Yes",'TSA Input'!$E2936,""))</f>
        <v/>
      </c>
      <c r="M2961" s="45" t="str">
        <f t="shared" si="3"/>
        <v/>
      </c>
      <c r="N2961" s="48"/>
      <c r="O2961" s="49"/>
      <c r="P2961" s="148" t="s">
        <v>31</v>
      </c>
      <c r="Q2961" s="149" t="s">
        <v>31</v>
      </c>
      <c r="R2961" s="1"/>
    </row>
    <row r="2962" spans="1:18" ht="15.75" hidden="1" customHeight="1">
      <c r="A2962" s="1" t="str">
        <f t="shared" si="1"/>
        <v/>
      </c>
      <c r="B2962" s="1"/>
      <c r="C2962" s="38" t="str">
        <f>IF('TSA Input'!J2937="","",IF('TSA Input'!J2937="Yes",'TSA Input'!B2937,"Ineligible"))</f>
        <v/>
      </c>
      <c r="D2962" s="39" t="str">
        <f>IF('TSA Input'!J2937="","",IF('TSA Input'!J2937="Yes",'TSA Input'!H2937,""))</f>
        <v/>
      </c>
      <c r="E2962" s="40" t="str">
        <f>IF('TSA Input'!J2937="","",IF('TSA Input'!J2937="Yes",'TSA Input'!G2937,""))</f>
        <v/>
      </c>
      <c r="F2962" s="42" t="str">
        <f>IF('TSA Input'!J2937="","",IF('TSA Input'!J2937="Yes",'TSA Input'!C2937,""))</f>
        <v/>
      </c>
      <c r="G2962" s="43" t="str">
        <f>IF('TSA Input'!J2937="","",IF('TSA Input'!J2937="Yes",'TSA Input'!I2937,""))</f>
        <v/>
      </c>
      <c r="H2962" s="43" t="str">
        <f>IF('TSA Input'!J2937="","",IF('TSA Input'!J2937="Yes",'TSA Input'!E2937,""))</f>
        <v/>
      </c>
      <c r="I2962" s="45" t="str">
        <f t="shared" si="2"/>
        <v/>
      </c>
      <c r="J2962" s="146" t="str">
        <f>IF('TSA Input'!$J2937="","",IF('TSA Input'!$J2937="Yes",'TSA Input'!$C2937,""))</f>
        <v/>
      </c>
      <c r="K2962" s="147" t="str">
        <f>IF('TSA Input'!$J2937="","",IF('TSA Input'!$J2937="Yes",'TSA Input'!$I2937,""))</f>
        <v/>
      </c>
      <c r="L2962" s="147" t="str">
        <f>IF('TSA Input'!$J2937="","",IF('TSA Input'!$J2937="Yes",'TSA Input'!$E2937,""))</f>
        <v/>
      </c>
      <c r="M2962" s="45" t="str">
        <f t="shared" si="3"/>
        <v/>
      </c>
      <c r="N2962" s="48"/>
      <c r="O2962" s="49"/>
      <c r="P2962" s="148" t="s">
        <v>31</v>
      </c>
      <c r="Q2962" s="149" t="s">
        <v>31</v>
      </c>
      <c r="R2962" s="1"/>
    </row>
    <row r="2963" spans="1:18" ht="15.75" hidden="1" customHeight="1">
      <c r="A2963" s="1" t="str">
        <f t="shared" si="1"/>
        <v/>
      </c>
      <c r="B2963" s="1"/>
      <c r="C2963" s="38" t="str">
        <f>IF('TSA Input'!J2938="","",IF('TSA Input'!J2938="Yes",'TSA Input'!B2938,"Ineligible"))</f>
        <v/>
      </c>
      <c r="D2963" s="39" t="str">
        <f>IF('TSA Input'!J2938="","",IF('TSA Input'!J2938="Yes",'TSA Input'!H2938,""))</f>
        <v/>
      </c>
      <c r="E2963" s="40" t="str">
        <f>IF('TSA Input'!J2938="","",IF('TSA Input'!J2938="Yes",'TSA Input'!G2938,""))</f>
        <v/>
      </c>
      <c r="F2963" s="42" t="str">
        <f>IF('TSA Input'!J2938="","",IF('TSA Input'!J2938="Yes",'TSA Input'!C2938,""))</f>
        <v/>
      </c>
      <c r="G2963" s="43" t="str">
        <f>IF('TSA Input'!J2938="","",IF('TSA Input'!J2938="Yes",'TSA Input'!I2938,""))</f>
        <v/>
      </c>
      <c r="H2963" s="43" t="str">
        <f>IF('TSA Input'!J2938="","",IF('TSA Input'!J2938="Yes",'TSA Input'!E2938,""))</f>
        <v/>
      </c>
      <c r="I2963" s="45" t="str">
        <f t="shared" si="2"/>
        <v/>
      </c>
      <c r="J2963" s="146" t="str">
        <f>IF('TSA Input'!$J2938="","",IF('TSA Input'!$J2938="Yes",'TSA Input'!$C2938,""))</f>
        <v/>
      </c>
      <c r="K2963" s="147" t="str">
        <f>IF('TSA Input'!$J2938="","",IF('TSA Input'!$J2938="Yes",'TSA Input'!$I2938,""))</f>
        <v/>
      </c>
      <c r="L2963" s="147" t="str">
        <f>IF('TSA Input'!$J2938="","",IF('TSA Input'!$J2938="Yes",'TSA Input'!$E2938,""))</f>
        <v/>
      </c>
      <c r="M2963" s="45" t="str">
        <f t="shared" si="3"/>
        <v/>
      </c>
      <c r="N2963" s="48"/>
      <c r="O2963" s="49"/>
      <c r="P2963" s="148" t="s">
        <v>31</v>
      </c>
      <c r="Q2963" s="149" t="s">
        <v>31</v>
      </c>
      <c r="R2963" s="1"/>
    </row>
    <row r="2964" spans="1:18" ht="15.75" hidden="1" customHeight="1">
      <c r="A2964" s="1" t="str">
        <f t="shared" si="1"/>
        <v/>
      </c>
      <c r="B2964" s="1"/>
      <c r="C2964" s="38" t="str">
        <f>IF('TSA Input'!J2939="","",IF('TSA Input'!J2939="Yes",'TSA Input'!B2939,"Ineligible"))</f>
        <v/>
      </c>
      <c r="D2964" s="39" t="str">
        <f>IF('TSA Input'!J2939="","",IF('TSA Input'!J2939="Yes",'TSA Input'!H2939,""))</f>
        <v/>
      </c>
      <c r="E2964" s="40" t="str">
        <f>IF('TSA Input'!J2939="","",IF('TSA Input'!J2939="Yes",'TSA Input'!G2939,""))</f>
        <v/>
      </c>
      <c r="F2964" s="42" t="str">
        <f>IF('TSA Input'!J2939="","",IF('TSA Input'!J2939="Yes",'TSA Input'!C2939,""))</f>
        <v/>
      </c>
      <c r="G2964" s="43" t="str">
        <f>IF('TSA Input'!J2939="","",IF('TSA Input'!J2939="Yes",'TSA Input'!I2939,""))</f>
        <v/>
      </c>
      <c r="H2964" s="43" t="str">
        <f>IF('TSA Input'!J2939="","",IF('TSA Input'!J2939="Yes",'TSA Input'!E2939,""))</f>
        <v/>
      </c>
      <c r="I2964" s="45" t="str">
        <f t="shared" si="2"/>
        <v/>
      </c>
      <c r="J2964" s="146" t="str">
        <f>IF('TSA Input'!$J2939="","",IF('TSA Input'!$J2939="Yes",'TSA Input'!$C2939,""))</f>
        <v/>
      </c>
      <c r="K2964" s="147" t="str">
        <f>IF('TSA Input'!$J2939="","",IF('TSA Input'!$J2939="Yes",'TSA Input'!$I2939,""))</f>
        <v/>
      </c>
      <c r="L2964" s="147" t="str">
        <f>IF('TSA Input'!$J2939="","",IF('TSA Input'!$J2939="Yes",'TSA Input'!$E2939,""))</f>
        <v/>
      </c>
      <c r="M2964" s="45" t="str">
        <f t="shared" si="3"/>
        <v/>
      </c>
      <c r="N2964" s="48"/>
      <c r="O2964" s="49"/>
      <c r="P2964" s="148" t="s">
        <v>31</v>
      </c>
      <c r="Q2964" s="149" t="s">
        <v>31</v>
      </c>
      <c r="R2964" s="1"/>
    </row>
    <row r="2965" spans="1:18" ht="15.75" hidden="1" customHeight="1">
      <c r="A2965" s="1" t="str">
        <f t="shared" si="1"/>
        <v/>
      </c>
      <c r="B2965" s="1"/>
      <c r="C2965" s="38" t="str">
        <f>IF('TSA Input'!J2940="","",IF('TSA Input'!J2940="Yes",'TSA Input'!B2940,"Ineligible"))</f>
        <v/>
      </c>
      <c r="D2965" s="39" t="str">
        <f>IF('TSA Input'!J2940="","",IF('TSA Input'!J2940="Yes",'TSA Input'!H2940,""))</f>
        <v/>
      </c>
      <c r="E2965" s="40" t="str">
        <f>IF('TSA Input'!J2940="","",IF('TSA Input'!J2940="Yes",'TSA Input'!G2940,""))</f>
        <v/>
      </c>
      <c r="F2965" s="42" t="str">
        <f>IF('TSA Input'!J2940="","",IF('TSA Input'!J2940="Yes",'TSA Input'!C2940,""))</f>
        <v/>
      </c>
      <c r="G2965" s="43" t="str">
        <f>IF('TSA Input'!J2940="","",IF('TSA Input'!J2940="Yes",'TSA Input'!I2940,""))</f>
        <v/>
      </c>
      <c r="H2965" s="43" t="str">
        <f>IF('TSA Input'!J2940="","",IF('TSA Input'!J2940="Yes",'TSA Input'!E2940,""))</f>
        <v/>
      </c>
      <c r="I2965" s="45" t="str">
        <f t="shared" si="2"/>
        <v/>
      </c>
      <c r="J2965" s="146" t="str">
        <f>IF('TSA Input'!$J2940="","",IF('TSA Input'!$J2940="Yes",'TSA Input'!$C2940,""))</f>
        <v/>
      </c>
      <c r="K2965" s="147" t="str">
        <f>IF('TSA Input'!$J2940="","",IF('TSA Input'!$J2940="Yes",'TSA Input'!$I2940,""))</f>
        <v/>
      </c>
      <c r="L2965" s="147" t="str">
        <f>IF('TSA Input'!$J2940="","",IF('TSA Input'!$J2940="Yes",'TSA Input'!$E2940,""))</f>
        <v/>
      </c>
      <c r="M2965" s="45" t="str">
        <f t="shared" si="3"/>
        <v/>
      </c>
      <c r="N2965" s="48"/>
      <c r="O2965" s="49"/>
      <c r="P2965" s="148" t="s">
        <v>31</v>
      </c>
      <c r="Q2965" s="149" t="s">
        <v>31</v>
      </c>
      <c r="R2965" s="1"/>
    </row>
    <row r="2966" spans="1:18" ht="15.75" hidden="1" customHeight="1">
      <c r="A2966" s="1" t="str">
        <f t="shared" si="1"/>
        <v/>
      </c>
      <c r="B2966" s="1"/>
      <c r="C2966" s="38" t="str">
        <f>IF('TSA Input'!J2941="","",IF('TSA Input'!J2941="Yes",'TSA Input'!B2941,"Ineligible"))</f>
        <v/>
      </c>
      <c r="D2966" s="39" t="str">
        <f>IF('TSA Input'!J2941="","",IF('TSA Input'!J2941="Yes",'TSA Input'!H2941,""))</f>
        <v/>
      </c>
      <c r="E2966" s="40" t="str">
        <f>IF('TSA Input'!J2941="","",IF('TSA Input'!J2941="Yes",'TSA Input'!G2941,""))</f>
        <v/>
      </c>
      <c r="F2966" s="42" t="str">
        <f>IF('TSA Input'!J2941="","",IF('TSA Input'!J2941="Yes",'TSA Input'!C2941,""))</f>
        <v/>
      </c>
      <c r="G2966" s="43" t="str">
        <f>IF('TSA Input'!J2941="","",IF('TSA Input'!J2941="Yes",'TSA Input'!I2941,""))</f>
        <v/>
      </c>
      <c r="H2966" s="43" t="str">
        <f>IF('TSA Input'!J2941="","",IF('TSA Input'!J2941="Yes",'TSA Input'!E2941,""))</f>
        <v/>
      </c>
      <c r="I2966" s="45" t="str">
        <f t="shared" si="2"/>
        <v/>
      </c>
      <c r="J2966" s="146" t="str">
        <f>IF('TSA Input'!$J2941="","",IF('TSA Input'!$J2941="Yes",'TSA Input'!$C2941,""))</f>
        <v/>
      </c>
      <c r="K2966" s="147" t="str">
        <f>IF('TSA Input'!$J2941="","",IF('TSA Input'!$J2941="Yes",'TSA Input'!$I2941,""))</f>
        <v/>
      </c>
      <c r="L2966" s="147" t="str">
        <f>IF('TSA Input'!$J2941="","",IF('TSA Input'!$J2941="Yes",'TSA Input'!$E2941,""))</f>
        <v/>
      </c>
      <c r="M2966" s="45" t="str">
        <f t="shared" si="3"/>
        <v/>
      </c>
      <c r="N2966" s="48"/>
      <c r="O2966" s="49"/>
      <c r="P2966" s="148" t="s">
        <v>31</v>
      </c>
      <c r="Q2966" s="149" t="s">
        <v>31</v>
      </c>
      <c r="R2966" s="1"/>
    </row>
    <row r="2967" spans="1:18" ht="15.75" hidden="1" customHeight="1">
      <c r="A2967" s="1" t="str">
        <f t="shared" si="1"/>
        <v/>
      </c>
      <c r="B2967" s="1"/>
      <c r="C2967" s="38" t="str">
        <f>IF('TSA Input'!J2942="","",IF('TSA Input'!J2942="Yes",'TSA Input'!B2942,"Ineligible"))</f>
        <v/>
      </c>
      <c r="D2967" s="39" t="str">
        <f>IF('TSA Input'!J2942="","",IF('TSA Input'!J2942="Yes",'TSA Input'!H2942,""))</f>
        <v/>
      </c>
      <c r="E2967" s="40" t="str">
        <f>IF('TSA Input'!J2942="","",IF('TSA Input'!J2942="Yes",'TSA Input'!G2942,""))</f>
        <v/>
      </c>
      <c r="F2967" s="42" t="str">
        <f>IF('TSA Input'!J2942="","",IF('TSA Input'!J2942="Yes",'TSA Input'!C2942,""))</f>
        <v/>
      </c>
      <c r="G2967" s="43" t="str">
        <f>IF('TSA Input'!J2942="","",IF('TSA Input'!J2942="Yes",'TSA Input'!I2942,""))</f>
        <v/>
      </c>
      <c r="H2967" s="43" t="str">
        <f>IF('TSA Input'!J2942="","",IF('TSA Input'!J2942="Yes",'TSA Input'!E2942,""))</f>
        <v/>
      </c>
      <c r="I2967" s="45" t="str">
        <f t="shared" si="2"/>
        <v/>
      </c>
      <c r="J2967" s="146" t="str">
        <f>IF('TSA Input'!$J2942="","",IF('TSA Input'!$J2942="Yes",'TSA Input'!$C2942,""))</f>
        <v/>
      </c>
      <c r="K2967" s="147" t="str">
        <f>IF('TSA Input'!$J2942="","",IF('TSA Input'!$J2942="Yes",'TSA Input'!$I2942,""))</f>
        <v/>
      </c>
      <c r="L2967" s="147" t="str">
        <f>IF('TSA Input'!$J2942="","",IF('TSA Input'!$J2942="Yes",'TSA Input'!$E2942,""))</f>
        <v/>
      </c>
      <c r="M2967" s="45" t="str">
        <f t="shared" si="3"/>
        <v/>
      </c>
      <c r="N2967" s="48"/>
      <c r="O2967" s="49"/>
      <c r="P2967" s="148" t="s">
        <v>31</v>
      </c>
      <c r="Q2967" s="149" t="s">
        <v>31</v>
      </c>
      <c r="R2967" s="1"/>
    </row>
    <row r="2968" spans="1:18" ht="15.75" hidden="1" customHeight="1">
      <c r="A2968" s="1" t="str">
        <f t="shared" si="1"/>
        <v/>
      </c>
      <c r="B2968" s="1"/>
      <c r="C2968" s="38" t="str">
        <f>IF('TSA Input'!J2943="","",IF('TSA Input'!J2943="Yes",'TSA Input'!B2943,"Ineligible"))</f>
        <v/>
      </c>
      <c r="D2968" s="39" t="str">
        <f>IF('TSA Input'!J2943="","",IF('TSA Input'!J2943="Yes",'TSA Input'!H2943,""))</f>
        <v/>
      </c>
      <c r="E2968" s="40" t="str">
        <f>IF('TSA Input'!J2943="","",IF('TSA Input'!J2943="Yes",'TSA Input'!G2943,""))</f>
        <v/>
      </c>
      <c r="F2968" s="42" t="str">
        <f>IF('TSA Input'!J2943="","",IF('TSA Input'!J2943="Yes",'TSA Input'!C2943,""))</f>
        <v/>
      </c>
      <c r="G2968" s="43" t="str">
        <f>IF('TSA Input'!J2943="","",IF('TSA Input'!J2943="Yes",'TSA Input'!I2943,""))</f>
        <v/>
      </c>
      <c r="H2968" s="43" t="str">
        <f>IF('TSA Input'!J2943="","",IF('TSA Input'!J2943="Yes",'TSA Input'!E2943,""))</f>
        <v/>
      </c>
      <c r="I2968" s="45" t="str">
        <f t="shared" si="2"/>
        <v/>
      </c>
      <c r="J2968" s="146" t="str">
        <f>IF('TSA Input'!$J2943="","",IF('TSA Input'!$J2943="Yes",'TSA Input'!$C2943,""))</f>
        <v/>
      </c>
      <c r="K2968" s="147" t="str">
        <f>IF('TSA Input'!$J2943="","",IF('TSA Input'!$J2943="Yes",'TSA Input'!$I2943,""))</f>
        <v/>
      </c>
      <c r="L2968" s="147" t="str">
        <f>IF('TSA Input'!$J2943="","",IF('TSA Input'!$J2943="Yes",'TSA Input'!$E2943,""))</f>
        <v/>
      </c>
      <c r="M2968" s="45" t="str">
        <f t="shared" si="3"/>
        <v/>
      </c>
      <c r="N2968" s="48"/>
      <c r="O2968" s="49"/>
      <c r="P2968" s="148" t="s">
        <v>31</v>
      </c>
      <c r="Q2968" s="149" t="s">
        <v>31</v>
      </c>
      <c r="R2968" s="1"/>
    </row>
    <row r="2969" spans="1:18" ht="15.75" hidden="1" customHeight="1">
      <c r="A2969" s="1" t="str">
        <f t="shared" si="1"/>
        <v/>
      </c>
      <c r="B2969" s="1"/>
      <c r="C2969" s="38" t="str">
        <f>IF('TSA Input'!J2944="","",IF('TSA Input'!J2944="Yes",'TSA Input'!B2944,"Ineligible"))</f>
        <v/>
      </c>
      <c r="D2969" s="39" t="str">
        <f>IF('TSA Input'!J2944="","",IF('TSA Input'!J2944="Yes",'TSA Input'!H2944,""))</f>
        <v/>
      </c>
      <c r="E2969" s="40" t="str">
        <f>IF('TSA Input'!J2944="","",IF('TSA Input'!J2944="Yes",'TSA Input'!G2944,""))</f>
        <v/>
      </c>
      <c r="F2969" s="42" t="str">
        <f>IF('TSA Input'!J2944="","",IF('TSA Input'!J2944="Yes",'TSA Input'!C2944,""))</f>
        <v/>
      </c>
      <c r="G2969" s="43" t="str">
        <f>IF('TSA Input'!J2944="","",IF('TSA Input'!J2944="Yes",'TSA Input'!I2944,""))</f>
        <v/>
      </c>
      <c r="H2969" s="43" t="str">
        <f>IF('TSA Input'!J2944="","",IF('TSA Input'!J2944="Yes",'TSA Input'!E2944,""))</f>
        <v/>
      </c>
      <c r="I2969" s="45" t="str">
        <f t="shared" si="2"/>
        <v/>
      </c>
      <c r="J2969" s="146" t="str">
        <f>IF('TSA Input'!$J2944="","",IF('TSA Input'!$J2944="Yes",'TSA Input'!$C2944,""))</f>
        <v/>
      </c>
      <c r="K2969" s="147" t="str">
        <f>IF('TSA Input'!$J2944="","",IF('TSA Input'!$J2944="Yes",'TSA Input'!$I2944,""))</f>
        <v/>
      </c>
      <c r="L2969" s="147" t="str">
        <f>IF('TSA Input'!$J2944="","",IF('TSA Input'!$J2944="Yes",'TSA Input'!$E2944,""))</f>
        <v/>
      </c>
      <c r="M2969" s="45" t="str">
        <f t="shared" si="3"/>
        <v/>
      </c>
      <c r="N2969" s="48"/>
      <c r="O2969" s="49"/>
      <c r="P2969" s="148" t="s">
        <v>31</v>
      </c>
      <c r="Q2969" s="149" t="s">
        <v>31</v>
      </c>
      <c r="R2969" s="1"/>
    </row>
    <row r="2970" spans="1:18" ht="15.75" hidden="1" customHeight="1">
      <c r="A2970" s="1" t="str">
        <f t="shared" si="1"/>
        <v/>
      </c>
      <c r="B2970" s="1"/>
      <c r="C2970" s="38" t="str">
        <f>IF('TSA Input'!J2945="","",IF('TSA Input'!J2945="Yes",'TSA Input'!B2945,"Ineligible"))</f>
        <v/>
      </c>
      <c r="D2970" s="39" t="str">
        <f>IF('TSA Input'!J2945="","",IF('TSA Input'!J2945="Yes",'TSA Input'!H2945,""))</f>
        <v/>
      </c>
      <c r="E2970" s="40" t="str">
        <f>IF('TSA Input'!J2945="","",IF('TSA Input'!J2945="Yes",'TSA Input'!G2945,""))</f>
        <v/>
      </c>
      <c r="F2970" s="42" t="str">
        <f>IF('TSA Input'!J2945="","",IF('TSA Input'!J2945="Yes",'TSA Input'!C2945,""))</f>
        <v/>
      </c>
      <c r="G2970" s="43" t="str">
        <f>IF('TSA Input'!J2945="","",IF('TSA Input'!J2945="Yes",'TSA Input'!I2945,""))</f>
        <v/>
      </c>
      <c r="H2970" s="43" t="str">
        <f>IF('TSA Input'!J2945="","",IF('TSA Input'!J2945="Yes",'TSA Input'!E2945,""))</f>
        <v/>
      </c>
      <c r="I2970" s="45" t="str">
        <f t="shared" si="2"/>
        <v/>
      </c>
      <c r="J2970" s="146" t="str">
        <f>IF('TSA Input'!$J2945="","",IF('TSA Input'!$J2945="Yes",'TSA Input'!$C2945,""))</f>
        <v/>
      </c>
      <c r="K2970" s="147" t="str">
        <f>IF('TSA Input'!$J2945="","",IF('TSA Input'!$J2945="Yes",'TSA Input'!$I2945,""))</f>
        <v/>
      </c>
      <c r="L2970" s="147" t="str">
        <f>IF('TSA Input'!$J2945="","",IF('TSA Input'!$J2945="Yes",'TSA Input'!$E2945,""))</f>
        <v/>
      </c>
      <c r="M2970" s="45" t="str">
        <f t="shared" si="3"/>
        <v/>
      </c>
      <c r="N2970" s="48"/>
      <c r="O2970" s="49"/>
      <c r="P2970" s="148" t="s">
        <v>31</v>
      </c>
      <c r="Q2970" s="149" t="s">
        <v>31</v>
      </c>
      <c r="R2970" s="1"/>
    </row>
    <row r="2971" spans="1:18" ht="15.75" hidden="1" customHeight="1">
      <c r="A2971" s="1" t="str">
        <f t="shared" si="1"/>
        <v/>
      </c>
      <c r="B2971" s="1"/>
      <c r="C2971" s="38" t="str">
        <f>IF('TSA Input'!J2946="","",IF('TSA Input'!J2946="Yes",'TSA Input'!B2946,"Ineligible"))</f>
        <v/>
      </c>
      <c r="D2971" s="39" t="str">
        <f>IF('TSA Input'!J2946="","",IF('TSA Input'!J2946="Yes",'TSA Input'!H2946,""))</f>
        <v/>
      </c>
      <c r="E2971" s="40" t="str">
        <f>IF('TSA Input'!J2946="","",IF('TSA Input'!J2946="Yes",'TSA Input'!G2946,""))</f>
        <v/>
      </c>
      <c r="F2971" s="42" t="str">
        <f>IF('TSA Input'!J2946="","",IF('TSA Input'!J2946="Yes",'TSA Input'!C2946,""))</f>
        <v/>
      </c>
      <c r="G2971" s="43" t="str">
        <f>IF('TSA Input'!J2946="","",IF('TSA Input'!J2946="Yes",'TSA Input'!I2946,""))</f>
        <v/>
      </c>
      <c r="H2971" s="43" t="str">
        <f>IF('TSA Input'!J2946="","",IF('TSA Input'!J2946="Yes",'TSA Input'!E2946,""))</f>
        <v/>
      </c>
      <c r="I2971" s="45" t="str">
        <f t="shared" si="2"/>
        <v/>
      </c>
      <c r="J2971" s="146" t="str">
        <f>IF('TSA Input'!$J2946="","",IF('TSA Input'!$J2946="Yes",'TSA Input'!$C2946,""))</f>
        <v/>
      </c>
      <c r="K2971" s="147" t="str">
        <f>IF('TSA Input'!$J2946="","",IF('TSA Input'!$J2946="Yes",'TSA Input'!$I2946,""))</f>
        <v/>
      </c>
      <c r="L2971" s="147" t="str">
        <f>IF('TSA Input'!$J2946="","",IF('TSA Input'!$J2946="Yes",'TSA Input'!$E2946,""))</f>
        <v/>
      </c>
      <c r="M2971" s="45" t="str">
        <f t="shared" si="3"/>
        <v/>
      </c>
      <c r="N2971" s="48"/>
      <c r="O2971" s="49"/>
      <c r="P2971" s="148" t="s">
        <v>31</v>
      </c>
      <c r="Q2971" s="149" t="s">
        <v>31</v>
      </c>
      <c r="R2971" s="1"/>
    </row>
    <row r="2972" spans="1:18" ht="15.75" hidden="1" customHeight="1">
      <c r="A2972" s="1" t="str">
        <f t="shared" si="1"/>
        <v/>
      </c>
      <c r="B2972" s="1"/>
      <c r="C2972" s="38" t="str">
        <f>IF('TSA Input'!J2947="","",IF('TSA Input'!J2947="Yes",'TSA Input'!B2947,"Ineligible"))</f>
        <v/>
      </c>
      <c r="D2972" s="39" t="str">
        <f>IF('TSA Input'!J2947="","",IF('TSA Input'!J2947="Yes",'TSA Input'!H2947,""))</f>
        <v/>
      </c>
      <c r="E2972" s="40" t="str">
        <f>IF('TSA Input'!J2947="","",IF('TSA Input'!J2947="Yes",'TSA Input'!G2947,""))</f>
        <v/>
      </c>
      <c r="F2972" s="42" t="str">
        <f>IF('TSA Input'!J2947="","",IF('TSA Input'!J2947="Yes",'TSA Input'!C2947,""))</f>
        <v/>
      </c>
      <c r="G2972" s="43" t="str">
        <f>IF('TSA Input'!J2947="","",IF('TSA Input'!J2947="Yes",'TSA Input'!I2947,""))</f>
        <v/>
      </c>
      <c r="H2972" s="43" t="str">
        <f>IF('TSA Input'!J2947="","",IF('TSA Input'!J2947="Yes",'TSA Input'!E2947,""))</f>
        <v/>
      </c>
      <c r="I2972" s="45" t="str">
        <f t="shared" si="2"/>
        <v/>
      </c>
      <c r="J2972" s="146" t="str">
        <f>IF('TSA Input'!$J2947="","",IF('TSA Input'!$J2947="Yes",'TSA Input'!$C2947,""))</f>
        <v/>
      </c>
      <c r="K2972" s="147" t="str">
        <f>IF('TSA Input'!$J2947="","",IF('TSA Input'!$J2947="Yes",'TSA Input'!$I2947,""))</f>
        <v/>
      </c>
      <c r="L2972" s="147" t="str">
        <f>IF('TSA Input'!$J2947="","",IF('TSA Input'!$J2947="Yes",'TSA Input'!$E2947,""))</f>
        <v/>
      </c>
      <c r="M2972" s="45" t="str">
        <f t="shared" si="3"/>
        <v/>
      </c>
      <c r="N2972" s="48"/>
      <c r="O2972" s="49"/>
      <c r="P2972" s="148" t="s">
        <v>31</v>
      </c>
      <c r="Q2972" s="149" t="s">
        <v>31</v>
      </c>
      <c r="R2972" s="1"/>
    </row>
    <row r="2973" spans="1:18" ht="15.75" hidden="1" customHeight="1">
      <c r="A2973" s="1" t="str">
        <f t="shared" si="1"/>
        <v/>
      </c>
      <c r="B2973" s="1"/>
      <c r="C2973" s="38" t="str">
        <f>IF('TSA Input'!J2948="","",IF('TSA Input'!J2948="Yes",'TSA Input'!B2948,"Ineligible"))</f>
        <v/>
      </c>
      <c r="D2973" s="39" t="str">
        <f>IF('TSA Input'!J2948="","",IF('TSA Input'!J2948="Yes",'TSA Input'!H2948,""))</f>
        <v/>
      </c>
      <c r="E2973" s="40" t="str">
        <f>IF('TSA Input'!J2948="","",IF('TSA Input'!J2948="Yes",'TSA Input'!G2948,""))</f>
        <v/>
      </c>
      <c r="F2973" s="42" t="str">
        <f>IF('TSA Input'!J2948="","",IF('TSA Input'!J2948="Yes",'TSA Input'!C2948,""))</f>
        <v/>
      </c>
      <c r="G2973" s="43" t="str">
        <f>IF('TSA Input'!J2948="","",IF('TSA Input'!J2948="Yes",'TSA Input'!I2948,""))</f>
        <v/>
      </c>
      <c r="H2973" s="43" t="str">
        <f>IF('TSA Input'!J2948="","",IF('TSA Input'!J2948="Yes",'TSA Input'!E2948,""))</f>
        <v/>
      </c>
      <c r="I2973" s="45" t="str">
        <f t="shared" si="2"/>
        <v/>
      </c>
      <c r="J2973" s="146" t="str">
        <f>IF('TSA Input'!$J2948="","",IF('TSA Input'!$J2948="Yes",'TSA Input'!$C2948,""))</f>
        <v/>
      </c>
      <c r="K2973" s="147" t="str">
        <f>IF('TSA Input'!$J2948="","",IF('TSA Input'!$J2948="Yes",'TSA Input'!$I2948,""))</f>
        <v/>
      </c>
      <c r="L2973" s="147" t="str">
        <f>IF('TSA Input'!$J2948="","",IF('TSA Input'!$J2948="Yes",'TSA Input'!$E2948,""))</f>
        <v/>
      </c>
      <c r="M2973" s="45" t="str">
        <f t="shared" si="3"/>
        <v/>
      </c>
      <c r="N2973" s="48"/>
      <c r="O2973" s="49"/>
      <c r="P2973" s="148" t="s">
        <v>31</v>
      </c>
      <c r="Q2973" s="149" t="s">
        <v>31</v>
      </c>
      <c r="R2973" s="1"/>
    </row>
    <row r="2974" spans="1:18" ht="15.75" hidden="1" customHeight="1">
      <c r="A2974" s="1" t="str">
        <f t="shared" si="1"/>
        <v/>
      </c>
      <c r="B2974" s="1"/>
      <c r="C2974" s="38" t="str">
        <f>IF('TSA Input'!J2949="","",IF('TSA Input'!J2949="Yes",'TSA Input'!B2949,"Ineligible"))</f>
        <v/>
      </c>
      <c r="D2974" s="39" t="str">
        <f>IF('TSA Input'!J2949="","",IF('TSA Input'!J2949="Yes",'TSA Input'!H2949,""))</f>
        <v/>
      </c>
      <c r="E2974" s="40" t="str">
        <f>IF('TSA Input'!J2949="","",IF('TSA Input'!J2949="Yes",'TSA Input'!G2949,""))</f>
        <v/>
      </c>
      <c r="F2974" s="42" t="str">
        <f>IF('TSA Input'!J2949="","",IF('TSA Input'!J2949="Yes",'TSA Input'!C2949,""))</f>
        <v/>
      </c>
      <c r="G2974" s="43" t="str">
        <f>IF('TSA Input'!J2949="","",IF('TSA Input'!J2949="Yes",'TSA Input'!I2949,""))</f>
        <v/>
      </c>
      <c r="H2974" s="43" t="str">
        <f>IF('TSA Input'!J2949="","",IF('TSA Input'!J2949="Yes",'TSA Input'!E2949,""))</f>
        <v/>
      </c>
      <c r="I2974" s="45" t="str">
        <f t="shared" si="2"/>
        <v/>
      </c>
      <c r="J2974" s="146" t="str">
        <f>IF('TSA Input'!$J2949="","",IF('TSA Input'!$J2949="Yes",'TSA Input'!$C2949,""))</f>
        <v/>
      </c>
      <c r="K2974" s="147" t="str">
        <f>IF('TSA Input'!$J2949="","",IF('TSA Input'!$J2949="Yes",'TSA Input'!$I2949,""))</f>
        <v/>
      </c>
      <c r="L2974" s="147" t="str">
        <f>IF('TSA Input'!$J2949="","",IF('TSA Input'!$J2949="Yes",'TSA Input'!$E2949,""))</f>
        <v/>
      </c>
      <c r="M2974" s="45" t="str">
        <f t="shared" si="3"/>
        <v/>
      </c>
      <c r="N2974" s="48"/>
      <c r="O2974" s="49"/>
      <c r="P2974" s="148" t="s">
        <v>31</v>
      </c>
      <c r="Q2974" s="149" t="s">
        <v>31</v>
      </c>
      <c r="R2974" s="1"/>
    </row>
    <row r="2975" spans="1:18" ht="15.75" hidden="1" customHeight="1">
      <c r="A2975" s="1" t="str">
        <f t="shared" si="1"/>
        <v/>
      </c>
      <c r="B2975" s="1"/>
      <c r="C2975" s="38" t="str">
        <f>IF('TSA Input'!J2950="","",IF('TSA Input'!J2950="Yes",'TSA Input'!B2950,"Ineligible"))</f>
        <v/>
      </c>
      <c r="D2975" s="39" t="str">
        <f>IF('TSA Input'!J2950="","",IF('TSA Input'!J2950="Yes",'TSA Input'!H2950,""))</f>
        <v/>
      </c>
      <c r="E2975" s="40" t="str">
        <f>IF('TSA Input'!J2950="","",IF('TSA Input'!J2950="Yes",'TSA Input'!G2950,""))</f>
        <v/>
      </c>
      <c r="F2975" s="42" t="str">
        <f>IF('TSA Input'!J2950="","",IF('TSA Input'!J2950="Yes",'TSA Input'!C2950,""))</f>
        <v/>
      </c>
      <c r="G2975" s="43" t="str">
        <f>IF('TSA Input'!J2950="","",IF('TSA Input'!J2950="Yes",'TSA Input'!I2950,""))</f>
        <v/>
      </c>
      <c r="H2975" s="43" t="str">
        <f>IF('TSA Input'!J2950="","",IF('TSA Input'!J2950="Yes",'TSA Input'!E2950,""))</f>
        <v/>
      </c>
      <c r="I2975" s="45" t="str">
        <f t="shared" si="2"/>
        <v/>
      </c>
      <c r="J2975" s="146" t="str">
        <f>IF('TSA Input'!$J2950="","",IF('TSA Input'!$J2950="Yes",'TSA Input'!$C2950,""))</f>
        <v/>
      </c>
      <c r="K2975" s="147" t="str">
        <f>IF('TSA Input'!$J2950="","",IF('TSA Input'!$J2950="Yes",'TSA Input'!$I2950,""))</f>
        <v/>
      </c>
      <c r="L2975" s="147" t="str">
        <f>IF('TSA Input'!$J2950="","",IF('TSA Input'!$J2950="Yes",'TSA Input'!$E2950,""))</f>
        <v/>
      </c>
      <c r="M2975" s="45" t="str">
        <f t="shared" si="3"/>
        <v/>
      </c>
      <c r="N2975" s="48"/>
      <c r="O2975" s="49"/>
      <c r="P2975" s="148" t="s">
        <v>31</v>
      </c>
      <c r="Q2975" s="149" t="s">
        <v>31</v>
      </c>
      <c r="R2975" s="1"/>
    </row>
    <row r="2976" spans="1:18" ht="15.75" hidden="1" customHeight="1">
      <c r="A2976" s="1" t="str">
        <f t="shared" si="1"/>
        <v/>
      </c>
      <c r="B2976" s="1"/>
      <c r="C2976" s="38" t="str">
        <f>IF('TSA Input'!J2951="","",IF('TSA Input'!J2951="Yes",'TSA Input'!B2951,"Ineligible"))</f>
        <v/>
      </c>
      <c r="D2976" s="39" t="str">
        <f>IF('TSA Input'!J2951="","",IF('TSA Input'!J2951="Yes",'TSA Input'!H2951,""))</f>
        <v/>
      </c>
      <c r="E2976" s="40" t="str">
        <f>IF('TSA Input'!J2951="","",IF('TSA Input'!J2951="Yes",'TSA Input'!G2951,""))</f>
        <v/>
      </c>
      <c r="F2976" s="42" t="str">
        <f>IF('TSA Input'!J2951="","",IF('TSA Input'!J2951="Yes",'TSA Input'!C2951,""))</f>
        <v/>
      </c>
      <c r="G2976" s="43" t="str">
        <f>IF('TSA Input'!J2951="","",IF('TSA Input'!J2951="Yes",'TSA Input'!I2951,""))</f>
        <v/>
      </c>
      <c r="H2976" s="43" t="str">
        <f>IF('TSA Input'!J2951="","",IF('TSA Input'!J2951="Yes",'TSA Input'!E2951,""))</f>
        <v/>
      </c>
      <c r="I2976" s="45" t="str">
        <f t="shared" si="2"/>
        <v/>
      </c>
      <c r="J2976" s="146" t="str">
        <f>IF('TSA Input'!$J2951="","",IF('TSA Input'!$J2951="Yes",'TSA Input'!$C2951,""))</f>
        <v/>
      </c>
      <c r="K2976" s="147" t="str">
        <f>IF('TSA Input'!$J2951="","",IF('TSA Input'!$J2951="Yes",'TSA Input'!$I2951,""))</f>
        <v/>
      </c>
      <c r="L2976" s="147" t="str">
        <f>IF('TSA Input'!$J2951="","",IF('TSA Input'!$J2951="Yes",'TSA Input'!$E2951,""))</f>
        <v/>
      </c>
      <c r="M2976" s="45" t="str">
        <f t="shared" si="3"/>
        <v/>
      </c>
      <c r="N2976" s="48"/>
      <c r="O2976" s="49"/>
      <c r="P2976" s="148" t="s">
        <v>31</v>
      </c>
      <c r="Q2976" s="149" t="s">
        <v>31</v>
      </c>
      <c r="R2976" s="1"/>
    </row>
    <row r="2977" spans="1:18" ht="15.75" hidden="1" customHeight="1">
      <c r="A2977" s="1" t="str">
        <f t="shared" si="1"/>
        <v/>
      </c>
      <c r="B2977" s="1"/>
      <c r="C2977" s="38" t="str">
        <f>IF('TSA Input'!J2952="","",IF('TSA Input'!J2952="Yes",'TSA Input'!B2952,"Ineligible"))</f>
        <v/>
      </c>
      <c r="D2977" s="39" t="str">
        <f>IF('TSA Input'!J2952="","",IF('TSA Input'!J2952="Yes",'TSA Input'!H2952,""))</f>
        <v/>
      </c>
      <c r="E2977" s="40" t="str">
        <f>IF('TSA Input'!J2952="","",IF('TSA Input'!J2952="Yes",'TSA Input'!G2952,""))</f>
        <v/>
      </c>
      <c r="F2977" s="42" t="str">
        <f>IF('TSA Input'!J2952="","",IF('TSA Input'!J2952="Yes",'TSA Input'!C2952,""))</f>
        <v/>
      </c>
      <c r="G2977" s="43" t="str">
        <f>IF('TSA Input'!J2952="","",IF('TSA Input'!J2952="Yes",'TSA Input'!I2952,""))</f>
        <v/>
      </c>
      <c r="H2977" s="43" t="str">
        <f>IF('TSA Input'!J2952="","",IF('TSA Input'!J2952="Yes",'TSA Input'!E2952,""))</f>
        <v/>
      </c>
      <c r="I2977" s="45" t="str">
        <f t="shared" si="2"/>
        <v/>
      </c>
      <c r="J2977" s="146" t="str">
        <f>IF('TSA Input'!$J2952="","",IF('TSA Input'!$J2952="Yes",'TSA Input'!$C2952,""))</f>
        <v/>
      </c>
      <c r="K2977" s="147" t="str">
        <f>IF('TSA Input'!$J2952="","",IF('TSA Input'!$J2952="Yes",'TSA Input'!$I2952,""))</f>
        <v/>
      </c>
      <c r="L2977" s="147" t="str">
        <f>IF('TSA Input'!$J2952="","",IF('TSA Input'!$J2952="Yes",'TSA Input'!$E2952,""))</f>
        <v/>
      </c>
      <c r="M2977" s="45" t="str">
        <f t="shared" si="3"/>
        <v/>
      </c>
      <c r="N2977" s="48"/>
      <c r="O2977" s="49"/>
      <c r="P2977" s="148" t="s">
        <v>31</v>
      </c>
      <c r="Q2977" s="149" t="s">
        <v>31</v>
      </c>
      <c r="R2977" s="1"/>
    </row>
    <row r="2978" spans="1:18" ht="15.75" hidden="1" customHeight="1">
      <c r="A2978" s="1" t="str">
        <f t="shared" si="1"/>
        <v/>
      </c>
      <c r="B2978" s="1"/>
      <c r="C2978" s="38" t="str">
        <f>IF('TSA Input'!J2953="","",IF('TSA Input'!J2953="Yes",'TSA Input'!B2953,"Ineligible"))</f>
        <v/>
      </c>
      <c r="D2978" s="39" t="str">
        <f>IF('TSA Input'!J2953="","",IF('TSA Input'!J2953="Yes",'TSA Input'!H2953,""))</f>
        <v/>
      </c>
      <c r="E2978" s="40" t="str">
        <f>IF('TSA Input'!J2953="","",IF('TSA Input'!J2953="Yes",'TSA Input'!G2953,""))</f>
        <v/>
      </c>
      <c r="F2978" s="42" t="str">
        <f>IF('TSA Input'!J2953="","",IF('TSA Input'!J2953="Yes",'TSA Input'!C2953,""))</f>
        <v/>
      </c>
      <c r="G2978" s="43" t="str">
        <f>IF('TSA Input'!J2953="","",IF('TSA Input'!J2953="Yes",'TSA Input'!I2953,""))</f>
        <v/>
      </c>
      <c r="H2978" s="43" t="str">
        <f>IF('TSA Input'!J2953="","",IF('TSA Input'!J2953="Yes",'TSA Input'!E2953,""))</f>
        <v/>
      </c>
      <c r="I2978" s="45" t="str">
        <f t="shared" si="2"/>
        <v/>
      </c>
      <c r="J2978" s="146" t="str">
        <f>IF('TSA Input'!$J2953="","",IF('TSA Input'!$J2953="Yes",'TSA Input'!$C2953,""))</f>
        <v/>
      </c>
      <c r="K2978" s="147" t="str">
        <f>IF('TSA Input'!$J2953="","",IF('TSA Input'!$J2953="Yes",'TSA Input'!$I2953,""))</f>
        <v/>
      </c>
      <c r="L2978" s="147" t="str">
        <f>IF('TSA Input'!$J2953="","",IF('TSA Input'!$J2953="Yes",'TSA Input'!$E2953,""))</f>
        <v/>
      </c>
      <c r="M2978" s="45" t="str">
        <f t="shared" si="3"/>
        <v/>
      </c>
      <c r="N2978" s="48"/>
      <c r="O2978" s="49"/>
      <c r="P2978" s="148" t="s">
        <v>31</v>
      </c>
      <c r="Q2978" s="149" t="s">
        <v>31</v>
      </c>
      <c r="R2978" s="1"/>
    </row>
    <row r="2979" spans="1:18" ht="15.75" hidden="1" customHeight="1">
      <c r="A2979" s="1" t="str">
        <f t="shared" si="1"/>
        <v/>
      </c>
      <c r="B2979" s="1"/>
      <c r="C2979" s="38" t="str">
        <f>IF('TSA Input'!J2954="","",IF('TSA Input'!J2954="Yes",'TSA Input'!B2954,"Ineligible"))</f>
        <v/>
      </c>
      <c r="D2979" s="39" t="str">
        <f>IF('TSA Input'!J2954="","",IF('TSA Input'!J2954="Yes",'TSA Input'!H2954,""))</f>
        <v/>
      </c>
      <c r="E2979" s="40" t="str">
        <f>IF('TSA Input'!J2954="","",IF('TSA Input'!J2954="Yes",'TSA Input'!G2954,""))</f>
        <v/>
      </c>
      <c r="F2979" s="42" t="str">
        <f>IF('TSA Input'!J2954="","",IF('TSA Input'!J2954="Yes",'TSA Input'!C2954,""))</f>
        <v/>
      </c>
      <c r="G2979" s="43" t="str">
        <f>IF('TSA Input'!J2954="","",IF('TSA Input'!J2954="Yes",'TSA Input'!I2954,""))</f>
        <v/>
      </c>
      <c r="H2979" s="43" t="str">
        <f>IF('TSA Input'!J2954="","",IF('TSA Input'!J2954="Yes",'TSA Input'!E2954,""))</f>
        <v/>
      </c>
      <c r="I2979" s="45" t="str">
        <f t="shared" si="2"/>
        <v/>
      </c>
      <c r="J2979" s="146" t="str">
        <f>IF('TSA Input'!$J2954="","",IF('TSA Input'!$J2954="Yes",'TSA Input'!$C2954,""))</f>
        <v/>
      </c>
      <c r="K2979" s="147" t="str">
        <f>IF('TSA Input'!$J2954="","",IF('TSA Input'!$J2954="Yes",'TSA Input'!$I2954,""))</f>
        <v/>
      </c>
      <c r="L2979" s="147" t="str">
        <f>IF('TSA Input'!$J2954="","",IF('TSA Input'!$J2954="Yes",'TSA Input'!$E2954,""))</f>
        <v/>
      </c>
      <c r="M2979" s="45" t="str">
        <f t="shared" si="3"/>
        <v/>
      </c>
      <c r="N2979" s="48"/>
      <c r="O2979" s="49"/>
      <c r="P2979" s="148" t="s">
        <v>31</v>
      </c>
      <c r="Q2979" s="149" t="s">
        <v>31</v>
      </c>
      <c r="R2979" s="1"/>
    </row>
    <row r="2980" spans="1:18" ht="15.75" hidden="1" customHeight="1">
      <c r="A2980" s="1" t="str">
        <f t="shared" si="1"/>
        <v/>
      </c>
      <c r="B2980" s="1"/>
      <c r="C2980" s="38" t="str">
        <f>IF('TSA Input'!J2955="","",IF('TSA Input'!J2955="Yes",'TSA Input'!B2955,"Ineligible"))</f>
        <v/>
      </c>
      <c r="D2980" s="39" t="str">
        <f>IF('TSA Input'!J2955="","",IF('TSA Input'!J2955="Yes",'TSA Input'!H2955,""))</f>
        <v/>
      </c>
      <c r="E2980" s="40" t="str">
        <f>IF('TSA Input'!J2955="","",IF('TSA Input'!J2955="Yes",'TSA Input'!G2955,""))</f>
        <v/>
      </c>
      <c r="F2980" s="42" t="str">
        <f>IF('TSA Input'!J2955="","",IF('TSA Input'!J2955="Yes",'TSA Input'!C2955,""))</f>
        <v/>
      </c>
      <c r="G2980" s="43" t="str">
        <f>IF('TSA Input'!J2955="","",IF('TSA Input'!J2955="Yes",'TSA Input'!I2955,""))</f>
        <v/>
      </c>
      <c r="H2980" s="43" t="str">
        <f>IF('TSA Input'!J2955="","",IF('TSA Input'!J2955="Yes",'TSA Input'!E2955,""))</f>
        <v/>
      </c>
      <c r="I2980" s="45" t="str">
        <f t="shared" si="2"/>
        <v/>
      </c>
      <c r="J2980" s="146" t="str">
        <f>IF('TSA Input'!$J2955="","",IF('TSA Input'!$J2955="Yes",'TSA Input'!$C2955,""))</f>
        <v/>
      </c>
      <c r="K2980" s="147" t="str">
        <f>IF('TSA Input'!$J2955="","",IF('TSA Input'!$J2955="Yes",'TSA Input'!$I2955,""))</f>
        <v/>
      </c>
      <c r="L2980" s="147" t="str">
        <f>IF('TSA Input'!$J2955="","",IF('TSA Input'!$J2955="Yes",'TSA Input'!$E2955,""))</f>
        <v/>
      </c>
      <c r="M2980" s="45" t="str">
        <f t="shared" si="3"/>
        <v/>
      </c>
      <c r="N2980" s="48"/>
      <c r="O2980" s="49"/>
      <c r="P2980" s="148" t="s">
        <v>31</v>
      </c>
      <c r="Q2980" s="149" t="s">
        <v>31</v>
      </c>
      <c r="R2980" s="1"/>
    </row>
    <row r="2981" spans="1:18" ht="15.75" hidden="1" customHeight="1">
      <c r="A2981" s="1" t="str">
        <f t="shared" si="1"/>
        <v/>
      </c>
      <c r="B2981" s="1"/>
      <c r="C2981" s="38" t="str">
        <f>IF('TSA Input'!J2956="","",IF('TSA Input'!J2956="Yes",'TSA Input'!B2956,"Ineligible"))</f>
        <v/>
      </c>
      <c r="D2981" s="39" t="str">
        <f>IF('TSA Input'!J2956="","",IF('TSA Input'!J2956="Yes",'TSA Input'!H2956,""))</f>
        <v/>
      </c>
      <c r="E2981" s="40" t="str">
        <f>IF('TSA Input'!J2956="","",IF('TSA Input'!J2956="Yes",'TSA Input'!G2956,""))</f>
        <v/>
      </c>
      <c r="F2981" s="42" t="str">
        <f>IF('TSA Input'!J2956="","",IF('TSA Input'!J2956="Yes",'TSA Input'!C2956,""))</f>
        <v/>
      </c>
      <c r="G2981" s="43" t="str">
        <f>IF('TSA Input'!J2956="","",IF('TSA Input'!J2956="Yes",'TSA Input'!I2956,""))</f>
        <v/>
      </c>
      <c r="H2981" s="43" t="str">
        <f>IF('TSA Input'!J2956="","",IF('TSA Input'!J2956="Yes",'TSA Input'!E2956,""))</f>
        <v/>
      </c>
      <c r="I2981" s="45" t="str">
        <f t="shared" si="2"/>
        <v/>
      </c>
      <c r="J2981" s="146" t="str">
        <f>IF('TSA Input'!$J2956="","",IF('TSA Input'!$J2956="Yes",'TSA Input'!$C2956,""))</f>
        <v/>
      </c>
      <c r="K2981" s="147" t="str">
        <f>IF('TSA Input'!$J2956="","",IF('TSA Input'!$J2956="Yes",'TSA Input'!$I2956,""))</f>
        <v/>
      </c>
      <c r="L2981" s="147" t="str">
        <f>IF('TSA Input'!$J2956="","",IF('TSA Input'!$J2956="Yes",'TSA Input'!$E2956,""))</f>
        <v/>
      </c>
      <c r="M2981" s="45" t="str">
        <f t="shared" si="3"/>
        <v/>
      </c>
      <c r="N2981" s="48"/>
      <c r="O2981" s="49"/>
      <c r="P2981" s="148" t="s">
        <v>31</v>
      </c>
      <c r="Q2981" s="149" t="s">
        <v>31</v>
      </c>
      <c r="R2981" s="1"/>
    </row>
    <row r="2982" spans="1:18" ht="15.75" hidden="1" customHeight="1">
      <c r="A2982" s="1" t="str">
        <f t="shared" si="1"/>
        <v/>
      </c>
      <c r="B2982" s="1"/>
      <c r="C2982" s="38" t="str">
        <f>IF('TSA Input'!J2957="","",IF('TSA Input'!J2957="Yes",'TSA Input'!B2957,"Ineligible"))</f>
        <v/>
      </c>
      <c r="D2982" s="39" t="str">
        <f>IF('TSA Input'!J2957="","",IF('TSA Input'!J2957="Yes",'TSA Input'!H2957,""))</f>
        <v/>
      </c>
      <c r="E2982" s="40" t="str">
        <f>IF('TSA Input'!J2957="","",IF('TSA Input'!J2957="Yes",'TSA Input'!G2957,""))</f>
        <v/>
      </c>
      <c r="F2982" s="42" t="str">
        <f>IF('TSA Input'!J2957="","",IF('TSA Input'!J2957="Yes",'TSA Input'!C2957,""))</f>
        <v/>
      </c>
      <c r="G2982" s="43" t="str">
        <f>IF('TSA Input'!J2957="","",IF('TSA Input'!J2957="Yes",'TSA Input'!I2957,""))</f>
        <v/>
      </c>
      <c r="H2982" s="43" t="str">
        <f>IF('TSA Input'!J2957="","",IF('TSA Input'!J2957="Yes",'TSA Input'!E2957,""))</f>
        <v/>
      </c>
      <c r="I2982" s="45" t="str">
        <f t="shared" si="2"/>
        <v/>
      </c>
      <c r="J2982" s="146" t="str">
        <f>IF('TSA Input'!$J2957="","",IF('TSA Input'!$J2957="Yes",'TSA Input'!$C2957,""))</f>
        <v/>
      </c>
      <c r="K2982" s="147" t="str">
        <f>IF('TSA Input'!$J2957="","",IF('TSA Input'!$J2957="Yes",'TSA Input'!$I2957,""))</f>
        <v/>
      </c>
      <c r="L2982" s="147" t="str">
        <f>IF('TSA Input'!$J2957="","",IF('TSA Input'!$J2957="Yes",'TSA Input'!$E2957,""))</f>
        <v/>
      </c>
      <c r="M2982" s="45" t="str">
        <f t="shared" si="3"/>
        <v/>
      </c>
      <c r="N2982" s="48"/>
      <c r="O2982" s="49"/>
      <c r="P2982" s="148" t="s">
        <v>31</v>
      </c>
      <c r="Q2982" s="149" t="s">
        <v>31</v>
      </c>
      <c r="R2982" s="1"/>
    </row>
    <row r="2983" spans="1:18" ht="15.75" hidden="1" customHeight="1">
      <c r="A2983" s="1" t="str">
        <f t="shared" si="1"/>
        <v/>
      </c>
      <c r="B2983" s="1"/>
      <c r="C2983" s="38" t="str">
        <f>IF('TSA Input'!J2958="","",IF('TSA Input'!J2958="Yes",'TSA Input'!B2958,"Ineligible"))</f>
        <v/>
      </c>
      <c r="D2983" s="39" t="str">
        <f>IF('TSA Input'!J2958="","",IF('TSA Input'!J2958="Yes",'TSA Input'!H2958,""))</f>
        <v/>
      </c>
      <c r="E2983" s="40" t="str">
        <f>IF('TSA Input'!J2958="","",IF('TSA Input'!J2958="Yes",'TSA Input'!G2958,""))</f>
        <v/>
      </c>
      <c r="F2983" s="42" t="str">
        <f>IF('TSA Input'!J2958="","",IF('TSA Input'!J2958="Yes",'TSA Input'!C2958,""))</f>
        <v/>
      </c>
      <c r="G2983" s="43" t="str">
        <f>IF('TSA Input'!J2958="","",IF('TSA Input'!J2958="Yes",'TSA Input'!I2958,""))</f>
        <v/>
      </c>
      <c r="H2983" s="43" t="str">
        <f>IF('TSA Input'!J2958="","",IF('TSA Input'!J2958="Yes",'TSA Input'!E2958,""))</f>
        <v/>
      </c>
      <c r="I2983" s="45" t="str">
        <f t="shared" si="2"/>
        <v/>
      </c>
      <c r="J2983" s="146" t="str">
        <f>IF('TSA Input'!$J2958="","",IF('TSA Input'!$J2958="Yes",'TSA Input'!$C2958,""))</f>
        <v/>
      </c>
      <c r="K2983" s="147" t="str">
        <f>IF('TSA Input'!$J2958="","",IF('TSA Input'!$J2958="Yes",'TSA Input'!$I2958,""))</f>
        <v/>
      </c>
      <c r="L2983" s="147" t="str">
        <f>IF('TSA Input'!$J2958="","",IF('TSA Input'!$J2958="Yes",'TSA Input'!$E2958,""))</f>
        <v/>
      </c>
      <c r="M2983" s="45" t="str">
        <f t="shared" si="3"/>
        <v/>
      </c>
      <c r="N2983" s="48"/>
      <c r="O2983" s="49"/>
      <c r="P2983" s="148" t="s">
        <v>31</v>
      </c>
      <c r="Q2983" s="149" t="s">
        <v>31</v>
      </c>
      <c r="R2983" s="1"/>
    </row>
    <row r="2984" spans="1:18" ht="15.75" hidden="1" customHeight="1">
      <c r="A2984" s="1" t="str">
        <f t="shared" si="1"/>
        <v/>
      </c>
      <c r="B2984" s="1"/>
      <c r="C2984" s="38" t="str">
        <f>IF('TSA Input'!J2959="","",IF('TSA Input'!J2959="Yes",'TSA Input'!B2959,"Ineligible"))</f>
        <v/>
      </c>
      <c r="D2984" s="39" t="str">
        <f>IF('TSA Input'!J2959="","",IF('TSA Input'!J2959="Yes",'TSA Input'!H2959,""))</f>
        <v/>
      </c>
      <c r="E2984" s="40" t="str">
        <f>IF('TSA Input'!J2959="","",IF('TSA Input'!J2959="Yes",'TSA Input'!G2959,""))</f>
        <v/>
      </c>
      <c r="F2984" s="42" t="str">
        <f>IF('TSA Input'!J2959="","",IF('TSA Input'!J2959="Yes",'TSA Input'!C2959,""))</f>
        <v/>
      </c>
      <c r="G2984" s="43" t="str">
        <f>IF('TSA Input'!J2959="","",IF('TSA Input'!J2959="Yes",'TSA Input'!I2959,""))</f>
        <v/>
      </c>
      <c r="H2984" s="43" t="str">
        <f>IF('TSA Input'!J2959="","",IF('TSA Input'!J2959="Yes",'TSA Input'!E2959,""))</f>
        <v/>
      </c>
      <c r="I2984" s="45" t="str">
        <f t="shared" si="2"/>
        <v/>
      </c>
      <c r="J2984" s="146" t="str">
        <f>IF('TSA Input'!$J2959="","",IF('TSA Input'!$J2959="Yes",'TSA Input'!$C2959,""))</f>
        <v/>
      </c>
      <c r="K2984" s="147" t="str">
        <f>IF('TSA Input'!$J2959="","",IF('TSA Input'!$J2959="Yes",'TSA Input'!$I2959,""))</f>
        <v/>
      </c>
      <c r="L2984" s="147" t="str">
        <f>IF('TSA Input'!$J2959="","",IF('TSA Input'!$J2959="Yes",'TSA Input'!$E2959,""))</f>
        <v/>
      </c>
      <c r="M2984" s="45" t="str">
        <f t="shared" si="3"/>
        <v/>
      </c>
      <c r="N2984" s="48"/>
      <c r="O2984" s="49"/>
      <c r="P2984" s="148" t="s">
        <v>31</v>
      </c>
      <c r="Q2984" s="149" t="s">
        <v>31</v>
      </c>
      <c r="R2984" s="1"/>
    </row>
    <row r="2985" spans="1:18" ht="15.75" hidden="1" customHeight="1">
      <c r="A2985" s="1" t="str">
        <f t="shared" si="1"/>
        <v/>
      </c>
      <c r="B2985" s="1"/>
      <c r="C2985" s="38" t="str">
        <f>IF('TSA Input'!J2960="","",IF('TSA Input'!J2960="Yes",'TSA Input'!B2960,"Ineligible"))</f>
        <v/>
      </c>
      <c r="D2985" s="39" t="str">
        <f>IF('TSA Input'!J2960="","",IF('TSA Input'!J2960="Yes",'TSA Input'!H2960,""))</f>
        <v/>
      </c>
      <c r="E2985" s="40" t="str">
        <f>IF('TSA Input'!J2960="","",IF('TSA Input'!J2960="Yes",'TSA Input'!G2960,""))</f>
        <v/>
      </c>
      <c r="F2985" s="42" t="str">
        <f>IF('TSA Input'!J2960="","",IF('TSA Input'!J2960="Yes",'TSA Input'!C2960,""))</f>
        <v/>
      </c>
      <c r="G2985" s="43" t="str">
        <f>IF('TSA Input'!J2960="","",IF('TSA Input'!J2960="Yes",'TSA Input'!I2960,""))</f>
        <v/>
      </c>
      <c r="H2985" s="43" t="str">
        <f>IF('TSA Input'!J2960="","",IF('TSA Input'!J2960="Yes",'TSA Input'!E2960,""))</f>
        <v/>
      </c>
      <c r="I2985" s="45" t="str">
        <f t="shared" si="2"/>
        <v/>
      </c>
      <c r="J2985" s="146" t="str">
        <f>IF('TSA Input'!$J2960="","",IF('TSA Input'!$J2960="Yes",'TSA Input'!$C2960,""))</f>
        <v/>
      </c>
      <c r="K2985" s="147" t="str">
        <f>IF('TSA Input'!$J2960="","",IF('TSA Input'!$J2960="Yes",'TSA Input'!$I2960,""))</f>
        <v/>
      </c>
      <c r="L2985" s="147" t="str">
        <f>IF('TSA Input'!$J2960="","",IF('TSA Input'!$J2960="Yes",'TSA Input'!$E2960,""))</f>
        <v/>
      </c>
      <c r="M2985" s="45" t="str">
        <f t="shared" si="3"/>
        <v/>
      </c>
      <c r="N2985" s="48"/>
      <c r="O2985" s="49"/>
      <c r="P2985" s="148" t="s">
        <v>31</v>
      </c>
      <c r="Q2985" s="149" t="s">
        <v>31</v>
      </c>
      <c r="R2985" s="1"/>
    </row>
    <row r="2986" spans="1:18" ht="15.75" hidden="1" customHeight="1">
      <c r="A2986" s="1" t="str">
        <f t="shared" si="1"/>
        <v/>
      </c>
      <c r="B2986" s="1"/>
      <c r="C2986" s="38" t="str">
        <f>IF('TSA Input'!J2961="","",IF('TSA Input'!J2961="Yes",'TSA Input'!B2961,"Ineligible"))</f>
        <v/>
      </c>
      <c r="D2986" s="39" t="str">
        <f>IF('TSA Input'!J2961="","",IF('TSA Input'!J2961="Yes",'TSA Input'!H2961,""))</f>
        <v/>
      </c>
      <c r="E2986" s="40" t="str">
        <f>IF('TSA Input'!J2961="","",IF('TSA Input'!J2961="Yes",'TSA Input'!G2961,""))</f>
        <v/>
      </c>
      <c r="F2986" s="42" t="str">
        <f>IF('TSA Input'!J2961="","",IF('TSA Input'!J2961="Yes",'TSA Input'!C2961,""))</f>
        <v/>
      </c>
      <c r="G2986" s="43" t="str">
        <f>IF('TSA Input'!J2961="","",IF('TSA Input'!J2961="Yes",'TSA Input'!I2961,""))</f>
        <v/>
      </c>
      <c r="H2986" s="43" t="str">
        <f>IF('TSA Input'!J2961="","",IF('TSA Input'!J2961="Yes",'TSA Input'!E2961,""))</f>
        <v/>
      </c>
      <c r="I2986" s="45" t="str">
        <f t="shared" si="2"/>
        <v/>
      </c>
      <c r="J2986" s="146" t="str">
        <f>IF('TSA Input'!$J2961="","",IF('TSA Input'!$J2961="Yes",'TSA Input'!$C2961,""))</f>
        <v/>
      </c>
      <c r="K2986" s="147" t="str">
        <f>IF('TSA Input'!$J2961="","",IF('TSA Input'!$J2961="Yes",'TSA Input'!$I2961,""))</f>
        <v/>
      </c>
      <c r="L2986" s="147" t="str">
        <f>IF('TSA Input'!$J2961="","",IF('TSA Input'!$J2961="Yes",'TSA Input'!$E2961,""))</f>
        <v/>
      </c>
      <c r="M2986" s="45" t="str">
        <f t="shared" si="3"/>
        <v/>
      </c>
      <c r="N2986" s="48"/>
      <c r="O2986" s="49"/>
      <c r="P2986" s="148" t="s">
        <v>31</v>
      </c>
      <c r="Q2986" s="149" t="s">
        <v>31</v>
      </c>
      <c r="R2986" s="1"/>
    </row>
    <row r="2987" spans="1:18" ht="15.75" hidden="1" customHeight="1">
      <c r="A2987" s="1" t="str">
        <f t="shared" si="1"/>
        <v/>
      </c>
      <c r="B2987" s="1"/>
      <c r="C2987" s="38" t="str">
        <f>IF('TSA Input'!J2962="","",IF('TSA Input'!J2962="Yes",'TSA Input'!B2962,"Ineligible"))</f>
        <v/>
      </c>
      <c r="D2987" s="39" t="str">
        <f>IF('TSA Input'!J2962="","",IF('TSA Input'!J2962="Yes",'TSA Input'!H2962,""))</f>
        <v/>
      </c>
      <c r="E2987" s="40" t="str">
        <f>IF('TSA Input'!J2962="","",IF('TSA Input'!J2962="Yes",'TSA Input'!G2962,""))</f>
        <v/>
      </c>
      <c r="F2987" s="42" t="str">
        <f>IF('TSA Input'!J2962="","",IF('TSA Input'!J2962="Yes",'TSA Input'!C2962,""))</f>
        <v/>
      </c>
      <c r="G2987" s="43" t="str">
        <f>IF('TSA Input'!J2962="","",IF('TSA Input'!J2962="Yes",'TSA Input'!I2962,""))</f>
        <v/>
      </c>
      <c r="H2987" s="43" t="str">
        <f>IF('TSA Input'!J2962="","",IF('TSA Input'!J2962="Yes",'TSA Input'!E2962,""))</f>
        <v/>
      </c>
      <c r="I2987" s="45" t="str">
        <f t="shared" si="2"/>
        <v/>
      </c>
      <c r="J2987" s="146" t="str">
        <f>IF('TSA Input'!$J2962="","",IF('TSA Input'!$J2962="Yes",'TSA Input'!$C2962,""))</f>
        <v/>
      </c>
      <c r="K2987" s="147" t="str">
        <f>IF('TSA Input'!$J2962="","",IF('TSA Input'!$J2962="Yes",'TSA Input'!$I2962,""))</f>
        <v/>
      </c>
      <c r="L2987" s="147" t="str">
        <f>IF('TSA Input'!$J2962="","",IF('TSA Input'!$J2962="Yes",'TSA Input'!$E2962,""))</f>
        <v/>
      </c>
      <c r="M2987" s="45" t="str">
        <f t="shared" si="3"/>
        <v/>
      </c>
      <c r="N2987" s="48"/>
      <c r="O2987" s="49"/>
      <c r="P2987" s="148" t="s">
        <v>31</v>
      </c>
      <c r="Q2987" s="149" t="s">
        <v>31</v>
      </c>
      <c r="R2987" s="1"/>
    </row>
    <row r="2988" spans="1:18" ht="15.75" hidden="1" customHeight="1">
      <c r="A2988" s="1" t="str">
        <f t="shared" si="1"/>
        <v/>
      </c>
      <c r="B2988" s="1"/>
      <c r="C2988" s="38" t="str">
        <f>IF('TSA Input'!J2963="","",IF('TSA Input'!J2963="Yes",'TSA Input'!B2963,"Ineligible"))</f>
        <v/>
      </c>
      <c r="D2988" s="39" t="str">
        <f>IF('TSA Input'!J2963="","",IF('TSA Input'!J2963="Yes",'TSA Input'!H2963,""))</f>
        <v/>
      </c>
      <c r="E2988" s="40" t="str">
        <f>IF('TSA Input'!J2963="","",IF('TSA Input'!J2963="Yes",'TSA Input'!G2963,""))</f>
        <v/>
      </c>
      <c r="F2988" s="42" t="str">
        <f>IF('TSA Input'!J2963="","",IF('TSA Input'!J2963="Yes",'TSA Input'!C2963,""))</f>
        <v/>
      </c>
      <c r="G2988" s="43" t="str">
        <f>IF('TSA Input'!J2963="","",IF('TSA Input'!J2963="Yes",'TSA Input'!I2963,""))</f>
        <v/>
      </c>
      <c r="H2988" s="43" t="str">
        <f>IF('TSA Input'!J2963="","",IF('TSA Input'!J2963="Yes",'TSA Input'!E2963,""))</f>
        <v/>
      </c>
      <c r="I2988" s="45" t="str">
        <f t="shared" si="2"/>
        <v/>
      </c>
      <c r="J2988" s="146" t="str">
        <f>IF('TSA Input'!$J2963="","",IF('TSA Input'!$J2963="Yes",'TSA Input'!$C2963,""))</f>
        <v/>
      </c>
      <c r="K2988" s="147" t="str">
        <f>IF('TSA Input'!$J2963="","",IF('TSA Input'!$J2963="Yes",'TSA Input'!$I2963,""))</f>
        <v/>
      </c>
      <c r="L2988" s="147" t="str">
        <f>IF('TSA Input'!$J2963="","",IF('TSA Input'!$J2963="Yes",'TSA Input'!$E2963,""))</f>
        <v/>
      </c>
      <c r="M2988" s="45" t="str">
        <f t="shared" si="3"/>
        <v/>
      </c>
      <c r="N2988" s="48"/>
      <c r="O2988" s="49"/>
      <c r="P2988" s="148" t="s">
        <v>31</v>
      </c>
      <c r="Q2988" s="149" t="s">
        <v>31</v>
      </c>
      <c r="R2988" s="1"/>
    </row>
    <row r="2989" spans="1:18" ht="15.75" hidden="1" customHeight="1">
      <c r="A2989" s="1" t="str">
        <f t="shared" si="1"/>
        <v/>
      </c>
      <c r="B2989" s="1"/>
      <c r="C2989" s="38" t="str">
        <f>IF('TSA Input'!J2964="","",IF('TSA Input'!J2964="Yes",'TSA Input'!B2964,"Ineligible"))</f>
        <v/>
      </c>
      <c r="D2989" s="39" t="str">
        <f>IF('TSA Input'!J2964="","",IF('TSA Input'!J2964="Yes",'TSA Input'!H2964,""))</f>
        <v/>
      </c>
      <c r="E2989" s="40" t="str">
        <f>IF('TSA Input'!J2964="","",IF('TSA Input'!J2964="Yes",'TSA Input'!G2964,""))</f>
        <v/>
      </c>
      <c r="F2989" s="42" t="str">
        <f>IF('TSA Input'!J2964="","",IF('TSA Input'!J2964="Yes",'TSA Input'!C2964,""))</f>
        <v/>
      </c>
      <c r="G2989" s="43" t="str">
        <f>IF('TSA Input'!J2964="","",IF('TSA Input'!J2964="Yes",'TSA Input'!I2964,""))</f>
        <v/>
      </c>
      <c r="H2989" s="43" t="str">
        <f>IF('TSA Input'!J2964="","",IF('TSA Input'!J2964="Yes",'TSA Input'!E2964,""))</f>
        <v/>
      </c>
      <c r="I2989" s="45" t="str">
        <f t="shared" si="2"/>
        <v/>
      </c>
      <c r="J2989" s="146" t="str">
        <f>IF('TSA Input'!$J2964="","",IF('TSA Input'!$J2964="Yes",'TSA Input'!$C2964,""))</f>
        <v/>
      </c>
      <c r="K2989" s="147" t="str">
        <f>IF('TSA Input'!$J2964="","",IF('TSA Input'!$J2964="Yes",'TSA Input'!$I2964,""))</f>
        <v/>
      </c>
      <c r="L2989" s="147" t="str">
        <f>IF('TSA Input'!$J2964="","",IF('TSA Input'!$J2964="Yes",'TSA Input'!$E2964,""))</f>
        <v/>
      </c>
      <c r="M2989" s="45" t="str">
        <f t="shared" si="3"/>
        <v/>
      </c>
      <c r="N2989" s="48"/>
      <c r="O2989" s="49"/>
      <c r="P2989" s="148" t="s">
        <v>31</v>
      </c>
      <c r="Q2989" s="149" t="s">
        <v>31</v>
      </c>
      <c r="R2989" s="1"/>
    </row>
    <row r="2990" spans="1:18" ht="15.75" hidden="1" customHeight="1">
      <c r="A2990" s="1" t="str">
        <f t="shared" si="1"/>
        <v/>
      </c>
      <c r="B2990" s="1"/>
      <c r="C2990" s="38" t="str">
        <f>IF('TSA Input'!J2965="","",IF('TSA Input'!J2965="Yes",'TSA Input'!B2965,"Ineligible"))</f>
        <v/>
      </c>
      <c r="D2990" s="39" t="str">
        <f>IF('TSA Input'!J2965="","",IF('TSA Input'!J2965="Yes",'TSA Input'!H2965,""))</f>
        <v/>
      </c>
      <c r="E2990" s="40" t="str">
        <f>IF('TSA Input'!J2965="","",IF('TSA Input'!J2965="Yes",'TSA Input'!G2965,""))</f>
        <v/>
      </c>
      <c r="F2990" s="42" t="str">
        <f>IF('TSA Input'!J2965="","",IF('TSA Input'!J2965="Yes",'TSA Input'!C2965,""))</f>
        <v/>
      </c>
      <c r="G2990" s="43" t="str">
        <f>IF('TSA Input'!J2965="","",IF('TSA Input'!J2965="Yes",'TSA Input'!I2965,""))</f>
        <v/>
      </c>
      <c r="H2990" s="43" t="str">
        <f>IF('TSA Input'!J2965="","",IF('TSA Input'!J2965="Yes",'TSA Input'!E2965,""))</f>
        <v/>
      </c>
      <c r="I2990" s="45" t="str">
        <f t="shared" si="2"/>
        <v/>
      </c>
      <c r="J2990" s="146" t="str">
        <f>IF('TSA Input'!$J2965="","",IF('TSA Input'!$J2965="Yes",'TSA Input'!$C2965,""))</f>
        <v/>
      </c>
      <c r="K2990" s="147" t="str">
        <f>IF('TSA Input'!$J2965="","",IF('TSA Input'!$J2965="Yes",'TSA Input'!$I2965,""))</f>
        <v/>
      </c>
      <c r="L2990" s="147" t="str">
        <f>IF('TSA Input'!$J2965="","",IF('TSA Input'!$J2965="Yes",'TSA Input'!$E2965,""))</f>
        <v/>
      </c>
      <c r="M2990" s="45" t="str">
        <f t="shared" si="3"/>
        <v/>
      </c>
      <c r="N2990" s="48"/>
      <c r="O2990" s="49"/>
      <c r="P2990" s="148" t="s">
        <v>31</v>
      </c>
      <c r="Q2990" s="149" t="s">
        <v>31</v>
      </c>
      <c r="R2990" s="1"/>
    </row>
    <row r="2991" spans="1:18" ht="15.75" hidden="1" customHeight="1">
      <c r="A2991" s="1" t="str">
        <f t="shared" si="1"/>
        <v/>
      </c>
      <c r="B2991" s="1"/>
      <c r="C2991" s="38" t="str">
        <f>IF('TSA Input'!J2966="","",IF('TSA Input'!J2966="Yes",'TSA Input'!B2966,"Ineligible"))</f>
        <v/>
      </c>
      <c r="D2991" s="39" t="str">
        <f>IF('TSA Input'!J2966="","",IF('TSA Input'!J2966="Yes",'TSA Input'!H2966,""))</f>
        <v/>
      </c>
      <c r="E2991" s="40" t="str">
        <f>IF('TSA Input'!J2966="","",IF('TSA Input'!J2966="Yes",'TSA Input'!G2966,""))</f>
        <v/>
      </c>
      <c r="F2991" s="42" t="str">
        <f>IF('TSA Input'!J2966="","",IF('TSA Input'!J2966="Yes",'TSA Input'!C2966,""))</f>
        <v/>
      </c>
      <c r="G2991" s="43" t="str">
        <f>IF('TSA Input'!J2966="","",IF('TSA Input'!J2966="Yes",'TSA Input'!I2966,""))</f>
        <v/>
      </c>
      <c r="H2991" s="43" t="str">
        <f>IF('TSA Input'!J2966="","",IF('TSA Input'!J2966="Yes",'TSA Input'!E2966,""))</f>
        <v/>
      </c>
      <c r="I2991" s="45" t="str">
        <f t="shared" si="2"/>
        <v/>
      </c>
      <c r="J2991" s="146" t="str">
        <f>IF('TSA Input'!$J2966="","",IF('TSA Input'!$J2966="Yes",'TSA Input'!$C2966,""))</f>
        <v/>
      </c>
      <c r="K2991" s="147" t="str">
        <f>IF('TSA Input'!$J2966="","",IF('TSA Input'!$J2966="Yes",'TSA Input'!$I2966,""))</f>
        <v/>
      </c>
      <c r="L2991" s="147" t="str">
        <f>IF('TSA Input'!$J2966="","",IF('TSA Input'!$J2966="Yes",'TSA Input'!$E2966,""))</f>
        <v/>
      </c>
      <c r="M2991" s="45" t="str">
        <f t="shared" si="3"/>
        <v/>
      </c>
      <c r="N2991" s="48"/>
      <c r="O2991" s="49"/>
      <c r="P2991" s="148" t="s">
        <v>31</v>
      </c>
      <c r="Q2991" s="149" t="s">
        <v>31</v>
      </c>
      <c r="R2991" s="1"/>
    </row>
    <row r="2992" spans="1:18" ht="15.75" hidden="1" customHeight="1">
      <c r="A2992" s="1" t="str">
        <f t="shared" si="1"/>
        <v/>
      </c>
      <c r="B2992" s="1"/>
      <c r="C2992" s="38" t="str">
        <f>IF('TSA Input'!J2967="","",IF('TSA Input'!J2967="Yes",'TSA Input'!B2967,"Ineligible"))</f>
        <v/>
      </c>
      <c r="D2992" s="39" t="str">
        <f>IF('TSA Input'!J2967="","",IF('TSA Input'!J2967="Yes",'TSA Input'!H2967,""))</f>
        <v/>
      </c>
      <c r="E2992" s="40" t="str">
        <f>IF('TSA Input'!J2967="","",IF('TSA Input'!J2967="Yes",'TSA Input'!G2967,""))</f>
        <v/>
      </c>
      <c r="F2992" s="42" t="str">
        <f>IF('TSA Input'!J2967="","",IF('TSA Input'!J2967="Yes",'TSA Input'!C2967,""))</f>
        <v/>
      </c>
      <c r="G2992" s="43" t="str">
        <f>IF('TSA Input'!J2967="","",IF('TSA Input'!J2967="Yes",'TSA Input'!I2967,""))</f>
        <v/>
      </c>
      <c r="H2992" s="43" t="str">
        <f>IF('TSA Input'!J2967="","",IF('TSA Input'!J2967="Yes",'TSA Input'!E2967,""))</f>
        <v/>
      </c>
      <c r="I2992" s="45" t="str">
        <f t="shared" si="2"/>
        <v/>
      </c>
      <c r="J2992" s="146" t="str">
        <f>IF('TSA Input'!$J2967="","",IF('TSA Input'!$J2967="Yes",'TSA Input'!$C2967,""))</f>
        <v/>
      </c>
      <c r="K2992" s="147" t="str">
        <f>IF('TSA Input'!$J2967="","",IF('TSA Input'!$J2967="Yes",'TSA Input'!$I2967,""))</f>
        <v/>
      </c>
      <c r="L2992" s="147" t="str">
        <f>IF('TSA Input'!$J2967="","",IF('TSA Input'!$J2967="Yes",'TSA Input'!$E2967,""))</f>
        <v/>
      </c>
      <c r="M2992" s="45" t="str">
        <f t="shared" si="3"/>
        <v/>
      </c>
      <c r="N2992" s="48"/>
      <c r="O2992" s="49"/>
      <c r="P2992" s="148" t="s">
        <v>31</v>
      </c>
      <c r="Q2992" s="149" t="s">
        <v>31</v>
      </c>
      <c r="R2992" s="1"/>
    </row>
    <row r="2993" spans="1:18" ht="15.75" hidden="1" customHeight="1">
      <c r="A2993" s="1" t="str">
        <f t="shared" si="1"/>
        <v/>
      </c>
      <c r="B2993" s="1"/>
      <c r="C2993" s="38" t="str">
        <f>IF('TSA Input'!J2968="","",IF('TSA Input'!J2968="Yes",'TSA Input'!B2968,"Ineligible"))</f>
        <v/>
      </c>
      <c r="D2993" s="39" t="str">
        <f>IF('TSA Input'!J2968="","",IF('TSA Input'!J2968="Yes",'TSA Input'!H2968,""))</f>
        <v/>
      </c>
      <c r="E2993" s="40" t="str">
        <f>IF('TSA Input'!J2968="","",IF('TSA Input'!J2968="Yes",'TSA Input'!G2968,""))</f>
        <v/>
      </c>
      <c r="F2993" s="42" t="str">
        <f>IF('TSA Input'!J2968="","",IF('TSA Input'!J2968="Yes",'TSA Input'!C2968,""))</f>
        <v/>
      </c>
      <c r="G2993" s="43" t="str">
        <f>IF('TSA Input'!J2968="","",IF('TSA Input'!J2968="Yes",'TSA Input'!I2968,""))</f>
        <v/>
      </c>
      <c r="H2993" s="43" t="str">
        <f>IF('TSA Input'!J2968="","",IF('TSA Input'!J2968="Yes",'TSA Input'!E2968,""))</f>
        <v/>
      </c>
      <c r="I2993" s="45" t="str">
        <f t="shared" si="2"/>
        <v/>
      </c>
      <c r="J2993" s="146" t="str">
        <f>IF('TSA Input'!$J2968="","",IF('TSA Input'!$J2968="Yes",'TSA Input'!$C2968,""))</f>
        <v/>
      </c>
      <c r="K2993" s="147" t="str">
        <f>IF('TSA Input'!$J2968="","",IF('TSA Input'!$J2968="Yes",'TSA Input'!$I2968,""))</f>
        <v/>
      </c>
      <c r="L2993" s="147" t="str">
        <f>IF('TSA Input'!$J2968="","",IF('TSA Input'!$J2968="Yes",'TSA Input'!$E2968,""))</f>
        <v/>
      </c>
      <c r="M2993" s="45" t="str">
        <f t="shared" si="3"/>
        <v/>
      </c>
      <c r="N2993" s="48"/>
      <c r="O2993" s="49"/>
      <c r="P2993" s="148" t="s">
        <v>31</v>
      </c>
      <c r="Q2993" s="149" t="s">
        <v>31</v>
      </c>
      <c r="R2993" s="1"/>
    </row>
    <row r="2994" spans="1:18" ht="15.75" hidden="1" customHeight="1">
      <c r="A2994" s="1" t="str">
        <f t="shared" si="1"/>
        <v/>
      </c>
      <c r="B2994" s="1"/>
      <c r="C2994" s="38" t="str">
        <f>IF('TSA Input'!J2969="","",IF('TSA Input'!J2969="Yes",'TSA Input'!B2969,"Ineligible"))</f>
        <v/>
      </c>
      <c r="D2994" s="39" t="str">
        <f>IF('TSA Input'!J2969="","",IF('TSA Input'!J2969="Yes",'TSA Input'!H2969,""))</f>
        <v/>
      </c>
      <c r="E2994" s="40" t="str">
        <f>IF('TSA Input'!J2969="","",IF('TSA Input'!J2969="Yes",'TSA Input'!G2969,""))</f>
        <v/>
      </c>
      <c r="F2994" s="42" t="str">
        <f>IF('TSA Input'!J2969="","",IF('TSA Input'!J2969="Yes",'TSA Input'!C2969,""))</f>
        <v/>
      </c>
      <c r="G2994" s="43" t="str">
        <f>IF('TSA Input'!J2969="","",IF('TSA Input'!J2969="Yes",'TSA Input'!I2969,""))</f>
        <v/>
      </c>
      <c r="H2994" s="43" t="str">
        <f>IF('TSA Input'!J2969="","",IF('TSA Input'!J2969="Yes",'TSA Input'!E2969,""))</f>
        <v/>
      </c>
      <c r="I2994" s="45" t="str">
        <f t="shared" si="2"/>
        <v/>
      </c>
      <c r="J2994" s="146" t="str">
        <f>IF('TSA Input'!$J2969="","",IF('TSA Input'!$J2969="Yes",'TSA Input'!$C2969,""))</f>
        <v/>
      </c>
      <c r="K2994" s="147" t="str">
        <f>IF('TSA Input'!$J2969="","",IF('TSA Input'!$J2969="Yes",'TSA Input'!$I2969,""))</f>
        <v/>
      </c>
      <c r="L2994" s="147" t="str">
        <f>IF('TSA Input'!$J2969="","",IF('TSA Input'!$J2969="Yes",'TSA Input'!$E2969,""))</f>
        <v/>
      </c>
      <c r="M2994" s="45" t="str">
        <f t="shared" si="3"/>
        <v/>
      </c>
      <c r="N2994" s="48"/>
      <c r="O2994" s="49"/>
      <c r="P2994" s="148" t="s">
        <v>31</v>
      </c>
      <c r="Q2994" s="149" t="s">
        <v>31</v>
      </c>
      <c r="R2994" s="1"/>
    </row>
    <row r="2995" spans="1:18" ht="15.75" hidden="1" customHeight="1">
      <c r="A2995" s="1" t="str">
        <f t="shared" si="1"/>
        <v/>
      </c>
      <c r="B2995" s="1"/>
      <c r="C2995" s="38" t="str">
        <f>IF('TSA Input'!J2970="","",IF('TSA Input'!J2970="Yes",'TSA Input'!B2970,"Ineligible"))</f>
        <v/>
      </c>
      <c r="D2995" s="39" t="str">
        <f>IF('TSA Input'!J2970="","",IF('TSA Input'!J2970="Yes",'TSA Input'!H2970,""))</f>
        <v/>
      </c>
      <c r="E2995" s="40" t="str">
        <f>IF('TSA Input'!J2970="","",IF('TSA Input'!J2970="Yes",'TSA Input'!G2970,""))</f>
        <v/>
      </c>
      <c r="F2995" s="42" t="str">
        <f>IF('TSA Input'!J2970="","",IF('TSA Input'!J2970="Yes",'TSA Input'!C2970,""))</f>
        <v/>
      </c>
      <c r="G2995" s="43" t="str">
        <f>IF('TSA Input'!J2970="","",IF('TSA Input'!J2970="Yes",'TSA Input'!I2970,""))</f>
        <v/>
      </c>
      <c r="H2995" s="43" t="str">
        <f>IF('TSA Input'!J2970="","",IF('TSA Input'!J2970="Yes",'TSA Input'!E2970,""))</f>
        <v/>
      </c>
      <c r="I2995" s="45" t="str">
        <f t="shared" si="2"/>
        <v/>
      </c>
      <c r="J2995" s="146" t="str">
        <f>IF('TSA Input'!$J2970="","",IF('TSA Input'!$J2970="Yes",'TSA Input'!$C2970,""))</f>
        <v/>
      </c>
      <c r="K2995" s="147" t="str">
        <f>IF('TSA Input'!$J2970="","",IF('TSA Input'!$J2970="Yes",'TSA Input'!$I2970,""))</f>
        <v/>
      </c>
      <c r="L2995" s="147" t="str">
        <f>IF('TSA Input'!$J2970="","",IF('TSA Input'!$J2970="Yes",'TSA Input'!$E2970,""))</f>
        <v/>
      </c>
      <c r="M2995" s="45" t="str">
        <f t="shared" si="3"/>
        <v/>
      </c>
      <c r="N2995" s="48"/>
      <c r="O2995" s="49"/>
      <c r="P2995" s="148" t="s">
        <v>31</v>
      </c>
      <c r="Q2995" s="149" t="s">
        <v>31</v>
      </c>
      <c r="R2995" s="1"/>
    </row>
    <row r="2996" spans="1:18" ht="15.75" hidden="1" customHeight="1">
      <c r="A2996" s="1" t="str">
        <f t="shared" si="1"/>
        <v/>
      </c>
      <c r="B2996" s="1"/>
      <c r="C2996" s="38" t="str">
        <f>IF('TSA Input'!J2971="","",IF('TSA Input'!J2971="Yes",'TSA Input'!B2971,"Ineligible"))</f>
        <v/>
      </c>
      <c r="D2996" s="39" t="str">
        <f>IF('TSA Input'!J2971="","",IF('TSA Input'!J2971="Yes",'TSA Input'!H2971,""))</f>
        <v/>
      </c>
      <c r="E2996" s="40" t="str">
        <f>IF('TSA Input'!J2971="","",IF('TSA Input'!J2971="Yes",'TSA Input'!G2971,""))</f>
        <v/>
      </c>
      <c r="F2996" s="42" t="str">
        <f>IF('TSA Input'!J2971="","",IF('TSA Input'!J2971="Yes",'TSA Input'!C2971,""))</f>
        <v/>
      </c>
      <c r="G2996" s="43" t="str">
        <f>IF('TSA Input'!J2971="","",IF('TSA Input'!J2971="Yes",'TSA Input'!I2971,""))</f>
        <v/>
      </c>
      <c r="H2996" s="43" t="str">
        <f>IF('TSA Input'!J2971="","",IF('TSA Input'!J2971="Yes",'TSA Input'!E2971,""))</f>
        <v/>
      </c>
      <c r="I2996" s="45" t="str">
        <f t="shared" si="2"/>
        <v/>
      </c>
      <c r="J2996" s="146" t="str">
        <f>IF('TSA Input'!$J2971="","",IF('TSA Input'!$J2971="Yes",'TSA Input'!$C2971,""))</f>
        <v/>
      </c>
      <c r="K2996" s="147" t="str">
        <f>IF('TSA Input'!$J2971="","",IF('TSA Input'!$J2971="Yes",'TSA Input'!$I2971,""))</f>
        <v/>
      </c>
      <c r="L2996" s="147" t="str">
        <f>IF('TSA Input'!$J2971="","",IF('TSA Input'!$J2971="Yes",'TSA Input'!$E2971,""))</f>
        <v/>
      </c>
      <c r="M2996" s="45" t="str">
        <f t="shared" si="3"/>
        <v/>
      </c>
      <c r="N2996" s="48"/>
      <c r="O2996" s="49"/>
      <c r="P2996" s="148" t="s">
        <v>31</v>
      </c>
      <c r="Q2996" s="149" t="s">
        <v>31</v>
      </c>
      <c r="R2996" s="1"/>
    </row>
    <row r="2997" spans="1:18" ht="15.75" hidden="1" customHeight="1">
      <c r="A2997" s="1" t="str">
        <f t="shared" si="1"/>
        <v/>
      </c>
      <c r="B2997" s="1"/>
      <c r="C2997" s="38" t="str">
        <f>IF('TSA Input'!J2972="","",IF('TSA Input'!J2972="Yes",'TSA Input'!B2972,"Ineligible"))</f>
        <v/>
      </c>
      <c r="D2997" s="39" t="str">
        <f>IF('TSA Input'!J2972="","",IF('TSA Input'!J2972="Yes",'TSA Input'!H2972,""))</f>
        <v/>
      </c>
      <c r="E2997" s="40" t="str">
        <f>IF('TSA Input'!J2972="","",IF('TSA Input'!J2972="Yes",'TSA Input'!G2972,""))</f>
        <v/>
      </c>
      <c r="F2997" s="42" t="str">
        <f>IF('TSA Input'!J2972="","",IF('TSA Input'!J2972="Yes",'TSA Input'!C2972,""))</f>
        <v/>
      </c>
      <c r="G2997" s="43" t="str">
        <f>IF('TSA Input'!J2972="","",IF('TSA Input'!J2972="Yes",'TSA Input'!I2972,""))</f>
        <v/>
      </c>
      <c r="H2997" s="43" t="str">
        <f>IF('TSA Input'!J2972="","",IF('TSA Input'!J2972="Yes",'TSA Input'!E2972,""))</f>
        <v/>
      </c>
      <c r="I2997" s="45" t="str">
        <f t="shared" si="2"/>
        <v/>
      </c>
      <c r="J2997" s="146" t="str">
        <f>IF('TSA Input'!$J2972="","",IF('TSA Input'!$J2972="Yes",'TSA Input'!$C2972,""))</f>
        <v/>
      </c>
      <c r="K2997" s="147" t="str">
        <f>IF('TSA Input'!$J2972="","",IF('TSA Input'!$J2972="Yes",'TSA Input'!$I2972,""))</f>
        <v/>
      </c>
      <c r="L2997" s="147" t="str">
        <f>IF('TSA Input'!$J2972="","",IF('TSA Input'!$J2972="Yes",'TSA Input'!$E2972,""))</f>
        <v/>
      </c>
      <c r="M2997" s="45" t="str">
        <f t="shared" si="3"/>
        <v/>
      </c>
      <c r="N2997" s="48"/>
      <c r="O2997" s="49"/>
      <c r="P2997" s="148" t="s">
        <v>31</v>
      </c>
      <c r="Q2997" s="149" t="s">
        <v>31</v>
      </c>
      <c r="R2997" s="1"/>
    </row>
    <row r="2998" spans="1:18" ht="15.75" hidden="1" customHeight="1">
      <c r="A2998" s="1" t="str">
        <f t="shared" si="1"/>
        <v/>
      </c>
      <c r="B2998" s="1"/>
      <c r="C2998" s="38" t="str">
        <f>IF('TSA Input'!J2973="","",IF('TSA Input'!J2973="Yes",'TSA Input'!B2973,"Ineligible"))</f>
        <v/>
      </c>
      <c r="D2998" s="39" t="str">
        <f>IF('TSA Input'!J2973="","",IF('TSA Input'!J2973="Yes",'TSA Input'!H2973,""))</f>
        <v/>
      </c>
      <c r="E2998" s="40" t="str">
        <f>IF('TSA Input'!J2973="","",IF('TSA Input'!J2973="Yes",'TSA Input'!G2973,""))</f>
        <v/>
      </c>
      <c r="F2998" s="42" t="str">
        <f>IF('TSA Input'!J2973="","",IF('TSA Input'!J2973="Yes",'TSA Input'!C2973,""))</f>
        <v/>
      </c>
      <c r="G2998" s="43" t="str">
        <f>IF('TSA Input'!J2973="","",IF('TSA Input'!J2973="Yes",'TSA Input'!I2973,""))</f>
        <v/>
      </c>
      <c r="H2998" s="43" t="str">
        <f>IF('TSA Input'!J2973="","",IF('TSA Input'!J2973="Yes",'TSA Input'!E2973,""))</f>
        <v/>
      </c>
      <c r="I2998" s="45" t="str">
        <f t="shared" si="2"/>
        <v/>
      </c>
      <c r="J2998" s="146" t="str">
        <f>IF('TSA Input'!$J2973="","",IF('TSA Input'!$J2973="Yes",'TSA Input'!$C2973,""))</f>
        <v/>
      </c>
      <c r="K2998" s="147" t="str">
        <f>IF('TSA Input'!$J2973="","",IF('TSA Input'!$J2973="Yes",'TSA Input'!$I2973,""))</f>
        <v/>
      </c>
      <c r="L2998" s="147" t="str">
        <f>IF('TSA Input'!$J2973="","",IF('TSA Input'!$J2973="Yes",'TSA Input'!$E2973,""))</f>
        <v/>
      </c>
      <c r="M2998" s="45" t="str">
        <f t="shared" si="3"/>
        <v/>
      </c>
      <c r="N2998" s="48"/>
      <c r="O2998" s="49"/>
      <c r="P2998" s="148" t="s">
        <v>31</v>
      </c>
      <c r="Q2998" s="149" t="s">
        <v>31</v>
      </c>
      <c r="R2998" s="1"/>
    </row>
    <row r="2999" spans="1:18" ht="15.75" hidden="1" customHeight="1">
      <c r="A2999" s="1" t="str">
        <f t="shared" si="1"/>
        <v/>
      </c>
      <c r="B2999" s="1"/>
      <c r="C2999" s="38" t="str">
        <f>IF('TSA Input'!J2974="","",IF('TSA Input'!J2974="Yes",'TSA Input'!B2974,"Ineligible"))</f>
        <v/>
      </c>
      <c r="D2999" s="39" t="str">
        <f>IF('TSA Input'!J2974="","",IF('TSA Input'!J2974="Yes",'TSA Input'!H2974,""))</f>
        <v/>
      </c>
      <c r="E2999" s="40" t="str">
        <f>IF('TSA Input'!J2974="","",IF('TSA Input'!J2974="Yes",'TSA Input'!G2974,""))</f>
        <v/>
      </c>
      <c r="F2999" s="42" t="str">
        <f>IF('TSA Input'!J2974="","",IF('TSA Input'!J2974="Yes",'TSA Input'!C2974,""))</f>
        <v/>
      </c>
      <c r="G2999" s="43" t="str">
        <f>IF('TSA Input'!J2974="","",IF('TSA Input'!J2974="Yes",'TSA Input'!I2974,""))</f>
        <v/>
      </c>
      <c r="H2999" s="43" t="str">
        <f>IF('TSA Input'!J2974="","",IF('TSA Input'!J2974="Yes",'TSA Input'!E2974,""))</f>
        <v/>
      </c>
      <c r="I2999" s="45" t="str">
        <f t="shared" si="2"/>
        <v/>
      </c>
      <c r="J2999" s="146" t="str">
        <f>IF('TSA Input'!$J2974="","",IF('TSA Input'!$J2974="Yes",'TSA Input'!$C2974,""))</f>
        <v/>
      </c>
      <c r="K2999" s="147" t="str">
        <f>IF('TSA Input'!$J2974="","",IF('TSA Input'!$J2974="Yes",'TSA Input'!$I2974,""))</f>
        <v/>
      </c>
      <c r="L2999" s="147" t="str">
        <f>IF('TSA Input'!$J2974="","",IF('TSA Input'!$J2974="Yes",'TSA Input'!$E2974,""))</f>
        <v/>
      </c>
      <c r="M2999" s="45" t="str">
        <f t="shared" si="3"/>
        <v/>
      </c>
      <c r="N2999" s="48"/>
      <c r="O2999" s="49"/>
      <c r="P2999" s="148" t="s">
        <v>31</v>
      </c>
      <c r="Q2999" s="149" t="s">
        <v>31</v>
      </c>
      <c r="R2999" s="1"/>
    </row>
    <row r="3000" spans="1:18" ht="15.75" hidden="1" customHeight="1">
      <c r="A3000" s="1" t="str">
        <f t="shared" si="1"/>
        <v/>
      </c>
      <c r="B3000" s="1"/>
      <c r="C3000" s="38" t="str">
        <f>IF('TSA Input'!J2975="","",IF('TSA Input'!J2975="Yes",'TSA Input'!B2975,"Ineligible"))</f>
        <v/>
      </c>
      <c r="D3000" s="39" t="str">
        <f>IF('TSA Input'!J2975="","",IF('TSA Input'!J2975="Yes",'TSA Input'!H2975,""))</f>
        <v/>
      </c>
      <c r="E3000" s="40" t="str">
        <f>IF('TSA Input'!J2975="","",IF('TSA Input'!J2975="Yes",'TSA Input'!G2975,""))</f>
        <v/>
      </c>
      <c r="F3000" s="42" t="str">
        <f>IF('TSA Input'!J2975="","",IF('TSA Input'!J2975="Yes",'TSA Input'!C2975,""))</f>
        <v/>
      </c>
      <c r="G3000" s="43" t="str">
        <f>IF('TSA Input'!J2975="","",IF('TSA Input'!J2975="Yes",'TSA Input'!I2975,""))</f>
        <v/>
      </c>
      <c r="H3000" s="43" t="str">
        <f>IF('TSA Input'!J2975="","",IF('TSA Input'!J2975="Yes",'TSA Input'!E2975,""))</f>
        <v/>
      </c>
      <c r="I3000" s="45" t="str">
        <f t="shared" si="2"/>
        <v/>
      </c>
      <c r="J3000" s="146" t="str">
        <f>IF('TSA Input'!$J2975="","",IF('TSA Input'!$J2975="Yes",'TSA Input'!$C2975,""))</f>
        <v/>
      </c>
      <c r="K3000" s="147" t="str">
        <f>IF('TSA Input'!$J2975="","",IF('TSA Input'!$J2975="Yes",'TSA Input'!$I2975,""))</f>
        <v/>
      </c>
      <c r="L3000" s="147" t="str">
        <f>IF('TSA Input'!$J2975="","",IF('TSA Input'!$J2975="Yes",'TSA Input'!$E2975,""))</f>
        <v/>
      </c>
      <c r="M3000" s="45" t="str">
        <f t="shared" si="3"/>
        <v/>
      </c>
      <c r="N3000" s="48"/>
      <c r="O3000" s="49"/>
      <c r="P3000" s="148" t="s">
        <v>31</v>
      </c>
      <c r="Q3000" s="149" t="s">
        <v>31</v>
      </c>
      <c r="R3000" s="1"/>
    </row>
    <row r="3001" spans="1:18" ht="15.75" hidden="1" customHeight="1">
      <c r="A3001" s="1" t="str">
        <f t="shared" si="1"/>
        <v/>
      </c>
      <c r="B3001" s="1"/>
      <c r="C3001" s="38" t="str">
        <f>IF('TSA Input'!J2976="","",IF('TSA Input'!J2976="Yes",'TSA Input'!B2976,"Ineligible"))</f>
        <v/>
      </c>
      <c r="D3001" s="39" t="str">
        <f>IF('TSA Input'!J2976="","",IF('TSA Input'!J2976="Yes",'TSA Input'!H2976,""))</f>
        <v/>
      </c>
      <c r="E3001" s="40" t="str">
        <f>IF('TSA Input'!J2976="","",IF('TSA Input'!J2976="Yes",'TSA Input'!G2976,""))</f>
        <v/>
      </c>
      <c r="F3001" s="42" t="str">
        <f>IF('TSA Input'!J2976="","",IF('TSA Input'!J2976="Yes",'TSA Input'!C2976,""))</f>
        <v/>
      </c>
      <c r="G3001" s="43" t="str">
        <f>IF('TSA Input'!J2976="","",IF('TSA Input'!J2976="Yes",'TSA Input'!I2976,""))</f>
        <v/>
      </c>
      <c r="H3001" s="43" t="str">
        <f>IF('TSA Input'!J2976="","",IF('TSA Input'!J2976="Yes",'TSA Input'!E2976,""))</f>
        <v/>
      </c>
      <c r="I3001" s="45" t="str">
        <f t="shared" si="2"/>
        <v/>
      </c>
      <c r="J3001" s="146" t="str">
        <f>IF('TSA Input'!$J2976="","",IF('TSA Input'!$J2976="Yes",'TSA Input'!$C2976,""))</f>
        <v/>
      </c>
      <c r="K3001" s="147" t="str">
        <f>IF('TSA Input'!$J2976="","",IF('TSA Input'!$J2976="Yes",'TSA Input'!$I2976,""))</f>
        <v/>
      </c>
      <c r="L3001" s="147" t="str">
        <f>IF('TSA Input'!$J2976="","",IF('TSA Input'!$J2976="Yes",'TSA Input'!$E2976,""))</f>
        <v/>
      </c>
      <c r="M3001" s="45" t="str">
        <f t="shared" si="3"/>
        <v/>
      </c>
      <c r="N3001" s="48"/>
      <c r="O3001" s="49"/>
      <c r="P3001" s="148" t="s">
        <v>31</v>
      </c>
      <c r="Q3001" s="149" t="s">
        <v>31</v>
      </c>
      <c r="R3001" s="1"/>
    </row>
    <row r="3002" spans="1:18" ht="15.75" hidden="1" customHeight="1">
      <c r="A3002" s="1" t="str">
        <f t="shared" si="1"/>
        <v/>
      </c>
      <c r="B3002" s="1"/>
      <c r="C3002" s="38" t="str">
        <f>IF('TSA Input'!J2977="","",IF('TSA Input'!J2977="Yes",'TSA Input'!B2977,"Ineligible"))</f>
        <v/>
      </c>
      <c r="D3002" s="39" t="str">
        <f>IF('TSA Input'!J2977="","",IF('TSA Input'!J2977="Yes",'TSA Input'!H2977,""))</f>
        <v/>
      </c>
      <c r="E3002" s="40" t="str">
        <f>IF('TSA Input'!J2977="","",IF('TSA Input'!J2977="Yes",'TSA Input'!G2977,""))</f>
        <v/>
      </c>
      <c r="F3002" s="42" t="str">
        <f>IF('TSA Input'!J2977="","",IF('TSA Input'!J2977="Yes",'TSA Input'!C2977,""))</f>
        <v/>
      </c>
      <c r="G3002" s="43" t="str">
        <f>IF('TSA Input'!J2977="","",IF('TSA Input'!J2977="Yes",'TSA Input'!I2977,""))</f>
        <v/>
      </c>
      <c r="H3002" s="43" t="str">
        <f>IF('TSA Input'!J2977="","",IF('TSA Input'!J2977="Yes",'TSA Input'!E2977,""))</f>
        <v/>
      </c>
      <c r="I3002" s="45" t="str">
        <f t="shared" si="2"/>
        <v/>
      </c>
      <c r="J3002" s="146" t="str">
        <f>IF('TSA Input'!$J2977="","",IF('TSA Input'!$J2977="Yes",'TSA Input'!$C2977,""))</f>
        <v/>
      </c>
      <c r="K3002" s="147" t="str">
        <f>IF('TSA Input'!$J2977="","",IF('TSA Input'!$J2977="Yes",'TSA Input'!$I2977,""))</f>
        <v/>
      </c>
      <c r="L3002" s="147" t="str">
        <f>IF('TSA Input'!$J2977="","",IF('TSA Input'!$J2977="Yes",'TSA Input'!$E2977,""))</f>
        <v/>
      </c>
      <c r="M3002" s="45" t="str">
        <f t="shared" si="3"/>
        <v/>
      </c>
      <c r="N3002" s="48"/>
      <c r="O3002" s="49"/>
      <c r="P3002" s="148" t="s">
        <v>31</v>
      </c>
      <c r="Q3002" s="149" t="s">
        <v>31</v>
      </c>
      <c r="R3002" s="1"/>
    </row>
    <row r="3003" spans="1:18" ht="15.75" hidden="1" customHeight="1">
      <c r="A3003" s="1" t="str">
        <f t="shared" si="1"/>
        <v/>
      </c>
      <c r="B3003" s="1"/>
      <c r="C3003" s="38" t="str">
        <f>IF('TSA Input'!J2978="","",IF('TSA Input'!J2978="Yes",'TSA Input'!B2978,"Ineligible"))</f>
        <v/>
      </c>
      <c r="D3003" s="39" t="str">
        <f>IF('TSA Input'!J2978="","",IF('TSA Input'!J2978="Yes",'TSA Input'!H2978,""))</f>
        <v/>
      </c>
      <c r="E3003" s="40" t="str">
        <f>IF('TSA Input'!J2978="","",IF('TSA Input'!J2978="Yes",'TSA Input'!G2978,""))</f>
        <v/>
      </c>
      <c r="F3003" s="42" t="str">
        <f>IF('TSA Input'!J2978="","",IF('TSA Input'!J2978="Yes",'TSA Input'!C2978,""))</f>
        <v/>
      </c>
      <c r="G3003" s="43" t="str">
        <f>IF('TSA Input'!J2978="","",IF('TSA Input'!J2978="Yes",'TSA Input'!I2978,""))</f>
        <v/>
      </c>
      <c r="H3003" s="43" t="str">
        <f>IF('TSA Input'!J2978="","",IF('TSA Input'!J2978="Yes",'TSA Input'!E2978,""))</f>
        <v/>
      </c>
      <c r="I3003" s="45" t="str">
        <f t="shared" si="2"/>
        <v/>
      </c>
      <c r="J3003" s="146" t="str">
        <f>IF('TSA Input'!$J2978="","",IF('TSA Input'!$J2978="Yes",'TSA Input'!$C2978,""))</f>
        <v/>
      </c>
      <c r="K3003" s="147" t="str">
        <f>IF('TSA Input'!$J2978="","",IF('TSA Input'!$J2978="Yes",'TSA Input'!$I2978,""))</f>
        <v/>
      </c>
      <c r="L3003" s="147" t="str">
        <f>IF('TSA Input'!$J2978="","",IF('TSA Input'!$J2978="Yes",'TSA Input'!$E2978,""))</f>
        <v/>
      </c>
      <c r="M3003" s="45" t="str">
        <f t="shared" si="3"/>
        <v/>
      </c>
      <c r="N3003" s="48"/>
      <c r="O3003" s="49"/>
      <c r="P3003" s="148" t="s">
        <v>31</v>
      </c>
      <c r="Q3003" s="149" t="s">
        <v>31</v>
      </c>
      <c r="R3003" s="1"/>
    </row>
    <row r="3004" spans="1:18" ht="15.75" hidden="1" customHeight="1">
      <c r="A3004" s="1" t="str">
        <f t="shared" si="1"/>
        <v/>
      </c>
      <c r="B3004" s="1"/>
      <c r="C3004" s="38" t="str">
        <f>IF('TSA Input'!J2979="","",IF('TSA Input'!J2979="Yes",'TSA Input'!B2979,"Ineligible"))</f>
        <v/>
      </c>
      <c r="D3004" s="39" t="str">
        <f>IF('TSA Input'!J2979="","",IF('TSA Input'!J2979="Yes",'TSA Input'!H2979,""))</f>
        <v/>
      </c>
      <c r="E3004" s="40" t="str">
        <f>IF('TSA Input'!J2979="","",IF('TSA Input'!J2979="Yes",'TSA Input'!G2979,""))</f>
        <v/>
      </c>
      <c r="F3004" s="42" t="str">
        <f>IF('TSA Input'!J2979="","",IF('TSA Input'!J2979="Yes",'TSA Input'!C2979,""))</f>
        <v/>
      </c>
      <c r="G3004" s="43" t="str">
        <f>IF('TSA Input'!J2979="","",IF('TSA Input'!J2979="Yes",'TSA Input'!I2979,""))</f>
        <v/>
      </c>
      <c r="H3004" s="43" t="str">
        <f>IF('TSA Input'!J2979="","",IF('TSA Input'!J2979="Yes",'TSA Input'!E2979,""))</f>
        <v/>
      </c>
      <c r="I3004" s="45" t="str">
        <f t="shared" si="2"/>
        <v/>
      </c>
      <c r="J3004" s="146" t="str">
        <f>IF('TSA Input'!$J2979="","",IF('TSA Input'!$J2979="Yes",'TSA Input'!$C2979,""))</f>
        <v/>
      </c>
      <c r="K3004" s="147" t="str">
        <f>IF('TSA Input'!$J2979="","",IF('TSA Input'!$J2979="Yes",'TSA Input'!$I2979,""))</f>
        <v/>
      </c>
      <c r="L3004" s="147" t="str">
        <f>IF('TSA Input'!$J2979="","",IF('TSA Input'!$J2979="Yes",'TSA Input'!$E2979,""))</f>
        <v/>
      </c>
      <c r="M3004" s="45" t="str">
        <f t="shared" si="3"/>
        <v/>
      </c>
      <c r="N3004" s="48"/>
      <c r="O3004" s="49"/>
      <c r="P3004" s="148" t="s">
        <v>31</v>
      </c>
      <c r="Q3004" s="149" t="s">
        <v>31</v>
      </c>
      <c r="R3004" s="1"/>
    </row>
    <row r="3005" spans="1:18" ht="15.75" hidden="1" customHeight="1">
      <c r="A3005" s="1" t="str">
        <f t="shared" si="1"/>
        <v/>
      </c>
      <c r="B3005" s="1"/>
      <c r="C3005" s="38" t="str">
        <f>IF('TSA Input'!J2980="","",IF('TSA Input'!J2980="Yes",'TSA Input'!B2980,"Ineligible"))</f>
        <v/>
      </c>
      <c r="D3005" s="39" t="str">
        <f>IF('TSA Input'!J2980="","",IF('TSA Input'!J2980="Yes",'TSA Input'!H2980,""))</f>
        <v/>
      </c>
      <c r="E3005" s="40" t="str">
        <f>IF('TSA Input'!J2980="","",IF('TSA Input'!J2980="Yes",'TSA Input'!G2980,""))</f>
        <v/>
      </c>
      <c r="F3005" s="42" t="str">
        <f>IF('TSA Input'!J2980="","",IF('TSA Input'!J2980="Yes",'TSA Input'!C2980,""))</f>
        <v/>
      </c>
      <c r="G3005" s="43" t="str">
        <f>IF('TSA Input'!J2980="","",IF('TSA Input'!J2980="Yes",'TSA Input'!I2980,""))</f>
        <v/>
      </c>
      <c r="H3005" s="43" t="str">
        <f>IF('TSA Input'!J2980="","",IF('TSA Input'!J2980="Yes",'TSA Input'!E2980,""))</f>
        <v/>
      </c>
      <c r="I3005" s="45" t="str">
        <f t="shared" si="2"/>
        <v/>
      </c>
      <c r="J3005" s="146" t="str">
        <f>IF('TSA Input'!$J2980="","",IF('TSA Input'!$J2980="Yes",'TSA Input'!$C2980,""))</f>
        <v/>
      </c>
      <c r="K3005" s="147" t="str">
        <f>IF('TSA Input'!$J2980="","",IF('TSA Input'!$J2980="Yes",'TSA Input'!$I2980,""))</f>
        <v/>
      </c>
      <c r="L3005" s="147" t="str">
        <f>IF('TSA Input'!$J2980="","",IF('TSA Input'!$J2980="Yes",'TSA Input'!$E2980,""))</f>
        <v/>
      </c>
      <c r="M3005" s="45" t="str">
        <f t="shared" si="3"/>
        <v/>
      </c>
      <c r="N3005" s="48"/>
      <c r="O3005" s="49"/>
      <c r="P3005" s="148" t="s">
        <v>31</v>
      </c>
      <c r="Q3005" s="149" t="s">
        <v>31</v>
      </c>
      <c r="R3005" s="1"/>
    </row>
    <row r="3006" spans="1:18" ht="15.75" hidden="1" customHeight="1">
      <c r="A3006" s="1" t="str">
        <f t="shared" si="1"/>
        <v/>
      </c>
      <c r="B3006" s="1"/>
      <c r="C3006" s="38" t="str">
        <f>IF('TSA Input'!J2981="","",IF('TSA Input'!J2981="Yes",'TSA Input'!B2981,"Ineligible"))</f>
        <v/>
      </c>
      <c r="D3006" s="39" t="str">
        <f>IF('TSA Input'!J2981="","",IF('TSA Input'!J2981="Yes",'TSA Input'!H2981,""))</f>
        <v/>
      </c>
      <c r="E3006" s="40" t="str">
        <f>IF('TSA Input'!J2981="","",IF('TSA Input'!J2981="Yes",'TSA Input'!G2981,""))</f>
        <v/>
      </c>
      <c r="F3006" s="42" t="str">
        <f>IF('TSA Input'!J2981="","",IF('TSA Input'!J2981="Yes",'TSA Input'!C2981,""))</f>
        <v/>
      </c>
      <c r="G3006" s="43" t="str">
        <f>IF('TSA Input'!J2981="","",IF('TSA Input'!J2981="Yes",'TSA Input'!I2981,""))</f>
        <v/>
      </c>
      <c r="H3006" s="43" t="str">
        <f>IF('TSA Input'!J2981="","",IF('TSA Input'!J2981="Yes",'TSA Input'!E2981,""))</f>
        <v/>
      </c>
      <c r="I3006" s="45" t="str">
        <f t="shared" si="2"/>
        <v/>
      </c>
      <c r="J3006" s="146" t="str">
        <f>IF('TSA Input'!$J2981="","",IF('TSA Input'!$J2981="Yes",'TSA Input'!$C2981,""))</f>
        <v/>
      </c>
      <c r="K3006" s="147" t="str">
        <f>IF('TSA Input'!$J2981="","",IF('TSA Input'!$J2981="Yes",'TSA Input'!$I2981,""))</f>
        <v/>
      </c>
      <c r="L3006" s="147" t="str">
        <f>IF('TSA Input'!$J2981="","",IF('TSA Input'!$J2981="Yes",'TSA Input'!$E2981,""))</f>
        <v/>
      </c>
      <c r="M3006" s="45" t="str">
        <f t="shared" si="3"/>
        <v/>
      </c>
      <c r="N3006" s="48"/>
      <c r="O3006" s="49"/>
      <c r="P3006" s="148" t="s">
        <v>31</v>
      </c>
      <c r="Q3006" s="149" t="s">
        <v>31</v>
      </c>
      <c r="R3006" s="1"/>
    </row>
    <row r="3007" spans="1:18" ht="15.75" hidden="1" customHeight="1">
      <c r="A3007" s="1" t="str">
        <f t="shared" si="1"/>
        <v/>
      </c>
      <c r="B3007" s="1"/>
      <c r="C3007" s="38" t="str">
        <f>IF('TSA Input'!J2982="","",IF('TSA Input'!J2982="Yes",'TSA Input'!B2982,"Ineligible"))</f>
        <v/>
      </c>
      <c r="D3007" s="39" t="str">
        <f>IF('TSA Input'!J2982="","",IF('TSA Input'!J2982="Yes",'TSA Input'!H2982,""))</f>
        <v/>
      </c>
      <c r="E3007" s="40" t="str">
        <f>IF('TSA Input'!J2982="","",IF('TSA Input'!J2982="Yes",'TSA Input'!G2982,""))</f>
        <v/>
      </c>
      <c r="F3007" s="42" t="str">
        <f>IF('TSA Input'!J2982="","",IF('TSA Input'!J2982="Yes",'TSA Input'!C2982,""))</f>
        <v/>
      </c>
      <c r="G3007" s="43" t="str">
        <f>IF('TSA Input'!J2982="","",IF('TSA Input'!J2982="Yes",'TSA Input'!I2982,""))</f>
        <v/>
      </c>
      <c r="H3007" s="43" t="str">
        <f>IF('TSA Input'!J2982="","",IF('TSA Input'!J2982="Yes",'TSA Input'!E2982,""))</f>
        <v/>
      </c>
      <c r="I3007" s="45" t="str">
        <f t="shared" si="2"/>
        <v/>
      </c>
      <c r="J3007" s="146" t="str">
        <f>IF('TSA Input'!$J2982="","",IF('TSA Input'!$J2982="Yes",'TSA Input'!$C2982,""))</f>
        <v/>
      </c>
      <c r="K3007" s="147" t="str">
        <f>IF('TSA Input'!$J2982="","",IF('TSA Input'!$J2982="Yes",'TSA Input'!$I2982,""))</f>
        <v/>
      </c>
      <c r="L3007" s="147" t="str">
        <f>IF('TSA Input'!$J2982="","",IF('TSA Input'!$J2982="Yes",'TSA Input'!$E2982,""))</f>
        <v/>
      </c>
      <c r="M3007" s="45" t="str">
        <f t="shared" si="3"/>
        <v/>
      </c>
      <c r="N3007" s="48"/>
      <c r="O3007" s="49"/>
      <c r="P3007" s="148" t="s">
        <v>31</v>
      </c>
      <c r="Q3007" s="149" t="s">
        <v>31</v>
      </c>
      <c r="R3007" s="1"/>
    </row>
    <row r="3008" spans="1:18" ht="15.75" hidden="1" customHeight="1">
      <c r="A3008" s="1" t="str">
        <f t="shared" si="1"/>
        <v/>
      </c>
      <c r="B3008" s="1"/>
      <c r="C3008" s="38" t="str">
        <f>IF('TSA Input'!J2983="","",IF('TSA Input'!J2983="Yes",'TSA Input'!B2983,"Ineligible"))</f>
        <v/>
      </c>
      <c r="D3008" s="39" t="str">
        <f>IF('TSA Input'!J2983="","",IF('TSA Input'!J2983="Yes",'TSA Input'!H2983,""))</f>
        <v/>
      </c>
      <c r="E3008" s="40" t="str">
        <f>IF('TSA Input'!J2983="","",IF('TSA Input'!J2983="Yes",'TSA Input'!G2983,""))</f>
        <v/>
      </c>
      <c r="F3008" s="42" t="str">
        <f>IF('TSA Input'!J2983="","",IF('TSA Input'!J2983="Yes",'TSA Input'!C2983,""))</f>
        <v/>
      </c>
      <c r="G3008" s="43" t="str">
        <f>IF('TSA Input'!J2983="","",IF('TSA Input'!J2983="Yes",'TSA Input'!I2983,""))</f>
        <v/>
      </c>
      <c r="H3008" s="43" t="str">
        <f>IF('TSA Input'!J2983="","",IF('TSA Input'!J2983="Yes",'TSA Input'!E2983,""))</f>
        <v/>
      </c>
      <c r="I3008" s="45" t="str">
        <f t="shared" si="2"/>
        <v/>
      </c>
      <c r="J3008" s="146" t="str">
        <f>IF('TSA Input'!$J2983="","",IF('TSA Input'!$J2983="Yes",'TSA Input'!$C2983,""))</f>
        <v/>
      </c>
      <c r="K3008" s="147" t="str">
        <f>IF('TSA Input'!$J2983="","",IF('TSA Input'!$J2983="Yes",'TSA Input'!$I2983,""))</f>
        <v/>
      </c>
      <c r="L3008" s="147" t="str">
        <f>IF('TSA Input'!$J2983="","",IF('TSA Input'!$J2983="Yes",'TSA Input'!$E2983,""))</f>
        <v/>
      </c>
      <c r="M3008" s="45" t="str">
        <f t="shared" si="3"/>
        <v/>
      </c>
      <c r="N3008" s="48"/>
      <c r="O3008" s="49"/>
      <c r="P3008" s="148" t="s">
        <v>31</v>
      </c>
      <c r="Q3008" s="149" t="s">
        <v>31</v>
      </c>
      <c r="R3008" s="1"/>
    </row>
    <row r="3009" spans="1:18" ht="15.75" hidden="1" customHeight="1">
      <c r="A3009" s="1" t="str">
        <f t="shared" si="1"/>
        <v/>
      </c>
      <c r="B3009" s="1"/>
      <c r="C3009" s="38" t="str">
        <f>IF('TSA Input'!J2984="","",IF('TSA Input'!J2984="Yes",'TSA Input'!B2984,"Ineligible"))</f>
        <v/>
      </c>
      <c r="D3009" s="39" t="str">
        <f>IF('TSA Input'!J2984="","",IF('TSA Input'!J2984="Yes",'TSA Input'!H2984,""))</f>
        <v/>
      </c>
      <c r="E3009" s="40" t="str">
        <f>IF('TSA Input'!J2984="","",IF('TSA Input'!J2984="Yes",'TSA Input'!G2984,""))</f>
        <v/>
      </c>
      <c r="F3009" s="42" t="str">
        <f>IF('TSA Input'!J2984="","",IF('TSA Input'!J2984="Yes",'TSA Input'!C2984,""))</f>
        <v/>
      </c>
      <c r="G3009" s="43" t="str">
        <f>IF('TSA Input'!J2984="","",IF('TSA Input'!J2984="Yes",'TSA Input'!I2984,""))</f>
        <v/>
      </c>
      <c r="H3009" s="43" t="str">
        <f>IF('TSA Input'!J2984="","",IF('TSA Input'!J2984="Yes",'TSA Input'!E2984,""))</f>
        <v/>
      </c>
      <c r="I3009" s="45" t="str">
        <f t="shared" si="2"/>
        <v/>
      </c>
      <c r="J3009" s="146" t="str">
        <f>IF('TSA Input'!$J2984="","",IF('TSA Input'!$J2984="Yes",'TSA Input'!$C2984,""))</f>
        <v/>
      </c>
      <c r="K3009" s="147" t="str">
        <f>IF('TSA Input'!$J2984="","",IF('TSA Input'!$J2984="Yes",'TSA Input'!$I2984,""))</f>
        <v/>
      </c>
      <c r="L3009" s="147" t="str">
        <f>IF('TSA Input'!$J2984="","",IF('TSA Input'!$J2984="Yes",'TSA Input'!$E2984,""))</f>
        <v/>
      </c>
      <c r="M3009" s="45" t="str">
        <f t="shared" si="3"/>
        <v/>
      </c>
      <c r="N3009" s="48"/>
      <c r="O3009" s="49"/>
      <c r="P3009" s="148" t="s">
        <v>31</v>
      </c>
      <c r="Q3009" s="149" t="s">
        <v>31</v>
      </c>
      <c r="R3009" s="1"/>
    </row>
    <row r="3010" spans="1:18" ht="15.75" hidden="1" customHeight="1">
      <c r="A3010" s="1" t="str">
        <f t="shared" si="1"/>
        <v/>
      </c>
      <c r="B3010" s="1"/>
      <c r="C3010" s="38" t="str">
        <f>IF('TSA Input'!J2985="","",IF('TSA Input'!J2985="Yes",'TSA Input'!B2985,"Ineligible"))</f>
        <v/>
      </c>
      <c r="D3010" s="39" t="str">
        <f>IF('TSA Input'!J2985="","",IF('TSA Input'!J2985="Yes",'TSA Input'!H2985,""))</f>
        <v/>
      </c>
      <c r="E3010" s="40" t="str">
        <f>IF('TSA Input'!J2985="","",IF('TSA Input'!J2985="Yes",'TSA Input'!G2985,""))</f>
        <v/>
      </c>
      <c r="F3010" s="42" t="str">
        <f>IF('TSA Input'!J2985="","",IF('TSA Input'!J2985="Yes",'TSA Input'!C2985,""))</f>
        <v/>
      </c>
      <c r="G3010" s="43" t="str">
        <f>IF('TSA Input'!J2985="","",IF('TSA Input'!J2985="Yes",'TSA Input'!I2985,""))</f>
        <v/>
      </c>
      <c r="H3010" s="43" t="str">
        <f>IF('TSA Input'!J2985="","",IF('TSA Input'!J2985="Yes",'TSA Input'!E2985,""))</f>
        <v/>
      </c>
      <c r="I3010" s="45" t="str">
        <f t="shared" si="2"/>
        <v/>
      </c>
      <c r="J3010" s="146" t="str">
        <f>IF('TSA Input'!$J2985="","",IF('TSA Input'!$J2985="Yes",'TSA Input'!$C2985,""))</f>
        <v/>
      </c>
      <c r="K3010" s="147" t="str">
        <f>IF('TSA Input'!$J2985="","",IF('TSA Input'!$J2985="Yes",'TSA Input'!$I2985,""))</f>
        <v/>
      </c>
      <c r="L3010" s="147" t="str">
        <f>IF('TSA Input'!$J2985="","",IF('TSA Input'!$J2985="Yes",'TSA Input'!$E2985,""))</f>
        <v/>
      </c>
      <c r="M3010" s="45" t="str">
        <f t="shared" si="3"/>
        <v/>
      </c>
      <c r="N3010" s="48"/>
      <c r="O3010" s="49"/>
      <c r="P3010" s="148" t="s">
        <v>31</v>
      </c>
      <c r="Q3010" s="149" t="s">
        <v>31</v>
      </c>
      <c r="R3010" s="1"/>
    </row>
    <row r="3011" spans="1:18" ht="15.75" hidden="1" customHeight="1">
      <c r="A3011" s="1" t="str">
        <f t="shared" si="1"/>
        <v/>
      </c>
      <c r="B3011" s="1"/>
      <c r="C3011" s="38" t="str">
        <f>IF('TSA Input'!J2986="","",IF('TSA Input'!J2986="Yes",'TSA Input'!B2986,"Ineligible"))</f>
        <v/>
      </c>
      <c r="D3011" s="39" t="str">
        <f>IF('TSA Input'!J2986="","",IF('TSA Input'!J2986="Yes",'TSA Input'!H2986,""))</f>
        <v/>
      </c>
      <c r="E3011" s="40" t="str">
        <f>IF('TSA Input'!J2986="","",IF('TSA Input'!J2986="Yes",'TSA Input'!G2986,""))</f>
        <v/>
      </c>
      <c r="F3011" s="42" t="str">
        <f>IF('TSA Input'!J2986="","",IF('TSA Input'!J2986="Yes",'TSA Input'!C2986,""))</f>
        <v/>
      </c>
      <c r="G3011" s="43" t="str">
        <f>IF('TSA Input'!J2986="","",IF('TSA Input'!J2986="Yes",'TSA Input'!I2986,""))</f>
        <v/>
      </c>
      <c r="H3011" s="43" t="str">
        <f>IF('TSA Input'!J2986="","",IF('TSA Input'!J2986="Yes",'TSA Input'!E2986,""))</f>
        <v/>
      </c>
      <c r="I3011" s="45" t="str">
        <f t="shared" si="2"/>
        <v/>
      </c>
      <c r="J3011" s="146" t="str">
        <f>IF('TSA Input'!$J2986="","",IF('TSA Input'!$J2986="Yes",'TSA Input'!$C2986,""))</f>
        <v/>
      </c>
      <c r="K3011" s="147" t="str">
        <f>IF('TSA Input'!$J2986="","",IF('TSA Input'!$J2986="Yes",'TSA Input'!$I2986,""))</f>
        <v/>
      </c>
      <c r="L3011" s="147" t="str">
        <f>IF('TSA Input'!$J2986="","",IF('TSA Input'!$J2986="Yes",'TSA Input'!$E2986,""))</f>
        <v/>
      </c>
      <c r="M3011" s="45" t="str">
        <f t="shared" si="3"/>
        <v/>
      </c>
      <c r="N3011" s="48"/>
      <c r="O3011" s="49"/>
      <c r="P3011" s="148" t="s">
        <v>31</v>
      </c>
      <c r="Q3011" s="149" t="s">
        <v>31</v>
      </c>
      <c r="R3011" s="1"/>
    </row>
    <row r="3012" spans="1:18" ht="15.75" hidden="1" customHeight="1">
      <c r="A3012" s="1" t="str">
        <f t="shared" si="1"/>
        <v/>
      </c>
      <c r="B3012" s="1"/>
      <c r="C3012" s="38" t="str">
        <f>IF('TSA Input'!J2987="","",IF('TSA Input'!J2987="Yes",'TSA Input'!B2987,"Ineligible"))</f>
        <v/>
      </c>
      <c r="D3012" s="39" t="str">
        <f>IF('TSA Input'!J2987="","",IF('TSA Input'!J2987="Yes",'TSA Input'!H2987,""))</f>
        <v/>
      </c>
      <c r="E3012" s="40" t="str">
        <f>IF('TSA Input'!J2987="","",IF('TSA Input'!J2987="Yes",'TSA Input'!G2987,""))</f>
        <v/>
      </c>
      <c r="F3012" s="42" t="str">
        <f>IF('TSA Input'!J2987="","",IF('TSA Input'!J2987="Yes",'TSA Input'!C2987,""))</f>
        <v/>
      </c>
      <c r="G3012" s="43" t="str">
        <f>IF('TSA Input'!J2987="","",IF('TSA Input'!J2987="Yes",'TSA Input'!I2987,""))</f>
        <v/>
      </c>
      <c r="H3012" s="43" t="str">
        <f>IF('TSA Input'!J2987="","",IF('TSA Input'!J2987="Yes",'TSA Input'!E2987,""))</f>
        <v/>
      </c>
      <c r="I3012" s="45" t="str">
        <f t="shared" si="2"/>
        <v/>
      </c>
      <c r="J3012" s="146" t="str">
        <f>IF('TSA Input'!$J2987="","",IF('TSA Input'!$J2987="Yes",'TSA Input'!$C2987,""))</f>
        <v/>
      </c>
      <c r="K3012" s="147" t="str">
        <f>IF('TSA Input'!$J2987="","",IF('TSA Input'!$J2987="Yes",'TSA Input'!$I2987,""))</f>
        <v/>
      </c>
      <c r="L3012" s="147" t="str">
        <f>IF('TSA Input'!$J2987="","",IF('TSA Input'!$J2987="Yes",'TSA Input'!$E2987,""))</f>
        <v/>
      </c>
      <c r="M3012" s="45" t="str">
        <f t="shared" si="3"/>
        <v/>
      </c>
      <c r="N3012" s="48"/>
      <c r="O3012" s="49"/>
      <c r="P3012" s="148" t="s">
        <v>31</v>
      </c>
      <c r="Q3012" s="149" t="s">
        <v>31</v>
      </c>
      <c r="R3012" s="1"/>
    </row>
    <row r="3013" spans="1:18" ht="15.75" hidden="1" customHeight="1">
      <c r="A3013" s="1" t="str">
        <f t="shared" si="1"/>
        <v/>
      </c>
      <c r="B3013" s="1"/>
      <c r="C3013" s="38" t="str">
        <f>IF('TSA Input'!J2988="","",IF('TSA Input'!J2988="Yes",'TSA Input'!B2988,"Ineligible"))</f>
        <v/>
      </c>
      <c r="D3013" s="39" t="str">
        <f>IF('TSA Input'!J2988="","",IF('TSA Input'!J2988="Yes",'TSA Input'!H2988,""))</f>
        <v/>
      </c>
      <c r="E3013" s="40" t="str">
        <f>IF('TSA Input'!J2988="","",IF('TSA Input'!J2988="Yes",'TSA Input'!G2988,""))</f>
        <v/>
      </c>
      <c r="F3013" s="42" t="str">
        <f>IF('TSA Input'!J2988="","",IF('TSA Input'!J2988="Yes",'TSA Input'!C2988,""))</f>
        <v/>
      </c>
      <c r="G3013" s="43" t="str">
        <f>IF('TSA Input'!J2988="","",IF('TSA Input'!J2988="Yes",'TSA Input'!I2988,""))</f>
        <v/>
      </c>
      <c r="H3013" s="43" t="str">
        <f>IF('TSA Input'!J2988="","",IF('TSA Input'!J2988="Yes",'TSA Input'!E2988,""))</f>
        <v/>
      </c>
      <c r="I3013" s="45" t="str">
        <f t="shared" si="2"/>
        <v/>
      </c>
      <c r="J3013" s="146" t="str">
        <f>IF('TSA Input'!$J2988="","",IF('TSA Input'!$J2988="Yes",'TSA Input'!$C2988,""))</f>
        <v/>
      </c>
      <c r="K3013" s="147" t="str">
        <f>IF('TSA Input'!$J2988="","",IF('TSA Input'!$J2988="Yes",'TSA Input'!$I2988,""))</f>
        <v/>
      </c>
      <c r="L3013" s="147" t="str">
        <f>IF('TSA Input'!$J2988="","",IF('TSA Input'!$J2988="Yes",'TSA Input'!$E2988,""))</f>
        <v/>
      </c>
      <c r="M3013" s="45" t="str">
        <f t="shared" si="3"/>
        <v/>
      </c>
      <c r="N3013" s="48"/>
      <c r="O3013" s="49"/>
      <c r="P3013" s="148" t="s">
        <v>31</v>
      </c>
      <c r="Q3013" s="149" t="s">
        <v>31</v>
      </c>
      <c r="R3013" s="1"/>
    </row>
    <row r="3014" spans="1:18" ht="15.75" hidden="1" customHeight="1">
      <c r="A3014" s="1" t="str">
        <f t="shared" si="1"/>
        <v/>
      </c>
      <c r="B3014" s="1"/>
      <c r="C3014" s="38" t="str">
        <f>IF('TSA Input'!J2989="","",IF('TSA Input'!J2989="Yes",'TSA Input'!B2989,"Ineligible"))</f>
        <v/>
      </c>
      <c r="D3014" s="39" t="str">
        <f>IF('TSA Input'!J2989="","",IF('TSA Input'!J2989="Yes",'TSA Input'!H2989,""))</f>
        <v/>
      </c>
      <c r="E3014" s="40" t="str">
        <f>IF('TSA Input'!J2989="","",IF('TSA Input'!J2989="Yes",'TSA Input'!G2989,""))</f>
        <v/>
      </c>
      <c r="F3014" s="42" t="str">
        <f>IF('TSA Input'!J2989="","",IF('TSA Input'!J2989="Yes",'TSA Input'!C2989,""))</f>
        <v/>
      </c>
      <c r="G3014" s="43" t="str">
        <f>IF('TSA Input'!J2989="","",IF('TSA Input'!J2989="Yes",'TSA Input'!I2989,""))</f>
        <v/>
      </c>
      <c r="H3014" s="43" t="str">
        <f>IF('TSA Input'!J2989="","",IF('TSA Input'!J2989="Yes",'TSA Input'!E2989,""))</f>
        <v/>
      </c>
      <c r="I3014" s="45" t="str">
        <f t="shared" si="2"/>
        <v/>
      </c>
      <c r="J3014" s="146" t="str">
        <f>IF('TSA Input'!$J2989="","",IF('TSA Input'!$J2989="Yes",'TSA Input'!$C2989,""))</f>
        <v/>
      </c>
      <c r="K3014" s="147" t="str">
        <f>IF('TSA Input'!$J2989="","",IF('TSA Input'!$J2989="Yes",'TSA Input'!$I2989,""))</f>
        <v/>
      </c>
      <c r="L3014" s="147" t="str">
        <f>IF('TSA Input'!$J2989="","",IF('TSA Input'!$J2989="Yes",'TSA Input'!$E2989,""))</f>
        <v/>
      </c>
      <c r="M3014" s="45" t="str">
        <f t="shared" si="3"/>
        <v/>
      </c>
      <c r="N3014" s="48"/>
      <c r="O3014" s="49"/>
      <c r="P3014" s="148" t="s">
        <v>31</v>
      </c>
      <c r="Q3014" s="149" t="s">
        <v>31</v>
      </c>
      <c r="R3014" s="1"/>
    </row>
    <row r="3015" spans="1:18" ht="15.75" hidden="1" customHeight="1">
      <c r="A3015" s="1" t="str">
        <f t="shared" si="1"/>
        <v/>
      </c>
      <c r="B3015" s="1"/>
      <c r="C3015" s="38" t="str">
        <f>IF('TSA Input'!J2990="","",IF('TSA Input'!J2990="Yes",'TSA Input'!B2990,"Ineligible"))</f>
        <v/>
      </c>
      <c r="D3015" s="39" t="str">
        <f>IF('TSA Input'!J2990="","",IF('TSA Input'!J2990="Yes",'TSA Input'!H2990,""))</f>
        <v/>
      </c>
      <c r="E3015" s="40" t="str">
        <f>IF('TSA Input'!J2990="","",IF('TSA Input'!J2990="Yes",'TSA Input'!G2990,""))</f>
        <v/>
      </c>
      <c r="F3015" s="42" t="str">
        <f>IF('TSA Input'!J2990="","",IF('TSA Input'!J2990="Yes",'TSA Input'!C2990,""))</f>
        <v/>
      </c>
      <c r="G3015" s="43" t="str">
        <f>IF('TSA Input'!J2990="","",IF('TSA Input'!J2990="Yes",'TSA Input'!I2990,""))</f>
        <v/>
      </c>
      <c r="H3015" s="43" t="str">
        <f>IF('TSA Input'!J2990="","",IF('TSA Input'!J2990="Yes",'TSA Input'!E2990,""))</f>
        <v/>
      </c>
      <c r="I3015" s="45" t="str">
        <f t="shared" si="2"/>
        <v/>
      </c>
      <c r="J3015" s="146" t="str">
        <f>IF('TSA Input'!$J2990="","",IF('TSA Input'!$J2990="Yes",'TSA Input'!$C2990,""))</f>
        <v/>
      </c>
      <c r="K3015" s="147" t="str">
        <f>IF('TSA Input'!$J2990="","",IF('TSA Input'!$J2990="Yes",'TSA Input'!$I2990,""))</f>
        <v/>
      </c>
      <c r="L3015" s="147" t="str">
        <f>IF('TSA Input'!$J2990="","",IF('TSA Input'!$J2990="Yes",'TSA Input'!$E2990,""))</f>
        <v/>
      </c>
      <c r="M3015" s="45" t="str">
        <f t="shared" si="3"/>
        <v/>
      </c>
      <c r="N3015" s="48"/>
      <c r="O3015" s="49"/>
      <c r="P3015" s="148" t="s">
        <v>31</v>
      </c>
      <c r="Q3015" s="149" t="s">
        <v>31</v>
      </c>
      <c r="R3015" s="1"/>
    </row>
    <row r="3016" spans="1:18" ht="15.75" hidden="1" customHeight="1">
      <c r="A3016" s="1" t="str">
        <f t="shared" si="1"/>
        <v/>
      </c>
      <c r="B3016" s="1"/>
      <c r="C3016" s="38" t="str">
        <f>IF('TSA Input'!J2991="","",IF('TSA Input'!J2991="Yes",'TSA Input'!B2991,"Ineligible"))</f>
        <v/>
      </c>
      <c r="D3016" s="39" t="str">
        <f>IF('TSA Input'!J2991="","",IF('TSA Input'!J2991="Yes",'TSA Input'!H2991,""))</f>
        <v/>
      </c>
      <c r="E3016" s="40" t="str">
        <f>IF('TSA Input'!J2991="","",IF('TSA Input'!J2991="Yes",'TSA Input'!G2991,""))</f>
        <v/>
      </c>
      <c r="F3016" s="42" t="str">
        <f>IF('TSA Input'!J2991="","",IF('TSA Input'!J2991="Yes",'TSA Input'!C2991,""))</f>
        <v/>
      </c>
      <c r="G3016" s="43" t="str">
        <f>IF('TSA Input'!J2991="","",IF('TSA Input'!J2991="Yes",'TSA Input'!I2991,""))</f>
        <v/>
      </c>
      <c r="H3016" s="43" t="str">
        <f>IF('TSA Input'!J2991="","",IF('TSA Input'!J2991="Yes",'TSA Input'!E2991,""))</f>
        <v/>
      </c>
      <c r="I3016" s="45" t="str">
        <f t="shared" si="2"/>
        <v/>
      </c>
      <c r="J3016" s="146" t="str">
        <f>IF('TSA Input'!$J2991="","",IF('TSA Input'!$J2991="Yes",'TSA Input'!$C2991,""))</f>
        <v/>
      </c>
      <c r="K3016" s="147" t="str">
        <f>IF('TSA Input'!$J2991="","",IF('TSA Input'!$J2991="Yes",'TSA Input'!$I2991,""))</f>
        <v/>
      </c>
      <c r="L3016" s="147" t="str">
        <f>IF('TSA Input'!$J2991="","",IF('TSA Input'!$J2991="Yes",'TSA Input'!$E2991,""))</f>
        <v/>
      </c>
      <c r="M3016" s="45" t="str">
        <f t="shared" si="3"/>
        <v/>
      </c>
      <c r="N3016" s="48"/>
      <c r="O3016" s="49"/>
      <c r="P3016" s="148" t="s">
        <v>31</v>
      </c>
      <c r="Q3016" s="149" t="s">
        <v>31</v>
      </c>
      <c r="R3016" s="1"/>
    </row>
    <row r="3017" spans="1:18" ht="15.75" hidden="1" customHeight="1">
      <c r="A3017" s="1" t="str">
        <f t="shared" si="1"/>
        <v/>
      </c>
      <c r="B3017" s="1"/>
      <c r="C3017" s="38" t="str">
        <f>IF('TSA Input'!J2992="","",IF('TSA Input'!J2992="Yes",'TSA Input'!B2992,"Ineligible"))</f>
        <v/>
      </c>
      <c r="D3017" s="39" t="str">
        <f>IF('TSA Input'!J2992="","",IF('TSA Input'!J2992="Yes",'TSA Input'!H2992,""))</f>
        <v/>
      </c>
      <c r="E3017" s="40" t="str">
        <f>IF('TSA Input'!J2992="","",IF('TSA Input'!J2992="Yes",'TSA Input'!G2992,""))</f>
        <v/>
      </c>
      <c r="F3017" s="42" t="str">
        <f>IF('TSA Input'!J2992="","",IF('TSA Input'!J2992="Yes",'TSA Input'!C2992,""))</f>
        <v/>
      </c>
      <c r="G3017" s="43" t="str">
        <f>IF('TSA Input'!J2992="","",IF('TSA Input'!J2992="Yes",'TSA Input'!I2992,""))</f>
        <v/>
      </c>
      <c r="H3017" s="43" t="str">
        <f>IF('TSA Input'!J2992="","",IF('TSA Input'!J2992="Yes",'TSA Input'!E2992,""))</f>
        <v/>
      </c>
      <c r="I3017" s="45" t="str">
        <f t="shared" si="2"/>
        <v/>
      </c>
      <c r="J3017" s="146" t="str">
        <f>IF('TSA Input'!$J2992="","",IF('TSA Input'!$J2992="Yes",'TSA Input'!$C2992,""))</f>
        <v/>
      </c>
      <c r="K3017" s="147" t="str">
        <f>IF('TSA Input'!$J2992="","",IF('TSA Input'!$J2992="Yes",'TSA Input'!$I2992,""))</f>
        <v/>
      </c>
      <c r="L3017" s="147" t="str">
        <f>IF('TSA Input'!$J2992="","",IF('TSA Input'!$J2992="Yes",'TSA Input'!$E2992,""))</f>
        <v/>
      </c>
      <c r="M3017" s="45" t="str">
        <f t="shared" si="3"/>
        <v/>
      </c>
      <c r="N3017" s="48"/>
      <c r="O3017" s="49"/>
      <c r="P3017" s="148" t="s">
        <v>31</v>
      </c>
      <c r="Q3017" s="149" t="s">
        <v>31</v>
      </c>
      <c r="R3017" s="1"/>
    </row>
    <row r="3018" spans="1:18" ht="15.75" hidden="1" customHeight="1">
      <c r="A3018" s="1" t="str">
        <f t="shared" si="1"/>
        <v/>
      </c>
      <c r="B3018" s="1"/>
      <c r="C3018" s="38" t="str">
        <f>IF('TSA Input'!J2993="","",IF('TSA Input'!J2993="Yes",'TSA Input'!B2993,"Ineligible"))</f>
        <v/>
      </c>
      <c r="D3018" s="39" t="str">
        <f>IF('TSA Input'!J2993="","",IF('TSA Input'!J2993="Yes",'TSA Input'!H2993,""))</f>
        <v/>
      </c>
      <c r="E3018" s="40" t="str">
        <f>IF('TSA Input'!J2993="","",IF('TSA Input'!J2993="Yes",'TSA Input'!G2993,""))</f>
        <v/>
      </c>
      <c r="F3018" s="42" t="str">
        <f>IF('TSA Input'!J2993="","",IF('TSA Input'!J2993="Yes",'TSA Input'!C2993,""))</f>
        <v/>
      </c>
      <c r="G3018" s="43" t="str">
        <f>IF('TSA Input'!J2993="","",IF('TSA Input'!J2993="Yes",'TSA Input'!I2993,""))</f>
        <v/>
      </c>
      <c r="H3018" s="43" t="str">
        <f>IF('TSA Input'!J2993="","",IF('TSA Input'!J2993="Yes",'TSA Input'!E2993,""))</f>
        <v/>
      </c>
      <c r="I3018" s="45" t="str">
        <f t="shared" si="2"/>
        <v/>
      </c>
      <c r="J3018" s="146" t="str">
        <f>IF('TSA Input'!$J2993="","",IF('TSA Input'!$J2993="Yes",'TSA Input'!$C2993,""))</f>
        <v/>
      </c>
      <c r="K3018" s="147" t="str">
        <f>IF('TSA Input'!$J2993="","",IF('TSA Input'!$J2993="Yes",'TSA Input'!$I2993,""))</f>
        <v/>
      </c>
      <c r="L3018" s="147" t="str">
        <f>IF('TSA Input'!$J2993="","",IF('TSA Input'!$J2993="Yes",'TSA Input'!$E2993,""))</f>
        <v/>
      </c>
      <c r="M3018" s="45" t="str">
        <f t="shared" si="3"/>
        <v/>
      </c>
      <c r="N3018" s="48"/>
      <c r="O3018" s="49"/>
      <c r="P3018" s="148" t="s">
        <v>31</v>
      </c>
      <c r="Q3018" s="149" t="s">
        <v>31</v>
      </c>
      <c r="R3018" s="1"/>
    </row>
    <row r="3019" spans="1:18" ht="15.75" hidden="1" customHeight="1">
      <c r="A3019" s="1" t="str">
        <f t="shared" si="1"/>
        <v/>
      </c>
      <c r="B3019" s="1"/>
      <c r="C3019" s="38" t="str">
        <f>IF('TSA Input'!J2994="","",IF('TSA Input'!J2994="Yes",'TSA Input'!B2994,"Ineligible"))</f>
        <v/>
      </c>
      <c r="D3019" s="39" t="str">
        <f>IF('TSA Input'!J2994="","",IF('TSA Input'!J2994="Yes",'TSA Input'!H2994,""))</f>
        <v/>
      </c>
      <c r="E3019" s="40" t="str">
        <f>IF('TSA Input'!J2994="","",IF('TSA Input'!J2994="Yes",'TSA Input'!G2994,""))</f>
        <v/>
      </c>
      <c r="F3019" s="42" t="str">
        <f>IF('TSA Input'!J2994="","",IF('TSA Input'!J2994="Yes",'TSA Input'!C2994,""))</f>
        <v/>
      </c>
      <c r="G3019" s="43" t="str">
        <f>IF('TSA Input'!J2994="","",IF('TSA Input'!J2994="Yes",'TSA Input'!I2994,""))</f>
        <v/>
      </c>
      <c r="H3019" s="43" t="str">
        <f>IF('TSA Input'!J2994="","",IF('TSA Input'!J2994="Yes",'TSA Input'!E2994,""))</f>
        <v/>
      </c>
      <c r="I3019" s="45" t="str">
        <f t="shared" si="2"/>
        <v/>
      </c>
      <c r="J3019" s="146" t="str">
        <f>IF('TSA Input'!$J2994="","",IF('TSA Input'!$J2994="Yes",'TSA Input'!$C2994,""))</f>
        <v/>
      </c>
      <c r="K3019" s="147" t="str">
        <f>IF('TSA Input'!$J2994="","",IF('TSA Input'!$J2994="Yes",'TSA Input'!$I2994,""))</f>
        <v/>
      </c>
      <c r="L3019" s="147" t="str">
        <f>IF('TSA Input'!$J2994="","",IF('TSA Input'!$J2994="Yes",'TSA Input'!$E2994,""))</f>
        <v/>
      </c>
      <c r="M3019" s="45" t="str">
        <f t="shared" si="3"/>
        <v/>
      </c>
      <c r="N3019" s="48"/>
      <c r="O3019" s="49"/>
      <c r="P3019" s="148" t="s">
        <v>31</v>
      </c>
      <c r="Q3019" s="149" t="s">
        <v>31</v>
      </c>
      <c r="R3019" s="1"/>
    </row>
    <row r="3020" spans="1:18" ht="15.75" hidden="1" customHeight="1">
      <c r="A3020" s="1" t="str">
        <f t="shared" si="1"/>
        <v/>
      </c>
      <c r="B3020" s="1"/>
      <c r="C3020" s="38" t="str">
        <f>IF('TSA Input'!J2995="","",IF('TSA Input'!J2995="Yes",'TSA Input'!B2995,"Ineligible"))</f>
        <v/>
      </c>
      <c r="D3020" s="39" t="str">
        <f>IF('TSA Input'!J2995="","",IF('TSA Input'!J2995="Yes",'TSA Input'!H2995,""))</f>
        <v/>
      </c>
      <c r="E3020" s="40" t="str">
        <f>IF('TSA Input'!J2995="","",IF('TSA Input'!J2995="Yes",'TSA Input'!G2995,""))</f>
        <v/>
      </c>
      <c r="F3020" s="42" t="str">
        <f>IF('TSA Input'!J2995="","",IF('TSA Input'!J2995="Yes",'TSA Input'!C2995,""))</f>
        <v/>
      </c>
      <c r="G3020" s="43" t="str">
        <f>IF('TSA Input'!J2995="","",IF('TSA Input'!J2995="Yes",'TSA Input'!I2995,""))</f>
        <v/>
      </c>
      <c r="H3020" s="43" t="str">
        <f>IF('TSA Input'!J2995="","",IF('TSA Input'!J2995="Yes",'TSA Input'!E2995,""))</f>
        <v/>
      </c>
      <c r="I3020" s="45" t="str">
        <f t="shared" si="2"/>
        <v/>
      </c>
      <c r="J3020" s="146" t="str">
        <f>IF('TSA Input'!$J2995="","",IF('TSA Input'!$J2995="Yes",'TSA Input'!$C2995,""))</f>
        <v/>
      </c>
      <c r="K3020" s="147" t="str">
        <f>IF('TSA Input'!$J2995="","",IF('TSA Input'!$J2995="Yes",'TSA Input'!$I2995,""))</f>
        <v/>
      </c>
      <c r="L3020" s="147" t="str">
        <f>IF('TSA Input'!$J2995="","",IF('TSA Input'!$J2995="Yes",'TSA Input'!$E2995,""))</f>
        <v/>
      </c>
      <c r="M3020" s="45" t="str">
        <f t="shared" si="3"/>
        <v/>
      </c>
      <c r="N3020" s="48"/>
      <c r="O3020" s="49"/>
      <c r="P3020" s="148" t="s">
        <v>31</v>
      </c>
      <c r="Q3020" s="149" t="s">
        <v>31</v>
      </c>
      <c r="R3020" s="1"/>
    </row>
    <row r="3021" spans="1:18" ht="15.75" hidden="1" customHeight="1">
      <c r="A3021" s="1" t="str">
        <f t="shared" si="1"/>
        <v/>
      </c>
      <c r="B3021" s="1"/>
      <c r="C3021" s="38" t="str">
        <f>IF('TSA Input'!J2996="","",IF('TSA Input'!J2996="Yes",'TSA Input'!B2996,"Ineligible"))</f>
        <v/>
      </c>
      <c r="D3021" s="39" t="str">
        <f>IF('TSA Input'!J2996="","",IF('TSA Input'!J2996="Yes",'TSA Input'!H2996,""))</f>
        <v/>
      </c>
      <c r="E3021" s="40" t="str">
        <f>IF('TSA Input'!J2996="","",IF('TSA Input'!J2996="Yes",'TSA Input'!G2996,""))</f>
        <v/>
      </c>
      <c r="F3021" s="42" t="str">
        <f>IF('TSA Input'!J2996="","",IF('TSA Input'!J2996="Yes",'TSA Input'!C2996,""))</f>
        <v/>
      </c>
      <c r="G3021" s="43" t="str">
        <f>IF('TSA Input'!J2996="","",IF('TSA Input'!J2996="Yes",'TSA Input'!I2996,""))</f>
        <v/>
      </c>
      <c r="H3021" s="43" t="str">
        <f>IF('TSA Input'!J2996="","",IF('TSA Input'!J2996="Yes",'TSA Input'!E2996,""))</f>
        <v/>
      </c>
      <c r="I3021" s="45" t="str">
        <f t="shared" si="2"/>
        <v/>
      </c>
      <c r="J3021" s="146" t="str">
        <f>IF('TSA Input'!$J2996="","",IF('TSA Input'!$J2996="Yes",'TSA Input'!$C2996,""))</f>
        <v/>
      </c>
      <c r="K3021" s="147" t="str">
        <f>IF('TSA Input'!$J2996="","",IF('TSA Input'!$J2996="Yes",'TSA Input'!$I2996,""))</f>
        <v/>
      </c>
      <c r="L3021" s="147" t="str">
        <f>IF('TSA Input'!$J2996="","",IF('TSA Input'!$J2996="Yes",'TSA Input'!$E2996,""))</f>
        <v/>
      </c>
      <c r="M3021" s="45" t="str">
        <f t="shared" si="3"/>
        <v/>
      </c>
      <c r="N3021" s="48"/>
      <c r="O3021" s="49"/>
      <c r="P3021" s="148" t="s">
        <v>31</v>
      </c>
      <c r="Q3021" s="149" t="s">
        <v>31</v>
      </c>
      <c r="R3021" s="1"/>
    </row>
    <row r="3022" spans="1:18" ht="15.75" hidden="1" customHeight="1">
      <c r="A3022" s="1" t="str">
        <f t="shared" si="1"/>
        <v/>
      </c>
      <c r="B3022" s="1"/>
      <c r="C3022" s="38" t="str">
        <f>IF('TSA Input'!J2997="","",IF('TSA Input'!J2997="Yes",'TSA Input'!B2997,"Ineligible"))</f>
        <v/>
      </c>
      <c r="D3022" s="39" t="str">
        <f>IF('TSA Input'!J2997="","",IF('TSA Input'!J2997="Yes",'TSA Input'!H2997,""))</f>
        <v/>
      </c>
      <c r="E3022" s="40" t="str">
        <f>IF('TSA Input'!J2997="","",IF('TSA Input'!J2997="Yes",'TSA Input'!G2997,""))</f>
        <v/>
      </c>
      <c r="F3022" s="42" t="str">
        <f>IF('TSA Input'!J2997="","",IF('TSA Input'!J2997="Yes",'TSA Input'!C2997,""))</f>
        <v/>
      </c>
      <c r="G3022" s="43" t="str">
        <f>IF('TSA Input'!J2997="","",IF('TSA Input'!J2997="Yes",'TSA Input'!I2997,""))</f>
        <v/>
      </c>
      <c r="H3022" s="43" t="str">
        <f>IF('TSA Input'!J2997="","",IF('TSA Input'!J2997="Yes",'TSA Input'!E2997,""))</f>
        <v/>
      </c>
      <c r="I3022" s="45" t="str">
        <f t="shared" si="2"/>
        <v/>
      </c>
      <c r="J3022" s="146" t="str">
        <f>IF('TSA Input'!$J2997="","",IF('TSA Input'!$J2997="Yes",'TSA Input'!$C2997,""))</f>
        <v/>
      </c>
      <c r="K3022" s="147" t="str">
        <f>IF('TSA Input'!$J2997="","",IF('TSA Input'!$J2997="Yes",'TSA Input'!$I2997,""))</f>
        <v/>
      </c>
      <c r="L3022" s="147" t="str">
        <f>IF('TSA Input'!$J2997="","",IF('TSA Input'!$J2997="Yes",'TSA Input'!$E2997,""))</f>
        <v/>
      </c>
      <c r="M3022" s="45" t="str">
        <f t="shared" si="3"/>
        <v/>
      </c>
      <c r="N3022" s="48"/>
      <c r="O3022" s="49"/>
      <c r="P3022" s="148" t="s">
        <v>31</v>
      </c>
      <c r="Q3022" s="149" t="s">
        <v>31</v>
      </c>
      <c r="R3022" s="1"/>
    </row>
    <row r="3023" spans="1:18" ht="15.75" hidden="1" customHeight="1">
      <c r="A3023" s="1" t="str">
        <f t="shared" si="1"/>
        <v/>
      </c>
      <c r="B3023" s="1"/>
      <c r="C3023" s="38" t="str">
        <f>IF('TSA Input'!J2998="","",IF('TSA Input'!J2998="Yes",'TSA Input'!B2998,"Ineligible"))</f>
        <v/>
      </c>
      <c r="D3023" s="39" t="str">
        <f>IF('TSA Input'!J2998="","",IF('TSA Input'!J2998="Yes",'TSA Input'!H2998,""))</f>
        <v/>
      </c>
      <c r="E3023" s="40" t="str">
        <f>IF('TSA Input'!J2998="","",IF('TSA Input'!J2998="Yes",'TSA Input'!G2998,""))</f>
        <v/>
      </c>
      <c r="F3023" s="42" t="str">
        <f>IF('TSA Input'!J2998="","",IF('TSA Input'!J2998="Yes",'TSA Input'!C2998,""))</f>
        <v/>
      </c>
      <c r="G3023" s="43" t="str">
        <f>IF('TSA Input'!J2998="","",IF('TSA Input'!J2998="Yes",'TSA Input'!I2998,""))</f>
        <v/>
      </c>
      <c r="H3023" s="43" t="str">
        <f>IF('TSA Input'!J2998="","",IF('TSA Input'!J2998="Yes",'TSA Input'!E2998,""))</f>
        <v/>
      </c>
      <c r="I3023" s="45" t="str">
        <f t="shared" si="2"/>
        <v/>
      </c>
      <c r="J3023" s="146" t="str">
        <f>IF('TSA Input'!$J2998="","",IF('TSA Input'!$J2998="Yes",'TSA Input'!$C2998,""))</f>
        <v/>
      </c>
      <c r="K3023" s="147" t="str">
        <f>IF('TSA Input'!$J2998="","",IF('TSA Input'!$J2998="Yes",'TSA Input'!$I2998,""))</f>
        <v/>
      </c>
      <c r="L3023" s="147" t="str">
        <f>IF('TSA Input'!$J2998="","",IF('TSA Input'!$J2998="Yes",'TSA Input'!$E2998,""))</f>
        <v/>
      </c>
      <c r="M3023" s="45" t="str">
        <f t="shared" si="3"/>
        <v/>
      </c>
      <c r="N3023" s="48"/>
      <c r="O3023" s="49"/>
      <c r="P3023" s="148" t="s">
        <v>31</v>
      </c>
      <c r="Q3023" s="149" t="s">
        <v>31</v>
      </c>
      <c r="R3023" s="1"/>
    </row>
    <row r="3024" spans="1:18" ht="15.75" hidden="1" customHeight="1">
      <c r="A3024" s="1" t="str">
        <f t="shared" si="1"/>
        <v/>
      </c>
      <c r="B3024" s="1"/>
      <c r="C3024" s="38" t="str">
        <f>IF('TSA Input'!J2999="","",IF('TSA Input'!J2999="Yes",'TSA Input'!B2999,"Ineligible"))</f>
        <v/>
      </c>
      <c r="D3024" s="39" t="str">
        <f>IF('TSA Input'!J2999="","",IF('TSA Input'!J2999="Yes",'TSA Input'!H2999,""))</f>
        <v/>
      </c>
      <c r="E3024" s="40" t="str">
        <f>IF('TSA Input'!J2999="","",IF('TSA Input'!J2999="Yes",'TSA Input'!G2999,""))</f>
        <v/>
      </c>
      <c r="F3024" s="42" t="str">
        <f>IF('TSA Input'!J2999="","",IF('TSA Input'!J2999="Yes",'TSA Input'!C2999,""))</f>
        <v/>
      </c>
      <c r="G3024" s="43" t="str">
        <f>IF('TSA Input'!J2999="","",IF('TSA Input'!J2999="Yes",'TSA Input'!I2999,""))</f>
        <v/>
      </c>
      <c r="H3024" s="43" t="str">
        <f>IF('TSA Input'!J2999="","",IF('TSA Input'!J2999="Yes",'TSA Input'!E2999,""))</f>
        <v/>
      </c>
      <c r="I3024" s="45" t="str">
        <f t="shared" si="2"/>
        <v/>
      </c>
      <c r="J3024" s="146" t="str">
        <f>IF('TSA Input'!$J2999="","",IF('TSA Input'!$J2999="Yes",'TSA Input'!$C2999,""))</f>
        <v/>
      </c>
      <c r="K3024" s="147" t="str">
        <f>IF('TSA Input'!$J2999="","",IF('TSA Input'!$J2999="Yes",'TSA Input'!$I2999,""))</f>
        <v/>
      </c>
      <c r="L3024" s="147" t="str">
        <f>IF('TSA Input'!$J2999="","",IF('TSA Input'!$J2999="Yes",'TSA Input'!$E2999,""))</f>
        <v/>
      </c>
      <c r="M3024" s="45" t="str">
        <f t="shared" si="3"/>
        <v/>
      </c>
      <c r="N3024" s="48"/>
      <c r="O3024" s="49"/>
      <c r="P3024" s="148" t="s">
        <v>31</v>
      </c>
      <c r="Q3024" s="149" t="s">
        <v>31</v>
      </c>
      <c r="R3024" s="1"/>
    </row>
    <row r="3025" spans="1:18" ht="15.75" hidden="1" customHeight="1">
      <c r="A3025" s="1" t="str">
        <f t="shared" si="1"/>
        <v/>
      </c>
      <c r="B3025" s="1"/>
      <c r="C3025" s="38" t="str">
        <f>IF('TSA Input'!J3000="","",IF('TSA Input'!J3000="Yes",'TSA Input'!B3000,"Ineligible"))</f>
        <v/>
      </c>
      <c r="D3025" s="39" t="str">
        <f>IF('TSA Input'!J3000="","",IF('TSA Input'!J3000="Yes",'TSA Input'!H3000,""))</f>
        <v/>
      </c>
      <c r="E3025" s="40" t="str">
        <f>IF('TSA Input'!J3000="","",IF('TSA Input'!J3000="Yes",'TSA Input'!G3000,""))</f>
        <v/>
      </c>
      <c r="F3025" s="42" t="str">
        <f>IF('TSA Input'!J3000="","",IF('TSA Input'!J3000="Yes",'TSA Input'!C3000,""))</f>
        <v/>
      </c>
      <c r="G3025" s="43" t="str">
        <f>IF('TSA Input'!J3000="","",IF('TSA Input'!J3000="Yes",'TSA Input'!I3000,""))</f>
        <v/>
      </c>
      <c r="H3025" s="43" t="str">
        <f>IF('TSA Input'!J3000="","",IF('TSA Input'!J3000="Yes",'TSA Input'!E3000,""))</f>
        <v/>
      </c>
      <c r="I3025" s="45" t="str">
        <f t="shared" si="2"/>
        <v/>
      </c>
      <c r="J3025" s="146" t="str">
        <f>IF('TSA Input'!$J3000="","",IF('TSA Input'!$J3000="Yes",'TSA Input'!$C3000,""))</f>
        <v/>
      </c>
      <c r="K3025" s="147" t="str">
        <f>IF('TSA Input'!$J3000="","",IF('TSA Input'!$J3000="Yes",'TSA Input'!$I3000,""))</f>
        <v/>
      </c>
      <c r="L3025" s="147" t="str">
        <f>IF('TSA Input'!$J3000="","",IF('TSA Input'!$J3000="Yes",'TSA Input'!$E3000,""))</f>
        <v/>
      </c>
      <c r="M3025" s="45" t="str">
        <f t="shared" si="3"/>
        <v/>
      </c>
      <c r="N3025" s="48"/>
      <c r="O3025" s="49"/>
      <c r="P3025" s="148" t="s">
        <v>31</v>
      </c>
      <c r="Q3025" s="149" t="s">
        <v>31</v>
      </c>
      <c r="R3025" s="1"/>
    </row>
    <row r="3026" spans="1:18" ht="15.75" hidden="1" customHeight="1">
      <c r="A3026" s="1" t="str">
        <f t="shared" si="1"/>
        <v/>
      </c>
      <c r="B3026" s="1"/>
      <c r="C3026" s="38" t="str">
        <f>IF('TSA Input'!J3001="","",IF('TSA Input'!J3001="Yes",'TSA Input'!B3001,"Ineligible"))</f>
        <v/>
      </c>
      <c r="D3026" s="39" t="str">
        <f>IF('TSA Input'!J3001="","",IF('TSA Input'!J3001="Yes",'TSA Input'!H3001,""))</f>
        <v/>
      </c>
      <c r="E3026" s="40" t="str">
        <f>IF('TSA Input'!J3001="","",IF('TSA Input'!J3001="Yes",'TSA Input'!G3001,""))</f>
        <v/>
      </c>
      <c r="F3026" s="42" t="str">
        <f>IF('TSA Input'!J3001="","",IF('TSA Input'!J3001="Yes",'TSA Input'!C3001,""))</f>
        <v/>
      </c>
      <c r="G3026" s="43" t="str">
        <f>IF('TSA Input'!J3001="","",IF('TSA Input'!J3001="Yes",'TSA Input'!I3001,""))</f>
        <v/>
      </c>
      <c r="H3026" s="43" t="str">
        <f>IF('TSA Input'!J3001="","",IF('TSA Input'!J3001="Yes",'TSA Input'!E3001,""))</f>
        <v/>
      </c>
      <c r="I3026" s="45" t="str">
        <f t="shared" si="2"/>
        <v/>
      </c>
      <c r="J3026" s="146" t="str">
        <f>IF('TSA Input'!$J3001="","",IF('TSA Input'!$J3001="Yes",'TSA Input'!$C3001,""))</f>
        <v/>
      </c>
      <c r="K3026" s="147" t="str">
        <f>IF('TSA Input'!$J3001="","",IF('TSA Input'!$J3001="Yes",'TSA Input'!$I3001,""))</f>
        <v/>
      </c>
      <c r="L3026" s="147" t="str">
        <f>IF('TSA Input'!$J3001="","",IF('TSA Input'!$J3001="Yes",'TSA Input'!$E3001,""))</f>
        <v/>
      </c>
      <c r="M3026" s="45" t="str">
        <f t="shared" si="3"/>
        <v/>
      </c>
      <c r="N3026" s="48"/>
      <c r="O3026" s="49"/>
      <c r="P3026" s="148" t="s">
        <v>31</v>
      </c>
      <c r="Q3026" s="149" t="s">
        <v>31</v>
      </c>
      <c r="R3026" s="1"/>
    </row>
    <row r="3027" spans="1:18" ht="15.75" hidden="1" customHeight="1">
      <c r="A3027" s="1" t="str">
        <f t="shared" si="1"/>
        <v/>
      </c>
      <c r="B3027" s="1"/>
      <c r="C3027" s="38" t="str">
        <f>IF('TSA Input'!J3002="","",IF('TSA Input'!J3002="Yes",'TSA Input'!B3002,"Ineligible"))</f>
        <v/>
      </c>
      <c r="D3027" s="39" t="str">
        <f>IF('TSA Input'!J3002="","",IF('TSA Input'!J3002="Yes",'TSA Input'!H3002,""))</f>
        <v/>
      </c>
      <c r="E3027" s="40" t="str">
        <f>IF('TSA Input'!J3002="","",IF('TSA Input'!J3002="Yes",'TSA Input'!G3002,""))</f>
        <v/>
      </c>
      <c r="F3027" s="42" t="str">
        <f>IF('TSA Input'!J3002="","",IF('TSA Input'!J3002="Yes",'TSA Input'!C3002,""))</f>
        <v/>
      </c>
      <c r="G3027" s="43" t="str">
        <f>IF('TSA Input'!J3002="","",IF('TSA Input'!J3002="Yes",'TSA Input'!I3002,""))</f>
        <v/>
      </c>
      <c r="H3027" s="43" t="str">
        <f>IF('TSA Input'!J3002="","",IF('TSA Input'!J3002="Yes",'TSA Input'!E3002,""))</f>
        <v/>
      </c>
      <c r="I3027" s="45" t="str">
        <f t="shared" si="2"/>
        <v/>
      </c>
      <c r="J3027" s="146" t="str">
        <f>IF('TSA Input'!$J3002="","",IF('TSA Input'!$J3002="Yes",'TSA Input'!$C3002,""))</f>
        <v/>
      </c>
      <c r="K3027" s="147" t="str">
        <f>IF('TSA Input'!$J3002="","",IF('TSA Input'!$J3002="Yes",'TSA Input'!$I3002,""))</f>
        <v/>
      </c>
      <c r="L3027" s="147" t="str">
        <f>IF('TSA Input'!$J3002="","",IF('TSA Input'!$J3002="Yes",'TSA Input'!$E3002,""))</f>
        <v/>
      </c>
      <c r="M3027" s="45" t="str">
        <f t="shared" si="3"/>
        <v/>
      </c>
      <c r="N3027" s="48"/>
      <c r="O3027" s="49"/>
      <c r="P3027" s="148" t="s">
        <v>31</v>
      </c>
      <c r="Q3027" s="149" t="s">
        <v>31</v>
      </c>
      <c r="R3027" s="1"/>
    </row>
    <row r="3028" spans="1:18" ht="15.75" hidden="1" customHeight="1">
      <c r="A3028" s="1" t="str">
        <f t="shared" si="1"/>
        <v/>
      </c>
      <c r="B3028" s="1"/>
      <c r="C3028" s="38" t="str">
        <f>IF('TSA Input'!J3003="","",IF('TSA Input'!J3003="Yes",'TSA Input'!B3003,"Ineligible"))</f>
        <v/>
      </c>
      <c r="D3028" s="39" t="str">
        <f>IF('TSA Input'!J3003="","",IF('TSA Input'!J3003="Yes",'TSA Input'!H3003,""))</f>
        <v/>
      </c>
      <c r="E3028" s="40" t="str">
        <f>IF('TSA Input'!J3003="","",IF('TSA Input'!J3003="Yes",'TSA Input'!G3003,""))</f>
        <v/>
      </c>
      <c r="F3028" s="42" t="str">
        <f>IF('TSA Input'!J3003="","",IF('TSA Input'!J3003="Yes",'TSA Input'!C3003,""))</f>
        <v/>
      </c>
      <c r="G3028" s="43" t="str">
        <f>IF('TSA Input'!J3003="","",IF('TSA Input'!J3003="Yes",'TSA Input'!I3003,""))</f>
        <v/>
      </c>
      <c r="H3028" s="43" t="str">
        <f>IF('TSA Input'!J3003="","",IF('TSA Input'!J3003="Yes",'TSA Input'!E3003,""))</f>
        <v/>
      </c>
      <c r="I3028" s="45" t="str">
        <f t="shared" si="2"/>
        <v/>
      </c>
      <c r="J3028" s="146" t="str">
        <f>IF('TSA Input'!$J3003="","",IF('TSA Input'!$J3003="Yes",'TSA Input'!$C3003,""))</f>
        <v/>
      </c>
      <c r="K3028" s="147" t="str">
        <f>IF('TSA Input'!$J3003="","",IF('TSA Input'!$J3003="Yes",'TSA Input'!$I3003,""))</f>
        <v/>
      </c>
      <c r="L3028" s="147" t="str">
        <f>IF('TSA Input'!$J3003="","",IF('TSA Input'!$J3003="Yes",'TSA Input'!$E3003,""))</f>
        <v/>
      </c>
      <c r="M3028" s="45" t="str">
        <f t="shared" si="3"/>
        <v/>
      </c>
      <c r="N3028" s="48"/>
      <c r="O3028" s="49"/>
      <c r="P3028" s="148" t="s">
        <v>31</v>
      </c>
      <c r="Q3028" s="149" t="s">
        <v>31</v>
      </c>
      <c r="R3028" s="1"/>
    </row>
    <row r="3029" spans="1:18" ht="15.75" hidden="1" customHeight="1">
      <c r="A3029" s="1" t="str">
        <f t="shared" si="1"/>
        <v/>
      </c>
      <c r="B3029" s="1"/>
      <c r="C3029" s="38" t="str">
        <f>IF('TSA Input'!J3004="","",IF('TSA Input'!J3004="Yes",'TSA Input'!B3004,"Ineligible"))</f>
        <v/>
      </c>
      <c r="D3029" s="39" t="str">
        <f>IF('TSA Input'!J3004="","",IF('TSA Input'!J3004="Yes",'TSA Input'!H3004,""))</f>
        <v/>
      </c>
      <c r="E3029" s="40" t="str">
        <f>IF('TSA Input'!J3004="","",IF('TSA Input'!J3004="Yes",'TSA Input'!G3004,""))</f>
        <v/>
      </c>
      <c r="F3029" s="42" t="str">
        <f>IF('TSA Input'!J3004="","",IF('TSA Input'!J3004="Yes",'TSA Input'!C3004,""))</f>
        <v/>
      </c>
      <c r="G3029" s="43" t="str">
        <f>IF('TSA Input'!J3004="","",IF('TSA Input'!J3004="Yes",'TSA Input'!I3004,""))</f>
        <v/>
      </c>
      <c r="H3029" s="43" t="str">
        <f>IF('TSA Input'!J3004="","",IF('TSA Input'!J3004="Yes",'TSA Input'!E3004,""))</f>
        <v/>
      </c>
      <c r="I3029" s="45" t="str">
        <f t="shared" si="2"/>
        <v/>
      </c>
      <c r="J3029" s="146" t="str">
        <f>IF('TSA Input'!$J3004="","",IF('TSA Input'!$J3004="Yes",'TSA Input'!$C3004,""))</f>
        <v/>
      </c>
      <c r="K3029" s="147" t="str">
        <f>IF('TSA Input'!$J3004="","",IF('TSA Input'!$J3004="Yes",'TSA Input'!$I3004,""))</f>
        <v/>
      </c>
      <c r="L3029" s="147" t="str">
        <f>IF('TSA Input'!$J3004="","",IF('TSA Input'!$J3004="Yes",'TSA Input'!$E3004,""))</f>
        <v/>
      </c>
      <c r="M3029" s="45" t="str">
        <f t="shared" si="3"/>
        <v/>
      </c>
      <c r="N3029" s="48"/>
      <c r="O3029" s="49"/>
      <c r="P3029" s="148" t="s">
        <v>31</v>
      </c>
      <c r="Q3029" s="149" t="s">
        <v>31</v>
      </c>
      <c r="R3029" s="1"/>
    </row>
    <row r="3030" spans="1:18" ht="15.75" hidden="1" customHeight="1">
      <c r="A3030" s="1" t="str">
        <f t="shared" si="1"/>
        <v/>
      </c>
      <c r="B3030" s="1"/>
      <c r="C3030" s="38" t="str">
        <f>IF('TSA Input'!J3005="","",IF('TSA Input'!J3005="Yes",'TSA Input'!B3005,"Ineligible"))</f>
        <v/>
      </c>
      <c r="D3030" s="39" t="str">
        <f>IF('TSA Input'!J3005="","",IF('TSA Input'!J3005="Yes",'TSA Input'!H3005,""))</f>
        <v/>
      </c>
      <c r="E3030" s="40" t="str">
        <f>IF('TSA Input'!J3005="","",IF('TSA Input'!J3005="Yes",'TSA Input'!G3005,""))</f>
        <v/>
      </c>
      <c r="F3030" s="42" t="str">
        <f>IF('TSA Input'!J3005="","",IF('TSA Input'!J3005="Yes",'TSA Input'!C3005,""))</f>
        <v/>
      </c>
      <c r="G3030" s="43" t="str">
        <f>IF('TSA Input'!J3005="","",IF('TSA Input'!J3005="Yes",'TSA Input'!I3005,""))</f>
        <v/>
      </c>
      <c r="H3030" s="43" t="str">
        <f>IF('TSA Input'!J3005="","",IF('TSA Input'!J3005="Yes",'TSA Input'!E3005,""))</f>
        <v/>
      </c>
      <c r="I3030" s="45" t="str">
        <f t="shared" si="2"/>
        <v/>
      </c>
      <c r="J3030" s="146" t="str">
        <f>IF('TSA Input'!$J3005="","",IF('TSA Input'!$J3005="Yes",'TSA Input'!$C3005,""))</f>
        <v/>
      </c>
      <c r="K3030" s="147" t="str">
        <f>IF('TSA Input'!$J3005="","",IF('TSA Input'!$J3005="Yes",'TSA Input'!$I3005,""))</f>
        <v/>
      </c>
      <c r="L3030" s="147" t="str">
        <f>IF('TSA Input'!$J3005="","",IF('TSA Input'!$J3005="Yes",'TSA Input'!$E3005,""))</f>
        <v/>
      </c>
      <c r="M3030" s="45" t="str">
        <f t="shared" si="3"/>
        <v/>
      </c>
      <c r="N3030" s="48"/>
      <c r="O3030" s="49"/>
      <c r="P3030" s="148" t="s">
        <v>31</v>
      </c>
      <c r="Q3030" s="149" t="s">
        <v>31</v>
      </c>
      <c r="R3030" s="1"/>
    </row>
    <row r="3031" spans="1:18" ht="15.75" hidden="1" customHeight="1">
      <c r="A3031" s="1" t="str">
        <f t="shared" si="1"/>
        <v/>
      </c>
      <c r="B3031" s="1"/>
      <c r="C3031" s="38" t="str">
        <f>IF('TSA Input'!J3006="","",IF('TSA Input'!J3006="Yes",'TSA Input'!B3006,"Ineligible"))</f>
        <v/>
      </c>
      <c r="D3031" s="39" t="str">
        <f>IF('TSA Input'!J3006="","",IF('TSA Input'!J3006="Yes",'TSA Input'!H3006,""))</f>
        <v/>
      </c>
      <c r="E3031" s="40" t="str">
        <f>IF('TSA Input'!J3006="","",IF('TSA Input'!J3006="Yes",'TSA Input'!G3006,""))</f>
        <v/>
      </c>
      <c r="F3031" s="42" t="str">
        <f>IF('TSA Input'!J3006="","",IF('TSA Input'!J3006="Yes",'TSA Input'!C3006,""))</f>
        <v/>
      </c>
      <c r="G3031" s="43" t="str">
        <f>IF('TSA Input'!J3006="","",IF('TSA Input'!J3006="Yes",'TSA Input'!I3006,""))</f>
        <v/>
      </c>
      <c r="H3031" s="43" t="str">
        <f>IF('TSA Input'!J3006="","",IF('TSA Input'!J3006="Yes",'TSA Input'!E3006,""))</f>
        <v/>
      </c>
      <c r="I3031" s="45" t="str">
        <f t="shared" si="2"/>
        <v/>
      </c>
      <c r="J3031" s="146" t="str">
        <f>IF('TSA Input'!$J3006="","",IF('TSA Input'!$J3006="Yes",'TSA Input'!$C3006,""))</f>
        <v/>
      </c>
      <c r="K3031" s="147" t="str">
        <f>IF('TSA Input'!$J3006="","",IF('TSA Input'!$J3006="Yes",'TSA Input'!$I3006,""))</f>
        <v/>
      </c>
      <c r="L3031" s="147" t="str">
        <f>IF('TSA Input'!$J3006="","",IF('TSA Input'!$J3006="Yes",'TSA Input'!$E3006,""))</f>
        <v/>
      </c>
      <c r="M3031" s="45" t="str">
        <f t="shared" si="3"/>
        <v/>
      </c>
      <c r="N3031" s="48"/>
      <c r="O3031" s="49"/>
      <c r="P3031" s="148" t="s">
        <v>31</v>
      </c>
      <c r="Q3031" s="149" t="s">
        <v>31</v>
      </c>
      <c r="R3031" s="1"/>
    </row>
    <row r="3032" spans="1:18" ht="15.75" hidden="1" customHeight="1">
      <c r="A3032" s="1" t="str">
        <f t="shared" si="1"/>
        <v/>
      </c>
      <c r="B3032" s="1"/>
      <c r="C3032" s="38" t="str">
        <f>IF('TSA Input'!J3007="","",IF('TSA Input'!J3007="Yes",'TSA Input'!B3007,"Ineligible"))</f>
        <v/>
      </c>
      <c r="D3032" s="39" t="str">
        <f>IF('TSA Input'!J3007="","",IF('TSA Input'!J3007="Yes",'TSA Input'!H3007,""))</f>
        <v/>
      </c>
      <c r="E3032" s="40" t="str">
        <f>IF('TSA Input'!J3007="","",IF('TSA Input'!J3007="Yes",'TSA Input'!G3007,""))</f>
        <v/>
      </c>
      <c r="F3032" s="42" t="str">
        <f>IF('TSA Input'!J3007="","",IF('TSA Input'!J3007="Yes",'TSA Input'!C3007,""))</f>
        <v/>
      </c>
      <c r="G3032" s="43" t="str">
        <f>IF('TSA Input'!J3007="","",IF('TSA Input'!J3007="Yes",'TSA Input'!I3007,""))</f>
        <v/>
      </c>
      <c r="H3032" s="43" t="str">
        <f>IF('TSA Input'!J3007="","",IF('TSA Input'!J3007="Yes",'TSA Input'!E3007,""))</f>
        <v/>
      </c>
      <c r="I3032" s="45" t="str">
        <f t="shared" si="2"/>
        <v/>
      </c>
      <c r="J3032" s="146" t="str">
        <f>IF('TSA Input'!$J3007="","",IF('TSA Input'!$J3007="Yes",'TSA Input'!$C3007,""))</f>
        <v/>
      </c>
      <c r="K3032" s="147" t="str">
        <f>IF('TSA Input'!$J3007="","",IF('TSA Input'!$J3007="Yes",'TSA Input'!$I3007,""))</f>
        <v/>
      </c>
      <c r="L3032" s="147" t="str">
        <f>IF('TSA Input'!$J3007="","",IF('TSA Input'!$J3007="Yes",'TSA Input'!$E3007,""))</f>
        <v/>
      </c>
      <c r="M3032" s="45" t="str">
        <f t="shared" si="3"/>
        <v/>
      </c>
      <c r="N3032" s="48"/>
      <c r="O3032" s="49"/>
      <c r="P3032" s="148" t="s">
        <v>31</v>
      </c>
      <c r="Q3032" s="149" t="s">
        <v>31</v>
      </c>
      <c r="R3032" s="1"/>
    </row>
    <row r="3033" spans="1:18" ht="15.75" hidden="1" customHeight="1">
      <c r="A3033" s="1" t="str">
        <f t="shared" si="1"/>
        <v/>
      </c>
      <c r="B3033" s="1"/>
      <c r="C3033" s="38" t="str">
        <f>IF('TSA Input'!J3008="","",IF('TSA Input'!J3008="Yes",'TSA Input'!B3008,"Ineligible"))</f>
        <v/>
      </c>
      <c r="D3033" s="39" t="str">
        <f>IF('TSA Input'!J3008="","",IF('TSA Input'!J3008="Yes",'TSA Input'!H3008,""))</f>
        <v/>
      </c>
      <c r="E3033" s="40" t="str">
        <f>IF('TSA Input'!J3008="","",IF('TSA Input'!J3008="Yes",'TSA Input'!G3008,""))</f>
        <v/>
      </c>
      <c r="F3033" s="42" t="str">
        <f>IF('TSA Input'!J3008="","",IF('TSA Input'!J3008="Yes",'TSA Input'!C3008,""))</f>
        <v/>
      </c>
      <c r="G3033" s="43" t="str">
        <f>IF('TSA Input'!J3008="","",IF('TSA Input'!J3008="Yes",'TSA Input'!I3008,""))</f>
        <v/>
      </c>
      <c r="H3033" s="43" t="str">
        <f>IF('TSA Input'!J3008="","",IF('TSA Input'!J3008="Yes",'TSA Input'!E3008,""))</f>
        <v/>
      </c>
      <c r="I3033" s="45" t="str">
        <f t="shared" si="2"/>
        <v/>
      </c>
      <c r="J3033" s="146" t="str">
        <f>IF('TSA Input'!$J3008="","",IF('TSA Input'!$J3008="Yes",'TSA Input'!$C3008,""))</f>
        <v/>
      </c>
      <c r="K3033" s="147" t="str">
        <f>IF('TSA Input'!$J3008="","",IF('TSA Input'!$J3008="Yes",'TSA Input'!$I3008,""))</f>
        <v/>
      </c>
      <c r="L3033" s="147" t="str">
        <f>IF('TSA Input'!$J3008="","",IF('TSA Input'!$J3008="Yes",'TSA Input'!$E3008,""))</f>
        <v/>
      </c>
      <c r="M3033" s="45" t="str">
        <f t="shared" si="3"/>
        <v/>
      </c>
      <c r="N3033" s="48"/>
      <c r="O3033" s="49"/>
      <c r="P3033" s="148" t="s">
        <v>31</v>
      </c>
      <c r="Q3033" s="149" t="s">
        <v>31</v>
      </c>
      <c r="R3033" s="1"/>
    </row>
    <row r="3034" spans="1:18" ht="15.75" hidden="1" customHeight="1">
      <c r="A3034" s="1" t="str">
        <f t="shared" si="1"/>
        <v/>
      </c>
      <c r="B3034" s="1"/>
      <c r="C3034" s="38" t="str">
        <f>IF('TSA Input'!J3009="","",IF('TSA Input'!J3009="Yes",'TSA Input'!B3009,"Ineligible"))</f>
        <v/>
      </c>
      <c r="D3034" s="39" t="str">
        <f>IF('TSA Input'!J3009="","",IF('TSA Input'!J3009="Yes",'TSA Input'!H3009,""))</f>
        <v/>
      </c>
      <c r="E3034" s="40" t="str">
        <f>IF('TSA Input'!J3009="","",IF('TSA Input'!J3009="Yes",'TSA Input'!G3009,""))</f>
        <v/>
      </c>
      <c r="F3034" s="42" t="str">
        <f>IF('TSA Input'!J3009="","",IF('TSA Input'!J3009="Yes",'TSA Input'!C3009,""))</f>
        <v/>
      </c>
      <c r="G3034" s="43" t="str">
        <f>IF('TSA Input'!J3009="","",IF('TSA Input'!J3009="Yes",'TSA Input'!I3009,""))</f>
        <v/>
      </c>
      <c r="H3034" s="43" t="str">
        <f>IF('TSA Input'!J3009="","",IF('TSA Input'!J3009="Yes",'TSA Input'!E3009,""))</f>
        <v/>
      </c>
      <c r="I3034" s="45" t="str">
        <f t="shared" si="2"/>
        <v/>
      </c>
      <c r="J3034" s="146" t="str">
        <f>IF('TSA Input'!$J3009="","",IF('TSA Input'!$J3009="Yes",'TSA Input'!$C3009,""))</f>
        <v/>
      </c>
      <c r="K3034" s="147" t="str">
        <f>IF('TSA Input'!$J3009="","",IF('TSA Input'!$J3009="Yes",'TSA Input'!$I3009,""))</f>
        <v/>
      </c>
      <c r="L3034" s="147" t="str">
        <f>IF('TSA Input'!$J3009="","",IF('TSA Input'!$J3009="Yes",'TSA Input'!$E3009,""))</f>
        <v/>
      </c>
      <c r="M3034" s="45" t="str">
        <f t="shared" si="3"/>
        <v/>
      </c>
      <c r="N3034" s="48"/>
      <c r="O3034" s="49"/>
      <c r="P3034" s="148" t="s">
        <v>31</v>
      </c>
      <c r="Q3034" s="149" t="s">
        <v>31</v>
      </c>
      <c r="R3034" s="1"/>
    </row>
    <row r="3035" spans="1:18" ht="15.75" hidden="1" customHeight="1">
      <c r="A3035" s="1" t="str">
        <f t="shared" si="1"/>
        <v/>
      </c>
      <c r="B3035" s="1"/>
      <c r="C3035" s="38" t="str">
        <f>IF('TSA Input'!J3010="","",IF('TSA Input'!J3010="Yes",'TSA Input'!B3010,"Ineligible"))</f>
        <v/>
      </c>
      <c r="D3035" s="39" t="str">
        <f>IF('TSA Input'!J3010="","",IF('TSA Input'!J3010="Yes",'TSA Input'!H3010,""))</f>
        <v/>
      </c>
      <c r="E3035" s="40" t="str">
        <f>IF('TSA Input'!J3010="","",IF('TSA Input'!J3010="Yes",'TSA Input'!G3010,""))</f>
        <v/>
      </c>
      <c r="F3035" s="42" t="str">
        <f>IF('TSA Input'!J3010="","",IF('TSA Input'!J3010="Yes",'TSA Input'!C3010,""))</f>
        <v/>
      </c>
      <c r="G3035" s="43" t="str">
        <f>IF('TSA Input'!J3010="","",IF('TSA Input'!J3010="Yes",'TSA Input'!I3010,""))</f>
        <v/>
      </c>
      <c r="H3035" s="43" t="str">
        <f>IF('TSA Input'!J3010="","",IF('TSA Input'!J3010="Yes",'TSA Input'!E3010,""))</f>
        <v/>
      </c>
      <c r="I3035" s="45" t="str">
        <f t="shared" si="2"/>
        <v/>
      </c>
      <c r="J3035" s="146" t="str">
        <f>IF('TSA Input'!$J3010="","",IF('TSA Input'!$J3010="Yes",'TSA Input'!$C3010,""))</f>
        <v/>
      </c>
      <c r="K3035" s="147" t="str">
        <f>IF('TSA Input'!$J3010="","",IF('TSA Input'!$J3010="Yes",'TSA Input'!$I3010,""))</f>
        <v/>
      </c>
      <c r="L3035" s="147" t="str">
        <f>IF('TSA Input'!$J3010="","",IF('TSA Input'!$J3010="Yes",'TSA Input'!$E3010,""))</f>
        <v/>
      </c>
      <c r="M3035" s="45" t="str">
        <f t="shared" si="3"/>
        <v/>
      </c>
      <c r="N3035" s="48"/>
      <c r="O3035" s="49"/>
      <c r="P3035" s="148" t="s">
        <v>31</v>
      </c>
      <c r="Q3035" s="149" t="s">
        <v>31</v>
      </c>
      <c r="R3035" s="1"/>
    </row>
    <row r="3036" spans="1:18" ht="15.75" hidden="1" customHeight="1">
      <c r="A3036" s="1" t="str">
        <f t="shared" si="1"/>
        <v/>
      </c>
      <c r="B3036" s="1"/>
      <c r="C3036" s="38" t="str">
        <f>IF('TSA Input'!J3011="","",IF('TSA Input'!J3011="Yes",'TSA Input'!B3011,"Ineligible"))</f>
        <v/>
      </c>
      <c r="D3036" s="39" t="str">
        <f>IF('TSA Input'!J3011="","",IF('TSA Input'!J3011="Yes",'TSA Input'!H3011,""))</f>
        <v/>
      </c>
      <c r="E3036" s="40" t="str">
        <f>IF('TSA Input'!J3011="","",IF('TSA Input'!J3011="Yes",'TSA Input'!G3011,""))</f>
        <v/>
      </c>
      <c r="F3036" s="42" t="str">
        <f>IF('TSA Input'!J3011="","",IF('TSA Input'!J3011="Yes",'TSA Input'!C3011,""))</f>
        <v/>
      </c>
      <c r="G3036" s="43" t="str">
        <f>IF('TSA Input'!J3011="","",IF('TSA Input'!J3011="Yes",'TSA Input'!I3011,""))</f>
        <v/>
      </c>
      <c r="H3036" s="43" t="str">
        <f>IF('TSA Input'!J3011="","",IF('TSA Input'!J3011="Yes",'TSA Input'!E3011,""))</f>
        <v/>
      </c>
      <c r="I3036" s="45" t="str">
        <f t="shared" si="2"/>
        <v/>
      </c>
      <c r="J3036" s="146" t="str">
        <f>IF('TSA Input'!$J3011="","",IF('TSA Input'!$J3011="Yes",'TSA Input'!$C3011,""))</f>
        <v/>
      </c>
      <c r="K3036" s="147" t="str">
        <f>IF('TSA Input'!$J3011="","",IF('TSA Input'!$J3011="Yes",'TSA Input'!$I3011,""))</f>
        <v/>
      </c>
      <c r="L3036" s="147" t="str">
        <f>IF('TSA Input'!$J3011="","",IF('TSA Input'!$J3011="Yes",'TSA Input'!$E3011,""))</f>
        <v/>
      </c>
      <c r="M3036" s="45" t="str">
        <f t="shared" si="3"/>
        <v/>
      </c>
      <c r="N3036" s="48"/>
      <c r="O3036" s="49"/>
      <c r="P3036" s="148" t="s">
        <v>31</v>
      </c>
      <c r="Q3036" s="149" t="s">
        <v>31</v>
      </c>
      <c r="R3036" s="1"/>
    </row>
    <row r="3037" spans="1:18" ht="15.75" hidden="1" customHeight="1">
      <c r="A3037" s="1" t="str">
        <f t="shared" si="1"/>
        <v/>
      </c>
      <c r="B3037" s="1"/>
      <c r="C3037" s="38" t="str">
        <f>IF('TSA Input'!J3012="","",IF('TSA Input'!J3012="Yes",'TSA Input'!B3012,"Ineligible"))</f>
        <v/>
      </c>
      <c r="D3037" s="39" t="str">
        <f>IF('TSA Input'!J3012="","",IF('TSA Input'!J3012="Yes",'TSA Input'!H3012,""))</f>
        <v/>
      </c>
      <c r="E3037" s="40" t="str">
        <f>IF('TSA Input'!J3012="","",IF('TSA Input'!J3012="Yes",'TSA Input'!G3012,""))</f>
        <v/>
      </c>
      <c r="F3037" s="42" t="str">
        <f>IF('TSA Input'!J3012="","",IF('TSA Input'!J3012="Yes",'TSA Input'!C3012,""))</f>
        <v/>
      </c>
      <c r="G3037" s="43" t="str">
        <f>IF('TSA Input'!J3012="","",IF('TSA Input'!J3012="Yes",'TSA Input'!I3012,""))</f>
        <v/>
      </c>
      <c r="H3037" s="43" t="str">
        <f>IF('TSA Input'!J3012="","",IF('TSA Input'!J3012="Yes",'TSA Input'!E3012,""))</f>
        <v/>
      </c>
      <c r="I3037" s="45" t="str">
        <f t="shared" si="2"/>
        <v/>
      </c>
      <c r="J3037" s="146" t="str">
        <f>IF('TSA Input'!$J3012="","",IF('TSA Input'!$J3012="Yes",'TSA Input'!$C3012,""))</f>
        <v/>
      </c>
      <c r="K3037" s="147" t="str">
        <f>IF('TSA Input'!$J3012="","",IF('TSA Input'!$J3012="Yes",'TSA Input'!$I3012,""))</f>
        <v/>
      </c>
      <c r="L3037" s="147" t="str">
        <f>IF('TSA Input'!$J3012="","",IF('TSA Input'!$J3012="Yes",'TSA Input'!$E3012,""))</f>
        <v/>
      </c>
      <c r="M3037" s="45" t="str">
        <f t="shared" si="3"/>
        <v/>
      </c>
      <c r="N3037" s="48"/>
      <c r="O3037" s="49"/>
      <c r="P3037" s="148" t="s">
        <v>31</v>
      </c>
      <c r="Q3037" s="149" t="s">
        <v>31</v>
      </c>
      <c r="R3037" s="1"/>
    </row>
    <row r="3038" spans="1:18" ht="15.75" hidden="1" customHeight="1">
      <c r="A3038" s="1" t="str">
        <f t="shared" si="1"/>
        <v/>
      </c>
      <c r="B3038" s="1"/>
      <c r="C3038" s="38" t="str">
        <f>IF('TSA Input'!J3013="","",IF('TSA Input'!J3013="Yes",'TSA Input'!B3013,"Ineligible"))</f>
        <v/>
      </c>
      <c r="D3038" s="39" t="str">
        <f>IF('TSA Input'!J3013="","",IF('TSA Input'!J3013="Yes",'TSA Input'!H3013,""))</f>
        <v/>
      </c>
      <c r="E3038" s="40" t="str">
        <f>IF('TSA Input'!J3013="","",IF('TSA Input'!J3013="Yes",'TSA Input'!G3013,""))</f>
        <v/>
      </c>
      <c r="F3038" s="42" t="str">
        <f>IF('TSA Input'!J3013="","",IF('TSA Input'!J3013="Yes",'TSA Input'!C3013,""))</f>
        <v/>
      </c>
      <c r="G3038" s="43" t="str">
        <f>IF('TSA Input'!J3013="","",IF('TSA Input'!J3013="Yes",'TSA Input'!I3013,""))</f>
        <v/>
      </c>
      <c r="H3038" s="43" t="str">
        <f>IF('TSA Input'!J3013="","",IF('TSA Input'!J3013="Yes",'TSA Input'!E3013,""))</f>
        <v/>
      </c>
      <c r="I3038" s="45" t="str">
        <f t="shared" si="2"/>
        <v/>
      </c>
      <c r="J3038" s="146" t="str">
        <f>IF('TSA Input'!$J3013="","",IF('TSA Input'!$J3013="Yes",'TSA Input'!$C3013,""))</f>
        <v/>
      </c>
      <c r="K3038" s="147" t="str">
        <f>IF('TSA Input'!$J3013="","",IF('TSA Input'!$J3013="Yes",'TSA Input'!$I3013,""))</f>
        <v/>
      </c>
      <c r="L3038" s="147" t="str">
        <f>IF('TSA Input'!$J3013="","",IF('TSA Input'!$J3013="Yes",'TSA Input'!$E3013,""))</f>
        <v/>
      </c>
      <c r="M3038" s="45" t="str">
        <f t="shared" si="3"/>
        <v/>
      </c>
      <c r="N3038" s="48"/>
      <c r="O3038" s="49"/>
      <c r="P3038" s="148" t="s">
        <v>31</v>
      </c>
      <c r="Q3038" s="149" t="s">
        <v>31</v>
      </c>
      <c r="R3038" s="1"/>
    </row>
    <row r="3039" spans="1:18" ht="15.75" hidden="1" customHeight="1">
      <c r="A3039" s="1" t="str">
        <f t="shared" si="1"/>
        <v/>
      </c>
      <c r="B3039" s="1"/>
      <c r="C3039" s="38" t="str">
        <f>IF('TSA Input'!J3014="","",IF('TSA Input'!J3014="Yes",'TSA Input'!B3014,"Ineligible"))</f>
        <v/>
      </c>
      <c r="D3039" s="39" t="str">
        <f>IF('TSA Input'!J3014="","",IF('TSA Input'!J3014="Yes",'TSA Input'!H3014,""))</f>
        <v/>
      </c>
      <c r="E3039" s="40" t="str">
        <f>IF('TSA Input'!J3014="","",IF('TSA Input'!J3014="Yes",'TSA Input'!G3014,""))</f>
        <v/>
      </c>
      <c r="F3039" s="42" t="str">
        <f>IF('TSA Input'!J3014="","",IF('TSA Input'!J3014="Yes",'TSA Input'!C3014,""))</f>
        <v/>
      </c>
      <c r="G3039" s="43" t="str">
        <f>IF('TSA Input'!J3014="","",IF('TSA Input'!J3014="Yes",'TSA Input'!I3014,""))</f>
        <v/>
      </c>
      <c r="H3039" s="43" t="str">
        <f>IF('TSA Input'!J3014="","",IF('TSA Input'!J3014="Yes",'TSA Input'!E3014,""))</f>
        <v/>
      </c>
      <c r="I3039" s="45" t="str">
        <f t="shared" si="2"/>
        <v/>
      </c>
      <c r="J3039" s="146" t="str">
        <f>IF('TSA Input'!$J3014="","",IF('TSA Input'!$J3014="Yes",'TSA Input'!$C3014,""))</f>
        <v/>
      </c>
      <c r="K3039" s="147" t="str">
        <f>IF('TSA Input'!$J3014="","",IF('TSA Input'!$J3014="Yes",'TSA Input'!$I3014,""))</f>
        <v/>
      </c>
      <c r="L3039" s="147" t="str">
        <f>IF('TSA Input'!$J3014="","",IF('TSA Input'!$J3014="Yes",'TSA Input'!$E3014,""))</f>
        <v/>
      </c>
      <c r="M3039" s="45" t="str">
        <f t="shared" si="3"/>
        <v/>
      </c>
      <c r="N3039" s="48"/>
      <c r="O3039" s="49"/>
      <c r="P3039" s="148" t="s">
        <v>31</v>
      </c>
      <c r="Q3039" s="149" t="s">
        <v>31</v>
      </c>
      <c r="R3039" s="1"/>
    </row>
    <row r="3040" spans="1:18" ht="15.75" hidden="1" customHeight="1">
      <c r="A3040" s="1" t="str">
        <f t="shared" si="1"/>
        <v/>
      </c>
      <c r="B3040" s="1"/>
      <c r="C3040" s="38" t="str">
        <f>IF('TSA Input'!J3015="","",IF('TSA Input'!J3015="Yes",'TSA Input'!B3015,"Ineligible"))</f>
        <v/>
      </c>
      <c r="D3040" s="39" t="str">
        <f>IF('TSA Input'!J3015="","",IF('TSA Input'!J3015="Yes",'TSA Input'!H3015,""))</f>
        <v/>
      </c>
      <c r="E3040" s="40" t="str">
        <f>IF('TSA Input'!J3015="","",IF('TSA Input'!J3015="Yes",'TSA Input'!G3015,""))</f>
        <v/>
      </c>
      <c r="F3040" s="42" t="str">
        <f>IF('TSA Input'!J3015="","",IF('TSA Input'!J3015="Yes",'TSA Input'!C3015,""))</f>
        <v/>
      </c>
      <c r="G3040" s="43" t="str">
        <f>IF('TSA Input'!J3015="","",IF('TSA Input'!J3015="Yes",'TSA Input'!I3015,""))</f>
        <v/>
      </c>
      <c r="H3040" s="43" t="str">
        <f>IF('TSA Input'!J3015="","",IF('TSA Input'!J3015="Yes",'TSA Input'!E3015,""))</f>
        <v/>
      </c>
      <c r="I3040" s="45" t="str">
        <f t="shared" si="2"/>
        <v/>
      </c>
      <c r="J3040" s="146" t="str">
        <f>IF('TSA Input'!$J3015="","",IF('TSA Input'!$J3015="Yes",'TSA Input'!$C3015,""))</f>
        <v/>
      </c>
      <c r="K3040" s="147" t="str">
        <f>IF('TSA Input'!$J3015="","",IF('TSA Input'!$J3015="Yes",'TSA Input'!$I3015,""))</f>
        <v/>
      </c>
      <c r="L3040" s="147" t="str">
        <f>IF('TSA Input'!$J3015="","",IF('TSA Input'!$J3015="Yes",'TSA Input'!$E3015,""))</f>
        <v/>
      </c>
      <c r="M3040" s="45" t="str">
        <f t="shared" si="3"/>
        <v/>
      </c>
      <c r="N3040" s="48"/>
      <c r="O3040" s="49"/>
      <c r="P3040" s="148" t="s">
        <v>31</v>
      </c>
      <c r="Q3040" s="149" t="s">
        <v>31</v>
      </c>
      <c r="R3040" s="1"/>
    </row>
    <row r="3041" spans="1:18" ht="15.75" hidden="1" customHeight="1">
      <c r="A3041" s="1" t="str">
        <f t="shared" si="1"/>
        <v/>
      </c>
      <c r="B3041" s="1"/>
      <c r="C3041" s="38" t="str">
        <f>IF('TSA Input'!J3016="","",IF('TSA Input'!J3016="Yes",'TSA Input'!B3016,"Ineligible"))</f>
        <v/>
      </c>
      <c r="D3041" s="39" t="str">
        <f>IF('TSA Input'!J3016="","",IF('TSA Input'!J3016="Yes",'TSA Input'!H3016,""))</f>
        <v/>
      </c>
      <c r="E3041" s="40" t="str">
        <f>IF('TSA Input'!J3016="","",IF('TSA Input'!J3016="Yes",'TSA Input'!G3016,""))</f>
        <v/>
      </c>
      <c r="F3041" s="42" t="str">
        <f>IF('TSA Input'!J3016="","",IF('TSA Input'!J3016="Yes",'TSA Input'!C3016,""))</f>
        <v/>
      </c>
      <c r="G3041" s="43" t="str">
        <f>IF('TSA Input'!J3016="","",IF('TSA Input'!J3016="Yes",'TSA Input'!I3016,""))</f>
        <v/>
      </c>
      <c r="H3041" s="43" t="str">
        <f>IF('TSA Input'!J3016="","",IF('TSA Input'!J3016="Yes",'TSA Input'!E3016,""))</f>
        <v/>
      </c>
      <c r="I3041" s="45" t="str">
        <f t="shared" si="2"/>
        <v/>
      </c>
      <c r="J3041" s="146" t="str">
        <f>IF('TSA Input'!$J3016="","",IF('TSA Input'!$J3016="Yes",'TSA Input'!$C3016,""))</f>
        <v/>
      </c>
      <c r="K3041" s="147" t="str">
        <f>IF('TSA Input'!$J3016="","",IF('TSA Input'!$J3016="Yes",'TSA Input'!$I3016,""))</f>
        <v/>
      </c>
      <c r="L3041" s="147" t="str">
        <f>IF('TSA Input'!$J3016="","",IF('TSA Input'!$J3016="Yes",'TSA Input'!$E3016,""))</f>
        <v/>
      </c>
      <c r="M3041" s="45" t="str">
        <f t="shared" si="3"/>
        <v/>
      </c>
      <c r="N3041" s="48"/>
      <c r="O3041" s="49"/>
      <c r="P3041" s="148" t="s">
        <v>31</v>
      </c>
      <c r="Q3041" s="149" t="s">
        <v>31</v>
      </c>
      <c r="R3041" s="1"/>
    </row>
    <row r="3042" spans="1:18" ht="15.75" hidden="1" customHeight="1">
      <c r="A3042" s="1" t="str">
        <f t="shared" si="1"/>
        <v/>
      </c>
      <c r="B3042" s="1"/>
      <c r="C3042" s="38" t="str">
        <f>IF('TSA Input'!J3017="","",IF('TSA Input'!J3017="Yes",'TSA Input'!B3017,"Ineligible"))</f>
        <v/>
      </c>
      <c r="D3042" s="39" t="str">
        <f>IF('TSA Input'!J3017="","",IF('TSA Input'!J3017="Yes",'TSA Input'!H3017,""))</f>
        <v/>
      </c>
      <c r="E3042" s="40" t="str">
        <f>IF('TSA Input'!J3017="","",IF('TSA Input'!J3017="Yes",'TSA Input'!G3017,""))</f>
        <v/>
      </c>
      <c r="F3042" s="42" t="str">
        <f>IF('TSA Input'!J3017="","",IF('TSA Input'!J3017="Yes",'TSA Input'!C3017,""))</f>
        <v/>
      </c>
      <c r="G3042" s="43" t="str">
        <f>IF('TSA Input'!J3017="","",IF('TSA Input'!J3017="Yes",'TSA Input'!I3017,""))</f>
        <v/>
      </c>
      <c r="H3042" s="43" t="str">
        <f>IF('TSA Input'!J3017="","",IF('TSA Input'!J3017="Yes",'TSA Input'!E3017,""))</f>
        <v/>
      </c>
      <c r="I3042" s="45" t="str">
        <f t="shared" si="2"/>
        <v/>
      </c>
      <c r="J3042" s="146" t="str">
        <f>IF('TSA Input'!$J3017="","",IF('TSA Input'!$J3017="Yes",'TSA Input'!$C3017,""))</f>
        <v/>
      </c>
      <c r="K3042" s="147" t="str">
        <f>IF('TSA Input'!$J3017="","",IF('TSA Input'!$J3017="Yes",'TSA Input'!$I3017,""))</f>
        <v/>
      </c>
      <c r="L3042" s="147" t="str">
        <f>IF('TSA Input'!$J3017="","",IF('TSA Input'!$J3017="Yes",'TSA Input'!$E3017,""))</f>
        <v/>
      </c>
      <c r="M3042" s="45" t="str">
        <f t="shared" si="3"/>
        <v/>
      </c>
      <c r="N3042" s="48"/>
      <c r="O3042" s="49"/>
      <c r="P3042" s="148" t="s">
        <v>31</v>
      </c>
      <c r="Q3042" s="149" t="s">
        <v>31</v>
      </c>
      <c r="R3042" s="1"/>
    </row>
    <row r="3043" spans="1:18" ht="15.75" hidden="1" customHeight="1">
      <c r="A3043" s="1" t="str">
        <f t="shared" si="1"/>
        <v/>
      </c>
      <c r="B3043" s="1"/>
      <c r="C3043" s="38" t="str">
        <f>IF('TSA Input'!J3018="","",IF('TSA Input'!J3018="Yes",'TSA Input'!B3018,"Ineligible"))</f>
        <v/>
      </c>
      <c r="D3043" s="39" t="str">
        <f>IF('TSA Input'!J3018="","",IF('TSA Input'!J3018="Yes",'TSA Input'!H3018,""))</f>
        <v/>
      </c>
      <c r="E3043" s="40" t="str">
        <f>IF('TSA Input'!J3018="","",IF('TSA Input'!J3018="Yes",'TSA Input'!G3018,""))</f>
        <v/>
      </c>
      <c r="F3043" s="42" t="str">
        <f>IF('TSA Input'!J3018="","",IF('TSA Input'!J3018="Yes",'TSA Input'!C3018,""))</f>
        <v/>
      </c>
      <c r="G3043" s="43" t="str">
        <f>IF('TSA Input'!J3018="","",IF('TSA Input'!J3018="Yes",'TSA Input'!I3018,""))</f>
        <v/>
      </c>
      <c r="H3043" s="43" t="str">
        <f>IF('TSA Input'!J3018="","",IF('TSA Input'!J3018="Yes",'TSA Input'!E3018,""))</f>
        <v/>
      </c>
      <c r="I3043" s="45" t="str">
        <f t="shared" si="2"/>
        <v/>
      </c>
      <c r="J3043" s="146" t="str">
        <f>IF('TSA Input'!$J3018="","",IF('TSA Input'!$J3018="Yes",'TSA Input'!$C3018,""))</f>
        <v/>
      </c>
      <c r="K3043" s="147" t="str">
        <f>IF('TSA Input'!$J3018="","",IF('TSA Input'!$J3018="Yes",'TSA Input'!$I3018,""))</f>
        <v/>
      </c>
      <c r="L3043" s="147" t="str">
        <f>IF('TSA Input'!$J3018="","",IF('TSA Input'!$J3018="Yes",'TSA Input'!$E3018,""))</f>
        <v/>
      </c>
      <c r="M3043" s="45" t="str">
        <f t="shared" si="3"/>
        <v/>
      </c>
      <c r="N3043" s="48"/>
      <c r="O3043" s="49"/>
      <c r="P3043" s="148" t="s">
        <v>31</v>
      </c>
      <c r="Q3043" s="149" t="s">
        <v>31</v>
      </c>
      <c r="R3043" s="1"/>
    </row>
    <row r="3044" spans="1:18" ht="15.75" hidden="1" customHeight="1">
      <c r="A3044" s="1" t="str">
        <f t="shared" si="1"/>
        <v/>
      </c>
      <c r="B3044" s="1"/>
      <c r="C3044" s="38" t="str">
        <f>IF('TSA Input'!J3019="","",IF('TSA Input'!J3019="Yes",'TSA Input'!B3019,"Ineligible"))</f>
        <v/>
      </c>
      <c r="D3044" s="39" t="str">
        <f>IF('TSA Input'!J3019="","",IF('TSA Input'!J3019="Yes",'TSA Input'!H3019,""))</f>
        <v/>
      </c>
      <c r="E3044" s="40" t="str">
        <f>IF('TSA Input'!J3019="","",IF('TSA Input'!J3019="Yes",'TSA Input'!G3019,""))</f>
        <v/>
      </c>
      <c r="F3044" s="42" t="str">
        <f>IF('TSA Input'!J3019="","",IF('TSA Input'!J3019="Yes",'TSA Input'!C3019,""))</f>
        <v/>
      </c>
      <c r="G3044" s="43" t="str">
        <f>IF('TSA Input'!J3019="","",IF('TSA Input'!J3019="Yes",'TSA Input'!I3019,""))</f>
        <v/>
      </c>
      <c r="H3044" s="43" t="str">
        <f>IF('TSA Input'!J3019="","",IF('TSA Input'!J3019="Yes",'TSA Input'!E3019,""))</f>
        <v/>
      </c>
      <c r="I3044" s="45" t="str">
        <f t="shared" si="2"/>
        <v/>
      </c>
      <c r="J3044" s="146" t="str">
        <f>IF('TSA Input'!$J3019="","",IF('TSA Input'!$J3019="Yes",'TSA Input'!$C3019,""))</f>
        <v/>
      </c>
      <c r="K3044" s="147" t="str">
        <f>IF('TSA Input'!$J3019="","",IF('TSA Input'!$J3019="Yes",'TSA Input'!$I3019,""))</f>
        <v/>
      </c>
      <c r="L3044" s="147" t="str">
        <f>IF('TSA Input'!$J3019="","",IF('TSA Input'!$J3019="Yes",'TSA Input'!$E3019,""))</f>
        <v/>
      </c>
      <c r="M3044" s="45" t="str">
        <f t="shared" si="3"/>
        <v/>
      </c>
      <c r="N3044" s="48"/>
      <c r="O3044" s="49"/>
      <c r="P3044" s="148" t="s">
        <v>31</v>
      </c>
      <c r="Q3044" s="149" t="s">
        <v>31</v>
      </c>
      <c r="R3044" s="1"/>
    </row>
    <row r="3045" spans="1:18" ht="15.75" hidden="1" customHeight="1">
      <c r="A3045" s="1" t="str">
        <f t="shared" si="1"/>
        <v/>
      </c>
      <c r="B3045" s="1"/>
      <c r="C3045" s="38" t="str">
        <f>IF('TSA Input'!J3020="","",IF('TSA Input'!J3020="Yes",'TSA Input'!B3020,"Ineligible"))</f>
        <v/>
      </c>
      <c r="D3045" s="39" t="str">
        <f>IF('TSA Input'!J3020="","",IF('TSA Input'!J3020="Yes",'TSA Input'!H3020,""))</f>
        <v/>
      </c>
      <c r="E3045" s="40" t="str">
        <f>IF('TSA Input'!J3020="","",IF('TSA Input'!J3020="Yes",'TSA Input'!G3020,""))</f>
        <v/>
      </c>
      <c r="F3045" s="42" t="str">
        <f>IF('TSA Input'!J3020="","",IF('TSA Input'!J3020="Yes",'TSA Input'!C3020,""))</f>
        <v/>
      </c>
      <c r="G3045" s="43" t="str">
        <f>IF('TSA Input'!J3020="","",IF('TSA Input'!J3020="Yes",'TSA Input'!I3020,""))</f>
        <v/>
      </c>
      <c r="H3045" s="43" t="str">
        <f>IF('TSA Input'!J3020="","",IF('TSA Input'!J3020="Yes",'TSA Input'!E3020,""))</f>
        <v/>
      </c>
      <c r="I3045" s="45" t="str">
        <f t="shared" si="2"/>
        <v/>
      </c>
      <c r="J3045" s="146" t="str">
        <f>IF('TSA Input'!$J3020="","",IF('TSA Input'!$J3020="Yes",'TSA Input'!$C3020,""))</f>
        <v/>
      </c>
      <c r="K3045" s="147" t="str">
        <f>IF('TSA Input'!$J3020="","",IF('TSA Input'!$J3020="Yes",'TSA Input'!$I3020,""))</f>
        <v/>
      </c>
      <c r="L3045" s="147" t="str">
        <f>IF('TSA Input'!$J3020="","",IF('TSA Input'!$J3020="Yes",'TSA Input'!$E3020,""))</f>
        <v/>
      </c>
      <c r="M3045" s="45" t="str">
        <f t="shared" si="3"/>
        <v/>
      </c>
      <c r="N3045" s="48"/>
      <c r="O3045" s="49"/>
      <c r="P3045" s="148" t="s">
        <v>31</v>
      </c>
      <c r="Q3045" s="149" t="s">
        <v>31</v>
      </c>
      <c r="R3045" s="1"/>
    </row>
    <row r="3046" spans="1:18" ht="15.75" hidden="1" customHeight="1">
      <c r="A3046" s="1" t="str">
        <f t="shared" si="1"/>
        <v/>
      </c>
      <c r="B3046" s="1"/>
      <c r="C3046" s="38" t="str">
        <f>IF('TSA Input'!J3021="","",IF('TSA Input'!J3021="Yes",'TSA Input'!B3021,"Ineligible"))</f>
        <v/>
      </c>
      <c r="D3046" s="39" t="str">
        <f>IF('TSA Input'!J3021="","",IF('TSA Input'!J3021="Yes",'TSA Input'!H3021,""))</f>
        <v/>
      </c>
      <c r="E3046" s="40" t="str">
        <f>IF('TSA Input'!J3021="","",IF('TSA Input'!J3021="Yes",'TSA Input'!G3021,""))</f>
        <v/>
      </c>
      <c r="F3046" s="42" t="str">
        <f>IF('TSA Input'!J3021="","",IF('TSA Input'!J3021="Yes",'TSA Input'!C3021,""))</f>
        <v/>
      </c>
      <c r="G3046" s="43" t="str">
        <f>IF('TSA Input'!J3021="","",IF('TSA Input'!J3021="Yes",'TSA Input'!I3021,""))</f>
        <v/>
      </c>
      <c r="H3046" s="43" t="str">
        <f>IF('TSA Input'!J3021="","",IF('TSA Input'!J3021="Yes",'TSA Input'!E3021,""))</f>
        <v/>
      </c>
      <c r="I3046" s="45" t="str">
        <f t="shared" si="2"/>
        <v/>
      </c>
      <c r="J3046" s="146" t="str">
        <f>IF('TSA Input'!$J3021="","",IF('TSA Input'!$J3021="Yes",'TSA Input'!$C3021,""))</f>
        <v/>
      </c>
      <c r="K3046" s="147" t="str">
        <f>IF('TSA Input'!$J3021="","",IF('TSA Input'!$J3021="Yes",'TSA Input'!$I3021,""))</f>
        <v/>
      </c>
      <c r="L3046" s="147" t="str">
        <f>IF('TSA Input'!$J3021="","",IF('TSA Input'!$J3021="Yes",'TSA Input'!$E3021,""))</f>
        <v/>
      </c>
      <c r="M3046" s="45" t="str">
        <f t="shared" si="3"/>
        <v/>
      </c>
      <c r="N3046" s="48"/>
      <c r="O3046" s="49"/>
      <c r="P3046" s="148" t="s">
        <v>31</v>
      </c>
      <c r="Q3046" s="149" t="s">
        <v>31</v>
      </c>
      <c r="R3046" s="1"/>
    </row>
    <row r="3047" spans="1:18" ht="15.75" hidden="1" customHeight="1">
      <c r="A3047" s="1" t="str">
        <f t="shared" si="1"/>
        <v/>
      </c>
      <c r="B3047" s="1"/>
      <c r="C3047" s="38" t="str">
        <f>IF('TSA Input'!J3022="","",IF('TSA Input'!J3022="Yes",'TSA Input'!B3022,"Ineligible"))</f>
        <v/>
      </c>
      <c r="D3047" s="39" t="str">
        <f>IF('TSA Input'!J3022="","",IF('TSA Input'!J3022="Yes",'TSA Input'!H3022,""))</f>
        <v/>
      </c>
      <c r="E3047" s="40" t="str">
        <f>IF('TSA Input'!J3022="","",IF('TSA Input'!J3022="Yes",'TSA Input'!G3022,""))</f>
        <v/>
      </c>
      <c r="F3047" s="42" t="str">
        <f>IF('TSA Input'!J3022="","",IF('TSA Input'!J3022="Yes",'TSA Input'!C3022,""))</f>
        <v/>
      </c>
      <c r="G3047" s="43" t="str">
        <f>IF('TSA Input'!J3022="","",IF('TSA Input'!J3022="Yes",'TSA Input'!I3022,""))</f>
        <v/>
      </c>
      <c r="H3047" s="43" t="str">
        <f>IF('TSA Input'!J3022="","",IF('TSA Input'!J3022="Yes",'TSA Input'!E3022,""))</f>
        <v/>
      </c>
      <c r="I3047" s="45" t="str">
        <f t="shared" si="2"/>
        <v/>
      </c>
      <c r="J3047" s="146" t="str">
        <f>IF('TSA Input'!$J3022="","",IF('TSA Input'!$J3022="Yes",'TSA Input'!$C3022,""))</f>
        <v/>
      </c>
      <c r="K3047" s="147" t="str">
        <f>IF('TSA Input'!$J3022="","",IF('TSA Input'!$J3022="Yes",'TSA Input'!$I3022,""))</f>
        <v/>
      </c>
      <c r="L3047" s="147" t="str">
        <f>IF('TSA Input'!$J3022="","",IF('TSA Input'!$J3022="Yes",'TSA Input'!$E3022,""))</f>
        <v/>
      </c>
      <c r="M3047" s="45" t="str">
        <f t="shared" si="3"/>
        <v/>
      </c>
      <c r="N3047" s="48"/>
      <c r="O3047" s="49"/>
      <c r="P3047" s="148" t="s">
        <v>31</v>
      </c>
      <c r="Q3047" s="149" t="s">
        <v>31</v>
      </c>
      <c r="R3047" s="1"/>
    </row>
    <row r="3048" spans="1:18" ht="15.75" hidden="1" customHeight="1">
      <c r="A3048" s="1" t="str">
        <f t="shared" si="1"/>
        <v/>
      </c>
      <c r="B3048" s="1"/>
      <c r="C3048" s="38" t="str">
        <f>IF('TSA Input'!J3023="","",IF('TSA Input'!J3023="Yes",'TSA Input'!B3023,"Ineligible"))</f>
        <v/>
      </c>
      <c r="D3048" s="39" t="str">
        <f>IF('TSA Input'!J3023="","",IF('TSA Input'!J3023="Yes",'TSA Input'!H3023,""))</f>
        <v/>
      </c>
      <c r="E3048" s="40" t="str">
        <f>IF('TSA Input'!J3023="","",IF('TSA Input'!J3023="Yes",'TSA Input'!G3023,""))</f>
        <v/>
      </c>
      <c r="F3048" s="42" t="str">
        <f>IF('TSA Input'!J3023="","",IF('TSA Input'!J3023="Yes",'TSA Input'!C3023,""))</f>
        <v/>
      </c>
      <c r="G3048" s="43" t="str">
        <f>IF('TSA Input'!J3023="","",IF('TSA Input'!J3023="Yes",'TSA Input'!I3023,""))</f>
        <v/>
      </c>
      <c r="H3048" s="43" t="str">
        <f>IF('TSA Input'!J3023="","",IF('TSA Input'!J3023="Yes",'TSA Input'!E3023,""))</f>
        <v/>
      </c>
      <c r="I3048" s="45" t="str">
        <f t="shared" si="2"/>
        <v/>
      </c>
      <c r="J3048" s="146" t="str">
        <f>IF('TSA Input'!$J3023="","",IF('TSA Input'!$J3023="Yes",'TSA Input'!$C3023,""))</f>
        <v/>
      </c>
      <c r="K3048" s="147" t="str">
        <f>IF('TSA Input'!$J3023="","",IF('TSA Input'!$J3023="Yes",'TSA Input'!$I3023,""))</f>
        <v/>
      </c>
      <c r="L3048" s="147" t="str">
        <f>IF('TSA Input'!$J3023="","",IF('TSA Input'!$J3023="Yes",'TSA Input'!$E3023,""))</f>
        <v/>
      </c>
      <c r="M3048" s="45" t="str">
        <f t="shared" si="3"/>
        <v/>
      </c>
      <c r="N3048" s="48"/>
      <c r="O3048" s="49"/>
      <c r="P3048" s="148" t="s">
        <v>31</v>
      </c>
      <c r="Q3048" s="149" t="s">
        <v>31</v>
      </c>
      <c r="R3048" s="1"/>
    </row>
    <row r="3049" spans="1:18" ht="15.75" hidden="1" customHeight="1">
      <c r="A3049" s="1" t="str">
        <f t="shared" si="1"/>
        <v/>
      </c>
      <c r="B3049" s="1"/>
      <c r="C3049" s="38" t="str">
        <f>IF('TSA Input'!J3024="","",IF('TSA Input'!J3024="Yes",'TSA Input'!B3024,"Ineligible"))</f>
        <v/>
      </c>
      <c r="D3049" s="39" t="str">
        <f>IF('TSA Input'!J3024="","",IF('TSA Input'!J3024="Yes",'TSA Input'!H3024,""))</f>
        <v/>
      </c>
      <c r="E3049" s="40" t="str">
        <f>IF('TSA Input'!J3024="","",IF('TSA Input'!J3024="Yes",'TSA Input'!G3024,""))</f>
        <v/>
      </c>
      <c r="F3049" s="42" t="str">
        <f>IF('TSA Input'!J3024="","",IF('TSA Input'!J3024="Yes",'TSA Input'!C3024,""))</f>
        <v/>
      </c>
      <c r="G3049" s="43" t="str">
        <f>IF('TSA Input'!J3024="","",IF('TSA Input'!J3024="Yes",'TSA Input'!I3024,""))</f>
        <v/>
      </c>
      <c r="H3049" s="43" t="str">
        <f>IF('TSA Input'!J3024="","",IF('TSA Input'!J3024="Yes",'TSA Input'!E3024,""))</f>
        <v/>
      </c>
      <c r="I3049" s="45" t="str">
        <f t="shared" si="2"/>
        <v/>
      </c>
      <c r="J3049" s="146" t="str">
        <f>IF('TSA Input'!$J3024="","",IF('TSA Input'!$J3024="Yes",'TSA Input'!$C3024,""))</f>
        <v/>
      </c>
      <c r="K3049" s="147" t="str">
        <f>IF('TSA Input'!$J3024="","",IF('TSA Input'!$J3024="Yes",'TSA Input'!$I3024,""))</f>
        <v/>
      </c>
      <c r="L3049" s="147" t="str">
        <f>IF('TSA Input'!$J3024="","",IF('TSA Input'!$J3024="Yes",'TSA Input'!$E3024,""))</f>
        <v/>
      </c>
      <c r="M3049" s="45" t="str">
        <f t="shared" si="3"/>
        <v/>
      </c>
      <c r="N3049" s="48"/>
      <c r="O3049" s="49"/>
      <c r="P3049" s="148" t="s">
        <v>31</v>
      </c>
      <c r="Q3049" s="149" t="s">
        <v>31</v>
      </c>
      <c r="R3049" s="1"/>
    </row>
    <row r="3050" spans="1:18" ht="15.75" hidden="1" customHeight="1">
      <c r="A3050" s="1" t="str">
        <f t="shared" si="1"/>
        <v/>
      </c>
      <c r="B3050" s="1"/>
      <c r="C3050" s="38" t="str">
        <f>IF('TSA Input'!J3025="","",IF('TSA Input'!J3025="Yes",'TSA Input'!B3025,"Ineligible"))</f>
        <v/>
      </c>
      <c r="D3050" s="39" t="str">
        <f>IF('TSA Input'!J3025="","",IF('TSA Input'!J3025="Yes",'TSA Input'!H3025,""))</f>
        <v/>
      </c>
      <c r="E3050" s="40" t="str">
        <f>IF('TSA Input'!J3025="","",IF('TSA Input'!J3025="Yes",'TSA Input'!G3025,""))</f>
        <v/>
      </c>
      <c r="F3050" s="42" t="str">
        <f>IF('TSA Input'!J3025="","",IF('TSA Input'!J3025="Yes",'TSA Input'!C3025,""))</f>
        <v/>
      </c>
      <c r="G3050" s="43" t="str">
        <f>IF('TSA Input'!J3025="","",IF('TSA Input'!J3025="Yes",'TSA Input'!I3025,""))</f>
        <v/>
      </c>
      <c r="H3050" s="43" t="str">
        <f>IF('TSA Input'!J3025="","",IF('TSA Input'!J3025="Yes",'TSA Input'!E3025,""))</f>
        <v/>
      </c>
      <c r="I3050" s="45" t="str">
        <f t="shared" si="2"/>
        <v/>
      </c>
      <c r="J3050" s="146" t="str">
        <f>IF('TSA Input'!$J3025="","",IF('TSA Input'!$J3025="Yes",'TSA Input'!$C3025,""))</f>
        <v/>
      </c>
      <c r="K3050" s="147" t="str">
        <f>IF('TSA Input'!$J3025="","",IF('TSA Input'!$J3025="Yes",'TSA Input'!$I3025,""))</f>
        <v/>
      </c>
      <c r="L3050" s="147" t="str">
        <f>IF('TSA Input'!$J3025="","",IF('TSA Input'!$J3025="Yes",'TSA Input'!$E3025,""))</f>
        <v/>
      </c>
      <c r="M3050" s="45" t="str">
        <f t="shared" si="3"/>
        <v/>
      </c>
      <c r="N3050" s="48"/>
      <c r="O3050" s="49"/>
      <c r="P3050" s="148" t="s">
        <v>31</v>
      </c>
      <c r="Q3050" s="149" t="s">
        <v>31</v>
      </c>
      <c r="R3050" s="1"/>
    </row>
    <row r="3051" spans="1:18" ht="15.75" hidden="1" customHeight="1">
      <c r="A3051" s="1" t="str">
        <f t="shared" si="1"/>
        <v/>
      </c>
      <c r="B3051" s="1"/>
      <c r="C3051" s="38" t="str">
        <f>IF('TSA Input'!J3026="","",IF('TSA Input'!J3026="Yes",'TSA Input'!B3026,"Ineligible"))</f>
        <v/>
      </c>
      <c r="D3051" s="39" t="str">
        <f>IF('TSA Input'!J3026="","",IF('TSA Input'!J3026="Yes",'TSA Input'!H3026,""))</f>
        <v/>
      </c>
      <c r="E3051" s="40" t="str">
        <f>IF('TSA Input'!J3026="","",IF('TSA Input'!J3026="Yes",'TSA Input'!G3026,""))</f>
        <v/>
      </c>
      <c r="F3051" s="42" t="str">
        <f>IF('TSA Input'!J3026="","",IF('TSA Input'!J3026="Yes",'TSA Input'!C3026,""))</f>
        <v/>
      </c>
      <c r="G3051" s="43" t="str">
        <f>IF('TSA Input'!J3026="","",IF('TSA Input'!J3026="Yes",'TSA Input'!I3026,""))</f>
        <v/>
      </c>
      <c r="H3051" s="43" t="str">
        <f>IF('TSA Input'!J3026="","",IF('TSA Input'!J3026="Yes",'TSA Input'!E3026,""))</f>
        <v/>
      </c>
      <c r="I3051" s="45" t="str">
        <f t="shared" si="2"/>
        <v/>
      </c>
      <c r="J3051" s="146" t="str">
        <f>IF('TSA Input'!$J3026="","",IF('TSA Input'!$J3026="Yes",'TSA Input'!$C3026,""))</f>
        <v/>
      </c>
      <c r="K3051" s="147" t="str">
        <f>IF('TSA Input'!$J3026="","",IF('TSA Input'!$J3026="Yes",'TSA Input'!$I3026,""))</f>
        <v/>
      </c>
      <c r="L3051" s="147" t="str">
        <f>IF('TSA Input'!$J3026="","",IF('TSA Input'!$J3026="Yes",'TSA Input'!$E3026,""))</f>
        <v/>
      </c>
      <c r="M3051" s="45" t="str">
        <f t="shared" si="3"/>
        <v/>
      </c>
      <c r="N3051" s="48"/>
      <c r="O3051" s="49"/>
      <c r="P3051" s="148" t="s">
        <v>31</v>
      </c>
      <c r="Q3051" s="149" t="s">
        <v>31</v>
      </c>
      <c r="R3051" s="1"/>
    </row>
    <row r="3052" spans="1:18" ht="15.75" hidden="1" customHeight="1">
      <c r="A3052" s="1" t="str">
        <f t="shared" si="1"/>
        <v/>
      </c>
      <c r="B3052" s="1"/>
      <c r="C3052" s="38" t="str">
        <f>IF('TSA Input'!J3027="","",IF('TSA Input'!J3027="Yes",'TSA Input'!B3027,"Ineligible"))</f>
        <v/>
      </c>
      <c r="D3052" s="39" t="str">
        <f>IF('TSA Input'!J3027="","",IF('TSA Input'!J3027="Yes",'TSA Input'!H3027,""))</f>
        <v/>
      </c>
      <c r="E3052" s="40" t="str">
        <f>IF('TSA Input'!J3027="","",IF('TSA Input'!J3027="Yes",'TSA Input'!G3027,""))</f>
        <v/>
      </c>
      <c r="F3052" s="42" t="str">
        <f>IF('TSA Input'!J3027="","",IF('TSA Input'!J3027="Yes",'TSA Input'!C3027,""))</f>
        <v/>
      </c>
      <c r="G3052" s="43" t="str">
        <f>IF('TSA Input'!J3027="","",IF('TSA Input'!J3027="Yes",'TSA Input'!I3027,""))</f>
        <v/>
      </c>
      <c r="H3052" s="43" t="str">
        <f>IF('TSA Input'!J3027="","",IF('TSA Input'!J3027="Yes",'TSA Input'!E3027,""))</f>
        <v/>
      </c>
      <c r="I3052" s="45" t="str">
        <f t="shared" si="2"/>
        <v/>
      </c>
      <c r="J3052" s="146" t="str">
        <f>IF('TSA Input'!$J3027="","",IF('TSA Input'!$J3027="Yes",'TSA Input'!$C3027,""))</f>
        <v/>
      </c>
      <c r="K3052" s="147" t="str">
        <f>IF('TSA Input'!$J3027="","",IF('TSA Input'!$J3027="Yes",'TSA Input'!$I3027,""))</f>
        <v/>
      </c>
      <c r="L3052" s="147" t="str">
        <f>IF('TSA Input'!$J3027="","",IF('TSA Input'!$J3027="Yes",'TSA Input'!$E3027,""))</f>
        <v/>
      </c>
      <c r="M3052" s="45" t="str">
        <f t="shared" si="3"/>
        <v/>
      </c>
      <c r="N3052" s="48"/>
      <c r="O3052" s="49"/>
      <c r="P3052" s="148" t="s">
        <v>31</v>
      </c>
      <c r="Q3052" s="149" t="s">
        <v>31</v>
      </c>
      <c r="R3052" s="1"/>
    </row>
    <row r="3053" spans="1:18" ht="15.75" hidden="1" customHeight="1">
      <c r="A3053" s="1" t="str">
        <f t="shared" si="1"/>
        <v/>
      </c>
      <c r="B3053" s="1"/>
      <c r="C3053" s="38" t="str">
        <f>IF('TSA Input'!J3028="","",IF('TSA Input'!J3028="Yes",'TSA Input'!B3028,"Ineligible"))</f>
        <v/>
      </c>
      <c r="D3053" s="39" t="str">
        <f>IF('TSA Input'!J3028="","",IF('TSA Input'!J3028="Yes",'TSA Input'!H3028,""))</f>
        <v/>
      </c>
      <c r="E3053" s="40" t="str">
        <f>IF('TSA Input'!J3028="","",IF('TSA Input'!J3028="Yes",'TSA Input'!G3028,""))</f>
        <v/>
      </c>
      <c r="F3053" s="42" t="str">
        <f>IF('TSA Input'!J3028="","",IF('TSA Input'!J3028="Yes",'TSA Input'!C3028,""))</f>
        <v/>
      </c>
      <c r="G3053" s="43" t="str">
        <f>IF('TSA Input'!J3028="","",IF('TSA Input'!J3028="Yes",'TSA Input'!I3028,""))</f>
        <v/>
      </c>
      <c r="H3053" s="43" t="str">
        <f>IF('TSA Input'!J3028="","",IF('TSA Input'!J3028="Yes",'TSA Input'!E3028,""))</f>
        <v/>
      </c>
      <c r="I3053" s="45" t="str">
        <f t="shared" si="2"/>
        <v/>
      </c>
      <c r="J3053" s="146" t="str">
        <f>IF('TSA Input'!$J3028="","",IF('TSA Input'!$J3028="Yes",'TSA Input'!$C3028,""))</f>
        <v/>
      </c>
      <c r="K3053" s="147" t="str">
        <f>IF('TSA Input'!$J3028="","",IF('TSA Input'!$J3028="Yes",'TSA Input'!$I3028,""))</f>
        <v/>
      </c>
      <c r="L3053" s="147" t="str">
        <f>IF('TSA Input'!$J3028="","",IF('TSA Input'!$J3028="Yes",'TSA Input'!$E3028,""))</f>
        <v/>
      </c>
      <c r="M3053" s="45" t="str">
        <f t="shared" si="3"/>
        <v/>
      </c>
      <c r="N3053" s="48"/>
      <c r="O3053" s="49"/>
      <c r="P3053" s="148" t="s">
        <v>31</v>
      </c>
      <c r="Q3053" s="149" t="s">
        <v>31</v>
      </c>
      <c r="R3053" s="1"/>
    </row>
    <row r="3054" spans="1:18" ht="15.75" hidden="1" customHeight="1">
      <c r="A3054" s="1" t="str">
        <f t="shared" si="1"/>
        <v/>
      </c>
      <c r="B3054" s="1"/>
      <c r="C3054" s="38" t="str">
        <f>IF('TSA Input'!J3029="","",IF('TSA Input'!J3029="Yes",'TSA Input'!B3029,"Ineligible"))</f>
        <v/>
      </c>
      <c r="D3054" s="39" t="str">
        <f>IF('TSA Input'!J3029="","",IF('TSA Input'!J3029="Yes",'TSA Input'!H3029,""))</f>
        <v/>
      </c>
      <c r="E3054" s="40" t="str">
        <f>IF('TSA Input'!J3029="","",IF('TSA Input'!J3029="Yes",'TSA Input'!G3029,""))</f>
        <v/>
      </c>
      <c r="F3054" s="42" t="str">
        <f>IF('TSA Input'!J3029="","",IF('TSA Input'!J3029="Yes",'TSA Input'!C3029,""))</f>
        <v/>
      </c>
      <c r="G3054" s="43" t="str">
        <f>IF('TSA Input'!J3029="","",IF('TSA Input'!J3029="Yes",'TSA Input'!I3029,""))</f>
        <v/>
      </c>
      <c r="H3054" s="43" t="str">
        <f>IF('TSA Input'!J3029="","",IF('TSA Input'!J3029="Yes",'TSA Input'!E3029,""))</f>
        <v/>
      </c>
      <c r="I3054" s="45" t="str">
        <f t="shared" si="2"/>
        <v/>
      </c>
      <c r="J3054" s="146" t="str">
        <f>IF('TSA Input'!$J3029="","",IF('TSA Input'!$J3029="Yes",'TSA Input'!$C3029,""))</f>
        <v/>
      </c>
      <c r="K3054" s="147" t="str">
        <f>IF('TSA Input'!$J3029="","",IF('TSA Input'!$J3029="Yes",'TSA Input'!$I3029,""))</f>
        <v/>
      </c>
      <c r="L3054" s="147" t="str">
        <f>IF('TSA Input'!$J3029="","",IF('TSA Input'!$J3029="Yes",'TSA Input'!$E3029,""))</f>
        <v/>
      </c>
      <c r="M3054" s="45" t="str">
        <f t="shared" si="3"/>
        <v/>
      </c>
      <c r="N3054" s="48"/>
      <c r="O3054" s="49"/>
      <c r="P3054" s="148" t="s">
        <v>31</v>
      </c>
      <c r="Q3054" s="149" t="s">
        <v>31</v>
      </c>
      <c r="R3054" s="1"/>
    </row>
    <row r="3055" spans="1:18" ht="15.75" hidden="1" customHeight="1">
      <c r="A3055" s="1" t="str">
        <f t="shared" si="1"/>
        <v/>
      </c>
      <c r="B3055" s="1"/>
      <c r="C3055" s="38" t="str">
        <f>IF('TSA Input'!J3030="","",IF('TSA Input'!J3030="Yes",'TSA Input'!B3030,"Ineligible"))</f>
        <v/>
      </c>
      <c r="D3055" s="39" t="str">
        <f>IF('TSA Input'!J3030="","",IF('TSA Input'!J3030="Yes",'TSA Input'!H3030,""))</f>
        <v/>
      </c>
      <c r="E3055" s="40" t="str">
        <f>IF('TSA Input'!J3030="","",IF('TSA Input'!J3030="Yes",'TSA Input'!G3030,""))</f>
        <v/>
      </c>
      <c r="F3055" s="42" t="str">
        <f>IF('TSA Input'!J3030="","",IF('TSA Input'!J3030="Yes",'TSA Input'!C3030,""))</f>
        <v/>
      </c>
      <c r="G3055" s="43" t="str">
        <f>IF('TSA Input'!J3030="","",IF('TSA Input'!J3030="Yes",'TSA Input'!I3030,""))</f>
        <v/>
      </c>
      <c r="H3055" s="43" t="str">
        <f>IF('TSA Input'!J3030="","",IF('TSA Input'!J3030="Yes",'TSA Input'!E3030,""))</f>
        <v/>
      </c>
      <c r="I3055" s="45" t="str">
        <f t="shared" si="2"/>
        <v/>
      </c>
      <c r="J3055" s="146" t="str">
        <f>IF('TSA Input'!$J3030="","",IF('TSA Input'!$J3030="Yes",'TSA Input'!$C3030,""))</f>
        <v/>
      </c>
      <c r="K3055" s="147" t="str">
        <f>IF('TSA Input'!$J3030="","",IF('TSA Input'!$J3030="Yes",'TSA Input'!$I3030,""))</f>
        <v/>
      </c>
      <c r="L3055" s="147" t="str">
        <f>IF('TSA Input'!$J3030="","",IF('TSA Input'!$J3030="Yes",'TSA Input'!$E3030,""))</f>
        <v/>
      </c>
      <c r="M3055" s="45" t="str">
        <f t="shared" si="3"/>
        <v/>
      </c>
      <c r="N3055" s="48"/>
      <c r="O3055" s="49"/>
      <c r="P3055" s="148" t="s">
        <v>31</v>
      </c>
      <c r="Q3055" s="149" t="s">
        <v>31</v>
      </c>
      <c r="R3055" s="1"/>
    </row>
    <row r="3056" spans="1:18" ht="15.75" hidden="1" customHeight="1">
      <c r="A3056" s="1" t="str">
        <f t="shared" si="1"/>
        <v/>
      </c>
      <c r="B3056" s="1"/>
      <c r="C3056" s="38" t="str">
        <f>IF('TSA Input'!J3031="","",IF('TSA Input'!J3031="Yes",'TSA Input'!B3031,"Ineligible"))</f>
        <v/>
      </c>
      <c r="D3056" s="39" t="str">
        <f>IF('TSA Input'!J3031="","",IF('TSA Input'!J3031="Yes",'TSA Input'!H3031,""))</f>
        <v/>
      </c>
      <c r="E3056" s="40" t="str">
        <f>IF('TSA Input'!J3031="","",IF('TSA Input'!J3031="Yes",'TSA Input'!G3031,""))</f>
        <v/>
      </c>
      <c r="F3056" s="42" t="str">
        <f>IF('TSA Input'!J3031="","",IF('TSA Input'!J3031="Yes",'TSA Input'!C3031,""))</f>
        <v/>
      </c>
      <c r="G3056" s="43" t="str">
        <f>IF('TSA Input'!J3031="","",IF('TSA Input'!J3031="Yes",'TSA Input'!I3031,""))</f>
        <v/>
      </c>
      <c r="H3056" s="43" t="str">
        <f>IF('TSA Input'!J3031="","",IF('TSA Input'!J3031="Yes",'TSA Input'!E3031,""))</f>
        <v/>
      </c>
      <c r="I3056" s="45" t="str">
        <f t="shared" si="2"/>
        <v/>
      </c>
      <c r="J3056" s="146" t="str">
        <f>IF('TSA Input'!$J3031="","",IF('TSA Input'!$J3031="Yes",'TSA Input'!$C3031,""))</f>
        <v/>
      </c>
      <c r="K3056" s="147" t="str">
        <f>IF('TSA Input'!$J3031="","",IF('TSA Input'!$J3031="Yes",'TSA Input'!$I3031,""))</f>
        <v/>
      </c>
      <c r="L3056" s="147" t="str">
        <f>IF('TSA Input'!$J3031="","",IF('TSA Input'!$J3031="Yes",'TSA Input'!$E3031,""))</f>
        <v/>
      </c>
      <c r="M3056" s="45" t="str">
        <f t="shared" si="3"/>
        <v/>
      </c>
      <c r="N3056" s="48"/>
      <c r="O3056" s="49"/>
      <c r="P3056" s="148" t="s">
        <v>31</v>
      </c>
      <c r="Q3056" s="149" t="s">
        <v>31</v>
      </c>
      <c r="R3056" s="1"/>
    </row>
    <row r="3057" spans="1:18" ht="15.75" hidden="1" customHeight="1">
      <c r="A3057" s="1" t="str">
        <f t="shared" si="1"/>
        <v/>
      </c>
      <c r="B3057" s="1"/>
      <c r="C3057" s="38" t="str">
        <f>IF('TSA Input'!J3032="","",IF('TSA Input'!J3032="Yes",'TSA Input'!B3032,"Ineligible"))</f>
        <v/>
      </c>
      <c r="D3057" s="39" t="str">
        <f>IF('TSA Input'!J3032="","",IF('TSA Input'!J3032="Yes",'TSA Input'!H3032,""))</f>
        <v/>
      </c>
      <c r="E3057" s="40" t="str">
        <f>IF('TSA Input'!J3032="","",IF('TSA Input'!J3032="Yes",'TSA Input'!G3032,""))</f>
        <v/>
      </c>
      <c r="F3057" s="42" t="str">
        <f>IF('TSA Input'!J3032="","",IF('TSA Input'!J3032="Yes",'TSA Input'!C3032,""))</f>
        <v/>
      </c>
      <c r="G3057" s="43" t="str">
        <f>IF('TSA Input'!J3032="","",IF('TSA Input'!J3032="Yes",'TSA Input'!I3032,""))</f>
        <v/>
      </c>
      <c r="H3057" s="43" t="str">
        <f>IF('TSA Input'!J3032="","",IF('TSA Input'!J3032="Yes",'TSA Input'!E3032,""))</f>
        <v/>
      </c>
      <c r="I3057" s="45" t="str">
        <f t="shared" si="2"/>
        <v/>
      </c>
      <c r="J3057" s="146" t="str">
        <f>IF('TSA Input'!$J3032="","",IF('TSA Input'!$J3032="Yes",'TSA Input'!$C3032,""))</f>
        <v/>
      </c>
      <c r="K3057" s="147" t="str">
        <f>IF('TSA Input'!$J3032="","",IF('TSA Input'!$J3032="Yes",'TSA Input'!$I3032,""))</f>
        <v/>
      </c>
      <c r="L3057" s="147" t="str">
        <f>IF('TSA Input'!$J3032="","",IF('TSA Input'!$J3032="Yes",'TSA Input'!$E3032,""))</f>
        <v/>
      </c>
      <c r="M3057" s="45" t="str">
        <f t="shared" si="3"/>
        <v/>
      </c>
      <c r="N3057" s="48"/>
      <c r="O3057" s="49"/>
      <c r="P3057" s="148" t="s">
        <v>31</v>
      </c>
      <c r="Q3057" s="149" t="s">
        <v>31</v>
      </c>
      <c r="R3057" s="1"/>
    </row>
    <row r="3058" spans="1:18" ht="15.75" hidden="1" customHeight="1">
      <c r="A3058" s="1" t="str">
        <f t="shared" si="1"/>
        <v/>
      </c>
      <c r="B3058" s="1"/>
      <c r="C3058" s="38" t="str">
        <f>IF('TSA Input'!J3033="","",IF('TSA Input'!J3033="Yes",'TSA Input'!B3033,"Ineligible"))</f>
        <v/>
      </c>
      <c r="D3058" s="39" t="str">
        <f>IF('TSA Input'!J3033="","",IF('TSA Input'!J3033="Yes",'TSA Input'!H3033,""))</f>
        <v/>
      </c>
      <c r="E3058" s="40" t="str">
        <f>IF('TSA Input'!J3033="","",IF('TSA Input'!J3033="Yes",'TSA Input'!G3033,""))</f>
        <v/>
      </c>
      <c r="F3058" s="42" t="str">
        <f>IF('TSA Input'!J3033="","",IF('TSA Input'!J3033="Yes",'TSA Input'!C3033,""))</f>
        <v/>
      </c>
      <c r="G3058" s="43" t="str">
        <f>IF('TSA Input'!J3033="","",IF('TSA Input'!J3033="Yes",'TSA Input'!I3033,""))</f>
        <v/>
      </c>
      <c r="H3058" s="43" t="str">
        <f>IF('TSA Input'!J3033="","",IF('TSA Input'!J3033="Yes",'TSA Input'!E3033,""))</f>
        <v/>
      </c>
      <c r="I3058" s="45" t="str">
        <f t="shared" si="2"/>
        <v/>
      </c>
      <c r="J3058" s="146" t="str">
        <f>IF('TSA Input'!$J3033="","",IF('TSA Input'!$J3033="Yes",'TSA Input'!$C3033,""))</f>
        <v/>
      </c>
      <c r="K3058" s="147" t="str">
        <f>IF('TSA Input'!$J3033="","",IF('TSA Input'!$J3033="Yes",'TSA Input'!$I3033,""))</f>
        <v/>
      </c>
      <c r="L3058" s="147" t="str">
        <f>IF('TSA Input'!$J3033="","",IF('TSA Input'!$J3033="Yes",'TSA Input'!$E3033,""))</f>
        <v/>
      </c>
      <c r="M3058" s="45" t="str">
        <f t="shared" si="3"/>
        <v/>
      </c>
      <c r="N3058" s="48"/>
      <c r="O3058" s="49"/>
      <c r="P3058" s="148" t="s">
        <v>31</v>
      </c>
      <c r="Q3058" s="149" t="s">
        <v>31</v>
      </c>
      <c r="R3058" s="1"/>
    </row>
    <row r="3059" spans="1:18" ht="15.75" hidden="1" customHeight="1">
      <c r="A3059" s="1" t="str">
        <f t="shared" si="1"/>
        <v/>
      </c>
      <c r="B3059" s="1"/>
      <c r="C3059" s="38" t="str">
        <f>IF('TSA Input'!J3034="","",IF('TSA Input'!J3034="Yes",'TSA Input'!B3034,"Ineligible"))</f>
        <v/>
      </c>
      <c r="D3059" s="39" t="str">
        <f>IF('TSA Input'!J3034="","",IF('TSA Input'!J3034="Yes",'TSA Input'!H3034,""))</f>
        <v/>
      </c>
      <c r="E3059" s="40" t="str">
        <f>IF('TSA Input'!J3034="","",IF('TSA Input'!J3034="Yes",'TSA Input'!G3034,""))</f>
        <v/>
      </c>
      <c r="F3059" s="42" t="str">
        <f>IF('TSA Input'!J3034="","",IF('TSA Input'!J3034="Yes",'TSA Input'!C3034,""))</f>
        <v/>
      </c>
      <c r="G3059" s="43" t="str">
        <f>IF('TSA Input'!J3034="","",IF('TSA Input'!J3034="Yes",'TSA Input'!I3034,""))</f>
        <v/>
      </c>
      <c r="H3059" s="43" t="str">
        <f>IF('TSA Input'!J3034="","",IF('TSA Input'!J3034="Yes",'TSA Input'!E3034,""))</f>
        <v/>
      </c>
      <c r="I3059" s="45" t="str">
        <f t="shared" si="2"/>
        <v/>
      </c>
      <c r="J3059" s="146" t="str">
        <f>IF('TSA Input'!$J3034="","",IF('TSA Input'!$J3034="Yes",'TSA Input'!$C3034,""))</f>
        <v/>
      </c>
      <c r="K3059" s="147" t="str">
        <f>IF('TSA Input'!$J3034="","",IF('TSA Input'!$J3034="Yes",'TSA Input'!$I3034,""))</f>
        <v/>
      </c>
      <c r="L3059" s="147" t="str">
        <f>IF('TSA Input'!$J3034="","",IF('TSA Input'!$J3034="Yes",'TSA Input'!$E3034,""))</f>
        <v/>
      </c>
      <c r="M3059" s="45" t="str">
        <f t="shared" si="3"/>
        <v/>
      </c>
      <c r="N3059" s="48"/>
      <c r="O3059" s="49"/>
      <c r="P3059" s="148" t="s">
        <v>31</v>
      </c>
      <c r="Q3059" s="149" t="s">
        <v>31</v>
      </c>
      <c r="R3059" s="1"/>
    </row>
    <row r="3060" spans="1:18" ht="15.75" hidden="1" customHeight="1">
      <c r="A3060" s="1" t="str">
        <f t="shared" si="1"/>
        <v/>
      </c>
      <c r="B3060" s="1"/>
      <c r="C3060" s="38" t="str">
        <f>IF('TSA Input'!J3035="","",IF('TSA Input'!J3035="Yes",'TSA Input'!B3035,"Ineligible"))</f>
        <v/>
      </c>
      <c r="D3060" s="39" t="str">
        <f>IF('TSA Input'!J3035="","",IF('TSA Input'!J3035="Yes",'TSA Input'!H3035,""))</f>
        <v/>
      </c>
      <c r="E3060" s="40" t="str">
        <f>IF('TSA Input'!J3035="","",IF('TSA Input'!J3035="Yes",'TSA Input'!G3035,""))</f>
        <v/>
      </c>
      <c r="F3060" s="42" t="str">
        <f>IF('TSA Input'!J3035="","",IF('TSA Input'!J3035="Yes",'TSA Input'!C3035,""))</f>
        <v/>
      </c>
      <c r="G3060" s="43" t="str">
        <f>IF('TSA Input'!J3035="","",IF('TSA Input'!J3035="Yes",'TSA Input'!I3035,""))</f>
        <v/>
      </c>
      <c r="H3060" s="43" t="str">
        <f>IF('TSA Input'!J3035="","",IF('TSA Input'!J3035="Yes",'TSA Input'!E3035,""))</f>
        <v/>
      </c>
      <c r="I3060" s="45" t="str">
        <f t="shared" si="2"/>
        <v/>
      </c>
      <c r="J3060" s="146" t="str">
        <f>IF('TSA Input'!$J3035="","",IF('TSA Input'!$J3035="Yes",'TSA Input'!$C3035,""))</f>
        <v/>
      </c>
      <c r="K3060" s="147" t="str">
        <f>IF('TSA Input'!$J3035="","",IF('TSA Input'!$J3035="Yes",'TSA Input'!$I3035,""))</f>
        <v/>
      </c>
      <c r="L3060" s="147" t="str">
        <f>IF('TSA Input'!$J3035="","",IF('TSA Input'!$J3035="Yes",'TSA Input'!$E3035,""))</f>
        <v/>
      </c>
      <c r="M3060" s="45" t="str">
        <f t="shared" si="3"/>
        <v/>
      </c>
      <c r="N3060" s="48"/>
      <c r="O3060" s="49"/>
      <c r="P3060" s="148" t="s">
        <v>31</v>
      </c>
      <c r="Q3060" s="149" t="s">
        <v>31</v>
      </c>
      <c r="R3060" s="1"/>
    </row>
    <row r="3061" spans="1:18" ht="15.75" hidden="1" customHeight="1">
      <c r="A3061" s="1" t="str">
        <f t="shared" si="1"/>
        <v/>
      </c>
      <c r="B3061" s="1"/>
      <c r="C3061" s="38" t="str">
        <f>IF('TSA Input'!J3036="","",IF('TSA Input'!J3036="Yes",'TSA Input'!B3036,"Ineligible"))</f>
        <v/>
      </c>
      <c r="D3061" s="39" t="str">
        <f>IF('TSA Input'!J3036="","",IF('TSA Input'!J3036="Yes",'TSA Input'!H3036,""))</f>
        <v/>
      </c>
      <c r="E3061" s="40" t="str">
        <f>IF('TSA Input'!J3036="","",IF('TSA Input'!J3036="Yes",'TSA Input'!G3036,""))</f>
        <v/>
      </c>
      <c r="F3061" s="42" t="str">
        <f>IF('TSA Input'!J3036="","",IF('TSA Input'!J3036="Yes",'TSA Input'!C3036,""))</f>
        <v/>
      </c>
      <c r="G3061" s="43" t="str">
        <f>IF('TSA Input'!J3036="","",IF('TSA Input'!J3036="Yes",'TSA Input'!I3036,""))</f>
        <v/>
      </c>
      <c r="H3061" s="43" t="str">
        <f>IF('TSA Input'!J3036="","",IF('TSA Input'!J3036="Yes",'TSA Input'!E3036,""))</f>
        <v/>
      </c>
      <c r="I3061" s="45" t="str">
        <f t="shared" si="2"/>
        <v/>
      </c>
      <c r="J3061" s="146" t="str">
        <f>IF('TSA Input'!$J3036="","",IF('TSA Input'!$J3036="Yes",'TSA Input'!$C3036,""))</f>
        <v/>
      </c>
      <c r="K3061" s="147" t="str">
        <f>IF('TSA Input'!$J3036="","",IF('TSA Input'!$J3036="Yes",'TSA Input'!$I3036,""))</f>
        <v/>
      </c>
      <c r="L3061" s="147" t="str">
        <f>IF('TSA Input'!$J3036="","",IF('TSA Input'!$J3036="Yes",'TSA Input'!$E3036,""))</f>
        <v/>
      </c>
      <c r="M3061" s="45" t="str">
        <f t="shared" si="3"/>
        <v/>
      </c>
      <c r="N3061" s="48"/>
      <c r="O3061" s="49"/>
      <c r="P3061" s="148" t="s">
        <v>31</v>
      </c>
      <c r="Q3061" s="149" t="s">
        <v>31</v>
      </c>
      <c r="R3061" s="1"/>
    </row>
    <row r="3062" spans="1:18" ht="15.75" hidden="1" customHeight="1">
      <c r="A3062" s="1" t="str">
        <f t="shared" si="1"/>
        <v/>
      </c>
      <c r="B3062" s="1"/>
      <c r="C3062" s="38" t="str">
        <f>IF('TSA Input'!J3037="","",IF('TSA Input'!J3037="Yes",'TSA Input'!B3037,"Ineligible"))</f>
        <v/>
      </c>
      <c r="D3062" s="39" t="str">
        <f>IF('TSA Input'!J3037="","",IF('TSA Input'!J3037="Yes",'TSA Input'!H3037,""))</f>
        <v/>
      </c>
      <c r="E3062" s="40" t="str">
        <f>IF('TSA Input'!J3037="","",IF('TSA Input'!J3037="Yes",'TSA Input'!G3037,""))</f>
        <v/>
      </c>
      <c r="F3062" s="42" t="str">
        <f>IF('TSA Input'!J3037="","",IF('TSA Input'!J3037="Yes",'TSA Input'!C3037,""))</f>
        <v/>
      </c>
      <c r="G3062" s="43" t="str">
        <f>IF('TSA Input'!J3037="","",IF('TSA Input'!J3037="Yes",'TSA Input'!I3037,""))</f>
        <v/>
      </c>
      <c r="H3062" s="43" t="str">
        <f>IF('TSA Input'!J3037="","",IF('TSA Input'!J3037="Yes",'TSA Input'!E3037,""))</f>
        <v/>
      </c>
      <c r="I3062" s="45" t="str">
        <f t="shared" si="2"/>
        <v/>
      </c>
      <c r="J3062" s="146" t="str">
        <f>IF('TSA Input'!$J3037="","",IF('TSA Input'!$J3037="Yes",'TSA Input'!$C3037,""))</f>
        <v/>
      </c>
      <c r="K3062" s="147" t="str">
        <f>IF('TSA Input'!$J3037="","",IF('TSA Input'!$J3037="Yes",'TSA Input'!$I3037,""))</f>
        <v/>
      </c>
      <c r="L3062" s="147" t="str">
        <f>IF('TSA Input'!$J3037="","",IF('TSA Input'!$J3037="Yes",'TSA Input'!$E3037,""))</f>
        <v/>
      </c>
      <c r="M3062" s="45" t="str">
        <f t="shared" si="3"/>
        <v/>
      </c>
      <c r="N3062" s="48"/>
      <c r="O3062" s="49"/>
      <c r="P3062" s="148" t="s">
        <v>31</v>
      </c>
      <c r="Q3062" s="149" t="s">
        <v>31</v>
      </c>
      <c r="R3062" s="1"/>
    </row>
    <row r="3063" spans="1:18" ht="15.75" hidden="1" customHeight="1">
      <c r="A3063" s="1" t="str">
        <f t="shared" si="1"/>
        <v/>
      </c>
      <c r="B3063" s="1"/>
      <c r="C3063" s="38" t="str">
        <f>IF('TSA Input'!J3038="","",IF('TSA Input'!J3038="Yes",'TSA Input'!B3038,"Ineligible"))</f>
        <v/>
      </c>
      <c r="D3063" s="39" t="str">
        <f>IF('TSA Input'!J3038="","",IF('TSA Input'!J3038="Yes",'TSA Input'!H3038,""))</f>
        <v/>
      </c>
      <c r="E3063" s="40" t="str">
        <f>IF('TSA Input'!J3038="","",IF('TSA Input'!J3038="Yes",'TSA Input'!G3038,""))</f>
        <v/>
      </c>
      <c r="F3063" s="42" t="str">
        <f>IF('TSA Input'!J3038="","",IF('TSA Input'!J3038="Yes",'TSA Input'!C3038,""))</f>
        <v/>
      </c>
      <c r="G3063" s="43" t="str">
        <f>IF('TSA Input'!J3038="","",IF('TSA Input'!J3038="Yes",'TSA Input'!I3038,""))</f>
        <v/>
      </c>
      <c r="H3063" s="43" t="str">
        <f>IF('TSA Input'!J3038="","",IF('TSA Input'!J3038="Yes",'TSA Input'!E3038,""))</f>
        <v/>
      </c>
      <c r="I3063" s="45" t="str">
        <f t="shared" si="2"/>
        <v/>
      </c>
      <c r="J3063" s="146" t="str">
        <f>IF('TSA Input'!$J3038="","",IF('TSA Input'!$J3038="Yes",'TSA Input'!$C3038,""))</f>
        <v/>
      </c>
      <c r="K3063" s="147" t="str">
        <f>IF('TSA Input'!$J3038="","",IF('TSA Input'!$J3038="Yes",'TSA Input'!$I3038,""))</f>
        <v/>
      </c>
      <c r="L3063" s="147" t="str">
        <f>IF('TSA Input'!$J3038="","",IF('TSA Input'!$J3038="Yes",'TSA Input'!$E3038,""))</f>
        <v/>
      </c>
      <c r="M3063" s="45" t="str">
        <f t="shared" si="3"/>
        <v/>
      </c>
      <c r="N3063" s="48"/>
      <c r="O3063" s="49"/>
      <c r="P3063" s="148" t="s">
        <v>31</v>
      </c>
      <c r="Q3063" s="149" t="s">
        <v>31</v>
      </c>
      <c r="R3063" s="1"/>
    </row>
    <row r="3064" spans="1:18" ht="15.75" hidden="1" customHeight="1">
      <c r="A3064" s="1" t="str">
        <f t="shared" si="1"/>
        <v/>
      </c>
      <c r="B3064" s="1"/>
      <c r="C3064" s="38" t="str">
        <f>IF('TSA Input'!J3039="","",IF('TSA Input'!J3039="Yes",'TSA Input'!B3039,"Ineligible"))</f>
        <v/>
      </c>
      <c r="D3064" s="39" t="str">
        <f>IF('TSA Input'!J3039="","",IF('TSA Input'!J3039="Yes",'TSA Input'!H3039,""))</f>
        <v/>
      </c>
      <c r="E3064" s="40" t="str">
        <f>IF('TSA Input'!J3039="","",IF('TSA Input'!J3039="Yes",'TSA Input'!G3039,""))</f>
        <v/>
      </c>
      <c r="F3064" s="42" t="str">
        <f>IF('TSA Input'!J3039="","",IF('TSA Input'!J3039="Yes",'TSA Input'!C3039,""))</f>
        <v/>
      </c>
      <c r="G3064" s="43" t="str">
        <f>IF('TSA Input'!J3039="","",IF('TSA Input'!J3039="Yes",'TSA Input'!I3039,""))</f>
        <v/>
      </c>
      <c r="H3064" s="43" t="str">
        <f>IF('TSA Input'!J3039="","",IF('TSA Input'!J3039="Yes",'TSA Input'!E3039,""))</f>
        <v/>
      </c>
      <c r="I3064" s="45" t="str">
        <f t="shared" si="2"/>
        <v/>
      </c>
      <c r="J3064" s="146" t="str">
        <f>IF('TSA Input'!$J3039="","",IF('TSA Input'!$J3039="Yes",'TSA Input'!$C3039,""))</f>
        <v/>
      </c>
      <c r="K3064" s="147" t="str">
        <f>IF('TSA Input'!$J3039="","",IF('TSA Input'!$J3039="Yes",'TSA Input'!$I3039,""))</f>
        <v/>
      </c>
      <c r="L3064" s="147" t="str">
        <f>IF('TSA Input'!$J3039="","",IF('TSA Input'!$J3039="Yes",'TSA Input'!$E3039,""))</f>
        <v/>
      </c>
      <c r="M3064" s="45" t="str">
        <f t="shared" si="3"/>
        <v/>
      </c>
      <c r="N3064" s="48"/>
      <c r="O3064" s="49"/>
      <c r="P3064" s="148" t="s">
        <v>31</v>
      </c>
      <c r="Q3064" s="149" t="s">
        <v>31</v>
      </c>
      <c r="R3064" s="1"/>
    </row>
    <row r="3065" spans="1:18" ht="15.75" hidden="1" customHeight="1">
      <c r="A3065" s="1" t="str">
        <f t="shared" si="1"/>
        <v/>
      </c>
      <c r="B3065" s="1"/>
      <c r="C3065" s="38" t="str">
        <f>IF('TSA Input'!J3040="","",IF('TSA Input'!J3040="Yes",'TSA Input'!B3040,"Ineligible"))</f>
        <v/>
      </c>
      <c r="D3065" s="39" t="str">
        <f>IF('TSA Input'!J3040="","",IF('TSA Input'!J3040="Yes",'TSA Input'!H3040,""))</f>
        <v/>
      </c>
      <c r="E3065" s="40" t="str">
        <f>IF('TSA Input'!J3040="","",IF('TSA Input'!J3040="Yes",'TSA Input'!G3040,""))</f>
        <v/>
      </c>
      <c r="F3065" s="42" t="str">
        <f>IF('TSA Input'!J3040="","",IF('TSA Input'!J3040="Yes",'TSA Input'!C3040,""))</f>
        <v/>
      </c>
      <c r="G3065" s="43" t="str">
        <f>IF('TSA Input'!J3040="","",IF('TSA Input'!J3040="Yes",'TSA Input'!I3040,""))</f>
        <v/>
      </c>
      <c r="H3065" s="43" t="str">
        <f>IF('TSA Input'!J3040="","",IF('TSA Input'!J3040="Yes",'TSA Input'!E3040,""))</f>
        <v/>
      </c>
      <c r="I3065" s="45" t="str">
        <f t="shared" si="2"/>
        <v/>
      </c>
      <c r="J3065" s="146" t="str">
        <f>IF('TSA Input'!$J3040="","",IF('TSA Input'!$J3040="Yes",'TSA Input'!$C3040,""))</f>
        <v/>
      </c>
      <c r="K3065" s="147" t="str">
        <f>IF('TSA Input'!$J3040="","",IF('TSA Input'!$J3040="Yes",'TSA Input'!$I3040,""))</f>
        <v/>
      </c>
      <c r="L3065" s="147" t="str">
        <f>IF('TSA Input'!$J3040="","",IF('TSA Input'!$J3040="Yes",'TSA Input'!$E3040,""))</f>
        <v/>
      </c>
      <c r="M3065" s="45" t="str">
        <f t="shared" si="3"/>
        <v/>
      </c>
      <c r="N3065" s="48"/>
      <c r="O3065" s="49"/>
      <c r="P3065" s="148" t="s">
        <v>31</v>
      </c>
      <c r="Q3065" s="149" t="s">
        <v>31</v>
      </c>
      <c r="R3065" s="1"/>
    </row>
    <row r="3066" spans="1:18" ht="15.75" hidden="1" customHeight="1">
      <c r="A3066" s="1" t="str">
        <f t="shared" si="1"/>
        <v/>
      </c>
      <c r="B3066" s="1"/>
      <c r="C3066" s="38" t="str">
        <f>IF('TSA Input'!J3041="","",IF('TSA Input'!J3041="Yes",'TSA Input'!B3041,"Ineligible"))</f>
        <v/>
      </c>
      <c r="D3066" s="39" t="str">
        <f>IF('TSA Input'!J3041="","",IF('TSA Input'!J3041="Yes",'TSA Input'!H3041,""))</f>
        <v/>
      </c>
      <c r="E3066" s="40" t="str">
        <f>IF('TSA Input'!J3041="","",IF('TSA Input'!J3041="Yes",'TSA Input'!G3041,""))</f>
        <v/>
      </c>
      <c r="F3066" s="42" t="str">
        <f>IF('TSA Input'!J3041="","",IF('TSA Input'!J3041="Yes",'TSA Input'!C3041,""))</f>
        <v/>
      </c>
      <c r="G3066" s="43" t="str">
        <f>IF('TSA Input'!J3041="","",IF('TSA Input'!J3041="Yes",'TSA Input'!I3041,""))</f>
        <v/>
      </c>
      <c r="H3066" s="43" t="str">
        <f>IF('TSA Input'!J3041="","",IF('TSA Input'!J3041="Yes",'TSA Input'!E3041,""))</f>
        <v/>
      </c>
      <c r="I3066" s="45" t="str">
        <f t="shared" si="2"/>
        <v/>
      </c>
      <c r="J3066" s="146" t="str">
        <f>IF('TSA Input'!$J3041="","",IF('TSA Input'!$J3041="Yes",'TSA Input'!$C3041,""))</f>
        <v/>
      </c>
      <c r="K3066" s="147" t="str">
        <f>IF('TSA Input'!$J3041="","",IF('TSA Input'!$J3041="Yes",'TSA Input'!$I3041,""))</f>
        <v/>
      </c>
      <c r="L3066" s="147" t="str">
        <f>IF('TSA Input'!$J3041="","",IF('TSA Input'!$J3041="Yes",'TSA Input'!$E3041,""))</f>
        <v/>
      </c>
      <c r="M3066" s="45" t="str">
        <f t="shared" si="3"/>
        <v/>
      </c>
      <c r="N3066" s="48"/>
      <c r="O3066" s="49"/>
      <c r="P3066" s="148" t="s">
        <v>31</v>
      </c>
      <c r="Q3066" s="149" t="s">
        <v>31</v>
      </c>
      <c r="R3066" s="1"/>
    </row>
    <row r="3067" spans="1:18" ht="15.75" hidden="1" customHeight="1">
      <c r="A3067" s="1" t="str">
        <f t="shared" si="1"/>
        <v/>
      </c>
      <c r="B3067" s="1"/>
      <c r="C3067" s="38" t="str">
        <f>IF('TSA Input'!J3042="","",IF('TSA Input'!J3042="Yes",'TSA Input'!B3042,"Ineligible"))</f>
        <v/>
      </c>
      <c r="D3067" s="39" t="str">
        <f>IF('TSA Input'!J3042="","",IF('TSA Input'!J3042="Yes",'TSA Input'!H3042,""))</f>
        <v/>
      </c>
      <c r="E3067" s="40" t="str">
        <f>IF('TSA Input'!J3042="","",IF('TSA Input'!J3042="Yes",'TSA Input'!G3042,""))</f>
        <v/>
      </c>
      <c r="F3067" s="42" t="str">
        <f>IF('TSA Input'!J3042="","",IF('TSA Input'!J3042="Yes",'TSA Input'!C3042,""))</f>
        <v/>
      </c>
      <c r="G3067" s="43" t="str">
        <f>IF('TSA Input'!J3042="","",IF('TSA Input'!J3042="Yes",'TSA Input'!I3042,""))</f>
        <v/>
      </c>
      <c r="H3067" s="43" t="str">
        <f>IF('TSA Input'!J3042="","",IF('TSA Input'!J3042="Yes",'TSA Input'!E3042,""))</f>
        <v/>
      </c>
      <c r="I3067" s="45" t="str">
        <f t="shared" si="2"/>
        <v/>
      </c>
      <c r="J3067" s="146" t="str">
        <f>IF('TSA Input'!$J3042="","",IF('TSA Input'!$J3042="Yes",'TSA Input'!$C3042,""))</f>
        <v/>
      </c>
      <c r="K3067" s="147" t="str">
        <f>IF('TSA Input'!$J3042="","",IF('TSA Input'!$J3042="Yes",'TSA Input'!$I3042,""))</f>
        <v/>
      </c>
      <c r="L3067" s="147" t="str">
        <f>IF('TSA Input'!$J3042="","",IF('TSA Input'!$J3042="Yes",'TSA Input'!$E3042,""))</f>
        <v/>
      </c>
      <c r="M3067" s="45" t="str">
        <f t="shared" si="3"/>
        <v/>
      </c>
      <c r="N3067" s="48"/>
      <c r="O3067" s="49"/>
      <c r="P3067" s="148" t="s">
        <v>31</v>
      </c>
      <c r="Q3067" s="149" t="s">
        <v>31</v>
      </c>
      <c r="R3067" s="1"/>
    </row>
    <row r="3068" spans="1:18" ht="15.75" hidden="1" customHeight="1">
      <c r="A3068" s="1" t="str">
        <f t="shared" si="1"/>
        <v/>
      </c>
      <c r="B3068" s="1"/>
      <c r="C3068" s="38" t="str">
        <f>IF('TSA Input'!J3043="","",IF('TSA Input'!J3043="Yes",'TSA Input'!B3043,"Ineligible"))</f>
        <v/>
      </c>
      <c r="D3068" s="39" t="str">
        <f>IF('TSA Input'!J3043="","",IF('TSA Input'!J3043="Yes",'TSA Input'!H3043,""))</f>
        <v/>
      </c>
      <c r="E3068" s="40" t="str">
        <f>IF('TSA Input'!J3043="","",IF('TSA Input'!J3043="Yes",'TSA Input'!G3043,""))</f>
        <v/>
      </c>
      <c r="F3068" s="42" t="str">
        <f>IF('TSA Input'!J3043="","",IF('TSA Input'!J3043="Yes",'TSA Input'!C3043,""))</f>
        <v/>
      </c>
      <c r="G3068" s="43" t="str">
        <f>IF('TSA Input'!J3043="","",IF('TSA Input'!J3043="Yes",'TSA Input'!I3043,""))</f>
        <v/>
      </c>
      <c r="H3068" s="43" t="str">
        <f>IF('TSA Input'!J3043="","",IF('TSA Input'!J3043="Yes",'TSA Input'!E3043,""))</f>
        <v/>
      </c>
      <c r="I3068" s="45" t="str">
        <f t="shared" si="2"/>
        <v/>
      </c>
      <c r="J3068" s="146" t="str">
        <f>IF('TSA Input'!$J3043="","",IF('TSA Input'!$J3043="Yes",'TSA Input'!$C3043,""))</f>
        <v/>
      </c>
      <c r="K3068" s="147" t="str">
        <f>IF('TSA Input'!$J3043="","",IF('TSA Input'!$J3043="Yes",'TSA Input'!$I3043,""))</f>
        <v/>
      </c>
      <c r="L3068" s="147" t="str">
        <f>IF('TSA Input'!$J3043="","",IF('TSA Input'!$J3043="Yes",'TSA Input'!$E3043,""))</f>
        <v/>
      </c>
      <c r="M3068" s="45" t="str">
        <f t="shared" si="3"/>
        <v/>
      </c>
      <c r="N3068" s="48"/>
      <c r="O3068" s="49"/>
      <c r="P3068" s="148" t="s">
        <v>31</v>
      </c>
      <c r="Q3068" s="149" t="s">
        <v>31</v>
      </c>
      <c r="R3068" s="1"/>
    </row>
    <row r="3069" spans="1:18" ht="15.75" hidden="1" customHeight="1">
      <c r="A3069" s="1" t="str">
        <f t="shared" si="1"/>
        <v/>
      </c>
      <c r="B3069" s="1"/>
      <c r="C3069" s="38" t="str">
        <f>IF('TSA Input'!J3044="","",IF('TSA Input'!J3044="Yes",'TSA Input'!B3044,"Ineligible"))</f>
        <v/>
      </c>
      <c r="D3069" s="39" t="str">
        <f>IF('TSA Input'!J3044="","",IF('TSA Input'!J3044="Yes",'TSA Input'!H3044,""))</f>
        <v/>
      </c>
      <c r="E3069" s="40" t="str">
        <f>IF('TSA Input'!J3044="","",IF('TSA Input'!J3044="Yes",'TSA Input'!G3044,""))</f>
        <v/>
      </c>
      <c r="F3069" s="42" t="str">
        <f>IF('TSA Input'!J3044="","",IF('TSA Input'!J3044="Yes",'TSA Input'!C3044,""))</f>
        <v/>
      </c>
      <c r="G3069" s="43" t="str">
        <f>IF('TSA Input'!J3044="","",IF('TSA Input'!J3044="Yes",'TSA Input'!I3044,""))</f>
        <v/>
      </c>
      <c r="H3069" s="43" t="str">
        <f>IF('TSA Input'!J3044="","",IF('TSA Input'!J3044="Yes",'TSA Input'!E3044,""))</f>
        <v/>
      </c>
      <c r="I3069" s="45" t="str">
        <f t="shared" si="2"/>
        <v/>
      </c>
      <c r="J3069" s="146" t="str">
        <f>IF('TSA Input'!$J3044="","",IF('TSA Input'!$J3044="Yes",'TSA Input'!$C3044,""))</f>
        <v/>
      </c>
      <c r="K3069" s="147" t="str">
        <f>IF('TSA Input'!$J3044="","",IF('TSA Input'!$J3044="Yes",'TSA Input'!$I3044,""))</f>
        <v/>
      </c>
      <c r="L3069" s="147" t="str">
        <f>IF('TSA Input'!$J3044="","",IF('TSA Input'!$J3044="Yes",'TSA Input'!$E3044,""))</f>
        <v/>
      </c>
      <c r="M3069" s="45" t="str">
        <f t="shared" si="3"/>
        <v/>
      </c>
      <c r="N3069" s="48"/>
      <c r="O3069" s="49"/>
      <c r="P3069" s="148" t="s">
        <v>31</v>
      </c>
      <c r="Q3069" s="149" t="s">
        <v>31</v>
      </c>
      <c r="R3069" s="1"/>
    </row>
    <row r="3070" spans="1:18" ht="15.75" hidden="1" customHeight="1">
      <c r="A3070" s="1" t="str">
        <f t="shared" si="1"/>
        <v/>
      </c>
      <c r="B3070" s="1"/>
      <c r="C3070" s="38" t="str">
        <f>IF('TSA Input'!J3045="","",IF('TSA Input'!J3045="Yes",'TSA Input'!B3045,"Ineligible"))</f>
        <v/>
      </c>
      <c r="D3070" s="39" t="str">
        <f>IF('TSA Input'!J3045="","",IF('TSA Input'!J3045="Yes",'TSA Input'!H3045,""))</f>
        <v/>
      </c>
      <c r="E3070" s="40" t="str">
        <f>IF('TSA Input'!J3045="","",IF('TSA Input'!J3045="Yes",'TSA Input'!G3045,""))</f>
        <v/>
      </c>
      <c r="F3070" s="42" t="str">
        <f>IF('TSA Input'!J3045="","",IF('TSA Input'!J3045="Yes",'TSA Input'!C3045,""))</f>
        <v/>
      </c>
      <c r="G3070" s="43" t="str">
        <f>IF('TSA Input'!J3045="","",IF('TSA Input'!J3045="Yes",'TSA Input'!I3045,""))</f>
        <v/>
      </c>
      <c r="H3070" s="43" t="str">
        <f>IF('TSA Input'!J3045="","",IF('TSA Input'!J3045="Yes",'TSA Input'!E3045,""))</f>
        <v/>
      </c>
      <c r="I3070" s="45" t="str">
        <f t="shared" si="2"/>
        <v/>
      </c>
      <c r="J3070" s="146" t="str">
        <f>IF('TSA Input'!$J3045="","",IF('TSA Input'!$J3045="Yes",'TSA Input'!$C3045,""))</f>
        <v/>
      </c>
      <c r="K3070" s="147" t="str">
        <f>IF('TSA Input'!$J3045="","",IF('TSA Input'!$J3045="Yes",'TSA Input'!$I3045,""))</f>
        <v/>
      </c>
      <c r="L3070" s="147" t="str">
        <f>IF('TSA Input'!$J3045="","",IF('TSA Input'!$J3045="Yes",'TSA Input'!$E3045,""))</f>
        <v/>
      </c>
      <c r="M3070" s="45" t="str">
        <f t="shared" si="3"/>
        <v/>
      </c>
      <c r="N3070" s="48"/>
      <c r="O3070" s="49"/>
      <c r="P3070" s="148" t="s">
        <v>31</v>
      </c>
      <c r="Q3070" s="149" t="s">
        <v>31</v>
      </c>
      <c r="R3070" s="1"/>
    </row>
    <row r="3071" spans="1:18" ht="15.75" hidden="1" customHeight="1">
      <c r="A3071" s="1" t="str">
        <f t="shared" si="1"/>
        <v/>
      </c>
      <c r="B3071" s="1"/>
      <c r="C3071" s="38" t="str">
        <f>IF('TSA Input'!J3046="","",IF('TSA Input'!J3046="Yes",'TSA Input'!B3046,"Ineligible"))</f>
        <v/>
      </c>
      <c r="D3071" s="39" t="str">
        <f>IF('TSA Input'!J3046="","",IF('TSA Input'!J3046="Yes",'TSA Input'!H3046,""))</f>
        <v/>
      </c>
      <c r="E3071" s="40" t="str">
        <f>IF('TSA Input'!J3046="","",IF('TSA Input'!J3046="Yes",'TSA Input'!G3046,""))</f>
        <v/>
      </c>
      <c r="F3071" s="42" t="str">
        <f>IF('TSA Input'!J3046="","",IF('TSA Input'!J3046="Yes",'TSA Input'!C3046,""))</f>
        <v/>
      </c>
      <c r="G3071" s="43" t="str">
        <f>IF('TSA Input'!J3046="","",IF('TSA Input'!J3046="Yes",'TSA Input'!I3046,""))</f>
        <v/>
      </c>
      <c r="H3071" s="43" t="str">
        <f>IF('TSA Input'!J3046="","",IF('TSA Input'!J3046="Yes",'TSA Input'!E3046,""))</f>
        <v/>
      </c>
      <c r="I3071" s="45" t="str">
        <f t="shared" si="2"/>
        <v/>
      </c>
      <c r="J3071" s="146" t="str">
        <f>IF('TSA Input'!$J3046="","",IF('TSA Input'!$J3046="Yes",'TSA Input'!$C3046,""))</f>
        <v/>
      </c>
      <c r="K3071" s="147" t="str">
        <f>IF('TSA Input'!$J3046="","",IF('TSA Input'!$J3046="Yes",'TSA Input'!$I3046,""))</f>
        <v/>
      </c>
      <c r="L3071" s="147" t="str">
        <f>IF('TSA Input'!$J3046="","",IF('TSA Input'!$J3046="Yes",'TSA Input'!$E3046,""))</f>
        <v/>
      </c>
      <c r="M3071" s="45" t="str">
        <f t="shared" si="3"/>
        <v/>
      </c>
      <c r="N3071" s="48"/>
      <c r="O3071" s="49"/>
      <c r="P3071" s="148" t="s">
        <v>31</v>
      </c>
      <c r="Q3071" s="149" t="s">
        <v>31</v>
      </c>
      <c r="R3071" s="1"/>
    </row>
    <row r="3072" spans="1:18" ht="15.75" hidden="1" customHeight="1">
      <c r="A3072" s="1" t="str">
        <f t="shared" si="1"/>
        <v/>
      </c>
      <c r="B3072" s="1"/>
      <c r="C3072" s="38" t="str">
        <f>IF('TSA Input'!J3047="","",IF('TSA Input'!J3047="Yes",'TSA Input'!B3047,"Ineligible"))</f>
        <v/>
      </c>
      <c r="D3072" s="39" t="str">
        <f>IF('TSA Input'!J3047="","",IF('TSA Input'!J3047="Yes",'TSA Input'!H3047,""))</f>
        <v/>
      </c>
      <c r="E3072" s="40" t="str">
        <f>IF('TSA Input'!J3047="","",IF('TSA Input'!J3047="Yes",'TSA Input'!G3047,""))</f>
        <v/>
      </c>
      <c r="F3072" s="42" t="str">
        <f>IF('TSA Input'!J3047="","",IF('TSA Input'!J3047="Yes",'TSA Input'!C3047,""))</f>
        <v/>
      </c>
      <c r="G3072" s="43" t="str">
        <f>IF('TSA Input'!J3047="","",IF('TSA Input'!J3047="Yes",'TSA Input'!I3047,""))</f>
        <v/>
      </c>
      <c r="H3072" s="43" t="str">
        <f>IF('TSA Input'!J3047="","",IF('TSA Input'!J3047="Yes",'TSA Input'!E3047,""))</f>
        <v/>
      </c>
      <c r="I3072" s="45" t="str">
        <f t="shared" si="2"/>
        <v/>
      </c>
      <c r="J3072" s="146" t="str">
        <f>IF('TSA Input'!$J3047="","",IF('TSA Input'!$J3047="Yes",'TSA Input'!$C3047,""))</f>
        <v/>
      </c>
      <c r="K3072" s="147" t="str">
        <f>IF('TSA Input'!$J3047="","",IF('TSA Input'!$J3047="Yes",'TSA Input'!$I3047,""))</f>
        <v/>
      </c>
      <c r="L3072" s="147" t="str">
        <f>IF('TSA Input'!$J3047="","",IF('TSA Input'!$J3047="Yes",'TSA Input'!$E3047,""))</f>
        <v/>
      </c>
      <c r="M3072" s="45" t="str">
        <f t="shared" si="3"/>
        <v/>
      </c>
      <c r="N3072" s="48"/>
      <c r="O3072" s="49"/>
      <c r="P3072" s="148" t="s">
        <v>31</v>
      </c>
      <c r="Q3072" s="149" t="s">
        <v>31</v>
      </c>
      <c r="R3072" s="1"/>
    </row>
    <row r="3073" spans="1:18" ht="15.75" hidden="1" customHeight="1">
      <c r="A3073" s="1" t="str">
        <f t="shared" si="1"/>
        <v/>
      </c>
      <c r="B3073" s="1"/>
      <c r="C3073" s="38" t="str">
        <f>IF('TSA Input'!J3048="","",IF('TSA Input'!J3048="Yes",'TSA Input'!B3048,"Ineligible"))</f>
        <v/>
      </c>
      <c r="D3073" s="39" t="str">
        <f>IF('TSA Input'!J3048="","",IF('TSA Input'!J3048="Yes",'TSA Input'!H3048,""))</f>
        <v/>
      </c>
      <c r="E3073" s="40" t="str">
        <f>IF('TSA Input'!J3048="","",IF('TSA Input'!J3048="Yes",'TSA Input'!G3048,""))</f>
        <v/>
      </c>
      <c r="F3073" s="42" t="str">
        <f>IF('TSA Input'!J3048="","",IF('TSA Input'!J3048="Yes",'TSA Input'!C3048,""))</f>
        <v/>
      </c>
      <c r="G3073" s="43" t="str">
        <f>IF('TSA Input'!J3048="","",IF('TSA Input'!J3048="Yes",'TSA Input'!I3048,""))</f>
        <v/>
      </c>
      <c r="H3073" s="43" t="str">
        <f>IF('TSA Input'!J3048="","",IF('TSA Input'!J3048="Yes",'TSA Input'!E3048,""))</f>
        <v/>
      </c>
      <c r="I3073" s="45" t="str">
        <f t="shared" si="2"/>
        <v/>
      </c>
      <c r="J3073" s="146" t="str">
        <f>IF('TSA Input'!$J3048="","",IF('TSA Input'!$J3048="Yes",'TSA Input'!$C3048,""))</f>
        <v/>
      </c>
      <c r="K3073" s="147" t="str">
        <f>IF('TSA Input'!$J3048="","",IF('TSA Input'!$J3048="Yes",'TSA Input'!$I3048,""))</f>
        <v/>
      </c>
      <c r="L3073" s="147" t="str">
        <f>IF('TSA Input'!$J3048="","",IF('TSA Input'!$J3048="Yes",'TSA Input'!$E3048,""))</f>
        <v/>
      </c>
      <c r="M3073" s="45" t="str">
        <f t="shared" si="3"/>
        <v/>
      </c>
      <c r="N3073" s="48"/>
      <c r="O3073" s="49"/>
      <c r="P3073" s="148" t="s">
        <v>31</v>
      </c>
      <c r="Q3073" s="149" t="s">
        <v>31</v>
      </c>
      <c r="R3073" s="1"/>
    </row>
    <row r="3074" spans="1:18" ht="15.75" hidden="1" customHeight="1">
      <c r="A3074" s="1" t="str">
        <f t="shared" si="1"/>
        <v/>
      </c>
      <c r="B3074" s="1"/>
      <c r="C3074" s="38" t="str">
        <f>IF('TSA Input'!J3049="","",IF('TSA Input'!J3049="Yes",'TSA Input'!B3049,"Ineligible"))</f>
        <v/>
      </c>
      <c r="D3074" s="39" t="str">
        <f>IF('TSA Input'!J3049="","",IF('TSA Input'!J3049="Yes",'TSA Input'!H3049,""))</f>
        <v/>
      </c>
      <c r="E3074" s="40" t="str">
        <f>IF('TSA Input'!J3049="","",IF('TSA Input'!J3049="Yes",'TSA Input'!G3049,""))</f>
        <v/>
      </c>
      <c r="F3074" s="42" t="str">
        <f>IF('TSA Input'!J3049="","",IF('TSA Input'!J3049="Yes",'TSA Input'!C3049,""))</f>
        <v/>
      </c>
      <c r="G3074" s="43" t="str">
        <f>IF('TSA Input'!J3049="","",IF('TSA Input'!J3049="Yes",'TSA Input'!I3049,""))</f>
        <v/>
      </c>
      <c r="H3074" s="43" t="str">
        <f>IF('TSA Input'!J3049="","",IF('TSA Input'!J3049="Yes",'TSA Input'!E3049,""))</f>
        <v/>
      </c>
      <c r="I3074" s="45" t="str">
        <f t="shared" si="2"/>
        <v/>
      </c>
      <c r="J3074" s="146" t="str">
        <f>IF('TSA Input'!$J3049="","",IF('TSA Input'!$J3049="Yes",'TSA Input'!$C3049,""))</f>
        <v/>
      </c>
      <c r="K3074" s="147" t="str">
        <f>IF('TSA Input'!$J3049="","",IF('TSA Input'!$J3049="Yes",'TSA Input'!$I3049,""))</f>
        <v/>
      </c>
      <c r="L3074" s="147" t="str">
        <f>IF('TSA Input'!$J3049="","",IF('TSA Input'!$J3049="Yes",'TSA Input'!$E3049,""))</f>
        <v/>
      </c>
      <c r="M3074" s="45" t="str">
        <f t="shared" si="3"/>
        <v/>
      </c>
      <c r="N3074" s="48"/>
      <c r="O3074" s="49"/>
      <c r="P3074" s="148" t="s">
        <v>31</v>
      </c>
      <c r="Q3074" s="149" t="s">
        <v>31</v>
      </c>
      <c r="R3074" s="1"/>
    </row>
    <row r="3075" spans="1:18" ht="15.75" hidden="1" customHeight="1">
      <c r="A3075" s="1" t="str">
        <f t="shared" si="1"/>
        <v/>
      </c>
      <c r="B3075" s="1"/>
      <c r="C3075" s="38" t="str">
        <f>IF('TSA Input'!J3050="","",IF('TSA Input'!J3050="Yes",'TSA Input'!B3050,"Ineligible"))</f>
        <v/>
      </c>
      <c r="D3075" s="39" t="str">
        <f>IF('TSA Input'!J3050="","",IF('TSA Input'!J3050="Yes",'TSA Input'!H3050,""))</f>
        <v/>
      </c>
      <c r="E3075" s="40" t="str">
        <f>IF('TSA Input'!J3050="","",IF('TSA Input'!J3050="Yes",'TSA Input'!G3050,""))</f>
        <v/>
      </c>
      <c r="F3075" s="42" t="str">
        <f>IF('TSA Input'!J3050="","",IF('TSA Input'!J3050="Yes",'TSA Input'!C3050,""))</f>
        <v/>
      </c>
      <c r="G3075" s="43" t="str">
        <f>IF('TSA Input'!J3050="","",IF('TSA Input'!J3050="Yes",'TSA Input'!I3050,""))</f>
        <v/>
      </c>
      <c r="H3075" s="43" t="str">
        <f>IF('TSA Input'!J3050="","",IF('TSA Input'!J3050="Yes",'TSA Input'!E3050,""))</f>
        <v/>
      </c>
      <c r="I3075" s="45" t="str">
        <f t="shared" si="2"/>
        <v/>
      </c>
      <c r="J3075" s="146" t="str">
        <f>IF('TSA Input'!$J3050="","",IF('TSA Input'!$J3050="Yes",'TSA Input'!$C3050,""))</f>
        <v/>
      </c>
      <c r="K3075" s="147" t="str">
        <f>IF('TSA Input'!$J3050="","",IF('TSA Input'!$J3050="Yes",'TSA Input'!$I3050,""))</f>
        <v/>
      </c>
      <c r="L3075" s="147" t="str">
        <f>IF('TSA Input'!$J3050="","",IF('TSA Input'!$J3050="Yes",'TSA Input'!$E3050,""))</f>
        <v/>
      </c>
      <c r="M3075" s="45" t="str">
        <f t="shared" si="3"/>
        <v/>
      </c>
      <c r="N3075" s="48"/>
      <c r="O3075" s="49"/>
      <c r="P3075" s="148" t="s">
        <v>31</v>
      </c>
      <c r="Q3075" s="149" t="s">
        <v>31</v>
      </c>
      <c r="R3075" s="1"/>
    </row>
    <row r="3076" spans="1:18" ht="15.75" hidden="1" customHeight="1">
      <c r="A3076" s="1" t="str">
        <f t="shared" si="1"/>
        <v/>
      </c>
      <c r="B3076" s="1"/>
      <c r="C3076" s="38" t="str">
        <f>IF('TSA Input'!J3051="","",IF('TSA Input'!J3051="Yes",'TSA Input'!B3051,"Ineligible"))</f>
        <v/>
      </c>
      <c r="D3076" s="39" t="str">
        <f>IF('TSA Input'!J3051="","",IF('TSA Input'!J3051="Yes",'TSA Input'!H3051,""))</f>
        <v/>
      </c>
      <c r="E3076" s="40" t="str">
        <f>IF('TSA Input'!J3051="","",IF('TSA Input'!J3051="Yes",'TSA Input'!G3051,""))</f>
        <v/>
      </c>
      <c r="F3076" s="42" t="str">
        <f>IF('TSA Input'!J3051="","",IF('TSA Input'!J3051="Yes",'TSA Input'!C3051,""))</f>
        <v/>
      </c>
      <c r="G3076" s="43" t="str">
        <f>IF('TSA Input'!J3051="","",IF('TSA Input'!J3051="Yes",'TSA Input'!I3051,""))</f>
        <v/>
      </c>
      <c r="H3076" s="43" t="str">
        <f>IF('TSA Input'!J3051="","",IF('TSA Input'!J3051="Yes",'TSA Input'!E3051,""))</f>
        <v/>
      </c>
      <c r="I3076" s="45" t="str">
        <f t="shared" si="2"/>
        <v/>
      </c>
      <c r="J3076" s="146" t="str">
        <f>IF('TSA Input'!$J3051="","",IF('TSA Input'!$J3051="Yes",'TSA Input'!$C3051,""))</f>
        <v/>
      </c>
      <c r="K3076" s="147" t="str">
        <f>IF('TSA Input'!$J3051="","",IF('TSA Input'!$J3051="Yes",'TSA Input'!$I3051,""))</f>
        <v/>
      </c>
      <c r="L3076" s="147" t="str">
        <f>IF('TSA Input'!$J3051="","",IF('TSA Input'!$J3051="Yes",'TSA Input'!$E3051,""))</f>
        <v/>
      </c>
      <c r="M3076" s="45" t="str">
        <f t="shared" si="3"/>
        <v/>
      </c>
      <c r="N3076" s="48"/>
      <c r="O3076" s="49"/>
      <c r="P3076" s="148" t="s">
        <v>31</v>
      </c>
      <c r="Q3076" s="149" t="s">
        <v>31</v>
      </c>
      <c r="R3076" s="1"/>
    </row>
    <row r="3077" spans="1:18" ht="15.75" hidden="1" customHeight="1">
      <c r="A3077" s="1" t="str">
        <f t="shared" si="1"/>
        <v/>
      </c>
      <c r="B3077" s="1"/>
      <c r="C3077" s="38" t="str">
        <f>IF('TSA Input'!J3052="","",IF('TSA Input'!J3052="Yes",'TSA Input'!B3052,"Ineligible"))</f>
        <v/>
      </c>
      <c r="D3077" s="39" t="str">
        <f>IF('TSA Input'!J3052="","",IF('TSA Input'!J3052="Yes",'TSA Input'!H3052,""))</f>
        <v/>
      </c>
      <c r="E3077" s="40" t="str">
        <f>IF('TSA Input'!J3052="","",IF('TSA Input'!J3052="Yes",'TSA Input'!G3052,""))</f>
        <v/>
      </c>
      <c r="F3077" s="42" t="str">
        <f>IF('TSA Input'!J3052="","",IF('TSA Input'!J3052="Yes",'TSA Input'!C3052,""))</f>
        <v/>
      </c>
      <c r="G3077" s="43" t="str">
        <f>IF('TSA Input'!J3052="","",IF('TSA Input'!J3052="Yes",'TSA Input'!I3052,""))</f>
        <v/>
      </c>
      <c r="H3077" s="43" t="str">
        <f>IF('TSA Input'!J3052="","",IF('TSA Input'!J3052="Yes",'TSA Input'!E3052,""))</f>
        <v/>
      </c>
      <c r="I3077" s="45" t="str">
        <f t="shared" si="2"/>
        <v/>
      </c>
      <c r="J3077" s="146" t="str">
        <f>IF('TSA Input'!$J3052="","",IF('TSA Input'!$J3052="Yes",'TSA Input'!$C3052,""))</f>
        <v/>
      </c>
      <c r="K3077" s="147" t="str">
        <f>IF('TSA Input'!$J3052="","",IF('TSA Input'!$J3052="Yes",'TSA Input'!$I3052,""))</f>
        <v/>
      </c>
      <c r="L3077" s="147" t="str">
        <f>IF('TSA Input'!$J3052="","",IF('TSA Input'!$J3052="Yes",'TSA Input'!$E3052,""))</f>
        <v/>
      </c>
      <c r="M3077" s="45" t="str">
        <f t="shared" si="3"/>
        <v/>
      </c>
      <c r="N3077" s="48"/>
      <c r="O3077" s="49"/>
      <c r="P3077" s="148" t="s">
        <v>31</v>
      </c>
      <c r="Q3077" s="149" t="s">
        <v>31</v>
      </c>
      <c r="R3077" s="1"/>
    </row>
    <row r="3078" spans="1:18" ht="15.75" hidden="1" customHeight="1">
      <c r="A3078" s="1" t="str">
        <f t="shared" si="1"/>
        <v/>
      </c>
      <c r="B3078" s="1"/>
      <c r="C3078" s="38" t="str">
        <f>IF('TSA Input'!J3053="","",IF('TSA Input'!J3053="Yes",'TSA Input'!B3053,"Ineligible"))</f>
        <v/>
      </c>
      <c r="D3078" s="39" t="str">
        <f>IF('TSA Input'!J3053="","",IF('TSA Input'!J3053="Yes",'TSA Input'!H3053,""))</f>
        <v/>
      </c>
      <c r="E3078" s="40" t="str">
        <f>IF('TSA Input'!J3053="","",IF('TSA Input'!J3053="Yes",'TSA Input'!G3053,""))</f>
        <v/>
      </c>
      <c r="F3078" s="42" t="str">
        <f>IF('TSA Input'!J3053="","",IF('TSA Input'!J3053="Yes",'TSA Input'!C3053,""))</f>
        <v/>
      </c>
      <c r="G3078" s="43" t="str">
        <f>IF('TSA Input'!J3053="","",IF('TSA Input'!J3053="Yes",'TSA Input'!I3053,""))</f>
        <v/>
      </c>
      <c r="H3078" s="43" t="str">
        <f>IF('TSA Input'!J3053="","",IF('TSA Input'!J3053="Yes",'TSA Input'!E3053,""))</f>
        <v/>
      </c>
      <c r="I3078" s="45" t="str">
        <f t="shared" si="2"/>
        <v/>
      </c>
      <c r="J3078" s="146" t="str">
        <f>IF('TSA Input'!$J3053="","",IF('TSA Input'!$J3053="Yes",'TSA Input'!$C3053,""))</f>
        <v/>
      </c>
      <c r="K3078" s="147" t="str">
        <f>IF('TSA Input'!$J3053="","",IF('TSA Input'!$J3053="Yes",'TSA Input'!$I3053,""))</f>
        <v/>
      </c>
      <c r="L3078" s="147" t="str">
        <f>IF('TSA Input'!$J3053="","",IF('TSA Input'!$J3053="Yes",'TSA Input'!$E3053,""))</f>
        <v/>
      </c>
      <c r="M3078" s="45" t="str">
        <f t="shared" si="3"/>
        <v/>
      </c>
      <c r="N3078" s="48"/>
      <c r="O3078" s="49"/>
      <c r="P3078" s="148" t="s">
        <v>31</v>
      </c>
      <c r="Q3078" s="149" t="s">
        <v>31</v>
      </c>
      <c r="R3078" s="1"/>
    </row>
    <row r="3079" spans="1:18" ht="15.75" hidden="1" customHeight="1">
      <c r="A3079" s="1" t="str">
        <f t="shared" si="1"/>
        <v/>
      </c>
      <c r="B3079" s="1"/>
      <c r="C3079" s="38" t="str">
        <f>IF('TSA Input'!J3054="","",IF('TSA Input'!J3054="Yes",'TSA Input'!B3054,"Ineligible"))</f>
        <v/>
      </c>
      <c r="D3079" s="39" t="str">
        <f>IF('TSA Input'!J3054="","",IF('TSA Input'!J3054="Yes",'TSA Input'!H3054,""))</f>
        <v/>
      </c>
      <c r="E3079" s="40" t="str">
        <f>IF('TSA Input'!J3054="","",IF('TSA Input'!J3054="Yes",'TSA Input'!G3054,""))</f>
        <v/>
      </c>
      <c r="F3079" s="42" t="str">
        <f>IF('TSA Input'!J3054="","",IF('TSA Input'!J3054="Yes",'TSA Input'!C3054,""))</f>
        <v/>
      </c>
      <c r="G3079" s="43" t="str">
        <f>IF('TSA Input'!J3054="","",IF('TSA Input'!J3054="Yes",'TSA Input'!I3054,""))</f>
        <v/>
      </c>
      <c r="H3079" s="43" t="str">
        <f>IF('TSA Input'!J3054="","",IF('TSA Input'!J3054="Yes",'TSA Input'!E3054,""))</f>
        <v/>
      </c>
      <c r="I3079" s="45" t="str">
        <f t="shared" si="2"/>
        <v/>
      </c>
      <c r="J3079" s="146" t="str">
        <f>IF('TSA Input'!$J3054="","",IF('TSA Input'!$J3054="Yes",'TSA Input'!$C3054,""))</f>
        <v/>
      </c>
      <c r="K3079" s="147" t="str">
        <f>IF('TSA Input'!$J3054="","",IF('TSA Input'!$J3054="Yes",'TSA Input'!$I3054,""))</f>
        <v/>
      </c>
      <c r="L3079" s="147" t="str">
        <f>IF('TSA Input'!$J3054="","",IF('TSA Input'!$J3054="Yes",'TSA Input'!$E3054,""))</f>
        <v/>
      </c>
      <c r="M3079" s="45" t="str">
        <f t="shared" si="3"/>
        <v/>
      </c>
      <c r="N3079" s="48"/>
      <c r="O3079" s="49"/>
      <c r="P3079" s="148" t="s">
        <v>31</v>
      </c>
      <c r="Q3079" s="149" t="s">
        <v>31</v>
      </c>
      <c r="R3079" s="1"/>
    </row>
    <row r="3080" spans="1:18" ht="15.75" hidden="1" customHeight="1">
      <c r="A3080" s="1" t="str">
        <f t="shared" si="1"/>
        <v/>
      </c>
      <c r="B3080" s="1"/>
      <c r="C3080" s="38" t="str">
        <f>IF('TSA Input'!J3055="","",IF('TSA Input'!J3055="Yes",'TSA Input'!B3055,"Ineligible"))</f>
        <v/>
      </c>
      <c r="D3080" s="39" t="str">
        <f>IF('TSA Input'!J3055="","",IF('TSA Input'!J3055="Yes",'TSA Input'!H3055,""))</f>
        <v/>
      </c>
      <c r="E3080" s="40" t="str">
        <f>IF('TSA Input'!J3055="","",IF('TSA Input'!J3055="Yes",'TSA Input'!G3055,""))</f>
        <v/>
      </c>
      <c r="F3080" s="42" t="str">
        <f>IF('TSA Input'!J3055="","",IF('TSA Input'!J3055="Yes",'TSA Input'!C3055,""))</f>
        <v/>
      </c>
      <c r="G3080" s="43" t="str">
        <f>IF('TSA Input'!J3055="","",IF('TSA Input'!J3055="Yes",'TSA Input'!I3055,""))</f>
        <v/>
      </c>
      <c r="H3080" s="43" t="str">
        <f>IF('TSA Input'!J3055="","",IF('TSA Input'!J3055="Yes",'TSA Input'!E3055,""))</f>
        <v/>
      </c>
      <c r="I3080" s="45" t="str">
        <f t="shared" si="2"/>
        <v/>
      </c>
      <c r="J3080" s="146" t="str">
        <f>IF('TSA Input'!$J3055="","",IF('TSA Input'!$J3055="Yes",'TSA Input'!$C3055,""))</f>
        <v/>
      </c>
      <c r="K3080" s="147" t="str">
        <f>IF('TSA Input'!$J3055="","",IF('TSA Input'!$J3055="Yes",'TSA Input'!$I3055,""))</f>
        <v/>
      </c>
      <c r="L3080" s="147" t="str">
        <f>IF('TSA Input'!$J3055="","",IF('TSA Input'!$J3055="Yes",'TSA Input'!$E3055,""))</f>
        <v/>
      </c>
      <c r="M3080" s="45" t="str">
        <f t="shared" si="3"/>
        <v/>
      </c>
      <c r="N3080" s="48"/>
      <c r="O3080" s="49"/>
      <c r="P3080" s="148" t="s">
        <v>31</v>
      </c>
      <c r="Q3080" s="149" t="s">
        <v>31</v>
      </c>
      <c r="R3080" s="1"/>
    </row>
    <row r="3081" spans="1:18" ht="15.75" hidden="1" customHeight="1">
      <c r="A3081" s="1" t="str">
        <f t="shared" si="1"/>
        <v/>
      </c>
      <c r="B3081" s="1"/>
      <c r="C3081" s="38" t="str">
        <f>IF('TSA Input'!J3056="","",IF('TSA Input'!J3056="Yes",'TSA Input'!B3056,"Ineligible"))</f>
        <v/>
      </c>
      <c r="D3081" s="39" t="str">
        <f>IF('TSA Input'!J3056="","",IF('TSA Input'!J3056="Yes",'TSA Input'!H3056,""))</f>
        <v/>
      </c>
      <c r="E3081" s="40" t="str">
        <f>IF('TSA Input'!J3056="","",IF('TSA Input'!J3056="Yes",'TSA Input'!G3056,""))</f>
        <v/>
      </c>
      <c r="F3081" s="42" t="str">
        <f>IF('TSA Input'!J3056="","",IF('TSA Input'!J3056="Yes",'TSA Input'!C3056,""))</f>
        <v/>
      </c>
      <c r="G3081" s="43" t="str">
        <f>IF('TSA Input'!J3056="","",IF('TSA Input'!J3056="Yes",'TSA Input'!I3056,""))</f>
        <v/>
      </c>
      <c r="H3081" s="43" t="str">
        <f>IF('TSA Input'!J3056="","",IF('TSA Input'!J3056="Yes",'TSA Input'!E3056,""))</f>
        <v/>
      </c>
      <c r="I3081" s="45" t="str">
        <f t="shared" si="2"/>
        <v/>
      </c>
      <c r="J3081" s="146" t="str">
        <f>IF('TSA Input'!$J3056="","",IF('TSA Input'!$J3056="Yes",'TSA Input'!$C3056,""))</f>
        <v/>
      </c>
      <c r="K3081" s="147" t="str">
        <f>IF('TSA Input'!$J3056="","",IF('TSA Input'!$J3056="Yes",'TSA Input'!$I3056,""))</f>
        <v/>
      </c>
      <c r="L3081" s="147" t="str">
        <f>IF('TSA Input'!$J3056="","",IF('TSA Input'!$J3056="Yes",'TSA Input'!$E3056,""))</f>
        <v/>
      </c>
      <c r="M3081" s="45" t="str">
        <f t="shared" si="3"/>
        <v/>
      </c>
      <c r="N3081" s="48"/>
      <c r="O3081" s="49"/>
      <c r="P3081" s="148" t="s">
        <v>31</v>
      </c>
      <c r="Q3081" s="149" t="s">
        <v>31</v>
      </c>
      <c r="R3081" s="1"/>
    </row>
    <row r="3082" spans="1:18" ht="15.75" hidden="1" customHeight="1">
      <c r="A3082" s="1" t="str">
        <f t="shared" si="1"/>
        <v/>
      </c>
      <c r="B3082" s="1"/>
      <c r="C3082" s="38" t="str">
        <f>IF('TSA Input'!J3057="","",IF('TSA Input'!J3057="Yes",'TSA Input'!B3057,"Ineligible"))</f>
        <v/>
      </c>
      <c r="D3082" s="39" t="str">
        <f>IF('TSA Input'!J3057="","",IF('TSA Input'!J3057="Yes",'TSA Input'!H3057,""))</f>
        <v/>
      </c>
      <c r="E3082" s="40" t="str">
        <f>IF('TSA Input'!J3057="","",IF('TSA Input'!J3057="Yes",'TSA Input'!G3057,""))</f>
        <v/>
      </c>
      <c r="F3082" s="42" t="str">
        <f>IF('TSA Input'!J3057="","",IF('TSA Input'!J3057="Yes",'TSA Input'!C3057,""))</f>
        <v/>
      </c>
      <c r="G3082" s="43" t="str">
        <f>IF('TSA Input'!J3057="","",IF('TSA Input'!J3057="Yes",'TSA Input'!I3057,""))</f>
        <v/>
      </c>
      <c r="H3082" s="43" t="str">
        <f>IF('TSA Input'!J3057="","",IF('TSA Input'!J3057="Yes",'TSA Input'!E3057,""))</f>
        <v/>
      </c>
      <c r="I3082" s="45" t="str">
        <f t="shared" si="2"/>
        <v/>
      </c>
      <c r="J3082" s="146" t="str">
        <f>IF('TSA Input'!$J3057="","",IF('TSA Input'!$J3057="Yes",'TSA Input'!$C3057,""))</f>
        <v/>
      </c>
      <c r="K3082" s="147" t="str">
        <f>IF('TSA Input'!$J3057="","",IF('TSA Input'!$J3057="Yes",'TSA Input'!$I3057,""))</f>
        <v/>
      </c>
      <c r="L3082" s="147" t="str">
        <f>IF('TSA Input'!$J3057="","",IF('TSA Input'!$J3057="Yes",'TSA Input'!$E3057,""))</f>
        <v/>
      </c>
      <c r="M3082" s="45" t="str">
        <f t="shared" si="3"/>
        <v/>
      </c>
      <c r="N3082" s="48"/>
      <c r="O3082" s="49"/>
      <c r="P3082" s="148" t="s">
        <v>31</v>
      </c>
      <c r="Q3082" s="149" t="s">
        <v>31</v>
      </c>
      <c r="R3082" s="1"/>
    </row>
    <row r="3083" spans="1:18" ht="15.75" hidden="1" customHeight="1">
      <c r="A3083" s="1" t="str">
        <f t="shared" si="1"/>
        <v/>
      </c>
      <c r="B3083" s="1"/>
      <c r="C3083" s="38" t="str">
        <f>IF('TSA Input'!J3058="","",IF('TSA Input'!J3058="Yes",'TSA Input'!B3058,"Ineligible"))</f>
        <v/>
      </c>
      <c r="D3083" s="39" t="str">
        <f>IF('TSA Input'!J3058="","",IF('TSA Input'!J3058="Yes",'TSA Input'!H3058,""))</f>
        <v/>
      </c>
      <c r="E3083" s="40" t="str">
        <f>IF('TSA Input'!J3058="","",IF('TSA Input'!J3058="Yes",'TSA Input'!G3058,""))</f>
        <v/>
      </c>
      <c r="F3083" s="42" t="str">
        <f>IF('TSA Input'!J3058="","",IF('TSA Input'!J3058="Yes",'TSA Input'!C3058,""))</f>
        <v/>
      </c>
      <c r="G3083" s="43" t="str">
        <f>IF('TSA Input'!J3058="","",IF('TSA Input'!J3058="Yes",'TSA Input'!I3058,""))</f>
        <v/>
      </c>
      <c r="H3083" s="43" t="str">
        <f>IF('TSA Input'!J3058="","",IF('TSA Input'!J3058="Yes",'TSA Input'!E3058,""))</f>
        <v/>
      </c>
      <c r="I3083" s="45" t="str">
        <f t="shared" si="2"/>
        <v/>
      </c>
      <c r="J3083" s="146" t="str">
        <f>IF('TSA Input'!$J3058="","",IF('TSA Input'!$J3058="Yes",'TSA Input'!$C3058,""))</f>
        <v/>
      </c>
      <c r="K3083" s="147" t="str">
        <f>IF('TSA Input'!$J3058="","",IF('TSA Input'!$J3058="Yes",'TSA Input'!$I3058,""))</f>
        <v/>
      </c>
      <c r="L3083" s="147" t="str">
        <f>IF('TSA Input'!$J3058="","",IF('TSA Input'!$J3058="Yes",'TSA Input'!$E3058,""))</f>
        <v/>
      </c>
      <c r="M3083" s="45" t="str">
        <f t="shared" si="3"/>
        <v/>
      </c>
      <c r="N3083" s="48"/>
      <c r="O3083" s="49"/>
      <c r="P3083" s="148" t="s">
        <v>31</v>
      </c>
      <c r="Q3083" s="149" t="s">
        <v>31</v>
      </c>
      <c r="R3083" s="1"/>
    </row>
    <row r="3084" spans="1:18" ht="15.75" hidden="1" customHeight="1">
      <c r="A3084" s="1" t="str">
        <f t="shared" si="1"/>
        <v/>
      </c>
      <c r="B3084" s="1"/>
      <c r="C3084" s="38" t="str">
        <f>IF('TSA Input'!J3059="","",IF('TSA Input'!J3059="Yes",'TSA Input'!B3059,"Ineligible"))</f>
        <v/>
      </c>
      <c r="D3084" s="39" t="str">
        <f>IF('TSA Input'!J3059="","",IF('TSA Input'!J3059="Yes",'TSA Input'!H3059,""))</f>
        <v/>
      </c>
      <c r="E3084" s="40" t="str">
        <f>IF('TSA Input'!J3059="","",IF('TSA Input'!J3059="Yes",'TSA Input'!G3059,""))</f>
        <v/>
      </c>
      <c r="F3084" s="42" t="str">
        <f>IF('TSA Input'!J3059="","",IF('TSA Input'!J3059="Yes",'TSA Input'!C3059,""))</f>
        <v/>
      </c>
      <c r="G3084" s="43" t="str">
        <f>IF('TSA Input'!J3059="","",IF('TSA Input'!J3059="Yes",'TSA Input'!I3059,""))</f>
        <v/>
      </c>
      <c r="H3084" s="43" t="str">
        <f>IF('TSA Input'!J3059="","",IF('TSA Input'!J3059="Yes",'TSA Input'!E3059,""))</f>
        <v/>
      </c>
      <c r="I3084" s="45" t="str">
        <f t="shared" si="2"/>
        <v/>
      </c>
      <c r="J3084" s="146" t="str">
        <f>IF('TSA Input'!$J3059="","",IF('TSA Input'!$J3059="Yes",'TSA Input'!$C3059,""))</f>
        <v/>
      </c>
      <c r="K3084" s="147" t="str">
        <f>IF('TSA Input'!$J3059="","",IF('TSA Input'!$J3059="Yes",'TSA Input'!$I3059,""))</f>
        <v/>
      </c>
      <c r="L3084" s="147" t="str">
        <f>IF('TSA Input'!$J3059="","",IF('TSA Input'!$J3059="Yes",'TSA Input'!$E3059,""))</f>
        <v/>
      </c>
      <c r="M3084" s="45" t="str">
        <f t="shared" si="3"/>
        <v/>
      </c>
      <c r="N3084" s="48"/>
      <c r="O3084" s="49"/>
      <c r="P3084" s="148" t="s">
        <v>31</v>
      </c>
      <c r="Q3084" s="149" t="s">
        <v>31</v>
      </c>
      <c r="R3084" s="1"/>
    </row>
    <row r="3085" spans="1:18" ht="15.75" hidden="1" customHeight="1">
      <c r="A3085" s="1" t="str">
        <f t="shared" si="1"/>
        <v/>
      </c>
      <c r="B3085" s="1"/>
      <c r="C3085" s="38" t="str">
        <f>IF('TSA Input'!J3060="","",IF('TSA Input'!J3060="Yes",'TSA Input'!B3060,"Ineligible"))</f>
        <v/>
      </c>
      <c r="D3085" s="39" t="str">
        <f>IF('TSA Input'!J3060="","",IF('TSA Input'!J3060="Yes",'TSA Input'!H3060,""))</f>
        <v/>
      </c>
      <c r="E3085" s="40" t="str">
        <f>IF('TSA Input'!J3060="","",IF('TSA Input'!J3060="Yes",'TSA Input'!G3060,""))</f>
        <v/>
      </c>
      <c r="F3085" s="42" t="str">
        <f>IF('TSA Input'!J3060="","",IF('TSA Input'!J3060="Yes",'TSA Input'!C3060,""))</f>
        <v/>
      </c>
      <c r="G3085" s="43" t="str">
        <f>IF('TSA Input'!J3060="","",IF('TSA Input'!J3060="Yes",'TSA Input'!I3060,""))</f>
        <v/>
      </c>
      <c r="H3085" s="43" t="str">
        <f>IF('TSA Input'!J3060="","",IF('TSA Input'!J3060="Yes",'TSA Input'!E3060,""))</f>
        <v/>
      </c>
      <c r="I3085" s="45" t="str">
        <f t="shared" si="2"/>
        <v/>
      </c>
      <c r="J3085" s="146" t="str">
        <f>IF('TSA Input'!$J3060="","",IF('TSA Input'!$J3060="Yes",'TSA Input'!$C3060,""))</f>
        <v/>
      </c>
      <c r="K3085" s="147" t="str">
        <f>IF('TSA Input'!$J3060="","",IF('TSA Input'!$J3060="Yes",'TSA Input'!$I3060,""))</f>
        <v/>
      </c>
      <c r="L3085" s="147" t="str">
        <f>IF('TSA Input'!$J3060="","",IF('TSA Input'!$J3060="Yes",'TSA Input'!$E3060,""))</f>
        <v/>
      </c>
      <c r="M3085" s="45" t="str">
        <f t="shared" si="3"/>
        <v/>
      </c>
      <c r="N3085" s="48"/>
      <c r="O3085" s="49"/>
      <c r="P3085" s="148" t="s">
        <v>31</v>
      </c>
      <c r="Q3085" s="149" t="s">
        <v>31</v>
      </c>
      <c r="R3085" s="1"/>
    </row>
    <row r="3086" spans="1:18" ht="15.75" hidden="1" customHeight="1">
      <c r="A3086" s="1" t="str">
        <f t="shared" si="1"/>
        <v/>
      </c>
      <c r="B3086" s="1"/>
      <c r="C3086" s="38" t="str">
        <f>IF('TSA Input'!J3061="","",IF('TSA Input'!J3061="Yes",'TSA Input'!B3061,"Ineligible"))</f>
        <v/>
      </c>
      <c r="D3086" s="39" t="str">
        <f>IF('TSA Input'!J3061="","",IF('TSA Input'!J3061="Yes",'TSA Input'!H3061,""))</f>
        <v/>
      </c>
      <c r="E3086" s="40" t="str">
        <f>IF('TSA Input'!J3061="","",IF('TSA Input'!J3061="Yes",'TSA Input'!G3061,""))</f>
        <v/>
      </c>
      <c r="F3086" s="42" t="str">
        <f>IF('TSA Input'!J3061="","",IF('TSA Input'!J3061="Yes",'TSA Input'!C3061,""))</f>
        <v/>
      </c>
      <c r="G3086" s="43" t="str">
        <f>IF('TSA Input'!J3061="","",IF('TSA Input'!J3061="Yes",'TSA Input'!I3061,""))</f>
        <v/>
      </c>
      <c r="H3086" s="43" t="str">
        <f>IF('TSA Input'!J3061="","",IF('TSA Input'!J3061="Yes",'TSA Input'!E3061,""))</f>
        <v/>
      </c>
      <c r="I3086" s="45" t="str">
        <f t="shared" si="2"/>
        <v/>
      </c>
      <c r="J3086" s="146" t="str">
        <f>IF('TSA Input'!$J3061="","",IF('TSA Input'!$J3061="Yes",'TSA Input'!$C3061,""))</f>
        <v/>
      </c>
      <c r="K3086" s="147" t="str">
        <f>IF('TSA Input'!$J3061="","",IF('TSA Input'!$J3061="Yes",'TSA Input'!$I3061,""))</f>
        <v/>
      </c>
      <c r="L3086" s="147" t="str">
        <f>IF('TSA Input'!$J3061="","",IF('TSA Input'!$J3061="Yes",'TSA Input'!$E3061,""))</f>
        <v/>
      </c>
      <c r="M3086" s="45" t="str">
        <f t="shared" si="3"/>
        <v/>
      </c>
      <c r="N3086" s="48"/>
      <c r="O3086" s="49"/>
      <c r="P3086" s="148" t="s">
        <v>31</v>
      </c>
      <c r="Q3086" s="149" t="s">
        <v>31</v>
      </c>
      <c r="R3086" s="1"/>
    </row>
    <row r="3087" spans="1:18" ht="15.75" hidden="1" customHeight="1">
      <c r="A3087" s="1" t="str">
        <f t="shared" si="1"/>
        <v/>
      </c>
      <c r="B3087" s="1"/>
      <c r="C3087" s="38" t="str">
        <f>IF('TSA Input'!J3062="","",IF('TSA Input'!J3062="Yes",'TSA Input'!B3062,"Ineligible"))</f>
        <v/>
      </c>
      <c r="D3087" s="39" t="str">
        <f>IF('TSA Input'!J3062="","",IF('TSA Input'!J3062="Yes",'TSA Input'!H3062,""))</f>
        <v/>
      </c>
      <c r="E3087" s="40" t="str">
        <f>IF('TSA Input'!J3062="","",IF('TSA Input'!J3062="Yes",'TSA Input'!G3062,""))</f>
        <v/>
      </c>
      <c r="F3087" s="42" t="str">
        <f>IF('TSA Input'!J3062="","",IF('TSA Input'!J3062="Yes",'TSA Input'!C3062,""))</f>
        <v/>
      </c>
      <c r="G3087" s="43" t="str">
        <f>IF('TSA Input'!J3062="","",IF('TSA Input'!J3062="Yes",'TSA Input'!I3062,""))</f>
        <v/>
      </c>
      <c r="H3087" s="43" t="str">
        <f>IF('TSA Input'!J3062="","",IF('TSA Input'!J3062="Yes",'TSA Input'!E3062,""))</f>
        <v/>
      </c>
      <c r="I3087" s="45" t="str">
        <f t="shared" si="2"/>
        <v/>
      </c>
      <c r="J3087" s="146" t="str">
        <f>IF('TSA Input'!$J3062="","",IF('TSA Input'!$J3062="Yes",'TSA Input'!$C3062,""))</f>
        <v/>
      </c>
      <c r="K3087" s="147" t="str">
        <f>IF('TSA Input'!$J3062="","",IF('TSA Input'!$J3062="Yes",'TSA Input'!$I3062,""))</f>
        <v/>
      </c>
      <c r="L3087" s="147" t="str">
        <f>IF('TSA Input'!$J3062="","",IF('TSA Input'!$J3062="Yes",'TSA Input'!$E3062,""))</f>
        <v/>
      </c>
      <c r="M3087" s="45" t="str">
        <f t="shared" si="3"/>
        <v/>
      </c>
      <c r="N3087" s="48"/>
      <c r="O3087" s="49"/>
      <c r="P3087" s="148" t="s">
        <v>31</v>
      </c>
      <c r="Q3087" s="149" t="s">
        <v>31</v>
      </c>
      <c r="R3087" s="1"/>
    </row>
    <row r="3088" spans="1:18" ht="15.75" hidden="1" customHeight="1">
      <c r="A3088" s="1" t="str">
        <f t="shared" si="1"/>
        <v/>
      </c>
      <c r="B3088" s="1"/>
      <c r="C3088" s="38" t="str">
        <f>IF('TSA Input'!J3063="","",IF('TSA Input'!J3063="Yes",'TSA Input'!B3063,"Ineligible"))</f>
        <v/>
      </c>
      <c r="D3088" s="39" t="str">
        <f>IF('TSA Input'!J3063="","",IF('TSA Input'!J3063="Yes",'TSA Input'!H3063,""))</f>
        <v/>
      </c>
      <c r="E3088" s="40" t="str">
        <f>IF('TSA Input'!J3063="","",IF('TSA Input'!J3063="Yes",'TSA Input'!G3063,""))</f>
        <v/>
      </c>
      <c r="F3088" s="42" t="str">
        <f>IF('TSA Input'!J3063="","",IF('TSA Input'!J3063="Yes",'TSA Input'!C3063,""))</f>
        <v/>
      </c>
      <c r="G3088" s="43" t="str">
        <f>IF('TSA Input'!J3063="","",IF('TSA Input'!J3063="Yes",'TSA Input'!I3063,""))</f>
        <v/>
      </c>
      <c r="H3088" s="43" t="str">
        <f>IF('TSA Input'!J3063="","",IF('TSA Input'!J3063="Yes",'TSA Input'!E3063,""))</f>
        <v/>
      </c>
      <c r="I3088" s="45" t="str">
        <f t="shared" si="2"/>
        <v/>
      </c>
      <c r="J3088" s="146" t="str">
        <f>IF('TSA Input'!$J3063="","",IF('TSA Input'!$J3063="Yes",'TSA Input'!$C3063,""))</f>
        <v/>
      </c>
      <c r="K3088" s="147" t="str">
        <f>IF('TSA Input'!$J3063="","",IF('TSA Input'!$J3063="Yes",'TSA Input'!$I3063,""))</f>
        <v/>
      </c>
      <c r="L3088" s="147" t="str">
        <f>IF('TSA Input'!$J3063="","",IF('TSA Input'!$J3063="Yes",'TSA Input'!$E3063,""))</f>
        <v/>
      </c>
      <c r="M3088" s="45" t="str">
        <f t="shared" si="3"/>
        <v/>
      </c>
      <c r="N3088" s="48"/>
      <c r="O3088" s="49"/>
      <c r="P3088" s="148" t="s">
        <v>31</v>
      </c>
      <c r="Q3088" s="149" t="s">
        <v>31</v>
      </c>
      <c r="R3088" s="1"/>
    </row>
    <row r="3089" spans="1:18" ht="15.75" hidden="1" customHeight="1">
      <c r="A3089" s="1" t="str">
        <f t="shared" si="1"/>
        <v/>
      </c>
      <c r="B3089" s="1"/>
      <c r="C3089" s="38" t="str">
        <f>IF('TSA Input'!J3064="","",IF('TSA Input'!J3064="Yes",'TSA Input'!B3064,"Ineligible"))</f>
        <v/>
      </c>
      <c r="D3089" s="39" t="str">
        <f>IF('TSA Input'!J3064="","",IF('TSA Input'!J3064="Yes",'TSA Input'!H3064,""))</f>
        <v/>
      </c>
      <c r="E3089" s="40" t="str">
        <f>IF('TSA Input'!J3064="","",IF('TSA Input'!J3064="Yes",'TSA Input'!G3064,""))</f>
        <v/>
      </c>
      <c r="F3089" s="42" t="str">
        <f>IF('TSA Input'!J3064="","",IF('TSA Input'!J3064="Yes",'TSA Input'!C3064,""))</f>
        <v/>
      </c>
      <c r="G3089" s="43" t="str">
        <f>IF('TSA Input'!J3064="","",IF('TSA Input'!J3064="Yes",'TSA Input'!I3064,""))</f>
        <v/>
      </c>
      <c r="H3089" s="43" t="str">
        <f>IF('TSA Input'!J3064="","",IF('TSA Input'!J3064="Yes",'TSA Input'!E3064,""))</f>
        <v/>
      </c>
      <c r="I3089" s="45" t="str">
        <f t="shared" si="2"/>
        <v/>
      </c>
      <c r="J3089" s="146" t="str">
        <f>IF('TSA Input'!$J3064="","",IF('TSA Input'!$J3064="Yes",'TSA Input'!$C3064,""))</f>
        <v/>
      </c>
      <c r="K3089" s="147" t="str">
        <f>IF('TSA Input'!$J3064="","",IF('TSA Input'!$J3064="Yes",'TSA Input'!$I3064,""))</f>
        <v/>
      </c>
      <c r="L3089" s="147" t="str">
        <f>IF('TSA Input'!$J3064="","",IF('TSA Input'!$J3064="Yes",'TSA Input'!$E3064,""))</f>
        <v/>
      </c>
      <c r="M3089" s="45" t="str">
        <f t="shared" si="3"/>
        <v/>
      </c>
      <c r="N3089" s="48"/>
      <c r="O3089" s="49"/>
      <c r="P3089" s="148" t="s">
        <v>31</v>
      </c>
      <c r="Q3089" s="149" t="s">
        <v>31</v>
      </c>
      <c r="R3089" s="1"/>
    </row>
    <row r="3090" spans="1:18" ht="15.75" hidden="1" customHeight="1">
      <c r="A3090" s="1" t="str">
        <f t="shared" si="1"/>
        <v/>
      </c>
      <c r="B3090" s="1"/>
      <c r="C3090" s="38" t="str">
        <f>IF('TSA Input'!J3065="","",IF('TSA Input'!J3065="Yes",'TSA Input'!B3065,"Ineligible"))</f>
        <v/>
      </c>
      <c r="D3090" s="39" t="str">
        <f>IF('TSA Input'!J3065="","",IF('TSA Input'!J3065="Yes",'TSA Input'!H3065,""))</f>
        <v/>
      </c>
      <c r="E3090" s="40" t="str">
        <f>IF('TSA Input'!J3065="","",IF('TSA Input'!J3065="Yes",'TSA Input'!G3065,""))</f>
        <v/>
      </c>
      <c r="F3090" s="42" t="str">
        <f>IF('TSA Input'!J3065="","",IF('TSA Input'!J3065="Yes",'TSA Input'!C3065,""))</f>
        <v/>
      </c>
      <c r="G3090" s="43" t="str">
        <f>IF('TSA Input'!J3065="","",IF('TSA Input'!J3065="Yes",'TSA Input'!I3065,""))</f>
        <v/>
      </c>
      <c r="H3090" s="43" t="str">
        <f>IF('TSA Input'!J3065="","",IF('TSA Input'!J3065="Yes",'TSA Input'!E3065,""))</f>
        <v/>
      </c>
      <c r="I3090" s="45" t="str">
        <f t="shared" si="2"/>
        <v/>
      </c>
      <c r="J3090" s="146" t="str">
        <f>IF('TSA Input'!$J3065="","",IF('TSA Input'!$J3065="Yes",'TSA Input'!$C3065,""))</f>
        <v/>
      </c>
      <c r="K3090" s="147" t="str">
        <f>IF('TSA Input'!$J3065="","",IF('TSA Input'!$J3065="Yes",'TSA Input'!$I3065,""))</f>
        <v/>
      </c>
      <c r="L3090" s="147" t="str">
        <f>IF('TSA Input'!$J3065="","",IF('TSA Input'!$J3065="Yes",'TSA Input'!$E3065,""))</f>
        <v/>
      </c>
      <c r="M3090" s="45" t="str">
        <f t="shared" si="3"/>
        <v/>
      </c>
      <c r="N3090" s="48"/>
      <c r="O3090" s="49"/>
      <c r="P3090" s="148" t="s">
        <v>31</v>
      </c>
      <c r="Q3090" s="149" t="s">
        <v>31</v>
      </c>
      <c r="R3090" s="1"/>
    </row>
    <row r="3091" spans="1:18" ht="15.75" hidden="1" customHeight="1">
      <c r="A3091" s="1" t="str">
        <f t="shared" si="1"/>
        <v/>
      </c>
      <c r="B3091" s="1"/>
      <c r="C3091" s="38" t="str">
        <f>IF('TSA Input'!J3066="","",IF('TSA Input'!J3066="Yes",'TSA Input'!B3066,"Ineligible"))</f>
        <v/>
      </c>
      <c r="D3091" s="39" t="str">
        <f>IF('TSA Input'!J3066="","",IF('TSA Input'!J3066="Yes",'TSA Input'!H3066,""))</f>
        <v/>
      </c>
      <c r="E3091" s="40" t="str">
        <f>IF('TSA Input'!J3066="","",IF('TSA Input'!J3066="Yes",'TSA Input'!G3066,""))</f>
        <v/>
      </c>
      <c r="F3091" s="42" t="str">
        <f>IF('TSA Input'!J3066="","",IF('TSA Input'!J3066="Yes",'TSA Input'!C3066,""))</f>
        <v/>
      </c>
      <c r="G3091" s="43" t="str">
        <f>IF('TSA Input'!J3066="","",IF('TSA Input'!J3066="Yes",'TSA Input'!I3066,""))</f>
        <v/>
      </c>
      <c r="H3091" s="43" t="str">
        <f>IF('TSA Input'!J3066="","",IF('TSA Input'!J3066="Yes",'TSA Input'!E3066,""))</f>
        <v/>
      </c>
      <c r="I3091" s="45" t="str">
        <f t="shared" si="2"/>
        <v/>
      </c>
      <c r="J3091" s="146" t="str">
        <f>IF('TSA Input'!$J3066="","",IF('TSA Input'!$J3066="Yes",'TSA Input'!$C3066,""))</f>
        <v/>
      </c>
      <c r="K3091" s="147" t="str">
        <f>IF('TSA Input'!$J3066="","",IF('TSA Input'!$J3066="Yes",'TSA Input'!$I3066,""))</f>
        <v/>
      </c>
      <c r="L3091" s="147" t="str">
        <f>IF('TSA Input'!$J3066="","",IF('TSA Input'!$J3066="Yes",'TSA Input'!$E3066,""))</f>
        <v/>
      </c>
      <c r="M3091" s="45" t="str">
        <f t="shared" si="3"/>
        <v/>
      </c>
      <c r="N3091" s="48"/>
      <c r="O3091" s="49"/>
      <c r="P3091" s="148" t="s">
        <v>31</v>
      </c>
      <c r="Q3091" s="149" t="s">
        <v>31</v>
      </c>
      <c r="R3091" s="1"/>
    </row>
    <row r="3092" spans="1:18" ht="15.75" hidden="1" customHeight="1">
      <c r="A3092" s="1" t="str">
        <f t="shared" si="1"/>
        <v/>
      </c>
      <c r="B3092" s="1"/>
      <c r="C3092" s="38" t="str">
        <f>IF('TSA Input'!J3067="","",IF('TSA Input'!J3067="Yes",'TSA Input'!B3067,"Ineligible"))</f>
        <v/>
      </c>
      <c r="D3092" s="39" t="str">
        <f>IF('TSA Input'!J3067="","",IF('TSA Input'!J3067="Yes",'TSA Input'!H3067,""))</f>
        <v/>
      </c>
      <c r="E3092" s="40" t="str">
        <f>IF('TSA Input'!J3067="","",IF('TSA Input'!J3067="Yes",'TSA Input'!G3067,""))</f>
        <v/>
      </c>
      <c r="F3092" s="42" t="str">
        <f>IF('TSA Input'!J3067="","",IF('TSA Input'!J3067="Yes",'TSA Input'!C3067,""))</f>
        <v/>
      </c>
      <c r="G3092" s="43" t="str">
        <f>IF('TSA Input'!J3067="","",IF('TSA Input'!J3067="Yes",'TSA Input'!I3067,""))</f>
        <v/>
      </c>
      <c r="H3092" s="43" t="str">
        <f>IF('TSA Input'!J3067="","",IF('TSA Input'!J3067="Yes",'TSA Input'!E3067,""))</f>
        <v/>
      </c>
      <c r="I3092" s="45" t="str">
        <f t="shared" si="2"/>
        <v/>
      </c>
      <c r="J3092" s="146" t="str">
        <f>IF('TSA Input'!$J3067="","",IF('TSA Input'!$J3067="Yes",'TSA Input'!$C3067,""))</f>
        <v/>
      </c>
      <c r="K3092" s="147" t="str">
        <f>IF('TSA Input'!$J3067="","",IF('TSA Input'!$J3067="Yes",'TSA Input'!$I3067,""))</f>
        <v/>
      </c>
      <c r="L3092" s="147" t="str">
        <f>IF('TSA Input'!$J3067="","",IF('TSA Input'!$J3067="Yes",'TSA Input'!$E3067,""))</f>
        <v/>
      </c>
      <c r="M3092" s="45" t="str">
        <f t="shared" si="3"/>
        <v/>
      </c>
      <c r="N3092" s="48"/>
      <c r="O3092" s="49"/>
      <c r="P3092" s="148" t="s">
        <v>31</v>
      </c>
      <c r="Q3092" s="149" t="s">
        <v>31</v>
      </c>
      <c r="R3092" s="1"/>
    </row>
    <row r="3093" spans="1:18" ht="15.75" hidden="1" customHeight="1">
      <c r="A3093" s="1" t="str">
        <f t="shared" si="1"/>
        <v/>
      </c>
      <c r="B3093" s="1"/>
      <c r="C3093" s="38" t="str">
        <f>IF('TSA Input'!J3068="","",IF('TSA Input'!J3068="Yes",'TSA Input'!B3068,"Ineligible"))</f>
        <v/>
      </c>
      <c r="D3093" s="39" t="str">
        <f>IF('TSA Input'!J3068="","",IF('TSA Input'!J3068="Yes",'TSA Input'!H3068,""))</f>
        <v/>
      </c>
      <c r="E3093" s="40" t="str">
        <f>IF('TSA Input'!J3068="","",IF('TSA Input'!J3068="Yes",'TSA Input'!G3068,""))</f>
        <v/>
      </c>
      <c r="F3093" s="42" t="str">
        <f>IF('TSA Input'!J3068="","",IF('TSA Input'!J3068="Yes",'TSA Input'!C3068,""))</f>
        <v/>
      </c>
      <c r="G3093" s="43" t="str">
        <f>IF('TSA Input'!J3068="","",IF('TSA Input'!J3068="Yes",'TSA Input'!I3068,""))</f>
        <v/>
      </c>
      <c r="H3093" s="43" t="str">
        <f>IF('TSA Input'!J3068="","",IF('TSA Input'!J3068="Yes",'TSA Input'!E3068,""))</f>
        <v/>
      </c>
      <c r="I3093" s="45" t="str">
        <f t="shared" si="2"/>
        <v/>
      </c>
      <c r="J3093" s="146" t="str">
        <f>IF('TSA Input'!$J3068="","",IF('TSA Input'!$J3068="Yes",'TSA Input'!$C3068,""))</f>
        <v/>
      </c>
      <c r="K3093" s="147" t="str">
        <f>IF('TSA Input'!$J3068="","",IF('TSA Input'!$J3068="Yes",'TSA Input'!$I3068,""))</f>
        <v/>
      </c>
      <c r="L3093" s="147" t="str">
        <f>IF('TSA Input'!$J3068="","",IF('TSA Input'!$J3068="Yes",'TSA Input'!$E3068,""))</f>
        <v/>
      </c>
      <c r="M3093" s="45" t="str">
        <f t="shared" si="3"/>
        <v/>
      </c>
      <c r="N3093" s="48"/>
      <c r="O3093" s="49"/>
      <c r="P3093" s="148" t="s">
        <v>31</v>
      </c>
      <c r="Q3093" s="149" t="s">
        <v>31</v>
      </c>
      <c r="R3093" s="1"/>
    </row>
    <row r="3094" spans="1:18" ht="15.75" hidden="1" customHeight="1">
      <c r="A3094" s="1" t="str">
        <f t="shared" si="1"/>
        <v/>
      </c>
      <c r="B3094" s="1"/>
      <c r="C3094" s="38" t="str">
        <f>IF('TSA Input'!J3069="","",IF('TSA Input'!J3069="Yes",'TSA Input'!B3069,"Ineligible"))</f>
        <v/>
      </c>
      <c r="D3094" s="39" t="str">
        <f>IF('TSA Input'!J3069="","",IF('TSA Input'!J3069="Yes",'TSA Input'!H3069,""))</f>
        <v/>
      </c>
      <c r="E3094" s="40" t="str">
        <f>IF('TSA Input'!J3069="","",IF('TSA Input'!J3069="Yes",'TSA Input'!G3069,""))</f>
        <v/>
      </c>
      <c r="F3094" s="42" t="str">
        <f>IF('TSA Input'!J3069="","",IF('TSA Input'!J3069="Yes",'TSA Input'!C3069,""))</f>
        <v/>
      </c>
      <c r="G3094" s="43" t="str">
        <f>IF('TSA Input'!J3069="","",IF('TSA Input'!J3069="Yes",'TSA Input'!I3069,""))</f>
        <v/>
      </c>
      <c r="H3094" s="43" t="str">
        <f>IF('TSA Input'!J3069="","",IF('TSA Input'!J3069="Yes",'TSA Input'!E3069,""))</f>
        <v/>
      </c>
      <c r="I3094" s="45" t="str">
        <f t="shared" si="2"/>
        <v/>
      </c>
      <c r="J3094" s="146" t="str">
        <f>IF('TSA Input'!$J3069="","",IF('TSA Input'!$J3069="Yes",'TSA Input'!$C3069,""))</f>
        <v/>
      </c>
      <c r="K3094" s="147" t="str">
        <f>IF('TSA Input'!$J3069="","",IF('TSA Input'!$J3069="Yes",'TSA Input'!$I3069,""))</f>
        <v/>
      </c>
      <c r="L3094" s="147" t="str">
        <f>IF('TSA Input'!$J3069="","",IF('TSA Input'!$J3069="Yes",'TSA Input'!$E3069,""))</f>
        <v/>
      </c>
      <c r="M3094" s="45" t="str">
        <f t="shared" si="3"/>
        <v/>
      </c>
      <c r="N3094" s="48"/>
      <c r="O3094" s="49"/>
      <c r="P3094" s="148" t="s">
        <v>31</v>
      </c>
      <c r="Q3094" s="149" t="s">
        <v>31</v>
      </c>
      <c r="R3094" s="1"/>
    </row>
    <row r="3095" spans="1:18" ht="15.75" hidden="1" customHeight="1">
      <c r="A3095" s="1" t="str">
        <f t="shared" si="1"/>
        <v/>
      </c>
      <c r="B3095" s="1"/>
      <c r="C3095" s="38" t="str">
        <f>IF('TSA Input'!J3070="","",IF('TSA Input'!J3070="Yes",'TSA Input'!B3070,"Ineligible"))</f>
        <v/>
      </c>
      <c r="D3095" s="39" t="str">
        <f>IF('TSA Input'!J3070="","",IF('TSA Input'!J3070="Yes",'TSA Input'!H3070,""))</f>
        <v/>
      </c>
      <c r="E3095" s="40" t="str">
        <f>IF('TSA Input'!J3070="","",IF('TSA Input'!J3070="Yes",'TSA Input'!G3070,""))</f>
        <v/>
      </c>
      <c r="F3095" s="42" t="str">
        <f>IF('TSA Input'!J3070="","",IF('TSA Input'!J3070="Yes",'TSA Input'!C3070,""))</f>
        <v/>
      </c>
      <c r="G3095" s="43" t="str">
        <f>IF('TSA Input'!J3070="","",IF('TSA Input'!J3070="Yes",'TSA Input'!I3070,""))</f>
        <v/>
      </c>
      <c r="H3095" s="43" t="str">
        <f>IF('TSA Input'!J3070="","",IF('TSA Input'!J3070="Yes",'TSA Input'!E3070,""))</f>
        <v/>
      </c>
      <c r="I3095" s="45" t="str">
        <f t="shared" si="2"/>
        <v/>
      </c>
      <c r="J3095" s="146" t="str">
        <f>IF('TSA Input'!$J3070="","",IF('TSA Input'!$J3070="Yes",'TSA Input'!$C3070,""))</f>
        <v/>
      </c>
      <c r="K3095" s="147" t="str">
        <f>IF('TSA Input'!$J3070="","",IF('TSA Input'!$J3070="Yes",'TSA Input'!$I3070,""))</f>
        <v/>
      </c>
      <c r="L3095" s="147" t="str">
        <f>IF('TSA Input'!$J3070="","",IF('TSA Input'!$J3070="Yes",'TSA Input'!$E3070,""))</f>
        <v/>
      </c>
      <c r="M3095" s="45" t="str">
        <f t="shared" si="3"/>
        <v/>
      </c>
      <c r="N3095" s="48"/>
      <c r="O3095" s="49"/>
      <c r="P3095" s="148" t="s">
        <v>31</v>
      </c>
      <c r="Q3095" s="149" t="s">
        <v>31</v>
      </c>
      <c r="R3095" s="1"/>
    </row>
    <row r="3096" spans="1:18" ht="15.75" hidden="1" customHeight="1">
      <c r="A3096" s="1" t="str">
        <f t="shared" si="1"/>
        <v/>
      </c>
      <c r="B3096" s="1"/>
      <c r="C3096" s="38" t="str">
        <f>IF('TSA Input'!J3071="","",IF('TSA Input'!J3071="Yes",'TSA Input'!B3071,"Ineligible"))</f>
        <v/>
      </c>
      <c r="D3096" s="39" t="str">
        <f>IF('TSA Input'!J3071="","",IF('TSA Input'!J3071="Yes",'TSA Input'!H3071,""))</f>
        <v/>
      </c>
      <c r="E3096" s="40" t="str">
        <f>IF('TSA Input'!J3071="","",IF('TSA Input'!J3071="Yes",'TSA Input'!G3071,""))</f>
        <v/>
      </c>
      <c r="F3096" s="42" t="str">
        <f>IF('TSA Input'!J3071="","",IF('TSA Input'!J3071="Yes",'TSA Input'!C3071,""))</f>
        <v/>
      </c>
      <c r="G3096" s="43" t="str">
        <f>IF('TSA Input'!J3071="","",IF('TSA Input'!J3071="Yes",'TSA Input'!I3071,""))</f>
        <v/>
      </c>
      <c r="H3096" s="43" t="str">
        <f>IF('TSA Input'!J3071="","",IF('TSA Input'!J3071="Yes",'TSA Input'!E3071,""))</f>
        <v/>
      </c>
      <c r="I3096" s="45" t="str">
        <f t="shared" si="2"/>
        <v/>
      </c>
      <c r="J3096" s="146" t="str">
        <f>IF('TSA Input'!$J3071="","",IF('TSA Input'!$J3071="Yes",'TSA Input'!$C3071,""))</f>
        <v/>
      </c>
      <c r="K3096" s="147" t="str">
        <f>IF('TSA Input'!$J3071="","",IF('TSA Input'!$J3071="Yes",'TSA Input'!$I3071,""))</f>
        <v/>
      </c>
      <c r="L3096" s="147" t="str">
        <f>IF('TSA Input'!$J3071="","",IF('TSA Input'!$J3071="Yes",'TSA Input'!$E3071,""))</f>
        <v/>
      </c>
      <c r="M3096" s="45" t="str">
        <f t="shared" si="3"/>
        <v/>
      </c>
      <c r="N3096" s="48"/>
      <c r="O3096" s="49"/>
      <c r="P3096" s="148" t="s">
        <v>31</v>
      </c>
      <c r="Q3096" s="149" t="s">
        <v>31</v>
      </c>
      <c r="R3096" s="1"/>
    </row>
    <row r="3097" spans="1:18" ht="15.75" hidden="1" customHeight="1">
      <c r="A3097" s="1" t="str">
        <f t="shared" si="1"/>
        <v/>
      </c>
      <c r="B3097" s="1"/>
      <c r="C3097" s="38" t="str">
        <f>IF('TSA Input'!J3072="","",IF('TSA Input'!J3072="Yes",'TSA Input'!B3072,"Ineligible"))</f>
        <v/>
      </c>
      <c r="D3097" s="39" t="str">
        <f>IF('TSA Input'!J3072="","",IF('TSA Input'!J3072="Yes",'TSA Input'!H3072,""))</f>
        <v/>
      </c>
      <c r="E3097" s="40" t="str">
        <f>IF('TSA Input'!J3072="","",IF('TSA Input'!J3072="Yes",'TSA Input'!G3072,""))</f>
        <v/>
      </c>
      <c r="F3097" s="42" t="str">
        <f>IF('TSA Input'!J3072="","",IF('TSA Input'!J3072="Yes",'TSA Input'!C3072,""))</f>
        <v/>
      </c>
      <c r="G3097" s="43" t="str">
        <f>IF('TSA Input'!J3072="","",IF('TSA Input'!J3072="Yes",'TSA Input'!I3072,""))</f>
        <v/>
      </c>
      <c r="H3097" s="43" t="str">
        <f>IF('TSA Input'!J3072="","",IF('TSA Input'!J3072="Yes",'TSA Input'!E3072,""))</f>
        <v/>
      </c>
      <c r="I3097" s="45" t="str">
        <f t="shared" si="2"/>
        <v/>
      </c>
      <c r="J3097" s="146" t="str">
        <f>IF('TSA Input'!$J3072="","",IF('TSA Input'!$J3072="Yes",'TSA Input'!$C3072,""))</f>
        <v/>
      </c>
      <c r="K3097" s="147" t="str">
        <f>IF('TSA Input'!$J3072="","",IF('TSA Input'!$J3072="Yes",'TSA Input'!$I3072,""))</f>
        <v/>
      </c>
      <c r="L3097" s="147" t="str">
        <f>IF('TSA Input'!$J3072="","",IF('TSA Input'!$J3072="Yes",'TSA Input'!$E3072,""))</f>
        <v/>
      </c>
      <c r="M3097" s="45" t="str">
        <f t="shared" si="3"/>
        <v/>
      </c>
      <c r="N3097" s="48"/>
      <c r="O3097" s="49"/>
      <c r="P3097" s="148" t="s">
        <v>31</v>
      </c>
      <c r="Q3097" s="149" t="s">
        <v>31</v>
      </c>
      <c r="R3097" s="1"/>
    </row>
    <row r="3098" spans="1:18" ht="15.75" hidden="1" customHeight="1">
      <c r="A3098" s="1" t="str">
        <f t="shared" si="1"/>
        <v/>
      </c>
      <c r="B3098" s="1"/>
      <c r="C3098" s="38" t="str">
        <f>IF('TSA Input'!J3073="","",IF('TSA Input'!J3073="Yes",'TSA Input'!B3073,"Ineligible"))</f>
        <v/>
      </c>
      <c r="D3098" s="39" t="str">
        <f>IF('TSA Input'!J3073="","",IF('TSA Input'!J3073="Yes",'TSA Input'!H3073,""))</f>
        <v/>
      </c>
      <c r="E3098" s="40" t="str">
        <f>IF('TSA Input'!J3073="","",IF('TSA Input'!J3073="Yes",'TSA Input'!G3073,""))</f>
        <v/>
      </c>
      <c r="F3098" s="42" t="str">
        <f>IF('TSA Input'!J3073="","",IF('TSA Input'!J3073="Yes",'TSA Input'!C3073,""))</f>
        <v/>
      </c>
      <c r="G3098" s="43" t="str">
        <f>IF('TSA Input'!J3073="","",IF('TSA Input'!J3073="Yes",'TSA Input'!I3073,""))</f>
        <v/>
      </c>
      <c r="H3098" s="43" t="str">
        <f>IF('TSA Input'!J3073="","",IF('TSA Input'!J3073="Yes",'TSA Input'!E3073,""))</f>
        <v/>
      </c>
      <c r="I3098" s="45" t="str">
        <f t="shared" si="2"/>
        <v/>
      </c>
      <c r="J3098" s="146" t="str">
        <f>IF('TSA Input'!$J3073="","",IF('TSA Input'!$J3073="Yes",'TSA Input'!$C3073,""))</f>
        <v/>
      </c>
      <c r="K3098" s="147" t="str">
        <f>IF('TSA Input'!$J3073="","",IF('TSA Input'!$J3073="Yes",'TSA Input'!$I3073,""))</f>
        <v/>
      </c>
      <c r="L3098" s="147" t="str">
        <f>IF('TSA Input'!$J3073="","",IF('TSA Input'!$J3073="Yes",'TSA Input'!$E3073,""))</f>
        <v/>
      </c>
      <c r="M3098" s="45" t="str">
        <f t="shared" si="3"/>
        <v/>
      </c>
      <c r="N3098" s="48"/>
      <c r="O3098" s="49"/>
      <c r="P3098" s="148" t="s">
        <v>31</v>
      </c>
      <c r="Q3098" s="149" t="s">
        <v>31</v>
      </c>
      <c r="R3098" s="1"/>
    </row>
    <row r="3099" spans="1:18" ht="15.75" hidden="1" customHeight="1">
      <c r="A3099" s="1" t="str">
        <f t="shared" si="1"/>
        <v/>
      </c>
      <c r="B3099" s="1"/>
      <c r="C3099" s="38" t="str">
        <f>IF('TSA Input'!J3074="","",IF('TSA Input'!J3074="Yes",'TSA Input'!B3074,"Ineligible"))</f>
        <v/>
      </c>
      <c r="D3099" s="39" t="str">
        <f>IF('TSA Input'!J3074="","",IF('TSA Input'!J3074="Yes",'TSA Input'!H3074,""))</f>
        <v/>
      </c>
      <c r="E3099" s="40" t="str">
        <f>IF('TSA Input'!J3074="","",IF('TSA Input'!J3074="Yes",'TSA Input'!G3074,""))</f>
        <v/>
      </c>
      <c r="F3099" s="42" t="str">
        <f>IF('TSA Input'!J3074="","",IF('TSA Input'!J3074="Yes",'TSA Input'!C3074,""))</f>
        <v/>
      </c>
      <c r="G3099" s="43" t="str">
        <f>IF('TSA Input'!J3074="","",IF('TSA Input'!J3074="Yes",'TSA Input'!I3074,""))</f>
        <v/>
      </c>
      <c r="H3099" s="43" t="str">
        <f>IF('TSA Input'!J3074="","",IF('TSA Input'!J3074="Yes",'TSA Input'!E3074,""))</f>
        <v/>
      </c>
      <c r="I3099" s="45" t="str">
        <f t="shared" si="2"/>
        <v/>
      </c>
      <c r="J3099" s="146" t="str">
        <f>IF('TSA Input'!$J3074="","",IF('TSA Input'!$J3074="Yes",'TSA Input'!$C3074,""))</f>
        <v/>
      </c>
      <c r="K3099" s="147" t="str">
        <f>IF('TSA Input'!$J3074="","",IF('TSA Input'!$J3074="Yes",'TSA Input'!$I3074,""))</f>
        <v/>
      </c>
      <c r="L3099" s="147" t="str">
        <f>IF('TSA Input'!$J3074="","",IF('TSA Input'!$J3074="Yes",'TSA Input'!$E3074,""))</f>
        <v/>
      </c>
      <c r="M3099" s="45" t="str">
        <f t="shared" si="3"/>
        <v/>
      </c>
      <c r="N3099" s="48"/>
      <c r="O3099" s="49"/>
      <c r="P3099" s="148" t="s">
        <v>31</v>
      </c>
      <c r="Q3099" s="149" t="s">
        <v>31</v>
      </c>
      <c r="R3099" s="1"/>
    </row>
    <row r="3100" spans="1:18" ht="15.75" hidden="1" customHeight="1">
      <c r="A3100" s="1" t="str">
        <f t="shared" si="1"/>
        <v/>
      </c>
      <c r="B3100" s="1"/>
      <c r="C3100" s="38" t="str">
        <f>IF('TSA Input'!J3075="","",IF('TSA Input'!J3075="Yes",'TSA Input'!B3075,"Ineligible"))</f>
        <v/>
      </c>
      <c r="D3100" s="39" t="str">
        <f>IF('TSA Input'!J3075="","",IF('TSA Input'!J3075="Yes",'TSA Input'!H3075,""))</f>
        <v/>
      </c>
      <c r="E3100" s="40" t="str">
        <f>IF('TSA Input'!J3075="","",IF('TSA Input'!J3075="Yes",'TSA Input'!G3075,""))</f>
        <v/>
      </c>
      <c r="F3100" s="42" t="str">
        <f>IF('TSA Input'!J3075="","",IF('TSA Input'!J3075="Yes",'TSA Input'!C3075,""))</f>
        <v/>
      </c>
      <c r="G3100" s="43" t="str">
        <f>IF('TSA Input'!J3075="","",IF('TSA Input'!J3075="Yes",'TSA Input'!I3075,""))</f>
        <v/>
      </c>
      <c r="H3100" s="43" t="str">
        <f>IF('TSA Input'!J3075="","",IF('TSA Input'!J3075="Yes",'TSA Input'!E3075,""))</f>
        <v/>
      </c>
      <c r="I3100" s="45" t="str">
        <f t="shared" si="2"/>
        <v/>
      </c>
      <c r="J3100" s="146" t="str">
        <f>IF('TSA Input'!$J3075="","",IF('TSA Input'!$J3075="Yes",'TSA Input'!$C3075,""))</f>
        <v/>
      </c>
      <c r="K3100" s="147" t="str">
        <f>IF('TSA Input'!$J3075="","",IF('TSA Input'!$J3075="Yes",'TSA Input'!$I3075,""))</f>
        <v/>
      </c>
      <c r="L3100" s="147" t="str">
        <f>IF('TSA Input'!$J3075="","",IF('TSA Input'!$J3075="Yes",'TSA Input'!$E3075,""))</f>
        <v/>
      </c>
      <c r="M3100" s="45" t="str">
        <f t="shared" si="3"/>
        <v/>
      </c>
      <c r="N3100" s="48"/>
      <c r="O3100" s="49"/>
      <c r="P3100" s="148" t="s">
        <v>31</v>
      </c>
      <c r="Q3100" s="149" t="s">
        <v>31</v>
      </c>
      <c r="R3100" s="1"/>
    </row>
    <row r="3101" spans="1:18" ht="15.75" hidden="1" customHeight="1">
      <c r="A3101" s="1" t="str">
        <f t="shared" si="1"/>
        <v/>
      </c>
      <c r="B3101" s="1"/>
      <c r="C3101" s="38" t="str">
        <f>IF('TSA Input'!J3076="","",IF('TSA Input'!J3076="Yes",'TSA Input'!B3076,"Ineligible"))</f>
        <v/>
      </c>
      <c r="D3101" s="39" t="str">
        <f>IF('TSA Input'!J3076="","",IF('TSA Input'!J3076="Yes",'TSA Input'!H3076,""))</f>
        <v/>
      </c>
      <c r="E3101" s="40" t="str">
        <f>IF('TSA Input'!J3076="","",IF('TSA Input'!J3076="Yes",'TSA Input'!G3076,""))</f>
        <v/>
      </c>
      <c r="F3101" s="42" t="str">
        <f>IF('TSA Input'!J3076="","",IF('TSA Input'!J3076="Yes",'TSA Input'!C3076,""))</f>
        <v/>
      </c>
      <c r="G3101" s="43" t="str">
        <f>IF('TSA Input'!J3076="","",IF('TSA Input'!J3076="Yes",'TSA Input'!I3076,""))</f>
        <v/>
      </c>
      <c r="H3101" s="43" t="str">
        <f>IF('TSA Input'!J3076="","",IF('TSA Input'!J3076="Yes",'TSA Input'!E3076,""))</f>
        <v/>
      </c>
      <c r="I3101" s="45" t="str">
        <f t="shared" si="2"/>
        <v/>
      </c>
      <c r="J3101" s="146" t="str">
        <f>IF('TSA Input'!$J3076="","",IF('TSA Input'!$J3076="Yes",'TSA Input'!$C3076,""))</f>
        <v/>
      </c>
      <c r="K3101" s="147" t="str">
        <f>IF('TSA Input'!$J3076="","",IF('TSA Input'!$J3076="Yes",'TSA Input'!$I3076,""))</f>
        <v/>
      </c>
      <c r="L3101" s="147" t="str">
        <f>IF('TSA Input'!$J3076="","",IF('TSA Input'!$J3076="Yes",'TSA Input'!$E3076,""))</f>
        <v/>
      </c>
      <c r="M3101" s="45" t="str">
        <f t="shared" si="3"/>
        <v/>
      </c>
      <c r="N3101" s="48"/>
      <c r="O3101" s="49"/>
      <c r="P3101" s="148" t="s">
        <v>31</v>
      </c>
      <c r="Q3101" s="149" t="s">
        <v>31</v>
      </c>
      <c r="R3101" s="1"/>
    </row>
    <row r="3102" spans="1:18" ht="15.75" hidden="1" customHeight="1">
      <c r="A3102" s="1" t="str">
        <f t="shared" si="1"/>
        <v/>
      </c>
      <c r="B3102" s="1"/>
      <c r="C3102" s="38" t="str">
        <f>IF('TSA Input'!J3077="","",IF('TSA Input'!J3077="Yes",'TSA Input'!B3077,"Ineligible"))</f>
        <v/>
      </c>
      <c r="D3102" s="39" t="str">
        <f>IF('TSA Input'!J3077="","",IF('TSA Input'!J3077="Yes",'TSA Input'!H3077,""))</f>
        <v/>
      </c>
      <c r="E3102" s="40" t="str">
        <f>IF('TSA Input'!J3077="","",IF('TSA Input'!J3077="Yes",'TSA Input'!G3077,""))</f>
        <v/>
      </c>
      <c r="F3102" s="42" t="str">
        <f>IF('TSA Input'!J3077="","",IF('TSA Input'!J3077="Yes",'TSA Input'!C3077,""))</f>
        <v/>
      </c>
      <c r="G3102" s="43" t="str">
        <f>IF('TSA Input'!J3077="","",IF('TSA Input'!J3077="Yes",'TSA Input'!I3077,""))</f>
        <v/>
      </c>
      <c r="H3102" s="43" t="str">
        <f>IF('TSA Input'!J3077="","",IF('TSA Input'!J3077="Yes",'TSA Input'!E3077,""))</f>
        <v/>
      </c>
      <c r="I3102" s="45" t="str">
        <f t="shared" si="2"/>
        <v/>
      </c>
      <c r="J3102" s="146" t="str">
        <f>IF('TSA Input'!$J3077="","",IF('TSA Input'!$J3077="Yes",'TSA Input'!$C3077,""))</f>
        <v/>
      </c>
      <c r="K3102" s="147" t="str">
        <f>IF('TSA Input'!$J3077="","",IF('TSA Input'!$J3077="Yes",'TSA Input'!$I3077,""))</f>
        <v/>
      </c>
      <c r="L3102" s="147" t="str">
        <f>IF('TSA Input'!$J3077="","",IF('TSA Input'!$J3077="Yes",'TSA Input'!$E3077,""))</f>
        <v/>
      </c>
      <c r="M3102" s="45" t="str">
        <f t="shared" si="3"/>
        <v/>
      </c>
      <c r="N3102" s="48"/>
      <c r="O3102" s="49"/>
      <c r="P3102" s="148" t="s">
        <v>31</v>
      </c>
      <c r="Q3102" s="149" t="s">
        <v>31</v>
      </c>
      <c r="R3102" s="1"/>
    </row>
    <row r="3103" spans="1:18" ht="15.75" hidden="1" customHeight="1">
      <c r="A3103" s="1" t="str">
        <f t="shared" si="1"/>
        <v/>
      </c>
      <c r="B3103" s="1"/>
      <c r="C3103" s="38" t="str">
        <f>IF('TSA Input'!J3078="","",IF('TSA Input'!J3078="Yes",'TSA Input'!B3078,"Ineligible"))</f>
        <v/>
      </c>
      <c r="D3103" s="39" t="str">
        <f>IF('TSA Input'!J3078="","",IF('TSA Input'!J3078="Yes",'TSA Input'!H3078,""))</f>
        <v/>
      </c>
      <c r="E3103" s="40" t="str">
        <f>IF('TSA Input'!J3078="","",IF('TSA Input'!J3078="Yes",'TSA Input'!G3078,""))</f>
        <v/>
      </c>
      <c r="F3103" s="42" t="str">
        <f>IF('TSA Input'!J3078="","",IF('TSA Input'!J3078="Yes",'TSA Input'!C3078,""))</f>
        <v/>
      </c>
      <c r="G3103" s="43" t="str">
        <f>IF('TSA Input'!J3078="","",IF('TSA Input'!J3078="Yes",'TSA Input'!I3078,""))</f>
        <v/>
      </c>
      <c r="H3103" s="43" t="str">
        <f>IF('TSA Input'!J3078="","",IF('TSA Input'!J3078="Yes",'TSA Input'!E3078,""))</f>
        <v/>
      </c>
      <c r="I3103" s="45" t="str">
        <f t="shared" si="2"/>
        <v/>
      </c>
      <c r="J3103" s="146" t="str">
        <f>IF('TSA Input'!$J3078="","",IF('TSA Input'!$J3078="Yes",'TSA Input'!$C3078,""))</f>
        <v/>
      </c>
      <c r="K3103" s="147" t="str">
        <f>IF('TSA Input'!$J3078="","",IF('TSA Input'!$J3078="Yes",'TSA Input'!$I3078,""))</f>
        <v/>
      </c>
      <c r="L3103" s="147" t="str">
        <f>IF('TSA Input'!$J3078="","",IF('TSA Input'!$J3078="Yes",'TSA Input'!$E3078,""))</f>
        <v/>
      </c>
      <c r="M3103" s="45" t="str">
        <f t="shared" si="3"/>
        <v/>
      </c>
      <c r="N3103" s="48"/>
      <c r="O3103" s="49"/>
      <c r="P3103" s="148" t="s">
        <v>31</v>
      </c>
      <c r="Q3103" s="149" t="s">
        <v>31</v>
      </c>
      <c r="R3103" s="1"/>
    </row>
    <row r="3104" spans="1:18" ht="15.75" hidden="1" customHeight="1">
      <c r="A3104" s="1" t="str">
        <f t="shared" si="1"/>
        <v/>
      </c>
      <c r="B3104" s="1"/>
      <c r="C3104" s="38" t="str">
        <f>IF('TSA Input'!J3079="","",IF('TSA Input'!J3079="Yes",'TSA Input'!B3079,"Ineligible"))</f>
        <v/>
      </c>
      <c r="D3104" s="39" t="str">
        <f>IF('TSA Input'!J3079="","",IF('TSA Input'!J3079="Yes",'TSA Input'!H3079,""))</f>
        <v/>
      </c>
      <c r="E3104" s="40" t="str">
        <f>IF('TSA Input'!J3079="","",IF('TSA Input'!J3079="Yes",'TSA Input'!G3079,""))</f>
        <v/>
      </c>
      <c r="F3104" s="42" t="str">
        <f>IF('TSA Input'!J3079="","",IF('TSA Input'!J3079="Yes",'TSA Input'!C3079,""))</f>
        <v/>
      </c>
      <c r="G3104" s="43" t="str">
        <f>IF('TSA Input'!J3079="","",IF('TSA Input'!J3079="Yes",'TSA Input'!I3079,""))</f>
        <v/>
      </c>
      <c r="H3104" s="43" t="str">
        <f>IF('TSA Input'!J3079="","",IF('TSA Input'!J3079="Yes",'TSA Input'!E3079,""))</f>
        <v/>
      </c>
      <c r="I3104" s="45" t="str">
        <f t="shared" si="2"/>
        <v/>
      </c>
      <c r="J3104" s="146" t="str">
        <f>IF('TSA Input'!$J3079="","",IF('TSA Input'!$J3079="Yes",'TSA Input'!$C3079,""))</f>
        <v/>
      </c>
      <c r="K3104" s="147" t="str">
        <f>IF('TSA Input'!$J3079="","",IF('TSA Input'!$J3079="Yes",'TSA Input'!$I3079,""))</f>
        <v/>
      </c>
      <c r="L3104" s="147" t="str">
        <f>IF('TSA Input'!$J3079="","",IF('TSA Input'!$J3079="Yes",'TSA Input'!$E3079,""))</f>
        <v/>
      </c>
      <c r="M3104" s="45" t="str">
        <f t="shared" si="3"/>
        <v/>
      </c>
      <c r="N3104" s="48"/>
      <c r="O3104" s="49"/>
      <c r="P3104" s="148" t="s">
        <v>31</v>
      </c>
      <c r="Q3104" s="149" t="s">
        <v>31</v>
      </c>
      <c r="R3104" s="1"/>
    </row>
    <row r="3105" spans="1:18" ht="15.75" hidden="1" customHeight="1">
      <c r="A3105" s="1" t="str">
        <f t="shared" si="1"/>
        <v/>
      </c>
      <c r="B3105" s="1"/>
      <c r="C3105" s="38" t="str">
        <f>IF('TSA Input'!J3080="","",IF('TSA Input'!J3080="Yes",'TSA Input'!B3080,"Ineligible"))</f>
        <v/>
      </c>
      <c r="D3105" s="39" t="str">
        <f>IF('TSA Input'!J3080="","",IF('TSA Input'!J3080="Yes",'TSA Input'!H3080,""))</f>
        <v/>
      </c>
      <c r="E3105" s="40" t="str">
        <f>IF('TSA Input'!J3080="","",IF('TSA Input'!J3080="Yes",'TSA Input'!G3080,""))</f>
        <v/>
      </c>
      <c r="F3105" s="42" t="str">
        <f>IF('TSA Input'!J3080="","",IF('TSA Input'!J3080="Yes",'TSA Input'!C3080,""))</f>
        <v/>
      </c>
      <c r="G3105" s="43" t="str">
        <f>IF('TSA Input'!J3080="","",IF('TSA Input'!J3080="Yes",'TSA Input'!I3080,""))</f>
        <v/>
      </c>
      <c r="H3105" s="43" t="str">
        <f>IF('TSA Input'!J3080="","",IF('TSA Input'!J3080="Yes",'TSA Input'!E3080,""))</f>
        <v/>
      </c>
      <c r="I3105" s="45" t="str">
        <f t="shared" si="2"/>
        <v/>
      </c>
      <c r="J3105" s="146" t="str">
        <f>IF('TSA Input'!$J3080="","",IF('TSA Input'!$J3080="Yes",'TSA Input'!$C3080,""))</f>
        <v/>
      </c>
      <c r="K3105" s="147" t="str">
        <f>IF('TSA Input'!$J3080="","",IF('TSA Input'!$J3080="Yes",'TSA Input'!$I3080,""))</f>
        <v/>
      </c>
      <c r="L3105" s="147" t="str">
        <f>IF('TSA Input'!$J3080="","",IF('TSA Input'!$J3080="Yes",'TSA Input'!$E3080,""))</f>
        <v/>
      </c>
      <c r="M3105" s="45" t="str">
        <f t="shared" si="3"/>
        <v/>
      </c>
      <c r="N3105" s="48"/>
      <c r="O3105" s="49"/>
      <c r="P3105" s="148" t="s">
        <v>31</v>
      </c>
      <c r="Q3105" s="149" t="s">
        <v>31</v>
      </c>
      <c r="R3105" s="1"/>
    </row>
    <row r="3106" spans="1:18" ht="15.75" hidden="1" customHeight="1">
      <c r="A3106" s="1" t="str">
        <f t="shared" si="1"/>
        <v/>
      </c>
      <c r="B3106" s="1"/>
      <c r="C3106" s="38" t="str">
        <f>IF('TSA Input'!J3081="","",IF('TSA Input'!J3081="Yes",'TSA Input'!B3081,"Ineligible"))</f>
        <v/>
      </c>
      <c r="D3106" s="39" t="str">
        <f>IF('TSA Input'!J3081="","",IF('TSA Input'!J3081="Yes",'TSA Input'!H3081,""))</f>
        <v/>
      </c>
      <c r="E3106" s="40" t="str">
        <f>IF('TSA Input'!J3081="","",IF('TSA Input'!J3081="Yes",'TSA Input'!G3081,""))</f>
        <v/>
      </c>
      <c r="F3106" s="42" t="str">
        <f>IF('TSA Input'!J3081="","",IF('TSA Input'!J3081="Yes",'TSA Input'!C3081,""))</f>
        <v/>
      </c>
      <c r="G3106" s="43" t="str">
        <f>IF('TSA Input'!J3081="","",IF('TSA Input'!J3081="Yes",'TSA Input'!I3081,""))</f>
        <v/>
      </c>
      <c r="H3106" s="43" t="str">
        <f>IF('TSA Input'!J3081="","",IF('TSA Input'!J3081="Yes",'TSA Input'!E3081,""))</f>
        <v/>
      </c>
      <c r="I3106" s="45" t="str">
        <f t="shared" si="2"/>
        <v/>
      </c>
      <c r="J3106" s="146" t="str">
        <f>IF('TSA Input'!$J3081="","",IF('TSA Input'!$J3081="Yes",'TSA Input'!$C3081,""))</f>
        <v/>
      </c>
      <c r="K3106" s="147" t="str">
        <f>IF('TSA Input'!$J3081="","",IF('TSA Input'!$J3081="Yes",'TSA Input'!$I3081,""))</f>
        <v/>
      </c>
      <c r="L3106" s="147" t="str">
        <f>IF('TSA Input'!$J3081="","",IF('TSA Input'!$J3081="Yes",'TSA Input'!$E3081,""))</f>
        <v/>
      </c>
      <c r="M3106" s="45" t="str">
        <f t="shared" si="3"/>
        <v/>
      </c>
      <c r="N3106" s="48"/>
      <c r="O3106" s="49"/>
      <c r="P3106" s="148" t="s">
        <v>31</v>
      </c>
      <c r="Q3106" s="149" t="s">
        <v>31</v>
      </c>
      <c r="R3106" s="1"/>
    </row>
    <row r="3107" spans="1:18" ht="15.75" hidden="1" customHeight="1">
      <c r="A3107" s="1" t="str">
        <f t="shared" si="1"/>
        <v/>
      </c>
      <c r="B3107" s="1"/>
      <c r="C3107" s="38" t="str">
        <f>IF('TSA Input'!J3082="","",IF('TSA Input'!J3082="Yes",'TSA Input'!B3082,"Ineligible"))</f>
        <v/>
      </c>
      <c r="D3107" s="39" t="str">
        <f>IF('TSA Input'!J3082="","",IF('TSA Input'!J3082="Yes",'TSA Input'!H3082,""))</f>
        <v/>
      </c>
      <c r="E3107" s="40" t="str">
        <f>IF('TSA Input'!J3082="","",IF('TSA Input'!J3082="Yes",'TSA Input'!G3082,""))</f>
        <v/>
      </c>
      <c r="F3107" s="42" t="str">
        <f>IF('TSA Input'!J3082="","",IF('TSA Input'!J3082="Yes",'TSA Input'!C3082,""))</f>
        <v/>
      </c>
      <c r="G3107" s="43" t="str">
        <f>IF('TSA Input'!J3082="","",IF('TSA Input'!J3082="Yes",'TSA Input'!I3082,""))</f>
        <v/>
      </c>
      <c r="H3107" s="43" t="str">
        <f>IF('TSA Input'!J3082="","",IF('TSA Input'!J3082="Yes",'TSA Input'!E3082,""))</f>
        <v/>
      </c>
      <c r="I3107" s="45" t="str">
        <f t="shared" si="2"/>
        <v/>
      </c>
      <c r="J3107" s="146" t="str">
        <f>IF('TSA Input'!$J3082="","",IF('TSA Input'!$J3082="Yes",'TSA Input'!$C3082,""))</f>
        <v/>
      </c>
      <c r="K3107" s="147" t="str">
        <f>IF('TSA Input'!$J3082="","",IF('TSA Input'!$J3082="Yes",'TSA Input'!$I3082,""))</f>
        <v/>
      </c>
      <c r="L3107" s="147" t="str">
        <f>IF('TSA Input'!$J3082="","",IF('TSA Input'!$J3082="Yes",'TSA Input'!$E3082,""))</f>
        <v/>
      </c>
      <c r="M3107" s="45" t="str">
        <f t="shared" si="3"/>
        <v/>
      </c>
      <c r="N3107" s="48"/>
      <c r="O3107" s="49"/>
      <c r="P3107" s="148" t="s">
        <v>31</v>
      </c>
      <c r="Q3107" s="149" t="s">
        <v>31</v>
      </c>
      <c r="R3107" s="1"/>
    </row>
    <row r="3108" spans="1:18" ht="15.75" hidden="1" customHeight="1">
      <c r="A3108" s="1" t="str">
        <f t="shared" si="1"/>
        <v/>
      </c>
      <c r="B3108" s="1"/>
      <c r="C3108" s="38" t="str">
        <f>IF('TSA Input'!J3083="","",IF('TSA Input'!J3083="Yes",'TSA Input'!B3083,"Ineligible"))</f>
        <v/>
      </c>
      <c r="D3108" s="39" t="str">
        <f>IF('TSA Input'!J3083="","",IF('TSA Input'!J3083="Yes",'TSA Input'!H3083,""))</f>
        <v/>
      </c>
      <c r="E3108" s="40" t="str">
        <f>IF('TSA Input'!J3083="","",IF('TSA Input'!J3083="Yes",'TSA Input'!G3083,""))</f>
        <v/>
      </c>
      <c r="F3108" s="42" t="str">
        <f>IF('TSA Input'!J3083="","",IF('TSA Input'!J3083="Yes",'TSA Input'!C3083,""))</f>
        <v/>
      </c>
      <c r="G3108" s="43" t="str">
        <f>IF('TSA Input'!J3083="","",IF('TSA Input'!J3083="Yes",'TSA Input'!I3083,""))</f>
        <v/>
      </c>
      <c r="H3108" s="43" t="str">
        <f>IF('TSA Input'!J3083="","",IF('TSA Input'!J3083="Yes",'TSA Input'!E3083,""))</f>
        <v/>
      </c>
      <c r="I3108" s="45" t="str">
        <f t="shared" si="2"/>
        <v/>
      </c>
      <c r="J3108" s="146" t="str">
        <f>IF('TSA Input'!$J3083="","",IF('TSA Input'!$J3083="Yes",'TSA Input'!$C3083,""))</f>
        <v/>
      </c>
      <c r="K3108" s="147" t="str">
        <f>IF('TSA Input'!$J3083="","",IF('TSA Input'!$J3083="Yes",'TSA Input'!$I3083,""))</f>
        <v/>
      </c>
      <c r="L3108" s="147" t="str">
        <f>IF('TSA Input'!$J3083="","",IF('TSA Input'!$J3083="Yes",'TSA Input'!$E3083,""))</f>
        <v/>
      </c>
      <c r="M3108" s="45" t="str">
        <f t="shared" si="3"/>
        <v/>
      </c>
      <c r="N3108" s="48"/>
      <c r="O3108" s="49"/>
      <c r="P3108" s="148" t="s">
        <v>31</v>
      </c>
      <c r="Q3108" s="149" t="s">
        <v>31</v>
      </c>
      <c r="R3108" s="1"/>
    </row>
    <row r="3109" spans="1:18" ht="15.75" hidden="1" customHeight="1">
      <c r="A3109" s="1" t="str">
        <f t="shared" si="1"/>
        <v/>
      </c>
      <c r="B3109" s="1"/>
      <c r="C3109" s="38" t="str">
        <f>IF('TSA Input'!J3084="","",IF('TSA Input'!J3084="Yes",'TSA Input'!B3084,"Ineligible"))</f>
        <v/>
      </c>
      <c r="D3109" s="39" t="str">
        <f>IF('TSA Input'!J3084="","",IF('TSA Input'!J3084="Yes",'TSA Input'!H3084,""))</f>
        <v/>
      </c>
      <c r="E3109" s="40" t="str">
        <f>IF('TSA Input'!J3084="","",IF('TSA Input'!J3084="Yes",'TSA Input'!G3084,""))</f>
        <v/>
      </c>
      <c r="F3109" s="42" t="str">
        <f>IF('TSA Input'!J3084="","",IF('TSA Input'!J3084="Yes",'TSA Input'!C3084,""))</f>
        <v/>
      </c>
      <c r="G3109" s="43" t="str">
        <f>IF('TSA Input'!J3084="","",IF('TSA Input'!J3084="Yes",'TSA Input'!I3084,""))</f>
        <v/>
      </c>
      <c r="H3109" s="43" t="str">
        <f>IF('TSA Input'!J3084="","",IF('TSA Input'!J3084="Yes",'TSA Input'!E3084,""))</f>
        <v/>
      </c>
      <c r="I3109" s="45" t="str">
        <f t="shared" si="2"/>
        <v/>
      </c>
      <c r="J3109" s="146" t="str">
        <f>IF('TSA Input'!$J3084="","",IF('TSA Input'!$J3084="Yes",'TSA Input'!$C3084,""))</f>
        <v/>
      </c>
      <c r="K3109" s="147" t="str">
        <f>IF('TSA Input'!$J3084="","",IF('TSA Input'!$J3084="Yes",'TSA Input'!$I3084,""))</f>
        <v/>
      </c>
      <c r="L3109" s="147" t="str">
        <f>IF('TSA Input'!$J3084="","",IF('TSA Input'!$J3084="Yes",'TSA Input'!$E3084,""))</f>
        <v/>
      </c>
      <c r="M3109" s="45" t="str">
        <f t="shared" si="3"/>
        <v/>
      </c>
      <c r="N3109" s="48"/>
      <c r="O3109" s="49"/>
      <c r="P3109" s="148" t="s">
        <v>31</v>
      </c>
      <c r="Q3109" s="149" t="s">
        <v>31</v>
      </c>
      <c r="R3109" s="1"/>
    </row>
    <row r="3110" spans="1:18" ht="15.75" hidden="1" customHeight="1">
      <c r="A3110" s="1" t="str">
        <f t="shared" si="1"/>
        <v/>
      </c>
      <c r="B3110" s="1"/>
      <c r="C3110" s="38" t="str">
        <f>IF('TSA Input'!J3085="","",IF('TSA Input'!J3085="Yes",'TSA Input'!B3085,"Ineligible"))</f>
        <v/>
      </c>
      <c r="D3110" s="39" t="str">
        <f>IF('TSA Input'!J3085="","",IF('TSA Input'!J3085="Yes",'TSA Input'!H3085,""))</f>
        <v/>
      </c>
      <c r="E3110" s="40" t="str">
        <f>IF('TSA Input'!J3085="","",IF('TSA Input'!J3085="Yes",'TSA Input'!G3085,""))</f>
        <v/>
      </c>
      <c r="F3110" s="42" t="str">
        <f>IF('TSA Input'!J3085="","",IF('TSA Input'!J3085="Yes",'TSA Input'!C3085,""))</f>
        <v/>
      </c>
      <c r="G3110" s="43" t="str">
        <f>IF('TSA Input'!J3085="","",IF('TSA Input'!J3085="Yes",'TSA Input'!I3085,""))</f>
        <v/>
      </c>
      <c r="H3110" s="43" t="str">
        <f>IF('TSA Input'!J3085="","",IF('TSA Input'!J3085="Yes",'TSA Input'!E3085,""))</f>
        <v/>
      </c>
      <c r="I3110" s="45" t="str">
        <f t="shared" si="2"/>
        <v/>
      </c>
      <c r="J3110" s="146" t="str">
        <f>IF('TSA Input'!$J3085="","",IF('TSA Input'!$J3085="Yes",'TSA Input'!$C3085,""))</f>
        <v/>
      </c>
      <c r="K3110" s="147" t="str">
        <f>IF('TSA Input'!$J3085="","",IF('TSA Input'!$J3085="Yes",'TSA Input'!$I3085,""))</f>
        <v/>
      </c>
      <c r="L3110" s="147" t="str">
        <f>IF('TSA Input'!$J3085="","",IF('TSA Input'!$J3085="Yes",'TSA Input'!$E3085,""))</f>
        <v/>
      </c>
      <c r="M3110" s="45" t="str">
        <f t="shared" si="3"/>
        <v/>
      </c>
      <c r="N3110" s="48"/>
      <c r="O3110" s="49"/>
      <c r="P3110" s="148" t="s">
        <v>31</v>
      </c>
      <c r="Q3110" s="149" t="s">
        <v>31</v>
      </c>
      <c r="R3110" s="1"/>
    </row>
    <row r="3111" spans="1:18" ht="15.75" hidden="1" customHeight="1">
      <c r="A3111" s="1" t="str">
        <f t="shared" si="1"/>
        <v/>
      </c>
      <c r="B3111" s="1"/>
      <c r="C3111" s="38" t="str">
        <f>IF('TSA Input'!J3086="","",IF('TSA Input'!J3086="Yes",'TSA Input'!B3086,"Ineligible"))</f>
        <v/>
      </c>
      <c r="D3111" s="39" t="str">
        <f>IF('TSA Input'!J3086="","",IF('TSA Input'!J3086="Yes",'TSA Input'!H3086,""))</f>
        <v/>
      </c>
      <c r="E3111" s="40" t="str">
        <f>IF('TSA Input'!J3086="","",IF('TSA Input'!J3086="Yes",'TSA Input'!G3086,""))</f>
        <v/>
      </c>
      <c r="F3111" s="42" t="str">
        <f>IF('TSA Input'!J3086="","",IF('TSA Input'!J3086="Yes",'TSA Input'!C3086,""))</f>
        <v/>
      </c>
      <c r="G3111" s="43" t="str">
        <f>IF('TSA Input'!J3086="","",IF('TSA Input'!J3086="Yes",'TSA Input'!I3086,""))</f>
        <v/>
      </c>
      <c r="H3111" s="43" t="str">
        <f>IF('TSA Input'!J3086="","",IF('TSA Input'!J3086="Yes",'TSA Input'!E3086,""))</f>
        <v/>
      </c>
      <c r="I3111" s="45" t="str">
        <f t="shared" si="2"/>
        <v/>
      </c>
      <c r="J3111" s="146" t="str">
        <f>IF('TSA Input'!$J3086="","",IF('TSA Input'!$J3086="Yes",'TSA Input'!$C3086,""))</f>
        <v/>
      </c>
      <c r="K3111" s="147" t="str">
        <f>IF('TSA Input'!$J3086="","",IF('TSA Input'!$J3086="Yes",'TSA Input'!$I3086,""))</f>
        <v/>
      </c>
      <c r="L3111" s="147" t="str">
        <f>IF('TSA Input'!$J3086="","",IF('TSA Input'!$J3086="Yes",'TSA Input'!$E3086,""))</f>
        <v/>
      </c>
      <c r="M3111" s="45" t="str">
        <f t="shared" si="3"/>
        <v/>
      </c>
      <c r="N3111" s="48"/>
      <c r="O3111" s="49"/>
      <c r="P3111" s="148" t="s">
        <v>31</v>
      </c>
      <c r="Q3111" s="149" t="s">
        <v>31</v>
      </c>
      <c r="R3111" s="1"/>
    </row>
    <row r="3112" spans="1:18" ht="15.75" hidden="1" customHeight="1">
      <c r="A3112" s="1" t="str">
        <f t="shared" si="1"/>
        <v/>
      </c>
      <c r="B3112" s="1"/>
      <c r="C3112" s="38" t="str">
        <f>IF('TSA Input'!J3087="","",IF('TSA Input'!J3087="Yes",'TSA Input'!B3087,"Ineligible"))</f>
        <v/>
      </c>
      <c r="D3112" s="39" t="str">
        <f>IF('TSA Input'!J3087="","",IF('TSA Input'!J3087="Yes",'TSA Input'!H3087,""))</f>
        <v/>
      </c>
      <c r="E3112" s="40" t="str">
        <f>IF('TSA Input'!J3087="","",IF('TSA Input'!J3087="Yes",'TSA Input'!G3087,""))</f>
        <v/>
      </c>
      <c r="F3112" s="42" t="str">
        <f>IF('TSA Input'!J3087="","",IF('TSA Input'!J3087="Yes",'TSA Input'!C3087,""))</f>
        <v/>
      </c>
      <c r="G3112" s="43" t="str">
        <f>IF('TSA Input'!J3087="","",IF('TSA Input'!J3087="Yes",'TSA Input'!I3087,""))</f>
        <v/>
      </c>
      <c r="H3112" s="43" t="str">
        <f>IF('TSA Input'!J3087="","",IF('TSA Input'!J3087="Yes",'TSA Input'!E3087,""))</f>
        <v/>
      </c>
      <c r="I3112" s="45" t="str">
        <f t="shared" si="2"/>
        <v/>
      </c>
      <c r="J3112" s="146" t="str">
        <f>IF('TSA Input'!$J3087="","",IF('TSA Input'!$J3087="Yes",'TSA Input'!$C3087,""))</f>
        <v/>
      </c>
      <c r="K3112" s="147" t="str">
        <f>IF('TSA Input'!$J3087="","",IF('TSA Input'!$J3087="Yes",'TSA Input'!$I3087,""))</f>
        <v/>
      </c>
      <c r="L3112" s="147" t="str">
        <f>IF('TSA Input'!$J3087="","",IF('TSA Input'!$J3087="Yes",'TSA Input'!$E3087,""))</f>
        <v/>
      </c>
      <c r="M3112" s="45" t="str">
        <f t="shared" si="3"/>
        <v/>
      </c>
      <c r="N3112" s="48"/>
      <c r="O3112" s="49"/>
      <c r="P3112" s="148" t="s">
        <v>31</v>
      </c>
      <c r="Q3112" s="149" t="s">
        <v>31</v>
      </c>
      <c r="R3112" s="1"/>
    </row>
    <row r="3113" spans="1:18" ht="15.75" hidden="1" customHeight="1">
      <c r="A3113" s="1" t="str">
        <f t="shared" si="1"/>
        <v/>
      </c>
      <c r="B3113" s="1"/>
      <c r="C3113" s="38" t="str">
        <f>IF('TSA Input'!J3088="","",IF('TSA Input'!J3088="Yes",'TSA Input'!B3088,"Ineligible"))</f>
        <v/>
      </c>
      <c r="D3113" s="39" t="str">
        <f>IF('TSA Input'!J3088="","",IF('TSA Input'!J3088="Yes",'TSA Input'!H3088,""))</f>
        <v/>
      </c>
      <c r="E3113" s="40" t="str">
        <f>IF('TSA Input'!J3088="","",IF('TSA Input'!J3088="Yes",'TSA Input'!G3088,""))</f>
        <v/>
      </c>
      <c r="F3113" s="42" t="str">
        <f>IF('TSA Input'!J3088="","",IF('TSA Input'!J3088="Yes",'TSA Input'!C3088,""))</f>
        <v/>
      </c>
      <c r="G3113" s="43" t="str">
        <f>IF('TSA Input'!J3088="","",IF('TSA Input'!J3088="Yes",'TSA Input'!I3088,""))</f>
        <v/>
      </c>
      <c r="H3113" s="43" t="str">
        <f>IF('TSA Input'!J3088="","",IF('TSA Input'!J3088="Yes",'TSA Input'!E3088,""))</f>
        <v/>
      </c>
      <c r="I3113" s="45" t="str">
        <f t="shared" si="2"/>
        <v/>
      </c>
      <c r="J3113" s="146" t="str">
        <f>IF('TSA Input'!$J3088="","",IF('TSA Input'!$J3088="Yes",'TSA Input'!$C3088,""))</f>
        <v/>
      </c>
      <c r="K3113" s="147" t="str">
        <f>IF('TSA Input'!$J3088="","",IF('TSA Input'!$J3088="Yes",'TSA Input'!$I3088,""))</f>
        <v/>
      </c>
      <c r="L3113" s="147" t="str">
        <f>IF('TSA Input'!$J3088="","",IF('TSA Input'!$J3088="Yes",'TSA Input'!$E3088,""))</f>
        <v/>
      </c>
      <c r="M3113" s="45" t="str">
        <f t="shared" si="3"/>
        <v/>
      </c>
      <c r="N3113" s="48"/>
      <c r="O3113" s="49"/>
      <c r="P3113" s="148" t="s">
        <v>31</v>
      </c>
      <c r="Q3113" s="149" t="s">
        <v>31</v>
      </c>
      <c r="R3113" s="1"/>
    </row>
    <row r="3114" spans="1:18" ht="15.75" hidden="1" customHeight="1">
      <c r="A3114" s="1" t="str">
        <f t="shared" si="1"/>
        <v/>
      </c>
      <c r="B3114" s="1"/>
      <c r="C3114" s="38" t="str">
        <f>IF('TSA Input'!J3089="","",IF('TSA Input'!J3089="Yes",'TSA Input'!B3089,"Ineligible"))</f>
        <v/>
      </c>
      <c r="D3114" s="39" t="str">
        <f>IF('TSA Input'!J3089="","",IF('TSA Input'!J3089="Yes",'TSA Input'!H3089,""))</f>
        <v/>
      </c>
      <c r="E3114" s="40" t="str">
        <f>IF('TSA Input'!J3089="","",IF('TSA Input'!J3089="Yes",'TSA Input'!G3089,""))</f>
        <v/>
      </c>
      <c r="F3114" s="42" t="str">
        <f>IF('TSA Input'!J3089="","",IF('TSA Input'!J3089="Yes",'TSA Input'!C3089,""))</f>
        <v/>
      </c>
      <c r="G3114" s="43" t="str">
        <f>IF('TSA Input'!J3089="","",IF('TSA Input'!J3089="Yes",'TSA Input'!I3089,""))</f>
        <v/>
      </c>
      <c r="H3114" s="43" t="str">
        <f>IF('TSA Input'!J3089="","",IF('TSA Input'!J3089="Yes",'TSA Input'!E3089,""))</f>
        <v/>
      </c>
      <c r="I3114" s="45" t="str">
        <f t="shared" si="2"/>
        <v/>
      </c>
      <c r="J3114" s="146" t="str">
        <f>IF('TSA Input'!$J3089="","",IF('TSA Input'!$J3089="Yes",'TSA Input'!$C3089,""))</f>
        <v/>
      </c>
      <c r="K3114" s="147" t="str">
        <f>IF('TSA Input'!$J3089="","",IF('TSA Input'!$J3089="Yes",'TSA Input'!$I3089,""))</f>
        <v/>
      </c>
      <c r="L3114" s="147" t="str">
        <f>IF('TSA Input'!$J3089="","",IF('TSA Input'!$J3089="Yes",'TSA Input'!$E3089,""))</f>
        <v/>
      </c>
      <c r="M3114" s="45" t="str">
        <f t="shared" si="3"/>
        <v/>
      </c>
      <c r="N3114" s="48"/>
      <c r="O3114" s="49"/>
      <c r="P3114" s="148" t="s">
        <v>31</v>
      </c>
      <c r="Q3114" s="149" t="s">
        <v>31</v>
      </c>
      <c r="R3114" s="1"/>
    </row>
    <row r="3115" spans="1:18" ht="15.75" hidden="1" customHeight="1">
      <c r="A3115" s="1" t="str">
        <f t="shared" si="1"/>
        <v/>
      </c>
      <c r="B3115" s="1"/>
      <c r="C3115" s="38" t="str">
        <f>IF('TSA Input'!J3090="","",IF('TSA Input'!J3090="Yes",'TSA Input'!B3090,"Ineligible"))</f>
        <v/>
      </c>
      <c r="D3115" s="39" t="str">
        <f>IF('TSA Input'!J3090="","",IF('TSA Input'!J3090="Yes",'TSA Input'!H3090,""))</f>
        <v/>
      </c>
      <c r="E3115" s="40" t="str">
        <f>IF('TSA Input'!J3090="","",IF('TSA Input'!J3090="Yes",'TSA Input'!G3090,""))</f>
        <v/>
      </c>
      <c r="F3115" s="42" t="str">
        <f>IF('TSA Input'!J3090="","",IF('TSA Input'!J3090="Yes",'TSA Input'!C3090,""))</f>
        <v/>
      </c>
      <c r="G3115" s="43" t="str">
        <f>IF('TSA Input'!J3090="","",IF('TSA Input'!J3090="Yes",'TSA Input'!I3090,""))</f>
        <v/>
      </c>
      <c r="H3115" s="43" t="str">
        <f>IF('TSA Input'!J3090="","",IF('TSA Input'!J3090="Yes",'TSA Input'!E3090,""))</f>
        <v/>
      </c>
      <c r="I3115" s="45" t="str">
        <f t="shared" si="2"/>
        <v/>
      </c>
      <c r="J3115" s="146" t="str">
        <f>IF('TSA Input'!$J3090="","",IF('TSA Input'!$J3090="Yes",'TSA Input'!$C3090,""))</f>
        <v/>
      </c>
      <c r="K3115" s="147" t="str">
        <f>IF('TSA Input'!$J3090="","",IF('TSA Input'!$J3090="Yes",'TSA Input'!$I3090,""))</f>
        <v/>
      </c>
      <c r="L3115" s="147" t="str">
        <f>IF('TSA Input'!$J3090="","",IF('TSA Input'!$J3090="Yes",'TSA Input'!$E3090,""))</f>
        <v/>
      </c>
      <c r="M3115" s="45" t="str">
        <f t="shared" si="3"/>
        <v/>
      </c>
      <c r="N3115" s="48"/>
      <c r="O3115" s="49"/>
      <c r="P3115" s="148" t="s">
        <v>31</v>
      </c>
      <c r="Q3115" s="149" t="s">
        <v>31</v>
      </c>
      <c r="R3115" s="1"/>
    </row>
    <row r="3116" spans="1:18" ht="15.75" hidden="1" customHeight="1">
      <c r="A3116" s="1" t="str">
        <f t="shared" si="1"/>
        <v/>
      </c>
      <c r="B3116" s="1"/>
      <c r="C3116" s="38" t="str">
        <f>IF('TSA Input'!J3091="","",IF('TSA Input'!J3091="Yes",'TSA Input'!B3091,"Ineligible"))</f>
        <v/>
      </c>
      <c r="D3116" s="39" t="str">
        <f>IF('TSA Input'!J3091="","",IF('TSA Input'!J3091="Yes",'TSA Input'!H3091,""))</f>
        <v/>
      </c>
      <c r="E3116" s="40" t="str">
        <f>IF('TSA Input'!J3091="","",IF('TSA Input'!J3091="Yes",'TSA Input'!G3091,""))</f>
        <v/>
      </c>
      <c r="F3116" s="42" t="str">
        <f>IF('TSA Input'!J3091="","",IF('TSA Input'!J3091="Yes",'TSA Input'!C3091,""))</f>
        <v/>
      </c>
      <c r="G3116" s="43" t="str">
        <f>IF('TSA Input'!J3091="","",IF('TSA Input'!J3091="Yes",'TSA Input'!I3091,""))</f>
        <v/>
      </c>
      <c r="H3116" s="43" t="str">
        <f>IF('TSA Input'!J3091="","",IF('TSA Input'!J3091="Yes",'TSA Input'!E3091,""))</f>
        <v/>
      </c>
      <c r="I3116" s="45" t="str">
        <f t="shared" si="2"/>
        <v/>
      </c>
      <c r="J3116" s="146" t="str">
        <f>IF('TSA Input'!$J3091="","",IF('TSA Input'!$J3091="Yes",'TSA Input'!$C3091,""))</f>
        <v/>
      </c>
      <c r="K3116" s="147" t="str">
        <f>IF('TSA Input'!$J3091="","",IF('TSA Input'!$J3091="Yes",'TSA Input'!$I3091,""))</f>
        <v/>
      </c>
      <c r="L3116" s="147" t="str">
        <f>IF('TSA Input'!$J3091="","",IF('TSA Input'!$J3091="Yes",'TSA Input'!$E3091,""))</f>
        <v/>
      </c>
      <c r="M3116" s="45" t="str">
        <f t="shared" si="3"/>
        <v/>
      </c>
      <c r="N3116" s="48"/>
      <c r="O3116" s="49"/>
      <c r="P3116" s="148" t="s">
        <v>31</v>
      </c>
      <c r="Q3116" s="149" t="s">
        <v>31</v>
      </c>
      <c r="R3116" s="1"/>
    </row>
    <row r="3117" spans="1:18" ht="15.75" hidden="1" customHeight="1">
      <c r="A3117" s="1" t="str">
        <f t="shared" si="1"/>
        <v/>
      </c>
      <c r="B3117" s="1"/>
      <c r="C3117" s="38" t="str">
        <f>IF('TSA Input'!J3092="","",IF('TSA Input'!J3092="Yes",'TSA Input'!B3092,"Ineligible"))</f>
        <v/>
      </c>
      <c r="D3117" s="39" t="str">
        <f>IF('TSA Input'!J3092="","",IF('TSA Input'!J3092="Yes",'TSA Input'!H3092,""))</f>
        <v/>
      </c>
      <c r="E3117" s="40" t="str">
        <f>IF('TSA Input'!J3092="","",IF('TSA Input'!J3092="Yes",'TSA Input'!G3092,""))</f>
        <v/>
      </c>
      <c r="F3117" s="42" t="str">
        <f>IF('TSA Input'!J3092="","",IF('TSA Input'!J3092="Yes",'TSA Input'!C3092,""))</f>
        <v/>
      </c>
      <c r="G3117" s="43" t="str">
        <f>IF('TSA Input'!J3092="","",IF('TSA Input'!J3092="Yes",'TSA Input'!I3092,""))</f>
        <v/>
      </c>
      <c r="H3117" s="43" t="str">
        <f>IF('TSA Input'!J3092="","",IF('TSA Input'!J3092="Yes",'TSA Input'!E3092,""))</f>
        <v/>
      </c>
      <c r="I3117" s="45" t="str">
        <f t="shared" si="2"/>
        <v/>
      </c>
      <c r="J3117" s="146" t="str">
        <f>IF('TSA Input'!$J3092="","",IF('TSA Input'!$J3092="Yes",'TSA Input'!$C3092,""))</f>
        <v/>
      </c>
      <c r="K3117" s="147" t="str">
        <f>IF('TSA Input'!$J3092="","",IF('TSA Input'!$J3092="Yes",'TSA Input'!$I3092,""))</f>
        <v/>
      </c>
      <c r="L3117" s="147" t="str">
        <f>IF('TSA Input'!$J3092="","",IF('TSA Input'!$J3092="Yes",'TSA Input'!$E3092,""))</f>
        <v/>
      </c>
      <c r="M3117" s="45" t="str">
        <f t="shared" si="3"/>
        <v/>
      </c>
      <c r="N3117" s="48"/>
      <c r="O3117" s="49"/>
      <c r="P3117" s="148" t="s">
        <v>31</v>
      </c>
      <c r="Q3117" s="149" t="s">
        <v>31</v>
      </c>
      <c r="R3117" s="1"/>
    </row>
    <row r="3118" spans="1:18" ht="15.75" hidden="1" customHeight="1">
      <c r="A3118" s="1" t="str">
        <f t="shared" si="1"/>
        <v/>
      </c>
      <c r="B3118" s="1"/>
      <c r="C3118" s="38" t="str">
        <f>IF('TSA Input'!J3093="","",IF('TSA Input'!J3093="Yes",'TSA Input'!B3093,"Ineligible"))</f>
        <v/>
      </c>
      <c r="D3118" s="39" t="str">
        <f>IF('TSA Input'!J3093="","",IF('TSA Input'!J3093="Yes",'TSA Input'!H3093,""))</f>
        <v/>
      </c>
      <c r="E3118" s="40" t="str">
        <f>IF('TSA Input'!J3093="","",IF('TSA Input'!J3093="Yes",'TSA Input'!G3093,""))</f>
        <v/>
      </c>
      <c r="F3118" s="42" t="str">
        <f>IF('TSA Input'!J3093="","",IF('TSA Input'!J3093="Yes",'TSA Input'!C3093,""))</f>
        <v/>
      </c>
      <c r="G3118" s="43" t="str">
        <f>IF('TSA Input'!J3093="","",IF('TSA Input'!J3093="Yes",'TSA Input'!I3093,""))</f>
        <v/>
      </c>
      <c r="H3118" s="43" t="str">
        <f>IF('TSA Input'!J3093="","",IF('TSA Input'!J3093="Yes",'TSA Input'!E3093,""))</f>
        <v/>
      </c>
      <c r="I3118" s="45" t="str">
        <f t="shared" si="2"/>
        <v/>
      </c>
      <c r="J3118" s="146" t="str">
        <f>IF('TSA Input'!$J3093="","",IF('TSA Input'!$J3093="Yes",'TSA Input'!$C3093,""))</f>
        <v/>
      </c>
      <c r="K3118" s="147" t="str">
        <f>IF('TSA Input'!$J3093="","",IF('TSA Input'!$J3093="Yes",'TSA Input'!$I3093,""))</f>
        <v/>
      </c>
      <c r="L3118" s="147" t="str">
        <f>IF('TSA Input'!$J3093="","",IF('TSA Input'!$J3093="Yes",'TSA Input'!$E3093,""))</f>
        <v/>
      </c>
      <c r="M3118" s="45" t="str">
        <f t="shared" si="3"/>
        <v/>
      </c>
      <c r="N3118" s="48"/>
      <c r="O3118" s="49"/>
      <c r="P3118" s="148" t="s">
        <v>31</v>
      </c>
      <c r="Q3118" s="149" t="s">
        <v>31</v>
      </c>
      <c r="R3118" s="1"/>
    </row>
    <row r="3119" spans="1:18" ht="15.75" hidden="1" customHeight="1">
      <c r="A3119" s="1" t="str">
        <f t="shared" si="1"/>
        <v/>
      </c>
      <c r="B3119" s="1"/>
      <c r="C3119" s="38" t="str">
        <f>IF('TSA Input'!J3094="","",IF('TSA Input'!J3094="Yes",'TSA Input'!B3094,"Ineligible"))</f>
        <v/>
      </c>
      <c r="D3119" s="39" t="str">
        <f>IF('TSA Input'!J3094="","",IF('TSA Input'!J3094="Yes",'TSA Input'!H3094,""))</f>
        <v/>
      </c>
      <c r="E3119" s="40" t="str">
        <f>IF('TSA Input'!J3094="","",IF('TSA Input'!J3094="Yes",'TSA Input'!G3094,""))</f>
        <v/>
      </c>
      <c r="F3119" s="42" t="str">
        <f>IF('TSA Input'!J3094="","",IF('TSA Input'!J3094="Yes",'TSA Input'!C3094,""))</f>
        <v/>
      </c>
      <c r="G3119" s="43" t="str">
        <f>IF('TSA Input'!J3094="","",IF('TSA Input'!J3094="Yes",'TSA Input'!I3094,""))</f>
        <v/>
      </c>
      <c r="H3119" s="43" t="str">
        <f>IF('TSA Input'!J3094="","",IF('TSA Input'!J3094="Yes",'TSA Input'!E3094,""))</f>
        <v/>
      </c>
      <c r="I3119" s="45" t="str">
        <f t="shared" si="2"/>
        <v/>
      </c>
      <c r="J3119" s="146" t="str">
        <f>IF('TSA Input'!$J3094="","",IF('TSA Input'!$J3094="Yes",'TSA Input'!$C3094,""))</f>
        <v/>
      </c>
      <c r="K3119" s="147" t="str">
        <f>IF('TSA Input'!$J3094="","",IF('TSA Input'!$J3094="Yes",'TSA Input'!$I3094,""))</f>
        <v/>
      </c>
      <c r="L3119" s="147" t="str">
        <f>IF('TSA Input'!$J3094="","",IF('TSA Input'!$J3094="Yes",'TSA Input'!$E3094,""))</f>
        <v/>
      </c>
      <c r="M3119" s="45" t="str">
        <f t="shared" si="3"/>
        <v/>
      </c>
      <c r="N3119" s="48"/>
      <c r="O3119" s="49"/>
      <c r="P3119" s="148" t="s">
        <v>31</v>
      </c>
      <c r="Q3119" s="149" t="s">
        <v>31</v>
      </c>
      <c r="R3119" s="1"/>
    </row>
    <row r="3120" spans="1:18" ht="15.75" hidden="1" customHeight="1">
      <c r="A3120" s="1" t="str">
        <f t="shared" si="1"/>
        <v/>
      </c>
      <c r="B3120" s="1"/>
      <c r="C3120" s="38" t="str">
        <f>IF('TSA Input'!J3095="","",IF('TSA Input'!J3095="Yes",'TSA Input'!B3095,"Ineligible"))</f>
        <v/>
      </c>
      <c r="D3120" s="39" t="str">
        <f>IF('TSA Input'!J3095="","",IF('TSA Input'!J3095="Yes",'TSA Input'!H3095,""))</f>
        <v/>
      </c>
      <c r="E3120" s="40" t="str">
        <f>IF('TSA Input'!J3095="","",IF('TSA Input'!J3095="Yes",'TSA Input'!G3095,""))</f>
        <v/>
      </c>
      <c r="F3120" s="42" t="str">
        <f>IF('TSA Input'!J3095="","",IF('TSA Input'!J3095="Yes",'TSA Input'!C3095,""))</f>
        <v/>
      </c>
      <c r="G3120" s="43" t="str">
        <f>IF('TSA Input'!J3095="","",IF('TSA Input'!J3095="Yes",'TSA Input'!I3095,""))</f>
        <v/>
      </c>
      <c r="H3120" s="43" t="str">
        <f>IF('TSA Input'!J3095="","",IF('TSA Input'!J3095="Yes",'TSA Input'!E3095,""))</f>
        <v/>
      </c>
      <c r="I3120" s="45" t="str">
        <f t="shared" si="2"/>
        <v/>
      </c>
      <c r="J3120" s="146" t="str">
        <f>IF('TSA Input'!$J3095="","",IF('TSA Input'!$J3095="Yes",'TSA Input'!$C3095,""))</f>
        <v/>
      </c>
      <c r="K3120" s="147" t="str">
        <f>IF('TSA Input'!$J3095="","",IF('TSA Input'!$J3095="Yes",'TSA Input'!$I3095,""))</f>
        <v/>
      </c>
      <c r="L3120" s="147" t="str">
        <f>IF('TSA Input'!$J3095="","",IF('TSA Input'!$J3095="Yes",'TSA Input'!$E3095,""))</f>
        <v/>
      </c>
      <c r="M3120" s="45" t="str">
        <f t="shared" si="3"/>
        <v/>
      </c>
      <c r="N3120" s="48"/>
      <c r="O3120" s="49"/>
      <c r="P3120" s="148" t="s">
        <v>31</v>
      </c>
      <c r="Q3120" s="149" t="s">
        <v>31</v>
      </c>
      <c r="R3120" s="1"/>
    </row>
    <row r="3121" spans="1:18" ht="15.75" hidden="1" customHeight="1">
      <c r="A3121" s="1" t="str">
        <f t="shared" si="1"/>
        <v/>
      </c>
      <c r="B3121" s="1"/>
      <c r="C3121" s="38" t="str">
        <f>IF('TSA Input'!J3096="","",IF('TSA Input'!J3096="Yes",'TSA Input'!B3096,"Ineligible"))</f>
        <v/>
      </c>
      <c r="D3121" s="39" t="str">
        <f>IF('TSA Input'!J3096="","",IF('TSA Input'!J3096="Yes",'TSA Input'!H3096,""))</f>
        <v/>
      </c>
      <c r="E3121" s="40" t="str">
        <f>IF('TSA Input'!J3096="","",IF('TSA Input'!J3096="Yes",'TSA Input'!G3096,""))</f>
        <v/>
      </c>
      <c r="F3121" s="42" t="str">
        <f>IF('TSA Input'!J3096="","",IF('TSA Input'!J3096="Yes",'TSA Input'!C3096,""))</f>
        <v/>
      </c>
      <c r="G3121" s="43" t="str">
        <f>IF('TSA Input'!J3096="","",IF('TSA Input'!J3096="Yes",'TSA Input'!I3096,""))</f>
        <v/>
      </c>
      <c r="H3121" s="43" t="str">
        <f>IF('TSA Input'!J3096="","",IF('TSA Input'!J3096="Yes",'TSA Input'!E3096,""))</f>
        <v/>
      </c>
      <c r="I3121" s="45" t="str">
        <f t="shared" si="2"/>
        <v/>
      </c>
      <c r="J3121" s="146" t="str">
        <f>IF('TSA Input'!$J3096="","",IF('TSA Input'!$J3096="Yes",'TSA Input'!$C3096,""))</f>
        <v/>
      </c>
      <c r="K3121" s="147" t="str">
        <f>IF('TSA Input'!$J3096="","",IF('TSA Input'!$J3096="Yes",'TSA Input'!$I3096,""))</f>
        <v/>
      </c>
      <c r="L3121" s="147" t="str">
        <f>IF('TSA Input'!$J3096="","",IF('TSA Input'!$J3096="Yes",'TSA Input'!$E3096,""))</f>
        <v/>
      </c>
      <c r="M3121" s="45" t="str">
        <f t="shared" si="3"/>
        <v/>
      </c>
      <c r="N3121" s="48"/>
      <c r="O3121" s="49"/>
      <c r="P3121" s="148" t="s">
        <v>31</v>
      </c>
      <c r="Q3121" s="149" t="s">
        <v>31</v>
      </c>
      <c r="R3121" s="1"/>
    </row>
    <row r="3122" spans="1:18" ht="15.75" hidden="1" customHeight="1">
      <c r="A3122" s="1" t="str">
        <f t="shared" si="1"/>
        <v/>
      </c>
      <c r="B3122" s="1"/>
      <c r="C3122" s="38" t="str">
        <f>IF('TSA Input'!J3097="","",IF('TSA Input'!J3097="Yes",'TSA Input'!B3097,"Ineligible"))</f>
        <v/>
      </c>
      <c r="D3122" s="39" t="str">
        <f>IF('TSA Input'!J3097="","",IF('TSA Input'!J3097="Yes",'TSA Input'!H3097,""))</f>
        <v/>
      </c>
      <c r="E3122" s="40" t="str">
        <f>IF('TSA Input'!J3097="","",IF('TSA Input'!J3097="Yes",'TSA Input'!G3097,""))</f>
        <v/>
      </c>
      <c r="F3122" s="42" t="str">
        <f>IF('TSA Input'!J3097="","",IF('TSA Input'!J3097="Yes",'TSA Input'!C3097,""))</f>
        <v/>
      </c>
      <c r="G3122" s="43" t="str">
        <f>IF('TSA Input'!J3097="","",IF('TSA Input'!J3097="Yes",'TSA Input'!I3097,""))</f>
        <v/>
      </c>
      <c r="H3122" s="43" t="str">
        <f>IF('TSA Input'!J3097="","",IF('TSA Input'!J3097="Yes",'TSA Input'!E3097,""))</f>
        <v/>
      </c>
      <c r="I3122" s="45" t="str">
        <f t="shared" si="2"/>
        <v/>
      </c>
      <c r="J3122" s="146" t="str">
        <f>IF('TSA Input'!$J3097="","",IF('TSA Input'!$J3097="Yes",'TSA Input'!$C3097,""))</f>
        <v/>
      </c>
      <c r="K3122" s="147" t="str">
        <f>IF('TSA Input'!$J3097="","",IF('TSA Input'!$J3097="Yes",'TSA Input'!$I3097,""))</f>
        <v/>
      </c>
      <c r="L3122" s="147" t="str">
        <f>IF('TSA Input'!$J3097="","",IF('TSA Input'!$J3097="Yes",'TSA Input'!$E3097,""))</f>
        <v/>
      </c>
      <c r="M3122" s="45" t="str">
        <f t="shared" si="3"/>
        <v/>
      </c>
      <c r="N3122" s="48"/>
      <c r="O3122" s="49"/>
      <c r="P3122" s="148" t="s">
        <v>31</v>
      </c>
      <c r="Q3122" s="149" t="s">
        <v>31</v>
      </c>
      <c r="R3122" s="1"/>
    </row>
    <row r="3123" spans="1:18" ht="15.75" hidden="1" customHeight="1">
      <c r="A3123" s="1" t="str">
        <f t="shared" si="1"/>
        <v/>
      </c>
      <c r="B3123" s="1"/>
      <c r="C3123" s="38" t="str">
        <f>IF('TSA Input'!J3098="","",IF('TSA Input'!J3098="Yes",'TSA Input'!B3098,"Ineligible"))</f>
        <v/>
      </c>
      <c r="D3123" s="39" t="str">
        <f>IF('TSA Input'!J3098="","",IF('TSA Input'!J3098="Yes",'TSA Input'!H3098,""))</f>
        <v/>
      </c>
      <c r="E3123" s="40" t="str">
        <f>IF('TSA Input'!J3098="","",IF('TSA Input'!J3098="Yes",'TSA Input'!G3098,""))</f>
        <v/>
      </c>
      <c r="F3123" s="42" t="str">
        <f>IF('TSA Input'!J3098="","",IF('TSA Input'!J3098="Yes",'TSA Input'!C3098,""))</f>
        <v/>
      </c>
      <c r="G3123" s="43" t="str">
        <f>IF('TSA Input'!J3098="","",IF('TSA Input'!J3098="Yes",'TSA Input'!I3098,""))</f>
        <v/>
      </c>
      <c r="H3123" s="43" t="str">
        <f>IF('TSA Input'!J3098="","",IF('TSA Input'!J3098="Yes",'TSA Input'!E3098,""))</f>
        <v/>
      </c>
      <c r="I3123" s="45" t="str">
        <f t="shared" si="2"/>
        <v/>
      </c>
      <c r="J3123" s="146" t="str">
        <f>IF('TSA Input'!$J3098="","",IF('TSA Input'!$J3098="Yes",'TSA Input'!$C3098,""))</f>
        <v/>
      </c>
      <c r="K3123" s="147" t="str">
        <f>IF('TSA Input'!$J3098="","",IF('TSA Input'!$J3098="Yes",'TSA Input'!$I3098,""))</f>
        <v/>
      </c>
      <c r="L3123" s="147" t="str">
        <f>IF('TSA Input'!$J3098="","",IF('TSA Input'!$J3098="Yes",'TSA Input'!$E3098,""))</f>
        <v/>
      </c>
      <c r="M3123" s="45" t="str">
        <f t="shared" si="3"/>
        <v/>
      </c>
      <c r="N3123" s="48"/>
      <c r="O3123" s="49"/>
      <c r="P3123" s="148" t="s">
        <v>31</v>
      </c>
      <c r="Q3123" s="149" t="s">
        <v>31</v>
      </c>
      <c r="R3123" s="1"/>
    </row>
    <row r="3124" spans="1:18" ht="15.75" hidden="1" customHeight="1">
      <c r="A3124" s="1" t="str">
        <f t="shared" si="1"/>
        <v/>
      </c>
      <c r="B3124" s="1"/>
      <c r="C3124" s="38" t="str">
        <f>IF('TSA Input'!J3099="","",IF('TSA Input'!J3099="Yes",'TSA Input'!B3099,"Ineligible"))</f>
        <v/>
      </c>
      <c r="D3124" s="39" t="str">
        <f>IF('TSA Input'!J3099="","",IF('TSA Input'!J3099="Yes",'TSA Input'!H3099,""))</f>
        <v/>
      </c>
      <c r="E3124" s="40" t="str">
        <f>IF('TSA Input'!J3099="","",IF('TSA Input'!J3099="Yes",'TSA Input'!G3099,""))</f>
        <v/>
      </c>
      <c r="F3124" s="42" t="str">
        <f>IF('TSA Input'!J3099="","",IF('TSA Input'!J3099="Yes",'TSA Input'!C3099,""))</f>
        <v/>
      </c>
      <c r="G3124" s="43" t="str">
        <f>IF('TSA Input'!J3099="","",IF('TSA Input'!J3099="Yes",'TSA Input'!I3099,""))</f>
        <v/>
      </c>
      <c r="H3124" s="43" t="str">
        <f>IF('TSA Input'!J3099="","",IF('TSA Input'!J3099="Yes",'TSA Input'!E3099,""))</f>
        <v/>
      </c>
      <c r="I3124" s="45" t="str">
        <f t="shared" si="2"/>
        <v/>
      </c>
      <c r="J3124" s="146" t="str">
        <f>IF('TSA Input'!$J3099="","",IF('TSA Input'!$J3099="Yes",'TSA Input'!$C3099,""))</f>
        <v/>
      </c>
      <c r="K3124" s="147" t="str">
        <f>IF('TSA Input'!$J3099="","",IF('TSA Input'!$J3099="Yes",'TSA Input'!$I3099,""))</f>
        <v/>
      </c>
      <c r="L3124" s="147" t="str">
        <f>IF('TSA Input'!$J3099="","",IF('TSA Input'!$J3099="Yes",'TSA Input'!$E3099,""))</f>
        <v/>
      </c>
      <c r="M3124" s="45" t="str">
        <f t="shared" si="3"/>
        <v/>
      </c>
      <c r="N3124" s="48"/>
      <c r="O3124" s="49"/>
      <c r="P3124" s="148" t="s">
        <v>31</v>
      </c>
      <c r="Q3124" s="149" t="s">
        <v>31</v>
      </c>
      <c r="R3124" s="1"/>
    </row>
    <row r="3125" spans="1:18" ht="15.75" hidden="1" customHeight="1">
      <c r="A3125" s="1" t="str">
        <f t="shared" si="1"/>
        <v/>
      </c>
      <c r="B3125" s="1"/>
      <c r="C3125" s="38" t="str">
        <f>IF('TSA Input'!J3100="","",IF('TSA Input'!J3100="Yes",'TSA Input'!B3100,"Ineligible"))</f>
        <v/>
      </c>
      <c r="D3125" s="39" t="str">
        <f>IF('TSA Input'!J3100="","",IF('TSA Input'!J3100="Yes",'TSA Input'!H3100,""))</f>
        <v/>
      </c>
      <c r="E3125" s="40" t="str">
        <f>IF('TSA Input'!J3100="","",IF('TSA Input'!J3100="Yes",'TSA Input'!G3100,""))</f>
        <v/>
      </c>
      <c r="F3125" s="42" t="str">
        <f>IF('TSA Input'!J3100="","",IF('TSA Input'!J3100="Yes",'TSA Input'!C3100,""))</f>
        <v/>
      </c>
      <c r="G3125" s="43" t="str">
        <f>IF('TSA Input'!J3100="","",IF('TSA Input'!J3100="Yes",'TSA Input'!I3100,""))</f>
        <v/>
      </c>
      <c r="H3125" s="43" t="str">
        <f>IF('TSA Input'!J3100="","",IF('TSA Input'!J3100="Yes",'TSA Input'!E3100,""))</f>
        <v/>
      </c>
      <c r="I3125" s="45" t="str">
        <f t="shared" si="2"/>
        <v/>
      </c>
      <c r="J3125" s="146" t="str">
        <f>IF('TSA Input'!$J3100="","",IF('TSA Input'!$J3100="Yes",'TSA Input'!$C3100,""))</f>
        <v/>
      </c>
      <c r="K3125" s="147" t="str">
        <f>IF('TSA Input'!$J3100="","",IF('TSA Input'!$J3100="Yes",'TSA Input'!$I3100,""))</f>
        <v/>
      </c>
      <c r="L3125" s="147" t="str">
        <f>IF('TSA Input'!$J3100="","",IF('TSA Input'!$J3100="Yes",'TSA Input'!$E3100,""))</f>
        <v/>
      </c>
      <c r="M3125" s="45" t="str">
        <f t="shared" si="3"/>
        <v/>
      </c>
      <c r="N3125" s="48"/>
      <c r="O3125" s="49"/>
      <c r="P3125" s="148" t="s">
        <v>31</v>
      </c>
      <c r="Q3125" s="149" t="s">
        <v>31</v>
      </c>
      <c r="R3125" s="1"/>
    </row>
    <row r="3126" spans="1:18" ht="15.75" hidden="1" customHeight="1">
      <c r="A3126" s="1" t="str">
        <f t="shared" si="1"/>
        <v/>
      </c>
      <c r="B3126" s="1"/>
      <c r="C3126" s="38" t="str">
        <f>IF('TSA Input'!J3101="","",IF('TSA Input'!J3101="Yes",'TSA Input'!B3101,"Ineligible"))</f>
        <v/>
      </c>
      <c r="D3126" s="39" t="str">
        <f>IF('TSA Input'!J3101="","",IF('TSA Input'!J3101="Yes",'TSA Input'!H3101,""))</f>
        <v/>
      </c>
      <c r="E3126" s="40" t="str">
        <f>IF('TSA Input'!J3101="","",IF('TSA Input'!J3101="Yes",'TSA Input'!G3101,""))</f>
        <v/>
      </c>
      <c r="F3126" s="42" t="str">
        <f>IF('TSA Input'!J3101="","",IF('TSA Input'!J3101="Yes",'TSA Input'!C3101,""))</f>
        <v/>
      </c>
      <c r="G3126" s="43" t="str">
        <f>IF('TSA Input'!J3101="","",IF('TSA Input'!J3101="Yes",'TSA Input'!I3101,""))</f>
        <v/>
      </c>
      <c r="H3126" s="43" t="str">
        <f>IF('TSA Input'!J3101="","",IF('TSA Input'!J3101="Yes",'TSA Input'!E3101,""))</f>
        <v/>
      </c>
      <c r="I3126" s="45" t="str">
        <f t="shared" si="2"/>
        <v/>
      </c>
      <c r="J3126" s="146" t="str">
        <f>IF('TSA Input'!$J3101="","",IF('TSA Input'!$J3101="Yes",'TSA Input'!$C3101,""))</f>
        <v/>
      </c>
      <c r="K3126" s="147" t="str">
        <f>IF('TSA Input'!$J3101="","",IF('TSA Input'!$J3101="Yes",'TSA Input'!$I3101,""))</f>
        <v/>
      </c>
      <c r="L3126" s="147" t="str">
        <f>IF('TSA Input'!$J3101="","",IF('TSA Input'!$J3101="Yes",'TSA Input'!$E3101,""))</f>
        <v/>
      </c>
      <c r="M3126" s="45" t="str">
        <f t="shared" si="3"/>
        <v/>
      </c>
      <c r="N3126" s="48"/>
      <c r="O3126" s="49"/>
      <c r="P3126" s="148" t="s">
        <v>31</v>
      </c>
      <c r="Q3126" s="149" t="s">
        <v>31</v>
      </c>
      <c r="R3126" s="1"/>
    </row>
    <row r="3127" spans="1:18" ht="15.75" hidden="1" customHeight="1">
      <c r="A3127" s="1" t="str">
        <f t="shared" si="1"/>
        <v/>
      </c>
      <c r="B3127" s="1"/>
      <c r="C3127" s="38" t="str">
        <f>IF('TSA Input'!J3102="","",IF('TSA Input'!J3102="Yes",'TSA Input'!B3102,"Ineligible"))</f>
        <v/>
      </c>
      <c r="D3127" s="39" t="str">
        <f>IF('TSA Input'!J3102="","",IF('TSA Input'!J3102="Yes",'TSA Input'!H3102,""))</f>
        <v/>
      </c>
      <c r="E3127" s="40" t="str">
        <f>IF('TSA Input'!J3102="","",IF('TSA Input'!J3102="Yes",'TSA Input'!G3102,""))</f>
        <v/>
      </c>
      <c r="F3127" s="42" t="str">
        <f>IF('TSA Input'!J3102="","",IF('TSA Input'!J3102="Yes",'TSA Input'!C3102,""))</f>
        <v/>
      </c>
      <c r="G3127" s="43" t="str">
        <f>IF('TSA Input'!J3102="","",IF('TSA Input'!J3102="Yes",'TSA Input'!I3102,""))</f>
        <v/>
      </c>
      <c r="H3127" s="43" t="str">
        <f>IF('TSA Input'!J3102="","",IF('TSA Input'!J3102="Yes",'TSA Input'!E3102,""))</f>
        <v/>
      </c>
      <c r="I3127" s="45" t="str">
        <f t="shared" si="2"/>
        <v/>
      </c>
      <c r="J3127" s="146" t="str">
        <f>IF('TSA Input'!$J3102="","",IF('TSA Input'!$J3102="Yes",'TSA Input'!$C3102,""))</f>
        <v/>
      </c>
      <c r="K3127" s="147" t="str">
        <f>IF('TSA Input'!$J3102="","",IF('TSA Input'!$J3102="Yes",'TSA Input'!$I3102,""))</f>
        <v/>
      </c>
      <c r="L3127" s="147" t="str">
        <f>IF('TSA Input'!$J3102="","",IF('TSA Input'!$J3102="Yes",'TSA Input'!$E3102,""))</f>
        <v/>
      </c>
      <c r="M3127" s="45" t="str">
        <f t="shared" si="3"/>
        <v/>
      </c>
      <c r="N3127" s="48"/>
      <c r="O3127" s="49"/>
      <c r="P3127" s="148" t="s">
        <v>31</v>
      </c>
      <c r="Q3127" s="149" t="s">
        <v>31</v>
      </c>
      <c r="R3127" s="1"/>
    </row>
    <row r="3128" spans="1:18" ht="15.75" hidden="1" customHeight="1">
      <c r="A3128" s="1" t="str">
        <f t="shared" si="1"/>
        <v/>
      </c>
      <c r="B3128" s="1"/>
      <c r="C3128" s="38" t="str">
        <f>IF('TSA Input'!J3103="","",IF('TSA Input'!J3103="Yes",'TSA Input'!B3103,"Ineligible"))</f>
        <v/>
      </c>
      <c r="D3128" s="39" t="str">
        <f>IF('TSA Input'!J3103="","",IF('TSA Input'!J3103="Yes",'TSA Input'!H3103,""))</f>
        <v/>
      </c>
      <c r="E3128" s="40" t="str">
        <f>IF('TSA Input'!J3103="","",IF('TSA Input'!J3103="Yes",'TSA Input'!G3103,""))</f>
        <v/>
      </c>
      <c r="F3128" s="42" t="str">
        <f>IF('TSA Input'!J3103="","",IF('TSA Input'!J3103="Yes",'TSA Input'!C3103,""))</f>
        <v/>
      </c>
      <c r="G3128" s="43" t="str">
        <f>IF('TSA Input'!J3103="","",IF('TSA Input'!J3103="Yes",'TSA Input'!I3103,""))</f>
        <v/>
      </c>
      <c r="H3128" s="43" t="str">
        <f>IF('TSA Input'!J3103="","",IF('TSA Input'!J3103="Yes",'TSA Input'!E3103,""))</f>
        <v/>
      </c>
      <c r="I3128" s="45" t="str">
        <f t="shared" si="2"/>
        <v/>
      </c>
      <c r="J3128" s="146" t="str">
        <f>IF('TSA Input'!$J3103="","",IF('TSA Input'!$J3103="Yes",'TSA Input'!$C3103,""))</f>
        <v/>
      </c>
      <c r="K3128" s="147" t="str">
        <f>IF('TSA Input'!$J3103="","",IF('TSA Input'!$J3103="Yes",'TSA Input'!$I3103,""))</f>
        <v/>
      </c>
      <c r="L3128" s="147" t="str">
        <f>IF('TSA Input'!$J3103="","",IF('TSA Input'!$J3103="Yes",'TSA Input'!$E3103,""))</f>
        <v/>
      </c>
      <c r="M3128" s="45" t="str">
        <f t="shared" si="3"/>
        <v/>
      </c>
      <c r="N3128" s="48"/>
      <c r="O3128" s="49"/>
      <c r="P3128" s="148" t="s">
        <v>31</v>
      </c>
      <c r="Q3128" s="149" t="s">
        <v>31</v>
      </c>
      <c r="R3128" s="1"/>
    </row>
    <row r="3129" spans="1:18" ht="15.75" hidden="1" customHeight="1">
      <c r="A3129" s="1" t="str">
        <f t="shared" si="1"/>
        <v/>
      </c>
      <c r="B3129" s="1"/>
      <c r="C3129" s="38" t="str">
        <f>IF('TSA Input'!J3104="","",IF('TSA Input'!J3104="Yes",'TSA Input'!B3104,"Ineligible"))</f>
        <v/>
      </c>
      <c r="D3129" s="39" t="str">
        <f>IF('TSA Input'!J3104="","",IF('TSA Input'!J3104="Yes",'TSA Input'!H3104,""))</f>
        <v/>
      </c>
      <c r="E3129" s="40" t="str">
        <f>IF('TSA Input'!J3104="","",IF('TSA Input'!J3104="Yes",'TSA Input'!G3104,""))</f>
        <v/>
      </c>
      <c r="F3129" s="42" t="str">
        <f>IF('TSA Input'!J3104="","",IF('TSA Input'!J3104="Yes",'TSA Input'!C3104,""))</f>
        <v/>
      </c>
      <c r="G3129" s="43" t="str">
        <f>IF('TSA Input'!J3104="","",IF('TSA Input'!J3104="Yes",'TSA Input'!I3104,""))</f>
        <v/>
      </c>
      <c r="H3129" s="43" t="str">
        <f>IF('TSA Input'!J3104="","",IF('TSA Input'!J3104="Yes",'TSA Input'!E3104,""))</f>
        <v/>
      </c>
      <c r="I3129" s="45" t="str">
        <f t="shared" si="2"/>
        <v/>
      </c>
      <c r="J3129" s="146" t="str">
        <f>IF('TSA Input'!$J3104="","",IF('TSA Input'!$J3104="Yes",'TSA Input'!$C3104,""))</f>
        <v/>
      </c>
      <c r="K3129" s="147" t="str">
        <f>IF('TSA Input'!$J3104="","",IF('TSA Input'!$J3104="Yes",'TSA Input'!$I3104,""))</f>
        <v/>
      </c>
      <c r="L3129" s="147" t="str">
        <f>IF('TSA Input'!$J3104="","",IF('TSA Input'!$J3104="Yes",'TSA Input'!$E3104,""))</f>
        <v/>
      </c>
      <c r="M3129" s="45" t="str">
        <f t="shared" si="3"/>
        <v/>
      </c>
      <c r="N3129" s="48"/>
      <c r="O3129" s="49"/>
      <c r="P3129" s="148" t="s">
        <v>31</v>
      </c>
      <c r="Q3129" s="149" t="s">
        <v>31</v>
      </c>
      <c r="R3129" s="1"/>
    </row>
    <row r="3130" spans="1:18" ht="15.75" hidden="1" customHeight="1">
      <c r="A3130" s="1" t="str">
        <f t="shared" si="1"/>
        <v/>
      </c>
      <c r="B3130" s="1"/>
      <c r="C3130" s="38" t="str">
        <f>IF('TSA Input'!J3105="","",IF('TSA Input'!J3105="Yes",'TSA Input'!B3105,"Ineligible"))</f>
        <v/>
      </c>
      <c r="D3130" s="39" t="str">
        <f>IF('TSA Input'!J3105="","",IF('TSA Input'!J3105="Yes",'TSA Input'!H3105,""))</f>
        <v/>
      </c>
      <c r="E3130" s="40" t="str">
        <f>IF('TSA Input'!J3105="","",IF('TSA Input'!J3105="Yes",'TSA Input'!G3105,""))</f>
        <v/>
      </c>
      <c r="F3130" s="42" t="str">
        <f>IF('TSA Input'!J3105="","",IF('TSA Input'!J3105="Yes",'TSA Input'!C3105,""))</f>
        <v/>
      </c>
      <c r="G3130" s="43" t="str">
        <f>IF('TSA Input'!J3105="","",IF('TSA Input'!J3105="Yes",'TSA Input'!I3105,""))</f>
        <v/>
      </c>
      <c r="H3130" s="43" t="str">
        <f>IF('TSA Input'!J3105="","",IF('TSA Input'!J3105="Yes",'TSA Input'!E3105,""))</f>
        <v/>
      </c>
      <c r="I3130" s="45" t="str">
        <f t="shared" si="2"/>
        <v/>
      </c>
      <c r="J3130" s="146" t="str">
        <f>IF('TSA Input'!$J3105="","",IF('TSA Input'!$J3105="Yes",'TSA Input'!$C3105,""))</f>
        <v/>
      </c>
      <c r="K3130" s="147" t="str">
        <f>IF('TSA Input'!$J3105="","",IF('TSA Input'!$J3105="Yes",'TSA Input'!$I3105,""))</f>
        <v/>
      </c>
      <c r="L3130" s="147" t="str">
        <f>IF('TSA Input'!$J3105="","",IF('TSA Input'!$J3105="Yes",'TSA Input'!$E3105,""))</f>
        <v/>
      </c>
      <c r="M3130" s="45" t="str">
        <f t="shared" si="3"/>
        <v/>
      </c>
      <c r="N3130" s="48"/>
      <c r="O3130" s="49"/>
      <c r="P3130" s="148" t="s">
        <v>31</v>
      </c>
      <c r="Q3130" s="149" t="s">
        <v>31</v>
      </c>
      <c r="R3130" s="1"/>
    </row>
    <row r="3131" spans="1:18" ht="15.75" hidden="1" customHeight="1">
      <c r="A3131" s="1" t="str">
        <f t="shared" si="1"/>
        <v/>
      </c>
      <c r="B3131" s="1"/>
      <c r="C3131" s="38" t="str">
        <f>IF('TSA Input'!J3106="","",IF('TSA Input'!J3106="Yes",'TSA Input'!B3106,"Ineligible"))</f>
        <v/>
      </c>
      <c r="D3131" s="39" t="str">
        <f>IF('TSA Input'!J3106="","",IF('TSA Input'!J3106="Yes",'TSA Input'!H3106,""))</f>
        <v/>
      </c>
      <c r="E3131" s="40" t="str">
        <f>IF('TSA Input'!J3106="","",IF('TSA Input'!J3106="Yes",'TSA Input'!G3106,""))</f>
        <v/>
      </c>
      <c r="F3131" s="42" t="str">
        <f>IF('TSA Input'!J3106="","",IF('TSA Input'!J3106="Yes",'TSA Input'!C3106,""))</f>
        <v/>
      </c>
      <c r="G3131" s="43" t="str">
        <f>IF('TSA Input'!J3106="","",IF('TSA Input'!J3106="Yes",'TSA Input'!I3106,""))</f>
        <v/>
      </c>
      <c r="H3131" s="43" t="str">
        <f>IF('TSA Input'!J3106="","",IF('TSA Input'!J3106="Yes",'TSA Input'!E3106,""))</f>
        <v/>
      </c>
      <c r="I3131" s="45" t="str">
        <f t="shared" si="2"/>
        <v/>
      </c>
      <c r="J3131" s="146" t="str">
        <f>IF('TSA Input'!$J3106="","",IF('TSA Input'!$J3106="Yes",'TSA Input'!$C3106,""))</f>
        <v/>
      </c>
      <c r="K3131" s="147" t="str">
        <f>IF('TSA Input'!$J3106="","",IF('TSA Input'!$J3106="Yes",'TSA Input'!$I3106,""))</f>
        <v/>
      </c>
      <c r="L3131" s="147" t="str">
        <f>IF('TSA Input'!$J3106="","",IF('TSA Input'!$J3106="Yes",'TSA Input'!$E3106,""))</f>
        <v/>
      </c>
      <c r="M3131" s="45" t="str">
        <f t="shared" si="3"/>
        <v/>
      </c>
      <c r="N3131" s="48"/>
      <c r="O3131" s="49"/>
      <c r="P3131" s="148" t="s">
        <v>31</v>
      </c>
      <c r="Q3131" s="149" t="s">
        <v>31</v>
      </c>
      <c r="R3131" s="1"/>
    </row>
    <row r="3132" spans="1:18" ht="15.75" hidden="1" customHeight="1">
      <c r="A3132" s="1" t="str">
        <f t="shared" si="1"/>
        <v/>
      </c>
      <c r="B3132" s="1"/>
      <c r="C3132" s="38" t="str">
        <f>IF('TSA Input'!J3107="","",IF('TSA Input'!J3107="Yes",'TSA Input'!B3107,"Ineligible"))</f>
        <v/>
      </c>
      <c r="D3132" s="39" t="str">
        <f>IF('TSA Input'!J3107="","",IF('TSA Input'!J3107="Yes",'TSA Input'!H3107,""))</f>
        <v/>
      </c>
      <c r="E3132" s="40" t="str">
        <f>IF('TSA Input'!J3107="","",IF('TSA Input'!J3107="Yes",'TSA Input'!G3107,""))</f>
        <v/>
      </c>
      <c r="F3132" s="42" t="str">
        <f>IF('TSA Input'!J3107="","",IF('TSA Input'!J3107="Yes",'TSA Input'!C3107,""))</f>
        <v/>
      </c>
      <c r="G3132" s="43" t="str">
        <f>IF('TSA Input'!J3107="","",IF('TSA Input'!J3107="Yes",'TSA Input'!I3107,""))</f>
        <v/>
      </c>
      <c r="H3132" s="43" t="str">
        <f>IF('TSA Input'!J3107="","",IF('TSA Input'!J3107="Yes",'TSA Input'!E3107,""))</f>
        <v/>
      </c>
      <c r="I3132" s="45" t="str">
        <f t="shared" si="2"/>
        <v/>
      </c>
      <c r="J3132" s="146" t="str">
        <f>IF('TSA Input'!$J3107="","",IF('TSA Input'!$J3107="Yes",'TSA Input'!$C3107,""))</f>
        <v/>
      </c>
      <c r="K3132" s="147" t="str">
        <f>IF('TSA Input'!$J3107="","",IF('TSA Input'!$J3107="Yes",'TSA Input'!$I3107,""))</f>
        <v/>
      </c>
      <c r="L3132" s="147" t="str">
        <f>IF('TSA Input'!$J3107="","",IF('TSA Input'!$J3107="Yes",'TSA Input'!$E3107,""))</f>
        <v/>
      </c>
      <c r="M3132" s="45" t="str">
        <f t="shared" si="3"/>
        <v/>
      </c>
      <c r="N3132" s="48"/>
      <c r="O3132" s="49"/>
      <c r="P3132" s="148" t="s">
        <v>31</v>
      </c>
      <c r="Q3132" s="149" t="s">
        <v>31</v>
      </c>
      <c r="R3132" s="1"/>
    </row>
    <row r="3133" spans="1:18" ht="15.75" hidden="1" customHeight="1">
      <c r="A3133" s="1" t="str">
        <f t="shared" si="1"/>
        <v/>
      </c>
      <c r="B3133" s="1"/>
      <c r="C3133" s="38" t="str">
        <f>IF('TSA Input'!J3108="","",IF('TSA Input'!J3108="Yes",'TSA Input'!B3108,"Ineligible"))</f>
        <v/>
      </c>
      <c r="D3133" s="39" t="str">
        <f>IF('TSA Input'!J3108="","",IF('TSA Input'!J3108="Yes",'TSA Input'!H3108,""))</f>
        <v/>
      </c>
      <c r="E3133" s="40" t="str">
        <f>IF('TSA Input'!J3108="","",IF('TSA Input'!J3108="Yes",'TSA Input'!G3108,""))</f>
        <v/>
      </c>
      <c r="F3133" s="42" t="str">
        <f>IF('TSA Input'!J3108="","",IF('TSA Input'!J3108="Yes",'TSA Input'!C3108,""))</f>
        <v/>
      </c>
      <c r="G3133" s="43" t="str">
        <f>IF('TSA Input'!J3108="","",IF('TSA Input'!J3108="Yes",'TSA Input'!I3108,""))</f>
        <v/>
      </c>
      <c r="H3133" s="43" t="str">
        <f>IF('TSA Input'!J3108="","",IF('TSA Input'!J3108="Yes",'TSA Input'!E3108,""))</f>
        <v/>
      </c>
      <c r="I3133" s="45" t="str">
        <f t="shared" si="2"/>
        <v/>
      </c>
      <c r="J3133" s="146" t="str">
        <f>IF('TSA Input'!$J3108="","",IF('TSA Input'!$J3108="Yes",'TSA Input'!$C3108,""))</f>
        <v/>
      </c>
      <c r="K3133" s="147" t="str">
        <f>IF('TSA Input'!$J3108="","",IF('TSA Input'!$J3108="Yes",'TSA Input'!$I3108,""))</f>
        <v/>
      </c>
      <c r="L3133" s="147" t="str">
        <f>IF('TSA Input'!$J3108="","",IF('TSA Input'!$J3108="Yes",'TSA Input'!$E3108,""))</f>
        <v/>
      </c>
      <c r="M3133" s="45" t="str">
        <f t="shared" si="3"/>
        <v/>
      </c>
      <c r="N3133" s="48"/>
      <c r="O3133" s="49"/>
      <c r="P3133" s="148" t="s">
        <v>31</v>
      </c>
      <c r="Q3133" s="149" t="s">
        <v>31</v>
      </c>
      <c r="R3133" s="1"/>
    </row>
    <row r="3134" spans="1:18" ht="15.75" hidden="1" customHeight="1">
      <c r="A3134" s="1" t="str">
        <f t="shared" si="1"/>
        <v/>
      </c>
      <c r="B3134" s="1"/>
      <c r="C3134" s="38" t="str">
        <f>IF('TSA Input'!J3109="","",IF('TSA Input'!J3109="Yes",'TSA Input'!B3109,"Ineligible"))</f>
        <v/>
      </c>
      <c r="D3134" s="39" t="str">
        <f>IF('TSA Input'!J3109="","",IF('TSA Input'!J3109="Yes",'TSA Input'!H3109,""))</f>
        <v/>
      </c>
      <c r="E3134" s="40" t="str">
        <f>IF('TSA Input'!J3109="","",IF('TSA Input'!J3109="Yes",'TSA Input'!G3109,""))</f>
        <v/>
      </c>
      <c r="F3134" s="42" t="str">
        <f>IF('TSA Input'!J3109="","",IF('TSA Input'!J3109="Yes",'TSA Input'!C3109,""))</f>
        <v/>
      </c>
      <c r="G3134" s="43" t="str">
        <f>IF('TSA Input'!J3109="","",IF('TSA Input'!J3109="Yes",'TSA Input'!I3109,""))</f>
        <v/>
      </c>
      <c r="H3134" s="43" t="str">
        <f>IF('TSA Input'!J3109="","",IF('TSA Input'!J3109="Yes",'TSA Input'!E3109,""))</f>
        <v/>
      </c>
      <c r="I3134" s="45" t="str">
        <f t="shared" si="2"/>
        <v/>
      </c>
      <c r="J3134" s="146" t="str">
        <f>IF('TSA Input'!$J3109="","",IF('TSA Input'!$J3109="Yes",'TSA Input'!$C3109,""))</f>
        <v/>
      </c>
      <c r="K3134" s="147" t="str">
        <f>IF('TSA Input'!$J3109="","",IF('TSA Input'!$J3109="Yes",'TSA Input'!$I3109,""))</f>
        <v/>
      </c>
      <c r="L3134" s="147" t="str">
        <f>IF('TSA Input'!$J3109="","",IF('TSA Input'!$J3109="Yes",'TSA Input'!$E3109,""))</f>
        <v/>
      </c>
      <c r="M3134" s="45" t="str">
        <f t="shared" si="3"/>
        <v/>
      </c>
      <c r="N3134" s="48"/>
      <c r="O3134" s="49"/>
      <c r="P3134" s="148" t="s">
        <v>31</v>
      </c>
      <c r="Q3134" s="149" t="s">
        <v>31</v>
      </c>
      <c r="R3134" s="1"/>
    </row>
    <row r="3135" spans="1:18" ht="15.75" hidden="1" customHeight="1">
      <c r="A3135" s="1" t="str">
        <f t="shared" si="1"/>
        <v/>
      </c>
      <c r="B3135" s="1"/>
      <c r="C3135" s="38" t="str">
        <f>IF('TSA Input'!J3110="","",IF('TSA Input'!J3110="Yes",'TSA Input'!B3110,"Ineligible"))</f>
        <v/>
      </c>
      <c r="D3135" s="39" t="str">
        <f>IF('TSA Input'!J3110="","",IF('TSA Input'!J3110="Yes",'TSA Input'!H3110,""))</f>
        <v/>
      </c>
      <c r="E3135" s="40" t="str">
        <f>IF('TSA Input'!J3110="","",IF('TSA Input'!J3110="Yes",'TSA Input'!G3110,""))</f>
        <v/>
      </c>
      <c r="F3135" s="42" t="str">
        <f>IF('TSA Input'!J3110="","",IF('TSA Input'!J3110="Yes",'TSA Input'!C3110,""))</f>
        <v/>
      </c>
      <c r="G3135" s="43" t="str">
        <f>IF('TSA Input'!J3110="","",IF('TSA Input'!J3110="Yes",'TSA Input'!I3110,""))</f>
        <v/>
      </c>
      <c r="H3135" s="43" t="str">
        <f>IF('TSA Input'!J3110="","",IF('TSA Input'!J3110="Yes",'TSA Input'!E3110,""))</f>
        <v/>
      </c>
      <c r="I3135" s="45" t="str">
        <f t="shared" si="2"/>
        <v/>
      </c>
      <c r="J3135" s="146" t="str">
        <f>IF('TSA Input'!$J3110="","",IF('TSA Input'!$J3110="Yes",'TSA Input'!$C3110,""))</f>
        <v/>
      </c>
      <c r="K3135" s="147" t="str">
        <f>IF('TSA Input'!$J3110="","",IF('TSA Input'!$J3110="Yes",'TSA Input'!$I3110,""))</f>
        <v/>
      </c>
      <c r="L3135" s="147" t="str">
        <f>IF('TSA Input'!$J3110="","",IF('TSA Input'!$J3110="Yes",'TSA Input'!$E3110,""))</f>
        <v/>
      </c>
      <c r="M3135" s="45" t="str">
        <f t="shared" si="3"/>
        <v/>
      </c>
      <c r="N3135" s="48"/>
      <c r="O3135" s="49"/>
      <c r="P3135" s="148" t="s">
        <v>31</v>
      </c>
      <c r="Q3135" s="149" t="s">
        <v>31</v>
      </c>
      <c r="R3135" s="1"/>
    </row>
    <row r="3136" spans="1:18" ht="15.75" hidden="1" customHeight="1">
      <c r="A3136" s="1" t="str">
        <f t="shared" si="1"/>
        <v/>
      </c>
      <c r="B3136" s="1"/>
      <c r="C3136" s="38" t="str">
        <f>IF('TSA Input'!J3111="","",IF('TSA Input'!J3111="Yes",'TSA Input'!B3111,"Ineligible"))</f>
        <v/>
      </c>
      <c r="D3136" s="39" t="str">
        <f>IF('TSA Input'!J3111="","",IF('TSA Input'!J3111="Yes",'TSA Input'!H3111,""))</f>
        <v/>
      </c>
      <c r="E3136" s="40" t="str">
        <f>IF('TSA Input'!J3111="","",IF('TSA Input'!J3111="Yes",'TSA Input'!G3111,""))</f>
        <v/>
      </c>
      <c r="F3136" s="42" t="str">
        <f>IF('TSA Input'!J3111="","",IF('TSA Input'!J3111="Yes",'TSA Input'!C3111,""))</f>
        <v/>
      </c>
      <c r="G3136" s="43" t="str">
        <f>IF('TSA Input'!J3111="","",IF('TSA Input'!J3111="Yes",'TSA Input'!I3111,""))</f>
        <v/>
      </c>
      <c r="H3136" s="43" t="str">
        <f>IF('TSA Input'!J3111="","",IF('TSA Input'!J3111="Yes",'TSA Input'!E3111,""))</f>
        <v/>
      </c>
      <c r="I3136" s="45" t="str">
        <f t="shared" si="2"/>
        <v/>
      </c>
      <c r="J3136" s="146" t="str">
        <f>IF('TSA Input'!$J3111="","",IF('TSA Input'!$J3111="Yes",'TSA Input'!$C3111,""))</f>
        <v/>
      </c>
      <c r="K3136" s="147" t="str">
        <f>IF('TSA Input'!$J3111="","",IF('TSA Input'!$J3111="Yes",'TSA Input'!$I3111,""))</f>
        <v/>
      </c>
      <c r="L3136" s="147" t="str">
        <f>IF('TSA Input'!$J3111="","",IF('TSA Input'!$J3111="Yes",'TSA Input'!$E3111,""))</f>
        <v/>
      </c>
      <c r="M3136" s="45" t="str">
        <f t="shared" si="3"/>
        <v/>
      </c>
      <c r="N3136" s="48"/>
      <c r="O3136" s="49"/>
      <c r="P3136" s="148" t="s">
        <v>31</v>
      </c>
      <c r="Q3136" s="149" t="s">
        <v>31</v>
      </c>
      <c r="R3136" s="1"/>
    </row>
    <row r="3137" spans="1:18" ht="15.75" hidden="1" customHeight="1">
      <c r="A3137" s="1" t="str">
        <f t="shared" si="1"/>
        <v/>
      </c>
      <c r="B3137" s="1"/>
      <c r="C3137" s="38" t="str">
        <f>IF('TSA Input'!J3112="","",IF('TSA Input'!J3112="Yes",'TSA Input'!B3112,"Ineligible"))</f>
        <v/>
      </c>
      <c r="D3137" s="39" t="str">
        <f>IF('TSA Input'!J3112="","",IF('TSA Input'!J3112="Yes",'TSA Input'!H3112,""))</f>
        <v/>
      </c>
      <c r="E3137" s="40" t="str">
        <f>IF('TSA Input'!J3112="","",IF('TSA Input'!J3112="Yes",'TSA Input'!G3112,""))</f>
        <v/>
      </c>
      <c r="F3137" s="42" t="str">
        <f>IF('TSA Input'!J3112="","",IF('TSA Input'!J3112="Yes",'TSA Input'!C3112,""))</f>
        <v/>
      </c>
      <c r="G3137" s="43" t="str">
        <f>IF('TSA Input'!J3112="","",IF('TSA Input'!J3112="Yes",'TSA Input'!I3112,""))</f>
        <v/>
      </c>
      <c r="H3137" s="43" t="str">
        <f>IF('TSA Input'!J3112="","",IF('TSA Input'!J3112="Yes",'TSA Input'!E3112,""))</f>
        <v/>
      </c>
      <c r="I3137" s="45" t="str">
        <f t="shared" si="2"/>
        <v/>
      </c>
      <c r="J3137" s="146" t="str">
        <f>IF('TSA Input'!$J3112="","",IF('TSA Input'!$J3112="Yes",'TSA Input'!$C3112,""))</f>
        <v/>
      </c>
      <c r="K3137" s="147" t="str">
        <f>IF('TSA Input'!$J3112="","",IF('TSA Input'!$J3112="Yes",'TSA Input'!$I3112,""))</f>
        <v/>
      </c>
      <c r="L3137" s="147" t="str">
        <f>IF('TSA Input'!$J3112="","",IF('TSA Input'!$J3112="Yes",'TSA Input'!$E3112,""))</f>
        <v/>
      </c>
      <c r="M3137" s="45" t="str">
        <f t="shared" si="3"/>
        <v/>
      </c>
      <c r="N3137" s="48"/>
      <c r="O3137" s="49"/>
      <c r="P3137" s="148" t="s">
        <v>31</v>
      </c>
      <c r="Q3137" s="149" t="s">
        <v>31</v>
      </c>
      <c r="R3137" s="1"/>
    </row>
    <row r="3138" spans="1:18" ht="15.75" hidden="1" customHeight="1">
      <c r="A3138" s="1" t="str">
        <f t="shared" si="1"/>
        <v/>
      </c>
      <c r="B3138" s="1"/>
      <c r="C3138" s="38" t="str">
        <f>IF('TSA Input'!J3113="","",IF('TSA Input'!J3113="Yes",'TSA Input'!B3113,"Ineligible"))</f>
        <v/>
      </c>
      <c r="D3138" s="39" t="str">
        <f>IF('TSA Input'!J3113="","",IF('TSA Input'!J3113="Yes",'TSA Input'!H3113,""))</f>
        <v/>
      </c>
      <c r="E3138" s="40" t="str">
        <f>IF('TSA Input'!J3113="","",IF('TSA Input'!J3113="Yes",'TSA Input'!G3113,""))</f>
        <v/>
      </c>
      <c r="F3138" s="42" t="str">
        <f>IF('TSA Input'!J3113="","",IF('TSA Input'!J3113="Yes",'TSA Input'!C3113,""))</f>
        <v/>
      </c>
      <c r="G3138" s="43" t="str">
        <f>IF('TSA Input'!J3113="","",IF('TSA Input'!J3113="Yes",'TSA Input'!I3113,""))</f>
        <v/>
      </c>
      <c r="H3138" s="43" t="str">
        <f>IF('TSA Input'!J3113="","",IF('TSA Input'!J3113="Yes",'TSA Input'!E3113,""))</f>
        <v/>
      </c>
      <c r="I3138" s="45" t="str">
        <f t="shared" si="2"/>
        <v/>
      </c>
      <c r="J3138" s="146" t="str">
        <f>IF('TSA Input'!$J3113="","",IF('TSA Input'!$J3113="Yes",'TSA Input'!$C3113,""))</f>
        <v/>
      </c>
      <c r="K3138" s="147" t="str">
        <f>IF('TSA Input'!$J3113="","",IF('TSA Input'!$J3113="Yes",'TSA Input'!$I3113,""))</f>
        <v/>
      </c>
      <c r="L3138" s="147" t="str">
        <f>IF('TSA Input'!$J3113="","",IF('TSA Input'!$J3113="Yes",'TSA Input'!$E3113,""))</f>
        <v/>
      </c>
      <c r="M3138" s="45" t="str">
        <f t="shared" si="3"/>
        <v/>
      </c>
      <c r="N3138" s="48"/>
      <c r="O3138" s="49"/>
      <c r="P3138" s="148" t="s">
        <v>31</v>
      </c>
      <c r="Q3138" s="149" t="s">
        <v>31</v>
      </c>
      <c r="R3138" s="1"/>
    </row>
    <row r="3139" spans="1:18" ht="15.75" hidden="1" customHeight="1">
      <c r="A3139" s="1" t="str">
        <f t="shared" si="1"/>
        <v/>
      </c>
      <c r="B3139" s="1"/>
      <c r="C3139" s="38" t="str">
        <f>IF('TSA Input'!J3114="","",IF('TSA Input'!J3114="Yes",'TSA Input'!B3114,"Ineligible"))</f>
        <v/>
      </c>
      <c r="D3139" s="39" t="str">
        <f>IF('TSA Input'!J3114="","",IF('TSA Input'!J3114="Yes",'TSA Input'!H3114,""))</f>
        <v/>
      </c>
      <c r="E3139" s="40" t="str">
        <f>IF('TSA Input'!J3114="","",IF('TSA Input'!J3114="Yes",'TSA Input'!G3114,""))</f>
        <v/>
      </c>
      <c r="F3139" s="42" t="str">
        <f>IF('TSA Input'!J3114="","",IF('TSA Input'!J3114="Yes",'TSA Input'!C3114,""))</f>
        <v/>
      </c>
      <c r="G3139" s="43" t="str">
        <f>IF('TSA Input'!J3114="","",IF('TSA Input'!J3114="Yes",'TSA Input'!I3114,""))</f>
        <v/>
      </c>
      <c r="H3139" s="43" t="str">
        <f>IF('TSA Input'!J3114="","",IF('TSA Input'!J3114="Yes",'TSA Input'!E3114,""))</f>
        <v/>
      </c>
      <c r="I3139" s="45" t="str">
        <f t="shared" si="2"/>
        <v/>
      </c>
      <c r="J3139" s="146" t="str">
        <f>IF('TSA Input'!$J3114="","",IF('TSA Input'!$J3114="Yes",'TSA Input'!$C3114,""))</f>
        <v/>
      </c>
      <c r="K3139" s="147" t="str">
        <f>IF('TSA Input'!$J3114="","",IF('TSA Input'!$J3114="Yes",'TSA Input'!$I3114,""))</f>
        <v/>
      </c>
      <c r="L3139" s="147" t="str">
        <f>IF('TSA Input'!$J3114="","",IF('TSA Input'!$J3114="Yes",'TSA Input'!$E3114,""))</f>
        <v/>
      </c>
      <c r="M3139" s="45" t="str">
        <f t="shared" si="3"/>
        <v/>
      </c>
      <c r="N3139" s="48"/>
      <c r="O3139" s="49"/>
      <c r="P3139" s="148" t="s">
        <v>31</v>
      </c>
      <c r="Q3139" s="149" t="s">
        <v>31</v>
      </c>
      <c r="R3139" s="1"/>
    </row>
    <row r="3140" spans="1:18" ht="15.75" hidden="1" customHeight="1">
      <c r="A3140" s="1" t="str">
        <f t="shared" si="1"/>
        <v/>
      </c>
      <c r="B3140" s="1"/>
      <c r="C3140" s="38" t="str">
        <f>IF('TSA Input'!J3115="","",IF('TSA Input'!J3115="Yes",'TSA Input'!B3115,"Ineligible"))</f>
        <v/>
      </c>
      <c r="D3140" s="39" t="str">
        <f>IF('TSA Input'!J3115="","",IF('TSA Input'!J3115="Yes",'TSA Input'!H3115,""))</f>
        <v/>
      </c>
      <c r="E3140" s="40" t="str">
        <f>IF('TSA Input'!J3115="","",IF('TSA Input'!J3115="Yes",'TSA Input'!G3115,""))</f>
        <v/>
      </c>
      <c r="F3140" s="42" t="str">
        <f>IF('TSA Input'!J3115="","",IF('TSA Input'!J3115="Yes",'TSA Input'!C3115,""))</f>
        <v/>
      </c>
      <c r="G3140" s="43" t="str">
        <f>IF('TSA Input'!J3115="","",IF('TSA Input'!J3115="Yes",'TSA Input'!I3115,""))</f>
        <v/>
      </c>
      <c r="H3140" s="43" t="str">
        <f>IF('TSA Input'!J3115="","",IF('TSA Input'!J3115="Yes",'TSA Input'!E3115,""))</f>
        <v/>
      </c>
      <c r="I3140" s="45" t="str">
        <f t="shared" si="2"/>
        <v/>
      </c>
      <c r="J3140" s="146" t="str">
        <f>IF('TSA Input'!$J3115="","",IF('TSA Input'!$J3115="Yes",'TSA Input'!$C3115,""))</f>
        <v/>
      </c>
      <c r="K3140" s="147" t="str">
        <f>IF('TSA Input'!$J3115="","",IF('TSA Input'!$J3115="Yes",'TSA Input'!$I3115,""))</f>
        <v/>
      </c>
      <c r="L3140" s="147" t="str">
        <f>IF('TSA Input'!$J3115="","",IF('TSA Input'!$J3115="Yes",'TSA Input'!$E3115,""))</f>
        <v/>
      </c>
      <c r="M3140" s="45" t="str">
        <f t="shared" si="3"/>
        <v/>
      </c>
      <c r="N3140" s="48"/>
      <c r="O3140" s="49"/>
      <c r="P3140" s="148" t="s">
        <v>31</v>
      </c>
      <c r="Q3140" s="149" t="s">
        <v>31</v>
      </c>
      <c r="R3140" s="1"/>
    </row>
    <row r="3141" spans="1:18" ht="15.75" hidden="1" customHeight="1">
      <c r="A3141" s="1" t="str">
        <f t="shared" si="1"/>
        <v/>
      </c>
      <c r="B3141" s="1"/>
      <c r="C3141" s="38" t="str">
        <f>IF('TSA Input'!J3116="","",IF('TSA Input'!J3116="Yes",'TSA Input'!B3116,"Ineligible"))</f>
        <v/>
      </c>
      <c r="D3141" s="39" t="str">
        <f>IF('TSA Input'!J3116="","",IF('TSA Input'!J3116="Yes",'TSA Input'!H3116,""))</f>
        <v/>
      </c>
      <c r="E3141" s="40" t="str">
        <f>IF('TSA Input'!J3116="","",IF('TSA Input'!J3116="Yes",'TSA Input'!G3116,""))</f>
        <v/>
      </c>
      <c r="F3141" s="42" t="str">
        <f>IF('TSA Input'!J3116="","",IF('TSA Input'!J3116="Yes",'TSA Input'!C3116,""))</f>
        <v/>
      </c>
      <c r="G3141" s="43" t="str">
        <f>IF('TSA Input'!J3116="","",IF('TSA Input'!J3116="Yes",'TSA Input'!I3116,""))</f>
        <v/>
      </c>
      <c r="H3141" s="43" t="str">
        <f>IF('TSA Input'!J3116="","",IF('TSA Input'!J3116="Yes",'TSA Input'!E3116,""))</f>
        <v/>
      </c>
      <c r="I3141" s="45" t="str">
        <f t="shared" si="2"/>
        <v/>
      </c>
      <c r="J3141" s="146" t="str">
        <f>IF('TSA Input'!$J3116="","",IF('TSA Input'!$J3116="Yes",'TSA Input'!$C3116,""))</f>
        <v/>
      </c>
      <c r="K3141" s="147" t="str">
        <f>IF('TSA Input'!$J3116="","",IF('TSA Input'!$J3116="Yes",'TSA Input'!$I3116,""))</f>
        <v/>
      </c>
      <c r="L3141" s="147" t="str">
        <f>IF('TSA Input'!$J3116="","",IF('TSA Input'!$J3116="Yes",'TSA Input'!$E3116,""))</f>
        <v/>
      </c>
      <c r="M3141" s="45" t="str">
        <f t="shared" si="3"/>
        <v/>
      </c>
      <c r="N3141" s="48"/>
      <c r="O3141" s="49"/>
      <c r="P3141" s="148" t="s">
        <v>31</v>
      </c>
      <c r="Q3141" s="149" t="s">
        <v>31</v>
      </c>
      <c r="R3141" s="1"/>
    </row>
    <row r="3142" spans="1:18" ht="15.75" hidden="1" customHeight="1">
      <c r="A3142" s="1" t="str">
        <f t="shared" si="1"/>
        <v/>
      </c>
      <c r="B3142" s="1"/>
      <c r="C3142" s="38" t="str">
        <f>IF('TSA Input'!J3117="","",IF('TSA Input'!J3117="Yes",'TSA Input'!B3117,"Ineligible"))</f>
        <v/>
      </c>
      <c r="D3142" s="39" t="str">
        <f>IF('TSA Input'!J3117="","",IF('TSA Input'!J3117="Yes",'TSA Input'!H3117,""))</f>
        <v/>
      </c>
      <c r="E3142" s="40" t="str">
        <f>IF('TSA Input'!J3117="","",IF('TSA Input'!J3117="Yes",'TSA Input'!G3117,""))</f>
        <v/>
      </c>
      <c r="F3142" s="42" t="str">
        <f>IF('TSA Input'!J3117="","",IF('TSA Input'!J3117="Yes",'TSA Input'!C3117,""))</f>
        <v/>
      </c>
      <c r="G3142" s="43" t="str">
        <f>IF('TSA Input'!J3117="","",IF('TSA Input'!J3117="Yes",'TSA Input'!I3117,""))</f>
        <v/>
      </c>
      <c r="H3142" s="43" t="str">
        <f>IF('TSA Input'!J3117="","",IF('TSA Input'!J3117="Yes",'TSA Input'!E3117,""))</f>
        <v/>
      </c>
      <c r="I3142" s="45" t="str">
        <f t="shared" si="2"/>
        <v/>
      </c>
      <c r="J3142" s="146" t="str">
        <f>IF('TSA Input'!$J3117="","",IF('TSA Input'!$J3117="Yes",'TSA Input'!$C3117,""))</f>
        <v/>
      </c>
      <c r="K3142" s="147" t="str">
        <f>IF('TSA Input'!$J3117="","",IF('TSA Input'!$J3117="Yes",'TSA Input'!$I3117,""))</f>
        <v/>
      </c>
      <c r="L3142" s="147" t="str">
        <f>IF('TSA Input'!$J3117="","",IF('TSA Input'!$J3117="Yes",'TSA Input'!$E3117,""))</f>
        <v/>
      </c>
      <c r="M3142" s="45" t="str">
        <f t="shared" si="3"/>
        <v/>
      </c>
      <c r="N3142" s="48"/>
      <c r="O3142" s="49"/>
      <c r="P3142" s="148" t="s">
        <v>31</v>
      </c>
      <c r="Q3142" s="149" t="s">
        <v>31</v>
      </c>
      <c r="R3142" s="1"/>
    </row>
    <row r="3143" spans="1:18" ht="15.75" hidden="1" customHeight="1">
      <c r="A3143" s="1" t="str">
        <f t="shared" si="1"/>
        <v/>
      </c>
      <c r="B3143" s="1"/>
      <c r="C3143" s="38" t="str">
        <f>IF('TSA Input'!J3118="","",IF('TSA Input'!J3118="Yes",'TSA Input'!B3118,"Ineligible"))</f>
        <v/>
      </c>
      <c r="D3143" s="39" t="str">
        <f>IF('TSA Input'!J3118="","",IF('TSA Input'!J3118="Yes",'TSA Input'!H3118,""))</f>
        <v/>
      </c>
      <c r="E3143" s="40" t="str">
        <f>IF('TSA Input'!J3118="","",IF('TSA Input'!J3118="Yes",'TSA Input'!G3118,""))</f>
        <v/>
      </c>
      <c r="F3143" s="42" t="str">
        <f>IF('TSA Input'!J3118="","",IF('TSA Input'!J3118="Yes",'TSA Input'!C3118,""))</f>
        <v/>
      </c>
      <c r="G3143" s="43" t="str">
        <f>IF('TSA Input'!J3118="","",IF('TSA Input'!J3118="Yes",'TSA Input'!I3118,""))</f>
        <v/>
      </c>
      <c r="H3143" s="43" t="str">
        <f>IF('TSA Input'!J3118="","",IF('TSA Input'!J3118="Yes",'TSA Input'!E3118,""))</f>
        <v/>
      </c>
      <c r="I3143" s="45" t="str">
        <f t="shared" si="2"/>
        <v/>
      </c>
      <c r="J3143" s="146" t="str">
        <f>IF('TSA Input'!$J3118="","",IF('TSA Input'!$J3118="Yes",'TSA Input'!$C3118,""))</f>
        <v/>
      </c>
      <c r="K3143" s="147" t="str">
        <f>IF('TSA Input'!$J3118="","",IF('TSA Input'!$J3118="Yes",'TSA Input'!$I3118,""))</f>
        <v/>
      </c>
      <c r="L3143" s="147" t="str">
        <f>IF('TSA Input'!$J3118="","",IF('TSA Input'!$J3118="Yes",'TSA Input'!$E3118,""))</f>
        <v/>
      </c>
      <c r="M3143" s="45" t="str">
        <f t="shared" si="3"/>
        <v/>
      </c>
      <c r="N3143" s="48"/>
      <c r="O3143" s="49"/>
      <c r="P3143" s="148" t="s">
        <v>31</v>
      </c>
      <c r="Q3143" s="149" t="s">
        <v>31</v>
      </c>
      <c r="R3143" s="1"/>
    </row>
    <row r="3144" spans="1:18" ht="15.75" hidden="1" customHeight="1">
      <c r="A3144" s="1" t="str">
        <f t="shared" si="1"/>
        <v/>
      </c>
      <c r="B3144" s="1"/>
      <c r="C3144" s="38" t="str">
        <f>IF('TSA Input'!J3119="","",IF('TSA Input'!J3119="Yes",'TSA Input'!B3119,"Ineligible"))</f>
        <v/>
      </c>
      <c r="D3144" s="39" t="str">
        <f>IF('TSA Input'!J3119="","",IF('TSA Input'!J3119="Yes",'TSA Input'!H3119,""))</f>
        <v/>
      </c>
      <c r="E3144" s="40" t="str">
        <f>IF('TSA Input'!J3119="","",IF('TSA Input'!J3119="Yes",'TSA Input'!G3119,""))</f>
        <v/>
      </c>
      <c r="F3144" s="42" t="str">
        <f>IF('TSA Input'!J3119="","",IF('TSA Input'!J3119="Yes",'TSA Input'!C3119,""))</f>
        <v/>
      </c>
      <c r="G3144" s="43" t="str">
        <f>IF('TSA Input'!J3119="","",IF('TSA Input'!J3119="Yes",'TSA Input'!I3119,""))</f>
        <v/>
      </c>
      <c r="H3144" s="43" t="str">
        <f>IF('TSA Input'!J3119="","",IF('TSA Input'!J3119="Yes",'TSA Input'!E3119,""))</f>
        <v/>
      </c>
      <c r="I3144" s="45" t="str">
        <f t="shared" si="2"/>
        <v/>
      </c>
      <c r="J3144" s="146" t="str">
        <f>IF('TSA Input'!$J3119="","",IF('TSA Input'!$J3119="Yes",'TSA Input'!$C3119,""))</f>
        <v/>
      </c>
      <c r="K3144" s="147" t="str">
        <f>IF('TSA Input'!$J3119="","",IF('TSA Input'!$J3119="Yes",'TSA Input'!$I3119,""))</f>
        <v/>
      </c>
      <c r="L3144" s="147" t="str">
        <f>IF('TSA Input'!$J3119="","",IF('TSA Input'!$J3119="Yes",'TSA Input'!$E3119,""))</f>
        <v/>
      </c>
      <c r="M3144" s="45" t="str">
        <f t="shared" si="3"/>
        <v/>
      </c>
      <c r="N3144" s="48"/>
      <c r="O3144" s="49"/>
      <c r="P3144" s="148" t="s">
        <v>31</v>
      </c>
      <c r="Q3144" s="149" t="s">
        <v>31</v>
      </c>
      <c r="R3144" s="1"/>
    </row>
    <row r="3145" spans="1:18" ht="15.75" hidden="1" customHeight="1">
      <c r="A3145" s="1" t="str">
        <f t="shared" si="1"/>
        <v/>
      </c>
      <c r="B3145" s="1"/>
      <c r="C3145" s="38" t="str">
        <f>IF('TSA Input'!J3120="","",IF('TSA Input'!J3120="Yes",'TSA Input'!B3120,"Ineligible"))</f>
        <v/>
      </c>
      <c r="D3145" s="39" t="str">
        <f>IF('TSA Input'!J3120="","",IF('TSA Input'!J3120="Yes",'TSA Input'!H3120,""))</f>
        <v/>
      </c>
      <c r="E3145" s="40" t="str">
        <f>IF('TSA Input'!J3120="","",IF('TSA Input'!J3120="Yes",'TSA Input'!G3120,""))</f>
        <v/>
      </c>
      <c r="F3145" s="42" t="str">
        <f>IF('TSA Input'!J3120="","",IF('TSA Input'!J3120="Yes",'TSA Input'!C3120,""))</f>
        <v/>
      </c>
      <c r="G3145" s="43" t="str">
        <f>IF('TSA Input'!J3120="","",IF('TSA Input'!J3120="Yes",'TSA Input'!I3120,""))</f>
        <v/>
      </c>
      <c r="H3145" s="43" t="str">
        <f>IF('TSA Input'!J3120="","",IF('TSA Input'!J3120="Yes",'TSA Input'!E3120,""))</f>
        <v/>
      </c>
      <c r="I3145" s="45" t="str">
        <f t="shared" si="2"/>
        <v/>
      </c>
      <c r="J3145" s="146" t="str">
        <f>IF('TSA Input'!$J3120="","",IF('TSA Input'!$J3120="Yes",'TSA Input'!$C3120,""))</f>
        <v/>
      </c>
      <c r="K3145" s="147" t="str">
        <f>IF('TSA Input'!$J3120="","",IF('TSA Input'!$J3120="Yes",'TSA Input'!$I3120,""))</f>
        <v/>
      </c>
      <c r="L3145" s="147" t="str">
        <f>IF('TSA Input'!$J3120="","",IF('TSA Input'!$J3120="Yes",'TSA Input'!$E3120,""))</f>
        <v/>
      </c>
      <c r="M3145" s="45" t="str">
        <f t="shared" si="3"/>
        <v/>
      </c>
      <c r="N3145" s="48"/>
      <c r="O3145" s="49"/>
      <c r="P3145" s="148" t="s">
        <v>31</v>
      </c>
      <c r="Q3145" s="149" t="s">
        <v>31</v>
      </c>
      <c r="R3145" s="1"/>
    </row>
    <row r="3146" spans="1:18" ht="15.75" hidden="1" customHeight="1">
      <c r="A3146" s="1" t="str">
        <f t="shared" si="1"/>
        <v/>
      </c>
      <c r="B3146" s="1"/>
      <c r="C3146" s="38" t="str">
        <f>IF('TSA Input'!J3121="","",IF('TSA Input'!J3121="Yes",'TSA Input'!B3121,"Ineligible"))</f>
        <v/>
      </c>
      <c r="D3146" s="39" t="str">
        <f>IF('TSA Input'!J3121="","",IF('TSA Input'!J3121="Yes",'TSA Input'!H3121,""))</f>
        <v/>
      </c>
      <c r="E3146" s="40" t="str">
        <f>IF('TSA Input'!J3121="","",IF('TSA Input'!J3121="Yes",'TSA Input'!G3121,""))</f>
        <v/>
      </c>
      <c r="F3146" s="42" t="str">
        <f>IF('TSA Input'!J3121="","",IF('TSA Input'!J3121="Yes",'TSA Input'!C3121,""))</f>
        <v/>
      </c>
      <c r="G3146" s="43" t="str">
        <f>IF('TSA Input'!J3121="","",IF('TSA Input'!J3121="Yes",'TSA Input'!I3121,""))</f>
        <v/>
      </c>
      <c r="H3146" s="43" t="str">
        <f>IF('TSA Input'!J3121="","",IF('TSA Input'!J3121="Yes",'TSA Input'!E3121,""))</f>
        <v/>
      </c>
      <c r="I3146" s="45" t="str">
        <f t="shared" si="2"/>
        <v/>
      </c>
      <c r="J3146" s="146" t="str">
        <f>IF('TSA Input'!$J3121="","",IF('TSA Input'!$J3121="Yes",'TSA Input'!$C3121,""))</f>
        <v/>
      </c>
      <c r="K3146" s="147" t="str">
        <f>IF('TSA Input'!$J3121="","",IF('TSA Input'!$J3121="Yes",'TSA Input'!$I3121,""))</f>
        <v/>
      </c>
      <c r="L3146" s="147" t="str">
        <f>IF('TSA Input'!$J3121="","",IF('TSA Input'!$J3121="Yes",'TSA Input'!$E3121,""))</f>
        <v/>
      </c>
      <c r="M3146" s="45" t="str">
        <f t="shared" si="3"/>
        <v/>
      </c>
      <c r="N3146" s="48"/>
      <c r="O3146" s="49"/>
      <c r="P3146" s="148" t="s">
        <v>31</v>
      </c>
      <c r="Q3146" s="149" t="s">
        <v>31</v>
      </c>
      <c r="R3146" s="1"/>
    </row>
    <row r="3147" spans="1:18" ht="15.75" hidden="1" customHeight="1">
      <c r="A3147" s="1" t="str">
        <f t="shared" si="1"/>
        <v/>
      </c>
      <c r="B3147" s="1"/>
      <c r="C3147" s="38" t="str">
        <f>IF('TSA Input'!J3122="","",IF('TSA Input'!J3122="Yes",'TSA Input'!B3122,"Ineligible"))</f>
        <v/>
      </c>
      <c r="D3147" s="39" t="str">
        <f>IF('TSA Input'!J3122="","",IF('TSA Input'!J3122="Yes",'TSA Input'!H3122,""))</f>
        <v/>
      </c>
      <c r="E3147" s="40" t="str">
        <f>IF('TSA Input'!J3122="","",IF('TSA Input'!J3122="Yes",'TSA Input'!G3122,""))</f>
        <v/>
      </c>
      <c r="F3147" s="42" t="str">
        <f>IF('TSA Input'!J3122="","",IF('TSA Input'!J3122="Yes",'TSA Input'!C3122,""))</f>
        <v/>
      </c>
      <c r="G3147" s="43" t="str">
        <f>IF('TSA Input'!J3122="","",IF('TSA Input'!J3122="Yes",'TSA Input'!I3122,""))</f>
        <v/>
      </c>
      <c r="H3147" s="43" t="str">
        <f>IF('TSA Input'!J3122="","",IF('TSA Input'!J3122="Yes",'TSA Input'!E3122,""))</f>
        <v/>
      </c>
      <c r="I3147" s="45" t="str">
        <f t="shared" si="2"/>
        <v/>
      </c>
      <c r="J3147" s="146" t="str">
        <f>IF('TSA Input'!$J3122="","",IF('TSA Input'!$J3122="Yes",'TSA Input'!$C3122,""))</f>
        <v/>
      </c>
      <c r="K3147" s="147" t="str">
        <f>IF('TSA Input'!$J3122="","",IF('TSA Input'!$J3122="Yes",'TSA Input'!$I3122,""))</f>
        <v/>
      </c>
      <c r="L3147" s="147" t="str">
        <f>IF('TSA Input'!$J3122="","",IF('TSA Input'!$J3122="Yes",'TSA Input'!$E3122,""))</f>
        <v/>
      </c>
      <c r="M3147" s="45" t="str">
        <f t="shared" si="3"/>
        <v/>
      </c>
      <c r="N3147" s="48"/>
      <c r="O3147" s="49"/>
      <c r="P3147" s="148" t="s">
        <v>31</v>
      </c>
      <c r="Q3147" s="149" t="s">
        <v>31</v>
      </c>
      <c r="R3147" s="1"/>
    </row>
    <row r="3148" spans="1:18" ht="15.75" hidden="1" customHeight="1">
      <c r="A3148" s="1" t="str">
        <f t="shared" si="1"/>
        <v/>
      </c>
      <c r="B3148" s="1"/>
      <c r="C3148" s="38" t="str">
        <f>IF('TSA Input'!J3123="","",IF('TSA Input'!J3123="Yes",'TSA Input'!B3123,"Ineligible"))</f>
        <v/>
      </c>
      <c r="D3148" s="39" t="str">
        <f>IF('TSA Input'!J3123="","",IF('TSA Input'!J3123="Yes",'TSA Input'!H3123,""))</f>
        <v/>
      </c>
      <c r="E3148" s="40" t="str">
        <f>IF('TSA Input'!J3123="","",IF('TSA Input'!J3123="Yes",'TSA Input'!G3123,""))</f>
        <v/>
      </c>
      <c r="F3148" s="42" t="str">
        <f>IF('TSA Input'!J3123="","",IF('TSA Input'!J3123="Yes",'TSA Input'!C3123,""))</f>
        <v/>
      </c>
      <c r="G3148" s="43" t="str">
        <f>IF('TSA Input'!J3123="","",IF('TSA Input'!J3123="Yes",'TSA Input'!I3123,""))</f>
        <v/>
      </c>
      <c r="H3148" s="43" t="str">
        <f>IF('TSA Input'!J3123="","",IF('TSA Input'!J3123="Yes",'TSA Input'!E3123,""))</f>
        <v/>
      </c>
      <c r="I3148" s="45" t="str">
        <f t="shared" si="2"/>
        <v/>
      </c>
      <c r="J3148" s="146" t="str">
        <f>IF('TSA Input'!$J3123="","",IF('TSA Input'!$J3123="Yes",'TSA Input'!$C3123,""))</f>
        <v/>
      </c>
      <c r="K3148" s="147" t="str">
        <f>IF('TSA Input'!$J3123="","",IF('TSA Input'!$J3123="Yes",'TSA Input'!$I3123,""))</f>
        <v/>
      </c>
      <c r="L3148" s="147" t="str">
        <f>IF('TSA Input'!$J3123="","",IF('TSA Input'!$J3123="Yes",'TSA Input'!$E3123,""))</f>
        <v/>
      </c>
      <c r="M3148" s="45" t="str">
        <f t="shared" si="3"/>
        <v/>
      </c>
      <c r="N3148" s="48"/>
      <c r="O3148" s="49"/>
      <c r="P3148" s="148" t="s">
        <v>31</v>
      </c>
      <c r="Q3148" s="149" t="s">
        <v>31</v>
      </c>
      <c r="R3148" s="1"/>
    </row>
    <row r="3149" spans="1:18" ht="15.75" hidden="1" customHeight="1">
      <c r="A3149" s="1" t="str">
        <f t="shared" si="1"/>
        <v/>
      </c>
      <c r="B3149" s="1"/>
      <c r="C3149" s="38" t="str">
        <f>IF('TSA Input'!J3124="","",IF('TSA Input'!J3124="Yes",'TSA Input'!B3124,"Ineligible"))</f>
        <v/>
      </c>
      <c r="D3149" s="39" t="str">
        <f>IF('TSA Input'!J3124="","",IF('TSA Input'!J3124="Yes",'TSA Input'!H3124,""))</f>
        <v/>
      </c>
      <c r="E3149" s="40" t="str">
        <f>IF('TSA Input'!J3124="","",IF('TSA Input'!J3124="Yes",'TSA Input'!G3124,""))</f>
        <v/>
      </c>
      <c r="F3149" s="42" t="str">
        <f>IF('TSA Input'!J3124="","",IF('TSA Input'!J3124="Yes",'TSA Input'!C3124,""))</f>
        <v/>
      </c>
      <c r="G3149" s="43" t="str">
        <f>IF('TSA Input'!J3124="","",IF('TSA Input'!J3124="Yes",'TSA Input'!I3124,""))</f>
        <v/>
      </c>
      <c r="H3149" s="43" t="str">
        <f>IF('TSA Input'!J3124="","",IF('TSA Input'!J3124="Yes",'TSA Input'!E3124,""))</f>
        <v/>
      </c>
      <c r="I3149" s="45" t="str">
        <f t="shared" si="2"/>
        <v/>
      </c>
      <c r="J3149" s="146" t="str">
        <f>IF('TSA Input'!$J3124="","",IF('TSA Input'!$J3124="Yes",'TSA Input'!$C3124,""))</f>
        <v/>
      </c>
      <c r="K3149" s="147" t="str">
        <f>IF('TSA Input'!$J3124="","",IF('TSA Input'!$J3124="Yes",'TSA Input'!$I3124,""))</f>
        <v/>
      </c>
      <c r="L3149" s="147" t="str">
        <f>IF('TSA Input'!$J3124="","",IF('TSA Input'!$J3124="Yes",'TSA Input'!$E3124,""))</f>
        <v/>
      </c>
      <c r="M3149" s="45" t="str">
        <f t="shared" si="3"/>
        <v/>
      </c>
      <c r="N3149" s="48"/>
      <c r="O3149" s="49"/>
      <c r="P3149" s="148" t="s">
        <v>31</v>
      </c>
      <c r="Q3149" s="149" t="s">
        <v>31</v>
      </c>
      <c r="R3149" s="1"/>
    </row>
    <row r="3150" spans="1:18" ht="15.75" hidden="1" customHeight="1">
      <c r="A3150" s="1" t="str">
        <f t="shared" si="1"/>
        <v/>
      </c>
      <c r="B3150" s="1"/>
      <c r="C3150" s="38" t="str">
        <f>IF('TSA Input'!J3125="","",IF('TSA Input'!J3125="Yes",'TSA Input'!B3125,"Ineligible"))</f>
        <v/>
      </c>
      <c r="D3150" s="39" t="str">
        <f>IF('TSA Input'!J3125="","",IF('TSA Input'!J3125="Yes",'TSA Input'!H3125,""))</f>
        <v/>
      </c>
      <c r="E3150" s="40" t="str">
        <f>IF('TSA Input'!J3125="","",IF('TSA Input'!J3125="Yes",'TSA Input'!G3125,""))</f>
        <v/>
      </c>
      <c r="F3150" s="42" t="str">
        <f>IF('TSA Input'!J3125="","",IF('TSA Input'!J3125="Yes",'TSA Input'!C3125,""))</f>
        <v/>
      </c>
      <c r="G3150" s="43" t="str">
        <f>IF('TSA Input'!J3125="","",IF('TSA Input'!J3125="Yes",'TSA Input'!I3125,""))</f>
        <v/>
      </c>
      <c r="H3150" s="43" t="str">
        <f>IF('TSA Input'!J3125="","",IF('TSA Input'!J3125="Yes",'TSA Input'!E3125,""))</f>
        <v/>
      </c>
      <c r="I3150" s="45" t="str">
        <f t="shared" si="2"/>
        <v/>
      </c>
      <c r="J3150" s="146" t="str">
        <f>IF('TSA Input'!$J3125="","",IF('TSA Input'!$J3125="Yes",'TSA Input'!$C3125,""))</f>
        <v/>
      </c>
      <c r="K3150" s="147" t="str">
        <f>IF('TSA Input'!$J3125="","",IF('TSA Input'!$J3125="Yes",'TSA Input'!$I3125,""))</f>
        <v/>
      </c>
      <c r="L3150" s="147" t="str">
        <f>IF('TSA Input'!$J3125="","",IF('TSA Input'!$J3125="Yes",'TSA Input'!$E3125,""))</f>
        <v/>
      </c>
      <c r="M3150" s="45" t="str">
        <f t="shared" si="3"/>
        <v/>
      </c>
      <c r="N3150" s="48"/>
      <c r="O3150" s="49"/>
      <c r="P3150" s="148" t="s">
        <v>31</v>
      </c>
      <c r="Q3150" s="149" t="s">
        <v>31</v>
      </c>
      <c r="R3150" s="1"/>
    </row>
    <row r="3151" spans="1:18" ht="15.75" hidden="1" customHeight="1">
      <c r="A3151" s="1" t="str">
        <f t="shared" si="1"/>
        <v/>
      </c>
      <c r="B3151" s="1"/>
      <c r="C3151" s="38" t="str">
        <f>IF('TSA Input'!J3126="","",IF('TSA Input'!J3126="Yes",'TSA Input'!B3126,"Ineligible"))</f>
        <v/>
      </c>
      <c r="D3151" s="39" t="str">
        <f>IF('TSA Input'!J3126="","",IF('TSA Input'!J3126="Yes",'TSA Input'!H3126,""))</f>
        <v/>
      </c>
      <c r="E3151" s="40" t="str">
        <f>IF('TSA Input'!J3126="","",IF('TSA Input'!J3126="Yes",'TSA Input'!G3126,""))</f>
        <v/>
      </c>
      <c r="F3151" s="42" t="str">
        <f>IF('TSA Input'!J3126="","",IF('TSA Input'!J3126="Yes",'TSA Input'!C3126,""))</f>
        <v/>
      </c>
      <c r="G3151" s="43" t="str">
        <f>IF('TSA Input'!J3126="","",IF('TSA Input'!J3126="Yes",'TSA Input'!I3126,""))</f>
        <v/>
      </c>
      <c r="H3151" s="43" t="str">
        <f>IF('TSA Input'!J3126="","",IF('TSA Input'!J3126="Yes",'TSA Input'!E3126,""))</f>
        <v/>
      </c>
      <c r="I3151" s="45" t="str">
        <f t="shared" si="2"/>
        <v/>
      </c>
      <c r="J3151" s="146" t="str">
        <f>IF('TSA Input'!$J3126="","",IF('TSA Input'!$J3126="Yes",'TSA Input'!$C3126,""))</f>
        <v/>
      </c>
      <c r="K3151" s="147" t="str">
        <f>IF('TSA Input'!$J3126="","",IF('TSA Input'!$J3126="Yes",'TSA Input'!$I3126,""))</f>
        <v/>
      </c>
      <c r="L3151" s="147" t="str">
        <f>IF('TSA Input'!$J3126="","",IF('TSA Input'!$J3126="Yes",'TSA Input'!$E3126,""))</f>
        <v/>
      </c>
      <c r="M3151" s="45" t="str">
        <f t="shared" si="3"/>
        <v/>
      </c>
      <c r="N3151" s="48"/>
      <c r="O3151" s="49"/>
      <c r="P3151" s="148" t="s">
        <v>31</v>
      </c>
      <c r="Q3151" s="149" t="s">
        <v>31</v>
      </c>
      <c r="R3151" s="1"/>
    </row>
    <row r="3152" spans="1:18" ht="15.75" hidden="1" customHeight="1">
      <c r="A3152" s="1" t="str">
        <f t="shared" si="1"/>
        <v/>
      </c>
      <c r="B3152" s="1"/>
      <c r="C3152" s="38" t="str">
        <f>IF('TSA Input'!J3127="","",IF('TSA Input'!J3127="Yes",'TSA Input'!B3127,"Ineligible"))</f>
        <v/>
      </c>
      <c r="D3152" s="39" t="str">
        <f>IF('TSA Input'!J3127="","",IF('TSA Input'!J3127="Yes",'TSA Input'!H3127,""))</f>
        <v/>
      </c>
      <c r="E3152" s="40" t="str">
        <f>IF('TSA Input'!J3127="","",IF('TSA Input'!J3127="Yes",'TSA Input'!G3127,""))</f>
        <v/>
      </c>
      <c r="F3152" s="42" t="str">
        <f>IF('TSA Input'!J3127="","",IF('TSA Input'!J3127="Yes",'TSA Input'!C3127,""))</f>
        <v/>
      </c>
      <c r="G3152" s="43" t="str">
        <f>IF('TSA Input'!J3127="","",IF('TSA Input'!J3127="Yes",'TSA Input'!I3127,""))</f>
        <v/>
      </c>
      <c r="H3152" s="43" t="str">
        <f>IF('TSA Input'!J3127="","",IF('TSA Input'!J3127="Yes",'TSA Input'!E3127,""))</f>
        <v/>
      </c>
      <c r="I3152" s="45" t="str">
        <f t="shared" si="2"/>
        <v/>
      </c>
      <c r="J3152" s="146" t="str">
        <f>IF('TSA Input'!$J3127="","",IF('TSA Input'!$J3127="Yes",'TSA Input'!$C3127,""))</f>
        <v/>
      </c>
      <c r="K3152" s="147" t="str">
        <f>IF('TSA Input'!$J3127="","",IF('TSA Input'!$J3127="Yes",'TSA Input'!$I3127,""))</f>
        <v/>
      </c>
      <c r="L3152" s="147" t="str">
        <f>IF('TSA Input'!$J3127="","",IF('TSA Input'!$J3127="Yes",'TSA Input'!$E3127,""))</f>
        <v/>
      </c>
      <c r="M3152" s="45" t="str">
        <f t="shared" si="3"/>
        <v/>
      </c>
      <c r="N3152" s="48"/>
      <c r="O3152" s="49"/>
      <c r="P3152" s="148" t="s">
        <v>31</v>
      </c>
      <c r="Q3152" s="149" t="s">
        <v>31</v>
      </c>
      <c r="R3152" s="1"/>
    </row>
    <row r="3153" spans="1:18" ht="15.75" hidden="1" customHeight="1">
      <c r="A3153" s="1" t="str">
        <f t="shared" si="1"/>
        <v/>
      </c>
      <c r="B3153" s="1"/>
      <c r="C3153" s="38" t="str">
        <f>IF('TSA Input'!J3128="","",IF('TSA Input'!J3128="Yes",'TSA Input'!B3128,"Ineligible"))</f>
        <v/>
      </c>
      <c r="D3153" s="39" t="str">
        <f>IF('TSA Input'!J3128="","",IF('TSA Input'!J3128="Yes",'TSA Input'!H3128,""))</f>
        <v/>
      </c>
      <c r="E3153" s="40" t="str">
        <f>IF('TSA Input'!J3128="","",IF('TSA Input'!J3128="Yes",'TSA Input'!G3128,""))</f>
        <v/>
      </c>
      <c r="F3153" s="42" t="str">
        <f>IF('TSA Input'!J3128="","",IF('TSA Input'!J3128="Yes",'TSA Input'!C3128,""))</f>
        <v/>
      </c>
      <c r="G3153" s="43" t="str">
        <f>IF('TSA Input'!J3128="","",IF('TSA Input'!J3128="Yes",'TSA Input'!I3128,""))</f>
        <v/>
      </c>
      <c r="H3153" s="43" t="str">
        <f>IF('TSA Input'!J3128="","",IF('TSA Input'!J3128="Yes",'TSA Input'!E3128,""))</f>
        <v/>
      </c>
      <c r="I3153" s="45" t="str">
        <f t="shared" si="2"/>
        <v/>
      </c>
      <c r="J3153" s="146" t="str">
        <f>IF('TSA Input'!$J3128="","",IF('TSA Input'!$J3128="Yes",'TSA Input'!$C3128,""))</f>
        <v/>
      </c>
      <c r="K3153" s="147" t="str">
        <f>IF('TSA Input'!$J3128="","",IF('TSA Input'!$J3128="Yes",'TSA Input'!$I3128,""))</f>
        <v/>
      </c>
      <c r="L3153" s="147" t="str">
        <f>IF('TSA Input'!$J3128="","",IF('TSA Input'!$J3128="Yes",'TSA Input'!$E3128,""))</f>
        <v/>
      </c>
      <c r="M3153" s="45" t="str">
        <f t="shared" si="3"/>
        <v/>
      </c>
      <c r="N3153" s="48"/>
      <c r="O3153" s="49"/>
      <c r="P3153" s="148" t="s">
        <v>31</v>
      </c>
      <c r="Q3153" s="149" t="s">
        <v>31</v>
      </c>
      <c r="R3153" s="1"/>
    </row>
    <row r="3154" spans="1:18" ht="15.75" hidden="1" customHeight="1">
      <c r="A3154" s="1" t="str">
        <f t="shared" si="1"/>
        <v/>
      </c>
      <c r="B3154" s="1"/>
      <c r="C3154" s="38" t="str">
        <f>IF('TSA Input'!J3129="","",IF('TSA Input'!J3129="Yes",'TSA Input'!B3129,"Ineligible"))</f>
        <v/>
      </c>
      <c r="D3154" s="39" t="str">
        <f>IF('TSA Input'!J3129="","",IF('TSA Input'!J3129="Yes",'TSA Input'!H3129,""))</f>
        <v/>
      </c>
      <c r="E3154" s="40" t="str">
        <f>IF('TSA Input'!J3129="","",IF('TSA Input'!J3129="Yes",'TSA Input'!G3129,""))</f>
        <v/>
      </c>
      <c r="F3154" s="42" t="str">
        <f>IF('TSA Input'!J3129="","",IF('TSA Input'!J3129="Yes",'TSA Input'!C3129,""))</f>
        <v/>
      </c>
      <c r="G3154" s="43" t="str">
        <f>IF('TSA Input'!J3129="","",IF('TSA Input'!J3129="Yes",'TSA Input'!I3129,""))</f>
        <v/>
      </c>
      <c r="H3154" s="43" t="str">
        <f>IF('TSA Input'!J3129="","",IF('TSA Input'!J3129="Yes",'TSA Input'!E3129,""))</f>
        <v/>
      </c>
      <c r="I3154" s="45" t="str">
        <f t="shared" si="2"/>
        <v/>
      </c>
      <c r="J3154" s="146" t="str">
        <f>IF('TSA Input'!$J3129="","",IF('TSA Input'!$J3129="Yes",'TSA Input'!$C3129,""))</f>
        <v/>
      </c>
      <c r="K3154" s="147" t="str">
        <f>IF('TSA Input'!$J3129="","",IF('TSA Input'!$J3129="Yes",'TSA Input'!$I3129,""))</f>
        <v/>
      </c>
      <c r="L3154" s="147" t="str">
        <f>IF('TSA Input'!$J3129="","",IF('TSA Input'!$J3129="Yes",'TSA Input'!$E3129,""))</f>
        <v/>
      </c>
      <c r="M3154" s="45" t="str">
        <f t="shared" si="3"/>
        <v/>
      </c>
      <c r="N3154" s="48"/>
      <c r="O3154" s="49"/>
      <c r="P3154" s="148" t="s">
        <v>31</v>
      </c>
      <c r="Q3154" s="149" t="s">
        <v>31</v>
      </c>
      <c r="R3154" s="1"/>
    </row>
    <row r="3155" spans="1:18" ht="15.75" hidden="1" customHeight="1">
      <c r="A3155" s="1" t="str">
        <f t="shared" si="1"/>
        <v/>
      </c>
      <c r="B3155" s="1"/>
      <c r="C3155" s="38" t="str">
        <f>IF('TSA Input'!J3130="","",IF('TSA Input'!J3130="Yes",'TSA Input'!B3130,"Ineligible"))</f>
        <v/>
      </c>
      <c r="D3155" s="39" t="str">
        <f>IF('TSA Input'!J3130="","",IF('TSA Input'!J3130="Yes",'TSA Input'!H3130,""))</f>
        <v/>
      </c>
      <c r="E3155" s="40" t="str">
        <f>IF('TSA Input'!J3130="","",IF('TSA Input'!J3130="Yes",'TSA Input'!G3130,""))</f>
        <v/>
      </c>
      <c r="F3155" s="42" t="str">
        <f>IF('TSA Input'!J3130="","",IF('TSA Input'!J3130="Yes",'TSA Input'!C3130,""))</f>
        <v/>
      </c>
      <c r="G3155" s="43" t="str">
        <f>IF('TSA Input'!J3130="","",IF('TSA Input'!J3130="Yes",'TSA Input'!I3130,""))</f>
        <v/>
      </c>
      <c r="H3155" s="43" t="str">
        <f>IF('TSA Input'!J3130="","",IF('TSA Input'!J3130="Yes",'TSA Input'!E3130,""))</f>
        <v/>
      </c>
      <c r="I3155" s="45" t="str">
        <f t="shared" si="2"/>
        <v/>
      </c>
      <c r="J3155" s="146" t="str">
        <f>IF('TSA Input'!$J3130="","",IF('TSA Input'!$J3130="Yes",'TSA Input'!$C3130,""))</f>
        <v/>
      </c>
      <c r="K3155" s="147" t="str">
        <f>IF('TSA Input'!$J3130="","",IF('TSA Input'!$J3130="Yes",'TSA Input'!$I3130,""))</f>
        <v/>
      </c>
      <c r="L3155" s="147" t="str">
        <f>IF('TSA Input'!$J3130="","",IF('TSA Input'!$J3130="Yes",'TSA Input'!$E3130,""))</f>
        <v/>
      </c>
      <c r="M3155" s="45" t="str">
        <f t="shared" si="3"/>
        <v/>
      </c>
      <c r="N3155" s="48"/>
      <c r="O3155" s="49"/>
      <c r="P3155" s="148" t="s">
        <v>31</v>
      </c>
      <c r="Q3155" s="149" t="s">
        <v>31</v>
      </c>
      <c r="R3155" s="1"/>
    </row>
    <row r="3156" spans="1:18" ht="15.75" hidden="1" customHeight="1">
      <c r="A3156" s="1" t="str">
        <f t="shared" si="1"/>
        <v/>
      </c>
      <c r="B3156" s="1"/>
      <c r="C3156" s="38" t="str">
        <f>IF('TSA Input'!J3131="","",IF('TSA Input'!J3131="Yes",'TSA Input'!B3131,"Ineligible"))</f>
        <v/>
      </c>
      <c r="D3156" s="39" t="str">
        <f>IF('TSA Input'!J3131="","",IF('TSA Input'!J3131="Yes",'TSA Input'!H3131,""))</f>
        <v/>
      </c>
      <c r="E3156" s="40" t="str">
        <f>IF('TSA Input'!J3131="","",IF('TSA Input'!J3131="Yes",'TSA Input'!G3131,""))</f>
        <v/>
      </c>
      <c r="F3156" s="42" t="str">
        <f>IF('TSA Input'!J3131="","",IF('TSA Input'!J3131="Yes",'TSA Input'!C3131,""))</f>
        <v/>
      </c>
      <c r="G3156" s="43" t="str">
        <f>IF('TSA Input'!J3131="","",IF('TSA Input'!J3131="Yes",'TSA Input'!I3131,""))</f>
        <v/>
      </c>
      <c r="H3156" s="43" t="str">
        <f>IF('TSA Input'!J3131="","",IF('TSA Input'!J3131="Yes",'TSA Input'!E3131,""))</f>
        <v/>
      </c>
      <c r="I3156" s="45" t="str">
        <f t="shared" si="2"/>
        <v/>
      </c>
      <c r="J3156" s="146" t="str">
        <f>IF('TSA Input'!$J3131="","",IF('TSA Input'!$J3131="Yes",'TSA Input'!$C3131,""))</f>
        <v/>
      </c>
      <c r="K3156" s="147" t="str">
        <f>IF('TSA Input'!$J3131="","",IF('TSA Input'!$J3131="Yes",'TSA Input'!$I3131,""))</f>
        <v/>
      </c>
      <c r="L3156" s="147" t="str">
        <f>IF('TSA Input'!$J3131="","",IF('TSA Input'!$J3131="Yes",'TSA Input'!$E3131,""))</f>
        <v/>
      </c>
      <c r="M3156" s="45" t="str">
        <f t="shared" si="3"/>
        <v/>
      </c>
      <c r="N3156" s="48"/>
      <c r="O3156" s="49"/>
      <c r="P3156" s="148" t="s">
        <v>31</v>
      </c>
      <c r="Q3156" s="149" t="s">
        <v>31</v>
      </c>
      <c r="R3156" s="1"/>
    </row>
    <row r="3157" spans="1:18" ht="15.75" hidden="1" customHeight="1">
      <c r="A3157" s="1" t="str">
        <f t="shared" si="1"/>
        <v/>
      </c>
      <c r="B3157" s="1"/>
      <c r="C3157" s="38" t="str">
        <f>IF('TSA Input'!J3132="","",IF('TSA Input'!J3132="Yes",'TSA Input'!B3132,"Ineligible"))</f>
        <v/>
      </c>
      <c r="D3157" s="39" t="str">
        <f>IF('TSA Input'!J3132="","",IF('TSA Input'!J3132="Yes",'TSA Input'!H3132,""))</f>
        <v/>
      </c>
      <c r="E3157" s="40" t="str">
        <f>IF('TSA Input'!J3132="","",IF('TSA Input'!J3132="Yes",'TSA Input'!G3132,""))</f>
        <v/>
      </c>
      <c r="F3157" s="42" t="str">
        <f>IF('TSA Input'!J3132="","",IF('TSA Input'!J3132="Yes",'TSA Input'!C3132,""))</f>
        <v/>
      </c>
      <c r="G3157" s="43" t="str">
        <f>IF('TSA Input'!J3132="","",IF('TSA Input'!J3132="Yes",'TSA Input'!I3132,""))</f>
        <v/>
      </c>
      <c r="H3157" s="43" t="str">
        <f>IF('TSA Input'!J3132="","",IF('TSA Input'!J3132="Yes",'TSA Input'!E3132,""))</f>
        <v/>
      </c>
      <c r="I3157" s="45" t="str">
        <f t="shared" si="2"/>
        <v/>
      </c>
      <c r="J3157" s="146" t="str">
        <f>IF('TSA Input'!$J3132="","",IF('TSA Input'!$J3132="Yes",'TSA Input'!$C3132,""))</f>
        <v/>
      </c>
      <c r="K3157" s="147" t="str">
        <f>IF('TSA Input'!$J3132="","",IF('TSA Input'!$J3132="Yes",'TSA Input'!$I3132,""))</f>
        <v/>
      </c>
      <c r="L3157" s="147" t="str">
        <f>IF('TSA Input'!$J3132="","",IF('TSA Input'!$J3132="Yes",'TSA Input'!$E3132,""))</f>
        <v/>
      </c>
      <c r="M3157" s="45" t="str">
        <f t="shared" si="3"/>
        <v/>
      </c>
      <c r="N3157" s="48"/>
      <c r="O3157" s="49"/>
      <c r="P3157" s="148" t="s">
        <v>31</v>
      </c>
      <c r="Q3157" s="149" t="s">
        <v>31</v>
      </c>
      <c r="R3157" s="1"/>
    </row>
    <row r="3158" spans="1:18" ht="15.75" hidden="1" customHeight="1">
      <c r="A3158" s="1" t="str">
        <f t="shared" si="1"/>
        <v/>
      </c>
      <c r="B3158" s="1"/>
      <c r="C3158" s="38" t="str">
        <f>IF('TSA Input'!J3133="","",IF('TSA Input'!J3133="Yes",'TSA Input'!B3133,"Ineligible"))</f>
        <v/>
      </c>
      <c r="D3158" s="39" t="str">
        <f>IF('TSA Input'!J3133="","",IF('TSA Input'!J3133="Yes",'TSA Input'!H3133,""))</f>
        <v/>
      </c>
      <c r="E3158" s="40" t="str">
        <f>IF('TSA Input'!J3133="","",IF('TSA Input'!J3133="Yes",'TSA Input'!G3133,""))</f>
        <v/>
      </c>
      <c r="F3158" s="42" t="str">
        <f>IF('TSA Input'!J3133="","",IF('TSA Input'!J3133="Yes",'TSA Input'!C3133,""))</f>
        <v/>
      </c>
      <c r="G3158" s="43" t="str">
        <f>IF('TSA Input'!J3133="","",IF('TSA Input'!J3133="Yes",'TSA Input'!I3133,""))</f>
        <v/>
      </c>
      <c r="H3158" s="43" t="str">
        <f>IF('TSA Input'!J3133="","",IF('TSA Input'!J3133="Yes",'TSA Input'!E3133,""))</f>
        <v/>
      </c>
      <c r="I3158" s="45" t="str">
        <f t="shared" si="2"/>
        <v/>
      </c>
      <c r="J3158" s="146" t="str">
        <f>IF('TSA Input'!$J3133="","",IF('TSA Input'!$J3133="Yes",'TSA Input'!$C3133,""))</f>
        <v/>
      </c>
      <c r="K3158" s="147" t="str">
        <f>IF('TSA Input'!$J3133="","",IF('TSA Input'!$J3133="Yes",'TSA Input'!$I3133,""))</f>
        <v/>
      </c>
      <c r="L3158" s="147" t="str">
        <f>IF('TSA Input'!$J3133="","",IF('TSA Input'!$J3133="Yes",'TSA Input'!$E3133,""))</f>
        <v/>
      </c>
      <c r="M3158" s="45" t="str">
        <f t="shared" si="3"/>
        <v/>
      </c>
      <c r="N3158" s="48"/>
      <c r="O3158" s="49"/>
      <c r="P3158" s="148" t="s">
        <v>31</v>
      </c>
      <c r="Q3158" s="149" t="s">
        <v>31</v>
      </c>
      <c r="R3158" s="1"/>
    </row>
    <row r="3159" spans="1:18" ht="15.75" hidden="1" customHeight="1">
      <c r="A3159" s="1" t="str">
        <f t="shared" si="1"/>
        <v/>
      </c>
      <c r="B3159" s="1"/>
      <c r="C3159" s="38" t="str">
        <f>IF('TSA Input'!J3134="","",IF('TSA Input'!J3134="Yes",'TSA Input'!B3134,"Ineligible"))</f>
        <v/>
      </c>
      <c r="D3159" s="39" t="str">
        <f>IF('TSA Input'!J3134="","",IF('TSA Input'!J3134="Yes",'TSA Input'!H3134,""))</f>
        <v/>
      </c>
      <c r="E3159" s="40" t="str">
        <f>IF('TSA Input'!J3134="","",IF('TSA Input'!J3134="Yes",'TSA Input'!G3134,""))</f>
        <v/>
      </c>
      <c r="F3159" s="42" t="str">
        <f>IF('TSA Input'!J3134="","",IF('TSA Input'!J3134="Yes",'TSA Input'!C3134,""))</f>
        <v/>
      </c>
      <c r="G3159" s="43" t="str">
        <f>IF('TSA Input'!J3134="","",IF('TSA Input'!J3134="Yes",'TSA Input'!I3134,""))</f>
        <v/>
      </c>
      <c r="H3159" s="43" t="str">
        <f>IF('TSA Input'!J3134="","",IF('TSA Input'!J3134="Yes",'TSA Input'!E3134,""))</f>
        <v/>
      </c>
      <c r="I3159" s="45" t="str">
        <f t="shared" si="2"/>
        <v/>
      </c>
      <c r="J3159" s="146" t="str">
        <f>IF('TSA Input'!$J3134="","",IF('TSA Input'!$J3134="Yes",'TSA Input'!$C3134,""))</f>
        <v/>
      </c>
      <c r="K3159" s="147" t="str">
        <f>IF('TSA Input'!$J3134="","",IF('TSA Input'!$J3134="Yes",'TSA Input'!$I3134,""))</f>
        <v/>
      </c>
      <c r="L3159" s="147" t="str">
        <f>IF('TSA Input'!$J3134="","",IF('TSA Input'!$J3134="Yes",'TSA Input'!$E3134,""))</f>
        <v/>
      </c>
      <c r="M3159" s="45" t="str">
        <f t="shared" si="3"/>
        <v/>
      </c>
      <c r="N3159" s="48"/>
      <c r="O3159" s="49"/>
      <c r="P3159" s="148" t="s">
        <v>31</v>
      </c>
      <c r="Q3159" s="149" t="s">
        <v>31</v>
      </c>
      <c r="R3159" s="1"/>
    </row>
    <row r="3160" spans="1:18" ht="15.75" hidden="1" customHeight="1">
      <c r="A3160" s="1" t="str">
        <f t="shared" si="1"/>
        <v/>
      </c>
      <c r="B3160" s="1"/>
      <c r="C3160" s="38" t="str">
        <f>IF('TSA Input'!J3135="","",IF('TSA Input'!J3135="Yes",'TSA Input'!B3135,"Ineligible"))</f>
        <v/>
      </c>
      <c r="D3160" s="39" t="str">
        <f>IF('TSA Input'!J3135="","",IF('TSA Input'!J3135="Yes",'TSA Input'!H3135,""))</f>
        <v/>
      </c>
      <c r="E3160" s="40" t="str">
        <f>IF('TSA Input'!J3135="","",IF('TSA Input'!J3135="Yes",'TSA Input'!G3135,""))</f>
        <v/>
      </c>
      <c r="F3160" s="42" t="str">
        <f>IF('TSA Input'!J3135="","",IF('TSA Input'!J3135="Yes",'TSA Input'!C3135,""))</f>
        <v/>
      </c>
      <c r="G3160" s="43" t="str">
        <f>IF('TSA Input'!J3135="","",IF('TSA Input'!J3135="Yes",'TSA Input'!I3135,""))</f>
        <v/>
      </c>
      <c r="H3160" s="43" t="str">
        <f>IF('TSA Input'!J3135="","",IF('TSA Input'!J3135="Yes",'TSA Input'!E3135,""))</f>
        <v/>
      </c>
      <c r="I3160" s="45" t="str">
        <f t="shared" si="2"/>
        <v/>
      </c>
      <c r="J3160" s="146" t="str">
        <f>IF('TSA Input'!$J3135="","",IF('TSA Input'!$J3135="Yes",'TSA Input'!$C3135,""))</f>
        <v/>
      </c>
      <c r="K3160" s="147" t="str">
        <f>IF('TSA Input'!$J3135="","",IF('TSA Input'!$J3135="Yes",'TSA Input'!$I3135,""))</f>
        <v/>
      </c>
      <c r="L3160" s="147" t="str">
        <f>IF('TSA Input'!$J3135="","",IF('TSA Input'!$J3135="Yes",'TSA Input'!$E3135,""))</f>
        <v/>
      </c>
      <c r="M3160" s="45" t="str">
        <f t="shared" si="3"/>
        <v/>
      </c>
      <c r="N3160" s="48"/>
      <c r="O3160" s="49"/>
      <c r="P3160" s="148" t="s">
        <v>31</v>
      </c>
      <c r="Q3160" s="149" t="s">
        <v>31</v>
      </c>
      <c r="R3160" s="1"/>
    </row>
    <row r="3161" spans="1:18" ht="15.75" hidden="1" customHeight="1">
      <c r="A3161" s="1" t="str">
        <f t="shared" si="1"/>
        <v/>
      </c>
      <c r="B3161" s="1"/>
      <c r="C3161" s="38" t="str">
        <f>IF('TSA Input'!J3136="","",IF('TSA Input'!J3136="Yes",'TSA Input'!B3136,"Ineligible"))</f>
        <v/>
      </c>
      <c r="D3161" s="39" t="str">
        <f>IF('TSA Input'!J3136="","",IF('TSA Input'!J3136="Yes",'TSA Input'!H3136,""))</f>
        <v/>
      </c>
      <c r="E3161" s="40" t="str">
        <f>IF('TSA Input'!J3136="","",IF('TSA Input'!J3136="Yes",'TSA Input'!G3136,""))</f>
        <v/>
      </c>
      <c r="F3161" s="42" t="str">
        <f>IF('TSA Input'!J3136="","",IF('TSA Input'!J3136="Yes",'TSA Input'!C3136,""))</f>
        <v/>
      </c>
      <c r="G3161" s="43" t="str">
        <f>IF('TSA Input'!J3136="","",IF('TSA Input'!J3136="Yes",'TSA Input'!I3136,""))</f>
        <v/>
      </c>
      <c r="H3161" s="43" t="str">
        <f>IF('TSA Input'!J3136="","",IF('TSA Input'!J3136="Yes",'TSA Input'!E3136,""))</f>
        <v/>
      </c>
      <c r="I3161" s="45" t="str">
        <f t="shared" si="2"/>
        <v/>
      </c>
      <c r="J3161" s="146" t="str">
        <f>IF('TSA Input'!$J3136="","",IF('TSA Input'!$J3136="Yes",'TSA Input'!$C3136,""))</f>
        <v/>
      </c>
      <c r="K3161" s="147" t="str">
        <f>IF('TSA Input'!$J3136="","",IF('TSA Input'!$J3136="Yes",'TSA Input'!$I3136,""))</f>
        <v/>
      </c>
      <c r="L3161" s="147" t="str">
        <f>IF('TSA Input'!$J3136="","",IF('TSA Input'!$J3136="Yes",'TSA Input'!$E3136,""))</f>
        <v/>
      </c>
      <c r="M3161" s="45" t="str">
        <f t="shared" si="3"/>
        <v/>
      </c>
      <c r="N3161" s="48"/>
      <c r="O3161" s="49"/>
      <c r="P3161" s="148" t="s">
        <v>31</v>
      </c>
      <c r="Q3161" s="149" t="s">
        <v>31</v>
      </c>
      <c r="R3161" s="1"/>
    </row>
    <row r="3162" spans="1:18" ht="15.75" hidden="1" customHeight="1">
      <c r="A3162" s="1" t="str">
        <f t="shared" si="1"/>
        <v/>
      </c>
      <c r="B3162" s="1"/>
      <c r="C3162" s="38" t="str">
        <f>IF('TSA Input'!J3137="","",IF('TSA Input'!J3137="Yes",'TSA Input'!B3137,"Ineligible"))</f>
        <v/>
      </c>
      <c r="D3162" s="39" t="str">
        <f>IF('TSA Input'!J3137="","",IF('TSA Input'!J3137="Yes",'TSA Input'!H3137,""))</f>
        <v/>
      </c>
      <c r="E3162" s="40" t="str">
        <f>IF('TSA Input'!J3137="","",IF('TSA Input'!J3137="Yes",'TSA Input'!G3137,""))</f>
        <v/>
      </c>
      <c r="F3162" s="42" t="str">
        <f>IF('TSA Input'!J3137="","",IF('TSA Input'!J3137="Yes",'TSA Input'!C3137,""))</f>
        <v/>
      </c>
      <c r="G3162" s="43" t="str">
        <f>IF('TSA Input'!J3137="","",IF('TSA Input'!J3137="Yes",'TSA Input'!I3137,""))</f>
        <v/>
      </c>
      <c r="H3162" s="43" t="str">
        <f>IF('TSA Input'!J3137="","",IF('TSA Input'!J3137="Yes",'TSA Input'!E3137,""))</f>
        <v/>
      </c>
      <c r="I3162" s="45" t="str">
        <f t="shared" si="2"/>
        <v/>
      </c>
      <c r="J3162" s="146" t="str">
        <f>IF('TSA Input'!$J3137="","",IF('TSA Input'!$J3137="Yes",'TSA Input'!$C3137,""))</f>
        <v/>
      </c>
      <c r="K3162" s="147" t="str">
        <f>IF('TSA Input'!$J3137="","",IF('TSA Input'!$J3137="Yes",'TSA Input'!$I3137,""))</f>
        <v/>
      </c>
      <c r="L3162" s="147" t="str">
        <f>IF('TSA Input'!$J3137="","",IF('TSA Input'!$J3137="Yes",'TSA Input'!$E3137,""))</f>
        <v/>
      </c>
      <c r="M3162" s="45" t="str">
        <f t="shared" si="3"/>
        <v/>
      </c>
      <c r="N3162" s="48"/>
      <c r="O3162" s="49"/>
      <c r="P3162" s="148" t="s">
        <v>31</v>
      </c>
      <c r="Q3162" s="149" t="s">
        <v>31</v>
      </c>
      <c r="R3162" s="1"/>
    </row>
    <row r="3163" spans="1:18" ht="15.75" hidden="1" customHeight="1">
      <c r="A3163" s="1" t="str">
        <f t="shared" si="1"/>
        <v/>
      </c>
      <c r="B3163" s="1"/>
      <c r="C3163" s="38" t="str">
        <f>IF('TSA Input'!J3138="","",IF('TSA Input'!J3138="Yes",'TSA Input'!B3138,"Ineligible"))</f>
        <v/>
      </c>
      <c r="D3163" s="39" t="str">
        <f>IF('TSA Input'!J3138="","",IF('TSA Input'!J3138="Yes",'TSA Input'!H3138,""))</f>
        <v/>
      </c>
      <c r="E3163" s="40" t="str">
        <f>IF('TSA Input'!J3138="","",IF('TSA Input'!J3138="Yes",'TSA Input'!G3138,""))</f>
        <v/>
      </c>
      <c r="F3163" s="42" t="str">
        <f>IF('TSA Input'!J3138="","",IF('TSA Input'!J3138="Yes",'TSA Input'!C3138,""))</f>
        <v/>
      </c>
      <c r="G3163" s="43" t="str">
        <f>IF('TSA Input'!J3138="","",IF('TSA Input'!J3138="Yes",'TSA Input'!I3138,""))</f>
        <v/>
      </c>
      <c r="H3163" s="43" t="str">
        <f>IF('TSA Input'!J3138="","",IF('TSA Input'!J3138="Yes",'TSA Input'!E3138,""))</f>
        <v/>
      </c>
      <c r="I3163" s="45" t="str">
        <f t="shared" si="2"/>
        <v/>
      </c>
      <c r="J3163" s="146" t="str">
        <f>IF('TSA Input'!$J3138="","",IF('TSA Input'!$J3138="Yes",'TSA Input'!$C3138,""))</f>
        <v/>
      </c>
      <c r="K3163" s="147" t="str">
        <f>IF('TSA Input'!$J3138="","",IF('TSA Input'!$J3138="Yes",'TSA Input'!$I3138,""))</f>
        <v/>
      </c>
      <c r="L3163" s="147" t="str">
        <f>IF('TSA Input'!$J3138="","",IF('TSA Input'!$J3138="Yes",'TSA Input'!$E3138,""))</f>
        <v/>
      </c>
      <c r="M3163" s="45" t="str">
        <f t="shared" si="3"/>
        <v/>
      </c>
      <c r="N3163" s="48"/>
      <c r="O3163" s="49"/>
      <c r="P3163" s="148" t="s">
        <v>31</v>
      </c>
      <c r="Q3163" s="149" t="s">
        <v>31</v>
      </c>
      <c r="R3163" s="1"/>
    </row>
    <row r="3164" spans="1:18" ht="15.75" hidden="1" customHeight="1">
      <c r="A3164" s="1" t="str">
        <f t="shared" si="1"/>
        <v/>
      </c>
      <c r="B3164" s="1"/>
      <c r="C3164" s="38" t="str">
        <f>IF('TSA Input'!J3139="","",IF('TSA Input'!J3139="Yes",'TSA Input'!B3139,"Ineligible"))</f>
        <v/>
      </c>
      <c r="D3164" s="39" t="str">
        <f>IF('TSA Input'!J3139="","",IF('TSA Input'!J3139="Yes",'TSA Input'!H3139,""))</f>
        <v/>
      </c>
      <c r="E3164" s="40" t="str">
        <f>IF('TSA Input'!J3139="","",IF('TSA Input'!J3139="Yes",'TSA Input'!G3139,""))</f>
        <v/>
      </c>
      <c r="F3164" s="42" t="str">
        <f>IF('TSA Input'!J3139="","",IF('TSA Input'!J3139="Yes",'TSA Input'!C3139,""))</f>
        <v/>
      </c>
      <c r="G3164" s="43" t="str">
        <f>IF('TSA Input'!J3139="","",IF('TSA Input'!J3139="Yes",'TSA Input'!I3139,""))</f>
        <v/>
      </c>
      <c r="H3164" s="43" t="str">
        <f>IF('TSA Input'!J3139="","",IF('TSA Input'!J3139="Yes",'TSA Input'!E3139,""))</f>
        <v/>
      </c>
      <c r="I3164" s="45" t="str">
        <f t="shared" si="2"/>
        <v/>
      </c>
      <c r="J3164" s="146" t="str">
        <f>IF('TSA Input'!$J3139="","",IF('TSA Input'!$J3139="Yes",'TSA Input'!$C3139,""))</f>
        <v/>
      </c>
      <c r="K3164" s="147" t="str">
        <f>IF('TSA Input'!$J3139="","",IF('TSA Input'!$J3139="Yes",'TSA Input'!$I3139,""))</f>
        <v/>
      </c>
      <c r="L3164" s="147" t="str">
        <f>IF('TSA Input'!$J3139="","",IF('TSA Input'!$J3139="Yes",'TSA Input'!$E3139,""))</f>
        <v/>
      </c>
      <c r="M3164" s="45" t="str">
        <f t="shared" si="3"/>
        <v/>
      </c>
      <c r="N3164" s="48"/>
      <c r="O3164" s="49"/>
      <c r="P3164" s="148" t="s">
        <v>31</v>
      </c>
      <c r="Q3164" s="149" t="s">
        <v>31</v>
      </c>
      <c r="R3164" s="1"/>
    </row>
    <row r="3165" spans="1:18" ht="15.75" hidden="1" customHeight="1">
      <c r="A3165" s="1" t="str">
        <f t="shared" si="1"/>
        <v/>
      </c>
      <c r="B3165" s="1"/>
      <c r="C3165" s="38" t="str">
        <f>IF('TSA Input'!J3140="","",IF('TSA Input'!J3140="Yes",'TSA Input'!B3140,"Ineligible"))</f>
        <v/>
      </c>
      <c r="D3165" s="39" t="str">
        <f>IF('TSA Input'!J3140="","",IF('TSA Input'!J3140="Yes",'TSA Input'!H3140,""))</f>
        <v/>
      </c>
      <c r="E3165" s="40" t="str">
        <f>IF('TSA Input'!J3140="","",IF('TSA Input'!J3140="Yes",'TSA Input'!G3140,""))</f>
        <v/>
      </c>
      <c r="F3165" s="42" t="str">
        <f>IF('TSA Input'!J3140="","",IF('TSA Input'!J3140="Yes",'TSA Input'!C3140,""))</f>
        <v/>
      </c>
      <c r="G3165" s="43" t="str">
        <f>IF('TSA Input'!J3140="","",IF('TSA Input'!J3140="Yes",'TSA Input'!I3140,""))</f>
        <v/>
      </c>
      <c r="H3165" s="43" t="str">
        <f>IF('TSA Input'!J3140="","",IF('TSA Input'!J3140="Yes",'TSA Input'!E3140,""))</f>
        <v/>
      </c>
      <c r="I3165" s="45" t="str">
        <f t="shared" si="2"/>
        <v/>
      </c>
      <c r="J3165" s="146" t="str">
        <f>IF('TSA Input'!$J3140="","",IF('TSA Input'!$J3140="Yes",'TSA Input'!$C3140,""))</f>
        <v/>
      </c>
      <c r="K3165" s="147" t="str">
        <f>IF('TSA Input'!$J3140="","",IF('TSA Input'!$J3140="Yes",'TSA Input'!$I3140,""))</f>
        <v/>
      </c>
      <c r="L3165" s="147" t="str">
        <f>IF('TSA Input'!$J3140="","",IF('TSA Input'!$J3140="Yes",'TSA Input'!$E3140,""))</f>
        <v/>
      </c>
      <c r="M3165" s="45" t="str">
        <f t="shared" si="3"/>
        <v/>
      </c>
      <c r="N3165" s="48"/>
      <c r="O3165" s="49"/>
      <c r="P3165" s="148" t="s">
        <v>31</v>
      </c>
      <c r="Q3165" s="149" t="s">
        <v>31</v>
      </c>
      <c r="R3165" s="1"/>
    </row>
    <row r="3166" spans="1:18" ht="15.75" hidden="1" customHeight="1">
      <c r="A3166" s="1" t="str">
        <f t="shared" si="1"/>
        <v/>
      </c>
      <c r="B3166" s="1"/>
      <c r="C3166" s="38" t="str">
        <f>IF('TSA Input'!J3141="","",IF('TSA Input'!J3141="Yes",'TSA Input'!B3141,"Ineligible"))</f>
        <v/>
      </c>
      <c r="D3166" s="39" t="str">
        <f>IF('TSA Input'!J3141="","",IF('TSA Input'!J3141="Yes",'TSA Input'!H3141,""))</f>
        <v/>
      </c>
      <c r="E3166" s="40" t="str">
        <f>IF('TSA Input'!J3141="","",IF('TSA Input'!J3141="Yes",'TSA Input'!G3141,""))</f>
        <v/>
      </c>
      <c r="F3166" s="42" t="str">
        <f>IF('TSA Input'!J3141="","",IF('TSA Input'!J3141="Yes",'TSA Input'!C3141,""))</f>
        <v/>
      </c>
      <c r="G3166" s="43" t="str">
        <f>IF('TSA Input'!J3141="","",IF('TSA Input'!J3141="Yes",'TSA Input'!I3141,""))</f>
        <v/>
      </c>
      <c r="H3166" s="43" t="str">
        <f>IF('TSA Input'!J3141="","",IF('TSA Input'!J3141="Yes",'TSA Input'!E3141,""))</f>
        <v/>
      </c>
      <c r="I3166" s="45" t="str">
        <f t="shared" si="2"/>
        <v/>
      </c>
      <c r="J3166" s="146" t="str">
        <f>IF('TSA Input'!$J3141="","",IF('TSA Input'!$J3141="Yes",'TSA Input'!$C3141,""))</f>
        <v/>
      </c>
      <c r="K3166" s="147" t="str">
        <f>IF('TSA Input'!$J3141="","",IF('TSA Input'!$J3141="Yes",'TSA Input'!$I3141,""))</f>
        <v/>
      </c>
      <c r="L3166" s="147" t="str">
        <f>IF('TSA Input'!$J3141="","",IF('TSA Input'!$J3141="Yes",'TSA Input'!$E3141,""))</f>
        <v/>
      </c>
      <c r="M3166" s="45" t="str">
        <f t="shared" si="3"/>
        <v/>
      </c>
      <c r="N3166" s="48"/>
      <c r="O3166" s="49"/>
      <c r="P3166" s="148" t="s">
        <v>31</v>
      </c>
      <c r="Q3166" s="149" t="s">
        <v>31</v>
      </c>
      <c r="R3166" s="1"/>
    </row>
    <row r="3167" spans="1:18" ht="15.75" hidden="1" customHeight="1">
      <c r="A3167" s="1" t="str">
        <f t="shared" si="1"/>
        <v/>
      </c>
      <c r="B3167" s="1"/>
      <c r="C3167" s="38" t="str">
        <f>IF('TSA Input'!J3142="","",IF('TSA Input'!J3142="Yes",'TSA Input'!B3142,"Ineligible"))</f>
        <v/>
      </c>
      <c r="D3167" s="39" t="str">
        <f>IF('TSA Input'!J3142="","",IF('TSA Input'!J3142="Yes",'TSA Input'!H3142,""))</f>
        <v/>
      </c>
      <c r="E3167" s="40" t="str">
        <f>IF('TSA Input'!J3142="","",IF('TSA Input'!J3142="Yes",'TSA Input'!G3142,""))</f>
        <v/>
      </c>
      <c r="F3167" s="42" t="str">
        <f>IF('TSA Input'!J3142="","",IF('TSA Input'!J3142="Yes",'TSA Input'!C3142,""))</f>
        <v/>
      </c>
      <c r="G3167" s="43" t="str">
        <f>IF('TSA Input'!J3142="","",IF('TSA Input'!J3142="Yes",'TSA Input'!I3142,""))</f>
        <v/>
      </c>
      <c r="H3167" s="43" t="str">
        <f>IF('TSA Input'!J3142="","",IF('TSA Input'!J3142="Yes",'TSA Input'!E3142,""))</f>
        <v/>
      </c>
      <c r="I3167" s="45" t="str">
        <f t="shared" si="2"/>
        <v/>
      </c>
      <c r="J3167" s="146" t="str">
        <f>IF('TSA Input'!$J3142="","",IF('TSA Input'!$J3142="Yes",'TSA Input'!$C3142,""))</f>
        <v/>
      </c>
      <c r="K3167" s="147" t="str">
        <f>IF('TSA Input'!$J3142="","",IF('TSA Input'!$J3142="Yes",'TSA Input'!$I3142,""))</f>
        <v/>
      </c>
      <c r="L3167" s="147" t="str">
        <f>IF('TSA Input'!$J3142="","",IF('TSA Input'!$J3142="Yes",'TSA Input'!$E3142,""))</f>
        <v/>
      </c>
      <c r="M3167" s="45" t="str">
        <f t="shared" si="3"/>
        <v/>
      </c>
      <c r="N3167" s="48"/>
      <c r="O3167" s="49"/>
      <c r="P3167" s="148" t="s">
        <v>31</v>
      </c>
      <c r="Q3167" s="149" t="s">
        <v>31</v>
      </c>
      <c r="R3167" s="1"/>
    </row>
    <row r="3168" spans="1:18" ht="15.75" hidden="1" customHeight="1">
      <c r="A3168" s="1" t="str">
        <f t="shared" si="1"/>
        <v/>
      </c>
      <c r="B3168" s="1"/>
      <c r="C3168" s="38" t="str">
        <f>IF('TSA Input'!J3143="","",IF('TSA Input'!J3143="Yes",'TSA Input'!B3143,"Ineligible"))</f>
        <v/>
      </c>
      <c r="D3168" s="39" t="str">
        <f>IF('TSA Input'!J3143="","",IF('TSA Input'!J3143="Yes",'TSA Input'!H3143,""))</f>
        <v/>
      </c>
      <c r="E3168" s="40" t="str">
        <f>IF('TSA Input'!J3143="","",IF('TSA Input'!J3143="Yes",'TSA Input'!G3143,""))</f>
        <v/>
      </c>
      <c r="F3168" s="42" t="str">
        <f>IF('TSA Input'!J3143="","",IF('TSA Input'!J3143="Yes",'TSA Input'!C3143,""))</f>
        <v/>
      </c>
      <c r="G3168" s="43" t="str">
        <f>IF('TSA Input'!J3143="","",IF('TSA Input'!J3143="Yes",'TSA Input'!I3143,""))</f>
        <v/>
      </c>
      <c r="H3168" s="43" t="str">
        <f>IF('TSA Input'!J3143="","",IF('TSA Input'!J3143="Yes",'TSA Input'!E3143,""))</f>
        <v/>
      </c>
      <c r="I3168" s="45" t="str">
        <f t="shared" si="2"/>
        <v/>
      </c>
      <c r="J3168" s="146" t="str">
        <f>IF('TSA Input'!$J3143="","",IF('TSA Input'!$J3143="Yes",'TSA Input'!$C3143,""))</f>
        <v/>
      </c>
      <c r="K3168" s="147" t="str">
        <f>IF('TSA Input'!$J3143="","",IF('TSA Input'!$J3143="Yes",'TSA Input'!$I3143,""))</f>
        <v/>
      </c>
      <c r="L3168" s="147" t="str">
        <f>IF('TSA Input'!$J3143="","",IF('TSA Input'!$J3143="Yes",'TSA Input'!$E3143,""))</f>
        <v/>
      </c>
      <c r="M3168" s="45" t="str">
        <f t="shared" si="3"/>
        <v/>
      </c>
      <c r="N3168" s="48"/>
      <c r="O3168" s="49"/>
      <c r="P3168" s="148" t="s">
        <v>31</v>
      </c>
      <c r="Q3168" s="149" t="s">
        <v>31</v>
      </c>
      <c r="R3168" s="1"/>
    </row>
    <row r="3169" spans="1:18" ht="15.75" hidden="1" customHeight="1">
      <c r="A3169" s="1" t="str">
        <f t="shared" si="1"/>
        <v/>
      </c>
      <c r="B3169" s="1"/>
      <c r="C3169" s="38" t="str">
        <f>IF('TSA Input'!J3144="","",IF('TSA Input'!J3144="Yes",'TSA Input'!B3144,"Ineligible"))</f>
        <v/>
      </c>
      <c r="D3169" s="39" t="str">
        <f>IF('TSA Input'!J3144="","",IF('TSA Input'!J3144="Yes",'TSA Input'!H3144,""))</f>
        <v/>
      </c>
      <c r="E3169" s="40" t="str">
        <f>IF('TSA Input'!J3144="","",IF('TSA Input'!J3144="Yes",'TSA Input'!G3144,""))</f>
        <v/>
      </c>
      <c r="F3169" s="42" t="str">
        <f>IF('TSA Input'!J3144="","",IF('TSA Input'!J3144="Yes",'TSA Input'!C3144,""))</f>
        <v/>
      </c>
      <c r="G3169" s="43" t="str">
        <f>IF('TSA Input'!J3144="","",IF('TSA Input'!J3144="Yes",'TSA Input'!I3144,""))</f>
        <v/>
      </c>
      <c r="H3169" s="43" t="str">
        <f>IF('TSA Input'!J3144="","",IF('TSA Input'!J3144="Yes",'TSA Input'!E3144,""))</f>
        <v/>
      </c>
      <c r="I3169" s="45" t="str">
        <f t="shared" si="2"/>
        <v/>
      </c>
      <c r="J3169" s="146" t="str">
        <f>IF('TSA Input'!$J3144="","",IF('TSA Input'!$J3144="Yes",'TSA Input'!$C3144,""))</f>
        <v/>
      </c>
      <c r="K3169" s="147" t="str">
        <f>IF('TSA Input'!$J3144="","",IF('TSA Input'!$J3144="Yes",'TSA Input'!$I3144,""))</f>
        <v/>
      </c>
      <c r="L3169" s="147" t="str">
        <f>IF('TSA Input'!$J3144="","",IF('TSA Input'!$J3144="Yes",'TSA Input'!$E3144,""))</f>
        <v/>
      </c>
      <c r="M3169" s="45" t="str">
        <f t="shared" si="3"/>
        <v/>
      </c>
      <c r="N3169" s="48"/>
      <c r="O3169" s="49"/>
      <c r="P3169" s="148" t="s">
        <v>31</v>
      </c>
      <c r="Q3169" s="149" t="s">
        <v>31</v>
      </c>
      <c r="R3169" s="1"/>
    </row>
    <row r="3170" spans="1:18" ht="15.75" hidden="1" customHeight="1">
      <c r="A3170" s="1" t="str">
        <f t="shared" si="1"/>
        <v/>
      </c>
      <c r="B3170" s="1"/>
      <c r="C3170" s="38" t="str">
        <f>IF('TSA Input'!J3145="","",IF('TSA Input'!J3145="Yes",'TSA Input'!B3145,"Ineligible"))</f>
        <v/>
      </c>
      <c r="D3170" s="39" t="str">
        <f>IF('TSA Input'!J3145="","",IF('TSA Input'!J3145="Yes",'TSA Input'!H3145,""))</f>
        <v/>
      </c>
      <c r="E3170" s="40" t="str">
        <f>IF('TSA Input'!J3145="","",IF('TSA Input'!J3145="Yes",'TSA Input'!G3145,""))</f>
        <v/>
      </c>
      <c r="F3170" s="42" t="str">
        <f>IF('TSA Input'!J3145="","",IF('TSA Input'!J3145="Yes",'TSA Input'!C3145,""))</f>
        <v/>
      </c>
      <c r="G3170" s="43" t="str">
        <f>IF('TSA Input'!J3145="","",IF('TSA Input'!J3145="Yes",'TSA Input'!I3145,""))</f>
        <v/>
      </c>
      <c r="H3170" s="43" t="str">
        <f>IF('TSA Input'!J3145="","",IF('TSA Input'!J3145="Yes",'TSA Input'!E3145,""))</f>
        <v/>
      </c>
      <c r="I3170" s="45" t="str">
        <f t="shared" si="2"/>
        <v/>
      </c>
      <c r="J3170" s="146" t="str">
        <f>IF('TSA Input'!$J3145="","",IF('TSA Input'!$J3145="Yes",'TSA Input'!$C3145,""))</f>
        <v/>
      </c>
      <c r="K3170" s="147" t="str">
        <f>IF('TSA Input'!$J3145="","",IF('TSA Input'!$J3145="Yes",'TSA Input'!$I3145,""))</f>
        <v/>
      </c>
      <c r="L3170" s="147" t="str">
        <f>IF('TSA Input'!$J3145="","",IF('TSA Input'!$J3145="Yes",'TSA Input'!$E3145,""))</f>
        <v/>
      </c>
      <c r="M3170" s="45" t="str">
        <f t="shared" si="3"/>
        <v/>
      </c>
      <c r="N3170" s="48"/>
      <c r="O3170" s="49"/>
      <c r="P3170" s="148" t="s">
        <v>31</v>
      </c>
      <c r="Q3170" s="149" t="s">
        <v>31</v>
      </c>
      <c r="R3170" s="1"/>
    </row>
    <row r="3171" spans="1:18" ht="15.75" hidden="1" customHeight="1">
      <c r="A3171" s="1" t="str">
        <f t="shared" si="1"/>
        <v/>
      </c>
      <c r="B3171" s="1"/>
      <c r="C3171" s="38" t="str">
        <f>IF('TSA Input'!J3146="","",IF('TSA Input'!J3146="Yes",'TSA Input'!B3146,"Ineligible"))</f>
        <v/>
      </c>
      <c r="D3171" s="39" t="str">
        <f>IF('TSA Input'!J3146="","",IF('TSA Input'!J3146="Yes",'TSA Input'!H3146,""))</f>
        <v/>
      </c>
      <c r="E3171" s="40" t="str">
        <f>IF('TSA Input'!J3146="","",IF('TSA Input'!J3146="Yes",'TSA Input'!G3146,""))</f>
        <v/>
      </c>
      <c r="F3171" s="42" t="str">
        <f>IF('TSA Input'!J3146="","",IF('TSA Input'!J3146="Yes",'TSA Input'!C3146,""))</f>
        <v/>
      </c>
      <c r="G3171" s="43" t="str">
        <f>IF('TSA Input'!J3146="","",IF('TSA Input'!J3146="Yes",'TSA Input'!I3146,""))</f>
        <v/>
      </c>
      <c r="H3171" s="43" t="str">
        <f>IF('TSA Input'!J3146="","",IF('TSA Input'!J3146="Yes",'TSA Input'!E3146,""))</f>
        <v/>
      </c>
      <c r="I3171" s="45" t="str">
        <f t="shared" si="2"/>
        <v/>
      </c>
      <c r="J3171" s="146" t="str">
        <f>IF('TSA Input'!$J3146="","",IF('TSA Input'!$J3146="Yes",'TSA Input'!$C3146,""))</f>
        <v/>
      </c>
      <c r="K3171" s="147" t="str">
        <f>IF('TSA Input'!$J3146="","",IF('TSA Input'!$J3146="Yes",'TSA Input'!$I3146,""))</f>
        <v/>
      </c>
      <c r="L3171" s="147" t="str">
        <f>IF('TSA Input'!$J3146="","",IF('TSA Input'!$J3146="Yes",'TSA Input'!$E3146,""))</f>
        <v/>
      </c>
      <c r="M3171" s="45" t="str">
        <f t="shared" si="3"/>
        <v/>
      </c>
      <c r="N3171" s="48"/>
      <c r="O3171" s="49"/>
      <c r="P3171" s="148" t="s">
        <v>31</v>
      </c>
      <c r="Q3171" s="149" t="s">
        <v>31</v>
      </c>
      <c r="R3171" s="1"/>
    </row>
    <row r="3172" spans="1:18" ht="15.75" hidden="1" customHeight="1">
      <c r="A3172" s="1" t="str">
        <f t="shared" si="1"/>
        <v/>
      </c>
      <c r="B3172" s="1"/>
      <c r="C3172" s="38" t="str">
        <f>IF('TSA Input'!J3147="","",IF('TSA Input'!J3147="Yes",'TSA Input'!B3147,"Ineligible"))</f>
        <v/>
      </c>
      <c r="D3172" s="39" t="str">
        <f>IF('TSA Input'!J3147="","",IF('TSA Input'!J3147="Yes",'TSA Input'!H3147,""))</f>
        <v/>
      </c>
      <c r="E3172" s="40" t="str">
        <f>IF('TSA Input'!J3147="","",IF('TSA Input'!J3147="Yes",'TSA Input'!G3147,""))</f>
        <v/>
      </c>
      <c r="F3172" s="42" t="str">
        <f>IF('TSA Input'!J3147="","",IF('TSA Input'!J3147="Yes",'TSA Input'!C3147,""))</f>
        <v/>
      </c>
      <c r="G3172" s="43" t="str">
        <f>IF('TSA Input'!J3147="","",IF('TSA Input'!J3147="Yes",'TSA Input'!I3147,""))</f>
        <v/>
      </c>
      <c r="H3172" s="43" t="str">
        <f>IF('TSA Input'!J3147="","",IF('TSA Input'!J3147="Yes",'TSA Input'!E3147,""))</f>
        <v/>
      </c>
      <c r="I3172" s="45" t="str">
        <f t="shared" si="2"/>
        <v/>
      </c>
      <c r="J3172" s="146" t="str">
        <f>IF('TSA Input'!$J3147="","",IF('TSA Input'!$J3147="Yes",'TSA Input'!$C3147,""))</f>
        <v/>
      </c>
      <c r="K3172" s="147" t="str">
        <f>IF('TSA Input'!$J3147="","",IF('TSA Input'!$J3147="Yes",'TSA Input'!$I3147,""))</f>
        <v/>
      </c>
      <c r="L3172" s="147" t="str">
        <f>IF('TSA Input'!$J3147="","",IF('TSA Input'!$J3147="Yes",'TSA Input'!$E3147,""))</f>
        <v/>
      </c>
      <c r="M3172" s="45" t="str">
        <f t="shared" si="3"/>
        <v/>
      </c>
      <c r="N3172" s="48"/>
      <c r="O3172" s="49"/>
      <c r="P3172" s="148" t="s">
        <v>31</v>
      </c>
      <c r="Q3172" s="149" t="s">
        <v>31</v>
      </c>
      <c r="R3172" s="1"/>
    </row>
    <row r="3173" spans="1:18" ht="15.75" hidden="1" customHeight="1">
      <c r="A3173" s="1" t="str">
        <f t="shared" si="1"/>
        <v/>
      </c>
      <c r="B3173" s="1"/>
      <c r="C3173" s="38" t="str">
        <f>IF('TSA Input'!J3148="","",IF('TSA Input'!J3148="Yes",'TSA Input'!B3148,"Ineligible"))</f>
        <v/>
      </c>
      <c r="D3173" s="39" t="str">
        <f>IF('TSA Input'!J3148="","",IF('TSA Input'!J3148="Yes",'TSA Input'!H3148,""))</f>
        <v/>
      </c>
      <c r="E3173" s="40" t="str">
        <f>IF('TSA Input'!J3148="","",IF('TSA Input'!J3148="Yes",'TSA Input'!G3148,""))</f>
        <v/>
      </c>
      <c r="F3173" s="42" t="str">
        <f>IF('TSA Input'!J3148="","",IF('TSA Input'!J3148="Yes",'TSA Input'!C3148,""))</f>
        <v/>
      </c>
      <c r="G3173" s="43" t="str">
        <f>IF('TSA Input'!J3148="","",IF('TSA Input'!J3148="Yes",'TSA Input'!I3148,""))</f>
        <v/>
      </c>
      <c r="H3173" s="43" t="str">
        <f>IF('TSA Input'!J3148="","",IF('TSA Input'!J3148="Yes",'TSA Input'!E3148,""))</f>
        <v/>
      </c>
      <c r="I3173" s="45" t="str">
        <f t="shared" si="2"/>
        <v/>
      </c>
      <c r="J3173" s="146" t="str">
        <f>IF('TSA Input'!$J3148="","",IF('TSA Input'!$J3148="Yes",'TSA Input'!$C3148,""))</f>
        <v/>
      </c>
      <c r="K3173" s="147" t="str">
        <f>IF('TSA Input'!$J3148="","",IF('TSA Input'!$J3148="Yes",'TSA Input'!$I3148,""))</f>
        <v/>
      </c>
      <c r="L3173" s="147" t="str">
        <f>IF('TSA Input'!$J3148="","",IF('TSA Input'!$J3148="Yes",'TSA Input'!$E3148,""))</f>
        <v/>
      </c>
      <c r="M3173" s="45" t="str">
        <f t="shared" si="3"/>
        <v/>
      </c>
      <c r="N3173" s="48"/>
      <c r="O3173" s="49"/>
      <c r="P3173" s="148" t="s">
        <v>31</v>
      </c>
      <c r="Q3173" s="149" t="s">
        <v>31</v>
      </c>
      <c r="R3173" s="1"/>
    </row>
    <row r="3174" spans="1:18" ht="15.75" hidden="1" customHeight="1">
      <c r="A3174" s="1" t="str">
        <f t="shared" si="1"/>
        <v/>
      </c>
      <c r="B3174" s="1"/>
      <c r="C3174" s="38" t="str">
        <f>IF('TSA Input'!J3149="","",IF('TSA Input'!J3149="Yes",'TSA Input'!B3149,"Ineligible"))</f>
        <v/>
      </c>
      <c r="D3174" s="39" t="str">
        <f>IF('TSA Input'!J3149="","",IF('TSA Input'!J3149="Yes",'TSA Input'!H3149,""))</f>
        <v/>
      </c>
      <c r="E3174" s="40" t="str">
        <f>IF('TSA Input'!J3149="","",IF('TSA Input'!J3149="Yes",'TSA Input'!G3149,""))</f>
        <v/>
      </c>
      <c r="F3174" s="42" t="str">
        <f>IF('TSA Input'!J3149="","",IF('TSA Input'!J3149="Yes",'TSA Input'!C3149,""))</f>
        <v/>
      </c>
      <c r="G3174" s="43" t="str">
        <f>IF('TSA Input'!J3149="","",IF('TSA Input'!J3149="Yes",'TSA Input'!I3149,""))</f>
        <v/>
      </c>
      <c r="H3174" s="43" t="str">
        <f>IF('TSA Input'!J3149="","",IF('TSA Input'!J3149="Yes",'TSA Input'!E3149,""))</f>
        <v/>
      </c>
      <c r="I3174" s="45" t="str">
        <f t="shared" si="2"/>
        <v/>
      </c>
      <c r="J3174" s="146" t="str">
        <f>IF('TSA Input'!$J3149="","",IF('TSA Input'!$J3149="Yes",'TSA Input'!$C3149,""))</f>
        <v/>
      </c>
      <c r="K3174" s="147" t="str">
        <f>IF('TSA Input'!$J3149="","",IF('TSA Input'!$J3149="Yes",'TSA Input'!$I3149,""))</f>
        <v/>
      </c>
      <c r="L3174" s="147" t="str">
        <f>IF('TSA Input'!$J3149="","",IF('TSA Input'!$J3149="Yes",'TSA Input'!$E3149,""))</f>
        <v/>
      </c>
      <c r="M3174" s="45" t="str">
        <f t="shared" si="3"/>
        <v/>
      </c>
      <c r="N3174" s="48"/>
      <c r="O3174" s="49"/>
      <c r="P3174" s="148" t="s">
        <v>31</v>
      </c>
      <c r="Q3174" s="149" t="s">
        <v>31</v>
      </c>
      <c r="R3174" s="1"/>
    </row>
    <row r="3175" spans="1:18" ht="15.75" hidden="1" customHeight="1">
      <c r="A3175" s="1" t="str">
        <f t="shared" si="1"/>
        <v/>
      </c>
      <c r="B3175" s="1"/>
      <c r="C3175" s="38" t="str">
        <f>IF('TSA Input'!J3150="","",IF('TSA Input'!J3150="Yes",'TSA Input'!B3150,"Ineligible"))</f>
        <v/>
      </c>
      <c r="D3175" s="39" t="str">
        <f>IF('TSA Input'!J3150="","",IF('TSA Input'!J3150="Yes",'TSA Input'!H3150,""))</f>
        <v/>
      </c>
      <c r="E3175" s="40" t="str">
        <f>IF('TSA Input'!J3150="","",IF('TSA Input'!J3150="Yes",'TSA Input'!G3150,""))</f>
        <v/>
      </c>
      <c r="F3175" s="42" t="str">
        <f>IF('TSA Input'!J3150="","",IF('TSA Input'!J3150="Yes",'TSA Input'!C3150,""))</f>
        <v/>
      </c>
      <c r="G3175" s="43" t="str">
        <f>IF('TSA Input'!J3150="","",IF('TSA Input'!J3150="Yes",'TSA Input'!I3150,""))</f>
        <v/>
      </c>
      <c r="H3175" s="43" t="str">
        <f>IF('TSA Input'!J3150="","",IF('TSA Input'!J3150="Yes",'TSA Input'!E3150,""))</f>
        <v/>
      </c>
      <c r="I3175" s="45" t="str">
        <f t="shared" si="2"/>
        <v/>
      </c>
      <c r="J3175" s="146" t="str">
        <f>IF('TSA Input'!$J3150="","",IF('TSA Input'!$J3150="Yes",'TSA Input'!$C3150,""))</f>
        <v/>
      </c>
      <c r="K3175" s="147" t="str">
        <f>IF('TSA Input'!$J3150="","",IF('TSA Input'!$J3150="Yes",'TSA Input'!$I3150,""))</f>
        <v/>
      </c>
      <c r="L3175" s="147" t="str">
        <f>IF('TSA Input'!$J3150="","",IF('TSA Input'!$J3150="Yes",'TSA Input'!$E3150,""))</f>
        <v/>
      </c>
      <c r="M3175" s="45" t="str">
        <f t="shared" si="3"/>
        <v/>
      </c>
      <c r="N3175" s="48"/>
      <c r="O3175" s="49"/>
      <c r="P3175" s="148" t="s">
        <v>31</v>
      </c>
      <c r="Q3175" s="149" t="s">
        <v>31</v>
      </c>
      <c r="R3175" s="1"/>
    </row>
    <row r="3176" spans="1:18" ht="15.75" hidden="1" customHeight="1">
      <c r="A3176" s="1" t="str">
        <f t="shared" si="1"/>
        <v/>
      </c>
      <c r="B3176" s="1"/>
      <c r="C3176" s="38" t="str">
        <f>IF('TSA Input'!J3151="","",IF('TSA Input'!J3151="Yes",'TSA Input'!B3151,"Ineligible"))</f>
        <v/>
      </c>
      <c r="D3176" s="39" t="str">
        <f>IF('TSA Input'!J3151="","",IF('TSA Input'!J3151="Yes",'TSA Input'!H3151,""))</f>
        <v/>
      </c>
      <c r="E3176" s="40" t="str">
        <f>IF('TSA Input'!J3151="","",IF('TSA Input'!J3151="Yes",'TSA Input'!G3151,""))</f>
        <v/>
      </c>
      <c r="F3176" s="42" t="str">
        <f>IF('TSA Input'!J3151="","",IF('TSA Input'!J3151="Yes",'TSA Input'!C3151,""))</f>
        <v/>
      </c>
      <c r="G3176" s="43" t="str">
        <f>IF('TSA Input'!J3151="","",IF('TSA Input'!J3151="Yes",'TSA Input'!I3151,""))</f>
        <v/>
      </c>
      <c r="H3176" s="43" t="str">
        <f>IF('TSA Input'!J3151="","",IF('TSA Input'!J3151="Yes",'TSA Input'!E3151,""))</f>
        <v/>
      </c>
      <c r="I3176" s="45" t="str">
        <f t="shared" si="2"/>
        <v/>
      </c>
      <c r="J3176" s="146" t="str">
        <f>IF('TSA Input'!$J3151="","",IF('TSA Input'!$J3151="Yes",'TSA Input'!$C3151,""))</f>
        <v/>
      </c>
      <c r="K3176" s="147" t="str">
        <f>IF('TSA Input'!$J3151="","",IF('TSA Input'!$J3151="Yes",'TSA Input'!$I3151,""))</f>
        <v/>
      </c>
      <c r="L3176" s="147" t="str">
        <f>IF('TSA Input'!$J3151="","",IF('TSA Input'!$J3151="Yes",'TSA Input'!$E3151,""))</f>
        <v/>
      </c>
      <c r="M3176" s="45" t="str">
        <f t="shared" si="3"/>
        <v/>
      </c>
      <c r="N3176" s="48"/>
      <c r="O3176" s="49"/>
      <c r="P3176" s="148" t="s">
        <v>31</v>
      </c>
      <c r="Q3176" s="149" t="s">
        <v>31</v>
      </c>
      <c r="R3176" s="1"/>
    </row>
    <row r="3177" spans="1:18" ht="15.75" hidden="1" customHeight="1">
      <c r="A3177" s="1" t="str">
        <f t="shared" si="1"/>
        <v/>
      </c>
      <c r="B3177" s="1"/>
      <c r="C3177" s="38" t="str">
        <f>IF('TSA Input'!J3152="","",IF('TSA Input'!J3152="Yes",'TSA Input'!B3152,"Ineligible"))</f>
        <v/>
      </c>
      <c r="D3177" s="39" t="str">
        <f>IF('TSA Input'!J3152="","",IF('TSA Input'!J3152="Yes",'TSA Input'!H3152,""))</f>
        <v/>
      </c>
      <c r="E3177" s="40" t="str">
        <f>IF('TSA Input'!J3152="","",IF('TSA Input'!J3152="Yes",'TSA Input'!G3152,""))</f>
        <v/>
      </c>
      <c r="F3177" s="42" t="str">
        <f>IF('TSA Input'!J3152="","",IF('TSA Input'!J3152="Yes",'TSA Input'!C3152,""))</f>
        <v/>
      </c>
      <c r="G3177" s="43" t="str">
        <f>IF('TSA Input'!J3152="","",IF('TSA Input'!J3152="Yes",'TSA Input'!I3152,""))</f>
        <v/>
      </c>
      <c r="H3177" s="43" t="str">
        <f>IF('TSA Input'!J3152="","",IF('TSA Input'!J3152="Yes",'TSA Input'!E3152,""))</f>
        <v/>
      </c>
      <c r="I3177" s="45" t="str">
        <f t="shared" si="2"/>
        <v/>
      </c>
      <c r="J3177" s="146" t="str">
        <f>IF('TSA Input'!$J3152="","",IF('TSA Input'!$J3152="Yes",'TSA Input'!$C3152,""))</f>
        <v/>
      </c>
      <c r="K3177" s="147" t="str">
        <f>IF('TSA Input'!$J3152="","",IF('TSA Input'!$J3152="Yes",'TSA Input'!$I3152,""))</f>
        <v/>
      </c>
      <c r="L3177" s="147" t="str">
        <f>IF('TSA Input'!$J3152="","",IF('TSA Input'!$J3152="Yes",'TSA Input'!$E3152,""))</f>
        <v/>
      </c>
      <c r="M3177" s="45" t="str">
        <f t="shared" si="3"/>
        <v/>
      </c>
      <c r="N3177" s="48"/>
      <c r="O3177" s="49"/>
      <c r="P3177" s="148" t="s">
        <v>31</v>
      </c>
      <c r="Q3177" s="149" t="s">
        <v>31</v>
      </c>
      <c r="R3177" s="1"/>
    </row>
    <row r="3178" spans="1:18" ht="15.75" hidden="1" customHeight="1">
      <c r="A3178" s="1" t="str">
        <f t="shared" si="1"/>
        <v/>
      </c>
      <c r="B3178" s="1"/>
      <c r="C3178" s="38" t="str">
        <f>IF('TSA Input'!J3153="","",IF('TSA Input'!J3153="Yes",'TSA Input'!B3153,"Ineligible"))</f>
        <v/>
      </c>
      <c r="D3178" s="39" t="str">
        <f>IF('TSA Input'!J3153="","",IF('TSA Input'!J3153="Yes",'TSA Input'!H3153,""))</f>
        <v/>
      </c>
      <c r="E3178" s="40" t="str">
        <f>IF('TSA Input'!J3153="","",IF('TSA Input'!J3153="Yes",'TSA Input'!G3153,""))</f>
        <v/>
      </c>
      <c r="F3178" s="42" t="str">
        <f>IF('TSA Input'!J3153="","",IF('TSA Input'!J3153="Yes",'TSA Input'!C3153,""))</f>
        <v/>
      </c>
      <c r="G3178" s="43" t="str">
        <f>IF('TSA Input'!J3153="","",IF('TSA Input'!J3153="Yes",'TSA Input'!I3153,""))</f>
        <v/>
      </c>
      <c r="H3178" s="43" t="str">
        <f>IF('TSA Input'!J3153="","",IF('TSA Input'!J3153="Yes",'TSA Input'!E3153,""))</f>
        <v/>
      </c>
      <c r="I3178" s="45" t="str">
        <f t="shared" si="2"/>
        <v/>
      </c>
      <c r="J3178" s="146" t="str">
        <f>IF('TSA Input'!$J3153="","",IF('TSA Input'!$J3153="Yes",'TSA Input'!$C3153,""))</f>
        <v/>
      </c>
      <c r="K3178" s="147" t="str">
        <f>IF('TSA Input'!$J3153="","",IF('TSA Input'!$J3153="Yes",'TSA Input'!$I3153,""))</f>
        <v/>
      </c>
      <c r="L3178" s="147" t="str">
        <f>IF('TSA Input'!$J3153="","",IF('TSA Input'!$J3153="Yes",'TSA Input'!$E3153,""))</f>
        <v/>
      </c>
      <c r="M3178" s="45" t="str">
        <f t="shared" si="3"/>
        <v/>
      </c>
      <c r="N3178" s="48"/>
      <c r="O3178" s="49"/>
      <c r="P3178" s="148" t="s">
        <v>31</v>
      </c>
      <c r="Q3178" s="149" t="s">
        <v>31</v>
      </c>
      <c r="R3178" s="1"/>
    </row>
    <row r="3179" spans="1:18" ht="15.75" hidden="1" customHeight="1">
      <c r="A3179" s="1" t="str">
        <f t="shared" si="1"/>
        <v/>
      </c>
      <c r="B3179" s="1"/>
      <c r="C3179" s="38" t="str">
        <f>IF('TSA Input'!J3154="","",IF('TSA Input'!J3154="Yes",'TSA Input'!B3154,"Ineligible"))</f>
        <v/>
      </c>
      <c r="D3179" s="39" t="str">
        <f>IF('TSA Input'!J3154="","",IF('TSA Input'!J3154="Yes",'TSA Input'!H3154,""))</f>
        <v/>
      </c>
      <c r="E3179" s="40" t="str">
        <f>IF('TSA Input'!J3154="","",IF('TSA Input'!J3154="Yes",'TSA Input'!G3154,""))</f>
        <v/>
      </c>
      <c r="F3179" s="42" t="str">
        <f>IF('TSA Input'!J3154="","",IF('TSA Input'!J3154="Yes",'TSA Input'!C3154,""))</f>
        <v/>
      </c>
      <c r="G3179" s="43" t="str">
        <f>IF('TSA Input'!J3154="","",IF('TSA Input'!J3154="Yes",'TSA Input'!I3154,""))</f>
        <v/>
      </c>
      <c r="H3179" s="43" t="str">
        <f>IF('TSA Input'!J3154="","",IF('TSA Input'!J3154="Yes",'TSA Input'!E3154,""))</f>
        <v/>
      </c>
      <c r="I3179" s="45" t="str">
        <f t="shared" si="2"/>
        <v/>
      </c>
      <c r="J3179" s="146" t="str">
        <f>IF('TSA Input'!$J3154="","",IF('TSA Input'!$J3154="Yes",'TSA Input'!$C3154,""))</f>
        <v/>
      </c>
      <c r="K3179" s="147" t="str">
        <f>IF('TSA Input'!$J3154="","",IF('TSA Input'!$J3154="Yes",'TSA Input'!$I3154,""))</f>
        <v/>
      </c>
      <c r="L3179" s="147" t="str">
        <f>IF('TSA Input'!$J3154="","",IF('TSA Input'!$J3154="Yes",'TSA Input'!$E3154,""))</f>
        <v/>
      </c>
      <c r="M3179" s="45" t="str">
        <f t="shared" si="3"/>
        <v/>
      </c>
      <c r="N3179" s="48"/>
      <c r="O3179" s="49"/>
      <c r="P3179" s="148" t="s">
        <v>31</v>
      </c>
      <c r="Q3179" s="149" t="s">
        <v>31</v>
      </c>
      <c r="R3179" s="1"/>
    </row>
    <row r="3180" spans="1:18" ht="15.75" hidden="1" customHeight="1">
      <c r="A3180" s="1" t="str">
        <f t="shared" si="1"/>
        <v/>
      </c>
      <c r="B3180" s="1"/>
      <c r="C3180" s="38" t="str">
        <f>IF('TSA Input'!J3155="","",IF('TSA Input'!J3155="Yes",'TSA Input'!B3155,"Ineligible"))</f>
        <v/>
      </c>
      <c r="D3180" s="39" t="str">
        <f>IF('TSA Input'!J3155="","",IF('TSA Input'!J3155="Yes",'TSA Input'!H3155,""))</f>
        <v/>
      </c>
      <c r="E3180" s="40" t="str">
        <f>IF('TSA Input'!J3155="","",IF('TSA Input'!J3155="Yes",'TSA Input'!G3155,""))</f>
        <v/>
      </c>
      <c r="F3180" s="42" t="str">
        <f>IF('TSA Input'!J3155="","",IF('TSA Input'!J3155="Yes",'TSA Input'!C3155,""))</f>
        <v/>
      </c>
      <c r="G3180" s="43" t="str">
        <f>IF('TSA Input'!J3155="","",IF('TSA Input'!J3155="Yes",'TSA Input'!I3155,""))</f>
        <v/>
      </c>
      <c r="H3180" s="43" t="str">
        <f>IF('TSA Input'!J3155="","",IF('TSA Input'!J3155="Yes",'TSA Input'!E3155,""))</f>
        <v/>
      </c>
      <c r="I3180" s="45" t="str">
        <f t="shared" si="2"/>
        <v/>
      </c>
      <c r="J3180" s="146" t="str">
        <f>IF('TSA Input'!$J3155="","",IF('TSA Input'!$J3155="Yes",'TSA Input'!$C3155,""))</f>
        <v/>
      </c>
      <c r="K3180" s="147" t="str">
        <f>IF('TSA Input'!$J3155="","",IF('TSA Input'!$J3155="Yes",'TSA Input'!$I3155,""))</f>
        <v/>
      </c>
      <c r="L3180" s="147" t="str">
        <f>IF('TSA Input'!$J3155="","",IF('TSA Input'!$J3155="Yes",'TSA Input'!$E3155,""))</f>
        <v/>
      </c>
      <c r="M3180" s="45" t="str">
        <f t="shared" si="3"/>
        <v/>
      </c>
      <c r="N3180" s="48"/>
      <c r="O3180" s="49"/>
      <c r="P3180" s="148" t="s">
        <v>31</v>
      </c>
      <c r="Q3180" s="149" t="s">
        <v>31</v>
      </c>
      <c r="R3180" s="1"/>
    </row>
    <row r="3181" spans="1:18" ht="15.75" hidden="1" customHeight="1">
      <c r="A3181" s="1" t="str">
        <f t="shared" si="1"/>
        <v/>
      </c>
      <c r="B3181" s="1"/>
      <c r="C3181" s="38" t="str">
        <f>IF('TSA Input'!J3156="","",IF('TSA Input'!J3156="Yes",'TSA Input'!B3156,"Ineligible"))</f>
        <v/>
      </c>
      <c r="D3181" s="39" t="str">
        <f>IF('TSA Input'!J3156="","",IF('TSA Input'!J3156="Yes",'TSA Input'!H3156,""))</f>
        <v/>
      </c>
      <c r="E3181" s="40" t="str">
        <f>IF('TSA Input'!J3156="","",IF('TSA Input'!J3156="Yes",'TSA Input'!G3156,""))</f>
        <v/>
      </c>
      <c r="F3181" s="42" t="str">
        <f>IF('TSA Input'!J3156="","",IF('TSA Input'!J3156="Yes",'TSA Input'!C3156,""))</f>
        <v/>
      </c>
      <c r="G3181" s="43" t="str">
        <f>IF('TSA Input'!J3156="","",IF('TSA Input'!J3156="Yes",'TSA Input'!I3156,""))</f>
        <v/>
      </c>
      <c r="H3181" s="43" t="str">
        <f>IF('TSA Input'!J3156="","",IF('TSA Input'!J3156="Yes",'TSA Input'!E3156,""))</f>
        <v/>
      </c>
      <c r="I3181" s="45" t="str">
        <f t="shared" si="2"/>
        <v/>
      </c>
      <c r="J3181" s="146" t="str">
        <f>IF('TSA Input'!$J3156="","",IF('TSA Input'!$J3156="Yes",'TSA Input'!$C3156,""))</f>
        <v/>
      </c>
      <c r="K3181" s="147" t="str">
        <f>IF('TSA Input'!$J3156="","",IF('TSA Input'!$J3156="Yes",'TSA Input'!$I3156,""))</f>
        <v/>
      </c>
      <c r="L3181" s="147" t="str">
        <f>IF('TSA Input'!$J3156="","",IF('TSA Input'!$J3156="Yes",'TSA Input'!$E3156,""))</f>
        <v/>
      </c>
      <c r="M3181" s="45" t="str">
        <f t="shared" si="3"/>
        <v/>
      </c>
      <c r="N3181" s="48"/>
      <c r="O3181" s="49"/>
      <c r="P3181" s="148" t="s">
        <v>31</v>
      </c>
      <c r="Q3181" s="149" t="s">
        <v>31</v>
      </c>
      <c r="R3181" s="1"/>
    </row>
    <row r="3182" spans="1:18" ht="15.75" hidden="1" customHeight="1">
      <c r="A3182" s="1" t="str">
        <f t="shared" si="1"/>
        <v/>
      </c>
      <c r="B3182" s="1"/>
      <c r="C3182" s="38" t="str">
        <f>IF('TSA Input'!J3157="","",IF('TSA Input'!J3157="Yes",'TSA Input'!B3157,"Ineligible"))</f>
        <v/>
      </c>
      <c r="D3182" s="39" t="str">
        <f>IF('TSA Input'!J3157="","",IF('TSA Input'!J3157="Yes",'TSA Input'!H3157,""))</f>
        <v/>
      </c>
      <c r="E3182" s="40" t="str">
        <f>IF('TSA Input'!J3157="","",IF('TSA Input'!J3157="Yes",'TSA Input'!G3157,""))</f>
        <v/>
      </c>
      <c r="F3182" s="42" t="str">
        <f>IF('TSA Input'!J3157="","",IF('TSA Input'!J3157="Yes",'TSA Input'!C3157,""))</f>
        <v/>
      </c>
      <c r="G3182" s="43" t="str">
        <f>IF('TSA Input'!J3157="","",IF('TSA Input'!J3157="Yes",'TSA Input'!I3157,""))</f>
        <v/>
      </c>
      <c r="H3182" s="43" t="str">
        <f>IF('TSA Input'!J3157="","",IF('TSA Input'!J3157="Yes",'TSA Input'!E3157,""))</f>
        <v/>
      </c>
      <c r="I3182" s="45" t="str">
        <f t="shared" si="2"/>
        <v/>
      </c>
      <c r="J3182" s="146" t="str">
        <f>IF('TSA Input'!$J3157="","",IF('TSA Input'!$J3157="Yes",'TSA Input'!$C3157,""))</f>
        <v/>
      </c>
      <c r="K3182" s="147" t="str">
        <f>IF('TSA Input'!$J3157="","",IF('TSA Input'!$J3157="Yes",'TSA Input'!$I3157,""))</f>
        <v/>
      </c>
      <c r="L3182" s="147" t="str">
        <f>IF('TSA Input'!$J3157="","",IF('TSA Input'!$J3157="Yes",'TSA Input'!$E3157,""))</f>
        <v/>
      </c>
      <c r="M3182" s="45" t="str">
        <f t="shared" si="3"/>
        <v/>
      </c>
      <c r="N3182" s="48"/>
      <c r="O3182" s="49"/>
      <c r="P3182" s="148" t="s">
        <v>31</v>
      </c>
      <c r="Q3182" s="149" t="s">
        <v>31</v>
      </c>
      <c r="R3182" s="1"/>
    </row>
    <row r="3183" spans="1:18" ht="15.75" hidden="1" customHeight="1">
      <c r="A3183" s="1" t="str">
        <f t="shared" si="1"/>
        <v/>
      </c>
      <c r="B3183" s="1"/>
      <c r="C3183" s="38" t="str">
        <f>IF('TSA Input'!J3158="","",IF('TSA Input'!J3158="Yes",'TSA Input'!B3158,"Ineligible"))</f>
        <v/>
      </c>
      <c r="D3183" s="39" t="str">
        <f>IF('TSA Input'!J3158="","",IF('TSA Input'!J3158="Yes",'TSA Input'!H3158,""))</f>
        <v/>
      </c>
      <c r="E3183" s="40" t="str">
        <f>IF('TSA Input'!J3158="","",IF('TSA Input'!J3158="Yes",'TSA Input'!G3158,""))</f>
        <v/>
      </c>
      <c r="F3183" s="42" t="str">
        <f>IF('TSA Input'!J3158="","",IF('TSA Input'!J3158="Yes",'TSA Input'!C3158,""))</f>
        <v/>
      </c>
      <c r="G3183" s="43" t="str">
        <f>IF('TSA Input'!J3158="","",IF('TSA Input'!J3158="Yes",'TSA Input'!I3158,""))</f>
        <v/>
      </c>
      <c r="H3183" s="43" t="str">
        <f>IF('TSA Input'!J3158="","",IF('TSA Input'!J3158="Yes",'TSA Input'!E3158,""))</f>
        <v/>
      </c>
      <c r="I3183" s="45" t="str">
        <f t="shared" si="2"/>
        <v/>
      </c>
      <c r="J3183" s="146" t="str">
        <f>IF('TSA Input'!$J3158="","",IF('TSA Input'!$J3158="Yes",'TSA Input'!$C3158,""))</f>
        <v/>
      </c>
      <c r="K3183" s="147" t="str">
        <f>IF('TSA Input'!$J3158="","",IF('TSA Input'!$J3158="Yes",'TSA Input'!$I3158,""))</f>
        <v/>
      </c>
      <c r="L3183" s="147" t="str">
        <f>IF('TSA Input'!$J3158="","",IF('TSA Input'!$J3158="Yes",'TSA Input'!$E3158,""))</f>
        <v/>
      </c>
      <c r="M3183" s="45" t="str">
        <f t="shared" si="3"/>
        <v/>
      </c>
      <c r="N3183" s="48"/>
      <c r="O3183" s="49"/>
      <c r="P3183" s="148" t="s">
        <v>31</v>
      </c>
      <c r="Q3183" s="149" t="s">
        <v>31</v>
      </c>
      <c r="R3183" s="1"/>
    </row>
    <row r="3184" spans="1:18" ht="15.75" hidden="1" customHeight="1">
      <c r="A3184" s="1" t="str">
        <f t="shared" si="1"/>
        <v/>
      </c>
      <c r="B3184" s="1"/>
      <c r="C3184" s="38" t="str">
        <f>IF('TSA Input'!J3159="","",IF('TSA Input'!J3159="Yes",'TSA Input'!B3159,"Ineligible"))</f>
        <v/>
      </c>
      <c r="D3184" s="39" t="str">
        <f>IF('TSA Input'!J3159="","",IF('TSA Input'!J3159="Yes",'TSA Input'!H3159,""))</f>
        <v/>
      </c>
      <c r="E3184" s="40" t="str">
        <f>IF('TSA Input'!J3159="","",IF('TSA Input'!J3159="Yes",'TSA Input'!G3159,""))</f>
        <v/>
      </c>
      <c r="F3184" s="42" t="str">
        <f>IF('TSA Input'!J3159="","",IF('TSA Input'!J3159="Yes",'TSA Input'!C3159,""))</f>
        <v/>
      </c>
      <c r="G3184" s="43" t="str">
        <f>IF('TSA Input'!J3159="","",IF('TSA Input'!J3159="Yes",'TSA Input'!I3159,""))</f>
        <v/>
      </c>
      <c r="H3184" s="43" t="str">
        <f>IF('TSA Input'!J3159="","",IF('TSA Input'!J3159="Yes",'TSA Input'!E3159,""))</f>
        <v/>
      </c>
      <c r="I3184" s="45" t="str">
        <f t="shared" si="2"/>
        <v/>
      </c>
      <c r="J3184" s="146" t="str">
        <f>IF('TSA Input'!$J3159="","",IF('TSA Input'!$J3159="Yes",'TSA Input'!$C3159,""))</f>
        <v/>
      </c>
      <c r="K3184" s="147" t="str">
        <f>IF('TSA Input'!$J3159="","",IF('TSA Input'!$J3159="Yes",'TSA Input'!$I3159,""))</f>
        <v/>
      </c>
      <c r="L3184" s="147" t="str">
        <f>IF('TSA Input'!$J3159="","",IF('TSA Input'!$J3159="Yes",'TSA Input'!$E3159,""))</f>
        <v/>
      </c>
      <c r="M3184" s="45" t="str">
        <f t="shared" si="3"/>
        <v/>
      </c>
      <c r="N3184" s="48"/>
      <c r="O3184" s="49"/>
      <c r="P3184" s="148" t="s">
        <v>31</v>
      </c>
      <c r="Q3184" s="149" t="s">
        <v>31</v>
      </c>
      <c r="R3184" s="1"/>
    </row>
    <row r="3185" spans="1:18" ht="15.75" hidden="1" customHeight="1">
      <c r="A3185" s="1" t="str">
        <f t="shared" si="1"/>
        <v/>
      </c>
      <c r="B3185" s="1"/>
      <c r="C3185" s="38" t="str">
        <f>IF('TSA Input'!J3160="","",IF('TSA Input'!J3160="Yes",'TSA Input'!B3160,"Ineligible"))</f>
        <v/>
      </c>
      <c r="D3185" s="39" t="str">
        <f>IF('TSA Input'!J3160="","",IF('TSA Input'!J3160="Yes",'TSA Input'!H3160,""))</f>
        <v/>
      </c>
      <c r="E3185" s="40" t="str">
        <f>IF('TSA Input'!J3160="","",IF('TSA Input'!J3160="Yes",'TSA Input'!G3160,""))</f>
        <v/>
      </c>
      <c r="F3185" s="42" t="str">
        <f>IF('TSA Input'!J3160="","",IF('TSA Input'!J3160="Yes",'TSA Input'!C3160,""))</f>
        <v/>
      </c>
      <c r="G3185" s="43" t="str">
        <f>IF('TSA Input'!J3160="","",IF('TSA Input'!J3160="Yes",'TSA Input'!I3160,""))</f>
        <v/>
      </c>
      <c r="H3185" s="43" t="str">
        <f>IF('TSA Input'!J3160="","",IF('TSA Input'!J3160="Yes",'TSA Input'!E3160,""))</f>
        <v/>
      </c>
      <c r="I3185" s="45" t="str">
        <f t="shared" si="2"/>
        <v/>
      </c>
      <c r="J3185" s="146" t="str">
        <f>IF('TSA Input'!$J3160="","",IF('TSA Input'!$J3160="Yes",'TSA Input'!$C3160,""))</f>
        <v/>
      </c>
      <c r="K3185" s="147" t="str">
        <f>IF('TSA Input'!$J3160="","",IF('TSA Input'!$J3160="Yes",'TSA Input'!$I3160,""))</f>
        <v/>
      </c>
      <c r="L3185" s="147" t="str">
        <f>IF('TSA Input'!$J3160="","",IF('TSA Input'!$J3160="Yes",'TSA Input'!$E3160,""))</f>
        <v/>
      </c>
      <c r="M3185" s="45" t="str">
        <f t="shared" si="3"/>
        <v/>
      </c>
      <c r="N3185" s="48"/>
      <c r="O3185" s="49"/>
      <c r="P3185" s="148" t="s">
        <v>31</v>
      </c>
      <c r="Q3185" s="149" t="s">
        <v>31</v>
      </c>
      <c r="R3185" s="1"/>
    </row>
    <row r="3186" spans="1:18" ht="15.75" hidden="1" customHeight="1">
      <c r="A3186" s="1" t="str">
        <f t="shared" si="1"/>
        <v/>
      </c>
      <c r="B3186" s="1"/>
      <c r="C3186" s="38" t="str">
        <f>IF('TSA Input'!J3161="","",IF('TSA Input'!J3161="Yes",'TSA Input'!B3161,"Ineligible"))</f>
        <v/>
      </c>
      <c r="D3186" s="39" t="str">
        <f>IF('TSA Input'!J3161="","",IF('TSA Input'!J3161="Yes",'TSA Input'!H3161,""))</f>
        <v/>
      </c>
      <c r="E3186" s="40" t="str">
        <f>IF('TSA Input'!J3161="","",IF('TSA Input'!J3161="Yes",'TSA Input'!G3161,""))</f>
        <v/>
      </c>
      <c r="F3186" s="42" t="str">
        <f>IF('TSA Input'!J3161="","",IF('TSA Input'!J3161="Yes",'TSA Input'!C3161,""))</f>
        <v/>
      </c>
      <c r="G3186" s="43" t="str">
        <f>IF('TSA Input'!J3161="","",IF('TSA Input'!J3161="Yes",'TSA Input'!I3161,""))</f>
        <v/>
      </c>
      <c r="H3186" s="43" t="str">
        <f>IF('TSA Input'!J3161="","",IF('TSA Input'!J3161="Yes",'TSA Input'!E3161,""))</f>
        <v/>
      </c>
      <c r="I3186" s="45" t="str">
        <f t="shared" si="2"/>
        <v/>
      </c>
      <c r="J3186" s="146" t="str">
        <f>IF('TSA Input'!$J3161="","",IF('TSA Input'!$J3161="Yes",'TSA Input'!$C3161,""))</f>
        <v/>
      </c>
      <c r="K3186" s="147" t="str">
        <f>IF('TSA Input'!$J3161="","",IF('TSA Input'!$J3161="Yes",'TSA Input'!$I3161,""))</f>
        <v/>
      </c>
      <c r="L3186" s="147" t="str">
        <f>IF('TSA Input'!$J3161="","",IF('TSA Input'!$J3161="Yes",'TSA Input'!$E3161,""))</f>
        <v/>
      </c>
      <c r="M3186" s="45" t="str">
        <f t="shared" si="3"/>
        <v/>
      </c>
      <c r="N3186" s="48"/>
      <c r="O3186" s="49"/>
      <c r="P3186" s="148" t="s">
        <v>31</v>
      </c>
      <c r="Q3186" s="149" t="s">
        <v>31</v>
      </c>
      <c r="R3186" s="1"/>
    </row>
    <row r="3187" spans="1:18" ht="15.75" hidden="1" customHeight="1">
      <c r="A3187" s="1" t="str">
        <f t="shared" si="1"/>
        <v/>
      </c>
      <c r="B3187" s="1"/>
      <c r="C3187" s="38" t="str">
        <f>IF('TSA Input'!J3162="","",IF('TSA Input'!J3162="Yes",'TSA Input'!B3162,"Ineligible"))</f>
        <v/>
      </c>
      <c r="D3187" s="39" t="str">
        <f>IF('TSA Input'!J3162="","",IF('TSA Input'!J3162="Yes",'TSA Input'!H3162,""))</f>
        <v/>
      </c>
      <c r="E3187" s="40" t="str">
        <f>IF('TSA Input'!J3162="","",IF('TSA Input'!J3162="Yes",'TSA Input'!G3162,""))</f>
        <v/>
      </c>
      <c r="F3187" s="42" t="str">
        <f>IF('TSA Input'!J3162="","",IF('TSA Input'!J3162="Yes",'TSA Input'!C3162,""))</f>
        <v/>
      </c>
      <c r="G3187" s="43" t="str">
        <f>IF('TSA Input'!J3162="","",IF('TSA Input'!J3162="Yes",'TSA Input'!I3162,""))</f>
        <v/>
      </c>
      <c r="H3187" s="43" t="str">
        <f>IF('TSA Input'!J3162="","",IF('TSA Input'!J3162="Yes",'TSA Input'!E3162,""))</f>
        <v/>
      </c>
      <c r="I3187" s="45" t="str">
        <f t="shared" si="2"/>
        <v/>
      </c>
      <c r="J3187" s="146" t="str">
        <f>IF('TSA Input'!$J3162="","",IF('TSA Input'!$J3162="Yes",'TSA Input'!$C3162,""))</f>
        <v/>
      </c>
      <c r="K3187" s="147" t="str">
        <f>IF('TSA Input'!$J3162="","",IF('TSA Input'!$J3162="Yes",'TSA Input'!$I3162,""))</f>
        <v/>
      </c>
      <c r="L3187" s="147" t="str">
        <f>IF('TSA Input'!$J3162="","",IF('TSA Input'!$J3162="Yes",'TSA Input'!$E3162,""))</f>
        <v/>
      </c>
      <c r="M3187" s="45" t="str">
        <f t="shared" si="3"/>
        <v/>
      </c>
      <c r="N3187" s="48"/>
      <c r="O3187" s="49"/>
      <c r="P3187" s="148" t="s">
        <v>31</v>
      </c>
      <c r="Q3187" s="149" t="s">
        <v>31</v>
      </c>
      <c r="R3187" s="1"/>
    </row>
    <row r="3188" spans="1:18" ht="15.75" hidden="1" customHeight="1">
      <c r="A3188" s="1" t="str">
        <f t="shared" si="1"/>
        <v/>
      </c>
      <c r="B3188" s="1"/>
      <c r="C3188" s="38" t="str">
        <f>IF('TSA Input'!J3163="","",IF('TSA Input'!J3163="Yes",'TSA Input'!B3163,"Ineligible"))</f>
        <v/>
      </c>
      <c r="D3188" s="39" t="str">
        <f>IF('TSA Input'!J3163="","",IF('TSA Input'!J3163="Yes",'TSA Input'!H3163,""))</f>
        <v/>
      </c>
      <c r="E3188" s="40" t="str">
        <f>IF('TSA Input'!J3163="","",IF('TSA Input'!J3163="Yes",'TSA Input'!G3163,""))</f>
        <v/>
      </c>
      <c r="F3188" s="42" t="str">
        <f>IF('TSA Input'!J3163="","",IF('TSA Input'!J3163="Yes",'TSA Input'!C3163,""))</f>
        <v/>
      </c>
      <c r="G3188" s="43" t="str">
        <f>IF('TSA Input'!J3163="","",IF('TSA Input'!J3163="Yes",'TSA Input'!I3163,""))</f>
        <v/>
      </c>
      <c r="H3188" s="43" t="str">
        <f>IF('TSA Input'!J3163="","",IF('TSA Input'!J3163="Yes",'TSA Input'!E3163,""))</f>
        <v/>
      </c>
      <c r="I3188" s="45" t="str">
        <f t="shared" si="2"/>
        <v/>
      </c>
      <c r="J3188" s="146" t="str">
        <f>IF('TSA Input'!$J3163="","",IF('TSA Input'!$J3163="Yes",'TSA Input'!$C3163,""))</f>
        <v/>
      </c>
      <c r="K3188" s="147" t="str">
        <f>IF('TSA Input'!$J3163="","",IF('TSA Input'!$J3163="Yes",'TSA Input'!$I3163,""))</f>
        <v/>
      </c>
      <c r="L3188" s="147" t="str">
        <f>IF('TSA Input'!$J3163="","",IF('TSA Input'!$J3163="Yes",'TSA Input'!$E3163,""))</f>
        <v/>
      </c>
      <c r="M3188" s="45" t="str">
        <f t="shared" si="3"/>
        <v/>
      </c>
      <c r="N3188" s="48"/>
      <c r="O3188" s="49"/>
      <c r="P3188" s="148" t="s">
        <v>31</v>
      </c>
      <c r="Q3188" s="149" t="s">
        <v>31</v>
      </c>
      <c r="R3188" s="1"/>
    </row>
    <row r="3189" spans="1:18" ht="15.75" hidden="1" customHeight="1">
      <c r="A3189" s="1" t="str">
        <f t="shared" si="1"/>
        <v/>
      </c>
      <c r="B3189" s="1"/>
      <c r="C3189" s="38" t="str">
        <f>IF('TSA Input'!J3164="","",IF('TSA Input'!J3164="Yes",'TSA Input'!B3164,"Ineligible"))</f>
        <v/>
      </c>
      <c r="D3189" s="39" t="str">
        <f>IF('TSA Input'!J3164="","",IF('TSA Input'!J3164="Yes",'TSA Input'!H3164,""))</f>
        <v/>
      </c>
      <c r="E3189" s="40" t="str">
        <f>IF('TSA Input'!J3164="","",IF('TSA Input'!J3164="Yes",'TSA Input'!G3164,""))</f>
        <v/>
      </c>
      <c r="F3189" s="42" t="str">
        <f>IF('TSA Input'!J3164="","",IF('TSA Input'!J3164="Yes",'TSA Input'!C3164,""))</f>
        <v/>
      </c>
      <c r="G3189" s="43" t="str">
        <f>IF('TSA Input'!J3164="","",IF('TSA Input'!J3164="Yes",'TSA Input'!I3164,""))</f>
        <v/>
      </c>
      <c r="H3189" s="43" t="str">
        <f>IF('TSA Input'!J3164="","",IF('TSA Input'!J3164="Yes",'TSA Input'!E3164,""))</f>
        <v/>
      </c>
      <c r="I3189" s="45" t="str">
        <f t="shared" si="2"/>
        <v/>
      </c>
      <c r="J3189" s="146" t="str">
        <f>IF('TSA Input'!$J3164="","",IF('TSA Input'!$J3164="Yes",'TSA Input'!$C3164,""))</f>
        <v/>
      </c>
      <c r="K3189" s="147" t="str">
        <f>IF('TSA Input'!$J3164="","",IF('TSA Input'!$J3164="Yes",'TSA Input'!$I3164,""))</f>
        <v/>
      </c>
      <c r="L3189" s="147" t="str">
        <f>IF('TSA Input'!$J3164="","",IF('TSA Input'!$J3164="Yes",'TSA Input'!$E3164,""))</f>
        <v/>
      </c>
      <c r="M3189" s="45" t="str">
        <f t="shared" si="3"/>
        <v/>
      </c>
      <c r="N3189" s="48"/>
      <c r="O3189" s="49"/>
      <c r="P3189" s="148" t="s">
        <v>31</v>
      </c>
      <c r="Q3189" s="149" t="s">
        <v>31</v>
      </c>
      <c r="R3189" s="1"/>
    </row>
    <row r="3190" spans="1:18" ht="15.75" hidden="1" customHeight="1">
      <c r="A3190" s="1" t="str">
        <f t="shared" si="1"/>
        <v/>
      </c>
      <c r="B3190" s="1"/>
      <c r="C3190" s="38" t="str">
        <f>IF('TSA Input'!J3165="","",IF('TSA Input'!J3165="Yes",'TSA Input'!B3165,"Ineligible"))</f>
        <v/>
      </c>
      <c r="D3190" s="39" t="str">
        <f>IF('TSA Input'!J3165="","",IF('TSA Input'!J3165="Yes",'TSA Input'!H3165,""))</f>
        <v/>
      </c>
      <c r="E3190" s="40" t="str">
        <f>IF('TSA Input'!J3165="","",IF('TSA Input'!J3165="Yes",'TSA Input'!G3165,""))</f>
        <v/>
      </c>
      <c r="F3190" s="42" t="str">
        <f>IF('TSA Input'!J3165="","",IF('TSA Input'!J3165="Yes",'TSA Input'!C3165,""))</f>
        <v/>
      </c>
      <c r="G3190" s="43" t="str">
        <f>IF('TSA Input'!J3165="","",IF('TSA Input'!J3165="Yes",'TSA Input'!I3165,""))</f>
        <v/>
      </c>
      <c r="H3190" s="43" t="str">
        <f>IF('TSA Input'!J3165="","",IF('TSA Input'!J3165="Yes",'TSA Input'!E3165,""))</f>
        <v/>
      </c>
      <c r="I3190" s="45" t="str">
        <f t="shared" si="2"/>
        <v/>
      </c>
      <c r="J3190" s="146" t="str">
        <f>IF('TSA Input'!$J3165="","",IF('TSA Input'!$J3165="Yes",'TSA Input'!$C3165,""))</f>
        <v/>
      </c>
      <c r="K3190" s="147" t="str">
        <f>IF('TSA Input'!$J3165="","",IF('TSA Input'!$J3165="Yes",'TSA Input'!$I3165,""))</f>
        <v/>
      </c>
      <c r="L3190" s="147" t="str">
        <f>IF('TSA Input'!$J3165="","",IF('TSA Input'!$J3165="Yes",'TSA Input'!$E3165,""))</f>
        <v/>
      </c>
      <c r="M3190" s="45" t="str">
        <f t="shared" si="3"/>
        <v/>
      </c>
      <c r="N3190" s="48"/>
      <c r="O3190" s="49"/>
      <c r="P3190" s="148" t="s">
        <v>31</v>
      </c>
      <c r="Q3190" s="149" t="s">
        <v>31</v>
      </c>
      <c r="R3190" s="1"/>
    </row>
    <row r="3191" spans="1:18" ht="15.75" hidden="1" customHeight="1">
      <c r="A3191" s="1" t="str">
        <f t="shared" si="1"/>
        <v/>
      </c>
      <c r="B3191" s="1"/>
      <c r="C3191" s="38" t="str">
        <f>IF('TSA Input'!J3166="","",IF('TSA Input'!J3166="Yes",'TSA Input'!B3166,"Ineligible"))</f>
        <v/>
      </c>
      <c r="D3191" s="39" t="str">
        <f>IF('TSA Input'!J3166="","",IF('TSA Input'!J3166="Yes",'TSA Input'!H3166,""))</f>
        <v/>
      </c>
      <c r="E3191" s="40" t="str">
        <f>IF('TSA Input'!J3166="","",IF('TSA Input'!J3166="Yes",'TSA Input'!G3166,""))</f>
        <v/>
      </c>
      <c r="F3191" s="42" t="str">
        <f>IF('TSA Input'!J3166="","",IF('TSA Input'!J3166="Yes",'TSA Input'!C3166,""))</f>
        <v/>
      </c>
      <c r="G3191" s="43" t="str">
        <f>IF('TSA Input'!J3166="","",IF('TSA Input'!J3166="Yes",'TSA Input'!I3166,""))</f>
        <v/>
      </c>
      <c r="H3191" s="43" t="str">
        <f>IF('TSA Input'!J3166="","",IF('TSA Input'!J3166="Yes",'TSA Input'!E3166,""))</f>
        <v/>
      </c>
      <c r="I3191" s="45" t="str">
        <f t="shared" si="2"/>
        <v/>
      </c>
      <c r="J3191" s="146" t="str">
        <f>IF('TSA Input'!$J3166="","",IF('TSA Input'!$J3166="Yes",'TSA Input'!$C3166,""))</f>
        <v/>
      </c>
      <c r="K3191" s="147" t="str">
        <f>IF('TSA Input'!$J3166="","",IF('TSA Input'!$J3166="Yes",'TSA Input'!$I3166,""))</f>
        <v/>
      </c>
      <c r="L3191" s="147" t="str">
        <f>IF('TSA Input'!$J3166="","",IF('TSA Input'!$J3166="Yes",'TSA Input'!$E3166,""))</f>
        <v/>
      </c>
      <c r="M3191" s="45" t="str">
        <f t="shared" si="3"/>
        <v/>
      </c>
      <c r="N3191" s="48"/>
      <c r="O3191" s="49"/>
      <c r="P3191" s="148" t="s">
        <v>31</v>
      </c>
      <c r="Q3191" s="149" t="s">
        <v>31</v>
      </c>
      <c r="R3191" s="1"/>
    </row>
    <row r="3192" spans="1:18" ht="15.75" hidden="1" customHeight="1">
      <c r="A3192" s="1" t="str">
        <f t="shared" si="1"/>
        <v/>
      </c>
      <c r="B3192" s="1"/>
      <c r="C3192" s="38" t="str">
        <f>IF('TSA Input'!J3167="","",IF('TSA Input'!J3167="Yes",'TSA Input'!B3167,"Ineligible"))</f>
        <v/>
      </c>
      <c r="D3192" s="39" t="str">
        <f>IF('TSA Input'!J3167="","",IF('TSA Input'!J3167="Yes",'TSA Input'!H3167,""))</f>
        <v/>
      </c>
      <c r="E3192" s="40" t="str">
        <f>IF('TSA Input'!J3167="","",IF('TSA Input'!J3167="Yes",'TSA Input'!G3167,""))</f>
        <v/>
      </c>
      <c r="F3192" s="42" t="str">
        <f>IF('TSA Input'!J3167="","",IF('TSA Input'!J3167="Yes",'TSA Input'!C3167,""))</f>
        <v/>
      </c>
      <c r="G3192" s="43" t="str">
        <f>IF('TSA Input'!J3167="","",IF('TSA Input'!J3167="Yes",'TSA Input'!I3167,""))</f>
        <v/>
      </c>
      <c r="H3192" s="43" t="str">
        <f>IF('TSA Input'!J3167="","",IF('TSA Input'!J3167="Yes",'TSA Input'!E3167,""))</f>
        <v/>
      </c>
      <c r="I3192" s="45" t="str">
        <f t="shared" si="2"/>
        <v/>
      </c>
      <c r="J3192" s="146" t="str">
        <f>IF('TSA Input'!$J3167="","",IF('TSA Input'!$J3167="Yes",'TSA Input'!$C3167,""))</f>
        <v/>
      </c>
      <c r="K3192" s="147" t="str">
        <f>IF('TSA Input'!$J3167="","",IF('TSA Input'!$J3167="Yes",'TSA Input'!$I3167,""))</f>
        <v/>
      </c>
      <c r="L3192" s="147" t="str">
        <f>IF('TSA Input'!$J3167="","",IF('TSA Input'!$J3167="Yes",'TSA Input'!$E3167,""))</f>
        <v/>
      </c>
      <c r="M3192" s="45" t="str">
        <f t="shared" si="3"/>
        <v/>
      </c>
      <c r="N3192" s="48"/>
      <c r="O3192" s="49"/>
      <c r="P3192" s="148" t="s">
        <v>31</v>
      </c>
      <c r="Q3192" s="149" t="s">
        <v>31</v>
      </c>
      <c r="R3192" s="1"/>
    </row>
    <row r="3193" spans="1:18" ht="15.75" hidden="1" customHeight="1">
      <c r="A3193" s="1" t="str">
        <f t="shared" si="1"/>
        <v/>
      </c>
      <c r="B3193" s="1"/>
      <c r="C3193" s="38" t="str">
        <f>IF('TSA Input'!J3168="","",IF('TSA Input'!J3168="Yes",'TSA Input'!B3168,"Ineligible"))</f>
        <v/>
      </c>
      <c r="D3193" s="39" t="str">
        <f>IF('TSA Input'!J3168="","",IF('TSA Input'!J3168="Yes",'TSA Input'!H3168,""))</f>
        <v/>
      </c>
      <c r="E3193" s="40" t="str">
        <f>IF('TSA Input'!J3168="","",IF('TSA Input'!J3168="Yes",'TSA Input'!G3168,""))</f>
        <v/>
      </c>
      <c r="F3193" s="42" t="str">
        <f>IF('TSA Input'!J3168="","",IF('TSA Input'!J3168="Yes",'TSA Input'!C3168,""))</f>
        <v/>
      </c>
      <c r="G3193" s="43" t="str">
        <f>IF('TSA Input'!J3168="","",IF('TSA Input'!J3168="Yes",'TSA Input'!I3168,""))</f>
        <v/>
      </c>
      <c r="H3193" s="43" t="str">
        <f>IF('TSA Input'!J3168="","",IF('TSA Input'!J3168="Yes",'TSA Input'!E3168,""))</f>
        <v/>
      </c>
      <c r="I3193" s="45" t="str">
        <f t="shared" si="2"/>
        <v/>
      </c>
      <c r="J3193" s="146" t="str">
        <f>IF('TSA Input'!$J3168="","",IF('TSA Input'!$J3168="Yes",'TSA Input'!$C3168,""))</f>
        <v/>
      </c>
      <c r="K3193" s="147" t="str">
        <f>IF('TSA Input'!$J3168="","",IF('TSA Input'!$J3168="Yes",'TSA Input'!$I3168,""))</f>
        <v/>
      </c>
      <c r="L3193" s="147" t="str">
        <f>IF('TSA Input'!$J3168="","",IF('TSA Input'!$J3168="Yes",'TSA Input'!$E3168,""))</f>
        <v/>
      </c>
      <c r="M3193" s="45" t="str">
        <f t="shared" si="3"/>
        <v/>
      </c>
      <c r="N3193" s="48"/>
      <c r="O3193" s="49"/>
      <c r="P3193" s="148" t="s">
        <v>31</v>
      </c>
      <c r="Q3193" s="149" t="s">
        <v>31</v>
      </c>
      <c r="R3193" s="1"/>
    </row>
    <row r="3194" spans="1:18" ht="15.75" hidden="1" customHeight="1">
      <c r="A3194" s="1" t="str">
        <f t="shared" si="1"/>
        <v/>
      </c>
      <c r="B3194" s="1"/>
      <c r="C3194" s="38" t="str">
        <f>IF('TSA Input'!J3169="","",IF('TSA Input'!J3169="Yes",'TSA Input'!B3169,"Ineligible"))</f>
        <v/>
      </c>
      <c r="D3194" s="39" t="str">
        <f>IF('TSA Input'!J3169="","",IF('TSA Input'!J3169="Yes",'TSA Input'!H3169,""))</f>
        <v/>
      </c>
      <c r="E3194" s="40" t="str">
        <f>IF('TSA Input'!J3169="","",IF('TSA Input'!J3169="Yes",'TSA Input'!G3169,""))</f>
        <v/>
      </c>
      <c r="F3194" s="42" t="str">
        <f>IF('TSA Input'!J3169="","",IF('TSA Input'!J3169="Yes",'TSA Input'!C3169,""))</f>
        <v/>
      </c>
      <c r="G3194" s="43" t="str">
        <f>IF('TSA Input'!J3169="","",IF('TSA Input'!J3169="Yes",'TSA Input'!I3169,""))</f>
        <v/>
      </c>
      <c r="H3194" s="43" t="str">
        <f>IF('TSA Input'!J3169="","",IF('TSA Input'!J3169="Yes",'TSA Input'!E3169,""))</f>
        <v/>
      </c>
      <c r="I3194" s="45" t="str">
        <f t="shared" si="2"/>
        <v/>
      </c>
      <c r="J3194" s="146" t="str">
        <f>IF('TSA Input'!$J3169="","",IF('TSA Input'!$J3169="Yes",'TSA Input'!$C3169,""))</f>
        <v/>
      </c>
      <c r="K3194" s="147" t="str">
        <f>IF('TSA Input'!$J3169="","",IF('TSA Input'!$J3169="Yes",'TSA Input'!$I3169,""))</f>
        <v/>
      </c>
      <c r="L3194" s="147" t="str">
        <f>IF('TSA Input'!$J3169="","",IF('TSA Input'!$J3169="Yes",'TSA Input'!$E3169,""))</f>
        <v/>
      </c>
      <c r="M3194" s="45" t="str">
        <f t="shared" si="3"/>
        <v/>
      </c>
      <c r="N3194" s="48"/>
      <c r="O3194" s="49"/>
      <c r="P3194" s="148" t="s">
        <v>31</v>
      </c>
      <c r="Q3194" s="149" t="s">
        <v>31</v>
      </c>
      <c r="R3194" s="1"/>
    </row>
    <row r="3195" spans="1:18" ht="15.75" hidden="1" customHeight="1">
      <c r="A3195" s="1" t="str">
        <f t="shared" si="1"/>
        <v/>
      </c>
      <c r="B3195" s="1"/>
      <c r="C3195" s="38" t="str">
        <f>IF('TSA Input'!J3170="","",IF('TSA Input'!J3170="Yes",'TSA Input'!B3170,"Ineligible"))</f>
        <v/>
      </c>
      <c r="D3195" s="39" t="str">
        <f>IF('TSA Input'!J3170="","",IF('TSA Input'!J3170="Yes",'TSA Input'!H3170,""))</f>
        <v/>
      </c>
      <c r="E3195" s="40" t="str">
        <f>IF('TSA Input'!J3170="","",IF('TSA Input'!J3170="Yes",'TSA Input'!G3170,""))</f>
        <v/>
      </c>
      <c r="F3195" s="42" t="str">
        <f>IF('TSA Input'!J3170="","",IF('TSA Input'!J3170="Yes",'TSA Input'!C3170,""))</f>
        <v/>
      </c>
      <c r="G3195" s="43" t="str">
        <f>IF('TSA Input'!J3170="","",IF('TSA Input'!J3170="Yes",'TSA Input'!I3170,""))</f>
        <v/>
      </c>
      <c r="H3195" s="43" t="str">
        <f>IF('TSA Input'!J3170="","",IF('TSA Input'!J3170="Yes",'TSA Input'!E3170,""))</f>
        <v/>
      </c>
      <c r="I3195" s="45" t="str">
        <f t="shared" si="2"/>
        <v/>
      </c>
      <c r="J3195" s="146" t="str">
        <f>IF('TSA Input'!$J3170="","",IF('TSA Input'!$J3170="Yes",'TSA Input'!$C3170,""))</f>
        <v/>
      </c>
      <c r="K3195" s="147" t="str">
        <f>IF('TSA Input'!$J3170="","",IF('TSA Input'!$J3170="Yes",'TSA Input'!$I3170,""))</f>
        <v/>
      </c>
      <c r="L3195" s="147" t="str">
        <f>IF('TSA Input'!$J3170="","",IF('TSA Input'!$J3170="Yes",'TSA Input'!$E3170,""))</f>
        <v/>
      </c>
      <c r="M3195" s="45" t="str">
        <f t="shared" si="3"/>
        <v/>
      </c>
      <c r="N3195" s="48"/>
      <c r="O3195" s="49"/>
      <c r="P3195" s="148" t="s">
        <v>31</v>
      </c>
      <c r="Q3195" s="149" t="s">
        <v>31</v>
      </c>
      <c r="R3195" s="1"/>
    </row>
    <row r="3196" spans="1:18" ht="15.75" hidden="1" customHeight="1">
      <c r="A3196" s="1" t="str">
        <f t="shared" si="1"/>
        <v/>
      </c>
      <c r="B3196" s="1"/>
      <c r="C3196" s="38" t="str">
        <f>IF('TSA Input'!J3171="","",IF('TSA Input'!J3171="Yes",'TSA Input'!B3171,"Ineligible"))</f>
        <v/>
      </c>
      <c r="D3196" s="39" t="str">
        <f>IF('TSA Input'!J3171="","",IF('TSA Input'!J3171="Yes",'TSA Input'!H3171,""))</f>
        <v/>
      </c>
      <c r="E3196" s="40" t="str">
        <f>IF('TSA Input'!J3171="","",IF('TSA Input'!J3171="Yes",'TSA Input'!G3171,""))</f>
        <v/>
      </c>
      <c r="F3196" s="42" t="str">
        <f>IF('TSA Input'!J3171="","",IF('TSA Input'!J3171="Yes",'TSA Input'!C3171,""))</f>
        <v/>
      </c>
      <c r="G3196" s="43" t="str">
        <f>IF('TSA Input'!J3171="","",IF('TSA Input'!J3171="Yes",'TSA Input'!I3171,""))</f>
        <v/>
      </c>
      <c r="H3196" s="43" t="str">
        <f>IF('TSA Input'!J3171="","",IF('TSA Input'!J3171="Yes",'TSA Input'!E3171,""))</f>
        <v/>
      </c>
      <c r="I3196" s="45" t="str">
        <f t="shared" si="2"/>
        <v/>
      </c>
      <c r="J3196" s="146" t="str">
        <f>IF('TSA Input'!$J3171="","",IF('TSA Input'!$J3171="Yes",'TSA Input'!$C3171,""))</f>
        <v/>
      </c>
      <c r="K3196" s="147" t="str">
        <f>IF('TSA Input'!$J3171="","",IF('TSA Input'!$J3171="Yes",'TSA Input'!$I3171,""))</f>
        <v/>
      </c>
      <c r="L3196" s="147" t="str">
        <f>IF('TSA Input'!$J3171="","",IF('TSA Input'!$J3171="Yes",'TSA Input'!$E3171,""))</f>
        <v/>
      </c>
      <c r="M3196" s="45" t="str">
        <f t="shared" si="3"/>
        <v/>
      </c>
      <c r="N3196" s="48"/>
      <c r="O3196" s="49"/>
      <c r="P3196" s="148" t="s">
        <v>31</v>
      </c>
      <c r="Q3196" s="149" t="s">
        <v>31</v>
      </c>
      <c r="R3196" s="1"/>
    </row>
    <row r="3197" spans="1:18" ht="15.75" hidden="1" customHeight="1">
      <c r="A3197" s="1" t="str">
        <f t="shared" si="1"/>
        <v/>
      </c>
      <c r="B3197" s="1"/>
      <c r="C3197" s="38" t="str">
        <f>IF('TSA Input'!J3172="","",IF('TSA Input'!J3172="Yes",'TSA Input'!B3172,"Ineligible"))</f>
        <v/>
      </c>
      <c r="D3197" s="39" t="str">
        <f>IF('TSA Input'!J3172="","",IF('TSA Input'!J3172="Yes",'TSA Input'!H3172,""))</f>
        <v/>
      </c>
      <c r="E3197" s="40" t="str">
        <f>IF('TSA Input'!J3172="","",IF('TSA Input'!J3172="Yes",'TSA Input'!G3172,""))</f>
        <v/>
      </c>
      <c r="F3197" s="42" t="str">
        <f>IF('TSA Input'!J3172="","",IF('TSA Input'!J3172="Yes",'TSA Input'!C3172,""))</f>
        <v/>
      </c>
      <c r="G3197" s="43" t="str">
        <f>IF('TSA Input'!J3172="","",IF('TSA Input'!J3172="Yes",'TSA Input'!I3172,""))</f>
        <v/>
      </c>
      <c r="H3197" s="43" t="str">
        <f>IF('TSA Input'!J3172="","",IF('TSA Input'!J3172="Yes",'TSA Input'!E3172,""))</f>
        <v/>
      </c>
      <c r="I3197" s="45" t="str">
        <f t="shared" si="2"/>
        <v/>
      </c>
      <c r="J3197" s="146" t="str">
        <f>IF('TSA Input'!$J3172="","",IF('TSA Input'!$J3172="Yes",'TSA Input'!$C3172,""))</f>
        <v/>
      </c>
      <c r="K3197" s="147" t="str">
        <f>IF('TSA Input'!$J3172="","",IF('TSA Input'!$J3172="Yes",'TSA Input'!$I3172,""))</f>
        <v/>
      </c>
      <c r="L3197" s="147" t="str">
        <f>IF('TSA Input'!$J3172="","",IF('TSA Input'!$J3172="Yes",'TSA Input'!$E3172,""))</f>
        <v/>
      </c>
      <c r="M3197" s="45" t="str">
        <f t="shared" si="3"/>
        <v/>
      </c>
      <c r="N3197" s="48"/>
      <c r="O3197" s="49"/>
      <c r="P3197" s="148" t="s">
        <v>31</v>
      </c>
      <c r="Q3197" s="149" t="s">
        <v>31</v>
      </c>
      <c r="R3197" s="1"/>
    </row>
    <row r="3198" spans="1:18" ht="15.75" hidden="1" customHeight="1">
      <c r="A3198" s="1" t="str">
        <f t="shared" si="1"/>
        <v/>
      </c>
      <c r="B3198" s="1"/>
      <c r="C3198" s="38" t="str">
        <f>IF('TSA Input'!J3173="","",IF('TSA Input'!J3173="Yes",'TSA Input'!B3173,"Ineligible"))</f>
        <v/>
      </c>
      <c r="D3198" s="39" t="str">
        <f>IF('TSA Input'!J3173="","",IF('TSA Input'!J3173="Yes",'TSA Input'!H3173,""))</f>
        <v/>
      </c>
      <c r="E3198" s="40" t="str">
        <f>IF('TSA Input'!J3173="","",IF('TSA Input'!J3173="Yes",'TSA Input'!G3173,""))</f>
        <v/>
      </c>
      <c r="F3198" s="42" t="str">
        <f>IF('TSA Input'!J3173="","",IF('TSA Input'!J3173="Yes",'TSA Input'!C3173,""))</f>
        <v/>
      </c>
      <c r="G3198" s="43" t="str">
        <f>IF('TSA Input'!J3173="","",IF('TSA Input'!J3173="Yes",'TSA Input'!I3173,""))</f>
        <v/>
      </c>
      <c r="H3198" s="43" t="str">
        <f>IF('TSA Input'!J3173="","",IF('TSA Input'!J3173="Yes",'TSA Input'!E3173,""))</f>
        <v/>
      </c>
      <c r="I3198" s="45" t="str">
        <f t="shared" si="2"/>
        <v/>
      </c>
      <c r="J3198" s="146" t="str">
        <f>IF('TSA Input'!$J3173="","",IF('TSA Input'!$J3173="Yes",'TSA Input'!$C3173,""))</f>
        <v/>
      </c>
      <c r="K3198" s="147" t="str">
        <f>IF('TSA Input'!$J3173="","",IF('TSA Input'!$J3173="Yes",'TSA Input'!$I3173,""))</f>
        <v/>
      </c>
      <c r="L3198" s="147" t="str">
        <f>IF('TSA Input'!$J3173="","",IF('TSA Input'!$J3173="Yes",'TSA Input'!$E3173,""))</f>
        <v/>
      </c>
      <c r="M3198" s="45" t="str">
        <f t="shared" si="3"/>
        <v/>
      </c>
      <c r="N3198" s="48"/>
      <c r="O3198" s="49"/>
      <c r="P3198" s="148" t="s">
        <v>31</v>
      </c>
      <c r="Q3198" s="149" t="s">
        <v>31</v>
      </c>
      <c r="R3198" s="1"/>
    </row>
    <row r="3199" spans="1:18" ht="15.75" hidden="1" customHeight="1">
      <c r="A3199" s="1" t="str">
        <f t="shared" si="1"/>
        <v/>
      </c>
      <c r="B3199" s="1"/>
      <c r="C3199" s="38" t="str">
        <f>IF('TSA Input'!J3174="","",IF('TSA Input'!J3174="Yes",'TSA Input'!B3174,"Ineligible"))</f>
        <v/>
      </c>
      <c r="D3199" s="39" t="str">
        <f>IF('TSA Input'!J3174="","",IF('TSA Input'!J3174="Yes",'TSA Input'!H3174,""))</f>
        <v/>
      </c>
      <c r="E3199" s="40" t="str">
        <f>IF('TSA Input'!J3174="","",IF('TSA Input'!J3174="Yes",'TSA Input'!G3174,""))</f>
        <v/>
      </c>
      <c r="F3199" s="42" t="str">
        <f>IF('TSA Input'!J3174="","",IF('TSA Input'!J3174="Yes",'TSA Input'!C3174,""))</f>
        <v/>
      </c>
      <c r="G3199" s="43" t="str">
        <f>IF('TSA Input'!J3174="","",IF('TSA Input'!J3174="Yes",'TSA Input'!I3174,""))</f>
        <v/>
      </c>
      <c r="H3199" s="43" t="str">
        <f>IF('TSA Input'!J3174="","",IF('TSA Input'!J3174="Yes",'TSA Input'!E3174,""))</f>
        <v/>
      </c>
      <c r="I3199" s="45" t="str">
        <f t="shared" si="2"/>
        <v/>
      </c>
      <c r="J3199" s="146" t="str">
        <f>IF('TSA Input'!$J3174="","",IF('TSA Input'!$J3174="Yes",'TSA Input'!$C3174,""))</f>
        <v/>
      </c>
      <c r="K3199" s="147" t="str">
        <f>IF('TSA Input'!$J3174="","",IF('TSA Input'!$J3174="Yes",'TSA Input'!$I3174,""))</f>
        <v/>
      </c>
      <c r="L3199" s="147" t="str">
        <f>IF('TSA Input'!$J3174="","",IF('TSA Input'!$J3174="Yes",'TSA Input'!$E3174,""))</f>
        <v/>
      </c>
      <c r="M3199" s="45" t="str">
        <f t="shared" si="3"/>
        <v/>
      </c>
      <c r="N3199" s="48"/>
      <c r="O3199" s="49"/>
      <c r="P3199" s="148" t="s">
        <v>31</v>
      </c>
      <c r="Q3199" s="149" t="s">
        <v>31</v>
      </c>
      <c r="R3199" s="1"/>
    </row>
    <row r="3200" spans="1:18" ht="15.75" hidden="1" customHeight="1">
      <c r="A3200" s="1" t="str">
        <f t="shared" si="1"/>
        <v/>
      </c>
      <c r="B3200" s="1"/>
      <c r="C3200" s="38" t="str">
        <f>IF('TSA Input'!J3175="","",IF('TSA Input'!J3175="Yes",'TSA Input'!B3175,"Ineligible"))</f>
        <v/>
      </c>
      <c r="D3200" s="39" t="str">
        <f>IF('TSA Input'!J3175="","",IF('TSA Input'!J3175="Yes",'TSA Input'!H3175,""))</f>
        <v/>
      </c>
      <c r="E3200" s="40" t="str">
        <f>IF('TSA Input'!J3175="","",IF('TSA Input'!J3175="Yes",'TSA Input'!G3175,""))</f>
        <v/>
      </c>
      <c r="F3200" s="42" t="str">
        <f>IF('TSA Input'!J3175="","",IF('TSA Input'!J3175="Yes",'TSA Input'!C3175,""))</f>
        <v/>
      </c>
      <c r="G3200" s="43" t="str">
        <f>IF('TSA Input'!J3175="","",IF('TSA Input'!J3175="Yes",'TSA Input'!I3175,""))</f>
        <v/>
      </c>
      <c r="H3200" s="43" t="str">
        <f>IF('TSA Input'!J3175="","",IF('TSA Input'!J3175="Yes",'TSA Input'!E3175,""))</f>
        <v/>
      </c>
      <c r="I3200" s="45" t="str">
        <f t="shared" si="2"/>
        <v/>
      </c>
      <c r="J3200" s="146" t="str">
        <f>IF('TSA Input'!$J3175="","",IF('TSA Input'!$J3175="Yes",'TSA Input'!$C3175,""))</f>
        <v/>
      </c>
      <c r="K3200" s="147" t="str">
        <f>IF('TSA Input'!$J3175="","",IF('TSA Input'!$J3175="Yes",'TSA Input'!$I3175,""))</f>
        <v/>
      </c>
      <c r="L3200" s="147" t="str">
        <f>IF('TSA Input'!$J3175="","",IF('TSA Input'!$J3175="Yes",'TSA Input'!$E3175,""))</f>
        <v/>
      </c>
      <c r="M3200" s="45" t="str">
        <f t="shared" si="3"/>
        <v/>
      </c>
      <c r="N3200" s="48"/>
      <c r="O3200" s="49"/>
      <c r="P3200" s="148" t="s">
        <v>31</v>
      </c>
      <c r="Q3200" s="149" t="s">
        <v>31</v>
      </c>
      <c r="R3200" s="1"/>
    </row>
    <row r="3201" spans="1:18" ht="15.75" hidden="1" customHeight="1">
      <c r="A3201" s="1" t="str">
        <f t="shared" si="1"/>
        <v/>
      </c>
      <c r="B3201" s="1"/>
      <c r="C3201" s="38" t="str">
        <f>IF('TSA Input'!J3176="","",IF('TSA Input'!J3176="Yes",'TSA Input'!B3176,"Ineligible"))</f>
        <v/>
      </c>
      <c r="D3201" s="39" t="str">
        <f>IF('TSA Input'!J3176="","",IF('TSA Input'!J3176="Yes",'TSA Input'!H3176,""))</f>
        <v/>
      </c>
      <c r="E3201" s="40" t="str">
        <f>IF('TSA Input'!J3176="","",IF('TSA Input'!J3176="Yes",'TSA Input'!G3176,""))</f>
        <v/>
      </c>
      <c r="F3201" s="42" t="str">
        <f>IF('TSA Input'!J3176="","",IF('TSA Input'!J3176="Yes",'TSA Input'!C3176,""))</f>
        <v/>
      </c>
      <c r="G3201" s="43" t="str">
        <f>IF('TSA Input'!J3176="","",IF('TSA Input'!J3176="Yes",'TSA Input'!I3176,""))</f>
        <v/>
      </c>
      <c r="H3201" s="43" t="str">
        <f>IF('TSA Input'!J3176="","",IF('TSA Input'!J3176="Yes",'TSA Input'!E3176,""))</f>
        <v/>
      </c>
      <c r="I3201" s="45" t="str">
        <f t="shared" si="2"/>
        <v/>
      </c>
      <c r="J3201" s="146" t="str">
        <f>IF('TSA Input'!$J3176="","",IF('TSA Input'!$J3176="Yes",'TSA Input'!$C3176,""))</f>
        <v/>
      </c>
      <c r="K3201" s="147" t="str">
        <f>IF('TSA Input'!$J3176="","",IF('TSA Input'!$J3176="Yes",'TSA Input'!$I3176,""))</f>
        <v/>
      </c>
      <c r="L3201" s="147" t="str">
        <f>IF('TSA Input'!$J3176="","",IF('TSA Input'!$J3176="Yes",'TSA Input'!$E3176,""))</f>
        <v/>
      </c>
      <c r="M3201" s="45" t="str">
        <f t="shared" si="3"/>
        <v/>
      </c>
      <c r="N3201" s="48"/>
      <c r="O3201" s="49"/>
      <c r="P3201" s="148" t="s">
        <v>31</v>
      </c>
      <c r="Q3201" s="149" t="s">
        <v>31</v>
      </c>
      <c r="R3201" s="1"/>
    </row>
    <row r="3202" spans="1:18" ht="15.75" hidden="1" customHeight="1">
      <c r="A3202" s="1" t="str">
        <f t="shared" si="1"/>
        <v/>
      </c>
      <c r="B3202" s="1"/>
      <c r="C3202" s="38" t="str">
        <f>IF('TSA Input'!J3177="","",IF('TSA Input'!J3177="Yes",'TSA Input'!B3177,"Ineligible"))</f>
        <v/>
      </c>
      <c r="D3202" s="39" t="str">
        <f>IF('TSA Input'!J3177="","",IF('TSA Input'!J3177="Yes",'TSA Input'!H3177,""))</f>
        <v/>
      </c>
      <c r="E3202" s="40" t="str">
        <f>IF('TSA Input'!J3177="","",IF('TSA Input'!J3177="Yes",'TSA Input'!G3177,""))</f>
        <v/>
      </c>
      <c r="F3202" s="42" t="str">
        <f>IF('TSA Input'!J3177="","",IF('TSA Input'!J3177="Yes",'TSA Input'!C3177,""))</f>
        <v/>
      </c>
      <c r="G3202" s="43" t="str">
        <f>IF('TSA Input'!J3177="","",IF('TSA Input'!J3177="Yes",'TSA Input'!I3177,""))</f>
        <v/>
      </c>
      <c r="H3202" s="43" t="str">
        <f>IF('TSA Input'!J3177="","",IF('TSA Input'!J3177="Yes",'TSA Input'!E3177,""))</f>
        <v/>
      </c>
      <c r="I3202" s="45" t="str">
        <f t="shared" si="2"/>
        <v/>
      </c>
      <c r="J3202" s="146" t="str">
        <f>IF('TSA Input'!$J3177="","",IF('TSA Input'!$J3177="Yes",'TSA Input'!$C3177,""))</f>
        <v/>
      </c>
      <c r="K3202" s="147" t="str">
        <f>IF('TSA Input'!$J3177="","",IF('TSA Input'!$J3177="Yes",'TSA Input'!$I3177,""))</f>
        <v/>
      </c>
      <c r="L3202" s="147" t="str">
        <f>IF('TSA Input'!$J3177="","",IF('TSA Input'!$J3177="Yes",'TSA Input'!$E3177,""))</f>
        <v/>
      </c>
      <c r="M3202" s="45" t="str">
        <f t="shared" si="3"/>
        <v/>
      </c>
      <c r="N3202" s="48"/>
      <c r="O3202" s="49"/>
      <c r="P3202" s="148" t="s">
        <v>31</v>
      </c>
      <c r="Q3202" s="149" t="s">
        <v>31</v>
      </c>
      <c r="R3202" s="1"/>
    </row>
    <row r="3203" spans="1:18" ht="15.75" hidden="1" customHeight="1">
      <c r="A3203" s="1" t="str">
        <f t="shared" si="1"/>
        <v/>
      </c>
      <c r="B3203" s="1"/>
      <c r="C3203" s="38" t="str">
        <f>IF('TSA Input'!J3178="","",IF('TSA Input'!J3178="Yes",'TSA Input'!B3178,"Ineligible"))</f>
        <v/>
      </c>
      <c r="D3203" s="39" t="str">
        <f>IF('TSA Input'!J3178="","",IF('TSA Input'!J3178="Yes",'TSA Input'!H3178,""))</f>
        <v/>
      </c>
      <c r="E3203" s="40" t="str">
        <f>IF('TSA Input'!J3178="","",IF('TSA Input'!J3178="Yes",'TSA Input'!G3178,""))</f>
        <v/>
      </c>
      <c r="F3203" s="42" t="str">
        <f>IF('TSA Input'!J3178="","",IF('TSA Input'!J3178="Yes",'TSA Input'!C3178,""))</f>
        <v/>
      </c>
      <c r="G3203" s="43" t="str">
        <f>IF('TSA Input'!J3178="","",IF('TSA Input'!J3178="Yes",'TSA Input'!I3178,""))</f>
        <v/>
      </c>
      <c r="H3203" s="43" t="str">
        <f>IF('TSA Input'!J3178="","",IF('TSA Input'!J3178="Yes",'TSA Input'!E3178,""))</f>
        <v/>
      </c>
      <c r="I3203" s="45" t="str">
        <f t="shared" si="2"/>
        <v/>
      </c>
      <c r="J3203" s="146" t="str">
        <f>IF('TSA Input'!$J3178="","",IF('TSA Input'!$J3178="Yes",'TSA Input'!$C3178,""))</f>
        <v/>
      </c>
      <c r="K3203" s="147" t="str">
        <f>IF('TSA Input'!$J3178="","",IF('TSA Input'!$J3178="Yes",'TSA Input'!$I3178,""))</f>
        <v/>
      </c>
      <c r="L3203" s="147" t="str">
        <f>IF('TSA Input'!$J3178="","",IF('TSA Input'!$J3178="Yes",'TSA Input'!$E3178,""))</f>
        <v/>
      </c>
      <c r="M3203" s="45" t="str">
        <f t="shared" si="3"/>
        <v/>
      </c>
      <c r="N3203" s="48"/>
      <c r="O3203" s="49"/>
      <c r="P3203" s="148" t="s">
        <v>31</v>
      </c>
      <c r="Q3203" s="149" t="s">
        <v>31</v>
      </c>
      <c r="R3203" s="1"/>
    </row>
    <row r="3204" spans="1:18" ht="15.75" hidden="1" customHeight="1">
      <c r="A3204" s="1" t="str">
        <f t="shared" si="1"/>
        <v/>
      </c>
      <c r="B3204" s="1"/>
      <c r="C3204" s="38" t="str">
        <f>IF('TSA Input'!J3179="","",IF('TSA Input'!J3179="Yes",'TSA Input'!B3179,"Ineligible"))</f>
        <v/>
      </c>
      <c r="D3204" s="39" t="str">
        <f>IF('TSA Input'!J3179="","",IF('TSA Input'!J3179="Yes",'TSA Input'!H3179,""))</f>
        <v/>
      </c>
      <c r="E3204" s="40" t="str">
        <f>IF('TSA Input'!J3179="","",IF('TSA Input'!J3179="Yes",'TSA Input'!G3179,""))</f>
        <v/>
      </c>
      <c r="F3204" s="42" t="str">
        <f>IF('TSA Input'!J3179="","",IF('TSA Input'!J3179="Yes",'TSA Input'!C3179,""))</f>
        <v/>
      </c>
      <c r="G3204" s="43" t="str">
        <f>IF('TSA Input'!J3179="","",IF('TSA Input'!J3179="Yes",'TSA Input'!I3179,""))</f>
        <v/>
      </c>
      <c r="H3204" s="43" t="str">
        <f>IF('TSA Input'!J3179="","",IF('TSA Input'!J3179="Yes",'TSA Input'!E3179,""))</f>
        <v/>
      </c>
      <c r="I3204" s="45" t="str">
        <f t="shared" si="2"/>
        <v/>
      </c>
      <c r="J3204" s="146" t="str">
        <f>IF('TSA Input'!$J3179="","",IF('TSA Input'!$J3179="Yes",'TSA Input'!$C3179,""))</f>
        <v/>
      </c>
      <c r="K3204" s="147" t="str">
        <f>IF('TSA Input'!$J3179="","",IF('TSA Input'!$J3179="Yes",'TSA Input'!$I3179,""))</f>
        <v/>
      </c>
      <c r="L3204" s="147" t="str">
        <f>IF('TSA Input'!$J3179="","",IF('TSA Input'!$J3179="Yes",'TSA Input'!$E3179,""))</f>
        <v/>
      </c>
      <c r="M3204" s="45" t="str">
        <f t="shared" si="3"/>
        <v/>
      </c>
      <c r="N3204" s="48"/>
      <c r="O3204" s="49"/>
      <c r="P3204" s="148" t="s">
        <v>31</v>
      </c>
      <c r="Q3204" s="149" t="s">
        <v>31</v>
      </c>
      <c r="R3204" s="1"/>
    </row>
    <row r="3205" spans="1:18" ht="15.75" hidden="1" customHeight="1">
      <c r="A3205" s="1" t="str">
        <f t="shared" si="1"/>
        <v/>
      </c>
      <c r="B3205" s="1"/>
      <c r="C3205" s="38" t="str">
        <f>IF('TSA Input'!J3180="","",IF('TSA Input'!J3180="Yes",'TSA Input'!B3180,"Ineligible"))</f>
        <v/>
      </c>
      <c r="D3205" s="39" t="str">
        <f>IF('TSA Input'!J3180="","",IF('TSA Input'!J3180="Yes",'TSA Input'!H3180,""))</f>
        <v/>
      </c>
      <c r="E3205" s="40" t="str">
        <f>IF('TSA Input'!J3180="","",IF('TSA Input'!J3180="Yes",'TSA Input'!G3180,""))</f>
        <v/>
      </c>
      <c r="F3205" s="42" t="str">
        <f>IF('TSA Input'!J3180="","",IF('TSA Input'!J3180="Yes",'TSA Input'!C3180,""))</f>
        <v/>
      </c>
      <c r="G3205" s="43" t="str">
        <f>IF('TSA Input'!J3180="","",IF('TSA Input'!J3180="Yes",'TSA Input'!I3180,""))</f>
        <v/>
      </c>
      <c r="H3205" s="43" t="str">
        <f>IF('TSA Input'!J3180="","",IF('TSA Input'!J3180="Yes",'TSA Input'!E3180,""))</f>
        <v/>
      </c>
      <c r="I3205" s="45" t="str">
        <f t="shared" si="2"/>
        <v/>
      </c>
      <c r="J3205" s="146" t="str">
        <f>IF('TSA Input'!$J3180="","",IF('TSA Input'!$J3180="Yes",'TSA Input'!$C3180,""))</f>
        <v/>
      </c>
      <c r="K3205" s="147" t="str">
        <f>IF('TSA Input'!$J3180="","",IF('TSA Input'!$J3180="Yes",'TSA Input'!$I3180,""))</f>
        <v/>
      </c>
      <c r="L3205" s="147" t="str">
        <f>IF('TSA Input'!$J3180="","",IF('TSA Input'!$J3180="Yes",'TSA Input'!$E3180,""))</f>
        <v/>
      </c>
      <c r="M3205" s="45" t="str">
        <f t="shared" si="3"/>
        <v/>
      </c>
      <c r="N3205" s="48"/>
      <c r="O3205" s="49"/>
      <c r="P3205" s="148" t="s">
        <v>31</v>
      </c>
      <c r="Q3205" s="149" t="s">
        <v>31</v>
      </c>
      <c r="R3205" s="1"/>
    </row>
    <row r="3206" spans="1:18" ht="15.75" hidden="1" customHeight="1">
      <c r="A3206" s="1" t="str">
        <f t="shared" si="1"/>
        <v/>
      </c>
      <c r="B3206" s="1"/>
      <c r="C3206" s="38" t="str">
        <f>IF('TSA Input'!J3181="","",IF('TSA Input'!J3181="Yes",'TSA Input'!B3181,"Ineligible"))</f>
        <v/>
      </c>
      <c r="D3206" s="39" t="str">
        <f>IF('TSA Input'!J3181="","",IF('TSA Input'!J3181="Yes",'TSA Input'!H3181,""))</f>
        <v/>
      </c>
      <c r="E3206" s="40" t="str">
        <f>IF('TSA Input'!J3181="","",IF('TSA Input'!J3181="Yes",'TSA Input'!G3181,""))</f>
        <v/>
      </c>
      <c r="F3206" s="42" t="str">
        <f>IF('TSA Input'!J3181="","",IF('TSA Input'!J3181="Yes",'TSA Input'!C3181,""))</f>
        <v/>
      </c>
      <c r="G3206" s="43" t="str">
        <f>IF('TSA Input'!J3181="","",IF('TSA Input'!J3181="Yes",'TSA Input'!I3181,""))</f>
        <v/>
      </c>
      <c r="H3206" s="43" t="str">
        <f>IF('TSA Input'!J3181="","",IF('TSA Input'!J3181="Yes",'TSA Input'!E3181,""))</f>
        <v/>
      </c>
      <c r="I3206" s="45" t="str">
        <f t="shared" si="2"/>
        <v/>
      </c>
      <c r="J3206" s="146" t="str">
        <f>IF('TSA Input'!$J3181="","",IF('TSA Input'!$J3181="Yes",'TSA Input'!$C3181,""))</f>
        <v/>
      </c>
      <c r="K3206" s="147" t="str">
        <f>IF('TSA Input'!$J3181="","",IF('TSA Input'!$J3181="Yes",'TSA Input'!$I3181,""))</f>
        <v/>
      </c>
      <c r="L3206" s="147" t="str">
        <f>IF('TSA Input'!$J3181="","",IF('TSA Input'!$J3181="Yes",'TSA Input'!$E3181,""))</f>
        <v/>
      </c>
      <c r="M3206" s="45" t="str">
        <f t="shared" si="3"/>
        <v/>
      </c>
      <c r="N3206" s="48"/>
      <c r="O3206" s="49"/>
      <c r="P3206" s="148" t="s">
        <v>31</v>
      </c>
      <c r="Q3206" s="149" t="s">
        <v>31</v>
      </c>
      <c r="R3206" s="1"/>
    </row>
    <row r="3207" spans="1:18" ht="15.75" hidden="1" customHeight="1">
      <c r="A3207" s="1" t="str">
        <f t="shared" si="1"/>
        <v/>
      </c>
      <c r="B3207" s="1"/>
      <c r="C3207" s="38" t="str">
        <f>IF('TSA Input'!J3182="","",IF('TSA Input'!J3182="Yes",'TSA Input'!B3182,"Ineligible"))</f>
        <v/>
      </c>
      <c r="D3207" s="39" t="str">
        <f>IF('TSA Input'!J3182="","",IF('TSA Input'!J3182="Yes",'TSA Input'!H3182,""))</f>
        <v/>
      </c>
      <c r="E3207" s="40" t="str">
        <f>IF('TSA Input'!J3182="","",IF('TSA Input'!J3182="Yes",'TSA Input'!G3182,""))</f>
        <v/>
      </c>
      <c r="F3207" s="42" t="str">
        <f>IF('TSA Input'!J3182="","",IF('TSA Input'!J3182="Yes",'TSA Input'!C3182,""))</f>
        <v/>
      </c>
      <c r="G3207" s="43" t="str">
        <f>IF('TSA Input'!J3182="","",IF('TSA Input'!J3182="Yes",'TSA Input'!I3182,""))</f>
        <v/>
      </c>
      <c r="H3207" s="43" t="str">
        <f>IF('TSA Input'!J3182="","",IF('TSA Input'!J3182="Yes",'TSA Input'!E3182,""))</f>
        <v/>
      </c>
      <c r="I3207" s="45" t="str">
        <f t="shared" si="2"/>
        <v/>
      </c>
      <c r="J3207" s="146" t="str">
        <f>IF('TSA Input'!$J3182="","",IF('TSA Input'!$J3182="Yes",'TSA Input'!$C3182,""))</f>
        <v/>
      </c>
      <c r="K3207" s="147" t="str">
        <f>IF('TSA Input'!$J3182="","",IF('TSA Input'!$J3182="Yes",'TSA Input'!$I3182,""))</f>
        <v/>
      </c>
      <c r="L3207" s="147" t="str">
        <f>IF('TSA Input'!$J3182="","",IF('TSA Input'!$J3182="Yes",'TSA Input'!$E3182,""))</f>
        <v/>
      </c>
      <c r="M3207" s="45" t="str">
        <f t="shared" si="3"/>
        <v/>
      </c>
      <c r="N3207" s="48"/>
      <c r="O3207" s="49"/>
      <c r="P3207" s="148" t="s">
        <v>31</v>
      </c>
      <c r="Q3207" s="149" t="s">
        <v>31</v>
      </c>
      <c r="R3207" s="1"/>
    </row>
    <row r="3208" spans="1:18" ht="15.75" hidden="1" customHeight="1">
      <c r="A3208" s="1" t="str">
        <f t="shared" si="1"/>
        <v/>
      </c>
      <c r="B3208" s="1"/>
      <c r="C3208" s="38" t="str">
        <f>IF('TSA Input'!J3183="","",IF('TSA Input'!J3183="Yes",'TSA Input'!B3183,"Ineligible"))</f>
        <v/>
      </c>
      <c r="D3208" s="39" t="str">
        <f>IF('TSA Input'!J3183="","",IF('TSA Input'!J3183="Yes",'TSA Input'!H3183,""))</f>
        <v/>
      </c>
      <c r="E3208" s="40" t="str">
        <f>IF('TSA Input'!J3183="","",IF('TSA Input'!J3183="Yes",'TSA Input'!G3183,""))</f>
        <v/>
      </c>
      <c r="F3208" s="42" t="str">
        <f>IF('TSA Input'!J3183="","",IF('TSA Input'!J3183="Yes",'TSA Input'!C3183,""))</f>
        <v/>
      </c>
      <c r="G3208" s="43" t="str">
        <f>IF('TSA Input'!J3183="","",IF('TSA Input'!J3183="Yes",'TSA Input'!I3183,""))</f>
        <v/>
      </c>
      <c r="H3208" s="43" t="str">
        <f>IF('TSA Input'!J3183="","",IF('TSA Input'!J3183="Yes",'TSA Input'!E3183,""))</f>
        <v/>
      </c>
      <c r="I3208" s="45" t="str">
        <f t="shared" si="2"/>
        <v/>
      </c>
      <c r="J3208" s="146" t="str">
        <f>IF('TSA Input'!$J3183="","",IF('TSA Input'!$J3183="Yes",'TSA Input'!$C3183,""))</f>
        <v/>
      </c>
      <c r="K3208" s="147" t="str">
        <f>IF('TSA Input'!$J3183="","",IF('TSA Input'!$J3183="Yes",'TSA Input'!$I3183,""))</f>
        <v/>
      </c>
      <c r="L3208" s="147" t="str">
        <f>IF('TSA Input'!$J3183="","",IF('TSA Input'!$J3183="Yes",'TSA Input'!$E3183,""))</f>
        <v/>
      </c>
      <c r="M3208" s="45" t="str">
        <f t="shared" si="3"/>
        <v/>
      </c>
      <c r="N3208" s="48"/>
      <c r="O3208" s="49"/>
      <c r="P3208" s="148" t="s">
        <v>31</v>
      </c>
      <c r="Q3208" s="149" t="s">
        <v>31</v>
      </c>
      <c r="R3208" s="1"/>
    </row>
    <row r="3209" spans="1:18" ht="15.75" hidden="1" customHeight="1">
      <c r="A3209" s="1" t="str">
        <f t="shared" si="1"/>
        <v/>
      </c>
      <c r="B3209" s="1"/>
      <c r="C3209" s="38" t="str">
        <f>IF('TSA Input'!J3184="","",IF('TSA Input'!J3184="Yes",'TSA Input'!B3184,"Ineligible"))</f>
        <v/>
      </c>
      <c r="D3209" s="39" t="str">
        <f>IF('TSA Input'!J3184="","",IF('TSA Input'!J3184="Yes",'TSA Input'!H3184,""))</f>
        <v/>
      </c>
      <c r="E3209" s="40" t="str">
        <f>IF('TSA Input'!J3184="","",IF('TSA Input'!J3184="Yes",'TSA Input'!G3184,""))</f>
        <v/>
      </c>
      <c r="F3209" s="42" t="str">
        <f>IF('TSA Input'!J3184="","",IF('TSA Input'!J3184="Yes",'TSA Input'!C3184,""))</f>
        <v/>
      </c>
      <c r="G3209" s="43" t="str">
        <f>IF('TSA Input'!J3184="","",IF('TSA Input'!J3184="Yes",'TSA Input'!I3184,""))</f>
        <v/>
      </c>
      <c r="H3209" s="43" t="str">
        <f>IF('TSA Input'!J3184="","",IF('TSA Input'!J3184="Yes",'TSA Input'!E3184,""))</f>
        <v/>
      </c>
      <c r="I3209" s="45" t="str">
        <f t="shared" si="2"/>
        <v/>
      </c>
      <c r="J3209" s="146" t="str">
        <f>IF('TSA Input'!$J3184="","",IF('TSA Input'!$J3184="Yes",'TSA Input'!$C3184,""))</f>
        <v/>
      </c>
      <c r="K3209" s="147" t="str">
        <f>IF('TSA Input'!$J3184="","",IF('TSA Input'!$J3184="Yes",'TSA Input'!$I3184,""))</f>
        <v/>
      </c>
      <c r="L3209" s="147" t="str">
        <f>IF('TSA Input'!$J3184="","",IF('TSA Input'!$J3184="Yes",'TSA Input'!$E3184,""))</f>
        <v/>
      </c>
      <c r="M3209" s="45" t="str">
        <f t="shared" si="3"/>
        <v/>
      </c>
      <c r="N3209" s="48"/>
      <c r="O3209" s="49"/>
      <c r="P3209" s="148" t="s">
        <v>31</v>
      </c>
      <c r="Q3209" s="149" t="s">
        <v>31</v>
      </c>
      <c r="R3209" s="1"/>
    </row>
    <row r="3210" spans="1:18" ht="15.75" hidden="1" customHeight="1">
      <c r="A3210" s="1" t="str">
        <f t="shared" si="1"/>
        <v/>
      </c>
      <c r="B3210" s="1"/>
      <c r="C3210" s="38" t="str">
        <f>IF('TSA Input'!J3185="","",IF('TSA Input'!J3185="Yes",'TSA Input'!B3185,"Ineligible"))</f>
        <v/>
      </c>
      <c r="D3210" s="39" t="str">
        <f>IF('TSA Input'!J3185="","",IF('TSA Input'!J3185="Yes",'TSA Input'!H3185,""))</f>
        <v/>
      </c>
      <c r="E3210" s="40" t="str">
        <f>IF('TSA Input'!J3185="","",IF('TSA Input'!J3185="Yes",'TSA Input'!G3185,""))</f>
        <v/>
      </c>
      <c r="F3210" s="42" t="str">
        <f>IF('TSA Input'!J3185="","",IF('TSA Input'!J3185="Yes",'TSA Input'!C3185,""))</f>
        <v/>
      </c>
      <c r="G3210" s="43" t="str">
        <f>IF('TSA Input'!J3185="","",IF('TSA Input'!J3185="Yes",'TSA Input'!I3185,""))</f>
        <v/>
      </c>
      <c r="H3210" s="43" t="str">
        <f>IF('TSA Input'!J3185="","",IF('TSA Input'!J3185="Yes",'TSA Input'!E3185,""))</f>
        <v/>
      </c>
      <c r="I3210" s="45" t="str">
        <f t="shared" si="2"/>
        <v/>
      </c>
      <c r="J3210" s="146" t="str">
        <f>IF('TSA Input'!$J3185="","",IF('TSA Input'!$J3185="Yes",'TSA Input'!$C3185,""))</f>
        <v/>
      </c>
      <c r="K3210" s="147" t="str">
        <f>IF('TSA Input'!$J3185="","",IF('TSA Input'!$J3185="Yes",'TSA Input'!$I3185,""))</f>
        <v/>
      </c>
      <c r="L3210" s="147" t="str">
        <f>IF('TSA Input'!$J3185="","",IF('TSA Input'!$J3185="Yes",'TSA Input'!$E3185,""))</f>
        <v/>
      </c>
      <c r="M3210" s="45" t="str">
        <f t="shared" si="3"/>
        <v/>
      </c>
      <c r="N3210" s="48"/>
      <c r="O3210" s="49"/>
      <c r="P3210" s="148" t="s">
        <v>31</v>
      </c>
      <c r="Q3210" s="149" t="s">
        <v>31</v>
      </c>
      <c r="R3210" s="1"/>
    </row>
    <row r="3211" spans="1:18" ht="15.75" hidden="1" customHeight="1">
      <c r="A3211" s="1" t="str">
        <f t="shared" si="1"/>
        <v/>
      </c>
      <c r="B3211" s="1"/>
      <c r="C3211" s="38" t="str">
        <f>IF('TSA Input'!J3186="","",IF('TSA Input'!J3186="Yes",'TSA Input'!B3186,"Ineligible"))</f>
        <v/>
      </c>
      <c r="D3211" s="39" t="str">
        <f>IF('TSA Input'!J3186="","",IF('TSA Input'!J3186="Yes",'TSA Input'!H3186,""))</f>
        <v/>
      </c>
      <c r="E3211" s="40" t="str">
        <f>IF('TSA Input'!J3186="","",IF('TSA Input'!J3186="Yes",'TSA Input'!G3186,""))</f>
        <v/>
      </c>
      <c r="F3211" s="42" t="str">
        <f>IF('TSA Input'!J3186="","",IF('TSA Input'!J3186="Yes",'TSA Input'!C3186,""))</f>
        <v/>
      </c>
      <c r="G3211" s="43" t="str">
        <f>IF('TSA Input'!J3186="","",IF('TSA Input'!J3186="Yes",'TSA Input'!I3186,""))</f>
        <v/>
      </c>
      <c r="H3211" s="43" t="str">
        <f>IF('TSA Input'!J3186="","",IF('TSA Input'!J3186="Yes",'TSA Input'!E3186,""))</f>
        <v/>
      </c>
      <c r="I3211" s="45" t="str">
        <f t="shared" si="2"/>
        <v/>
      </c>
      <c r="J3211" s="146" t="str">
        <f>IF('TSA Input'!$J3186="","",IF('TSA Input'!$J3186="Yes",'TSA Input'!$C3186,""))</f>
        <v/>
      </c>
      <c r="K3211" s="147" t="str">
        <f>IF('TSA Input'!$J3186="","",IF('TSA Input'!$J3186="Yes",'TSA Input'!$I3186,""))</f>
        <v/>
      </c>
      <c r="L3211" s="147" t="str">
        <f>IF('TSA Input'!$J3186="","",IF('TSA Input'!$J3186="Yes",'TSA Input'!$E3186,""))</f>
        <v/>
      </c>
      <c r="M3211" s="45" t="str">
        <f t="shared" si="3"/>
        <v/>
      </c>
      <c r="N3211" s="48"/>
      <c r="O3211" s="49"/>
      <c r="P3211" s="148" t="s">
        <v>31</v>
      </c>
      <c r="Q3211" s="149" t="s">
        <v>31</v>
      </c>
      <c r="R3211" s="1"/>
    </row>
    <row r="3212" spans="1:18" ht="15.75" hidden="1" customHeight="1">
      <c r="A3212" s="1" t="str">
        <f t="shared" si="1"/>
        <v/>
      </c>
      <c r="B3212" s="1"/>
      <c r="C3212" s="38" t="str">
        <f>IF('TSA Input'!J3187="","",IF('TSA Input'!J3187="Yes",'TSA Input'!B3187,"Ineligible"))</f>
        <v/>
      </c>
      <c r="D3212" s="39" t="str">
        <f>IF('TSA Input'!J3187="","",IF('TSA Input'!J3187="Yes",'TSA Input'!H3187,""))</f>
        <v/>
      </c>
      <c r="E3212" s="40" t="str">
        <f>IF('TSA Input'!J3187="","",IF('TSA Input'!J3187="Yes",'TSA Input'!G3187,""))</f>
        <v/>
      </c>
      <c r="F3212" s="42" t="str">
        <f>IF('TSA Input'!J3187="","",IF('TSA Input'!J3187="Yes",'TSA Input'!C3187,""))</f>
        <v/>
      </c>
      <c r="G3212" s="43" t="str">
        <f>IF('TSA Input'!J3187="","",IF('TSA Input'!J3187="Yes",'TSA Input'!I3187,""))</f>
        <v/>
      </c>
      <c r="H3212" s="43" t="str">
        <f>IF('TSA Input'!J3187="","",IF('TSA Input'!J3187="Yes",'TSA Input'!E3187,""))</f>
        <v/>
      </c>
      <c r="I3212" s="45" t="str">
        <f t="shared" si="2"/>
        <v/>
      </c>
      <c r="J3212" s="146" t="str">
        <f>IF('TSA Input'!$J3187="","",IF('TSA Input'!$J3187="Yes",'TSA Input'!$C3187,""))</f>
        <v/>
      </c>
      <c r="K3212" s="147" t="str">
        <f>IF('TSA Input'!$J3187="","",IF('TSA Input'!$J3187="Yes",'TSA Input'!$I3187,""))</f>
        <v/>
      </c>
      <c r="L3212" s="147" t="str">
        <f>IF('TSA Input'!$J3187="","",IF('TSA Input'!$J3187="Yes",'TSA Input'!$E3187,""))</f>
        <v/>
      </c>
      <c r="M3212" s="45" t="str">
        <f t="shared" si="3"/>
        <v/>
      </c>
      <c r="N3212" s="48"/>
      <c r="O3212" s="49"/>
      <c r="P3212" s="148" t="s">
        <v>31</v>
      </c>
      <c r="Q3212" s="149" t="s">
        <v>31</v>
      </c>
      <c r="R3212" s="1"/>
    </row>
    <row r="3213" spans="1:18" ht="15.75" hidden="1" customHeight="1">
      <c r="A3213" s="1" t="str">
        <f t="shared" si="1"/>
        <v/>
      </c>
      <c r="B3213" s="1"/>
      <c r="C3213" s="38" t="str">
        <f>IF('TSA Input'!J3188="","",IF('TSA Input'!J3188="Yes",'TSA Input'!B3188,"Ineligible"))</f>
        <v/>
      </c>
      <c r="D3213" s="39" t="str">
        <f>IF('TSA Input'!J3188="","",IF('TSA Input'!J3188="Yes",'TSA Input'!H3188,""))</f>
        <v/>
      </c>
      <c r="E3213" s="40" t="str">
        <f>IF('TSA Input'!J3188="","",IF('TSA Input'!J3188="Yes",'TSA Input'!G3188,""))</f>
        <v/>
      </c>
      <c r="F3213" s="42" t="str">
        <f>IF('TSA Input'!J3188="","",IF('TSA Input'!J3188="Yes",'TSA Input'!C3188,""))</f>
        <v/>
      </c>
      <c r="G3213" s="43" t="str">
        <f>IF('TSA Input'!J3188="","",IF('TSA Input'!J3188="Yes",'TSA Input'!I3188,""))</f>
        <v/>
      </c>
      <c r="H3213" s="43" t="str">
        <f>IF('TSA Input'!J3188="","",IF('TSA Input'!J3188="Yes",'TSA Input'!E3188,""))</f>
        <v/>
      </c>
      <c r="I3213" s="45" t="str">
        <f t="shared" si="2"/>
        <v/>
      </c>
      <c r="J3213" s="146" t="str">
        <f>IF('TSA Input'!$J3188="","",IF('TSA Input'!$J3188="Yes",'TSA Input'!$C3188,""))</f>
        <v/>
      </c>
      <c r="K3213" s="147" t="str">
        <f>IF('TSA Input'!$J3188="","",IF('TSA Input'!$J3188="Yes",'TSA Input'!$I3188,""))</f>
        <v/>
      </c>
      <c r="L3213" s="147" t="str">
        <f>IF('TSA Input'!$J3188="","",IF('TSA Input'!$J3188="Yes",'TSA Input'!$E3188,""))</f>
        <v/>
      </c>
      <c r="M3213" s="45" t="str">
        <f t="shared" si="3"/>
        <v/>
      </c>
      <c r="N3213" s="48"/>
      <c r="O3213" s="49"/>
      <c r="P3213" s="148" t="s">
        <v>31</v>
      </c>
      <c r="Q3213" s="149" t="s">
        <v>31</v>
      </c>
      <c r="R3213" s="1"/>
    </row>
    <row r="3214" spans="1:18" ht="15.75" hidden="1" customHeight="1">
      <c r="A3214" s="1" t="str">
        <f t="shared" si="1"/>
        <v/>
      </c>
      <c r="B3214" s="1"/>
      <c r="C3214" s="38" t="str">
        <f>IF('TSA Input'!J3189="","",IF('TSA Input'!J3189="Yes",'TSA Input'!B3189,"Ineligible"))</f>
        <v/>
      </c>
      <c r="D3214" s="39" t="str">
        <f>IF('TSA Input'!J3189="","",IF('TSA Input'!J3189="Yes",'TSA Input'!H3189,""))</f>
        <v/>
      </c>
      <c r="E3214" s="40" t="str">
        <f>IF('TSA Input'!J3189="","",IF('TSA Input'!J3189="Yes",'TSA Input'!G3189,""))</f>
        <v/>
      </c>
      <c r="F3214" s="42" t="str">
        <f>IF('TSA Input'!J3189="","",IF('TSA Input'!J3189="Yes",'TSA Input'!C3189,""))</f>
        <v/>
      </c>
      <c r="G3214" s="43" t="str">
        <f>IF('TSA Input'!J3189="","",IF('TSA Input'!J3189="Yes",'TSA Input'!I3189,""))</f>
        <v/>
      </c>
      <c r="H3214" s="43" t="str">
        <f>IF('TSA Input'!J3189="","",IF('TSA Input'!J3189="Yes",'TSA Input'!E3189,""))</f>
        <v/>
      </c>
      <c r="I3214" s="45" t="str">
        <f t="shared" si="2"/>
        <v/>
      </c>
      <c r="J3214" s="146" t="str">
        <f>IF('TSA Input'!$J3189="","",IF('TSA Input'!$J3189="Yes",'TSA Input'!$C3189,""))</f>
        <v/>
      </c>
      <c r="K3214" s="147" t="str">
        <f>IF('TSA Input'!$J3189="","",IF('TSA Input'!$J3189="Yes",'TSA Input'!$I3189,""))</f>
        <v/>
      </c>
      <c r="L3214" s="147" t="str">
        <f>IF('TSA Input'!$J3189="","",IF('TSA Input'!$J3189="Yes",'TSA Input'!$E3189,""))</f>
        <v/>
      </c>
      <c r="M3214" s="45" t="str">
        <f t="shared" si="3"/>
        <v/>
      </c>
      <c r="N3214" s="48"/>
      <c r="O3214" s="49"/>
      <c r="P3214" s="148" t="s">
        <v>31</v>
      </c>
      <c r="Q3214" s="149" t="s">
        <v>31</v>
      </c>
      <c r="R3214" s="1"/>
    </row>
    <row r="3215" spans="1:18" ht="15.75" hidden="1" customHeight="1">
      <c r="A3215" s="1" t="str">
        <f t="shared" si="1"/>
        <v/>
      </c>
      <c r="B3215" s="1"/>
      <c r="C3215" s="38" t="str">
        <f>IF('TSA Input'!J3190="","",IF('TSA Input'!J3190="Yes",'TSA Input'!B3190,"Ineligible"))</f>
        <v/>
      </c>
      <c r="D3215" s="39" t="str">
        <f>IF('TSA Input'!J3190="","",IF('TSA Input'!J3190="Yes",'TSA Input'!H3190,""))</f>
        <v/>
      </c>
      <c r="E3215" s="40" t="str">
        <f>IF('TSA Input'!J3190="","",IF('TSA Input'!J3190="Yes",'TSA Input'!G3190,""))</f>
        <v/>
      </c>
      <c r="F3215" s="42" t="str">
        <f>IF('TSA Input'!J3190="","",IF('TSA Input'!J3190="Yes",'TSA Input'!C3190,""))</f>
        <v/>
      </c>
      <c r="G3215" s="43" t="str">
        <f>IF('TSA Input'!J3190="","",IF('TSA Input'!J3190="Yes",'TSA Input'!I3190,""))</f>
        <v/>
      </c>
      <c r="H3215" s="43" t="str">
        <f>IF('TSA Input'!J3190="","",IF('TSA Input'!J3190="Yes",'TSA Input'!E3190,""))</f>
        <v/>
      </c>
      <c r="I3215" s="45" t="str">
        <f t="shared" si="2"/>
        <v/>
      </c>
      <c r="J3215" s="146" t="str">
        <f>IF('TSA Input'!$J3190="","",IF('TSA Input'!$J3190="Yes",'TSA Input'!$C3190,""))</f>
        <v/>
      </c>
      <c r="K3215" s="147" t="str">
        <f>IF('TSA Input'!$J3190="","",IF('TSA Input'!$J3190="Yes",'TSA Input'!$I3190,""))</f>
        <v/>
      </c>
      <c r="L3215" s="147" t="str">
        <f>IF('TSA Input'!$J3190="","",IF('TSA Input'!$J3190="Yes",'TSA Input'!$E3190,""))</f>
        <v/>
      </c>
      <c r="M3215" s="45" t="str">
        <f t="shared" si="3"/>
        <v/>
      </c>
      <c r="N3215" s="48"/>
      <c r="O3215" s="49"/>
      <c r="P3215" s="148" t="s">
        <v>31</v>
      </c>
      <c r="Q3215" s="149" t="s">
        <v>31</v>
      </c>
      <c r="R3215" s="1"/>
    </row>
    <row r="3216" spans="1:18" ht="15.75" hidden="1" customHeight="1">
      <c r="A3216" s="1" t="str">
        <f t="shared" si="1"/>
        <v/>
      </c>
      <c r="B3216" s="1"/>
      <c r="C3216" s="38" t="str">
        <f>IF('TSA Input'!J3191="","",IF('TSA Input'!J3191="Yes",'TSA Input'!B3191,"Ineligible"))</f>
        <v/>
      </c>
      <c r="D3216" s="39" t="str">
        <f>IF('TSA Input'!J3191="","",IF('TSA Input'!J3191="Yes",'TSA Input'!H3191,""))</f>
        <v/>
      </c>
      <c r="E3216" s="40" t="str">
        <f>IF('TSA Input'!J3191="","",IF('TSA Input'!J3191="Yes",'TSA Input'!G3191,""))</f>
        <v/>
      </c>
      <c r="F3216" s="42" t="str">
        <f>IF('TSA Input'!J3191="","",IF('TSA Input'!J3191="Yes",'TSA Input'!C3191,""))</f>
        <v/>
      </c>
      <c r="G3216" s="43" t="str">
        <f>IF('TSA Input'!J3191="","",IF('TSA Input'!J3191="Yes",'TSA Input'!I3191,""))</f>
        <v/>
      </c>
      <c r="H3216" s="43" t="str">
        <f>IF('TSA Input'!J3191="","",IF('TSA Input'!J3191="Yes",'TSA Input'!E3191,""))</f>
        <v/>
      </c>
      <c r="I3216" s="45" t="str">
        <f t="shared" si="2"/>
        <v/>
      </c>
      <c r="J3216" s="146" t="str">
        <f>IF('TSA Input'!$J3191="","",IF('TSA Input'!$J3191="Yes",'TSA Input'!$C3191,""))</f>
        <v/>
      </c>
      <c r="K3216" s="147" t="str">
        <f>IF('TSA Input'!$J3191="","",IF('TSA Input'!$J3191="Yes",'TSA Input'!$I3191,""))</f>
        <v/>
      </c>
      <c r="L3216" s="147" t="str">
        <f>IF('TSA Input'!$J3191="","",IF('TSA Input'!$J3191="Yes",'TSA Input'!$E3191,""))</f>
        <v/>
      </c>
      <c r="M3216" s="45" t="str">
        <f t="shared" si="3"/>
        <v/>
      </c>
      <c r="N3216" s="48"/>
      <c r="O3216" s="49"/>
      <c r="P3216" s="148" t="s">
        <v>31</v>
      </c>
      <c r="Q3216" s="149" t="s">
        <v>31</v>
      </c>
      <c r="R3216" s="1"/>
    </row>
    <row r="3217" spans="1:18" ht="15.75" hidden="1" customHeight="1">
      <c r="A3217" s="1" t="str">
        <f t="shared" si="1"/>
        <v/>
      </c>
      <c r="B3217" s="1"/>
      <c r="C3217" s="38" t="str">
        <f>IF('TSA Input'!J3192="","",IF('TSA Input'!J3192="Yes",'TSA Input'!B3192,"Ineligible"))</f>
        <v/>
      </c>
      <c r="D3217" s="39" t="str">
        <f>IF('TSA Input'!J3192="","",IF('TSA Input'!J3192="Yes",'TSA Input'!H3192,""))</f>
        <v/>
      </c>
      <c r="E3217" s="40" t="str">
        <f>IF('TSA Input'!J3192="","",IF('TSA Input'!J3192="Yes",'TSA Input'!G3192,""))</f>
        <v/>
      </c>
      <c r="F3217" s="42" t="str">
        <f>IF('TSA Input'!J3192="","",IF('TSA Input'!J3192="Yes",'TSA Input'!C3192,""))</f>
        <v/>
      </c>
      <c r="G3217" s="43" t="str">
        <f>IF('TSA Input'!J3192="","",IF('TSA Input'!J3192="Yes",'TSA Input'!I3192,""))</f>
        <v/>
      </c>
      <c r="H3217" s="43" t="str">
        <f>IF('TSA Input'!J3192="","",IF('TSA Input'!J3192="Yes",'TSA Input'!E3192,""))</f>
        <v/>
      </c>
      <c r="I3217" s="45" t="str">
        <f t="shared" si="2"/>
        <v/>
      </c>
      <c r="J3217" s="146" t="str">
        <f>IF('TSA Input'!$J3192="","",IF('TSA Input'!$J3192="Yes",'TSA Input'!$C3192,""))</f>
        <v/>
      </c>
      <c r="K3217" s="147" t="str">
        <f>IF('TSA Input'!$J3192="","",IF('TSA Input'!$J3192="Yes",'TSA Input'!$I3192,""))</f>
        <v/>
      </c>
      <c r="L3217" s="147" t="str">
        <f>IF('TSA Input'!$J3192="","",IF('TSA Input'!$J3192="Yes",'TSA Input'!$E3192,""))</f>
        <v/>
      </c>
      <c r="M3217" s="45" t="str">
        <f t="shared" si="3"/>
        <v/>
      </c>
      <c r="N3217" s="48"/>
      <c r="O3217" s="49"/>
      <c r="P3217" s="148" t="s">
        <v>31</v>
      </c>
      <c r="Q3217" s="149" t="s">
        <v>31</v>
      </c>
      <c r="R3217" s="1"/>
    </row>
    <row r="3218" spans="1:18" ht="15.75" hidden="1" customHeight="1">
      <c r="A3218" s="1" t="str">
        <f t="shared" si="1"/>
        <v/>
      </c>
      <c r="B3218" s="1"/>
      <c r="C3218" s="38" t="str">
        <f>IF('TSA Input'!J3193="","",IF('TSA Input'!J3193="Yes",'TSA Input'!B3193,"Ineligible"))</f>
        <v/>
      </c>
      <c r="D3218" s="39" t="str">
        <f>IF('TSA Input'!J3193="","",IF('TSA Input'!J3193="Yes",'TSA Input'!H3193,""))</f>
        <v/>
      </c>
      <c r="E3218" s="40" t="str">
        <f>IF('TSA Input'!J3193="","",IF('TSA Input'!J3193="Yes",'TSA Input'!G3193,""))</f>
        <v/>
      </c>
      <c r="F3218" s="42" t="str">
        <f>IF('TSA Input'!J3193="","",IF('TSA Input'!J3193="Yes",'TSA Input'!C3193,""))</f>
        <v/>
      </c>
      <c r="G3218" s="43" t="str">
        <f>IF('TSA Input'!J3193="","",IF('TSA Input'!J3193="Yes",'TSA Input'!I3193,""))</f>
        <v/>
      </c>
      <c r="H3218" s="43" t="str">
        <f>IF('TSA Input'!J3193="","",IF('TSA Input'!J3193="Yes",'TSA Input'!E3193,""))</f>
        <v/>
      </c>
      <c r="I3218" s="45" t="str">
        <f t="shared" si="2"/>
        <v/>
      </c>
      <c r="J3218" s="146" t="str">
        <f>IF('TSA Input'!$J3193="","",IF('TSA Input'!$J3193="Yes",'TSA Input'!$C3193,""))</f>
        <v/>
      </c>
      <c r="K3218" s="147" t="str">
        <f>IF('TSA Input'!$J3193="","",IF('TSA Input'!$J3193="Yes",'TSA Input'!$I3193,""))</f>
        <v/>
      </c>
      <c r="L3218" s="147" t="str">
        <f>IF('TSA Input'!$J3193="","",IF('TSA Input'!$J3193="Yes",'TSA Input'!$E3193,""))</f>
        <v/>
      </c>
      <c r="M3218" s="45" t="str">
        <f t="shared" si="3"/>
        <v/>
      </c>
      <c r="N3218" s="48"/>
      <c r="O3218" s="49"/>
      <c r="P3218" s="148" t="s">
        <v>31</v>
      </c>
      <c r="Q3218" s="149" t="s">
        <v>31</v>
      </c>
      <c r="R3218" s="1"/>
    </row>
    <row r="3219" spans="1:18" ht="15.75" hidden="1" customHeight="1">
      <c r="A3219" s="1" t="str">
        <f t="shared" si="1"/>
        <v/>
      </c>
      <c r="B3219" s="1"/>
      <c r="C3219" s="38" t="str">
        <f>IF('TSA Input'!J3194="","",IF('TSA Input'!J3194="Yes",'TSA Input'!B3194,"Ineligible"))</f>
        <v/>
      </c>
      <c r="D3219" s="39" t="str">
        <f>IF('TSA Input'!J3194="","",IF('TSA Input'!J3194="Yes",'TSA Input'!H3194,""))</f>
        <v/>
      </c>
      <c r="E3219" s="40" t="str">
        <f>IF('TSA Input'!J3194="","",IF('TSA Input'!J3194="Yes",'TSA Input'!G3194,""))</f>
        <v/>
      </c>
      <c r="F3219" s="42" t="str">
        <f>IF('TSA Input'!J3194="","",IF('TSA Input'!J3194="Yes",'TSA Input'!C3194,""))</f>
        <v/>
      </c>
      <c r="G3219" s="43" t="str">
        <f>IF('TSA Input'!J3194="","",IF('TSA Input'!J3194="Yes",'TSA Input'!I3194,""))</f>
        <v/>
      </c>
      <c r="H3219" s="43" t="str">
        <f>IF('TSA Input'!J3194="","",IF('TSA Input'!J3194="Yes",'TSA Input'!E3194,""))</f>
        <v/>
      </c>
      <c r="I3219" s="45" t="str">
        <f t="shared" si="2"/>
        <v/>
      </c>
      <c r="J3219" s="146" t="str">
        <f>IF('TSA Input'!$J3194="","",IF('TSA Input'!$J3194="Yes",'TSA Input'!$C3194,""))</f>
        <v/>
      </c>
      <c r="K3219" s="147" t="str">
        <f>IF('TSA Input'!$J3194="","",IF('TSA Input'!$J3194="Yes",'TSA Input'!$I3194,""))</f>
        <v/>
      </c>
      <c r="L3219" s="147" t="str">
        <f>IF('TSA Input'!$J3194="","",IF('TSA Input'!$J3194="Yes",'TSA Input'!$E3194,""))</f>
        <v/>
      </c>
      <c r="M3219" s="45" t="str">
        <f t="shared" si="3"/>
        <v/>
      </c>
      <c r="N3219" s="48"/>
      <c r="O3219" s="49"/>
      <c r="P3219" s="148" t="s">
        <v>31</v>
      </c>
      <c r="Q3219" s="149" t="s">
        <v>31</v>
      </c>
      <c r="R3219" s="1"/>
    </row>
    <row r="3220" spans="1:18" ht="15.75" hidden="1" customHeight="1">
      <c r="A3220" s="1" t="str">
        <f t="shared" si="1"/>
        <v/>
      </c>
      <c r="B3220" s="1"/>
      <c r="C3220" s="38" t="str">
        <f>IF('TSA Input'!J3195="","",IF('TSA Input'!J3195="Yes",'TSA Input'!B3195,"Ineligible"))</f>
        <v/>
      </c>
      <c r="D3220" s="39" t="str">
        <f>IF('TSA Input'!J3195="","",IF('TSA Input'!J3195="Yes",'TSA Input'!H3195,""))</f>
        <v/>
      </c>
      <c r="E3220" s="40" t="str">
        <f>IF('TSA Input'!J3195="","",IF('TSA Input'!J3195="Yes",'TSA Input'!G3195,""))</f>
        <v/>
      </c>
      <c r="F3220" s="42" t="str">
        <f>IF('TSA Input'!J3195="","",IF('TSA Input'!J3195="Yes",'TSA Input'!C3195,""))</f>
        <v/>
      </c>
      <c r="G3220" s="43" t="str">
        <f>IF('TSA Input'!J3195="","",IF('TSA Input'!J3195="Yes",'TSA Input'!I3195,""))</f>
        <v/>
      </c>
      <c r="H3220" s="43" t="str">
        <f>IF('TSA Input'!J3195="","",IF('TSA Input'!J3195="Yes",'TSA Input'!E3195,""))</f>
        <v/>
      </c>
      <c r="I3220" s="45" t="str">
        <f t="shared" si="2"/>
        <v/>
      </c>
      <c r="J3220" s="146" t="str">
        <f>IF('TSA Input'!$J3195="","",IF('TSA Input'!$J3195="Yes",'TSA Input'!$C3195,""))</f>
        <v/>
      </c>
      <c r="K3220" s="147" t="str">
        <f>IF('TSA Input'!$J3195="","",IF('TSA Input'!$J3195="Yes",'TSA Input'!$I3195,""))</f>
        <v/>
      </c>
      <c r="L3220" s="147" t="str">
        <f>IF('TSA Input'!$J3195="","",IF('TSA Input'!$J3195="Yes",'TSA Input'!$E3195,""))</f>
        <v/>
      </c>
      <c r="M3220" s="45" t="str">
        <f t="shared" si="3"/>
        <v/>
      </c>
      <c r="N3220" s="48"/>
      <c r="O3220" s="49"/>
      <c r="P3220" s="148" t="s">
        <v>31</v>
      </c>
      <c r="Q3220" s="149" t="s">
        <v>31</v>
      </c>
      <c r="R3220" s="1"/>
    </row>
    <row r="3221" spans="1:18" ht="15.75" hidden="1" customHeight="1">
      <c r="A3221" s="1" t="str">
        <f t="shared" si="1"/>
        <v/>
      </c>
      <c r="B3221" s="1"/>
      <c r="C3221" s="38" t="str">
        <f>IF('TSA Input'!J3196="","",IF('TSA Input'!J3196="Yes",'TSA Input'!B3196,"Ineligible"))</f>
        <v/>
      </c>
      <c r="D3221" s="39" t="str">
        <f>IF('TSA Input'!J3196="","",IF('TSA Input'!J3196="Yes",'TSA Input'!H3196,""))</f>
        <v/>
      </c>
      <c r="E3221" s="40" t="str">
        <f>IF('TSA Input'!J3196="","",IF('TSA Input'!J3196="Yes",'TSA Input'!G3196,""))</f>
        <v/>
      </c>
      <c r="F3221" s="42" t="str">
        <f>IF('TSA Input'!J3196="","",IF('TSA Input'!J3196="Yes",'TSA Input'!C3196,""))</f>
        <v/>
      </c>
      <c r="G3221" s="43" t="str">
        <f>IF('TSA Input'!J3196="","",IF('TSA Input'!J3196="Yes",'TSA Input'!I3196,""))</f>
        <v/>
      </c>
      <c r="H3221" s="43" t="str">
        <f>IF('TSA Input'!J3196="","",IF('TSA Input'!J3196="Yes",'TSA Input'!E3196,""))</f>
        <v/>
      </c>
      <c r="I3221" s="45" t="str">
        <f t="shared" si="2"/>
        <v/>
      </c>
      <c r="J3221" s="146" t="str">
        <f>IF('TSA Input'!$J3196="","",IF('TSA Input'!$J3196="Yes",'TSA Input'!$C3196,""))</f>
        <v/>
      </c>
      <c r="K3221" s="147" t="str">
        <f>IF('TSA Input'!$J3196="","",IF('TSA Input'!$J3196="Yes",'TSA Input'!$I3196,""))</f>
        <v/>
      </c>
      <c r="L3221" s="147" t="str">
        <f>IF('TSA Input'!$J3196="","",IF('TSA Input'!$J3196="Yes",'TSA Input'!$E3196,""))</f>
        <v/>
      </c>
      <c r="M3221" s="45" t="str">
        <f t="shared" si="3"/>
        <v/>
      </c>
      <c r="N3221" s="48"/>
      <c r="O3221" s="49"/>
      <c r="P3221" s="148" t="s">
        <v>31</v>
      </c>
      <c r="Q3221" s="149" t="s">
        <v>31</v>
      </c>
      <c r="R3221" s="1"/>
    </row>
    <row r="3222" spans="1:18" ht="15.75" hidden="1" customHeight="1">
      <c r="A3222" s="1" t="str">
        <f t="shared" si="1"/>
        <v/>
      </c>
      <c r="B3222" s="1"/>
      <c r="C3222" s="38" t="str">
        <f>IF('TSA Input'!J3197="","",IF('TSA Input'!J3197="Yes",'TSA Input'!B3197,"Ineligible"))</f>
        <v/>
      </c>
      <c r="D3222" s="39" t="str">
        <f>IF('TSA Input'!J3197="","",IF('TSA Input'!J3197="Yes",'TSA Input'!H3197,""))</f>
        <v/>
      </c>
      <c r="E3222" s="40" t="str">
        <f>IF('TSA Input'!J3197="","",IF('TSA Input'!J3197="Yes",'TSA Input'!G3197,""))</f>
        <v/>
      </c>
      <c r="F3222" s="42" t="str">
        <f>IF('TSA Input'!J3197="","",IF('TSA Input'!J3197="Yes",'TSA Input'!C3197,""))</f>
        <v/>
      </c>
      <c r="G3222" s="43" t="str">
        <f>IF('TSA Input'!J3197="","",IF('TSA Input'!J3197="Yes",'TSA Input'!I3197,""))</f>
        <v/>
      </c>
      <c r="H3222" s="43" t="str">
        <f>IF('TSA Input'!J3197="","",IF('TSA Input'!J3197="Yes",'TSA Input'!E3197,""))</f>
        <v/>
      </c>
      <c r="I3222" s="45" t="str">
        <f t="shared" si="2"/>
        <v/>
      </c>
      <c r="J3222" s="146" t="str">
        <f>IF('TSA Input'!$J3197="","",IF('TSA Input'!$J3197="Yes",'TSA Input'!$C3197,""))</f>
        <v/>
      </c>
      <c r="K3222" s="147" t="str">
        <f>IF('TSA Input'!$J3197="","",IF('TSA Input'!$J3197="Yes",'TSA Input'!$I3197,""))</f>
        <v/>
      </c>
      <c r="L3222" s="147" t="str">
        <f>IF('TSA Input'!$J3197="","",IF('TSA Input'!$J3197="Yes",'TSA Input'!$E3197,""))</f>
        <v/>
      </c>
      <c r="M3222" s="45" t="str">
        <f t="shared" si="3"/>
        <v/>
      </c>
      <c r="N3222" s="48"/>
      <c r="O3222" s="49"/>
      <c r="P3222" s="148" t="s">
        <v>31</v>
      </c>
      <c r="Q3222" s="149" t="s">
        <v>31</v>
      </c>
      <c r="R3222" s="1"/>
    </row>
    <row r="3223" spans="1:18" ht="15.75" hidden="1" customHeight="1">
      <c r="A3223" s="1" t="str">
        <f t="shared" si="1"/>
        <v/>
      </c>
      <c r="B3223" s="1"/>
      <c r="C3223" s="38" t="str">
        <f>IF('TSA Input'!J3198="","",IF('TSA Input'!J3198="Yes",'TSA Input'!B3198,"Ineligible"))</f>
        <v/>
      </c>
      <c r="D3223" s="39" t="str">
        <f>IF('TSA Input'!J3198="","",IF('TSA Input'!J3198="Yes",'TSA Input'!H3198,""))</f>
        <v/>
      </c>
      <c r="E3223" s="40" t="str">
        <f>IF('TSA Input'!J3198="","",IF('TSA Input'!J3198="Yes",'TSA Input'!G3198,""))</f>
        <v/>
      </c>
      <c r="F3223" s="42" t="str">
        <f>IF('TSA Input'!J3198="","",IF('TSA Input'!J3198="Yes",'TSA Input'!C3198,""))</f>
        <v/>
      </c>
      <c r="G3223" s="43" t="str">
        <f>IF('TSA Input'!J3198="","",IF('TSA Input'!J3198="Yes",'TSA Input'!I3198,""))</f>
        <v/>
      </c>
      <c r="H3223" s="43" t="str">
        <f>IF('TSA Input'!J3198="","",IF('TSA Input'!J3198="Yes",'TSA Input'!E3198,""))</f>
        <v/>
      </c>
      <c r="I3223" s="45" t="str">
        <f t="shared" si="2"/>
        <v/>
      </c>
      <c r="J3223" s="146" t="str">
        <f>IF('TSA Input'!$J3198="","",IF('TSA Input'!$J3198="Yes",'TSA Input'!$C3198,""))</f>
        <v/>
      </c>
      <c r="K3223" s="147" t="str">
        <f>IF('TSA Input'!$J3198="","",IF('TSA Input'!$J3198="Yes",'TSA Input'!$I3198,""))</f>
        <v/>
      </c>
      <c r="L3223" s="147" t="str">
        <f>IF('TSA Input'!$J3198="","",IF('TSA Input'!$J3198="Yes",'TSA Input'!$E3198,""))</f>
        <v/>
      </c>
      <c r="M3223" s="45" t="str">
        <f t="shared" si="3"/>
        <v/>
      </c>
      <c r="N3223" s="48"/>
      <c r="O3223" s="49"/>
      <c r="P3223" s="148" t="s">
        <v>31</v>
      </c>
      <c r="Q3223" s="149" t="s">
        <v>31</v>
      </c>
      <c r="R3223" s="1"/>
    </row>
    <row r="3224" spans="1:18" ht="15.75" hidden="1" customHeight="1">
      <c r="A3224" s="1" t="str">
        <f t="shared" si="1"/>
        <v/>
      </c>
      <c r="B3224" s="1"/>
      <c r="C3224" s="38" t="str">
        <f>IF('TSA Input'!J3199="","",IF('TSA Input'!J3199="Yes",'TSA Input'!B3199,"Ineligible"))</f>
        <v/>
      </c>
      <c r="D3224" s="39" t="str">
        <f>IF('TSA Input'!J3199="","",IF('TSA Input'!J3199="Yes",'TSA Input'!H3199,""))</f>
        <v/>
      </c>
      <c r="E3224" s="40" t="str">
        <f>IF('TSA Input'!J3199="","",IF('TSA Input'!J3199="Yes",'TSA Input'!G3199,""))</f>
        <v/>
      </c>
      <c r="F3224" s="42" t="str">
        <f>IF('TSA Input'!J3199="","",IF('TSA Input'!J3199="Yes",'TSA Input'!C3199,""))</f>
        <v/>
      </c>
      <c r="G3224" s="43" t="str">
        <f>IF('TSA Input'!J3199="","",IF('TSA Input'!J3199="Yes",'TSA Input'!I3199,""))</f>
        <v/>
      </c>
      <c r="H3224" s="43" t="str">
        <f>IF('TSA Input'!J3199="","",IF('TSA Input'!J3199="Yes",'TSA Input'!E3199,""))</f>
        <v/>
      </c>
      <c r="I3224" s="45" t="str">
        <f t="shared" si="2"/>
        <v/>
      </c>
      <c r="J3224" s="146" t="str">
        <f>IF('TSA Input'!$J3199="","",IF('TSA Input'!$J3199="Yes",'TSA Input'!$C3199,""))</f>
        <v/>
      </c>
      <c r="K3224" s="147" t="str">
        <f>IF('TSA Input'!$J3199="","",IF('TSA Input'!$J3199="Yes",'TSA Input'!$I3199,""))</f>
        <v/>
      </c>
      <c r="L3224" s="147" t="str">
        <f>IF('TSA Input'!$J3199="","",IF('TSA Input'!$J3199="Yes",'TSA Input'!$E3199,""))</f>
        <v/>
      </c>
      <c r="M3224" s="45" t="str">
        <f t="shared" si="3"/>
        <v/>
      </c>
      <c r="N3224" s="48"/>
      <c r="O3224" s="49"/>
      <c r="P3224" s="148" t="s">
        <v>31</v>
      </c>
      <c r="Q3224" s="149" t="s">
        <v>31</v>
      </c>
      <c r="R3224" s="1"/>
    </row>
    <row r="3225" spans="1:18" ht="15.75" hidden="1" customHeight="1">
      <c r="A3225" s="1" t="str">
        <f t="shared" si="1"/>
        <v/>
      </c>
      <c r="B3225" s="1"/>
      <c r="C3225" s="38" t="str">
        <f>IF('TSA Input'!J3200="","",IF('TSA Input'!J3200="Yes",'TSA Input'!B3200,"Ineligible"))</f>
        <v/>
      </c>
      <c r="D3225" s="39" t="str">
        <f>IF('TSA Input'!J3200="","",IF('TSA Input'!J3200="Yes",'TSA Input'!H3200,""))</f>
        <v/>
      </c>
      <c r="E3225" s="40" t="str">
        <f>IF('TSA Input'!J3200="","",IF('TSA Input'!J3200="Yes",'TSA Input'!G3200,""))</f>
        <v/>
      </c>
      <c r="F3225" s="42" t="str">
        <f>IF('TSA Input'!J3200="","",IF('TSA Input'!J3200="Yes",'TSA Input'!C3200,""))</f>
        <v/>
      </c>
      <c r="G3225" s="43" t="str">
        <f>IF('TSA Input'!J3200="","",IF('TSA Input'!J3200="Yes",'TSA Input'!I3200,""))</f>
        <v/>
      </c>
      <c r="H3225" s="43" t="str">
        <f>IF('TSA Input'!J3200="","",IF('TSA Input'!J3200="Yes",'TSA Input'!E3200,""))</f>
        <v/>
      </c>
      <c r="I3225" s="45" t="str">
        <f t="shared" si="2"/>
        <v/>
      </c>
      <c r="J3225" s="146" t="str">
        <f>IF('TSA Input'!$J3200="","",IF('TSA Input'!$J3200="Yes",'TSA Input'!$C3200,""))</f>
        <v/>
      </c>
      <c r="K3225" s="147" t="str">
        <f>IF('TSA Input'!$J3200="","",IF('TSA Input'!$J3200="Yes",'TSA Input'!$I3200,""))</f>
        <v/>
      </c>
      <c r="L3225" s="147" t="str">
        <f>IF('TSA Input'!$J3200="","",IF('TSA Input'!$J3200="Yes",'TSA Input'!$E3200,""))</f>
        <v/>
      </c>
      <c r="M3225" s="45" t="str">
        <f t="shared" si="3"/>
        <v/>
      </c>
      <c r="N3225" s="48"/>
      <c r="O3225" s="49"/>
      <c r="P3225" s="148" t="s">
        <v>31</v>
      </c>
      <c r="Q3225" s="149" t="s">
        <v>31</v>
      </c>
      <c r="R3225" s="1"/>
    </row>
    <row r="3226" spans="1:18" ht="15.75" hidden="1" customHeight="1">
      <c r="A3226" s="1" t="str">
        <f t="shared" si="1"/>
        <v/>
      </c>
      <c r="B3226" s="1"/>
      <c r="C3226" s="38" t="str">
        <f>IF('TSA Input'!J3201="","",IF('TSA Input'!J3201="Yes",'TSA Input'!B3201,"Ineligible"))</f>
        <v/>
      </c>
      <c r="D3226" s="39" t="str">
        <f>IF('TSA Input'!J3201="","",IF('TSA Input'!J3201="Yes",'TSA Input'!H3201,""))</f>
        <v/>
      </c>
      <c r="E3226" s="40" t="str">
        <f>IF('TSA Input'!J3201="","",IF('TSA Input'!J3201="Yes",'TSA Input'!G3201,""))</f>
        <v/>
      </c>
      <c r="F3226" s="42" t="str">
        <f>IF('TSA Input'!J3201="","",IF('TSA Input'!J3201="Yes",'TSA Input'!C3201,""))</f>
        <v/>
      </c>
      <c r="G3226" s="43" t="str">
        <f>IF('TSA Input'!J3201="","",IF('TSA Input'!J3201="Yes",'TSA Input'!I3201,""))</f>
        <v/>
      </c>
      <c r="H3226" s="43" t="str">
        <f>IF('TSA Input'!J3201="","",IF('TSA Input'!J3201="Yes",'TSA Input'!E3201,""))</f>
        <v/>
      </c>
      <c r="I3226" s="45" t="str">
        <f t="shared" si="2"/>
        <v/>
      </c>
      <c r="J3226" s="146" t="str">
        <f>IF('TSA Input'!$J3201="","",IF('TSA Input'!$J3201="Yes",'TSA Input'!$C3201,""))</f>
        <v/>
      </c>
      <c r="K3226" s="147" t="str">
        <f>IF('TSA Input'!$J3201="","",IF('TSA Input'!$J3201="Yes",'TSA Input'!$I3201,""))</f>
        <v/>
      </c>
      <c r="L3226" s="147" t="str">
        <f>IF('TSA Input'!$J3201="","",IF('TSA Input'!$J3201="Yes",'TSA Input'!$E3201,""))</f>
        <v/>
      </c>
      <c r="M3226" s="45" t="str">
        <f t="shared" si="3"/>
        <v/>
      </c>
      <c r="N3226" s="48"/>
      <c r="O3226" s="49"/>
      <c r="P3226" s="148" t="s">
        <v>31</v>
      </c>
      <c r="Q3226" s="149" t="s">
        <v>31</v>
      </c>
      <c r="R3226" s="1"/>
    </row>
    <row r="3227" spans="1:18" ht="15.75" hidden="1" customHeight="1">
      <c r="A3227" s="1" t="str">
        <f t="shared" si="1"/>
        <v/>
      </c>
      <c r="B3227" s="1"/>
      <c r="C3227" s="38" t="str">
        <f>IF('TSA Input'!J3202="","",IF('TSA Input'!J3202="Yes",'TSA Input'!B3202,"Ineligible"))</f>
        <v/>
      </c>
      <c r="D3227" s="39" t="str">
        <f>IF('TSA Input'!J3202="","",IF('TSA Input'!J3202="Yes",'TSA Input'!H3202,""))</f>
        <v/>
      </c>
      <c r="E3227" s="40" t="str">
        <f>IF('TSA Input'!J3202="","",IF('TSA Input'!J3202="Yes",'TSA Input'!G3202,""))</f>
        <v/>
      </c>
      <c r="F3227" s="42" t="str">
        <f>IF('TSA Input'!J3202="","",IF('TSA Input'!J3202="Yes",'TSA Input'!C3202,""))</f>
        <v/>
      </c>
      <c r="G3227" s="43" t="str">
        <f>IF('TSA Input'!J3202="","",IF('TSA Input'!J3202="Yes",'TSA Input'!I3202,""))</f>
        <v/>
      </c>
      <c r="H3227" s="43" t="str">
        <f>IF('TSA Input'!J3202="","",IF('TSA Input'!J3202="Yes",'TSA Input'!E3202,""))</f>
        <v/>
      </c>
      <c r="I3227" s="45" t="str">
        <f t="shared" si="2"/>
        <v/>
      </c>
      <c r="J3227" s="146" t="str">
        <f>IF('TSA Input'!$J3202="","",IF('TSA Input'!$J3202="Yes",'TSA Input'!$C3202,""))</f>
        <v/>
      </c>
      <c r="K3227" s="147" t="str">
        <f>IF('TSA Input'!$J3202="","",IF('TSA Input'!$J3202="Yes",'TSA Input'!$I3202,""))</f>
        <v/>
      </c>
      <c r="L3227" s="147" t="str">
        <f>IF('TSA Input'!$J3202="","",IF('TSA Input'!$J3202="Yes",'TSA Input'!$E3202,""))</f>
        <v/>
      </c>
      <c r="M3227" s="45" t="str">
        <f t="shared" si="3"/>
        <v/>
      </c>
      <c r="N3227" s="48"/>
      <c r="O3227" s="49"/>
      <c r="P3227" s="148" t="s">
        <v>31</v>
      </c>
      <c r="Q3227" s="149" t="s">
        <v>31</v>
      </c>
      <c r="R3227" s="1"/>
    </row>
    <row r="3228" spans="1:18" ht="15.75" hidden="1" customHeight="1">
      <c r="A3228" s="1" t="str">
        <f t="shared" si="1"/>
        <v/>
      </c>
      <c r="B3228" s="1"/>
      <c r="C3228" s="38" t="str">
        <f>IF('TSA Input'!J3203="","",IF('TSA Input'!J3203="Yes",'TSA Input'!B3203,"Ineligible"))</f>
        <v/>
      </c>
      <c r="D3228" s="39" t="str">
        <f>IF('TSA Input'!J3203="","",IF('TSA Input'!J3203="Yes",'TSA Input'!H3203,""))</f>
        <v/>
      </c>
      <c r="E3228" s="40" t="str">
        <f>IF('TSA Input'!J3203="","",IF('TSA Input'!J3203="Yes",'TSA Input'!G3203,""))</f>
        <v/>
      </c>
      <c r="F3228" s="42" t="str">
        <f>IF('TSA Input'!J3203="","",IF('TSA Input'!J3203="Yes",'TSA Input'!C3203,""))</f>
        <v/>
      </c>
      <c r="G3228" s="43" t="str">
        <f>IF('TSA Input'!J3203="","",IF('TSA Input'!J3203="Yes",'TSA Input'!I3203,""))</f>
        <v/>
      </c>
      <c r="H3228" s="43" t="str">
        <f>IF('TSA Input'!J3203="","",IF('TSA Input'!J3203="Yes",'TSA Input'!E3203,""))</f>
        <v/>
      </c>
      <c r="I3228" s="45" t="str">
        <f t="shared" si="2"/>
        <v/>
      </c>
      <c r="J3228" s="146" t="str">
        <f>IF('TSA Input'!$J3203="","",IF('TSA Input'!$J3203="Yes",'TSA Input'!$C3203,""))</f>
        <v/>
      </c>
      <c r="K3228" s="147" t="str">
        <f>IF('TSA Input'!$J3203="","",IF('TSA Input'!$J3203="Yes",'TSA Input'!$I3203,""))</f>
        <v/>
      </c>
      <c r="L3228" s="147" t="str">
        <f>IF('TSA Input'!$J3203="","",IF('TSA Input'!$J3203="Yes",'TSA Input'!$E3203,""))</f>
        <v/>
      </c>
      <c r="M3228" s="45" t="str">
        <f t="shared" si="3"/>
        <v/>
      </c>
      <c r="N3228" s="48"/>
      <c r="O3228" s="49"/>
      <c r="P3228" s="148" t="s">
        <v>31</v>
      </c>
      <c r="Q3228" s="149" t="s">
        <v>31</v>
      </c>
      <c r="R3228" s="1"/>
    </row>
    <row r="3229" spans="1:18" ht="15.75" hidden="1" customHeight="1">
      <c r="A3229" s="1" t="str">
        <f t="shared" si="1"/>
        <v/>
      </c>
      <c r="B3229" s="1"/>
      <c r="C3229" s="38" t="str">
        <f>IF('TSA Input'!J3204="","",IF('TSA Input'!J3204="Yes",'TSA Input'!B3204,"Ineligible"))</f>
        <v/>
      </c>
      <c r="D3229" s="39" t="str">
        <f>IF('TSA Input'!J3204="","",IF('TSA Input'!J3204="Yes",'TSA Input'!H3204,""))</f>
        <v/>
      </c>
      <c r="E3229" s="40" t="str">
        <f>IF('TSA Input'!J3204="","",IF('TSA Input'!J3204="Yes",'TSA Input'!G3204,""))</f>
        <v/>
      </c>
      <c r="F3229" s="42" t="str">
        <f>IF('TSA Input'!J3204="","",IF('TSA Input'!J3204="Yes",'TSA Input'!C3204,""))</f>
        <v/>
      </c>
      <c r="G3229" s="43" t="str">
        <f>IF('TSA Input'!J3204="","",IF('TSA Input'!J3204="Yes",'TSA Input'!I3204,""))</f>
        <v/>
      </c>
      <c r="H3229" s="43" t="str">
        <f>IF('TSA Input'!J3204="","",IF('TSA Input'!J3204="Yes",'TSA Input'!E3204,""))</f>
        <v/>
      </c>
      <c r="I3229" s="45" t="str">
        <f t="shared" si="2"/>
        <v/>
      </c>
      <c r="J3229" s="146" t="str">
        <f>IF('TSA Input'!$J3204="","",IF('TSA Input'!$J3204="Yes",'TSA Input'!$C3204,""))</f>
        <v/>
      </c>
      <c r="K3229" s="147" t="str">
        <f>IF('TSA Input'!$J3204="","",IF('TSA Input'!$J3204="Yes",'TSA Input'!$I3204,""))</f>
        <v/>
      </c>
      <c r="L3229" s="147" t="str">
        <f>IF('TSA Input'!$J3204="","",IF('TSA Input'!$J3204="Yes",'TSA Input'!$E3204,""))</f>
        <v/>
      </c>
      <c r="M3229" s="45" t="str">
        <f t="shared" si="3"/>
        <v/>
      </c>
      <c r="N3229" s="48"/>
      <c r="O3229" s="49"/>
      <c r="P3229" s="148" t="s">
        <v>31</v>
      </c>
      <c r="Q3229" s="149" t="s">
        <v>31</v>
      </c>
      <c r="R3229" s="1"/>
    </row>
    <row r="3230" spans="1:18" ht="15.75" hidden="1" customHeight="1">
      <c r="A3230" s="1" t="str">
        <f t="shared" si="1"/>
        <v/>
      </c>
      <c r="B3230" s="1"/>
      <c r="C3230" s="38" t="str">
        <f>IF('TSA Input'!J3205="","",IF('TSA Input'!J3205="Yes",'TSA Input'!B3205,"Ineligible"))</f>
        <v/>
      </c>
      <c r="D3230" s="39" t="str">
        <f>IF('TSA Input'!J3205="","",IF('TSA Input'!J3205="Yes",'TSA Input'!H3205,""))</f>
        <v/>
      </c>
      <c r="E3230" s="40" t="str">
        <f>IF('TSA Input'!J3205="","",IF('TSA Input'!J3205="Yes",'TSA Input'!G3205,""))</f>
        <v/>
      </c>
      <c r="F3230" s="42" t="str">
        <f>IF('TSA Input'!J3205="","",IF('TSA Input'!J3205="Yes",'TSA Input'!C3205,""))</f>
        <v/>
      </c>
      <c r="G3230" s="43" t="str">
        <f>IF('TSA Input'!J3205="","",IF('TSA Input'!J3205="Yes",'TSA Input'!I3205,""))</f>
        <v/>
      </c>
      <c r="H3230" s="43" t="str">
        <f>IF('TSA Input'!J3205="","",IF('TSA Input'!J3205="Yes",'TSA Input'!E3205,""))</f>
        <v/>
      </c>
      <c r="I3230" s="45" t="str">
        <f t="shared" si="2"/>
        <v/>
      </c>
      <c r="J3230" s="146" t="str">
        <f>IF('TSA Input'!$J3205="","",IF('TSA Input'!$J3205="Yes",'TSA Input'!$C3205,""))</f>
        <v/>
      </c>
      <c r="K3230" s="147" t="str">
        <f>IF('TSA Input'!$J3205="","",IF('TSA Input'!$J3205="Yes",'TSA Input'!$I3205,""))</f>
        <v/>
      </c>
      <c r="L3230" s="147" t="str">
        <f>IF('TSA Input'!$J3205="","",IF('TSA Input'!$J3205="Yes",'TSA Input'!$E3205,""))</f>
        <v/>
      </c>
      <c r="M3230" s="45" t="str">
        <f t="shared" si="3"/>
        <v/>
      </c>
      <c r="N3230" s="48"/>
      <c r="O3230" s="49"/>
      <c r="P3230" s="148" t="s">
        <v>31</v>
      </c>
      <c r="Q3230" s="149" t="s">
        <v>31</v>
      </c>
      <c r="R3230" s="1"/>
    </row>
    <row r="3231" spans="1:18" ht="15.75" hidden="1" customHeight="1">
      <c r="A3231" s="1" t="str">
        <f t="shared" si="1"/>
        <v/>
      </c>
      <c r="B3231" s="1"/>
      <c r="C3231" s="38" t="str">
        <f>IF('TSA Input'!J3206="","",IF('TSA Input'!J3206="Yes",'TSA Input'!B3206,"Ineligible"))</f>
        <v/>
      </c>
      <c r="D3231" s="39" t="str">
        <f>IF('TSA Input'!J3206="","",IF('TSA Input'!J3206="Yes",'TSA Input'!H3206,""))</f>
        <v/>
      </c>
      <c r="E3231" s="40" t="str">
        <f>IF('TSA Input'!J3206="","",IF('TSA Input'!J3206="Yes",'TSA Input'!G3206,""))</f>
        <v/>
      </c>
      <c r="F3231" s="42" t="str">
        <f>IF('TSA Input'!J3206="","",IF('TSA Input'!J3206="Yes",'TSA Input'!C3206,""))</f>
        <v/>
      </c>
      <c r="G3231" s="43" t="str">
        <f>IF('TSA Input'!J3206="","",IF('TSA Input'!J3206="Yes",'TSA Input'!I3206,""))</f>
        <v/>
      </c>
      <c r="H3231" s="43" t="str">
        <f>IF('TSA Input'!J3206="","",IF('TSA Input'!J3206="Yes",'TSA Input'!E3206,""))</f>
        <v/>
      </c>
      <c r="I3231" s="45" t="str">
        <f t="shared" si="2"/>
        <v/>
      </c>
      <c r="J3231" s="146" t="str">
        <f>IF('TSA Input'!$J3206="","",IF('TSA Input'!$J3206="Yes",'TSA Input'!$C3206,""))</f>
        <v/>
      </c>
      <c r="K3231" s="147" t="str">
        <f>IF('TSA Input'!$J3206="","",IF('TSA Input'!$J3206="Yes",'TSA Input'!$I3206,""))</f>
        <v/>
      </c>
      <c r="L3231" s="147" t="str">
        <f>IF('TSA Input'!$J3206="","",IF('TSA Input'!$J3206="Yes",'TSA Input'!$E3206,""))</f>
        <v/>
      </c>
      <c r="M3231" s="45" t="str">
        <f t="shared" si="3"/>
        <v/>
      </c>
      <c r="N3231" s="48"/>
      <c r="O3231" s="49"/>
      <c r="P3231" s="148" t="s">
        <v>31</v>
      </c>
      <c r="Q3231" s="149" t="s">
        <v>31</v>
      </c>
      <c r="R3231" s="1"/>
    </row>
    <row r="3232" spans="1:18" ht="15.75" hidden="1" customHeight="1">
      <c r="A3232" s="1" t="str">
        <f t="shared" si="1"/>
        <v/>
      </c>
      <c r="B3232" s="1"/>
      <c r="C3232" s="38" t="str">
        <f>IF('TSA Input'!J3207="","",IF('TSA Input'!J3207="Yes",'TSA Input'!B3207,"Ineligible"))</f>
        <v/>
      </c>
      <c r="D3232" s="39" t="str">
        <f>IF('TSA Input'!J3207="","",IF('TSA Input'!J3207="Yes",'TSA Input'!H3207,""))</f>
        <v/>
      </c>
      <c r="E3232" s="40" t="str">
        <f>IF('TSA Input'!J3207="","",IF('TSA Input'!J3207="Yes",'TSA Input'!G3207,""))</f>
        <v/>
      </c>
      <c r="F3232" s="42" t="str">
        <f>IF('TSA Input'!J3207="","",IF('TSA Input'!J3207="Yes",'TSA Input'!C3207,""))</f>
        <v/>
      </c>
      <c r="G3232" s="43" t="str">
        <f>IF('TSA Input'!J3207="","",IF('TSA Input'!J3207="Yes",'TSA Input'!I3207,""))</f>
        <v/>
      </c>
      <c r="H3232" s="43" t="str">
        <f>IF('TSA Input'!J3207="","",IF('TSA Input'!J3207="Yes",'TSA Input'!E3207,""))</f>
        <v/>
      </c>
      <c r="I3232" s="45" t="str">
        <f t="shared" si="2"/>
        <v/>
      </c>
      <c r="J3232" s="146" t="str">
        <f>IF('TSA Input'!$J3207="","",IF('TSA Input'!$J3207="Yes",'TSA Input'!$C3207,""))</f>
        <v/>
      </c>
      <c r="K3232" s="147" t="str">
        <f>IF('TSA Input'!$J3207="","",IF('TSA Input'!$J3207="Yes",'TSA Input'!$I3207,""))</f>
        <v/>
      </c>
      <c r="L3232" s="147" t="str">
        <f>IF('TSA Input'!$J3207="","",IF('TSA Input'!$J3207="Yes",'TSA Input'!$E3207,""))</f>
        <v/>
      </c>
      <c r="M3232" s="45" t="str">
        <f t="shared" si="3"/>
        <v/>
      </c>
      <c r="N3232" s="48"/>
      <c r="O3232" s="49"/>
      <c r="P3232" s="148" t="s">
        <v>31</v>
      </c>
      <c r="Q3232" s="149" t="s">
        <v>31</v>
      </c>
      <c r="R3232" s="1"/>
    </row>
    <row r="3233" spans="1:18" ht="15.75" hidden="1" customHeight="1">
      <c r="A3233" s="1" t="str">
        <f t="shared" si="1"/>
        <v/>
      </c>
      <c r="B3233" s="1"/>
      <c r="C3233" s="38" t="str">
        <f>IF('TSA Input'!J3208="","",IF('TSA Input'!J3208="Yes",'TSA Input'!B3208,"Ineligible"))</f>
        <v/>
      </c>
      <c r="D3233" s="39" t="str">
        <f>IF('TSA Input'!J3208="","",IF('TSA Input'!J3208="Yes",'TSA Input'!H3208,""))</f>
        <v/>
      </c>
      <c r="E3233" s="40" t="str">
        <f>IF('TSA Input'!J3208="","",IF('TSA Input'!J3208="Yes",'TSA Input'!G3208,""))</f>
        <v/>
      </c>
      <c r="F3233" s="42" t="str">
        <f>IF('TSA Input'!J3208="","",IF('TSA Input'!J3208="Yes",'TSA Input'!C3208,""))</f>
        <v/>
      </c>
      <c r="G3233" s="43" t="str">
        <f>IF('TSA Input'!J3208="","",IF('TSA Input'!J3208="Yes",'TSA Input'!I3208,""))</f>
        <v/>
      </c>
      <c r="H3233" s="43" t="str">
        <f>IF('TSA Input'!J3208="","",IF('TSA Input'!J3208="Yes",'TSA Input'!E3208,""))</f>
        <v/>
      </c>
      <c r="I3233" s="45" t="str">
        <f t="shared" si="2"/>
        <v/>
      </c>
      <c r="J3233" s="146" t="str">
        <f>IF('TSA Input'!$J3208="","",IF('TSA Input'!$J3208="Yes",'TSA Input'!$C3208,""))</f>
        <v/>
      </c>
      <c r="K3233" s="147" t="str">
        <f>IF('TSA Input'!$J3208="","",IF('TSA Input'!$J3208="Yes",'TSA Input'!$I3208,""))</f>
        <v/>
      </c>
      <c r="L3233" s="147" t="str">
        <f>IF('TSA Input'!$J3208="","",IF('TSA Input'!$J3208="Yes",'TSA Input'!$E3208,""))</f>
        <v/>
      </c>
      <c r="M3233" s="45" t="str">
        <f t="shared" si="3"/>
        <v/>
      </c>
      <c r="N3233" s="48"/>
      <c r="O3233" s="49"/>
      <c r="P3233" s="148" t="s">
        <v>31</v>
      </c>
      <c r="Q3233" s="149" t="s">
        <v>31</v>
      </c>
      <c r="R3233" s="1"/>
    </row>
    <row r="3234" spans="1:18" ht="15.75" hidden="1" customHeight="1">
      <c r="A3234" s="1" t="str">
        <f t="shared" si="1"/>
        <v/>
      </c>
      <c r="B3234" s="1"/>
      <c r="C3234" s="38" t="str">
        <f>IF('TSA Input'!J3209="","",IF('TSA Input'!J3209="Yes",'TSA Input'!B3209,"Ineligible"))</f>
        <v/>
      </c>
      <c r="D3234" s="39" t="str">
        <f>IF('TSA Input'!J3209="","",IF('TSA Input'!J3209="Yes",'TSA Input'!H3209,""))</f>
        <v/>
      </c>
      <c r="E3234" s="40" t="str">
        <f>IF('TSA Input'!J3209="","",IF('TSA Input'!J3209="Yes",'TSA Input'!G3209,""))</f>
        <v/>
      </c>
      <c r="F3234" s="42" t="str">
        <f>IF('TSA Input'!J3209="","",IF('TSA Input'!J3209="Yes",'TSA Input'!C3209,""))</f>
        <v/>
      </c>
      <c r="G3234" s="43" t="str">
        <f>IF('TSA Input'!J3209="","",IF('TSA Input'!J3209="Yes",'TSA Input'!I3209,""))</f>
        <v/>
      </c>
      <c r="H3234" s="43" t="str">
        <f>IF('TSA Input'!J3209="","",IF('TSA Input'!J3209="Yes",'TSA Input'!E3209,""))</f>
        <v/>
      </c>
      <c r="I3234" s="45" t="str">
        <f t="shared" si="2"/>
        <v/>
      </c>
      <c r="J3234" s="146" t="str">
        <f>IF('TSA Input'!$J3209="","",IF('TSA Input'!$J3209="Yes",'TSA Input'!$C3209,""))</f>
        <v/>
      </c>
      <c r="K3234" s="147" t="str">
        <f>IF('TSA Input'!$J3209="","",IF('TSA Input'!$J3209="Yes",'TSA Input'!$I3209,""))</f>
        <v/>
      </c>
      <c r="L3234" s="147" t="str">
        <f>IF('TSA Input'!$J3209="","",IF('TSA Input'!$J3209="Yes",'TSA Input'!$E3209,""))</f>
        <v/>
      </c>
      <c r="M3234" s="45" t="str">
        <f t="shared" si="3"/>
        <v/>
      </c>
      <c r="N3234" s="48"/>
      <c r="O3234" s="49"/>
      <c r="P3234" s="148" t="s">
        <v>31</v>
      </c>
      <c r="Q3234" s="149" t="s">
        <v>31</v>
      </c>
      <c r="R3234" s="1"/>
    </row>
    <row r="3235" spans="1:18" ht="15.75" hidden="1" customHeight="1">
      <c r="A3235" s="1" t="str">
        <f t="shared" si="1"/>
        <v/>
      </c>
      <c r="B3235" s="1"/>
      <c r="C3235" s="38" t="str">
        <f>IF('TSA Input'!J3210="","",IF('TSA Input'!J3210="Yes",'TSA Input'!B3210,"Ineligible"))</f>
        <v/>
      </c>
      <c r="D3235" s="39" t="str">
        <f>IF('TSA Input'!J3210="","",IF('TSA Input'!J3210="Yes",'TSA Input'!H3210,""))</f>
        <v/>
      </c>
      <c r="E3235" s="40" t="str">
        <f>IF('TSA Input'!J3210="","",IF('TSA Input'!J3210="Yes",'TSA Input'!G3210,""))</f>
        <v/>
      </c>
      <c r="F3235" s="42" t="str">
        <f>IF('TSA Input'!J3210="","",IF('TSA Input'!J3210="Yes",'TSA Input'!C3210,""))</f>
        <v/>
      </c>
      <c r="G3235" s="43" t="str">
        <f>IF('TSA Input'!J3210="","",IF('TSA Input'!J3210="Yes",'TSA Input'!I3210,""))</f>
        <v/>
      </c>
      <c r="H3235" s="43" t="str">
        <f>IF('TSA Input'!J3210="","",IF('TSA Input'!J3210="Yes",'TSA Input'!E3210,""))</f>
        <v/>
      </c>
      <c r="I3235" s="45" t="str">
        <f t="shared" si="2"/>
        <v/>
      </c>
      <c r="J3235" s="146" t="str">
        <f>IF('TSA Input'!$J3210="","",IF('TSA Input'!$J3210="Yes",'TSA Input'!$C3210,""))</f>
        <v/>
      </c>
      <c r="K3235" s="147" t="str">
        <f>IF('TSA Input'!$J3210="","",IF('TSA Input'!$J3210="Yes",'TSA Input'!$I3210,""))</f>
        <v/>
      </c>
      <c r="L3235" s="147" t="str">
        <f>IF('TSA Input'!$J3210="","",IF('TSA Input'!$J3210="Yes",'TSA Input'!$E3210,""))</f>
        <v/>
      </c>
      <c r="M3235" s="45" t="str">
        <f t="shared" si="3"/>
        <v/>
      </c>
      <c r="N3235" s="48"/>
      <c r="O3235" s="49"/>
      <c r="P3235" s="148" t="s">
        <v>31</v>
      </c>
      <c r="Q3235" s="149" t="s">
        <v>31</v>
      </c>
      <c r="R3235" s="1"/>
    </row>
    <row r="3236" spans="1:18" ht="15.75" hidden="1" customHeight="1">
      <c r="A3236" s="1" t="str">
        <f t="shared" si="1"/>
        <v/>
      </c>
      <c r="B3236" s="1"/>
      <c r="C3236" s="38" t="str">
        <f>IF('TSA Input'!J3211="","",IF('TSA Input'!J3211="Yes",'TSA Input'!B3211,"Ineligible"))</f>
        <v/>
      </c>
      <c r="D3236" s="39" t="str">
        <f>IF('TSA Input'!J3211="","",IF('TSA Input'!J3211="Yes",'TSA Input'!H3211,""))</f>
        <v/>
      </c>
      <c r="E3236" s="40" t="str">
        <f>IF('TSA Input'!J3211="","",IF('TSA Input'!J3211="Yes",'TSA Input'!G3211,""))</f>
        <v/>
      </c>
      <c r="F3236" s="42" t="str">
        <f>IF('TSA Input'!J3211="","",IF('TSA Input'!J3211="Yes",'TSA Input'!C3211,""))</f>
        <v/>
      </c>
      <c r="G3236" s="43" t="str">
        <f>IF('TSA Input'!J3211="","",IF('TSA Input'!J3211="Yes",'TSA Input'!I3211,""))</f>
        <v/>
      </c>
      <c r="H3236" s="43" t="str">
        <f>IF('TSA Input'!J3211="","",IF('TSA Input'!J3211="Yes",'TSA Input'!E3211,""))</f>
        <v/>
      </c>
      <c r="I3236" s="45" t="str">
        <f t="shared" si="2"/>
        <v/>
      </c>
      <c r="J3236" s="146" t="str">
        <f>IF('TSA Input'!$J3211="","",IF('TSA Input'!$J3211="Yes",'TSA Input'!$C3211,""))</f>
        <v/>
      </c>
      <c r="K3236" s="147" t="str">
        <f>IF('TSA Input'!$J3211="","",IF('TSA Input'!$J3211="Yes",'TSA Input'!$I3211,""))</f>
        <v/>
      </c>
      <c r="L3236" s="147" t="str">
        <f>IF('TSA Input'!$J3211="","",IF('TSA Input'!$J3211="Yes",'TSA Input'!$E3211,""))</f>
        <v/>
      </c>
      <c r="M3236" s="45" t="str">
        <f t="shared" si="3"/>
        <v/>
      </c>
      <c r="N3236" s="48"/>
      <c r="O3236" s="49"/>
      <c r="P3236" s="148" t="s">
        <v>31</v>
      </c>
      <c r="Q3236" s="149" t="s">
        <v>31</v>
      </c>
      <c r="R3236" s="1"/>
    </row>
    <row r="3237" spans="1:18" ht="15.75" hidden="1" customHeight="1">
      <c r="A3237" s="1" t="str">
        <f t="shared" si="1"/>
        <v/>
      </c>
      <c r="B3237" s="1"/>
      <c r="C3237" s="38" t="str">
        <f>IF('TSA Input'!J3212="","",IF('TSA Input'!J3212="Yes",'TSA Input'!B3212,"Ineligible"))</f>
        <v/>
      </c>
      <c r="D3237" s="39" t="str">
        <f>IF('TSA Input'!J3212="","",IF('TSA Input'!J3212="Yes",'TSA Input'!H3212,""))</f>
        <v/>
      </c>
      <c r="E3237" s="40" t="str">
        <f>IF('TSA Input'!J3212="","",IF('TSA Input'!J3212="Yes",'TSA Input'!G3212,""))</f>
        <v/>
      </c>
      <c r="F3237" s="42" t="str">
        <f>IF('TSA Input'!J3212="","",IF('TSA Input'!J3212="Yes",'TSA Input'!C3212,""))</f>
        <v/>
      </c>
      <c r="G3237" s="43" t="str">
        <f>IF('TSA Input'!J3212="","",IF('TSA Input'!J3212="Yes",'TSA Input'!I3212,""))</f>
        <v/>
      </c>
      <c r="H3237" s="43" t="str">
        <f>IF('TSA Input'!J3212="","",IF('TSA Input'!J3212="Yes",'TSA Input'!E3212,""))</f>
        <v/>
      </c>
      <c r="I3237" s="45" t="str">
        <f t="shared" si="2"/>
        <v/>
      </c>
      <c r="J3237" s="146" t="str">
        <f>IF('TSA Input'!$J3212="","",IF('TSA Input'!$J3212="Yes",'TSA Input'!$C3212,""))</f>
        <v/>
      </c>
      <c r="K3237" s="147" t="str">
        <f>IF('TSA Input'!$J3212="","",IF('TSA Input'!$J3212="Yes",'TSA Input'!$I3212,""))</f>
        <v/>
      </c>
      <c r="L3237" s="147" t="str">
        <f>IF('TSA Input'!$J3212="","",IF('TSA Input'!$J3212="Yes",'TSA Input'!$E3212,""))</f>
        <v/>
      </c>
      <c r="M3237" s="45" t="str">
        <f t="shared" si="3"/>
        <v/>
      </c>
      <c r="N3237" s="48"/>
      <c r="O3237" s="49"/>
      <c r="P3237" s="148" t="s">
        <v>31</v>
      </c>
      <c r="Q3237" s="149" t="s">
        <v>31</v>
      </c>
      <c r="R3237" s="1"/>
    </row>
    <row r="3238" spans="1:18" ht="15.75" hidden="1" customHeight="1">
      <c r="A3238" s="1" t="str">
        <f t="shared" si="1"/>
        <v/>
      </c>
      <c r="B3238" s="1"/>
      <c r="C3238" s="38" t="str">
        <f>IF('TSA Input'!J3213="","",IF('TSA Input'!J3213="Yes",'TSA Input'!B3213,"Ineligible"))</f>
        <v/>
      </c>
      <c r="D3238" s="39" t="str">
        <f>IF('TSA Input'!J3213="","",IF('TSA Input'!J3213="Yes",'TSA Input'!H3213,""))</f>
        <v/>
      </c>
      <c r="E3238" s="40" t="str">
        <f>IF('TSA Input'!J3213="","",IF('TSA Input'!J3213="Yes",'TSA Input'!G3213,""))</f>
        <v/>
      </c>
      <c r="F3238" s="42" t="str">
        <f>IF('TSA Input'!J3213="","",IF('TSA Input'!J3213="Yes",'TSA Input'!C3213,""))</f>
        <v/>
      </c>
      <c r="G3238" s="43" t="str">
        <f>IF('TSA Input'!J3213="","",IF('TSA Input'!J3213="Yes",'TSA Input'!I3213,""))</f>
        <v/>
      </c>
      <c r="H3238" s="43" t="str">
        <f>IF('TSA Input'!J3213="","",IF('TSA Input'!J3213="Yes",'TSA Input'!E3213,""))</f>
        <v/>
      </c>
      <c r="I3238" s="45" t="str">
        <f t="shared" si="2"/>
        <v/>
      </c>
      <c r="J3238" s="146" t="str">
        <f>IF('TSA Input'!$J3213="","",IF('TSA Input'!$J3213="Yes",'TSA Input'!$C3213,""))</f>
        <v/>
      </c>
      <c r="K3238" s="147" t="str">
        <f>IF('TSA Input'!$J3213="","",IF('TSA Input'!$J3213="Yes",'TSA Input'!$I3213,""))</f>
        <v/>
      </c>
      <c r="L3238" s="147" t="str">
        <f>IF('TSA Input'!$J3213="","",IF('TSA Input'!$J3213="Yes",'TSA Input'!$E3213,""))</f>
        <v/>
      </c>
      <c r="M3238" s="45" t="str">
        <f t="shared" si="3"/>
        <v/>
      </c>
      <c r="N3238" s="48"/>
      <c r="O3238" s="49"/>
      <c r="P3238" s="148" t="s">
        <v>31</v>
      </c>
      <c r="Q3238" s="149" t="s">
        <v>31</v>
      </c>
      <c r="R3238" s="1"/>
    </row>
    <row r="3239" spans="1:18" ht="15.75" hidden="1" customHeight="1">
      <c r="A3239" s="1" t="str">
        <f t="shared" si="1"/>
        <v/>
      </c>
      <c r="B3239" s="1"/>
      <c r="C3239" s="38" t="str">
        <f>IF('TSA Input'!J3214="","",IF('TSA Input'!J3214="Yes",'TSA Input'!B3214,"Ineligible"))</f>
        <v/>
      </c>
      <c r="D3239" s="39" t="str">
        <f>IF('TSA Input'!J3214="","",IF('TSA Input'!J3214="Yes",'TSA Input'!H3214,""))</f>
        <v/>
      </c>
      <c r="E3239" s="40" t="str">
        <f>IF('TSA Input'!J3214="","",IF('TSA Input'!J3214="Yes",'TSA Input'!G3214,""))</f>
        <v/>
      </c>
      <c r="F3239" s="42" t="str">
        <f>IF('TSA Input'!J3214="","",IF('TSA Input'!J3214="Yes",'TSA Input'!C3214,""))</f>
        <v/>
      </c>
      <c r="G3239" s="43" t="str">
        <f>IF('TSA Input'!J3214="","",IF('TSA Input'!J3214="Yes",'TSA Input'!I3214,""))</f>
        <v/>
      </c>
      <c r="H3239" s="43" t="str">
        <f>IF('TSA Input'!J3214="","",IF('TSA Input'!J3214="Yes",'TSA Input'!E3214,""))</f>
        <v/>
      </c>
      <c r="I3239" s="45" t="str">
        <f t="shared" si="2"/>
        <v/>
      </c>
      <c r="J3239" s="146" t="str">
        <f>IF('TSA Input'!$J3214="","",IF('TSA Input'!$J3214="Yes",'TSA Input'!$C3214,""))</f>
        <v/>
      </c>
      <c r="K3239" s="147" t="str">
        <f>IF('TSA Input'!$J3214="","",IF('TSA Input'!$J3214="Yes",'TSA Input'!$I3214,""))</f>
        <v/>
      </c>
      <c r="L3239" s="147" t="str">
        <f>IF('TSA Input'!$J3214="","",IF('TSA Input'!$J3214="Yes",'TSA Input'!$E3214,""))</f>
        <v/>
      </c>
      <c r="M3239" s="45" t="str">
        <f t="shared" si="3"/>
        <v/>
      </c>
      <c r="N3239" s="48"/>
      <c r="O3239" s="49"/>
      <c r="P3239" s="148" t="s">
        <v>31</v>
      </c>
      <c r="Q3239" s="149" t="s">
        <v>31</v>
      </c>
      <c r="R3239" s="1"/>
    </row>
    <row r="3240" spans="1:18" ht="15.75" hidden="1" customHeight="1">
      <c r="A3240" s="1" t="str">
        <f t="shared" si="1"/>
        <v/>
      </c>
      <c r="B3240" s="1"/>
      <c r="C3240" s="38" t="str">
        <f>IF('TSA Input'!J3215="","",IF('TSA Input'!J3215="Yes",'TSA Input'!B3215,"Ineligible"))</f>
        <v/>
      </c>
      <c r="D3240" s="39" t="str">
        <f>IF('TSA Input'!J3215="","",IF('TSA Input'!J3215="Yes",'TSA Input'!H3215,""))</f>
        <v/>
      </c>
      <c r="E3240" s="40" t="str">
        <f>IF('TSA Input'!J3215="","",IF('TSA Input'!J3215="Yes",'TSA Input'!G3215,""))</f>
        <v/>
      </c>
      <c r="F3240" s="42" t="str">
        <f>IF('TSA Input'!J3215="","",IF('TSA Input'!J3215="Yes",'TSA Input'!C3215,""))</f>
        <v/>
      </c>
      <c r="G3240" s="43" t="str">
        <f>IF('TSA Input'!J3215="","",IF('TSA Input'!J3215="Yes",'TSA Input'!I3215,""))</f>
        <v/>
      </c>
      <c r="H3240" s="43" t="str">
        <f>IF('TSA Input'!J3215="","",IF('TSA Input'!J3215="Yes",'TSA Input'!E3215,""))</f>
        <v/>
      </c>
      <c r="I3240" s="45" t="str">
        <f t="shared" si="2"/>
        <v/>
      </c>
      <c r="J3240" s="146" t="str">
        <f>IF('TSA Input'!$J3215="","",IF('TSA Input'!$J3215="Yes",'TSA Input'!$C3215,""))</f>
        <v/>
      </c>
      <c r="K3240" s="147" t="str">
        <f>IF('TSA Input'!$J3215="","",IF('TSA Input'!$J3215="Yes",'TSA Input'!$I3215,""))</f>
        <v/>
      </c>
      <c r="L3240" s="147" t="str">
        <f>IF('TSA Input'!$J3215="","",IF('TSA Input'!$J3215="Yes",'TSA Input'!$E3215,""))</f>
        <v/>
      </c>
      <c r="M3240" s="45" t="str">
        <f t="shared" si="3"/>
        <v/>
      </c>
      <c r="N3240" s="48"/>
      <c r="O3240" s="49"/>
      <c r="P3240" s="148" t="s">
        <v>31</v>
      </c>
      <c r="Q3240" s="149" t="s">
        <v>31</v>
      </c>
      <c r="R3240" s="1"/>
    </row>
    <row r="3241" spans="1:18" ht="15.75" hidden="1" customHeight="1">
      <c r="A3241" s="1" t="str">
        <f t="shared" si="1"/>
        <v/>
      </c>
      <c r="B3241" s="1"/>
      <c r="C3241" s="38" t="str">
        <f>IF('TSA Input'!J3216="","",IF('TSA Input'!J3216="Yes",'TSA Input'!B3216,"Ineligible"))</f>
        <v/>
      </c>
      <c r="D3241" s="39" t="str">
        <f>IF('TSA Input'!J3216="","",IF('TSA Input'!J3216="Yes",'TSA Input'!H3216,""))</f>
        <v/>
      </c>
      <c r="E3241" s="40" t="str">
        <f>IF('TSA Input'!J3216="","",IF('TSA Input'!J3216="Yes",'TSA Input'!G3216,""))</f>
        <v/>
      </c>
      <c r="F3241" s="42" t="str">
        <f>IF('TSA Input'!J3216="","",IF('TSA Input'!J3216="Yes",'TSA Input'!C3216,""))</f>
        <v/>
      </c>
      <c r="G3241" s="43" t="str">
        <f>IF('TSA Input'!J3216="","",IF('TSA Input'!J3216="Yes",'TSA Input'!I3216,""))</f>
        <v/>
      </c>
      <c r="H3241" s="43" t="str">
        <f>IF('TSA Input'!J3216="","",IF('TSA Input'!J3216="Yes",'TSA Input'!E3216,""))</f>
        <v/>
      </c>
      <c r="I3241" s="45" t="str">
        <f t="shared" si="2"/>
        <v/>
      </c>
      <c r="J3241" s="146" t="str">
        <f>IF('TSA Input'!$J3216="","",IF('TSA Input'!$J3216="Yes",'TSA Input'!$C3216,""))</f>
        <v/>
      </c>
      <c r="K3241" s="147" t="str">
        <f>IF('TSA Input'!$J3216="","",IF('TSA Input'!$J3216="Yes",'TSA Input'!$I3216,""))</f>
        <v/>
      </c>
      <c r="L3241" s="147" t="str">
        <f>IF('TSA Input'!$J3216="","",IF('TSA Input'!$J3216="Yes",'TSA Input'!$E3216,""))</f>
        <v/>
      </c>
      <c r="M3241" s="45" t="str">
        <f t="shared" si="3"/>
        <v/>
      </c>
      <c r="N3241" s="48"/>
      <c r="O3241" s="49"/>
      <c r="P3241" s="148" t="s">
        <v>31</v>
      </c>
      <c r="Q3241" s="149" t="s">
        <v>31</v>
      </c>
      <c r="R3241" s="1"/>
    </row>
    <row r="3242" spans="1:18" ht="15.75" hidden="1" customHeight="1">
      <c r="A3242" s="1" t="str">
        <f t="shared" si="1"/>
        <v/>
      </c>
      <c r="B3242" s="1"/>
      <c r="C3242" s="38" t="str">
        <f>IF('TSA Input'!J3217="","",IF('TSA Input'!J3217="Yes",'TSA Input'!B3217,"Ineligible"))</f>
        <v/>
      </c>
      <c r="D3242" s="39" t="str">
        <f>IF('TSA Input'!J3217="","",IF('TSA Input'!J3217="Yes",'TSA Input'!H3217,""))</f>
        <v/>
      </c>
      <c r="E3242" s="40" t="str">
        <f>IF('TSA Input'!J3217="","",IF('TSA Input'!J3217="Yes",'TSA Input'!G3217,""))</f>
        <v/>
      </c>
      <c r="F3242" s="42" t="str">
        <f>IF('TSA Input'!J3217="","",IF('TSA Input'!J3217="Yes",'TSA Input'!C3217,""))</f>
        <v/>
      </c>
      <c r="G3242" s="43" t="str">
        <f>IF('TSA Input'!J3217="","",IF('TSA Input'!J3217="Yes",'TSA Input'!I3217,""))</f>
        <v/>
      </c>
      <c r="H3242" s="43" t="str">
        <f>IF('TSA Input'!J3217="","",IF('TSA Input'!J3217="Yes",'TSA Input'!E3217,""))</f>
        <v/>
      </c>
      <c r="I3242" s="45" t="str">
        <f t="shared" si="2"/>
        <v/>
      </c>
      <c r="J3242" s="146" t="str">
        <f>IF('TSA Input'!$J3217="","",IF('TSA Input'!$J3217="Yes",'TSA Input'!$C3217,""))</f>
        <v/>
      </c>
      <c r="K3242" s="147" t="str">
        <f>IF('TSA Input'!$J3217="","",IF('TSA Input'!$J3217="Yes",'TSA Input'!$I3217,""))</f>
        <v/>
      </c>
      <c r="L3242" s="147" t="str">
        <f>IF('TSA Input'!$J3217="","",IF('TSA Input'!$J3217="Yes",'TSA Input'!$E3217,""))</f>
        <v/>
      </c>
      <c r="M3242" s="45" t="str">
        <f t="shared" si="3"/>
        <v/>
      </c>
      <c r="N3242" s="48"/>
      <c r="O3242" s="49"/>
      <c r="P3242" s="148" t="s">
        <v>31</v>
      </c>
      <c r="Q3242" s="149" t="s">
        <v>31</v>
      </c>
      <c r="R3242" s="1"/>
    </row>
    <row r="3243" spans="1:18" ht="15.75" hidden="1" customHeight="1">
      <c r="A3243" s="1" t="str">
        <f t="shared" si="1"/>
        <v/>
      </c>
      <c r="B3243" s="1"/>
      <c r="C3243" s="38" t="str">
        <f>IF('TSA Input'!J3218="","",IF('TSA Input'!J3218="Yes",'TSA Input'!B3218,"Ineligible"))</f>
        <v/>
      </c>
      <c r="D3243" s="39" t="str">
        <f>IF('TSA Input'!J3218="","",IF('TSA Input'!J3218="Yes",'TSA Input'!H3218,""))</f>
        <v/>
      </c>
      <c r="E3243" s="40" t="str">
        <f>IF('TSA Input'!J3218="","",IF('TSA Input'!J3218="Yes",'TSA Input'!G3218,""))</f>
        <v/>
      </c>
      <c r="F3243" s="42" t="str">
        <f>IF('TSA Input'!J3218="","",IF('TSA Input'!J3218="Yes",'TSA Input'!C3218,""))</f>
        <v/>
      </c>
      <c r="G3243" s="43" t="str">
        <f>IF('TSA Input'!J3218="","",IF('TSA Input'!J3218="Yes",'TSA Input'!I3218,""))</f>
        <v/>
      </c>
      <c r="H3243" s="43" t="str">
        <f>IF('TSA Input'!J3218="","",IF('TSA Input'!J3218="Yes",'TSA Input'!E3218,""))</f>
        <v/>
      </c>
      <c r="I3243" s="45" t="str">
        <f t="shared" si="2"/>
        <v/>
      </c>
      <c r="J3243" s="146" t="str">
        <f>IF('TSA Input'!$J3218="","",IF('TSA Input'!$J3218="Yes",'TSA Input'!$C3218,""))</f>
        <v/>
      </c>
      <c r="K3243" s="147" t="str">
        <f>IF('TSA Input'!$J3218="","",IF('TSA Input'!$J3218="Yes",'TSA Input'!$I3218,""))</f>
        <v/>
      </c>
      <c r="L3243" s="147" t="str">
        <f>IF('TSA Input'!$J3218="","",IF('TSA Input'!$J3218="Yes",'TSA Input'!$E3218,""))</f>
        <v/>
      </c>
      <c r="M3243" s="45" t="str">
        <f t="shared" si="3"/>
        <v/>
      </c>
      <c r="N3243" s="48"/>
      <c r="O3243" s="49"/>
      <c r="P3243" s="148" t="s">
        <v>31</v>
      </c>
      <c r="Q3243" s="149" t="s">
        <v>31</v>
      </c>
      <c r="R3243" s="1"/>
    </row>
    <row r="3244" spans="1:18" ht="15.75" hidden="1" customHeight="1">
      <c r="A3244" s="1" t="str">
        <f t="shared" si="1"/>
        <v/>
      </c>
      <c r="B3244" s="1"/>
      <c r="C3244" s="38" t="str">
        <f>IF('TSA Input'!J3219="","",IF('TSA Input'!J3219="Yes",'TSA Input'!B3219,"Ineligible"))</f>
        <v/>
      </c>
      <c r="D3244" s="39" t="str">
        <f>IF('TSA Input'!J3219="","",IF('TSA Input'!J3219="Yes",'TSA Input'!H3219,""))</f>
        <v/>
      </c>
      <c r="E3244" s="40" t="str">
        <f>IF('TSA Input'!J3219="","",IF('TSA Input'!J3219="Yes",'TSA Input'!G3219,""))</f>
        <v/>
      </c>
      <c r="F3244" s="42" t="str">
        <f>IF('TSA Input'!J3219="","",IF('TSA Input'!J3219="Yes",'TSA Input'!C3219,""))</f>
        <v/>
      </c>
      <c r="G3244" s="43" t="str">
        <f>IF('TSA Input'!J3219="","",IF('TSA Input'!J3219="Yes",'TSA Input'!I3219,""))</f>
        <v/>
      </c>
      <c r="H3244" s="43" t="str">
        <f>IF('TSA Input'!J3219="","",IF('TSA Input'!J3219="Yes",'TSA Input'!E3219,""))</f>
        <v/>
      </c>
      <c r="I3244" s="45" t="str">
        <f t="shared" si="2"/>
        <v/>
      </c>
      <c r="J3244" s="146" t="str">
        <f>IF('TSA Input'!$J3219="","",IF('TSA Input'!$J3219="Yes",'TSA Input'!$C3219,""))</f>
        <v/>
      </c>
      <c r="K3244" s="147" t="str">
        <f>IF('TSA Input'!$J3219="","",IF('TSA Input'!$J3219="Yes",'TSA Input'!$I3219,""))</f>
        <v/>
      </c>
      <c r="L3244" s="147" t="str">
        <f>IF('TSA Input'!$J3219="","",IF('TSA Input'!$J3219="Yes",'TSA Input'!$E3219,""))</f>
        <v/>
      </c>
      <c r="M3244" s="45" t="str">
        <f t="shared" si="3"/>
        <v/>
      </c>
      <c r="N3244" s="48"/>
      <c r="O3244" s="49"/>
      <c r="P3244" s="148" t="s">
        <v>31</v>
      </c>
      <c r="Q3244" s="149" t="s">
        <v>31</v>
      </c>
      <c r="R3244" s="1"/>
    </row>
    <row r="3245" spans="1:18" ht="15.75" hidden="1" customHeight="1">
      <c r="A3245" s="1" t="str">
        <f t="shared" si="1"/>
        <v/>
      </c>
      <c r="B3245" s="1"/>
      <c r="C3245" s="38" t="str">
        <f>IF('TSA Input'!J3220="","",IF('TSA Input'!J3220="Yes",'TSA Input'!B3220,"Ineligible"))</f>
        <v/>
      </c>
      <c r="D3245" s="39" t="str">
        <f>IF('TSA Input'!J3220="","",IF('TSA Input'!J3220="Yes",'TSA Input'!H3220,""))</f>
        <v/>
      </c>
      <c r="E3245" s="40" t="str">
        <f>IF('TSA Input'!J3220="","",IF('TSA Input'!J3220="Yes",'TSA Input'!G3220,""))</f>
        <v/>
      </c>
      <c r="F3245" s="42" t="str">
        <f>IF('TSA Input'!J3220="","",IF('TSA Input'!J3220="Yes",'TSA Input'!C3220,""))</f>
        <v/>
      </c>
      <c r="G3245" s="43" t="str">
        <f>IF('TSA Input'!J3220="","",IF('TSA Input'!J3220="Yes",'TSA Input'!I3220,""))</f>
        <v/>
      </c>
      <c r="H3245" s="43" t="str">
        <f>IF('TSA Input'!J3220="","",IF('TSA Input'!J3220="Yes",'TSA Input'!E3220,""))</f>
        <v/>
      </c>
      <c r="I3245" s="45" t="str">
        <f t="shared" si="2"/>
        <v/>
      </c>
      <c r="J3245" s="146" t="str">
        <f>IF('TSA Input'!$J3220="","",IF('TSA Input'!$J3220="Yes",'TSA Input'!$C3220,""))</f>
        <v/>
      </c>
      <c r="K3245" s="147" t="str">
        <f>IF('TSA Input'!$J3220="","",IF('TSA Input'!$J3220="Yes",'TSA Input'!$I3220,""))</f>
        <v/>
      </c>
      <c r="L3245" s="147" t="str">
        <f>IF('TSA Input'!$J3220="","",IF('TSA Input'!$J3220="Yes",'TSA Input'!$E3220,""))</f>
        <v/>
      </c>
      <c r="M3245" s="45" t="str">
        <f t="shared" si="3"/>
        <v/>
      </c>
      <c r="N3245" s="48"/>
      <c r="O3245" s="49"/>
      <c r="P3245" s="148" t="s">
        <v>31</v>
      </c>
      <c r="Q3245" s="149" t="s">
        <v>31</v>
      </c>
      <c r="R3245" s="1"/>
    </row>
    <row r="3246" spans="1:18" ht="15.75" hidden="1" customHeight="1">
      <c r="A3246" s="1" t="str">
        <f t="shared" si="1"/>
        <v/>
      </c>
      <c r="B3246" s="1"/>
      <c r="C3246" s="38" t="str">
        <f>IF('TSA Input'!J3221="","",IF('TSA Input'!J3221="Yes",'TSA Input'!B3221,"Ineligible"))</f>
        <v/>
      </c>
      <c r="D3246" s="39" t="str">
        <f>IF('TSA Input'!J3221="","",IF('TSA Input'!J3221="Yes",'TSA Input'!H3221,""))</f>
        <v/>
      </c>
      <c r="E3246" s="40" t="str">
        <f>IF('TSA Input'!J3221="","",IF('TSA Input'!J3221="Yes",'TSA Input'!G3221,""))</f>
        <v/>
      </c>
      <c r="F3246" s="42" t="str">
        <f>IF('TSA Input'!J3221="","",IF('TSA Input'!J3221="Yes",'TSA Input'!C3221,""))</f>
        <v/>
      </c>
      <c r="G3246" s="43" t="str">
        <f>IF('TSA Input'!J3221="","",IF('TSA Input'!J3221="Yes",'TSA Input'!I3221,""))</f>
        <v/>
      </c>
      <c r="H3246" s="43" t="str">
        <f>IF('TSA Input'!J3221="","",IF('TSA Input'!J3221="Yes",'TSA Input'!E3221,""))</f>
        <v/>
      </c>
      <c r="I3246" s="45" t="str">
        <f t="shared" si="2"/>
        <v/>
      </c>
      <c r="J3246" s="146" t="str">
        <f>IF('TSA Input'!$J3221="","",IF('TSA Input'!$J3221="Yes",'TSA Input'!$C3221,""))</f>
        <v/>
      </c>
      <c r="K3246" s="147" t="str">
        <f>IF('TSA Input'!$J3221="","",IF('TSA Input'!$J3221="Yes",'TSA Input'!$I3221,""))</f>
        <v/>
      </c>
      <c r="L3246" s="147" t="str">
        <f>IF('TSA Input'!$J3221="","",IF('TSA Input'!$J3221="Yes",'TSA Input'!$E3221,""))</f>
        <v/>
      </c>
      <c r="M3246" s="45" t="str">
        <f t="shared" si="3"/>
        <v/>
      </c>
      <c r="N3246" s="48"/>
      <c r="O3246" s="49"/>
      <c r="P3246" s="148" t="s">
        <v>31</v>
      </c>
      <c r="Q3246" s="149" t="s">
        <v>31</v>
      </c>
      <c r="R3246" s="1"/>
    </row>
    <row r="3247" spans="1:18" ht="15.75" hidden="1" customHeight="1">
      <c r="A3247" s="1" t="str">
        <f t="shared" si="1"/>
        <v/>
      </c>
      <c r="B3247" s="1"/>
      <c r="C3247" s="38" t="str">
        <f>IF('TSA Input'!J3222="","",IF('TSA Input'!J3222="Yes",'TSA Input'!B3222,"Ineligible"))</f>
        <v/>
      </c>
      <c r="D3247" s="39" t="str">
        <f>IF('TSA Input'!J3222="","",IF('TSA Input'!J3222="Yes",'TSA Input'!H3222,""))</f>
        <v/>
      </c>
      <c r="E3247" s="40" t="str">
        <f>IF('TSA Input'!J3222="","",IF('TSA Input'!J3222="Yes",'TSA Input'!G3222,""))</f>
        <v/>
      </c>
      <c r="F3247" s="42" t="str">
        <f>IF('TSA Input'!J3222="","",IF('TSA Input'!J3222="Yes",'TSA Input'!C3222,""))</f>
        <v/>
      </c>
      <c r="G3247" s="43" t="str">
        <f>IF('TSA Input'!J3222="","",IF('TSA Input'!J3222="Yes",'TSA Input'!I3222,""))</f>
        <v/>
      </c>
      <c r="H3247" s="43" t="str">
        <f>IF('TSA Input'!J3222="","",IF('TSA Input'!J3222="Yes",'TSA Input'!E3222,""))</f>
        <v/>
      </c>
      <c r="I3247" s="45" t="str">
        <f t="shared" si="2"/>
        <v/>
      </c>
      <c r="J3247" s="146" t="str">
        <f>IF('TSA Input'!$J3222="","",IF('TSA Input'!$J3222="Yes",'TSA Input'!$C3222,""))</f>
        <v/>
      </c>
      <c r="K3247" s="147" t="str">
        <f>IF('TSA Input'!$J3222="","",IF('TSA Input'!$J3222="Yes",'TSA Input'!$I3222,""))</f>
        <v/>
      </c>
      <c r="L3247" s="147" t="str">
        <f>IF('TSA Input'!$J3222="","",IF('TSA Input'!$J3222="Yes",'TSA Input'!$E3222,""))</f>
        <v/>
      </c>
      <c r="M3247" s="45" t="str">
        <f t="shared" si="3"/>
        <v/>
      </c>
      <c r="N3247" s="48"/>
      <c r="O3247" s="49"/>
      <c r="P3247" s="148" t="s">
        <v>31</v>
      </c>
      <c r="Q3247" s="149" t="s">
        <v>31</v>
      </c>
      <c r="R3247" s="1"/>
    </row>
    <row r="3248" spans="1:18" ht="15.75" hidden="1" customHeight="1">
      <c r="A3248" s="1" t="str">
        <f t="shared" si="1"/>
        <v/>
      </c>
      <c r="B3248" s="1"/>
      <c r="C3248" s="38" t="str">
        <f>IF('TSA Input'!J3223="","",IF('TSA Input'!J3223="Yes",'TSA Input'!B3223,"Ineligible"))</f>
        <v/>
      </c>
      <c r="D3248" s="39" t="str">
        <f>IF('TSA Input'!J3223="","",IF('TSA Input'!J3223="Yes",'TSA Input'!H3223,""))</f>
        <v/>
      </c>
      <c r="E3248" s="40" t="str">
        <f>IF('TSA Input'!J3223="","",IF('TSA Input'!J3223="Yes",'TSA Input'!G3223,""))</f>
        <v/>
      </c>
      <c r="F3248" s="42" t="str">
        <f>IF('TSA Input'!J3223="","",IF('TSA Input'!J3223="Yes",'TSA Input'!C3223,""))</f>
        <v/>
      </c>
      <c r="G3248" s="43" t="str">
        <f>IF('TSA Input'!J3223="","",IF('TSA Input'!J3223="Yes",'TSA Input'!I3223,""))</f>
        <v/>
      </c>
      <c r="H3248" s="43" t="str">
        <f>IF('TSA Input'!J3223="","",IF('TSA Input'!J3223="Yes",'TSA Input'!E3223,""))</f>
        <v/>
      </c>
      <c r="I3248" s="45" t="str">
        <f t="shared" si="2"/>
        <v/>
      </c>
      <c r="J3248" s="146" t="str">
        <f>IF('TSA Input'!$J3223="","",IF('TSA Input'!$J3223="Yes",'TSA Input'!$C3223,""))</f>
        <v/>
      </c>
      <c r="K3248" s="147" t="str">
        <f>IF('TSA Input'!$J3223="","",IF('TSA Input'!$J3223="Yes",'TSA Input'!$I3223,""))</f>
        <v/>
      </c>
      <c r="L3248" s="147" t="str">
        <f>IF('TSA Input'!$J3223="","",IF('TSA Input'!$J3223="Yes",'TSA Input'!$E3223,""))</f>
        <v/>
      </c>
      <c r="M3248" s="45" t="str">
        <f t="shared" si="3"/>
        <v/>
      </c>
      <c r="N3248" s="48"/>
      <c r="O3248" s="49"/>
      <c r="P3248" s="148" t="s">
        <v>31</v>
      </c>
      <c r="Q3248" s="149" t="s">
        <v>31</v>
      </c>
      <c r="R3248" s="1"/>
    </row>
    <row r="3249" spans="1:18" ht="15.75" hidden="1" customHeight="1">
      <c r="A3249" s="1" t="str">
        <f t="shared" si="1"/>
        <v/>
      </c>
      <c r="B3249" s="1"/>
      <c r="C3249" s="38" t="str">
        <f>IF('TSA Input'!J3224="","",IF('TSA Input'!J3224="Yes",'TSA Input'!B3224,"Ineligible"))</f>
        <v/>
      </c>
      <c r="D3249" s="39" t="str">
        <f>IF('TSA Input'!J3224="","",IF('TSA Input'!J3224="Yes",'TSA Input'!H3224,""))</f>
        <v/>
      </c>
      <c r="E3249" s="40" t="str">
        <f>IF('TSA Input'!J3224="","",IF('TSA Input'!J3224="Yes",'TSA Input'!G3224,""))</f>
        <v/>
      </c>
      <c r="F3249" s="42" t="str">
        <f>IF('TSA Input'!J3224="","",IF('TSA Input'!J3224="Yes",'TSA Input'!C3224,""))</f>
        <v/>
      </c>
      <c r="G3249" s="43" t="str">
        <f>IF('TSA Input'!J3224="","",IF('TSA Input'!J3224="Yes",'TSA Input'!I3224,""))</f>
        <v/>
      </c>
      <c r="H3249" s="43" t="str">
        <f>IF('TSA Input'!J3224="","",IF('TSA Input'!J3224="Yes",'TSA Input'!E3224,""))</f>
        <v/>
      </c>
      <c r="I3249" s="45" t="str">
        <f t="shared" si="2"/>
        <v/>
      </c>
      <c r="J3249" s="146" t="str">
        <f>IF('TSA Input'!$J3224="","",IF('TSA Input'!$J3224="Yes",'TSA Input'!$C3224,""))</f>
        <v/>
      </c>
      <c r="K3249" s="147" t="str">
        <f>IF('TSA Input'!$J3224="","",IF('TSA Input'!$J3224="Yes",'TSA Input'!$I3224,""))</f>
        <v/>
      </c>
      <c r="L3249" s="147" t="str">
        <f>IF('TSA Input'!$J3224="","",IF('TSA Input'!$J3224="Yes",'TSA Input'!$E3224,""))</f>
        <v/>
      </c>
      <c r="M3249" s="45" t="str">
        <f t="shared" si="3"/>
        <v/>
      </c>
      <c r="N3249" s="48"/>
      <c r="O3249" s="49"/>
      <c r="P3249" s="148" t="s">
        <v>31</v>
      </c>
      <c r="Q3249" s="149" t="s">
        <v>31</v>
      </c>
      <c r="R3249" s="1"/>
    </row>
    <row r="3250" spans="1:18" ht="15.75" hidden="1" customHeight="1">
      <c r="A3250" s="1" t="str">
        <f t="shared" si="1"/>
        <v/>
      </c>
      <c r="B3250" s="1"/>
      <c r="C3250" s="38" t="str">
        <f>IF('TSA Input'!J3225="","",IF('TSA Input'!J3225="Yes",'TSA Input'!B3225,"Ineligible"))</f>
        <v/>
      </c>
      <c r="D3250" s="39" t="str">
        <f>IF('TSA Input'!J3225="","",IF('TSA Input'!J3225="Yes",'TSA Input'!H3225,""))</f>
        <v/>
      </c>
      <c r="E3250" s="40" t="str">
        <f>IF('TSA Input'!J3225="","",IF('TSA Input'!J3225="Yes",'TSA Input'!G3225,""))</f>
        <v/>
      </c>
      <c r="F3250" s="42" t="str">
        <f>IF('TSA Input'!J3225="","",IF('TSA Input'!J3225="Yes",'TSA Input'!C3225,""))</f>
        <v/>
      </c>
      <c r="G3250" s="43" t="str">
        <f>IF('TSA Input'!J3225="","",IF('TSA Input'!J3225="Yes",'TSA Input'!I3225,""))</f>
        <v/>
      </c>
      <c r="H3250" s="43" t="str">
        <f>IF('TSA Input'!J3225="","",IF('TSA Input'!J3225="Yes",'TSA Input'!E3225,""))</f>
        <v/>
      </c>
      <c r="I3250" s="45" t="str">
        <f t="shared" si="2"/>
        <v/>
      </c>
      <c r="J3250" s="146" t="str">
        <f>IF('TSA Input'!$J3225="","",IF('TSA Input'!$J3225="Yes",'TSA Input'!$C3225,""))</f>
        <v/>
      </c>
      <c r="K3250" s="147" t="str">
        <f>IF('TSA Input'!$J3225="","",IF('TSA Input'!$J3225="Yes",'TSA Input'!$I3225,""))</f>
        <v/>
      </c>
      <c r="L3250" s="147" t="str">
        <f>IF('TSA Input'!$J3225="","",IF('TSA Input'!$J3225="Yes",'TSA Input'!$E3225,""))</f>
        <v/>
      </c>
      <c r="M3250" s="45" t="str">
        <f t="shared" si="3"/>
        <v/>
      </c>
      <c r="N3250" s="48"/>
      <c r="O3250" s="49"/>
      <c r="P3250" s="148" t="s">
        <v>31</v>
      </c>
      <c r="Q3250" s="149" t="s">
        <v>31</v>
      </c>
      <c r="R3250" s="1"/>
    </row>
    <row r="3251" spans="1:18" ht="15.75" hidden="1" customHeight="1">
      <c r="A3251" s="1" t="str">
        <f t="shared" si="1"/>
        <v/>
      </c>
      <c r="B3251" s="1"/>
      <c r="C3251" s="38" t="str">
        <f>IF('TSA Input'!J3226="","",IF('TSA Input'!J3226="Yes",'TSA Input'!B3226,"Ineligible"))</f>
        <v/>
      </c>
      <c r="D3251" s="39" t="str">
        <f>IF('TSA Input'!J3226="","",IF('TSA Input'!J3226="Yes",'TSA Input'!H3226,""))</f>
        <v/>
      </c>
      <c r="E3251" s="40" t="str">
        <f>IF('TSA Input'!J3226="","",IF('TSA Input'!J3226="Yes",'TSA Input'!G3226,""))</f>
        <v/>
      </c>
      <c r="F3251" s="42" t="str">
        <f>IF('TSA Input'!J3226="","",IF('TSA Input'!J3226="Yes",'TSA Input'!C3226,""))</f>
        <v/>
      </c>
      <c r="G3251" s="43" t="str">
        <f>IF('TSA Input'!J3226="","",IF('TSA Input'!J3226="Yes",'TSA Input'!I3226,""))</f>
        <v/>
      </c>
      <c r="H3251" s="43" t="str">
        <f>IF('TSA Input'!J3226="","",IF('TSA Input'!J3226="Yes",'TSA Input'!E3226,""))</f>
        <v/>
      </c>
      <c r="I3251" s="45" t="str">
        <f t="shared" si="2"/>
        <v/>
      </c>
      <c r="J3251" s="146" t="str">
        <f>IF('TSA Input'!$J3226="","",IF('TSA Input'!$J3226="Yes",'TSA Input'!$C3226,""))</f>
        <v/>
      </c>
      <c r="K3251" s="147" t="str">
        <f>IF('TSA Input'!$J3226="","",IF('TSA Input'!$J3226="Yes",'TSA Input'!$I3226,""))</f>
        <v/>
      </c>
      <c r="L3251" s="147" t="str">
        <f>IF('TSA Input'!$J3226="","",IF('TSA Input'!$J3226="Yes",'TSA Input'!$E3226,""))</f>
        <v/>
      </c>
      <c r="M3251" s="45" t="str">
        <f t="shared" si="3"/>
        <v/>
      </c>
      <c r="N3251" s="48"/>
      <c r="O3251" s="49"/>
      <c r="P3251" s="148" t="s">
        <v>31</v>
      </c>
      <c r="Q3251" s="149" t="s">
        <v>31</v>
      </c>
      <c r="R3251" s="1"/>
    </row>
    <row r="3252" spans="1:18" ht="15.75" hidden="1" customHeight="1">
      <c r="A3252" s="1" t="str">
        <f t="shared" si="1"/>
        <v/>
      </c>
      <c r="B3252" s="1"/>
      <c r="C3252" s="38" t="str">
        <f>IF('TSA Input'!J3227="","",IF('TSA Input'!J3227="Yes",'TSA Input'!B3227,"Ineligible"))</f>
        <v/>
      </c>
      <c r="D3252" s="39" t="str">
        <f>IF('TSA Input'!J3227="","",IF('TSA Input'!J3227="Yes",'TSA Input'!H3227,""))</f>
        <v/>
      </c>
      <c r="E3252" s="40" t="str">
        <f>IF('TSA Input'!J3227="","",IF('TSA Input'!J3227="Yes",'TSA Input'!G3227,""))</f>
        <v/>
      </c>
      <c r="F3252" s="42" t="str">
        <f>IF('TSA Input'!J3227="","",IF('TSA Input'!J3227="Yes",'TSA Input'!C3227,""))</f>
        <v/>
      </c>
      <c r="G3252" s="43" t="str">
        <f>IF('TSA Input'!J3227="","",IF('TSA Input'!J3227="Yes",'TSA Input'!I3227,""))</f>
        <v/>
      </c>
      <c r="H3252" s="43" t="str">
        <f>IF('TSA Input'!J3227="","",IF('TSA Input'!J3227="Yes",'TSA Input'!E3227,""))</f>
        <v/>
      </c>
      <c r="I3252" s="45" t="str">
        <f t="shared" si="2"/>
        <v/>
      </c>
      <c r="J3252" s="146" t="str">
        <f>IF('TSA Input'!$J3227="","",IF('TSA Input'!$J3227="Yes",'TSA Input'!$C3227,""))</f>
        <v/>
      </c>
      <c r="K3252" s="147" t="str">
        <f>IF('TSA Input'!$J3227="","",IF('TSA Input'!$J3227="Yes",'TSA Input'!$I3227,""))</f>
        <v/>
      </c>
      <c r="L3252" s="147" t="str">
        <f>IF('TSA Input'!$J3227="","",IF('TSA Input'!$J3227="Yes",'TSA Input'!$E3227,""))</f>
        <v/>
      </c>
      <c r="M3252" s="45" t="str">
        <f t="shared" si="3"/>
        <v/>
      </c>
      <c r="N3252" s="48"/>
      <c r="O3252" s="49"/>
      <c r="P3252" s="148" t="s">
        <v>31</v>
      </c>
      <c r="Q3252" s="149" t="s">
        <v>31</v>
      </c>
      <c r="R3252" s="1"/>
    </row>
    <row r="3253" spans="1:18" ht="15.75" hidden="1" customHeight="1">
      <c r="A3253" s="1" t="str">
        <f t="shared" si="1"/>
        <v/>
      </c>
      <c r="B3253" s="1"/>
      <c r="C3253" s="38" t="str">
        <f>IF('TSA Input'!J3228="","",IF('TSA Input'!J3228="Yes",'TSA Input'!B3228,"Ineligible"))</f>
        <v/>
      </c>
      <c r="D3253" s="39" t="str">
        <f>IF('TSA Input'!J3228="","",IF('TSA Input'!J3228="Yes",'TSA Input'!H3228,""))</f>
        <v/>
      </c>
      <c r="E3253" s="40" t="str">
        <f>IF('TSA Input'!J3228="","",IF('TSA Input'!J3228="Yes",'TSA Input'!G3228,""))</f>
        <v/>
      </c>
      <c r="F3253" s="42" t="str">
        <f>IF('TSA Input'!J3228="","",IF('TSA Input'!J3228="Yes",'TSA Input'!C3228,""))</f>
        <v/>
      </c>
      <c r="G3253" s="43" t="str">
        <f>IF('TSA Input'!J3228="","",IF('TSA Input'!J3228="Yes",'TSA Input'!I3228,""))</f>
        <v/>
      </c>
      <c r="H3253" s="43" t="str">
        <f>IF('TSA Input'!J3228="","",IF('TSA Input'!J3228="Yes",'TSA Input'!E3228,""))</f>
        <v/>
      </c>
      <c r="I3253" s="45" t="str">
        <f t="shared" si="2"/>
        <v/>
      </c>
      <c r="J3253" s="146" t="str">
        <f>IF('TSA Input'!$J3228="","",IF('TSA Input'!$J3228="Yes",'TSA Input'!$C3228,""))</f>
        <v/>
      </c>
      <c r="K3253" s="147" t="str">
        <f>IF('TSA Input'!$J3228="","",IF('TSA Input'!$J3228="Yes",'TSA Input'!$I3228,""))</f>
        <v/>
      </c>
      <c r="L3253" s="147" t="str">
        <f>IF('TSA Input'!$J3228="","",IF('TSA Input'!$J3228="Yes",'TSA Input'!$E3228,""))</f>
        <v/>
      </c>
      <c r="M3253" s="45" t="str">
        <f t="shared" si="3"/>
        <v/>
      </c>
      <c r="N3253" s="48"/>
      <c r="O3253" s="49"/>
      <c r="P3253" s="148" t="s">
        <v>31</v>
      </c>
      <c r="Q3253" s="149" t="s">
        <v>31</v>
      </c>
      <c r="R3253" s="1"/>
    </row>
    <row r="3254" spans="1:18" ht="15.75" hidden="1" customHeight="1">
      <c r="A3254" s="1" t="str">
        <f t="shared" si="1"/>
        <v/>
      </c>
      <c r="B3254" s="1"/>
      <c r="C3254" s="38" t="str">
        <f>IF('TSA Input'!J3229="","",IF('TSA Input'!J3229="Yes",'TSA Input'!B3229,"Ineligible"))</f>
        <v/>
      </c>
      <c r="D3254" s="39" t="str">
        <f>IF('TSA Input'!J3229="","",IF('TSA Input'!J3229="Yes",'TSA Input'!H3229,""))</f>
        <v/>
      </c>
      <c r="E3254" s="40" t="str">
        <f>IF('TSA Input'!J3229="","",IF('TSA Input'!J3229="Yes",'TSA Input'!G3229,""))</f>
        <v/>
      </c>
      <c r="F3254" s="42" t="str">
        <f>IF('TSA Input'!J3229="","",IF('TSA Input'!J3229="Yes",'TSA Input'!C3229,""))</f>
        <v/>
      </c>
      <c r="G3254" s="43" t="str">
        <f>IF('TSA Input'!J3229="","",IF('TSA Input'!J3229="Yes",'TSA Input'!I3229,""))</f>
        <v/>
      </c>
      <c r="H3254" s="43" t="str">
        <f>IF('TSA Input'!J3229="","",IF('TSA Input'!J3229="Yes",'TSA Input'!E3229,""))</f>
        <v/>
      </c>
      <c r="I3254" s="45" t="str">
        <f t="shared" si="2"/>
        <v/>
      </c>
      <c r="J3254" s="146" t="str">
        <f>IF('TSA Input'!$J3229="","",IF('TSA Input'!$J3229="Yes",'TSA Input'!$C3229,""))</f>
        <v/>
      </c>
      <c r="K3254" s="147" t="str">
        <f>IF('TSA Input'!$J3229="","",IF('TSA Input'!$J3229="Yes",'TSA Input'!$I3229,""))</f>
        <v/>
      </c>
      <c r="L3254" s="147" t="str">
        <f>IF('TSA Input'!$J3229="","",IF('TSA Input'!$J3229="Yes",'TSA Input'!$E3229,""))</f>
        <v/>
      </c>
      <c r="M3254" s="45" t="str">
        <f t="shared" si="3"/>
        <v/>
      </c>
      <c r="N3254" s="48"/>
      <c r="O3254" s="49"/>
      <c r="P3254" s="148" t="s">
        <v>31</v>
      </c>
      <c r="Q3254" s="149" t="s">
        <v>31</v>
      </c>
      <c r="R3254" s="1"/>
    </row>
    <row r="3255" spans="1:18" ht="15.75" hidden="1" customHeight="1">
      <c r="A3255" s="1" t="str">
        <f t="shared" si="1"/>
        <v/>
      </c>
      <c r="B3255" s="1"/>
      <c r="C3255" s="38" t="str">
        <f>IF('TSA Input'!J3230="","",IF('TSA Input'!J3230="Yes",'TSA Input'!B3230,"Ineligible"))</f>
        <v/>
      </c>
      <c r="D3255" s="39" t="str">
        <f>IF('TSA Input'!J3230="","",IF('TSA Input'!J3230="Yes",'TSA Input'!H3230,""))</f>
        <v/>
      </c>
      <c r="E3255" s="40" t="str">
        <f>IF('TSA Input'!J3230="","",IF('TSA Input'!J3230="Yes",'TSA Input'!G3230,""))</f>
        <v/>
      </c>
      <c r="F3255" s="42" t="str">
        <f>IF('TSA Input'!J3230="","",IF('TSA Input'!J3230="Yes",'TSA Input'!C3230,""))</f>
        <v/>
      </c>
      <c r="G3255" s="43" t="str">
        <f>IF('TSA Input'!J3230="","",IF('TSA Input'!J3230="Yes",'TSA Input'!I3230,""))</f>
        <v/>
      </c>
      <c r="H3255" s="43" t="str">
        <f>IF('TSA Input'!J3230="","",IF('TSA Input'!J3230="Yes",'TSA Input'!E3230,""))</f>
        <v/>
      </c>
      <c r="I3255" s="45" t="str">
        <f t="shared" si="2"/>
        <v/>
      </c>
      <c r="J3255" s="146" t="str">
        <f>IF('TSA Input'!$J3230="","",IF('TSA Input'!$J3230="Yes",'TSA Input'!$C3230,""))</f>
        <v/>
      </c>
      <c r="K3255" s="147" t="str">
        <f>IF('TSA Input'!$J3230="","",IF('TSA Input'!$J3230="Yes",'TSA Input'!$I3230,""))</f>
        <v/>
      </c>
      <c r="L3255" s="147" t="str">
        <f>IF('TSA Input'!$J3230="","",IF('TSA Input'!$J3230="Yes",'TSA Input'!$E3230,""))</f>
        <v/>
      </c>
      <c r="M3255" s="45" t="str">
        <f t="shared" si="3"/>
        <v/>
      </c>
      <c r="N3255" s="48"/>
      <c r="O3255" s="49"/>
      <c r="P3255" s="148" t="s">
        <v>31</v>
      </c>
      <c r="Q3255" s="149" t="s">
        <v>31</v>
      </c>
      <c r="R3255" s="1"/>
    </row>
    <row r="3256" spans="1:18" ht="15.75" hidden="1" customHeight="1">
      <c r="A3256" s="1" t="str">
        <f t="shared" si="1"/>
        <v/>
      </c>
      <c r="B3256" s="1"/>
      <c r="C3256" s="38" t="str">
        <f>IF('TSA Input'!J3231="","",IF('TSA Input'!J3231="Yes",'TSA Input'!B3231,"Ineligible"))</f>
        <v/>
      </c>
      <c r="D3256" s="39" t="str">
        <f>IF('TSA Input'!J3231="","",IF('TSA Input'!J3231="Yes",'TSA Input'!H3231,""))</f>
        <v/>
      </c>
      <c r="E3256" s="40" t="str">
        <f>IF('TSA Input'!J3231="","",IF('TSA Input'!J3231="Yes",'TSA Input'!G3231,""))</f>
        <v/>
      </c>
      <c r="F3256" s="42" t="str">
        <f>IF('TSA Input'!J3231="","",IF('TSA Input'!J3231="Yes",'TSA Input'!C3231,""))</f>
        <v/>
      </c>
      <c r="G3256" s="43" t="str">
        <f>IF('TSA Input'!J3231="","",IF('TSA Input'!J3231="Yes",'TSA Input'!I3231,""))</f>
        <v/>
      </c>
      <c r="H3256" s="43" t="str">
        <f>IF('TSA Input'!J3231="","",IF('TSA Input'!J3231="Yes",'TSA Input'!E3231,""))</f>
        <v/>
      </c>
      <c r="I3256" s="45" t="str">
        <f t="shared" si="2"/>
        <v/>
      </c>
      <c r="J3256" s="146" t="str">
        <f>IF('TSA Input'!$J3231="","",IF('TSA Input'!$J3231="Yes",'TSA Input'!$C3231,""))</f>
        <v/>
      </c>
      <c r="K3256" s="147" t="str">
        <f>IF('TSA Input'!$J3231="","",IF('TSA Input'!$J3231="Yes",'TSA Input'!$I3231,""))</f>
        <v/>
      </c>
      <c r="L3256" s="147" t="str">
        <f>IF('TSA Input'!$J3231="","",IF('TSA Input'!$J3231="Yes",'TSA Input'!$E3231,""))</f>
        <v/>
      </c>
      <c r="M3256" s="45" t="str">
        <f t="shared" si="3"/>
        <v/>
      </c>
      <c r="N3256" s="48"/>
      <c r="O3256" s="49"/>
      <c r="P3256" s="148" t="s">
        <v>31</v>
      </c>
      <c r="Q3256" s="149" t="s">
        <v>31</v>
      </c>
      <c r="R3256" s="1"/>
    </row>
    <row r="3257" spans="1:18" ht="15.75" hidden="1" customHeight="1">
      <c r="A3257" s="1" t="str">
        <f t="shared" si="1"/>
        <v/>
      </c>
      <c r="B3257" s="1"/>
      <c r="C3257" s="38" t="str">
        <f>IF('TSA Input'!J3232="","",IF('TSA Input'!J3232="Yes",'TSA Input'!B3232,"Ineligible"))</f>
        <v/>
      </c>
      <c r="D3257" s="39" t="str">
        <f>IF('TSA Input'!J3232="","",IF('TSA Input'!J3232="Yes",'TSA Input'!H3232,""))</f>
        <v/>
      </c>
      <c r="E3257" s="40" t="str">
        <f>IF('TSA Input'!J3232="","",IF('TSA Input'!J3232="Yes",'TSA Input'!G3232,""))</f>
        <v/>
      </c>
      <c r="F3257" s="42" t="str">
        <f>IF('TSA Input'!J3232="","",IF('TSA Input'!J3232="Yes",'TSA Input'!C3232,""))</f>
        <v/>
      </c>
      <c r="G3257" s="43" t="str">
        <f>IF('TSA Input'!J3232="","",IF('TSA Input'!J3232="Yes",'TSA Input'!I3232,""))</f>
        <v/>
      </c>
      <c r="H3257" s="43" t="str">
        <f>IF('TSA Input'!J3232="","",IF('TSA Input'!J3232="Yes",'TSA Input'!E3232,""))</f>
        <v/>
      </c>
      <c r="I3257" s="45" t="str">
        <f t="shared" si="2"/>
        <v/>
      </c>
      <c r="J3257" s="146" t="str">
        <f>IF('TSA Input'!$J3232="","",IF('TSA Input'!$J3232="Yes",'TSA Input'!$C3232,""))</f>
        <v/>
      </c>
      <c r="K3257" s="147" t="str">
        <f>IF('TSA Input'!$J3232="","",IF('TSA Input'!$J3232="Yes",'TSA Input'!$I3232,""))</f>
        <v/>
      </c>
      <c r="L3257" s="147" t="str">
        <f>IF('TSA Input'!$J3232="","",IF('TSA Input'!$J3232="Yes",'TSA Input'!$E3232,""))</f>
        <v/>
      </c>
      <c r="M3257" s="45" t="str">
        <f t="shared" si="3"/>
        <v/>
      </c>
      <c r="N3257" s="48"/>
      <c r="O3257" s="49"/>
      <c r="P3257" s="148" t="s">
        <v>31</v>
      </c>
      <c r="Q3257" s="149" t="s">
        <v>31</v>
      </c>
      <c r="R3257" s="1"/>
    </row>
    <row r="3258" spans="1:18" ht="15.75" hidden="1" customHeight="1">
      <c r="A3258" s="1" t="str">
        <f t="shared" si="1"/>
        <v/>
      </c>
      <c r="B3258" s="1"/>
      <c r="C3258" s="38" t="str">
        <f>IF('TSA Input'!J3233="","",IF('TSA Input'!J3233="Yes",'TSA Input'!B3233,"Ineligible"))</f>
        <v/>
      </c>
      <c r="D3258" s="39" t="str">
        <f>IF('TSA Input'!J3233="","",IF('TSA Input'!J3233="Yes",'TSA Input'!H3233,""))</f>
        <v/>
      </c>
      <c r="E3258" s="40" t="str">
        <f>IF('TSA Input'!J3233="","",IF('TSA Input'!J3233="Yes",'TSA Input'!G3233,""))</f>
        <v/>
      </c>
      <c r="F3258" s="42" t="str">
        <f>IF('TSA Input'!J3233="","",IF('TSA Input'!J3233="Yes",'TSA Input'!C3233,""))</f>
        <v/>
      </c>
      <c r="G3258" s="43" t="str">
        <f>IF('TSA Input'!J3233="","",IF('TSA Input'!J3233="Yes",'TSA Input'!I3233,""))</f>
        <v/>
      </c>
      <c r="H3258" s="43" t="str">
        <f>IF('TSA Input'!J3233="","",IF('TSA Input'!J3233="Yes",'TSA Input'!E3233,""))</f>
        <v/>
      </c>
      <c r="I3258" s="45" t="str">
        <f t="shared" si="2"/>
        <v/>
      </c>
      <c r="J3258" s="146" t="str">
        <f>IF('TSA Input'!$J3233="","",IF('TSA Input'!$J3233="Yes",'TSA Input'!$C3233,""))</f>
        <v/>
      </c>
      <c r="K3258" s="147" t="str">
        <f>IF('TSA Input'!$J3233="","",IF('TSA Input'!$J3233="Yes",'TSA Input'!$I3233,""))</f>
        <v/>
      </c>
      <c r="L3258" s="147" t="str">
        <f>IF('TSA Input'!$J3233="","",IF('TSA Input'!$J3233="Yes",'TSA Input'!$E3233,""))</f>
        <v/>
      </c>
      <c r="M3258" s="45" t="str">
        <f t="shared" si="3"/>
        <v/>
      </c>
      <c r="N3258" s="48"/>
      <c r="O3258" s="49"/>
      <c r="P3258" s="148" t="s">
        <v>31</v>
      </c>
      <c r="Q3258" s="149" t="s">
        <v>31</v>
      </c>
      <c r="R3258" s="1"/>
    </row>
    <row r="3259" spans="1:18" ht="15.75" hidden="1" customHeight="1">
      <c r="A3259" s="1" t="str">
        <f t="shared" si="1"/>
        <v/>
      </c>
      <c r="B3259" s="1"/>
      <c r="C3259" s="38" t="str">
        <f>IF('TSA Input'!J3234="","",IF('TSA Input'!J3234="Yes",'TSA Input'!B3234,"Ineligible"))</f>
        <v/>
      </c>
      <c r="D3259" s="39" t="str">
        <f>IF('TSA Input'!J3234="","",IF('TSA Input'!J3234="Yes",'TSA Input'!H3234,""))</f>
        <v/>
      </c>
      <c r="E3259" s="40" t="str">
        <f>IF('TSA Input'!J3234="","",IF('TSA Input'!J3234="Yes",'TSA Input'!G3234,""))</f>
        <v/>
      </c>
      <c r="F3259" s="42" t="str">
        <f>IF('TSA Input'!J3234="","",IF('TSA Input'!J3234="Yes",'TSA Input'!C3234,""))</f>
        <v/>
      </c>
      <c r="G3259" s="43" t="str">
        <f>IF('TSA Input'!J3234="","",IF('TSA Input'!J3234="Yes",'TSA Input'!I3234,""))</f>
        <v/>
      </c>
      <c r="H3259" s="43" t="str">
        <f>IF('TSA Input'!J3234="","",IF('TSA Input'!J3234="Yes",'TSA Input'!E3234,""))</f>
        <v/>
      </c>
      <c r="I3259" s="45" t="str">
        <f t="shared" si="2"/>
        <v/>
      </c>
      <c r="J3259" s="146" t="str">
        <f>IF('TSA Input'!$J3234="","",IF('TSA Input'!$J3234="Yes",'TSA Input'!$C3234,""))</f>
        <v/>
      </c>
      <c r="K3259" s="147" t="str">
        <f>IF('TSA Input'!$J3234="","",IF('TSA Input'!$J3234="Yes",'TSA Input'!$I3234,""))</f>
        <v/>
      </c>
      <c r="L3259" s="147" t="str">
        <f>IF('TSA Input'!$J3234="","",IF('TSA Input'!$J3234="Yes",'TSA Input'!$E3234,""))</f>
        <v/>
      </c>
      <c r="M3259" s="45" t="str">
        <f t="shared" si="3"/>
        <v/>
      </c>
      <c r="N3259" s="48"/>
      <c r="O3259" s="49"/>
      <c r="P3259" s="148" t="s">
        <v>31</v>
      </c>
      <c r="Q3259" s="149" t="s">
        <v>31</v>
      </c>
      <c r="R3259" s="1"/>
    </row>
    <row r="3260" spans="1:18" ht="15.75" hidden="1" customHeight="1">
      <c r="A3260" s="1" t="str">
        <f t="shared" si="1"/>
        <v/>
      </c>
      <c r="B3260" s="1"/>
      <c r="C3260" s="38" t="str">
        <f>IF('TSA Input'!J3235="","",IF('TSA Input'!J3235="Yes",'TSA Input'!B3235,"Ineligible"))</f>
        <v/>
      </c>
      <c r="D3260" s="39" t="str">
        <f>IF('TSA Input'!J3235="","",IF('TSA Input'!J3235="Yes",'TSA Input'!H3235,""))</f>
        <v/>
      </c>
      <c r="E3260" s="40" t="str">
        <f>IF('TSA Input'!J3235="","",IF('TSA Input'!J3235="Yes",'TSA Input'!G3235,""))</f>
        <v/>
      </c>
      <c r="F3260" s="42" t="str">
        <f>IF('TSA Input'!J3235="","",IF('TSA Input'!J3235="Yes",'TSA Input'!C3235,""))</f>
        <v/>
      </c>
      <c r="G3260" s="43" t="str">
        <f>IF('TSA Input'!J3235="","",IF('TSA Input'!J3235="Yes",'TSA Input'!I3235,""))</f>
        <v/>
      </c>
      <c r="H3260" s="43" t="str">
        <f>IF('TSA Input'!J3235="","",IF('TSA Input'!J3235="Yes",'TSA Input'!E3235,""))</f>
        <v/>
      </c>
      <c r="I3260" s="45" t="str">
        <f t="shared" si="2"/>
        <v/>
      </c>
      <c r="J3260" s="146" t="str">
        <f>IF('TSA Input'!$J3235="","",IF('TSA Input'!$J3235="Yes",'TSA Input'!$C3235,""))</f>
        <v/>
      </c>
      <c r="K3260" s="147" t="str">
        <f>IF('TSA Input'!$J3235="","",IF('TSA Input'!$J3235="Yes",'TSA Input'!$I3235,""))</f>
        <v/>
      </c>
      <c r="L3260" s="147" t="str">
        <f>IF('TSA Input'!$J3235="","",IF('TSA Input'!$J3235="Yes",'TSA Input'!$E3235,""))</f>
        <v/>
      </c>
      <c r="M3260" s="45" t="str">
        <f t="shared" si="3"/>
        <v/>
      </c>
      <c r="N3260" s="48"/>
      <c r="O3260" s="49"/>
      <c r="P3260" s="148" t="s">
        <v>31</v>
      </c>
      <c r="Q3260" s="149" t="s">
        <v>31</v>
      </c>
      <c r="R3260" s="1"/>
    </row>
    <row r="3261" spans="1:18" ht="15.75" hidden="1" customHeight="1">
      <c r="A3261" s="1" t="str">
        <f t="shared" si="1"/>
        <v/>
      </c>
      <c r="B3261" s="1"/>
      <c r="C3261" s="38" t="str">
        <f>IF('TSA Input'!J3236="","",IF('TSA Input'!J3236="Yes",'TSA Input'!B3236,"Ineligible"))</f>
        <v/>
      </c>
      <c r="D3261" s="39" t="str">
        <f>IF('TSA Input'!J3236="","",IF('TSA Input'!J3236="Yes",'TSA Input'!H3236,""))</f>
        <v/>
      </c>
      <c r="E3261" s="40" t="str">
        <f>IF('TSA Input'!J3236="","",IF('TSA Input'!J3236="Yes",'TSA Input'!G3236,""))</f>
        <v/>
      </c>
      <c r="F3261" s="42" t="str">
        <f>IF('TSA Input'!J3236="","",IF('TSA Input'!J3236="Yes",'TSA Input'!C3236,""))</f>
        <v/>
      </c>
      <c r="G3261" s="43" t="str">
        <f>IF('TSA Input'!J3236="","",IF('TSA Input'!J3236="Yes",'TSA Input'!I3236,""))</f>
        <v/>
      </c>
      <c r="H3261" s="43" t="str">
        <f>IF('TSA Input'!J3236="","",IF('TSA Input'!J3236="Yes",'TSA Input'!E3236,""))</f>
        <v/>
      </c>
      <c r="I3261" s="45" t="str">
        <f t="shared" si="2"/>
        <v/>
      </c>
      <c r="J3261" s="146" t="str">
        <f>IF('TSA Input'!$J3236="","",IF('TSA Input'!$J3236="Yes",'TSA Input'!$C3236,""))</f>
        <v/>
      </c>
      <c r="K3261" s="147" t="str">
        <f>IF('TSA Input'!$J3236="","",IF('TSA Input'!$J3236="Yes",'TSA Input'!$I3236,""))</f>
        <v/>
      </c>
      <c r="L3261" s="147" t="str">
        <f>IF('TSA Input'!$J3236="","",IF('TSA Input'!$J3236="Yes",'TSA Input'!$E3236,""))</f>
        <v/>
      </c>
      <c r="M3261" s="45" t="str">
        <f t="shared" si="3"/>
        <v/>
      </c>
      <c r="N3261" s="48"/>
      <c r="O3261" s="49"/>
      <c r="P3261" s="148" t="s">
        <v>31</v>
      </c>
      <c r="Q3261" s="149" t="s">
        <v>31</v>
      </c>
      <c r="R3261" s="1"/>
    </row>
    <row r="3262" spans="1:18" ht="15.75" hidden="1" customHeight="1">
      <c r="A3262" s="1" t="str">
        <f t="shared" si="1"/>
        <v/>
      </c>
      <c r="B3262" s="1"/>
      <c r="C3262" s="38" t="str">
        <f>IF('TSA Input'!J3237="","",IF('TSA Input'!J3237="Yes",'TSA Input'!B3237,"Ineligible"))</f>
        <v/>
      </c>
      <c r="D3262" s="39" t="str">
        <f>IF('TSA Input'!J3237="","",IF('TSA Input'!J3237="Yes",'TSA Input'!H3237,""))</f>
        <v/>
      </c>
      <c r="E3262" s="40" t="str">
        <f>IF('TSA Input'!J3237="","",IF('TSA Input'!J3237="Yes",'TSA Input'!G3237,""))</f>
        <v/>
      </c>
      <c r="F3262" s="42" t="str">
        <f>IF('TSA Input'!J3237="","",IF('TSA Input'!J3237="Yes",'TSA Input'!C3237,""))</f>
        <v/>
      </c>
      <c r="G3262" s="43" t="str">
        <f>IF('TSA Input'!J3237="","",IF('TSA Input'!J3237="Yes",'TSA Input'!I3237,""))</f>
        <v/>
      </c>
      <c r="H3262" s="43" t="str">
        <f>IF('TSA Input'!J3237="","",IF('TSA Input'!J3237="Yes",'TSA Input'!E3237,""))</f>
        <v/>
      </c>
      <c r="I3262" s="45" t="str">
        <f t="shared" si="2"/>
        <v/>
      </c>
      <c r="J3262" s="146" t="str">
        <f>IF('TSA Input'!$J3237="","",IF('TSA Input'!$J3237="Yes",'TSA Input'!$C3237,""))</f>
        <v/>
      </c>
      <c r="K3262" s="147" t="str">
        <f>IF('TSA Input'!$J3237="","",IF('TSA Input'!$J3237="Yes",'TSA Input'!$I3237,""))</f>
        <v/>
      </c>
      <c r="L3262" s="147" t="str">
        <f>IF('TSA Input'!$J3237="","",IF('TSA Input'!$J3237="Yes",'TSA Input'!$E3237,""))</f>
        <v/>
      </c>
      <c r="M3262" s="45" t="str">
        <f t="shared" si="3"/>
        <v/>
      </c>
      <c r="N3262" s="48"/>
      <c r="O3262" s="49"/>
      <c r="P3262" s="148" t="s">
        <v>31</v>
      </c>
      <c r="Q3262" s="149" t="s">
        <v>31</v>
      </c>
      <c r="R3262" s="1"/>
    </row>
    <row r="3263" spans="1:18" ht="15.75" hidden="1" customHeight="1">
      <c r="A3263" s="1" t="str">
        <f t="shared" si="1"/>
        <v/>
      </c>
      <c r="B3263" s="1"/>
      <c r="C3263" s="38" t="str">
        <f>IF('TSA Input'!J3238="","",IF('TSA Input'!J3238="Yes",'TSA Input'!B3238,"Ineligible"))</f>
        <v/>
      </c>
      <c r="D3263" s="39" t="str">
        <f>IF('TSA Input'!J3238="","",IF('TSA Input'!J3238="Yes",'TSA Input'!H3238,""))</f>
        <v/>
      </c>
      <c r="E3263" s="40" t="str">
        <f>IF('TSA Input'!J3238="","",IF('TSA Input'!J3238="Yes",'TSA Input'!G3238,""))</f>
        <v/>
      </c>
      <c r="F3263" s="42" t="str">
        <f>IF('TSA Input'!J3238="","",IF('TSA Input'!J3238="Yes",'TSA Input'!C3238,""))</f>
        <v/>
      </c>
      <c r="G3263" s="43" t="str">
        <f>IF('TSA Input'!J3238="","",IF('TSA Input'!J3238="Yes",'TSA Input'!I3238,""))</f>
        <v/>
      </c>
      <c r="H3263" s="43" t="str">
        <f>IF('TSA Input'!J3238="","",IF('TSA Input'!J3238="Yes",'TSA Input'!E3238,""))</f>
        <v/>
      </c>
      <c r="I3263" s="45" t="str">
        <f t="shared" si="2"/>
        <v/>
      </c>
      <c r="J3263" s="146" t="str">
        <f>IF('TSA Input'!$J3238="","",IF('TSA Input'!$J3238="Yes",'TSA Input'!$C3238,""))</f>
        <v/>
      </c>
      <c r="K3263" s="147" t="str">
        <f>IF('TSA Input'!$J3238="","",IF('TSA Input'!$J3238="Yes",'TSA Input'!$I3238,""))</f>
        <v/>
      </c>
      <c r="L3263" s="147" t="str">
        <f>IF('TSA Input'!$J3238="","",IF('TSA Input'!$J3238="Yes",'TSA Input'!$E3238,""))</f>
        <v/>
      </c>
      <c r="M3263" s="45" t="str">
        <f t="shared" si="3"/>
        <v/>
      </c>
      <c r="N3263" s="48"/>
      <c r="O3263" s="49"/>
      <c r="P3263" s="148" t="s">
        <v>31</v>
      </c>
      <c r="Q3263" s="149" t="s">
        <v>31</v>
      </c>
      <c r="R3263" s="1"/>
    </row>
    <row r="3264" spans="1:18" ht="15.75" hidden="1" customHeight="1">
      <c r="A3264" s="1" t="str">
        <f t="shared" si="1"/>
        <v/>
      </c>
      <c r="B3264" s="1"/>
      <c r="C3264" s="38" t="str">
        <f>IF('TSA Input'!J3239="","",IF('TSA Input'!J3239="Yes",'TSA Input'!B3239,"Ineligible"))</f>
        <v/>
      </c>
      <c r="D3264" s="39" t="str">
        <f>IF('TSA Input'!J3239="","",IF('TSA Input'!J3239="Yes",'TSA Input'!H3239,""))</f>
        <v/>
      </c>
      <c r="E3264" s="40" t="str">
        <f>IF('TSA Input'!J3239="","",IF('TSA Input'!J3239="Yes",'TSA Input'!G3239,""))</f>
        <v/>
      </c>
      <c r="F3264" s="42" t="str">
        <f>IF('TSA Input'!J3239="","",IF('TSA Input'!J3239="Yes",'TSA Input'!C3239,""))</f>
        <v/>
      </c>
      <c r="G3264" s="43" t="str">
        <f>IF('TSA Input'!J3239="","",IF('TSA Input'!J3239="Yes",'TSA Input'!I3239,""))</f>
        <v/>
      </c>
      <c r="H3264" s="43" t="str">
        <f>IF('TSA Input'!J3239="","",IF('TSA Input'!J3239="Yes",'TSA Input'!E3239,""))</f>
        <v/>
      </c>
      <c r="I3264" s="45" t="str">
        <f t="shared" si="2"/>
        <v/>
      </c>
      <c r="J3264" s="146" t="str">
        <f>IF('TSA Input'!$J3239="","",IF('TSA Input'!$J3239="Yes",'TSA Input'!$C3239,""))</f>
        <v/>
      </c>
      <c r="K3264" s="147" t="str">
        <f>IF('TSA Input'!$J3239="","",IF('TSA Input'!$J3239="Yes",'TSA Input'!$I3239,""))</f>
        <v/>
      </c>
      <c r="L3264" s="147" t="str">
        <f>IF('TSA Input'!$J3239="","",IF('TSA Input'!$J3239="Yes",'TSA Input'!$E3239,""))</f>
        <v/>
      </c>
      <c r="M3264" s="45" t="str">
        <f t="shared" si="3"/>
        <v/>
      </c>
      <c r="N3264" s="48"/>
      <c r="O3264" s="49"/>
      <c r="P3264" s="148" t="s">
        <v>31</v>
      </c>
      <c r="Q3264" s="149" t="s">
        <v>31</v>
      </c>
      <c r="R3264" s="1"/>
    </row>
    <row r="3265" spans="1:18" ht="15.75" hidden="1" customHeight="1">
      <c r="A3265" s="1" t="str">
        <f t="shared" si="1"/>
        <v/>
      </c>
      <c r="B3265" s="1"/>
      <c r="C3265" s="38" t="str">
        <f>IF('TSA Input'!J3240="","",IF('TSA Input'!J3240="Yes",'TSA Input'!B3240,"Ineligible"))</f>
        <v/>
      </c>
      <c r="D3265" s="39" t="str">
        <f>IF('TSA Input'!J3240="","",IF('TSA Input'!J3240="Yes",'TSA Input'!H3240,""))</f>
        <v/>
      </c>
      <c r="E3265" s="40" t="str">
        <f>IF('TSA Input'!J3240="","",IF('TSA Input'!J3240="Yes",'TSA Input'!G3240,""))</f>
        <v/>
      </c>
      <c r="F3265" s="42" t="str">
        <f>IF('TSA Input'!J3240="","",IF('TSA Input'!J3240="Yes",'TSA Input'!C3240,""))</f>
        <v/>
      </c>
      <c r="G3265" s="43" t="str">
        <f>IF('TSA Input'!J3240="","",IF('TSA Input'!J3240="Yes",'TSA Input'!I3240,""))</f>
        <v/>
      </c>
      <c r="H3265" s="43" t="str">
        <f>IF('TSA Input'!J3240="","",IF('TSA Input'!J3240="Yes",'TSA Input'!E3240,""))</f>
        <v/>
      </c>
      <c r="I3265" s="45" t="str">
        <f t="shared" si="2"/>
        <v/>
      </c>
      <c r="J3265" s="146" t="str">
        <f>IF('TSA Input'!$J3240="","",IF('TSA Input'!$J3240="Yes",'TSA Input'!$C3240,""))</f>
        <v/>
      </c>
      <c r="K3265" s="147" t="str">
        <f>IF('TSA Input'!$J3240="","",IF('TSA Input'!$J3240="Yes",'TSA Input'!$I3240,""))</f>
        <v/>
      </c>
      <c r="L3265" s="147" t="str">
        <f>IF('TSA Input'!$J3240="","",IF('TSA Input'!$J3240="Yes",'TSA Input'!$E3240,""))</f>
        <v/>
      </c>
      <c r="M3265" s="45" t="str">
        <f t="shared" si="3"/>
        <v/>
      </c>
      <c r="N3265" s="48"/>
      <c r="O3265" s="49"/>
      <c r="P3265" s="148" t="s">
        <v>31</v>
      </c>
      <c r="Q3265" s="149" t="s">
        <v>31</v>
      </c>
      <c r="R3265" s="1"/>
    </row>
    <row r="3266" spans="1:18" ht="15.75" hidden="1" customHeight="1">
      <c r="A3266" s="1" t="str">
        <f t="shared" si="1"/>
        <v/>
      </c>
      <c r="B3266" s="1"/>
      <c r="C3266" s="38" t="str">
        <f>IF('TSA Input'!J3241="","",IF('TSA Input'!J3241="Yes",'TSA Input'!B3241,"Ineligible"))</f>
        <v/>
      </c>
      <c r="D3266" s="39" t="str">
        <f>IF('TSA Input'!J3241="","",IF('TSA Input'!J3241="Yes",'TSA Input'!H3241,""))</f>
        <v/>
      </c>
      <c r="E3266" s="40" t="str">
        <f>IF('TSA Input'!J3241="","",IF('TSA Input'!J3241="Yes",'TSA Input'!G3241,""))</f>
        <v/>
      </c>
      <c r="F3266" s="42" t="str">
        <f>IF('TSA Input'!J3241="","",IF('TSA Input'!J3241="Yes",'TSA Input'!C3241,""))</f>
        <v/>
      </c>
      <c r="G3266" s="43" t="str">
        <f>IF('TSA Input'!J3241="","",IF('TSA Input'!J3241="Yes",'TSA Input'!I3241,""))</f>
        <v/>
      </c>
      <c r="H3266" s="43" t="str">
        <f>IF('TSA Input'!J3241="","",IF('TSA Input'!J3241="Yes",'TSA Input'!E3241,""))</f>
        <v/>
      </c>
      <c r="I3266" s="45" t="str">
        <f t="shared" si="2"/>
        <v/>
      </c>
      <c r="J3266" s="146" t="str">
        <f>IF('TSA Input'!$J3241="","",IF('TSA Input'!$J3241="Yes",'TSA Input'!$C3241,""))</f>
        <v/>
      </c>
      <c r="K3266" s="147" t="str">
        <f>IF('TSA Input'!$J3241="","",IF('TSA Input'!$J3241="Yes",'TSA Input'!$I3241,""))</f>
        <v/>
      </c>
      <c r="L3266" s="147" t="str">
        <f>IF('TSA Input'!$J3241="","",IF('TSA Input'!$J3241="Yes",'TSA Input'!$E3241,""))</f>
        <v/>
      </c>
      <c r="M3266" s="45" t="str">
        <f t="shared" si="3"/>
        <v/>
      </c>
      <c r="N3266" s="48"/>
      <c r="O3266" s="49"/>
      <c r="P3266" s="148" t="s">
        <v>31</v>
      </c>
      <c r="Q3266" s="149" t="s">
        <v>31</v>
      </c>
      <c r="R3266" s="1"/>
    </row>
    <row r="3267" spans="1:18" ht="15.75" hidden="1" customHeight="1">
      <c r="A3267" s="1" t="str">
        <f t="shared" si="1"/>
        <v/>
      </c>
      <c r="B3267" s="1"/>
      <c r="C3267" s="38" t="str">
        <f>IF('TSA Input'!J3242="","",IF('TSA Input'!J3242="Yes",'TSA Input'!B3242,"Ineligible"))</f>
        <v/>
      </c>
      <c r="D3267" s="39" t="str">
        <f>IF('TSA Input'!J3242="","",IF('TSA Input'!J3242="Yes",'TSA Input'!H3242,""))</f>
        <v/>
      </c>
      <c r="E3267" s="40" t="str">
        <f>IF('TSA Input'!J3242="","",IF('TSA Input'!J3242="Yes",'TSA Input'!G3242,""))</f>
        <v/>
      </c>
      <c r="F3267" s="42" t="str">
        <f>IF('TSA Input'!J3242="","",IF('TSA Input'!J3242="Yes",'TSA Input'!C3242,""))</f>
        <v/>
      </c>
      <c r="G3267" s="43" t="str">
        <f>IF('TSA Input'!J3242="","",IF('TSA Input'!J3242="Yes",'TSA Input'!I3242,""))</f>
        <v/>
      </c>
      <c r="H3267" s="43" t="str">
        <f>IF('TSA Input'!J3242="","",IF('TSA Input'!J3242="Yes",'TSA Input'!E3242,""))</f>
        <v/>
      </c>
      <c r="I3267" s="45" t="str">
        <f t="shared" si="2"/>
        <v/>
      </c>
      <c r="J3267" s="146" t="str">
        <f>IF('TSA Input'!$J3242="","",IF('TSA Input'!$J3242="Yes",'TSA Input'!$C3242,""))</f>
        <v/>
      </c>
      <c r="K3267" s="147" t="str">
        <f>IF('TSA Input'!$J3242="","",IF('TSA Input'!$J3242="Yes",'TSA Input'!$I3242,""))</f>
        <v/>
      </c>
      <c r="L3267" s="147" t="str">
        <f>IF('TSA Input'!$J3242="","",IF('TSA Input'!$J3242="Yes",'TSA Input'!$E3242,""))</f>
        <v/>
      </c>
      <c r="M3267" s="45" t="str">
        <f t="shared" si="3"/>
        <v/>
      </c>
      <c r="N3267" s="48"/>
      <c r="O3267" s="49"/>
      <c r="P3267" s="148" t="s">
        <v>31</v>
      </c>
      <c r="Q3267" s="149" t="s">
        <v>31</v>
      </c>
      <c r="R3267" s="1"/>
    </row>
    <row r="3268" spans="1:18" ht="15.75" hidden="1" customHeight="1">
      <c r="A3268" s="1" t="str">
        <f t="shared" si="1"/>
        <v/>
      </c>
      <c r="B3268" s="1"/>
      <c r="C3268" s="38" t="str">
        <f>IF('TSA Input'!J3243="","",IF('TSA Input'!J3243="Yes",'TSA Input'!B3243,"Ineligible"))</f>
        <v/>
      </c>
      <c r="D3268" s="39" t="str">
        <f>IF('TSA Input'!J3243="","",IF('TSA Input'!J3243="Yes",'TSA Input'!H3243,""))</f>
        <v/>
      </c>
      <c r="E3268" s="40" t="str">
        <f>IF('TSA Input'!J3243="","",IF('TSA Input'!J3243="Yes",'TSA Input'!G3243,""))</f>
        <v/>
      </c>
      <c r="F3268" s="42" t="str">
        <f>IF('TSA Input'!J3243="","",IF('TSA Input'!J3243="Yes",'TSA Input'!C3243,""))</f>
        <v/>
      </c>
      <c r="G3268" s="43" t="str">
        <f>IF('TSA Input'!J3243="","",IF('TSA Input'!J3243="Yes",'TSA Input'!I3243,""))</f>
        <v/>
      </c>
      <c r="H3268" s="43" t="str">
        <f>IF('TSA Input'!J3243="","",IF('TSA Input'!J3243="Yes",'TSA Input'!E3243,""))</f>
        <v/>
      </c>
      <c r="I3268" s="45" t="str">
        <f t="shared" si="2"/>
        <v/>
      </c>
      <c r="J3268" s="146" t="str">
        <f>IF('TSA Input'!$J3243="","",IF('TSA Input'!$J3243="Yes",'TSA Input'!$C3243,""))</f>
        <v/>
      </c>
      <c r="K3268" s="147" t="str">
        <f>IF('TSA Input'!$J3243="","",IF('TSA Input'!$J3243="Yes",'TSA Input'!$I3243,""))</f>
        <v/>
      </c>
      <c r="L3268" s="147" t="str">
        <f>IF('TSA Input'!$J3243="","",IF('TSA Input'!$J3243="Yes",'TSA Input'!$E3243,""))</f>
        <v/>
      </c>
      <c r="M3268" s="45" t="str">
        <f t="shared" si="3"/>
        <v/>
      </c>
      <c r="N3268" s="48"/>
      <c r="O3268" s="49"/>
      <c r="P3268" s="148" t="s">
        <v>31</v>
      </c>
      <c r="Q3268" s="149" t="s">
        <v>31</v>
      </c>
      <c r="R3268" s="1"/>
    </row>
    <row r="3269" spans="1:18" ht="15.75" hidden="1" customHeight="1">
      <c r="A3269" s="1" t="str">
        <f t="shared" si="1"/>
        <v/>
      </c>
      <c r="B3269" s="1"/>
      <c r="C3269" s="38" t="str">
        <f>IF('TSA Input'!J3244="","",IF('TSA Input'!J3244="Yes",'TSA Input'!B3244,"Ineligible"))</f>
        <v/>
      </c>
      <c r="D3269" s="39" t="str">
        <f>IF('TSA Input'!J3244="","",IF('TSA Input'!J3244="Yes",'TSA Input'!H3244,""))</f>
        <v/>
      </c>
      <c r="E3269" s="40" t="str">
        <f>IF('TSA Input'!J3244="","",IF('TSA Input'!J3244="Yes",'TSA Input'!G3244,""))</f>
        <v/>
      </c>
      <c r="F3269" s="42" t="str">
        <f>IF('TSA Input'!J3244="","",IF('TSA Input'!J3244="Yes",'TSA Input'!C3244,""))</f>
        <v/>
      </c>
      <c r="G3269" s="43" t="str">
        <f>IF('TSA Input'!J3244="","",IF('TSA Input'!J3244="Yes",'TSA Input'!I3244,""))</f>
        <v/>
      </c>
      <c r="H3269" s="43" t="str">
        <f>IF('TSA Input'!J3244="","",IF('TSA Input'!J3244="Yes",'TSA Input'!E3244,""))</f>
        <v/>
      </c>
      <c r="I3269" s="45" t="str">
        <f t="shared" si="2"/>
        <v/>
      </c>
      <c r="J3269" s="146" t="str">
        <f>IF('TSA Input'!$J3244="","",IF('TSA Input'!$J3244="Yes",'TSA Input'!$C3244,""))</f>
        <v/>
      </c>
      <c r="K3269" s="147" t="str">
        <f>IF('TSA Input'!$J3244="","",IF('TSA Input'!$J3244="Yes",'TSA Input'!$I3244,""))</f>
        <v/>
      </c>
      <c r="L3269" s="147" t="str">
        <f>IF('TSA Input'!$J3244="","",IF('TSA Input'!$J3244="Yes",'TSA Input'!$E3244,""))</f>
        <v/>
      </c>
      <c r="M3269" s="45" t="str">
        <f t="shared" si="3"/>
        <v/>
      </c>
      <c r="N3269" s="48"/>
      <c r="O3269" s="49"/>
      <c r="P3269" s="148" t="s">
        <v>31</v>
      </c>
      <c r="Q3269" s="149" t="s">
        <v>31</v>
      </c>
      <c r="R3269" s="1"/>
    </row>
    <row r="3270" spans="1:18" ht="15.75" hidden="1" customHeight="1">
      <c r="A3270" s="1" t="str">
        <f t="shared" si="1"/>
        <v/>
      </c>
      <c r="B3270" s="1"/>
      <c r="C3270" s="38" t="str">
        <f>IF('TSA Input'!J3245="","",IF('TSA Input'!J3245="Yes",'TSA Input'!B3245,"Ineligible"))</f>
        <v/>
      </c>
      <c r="D3270" s="39" t="str">
        <f>IF('TSA Input'!J3245="","",IF('TSA Input'!J3245="Yes",'TSA Input'!H3245,""))</f>
        <v/>
      </c>
      <c r="E3270" s="40" t="str">
        <f>IF('TSA Input'!J3245="","",IF('TSA Input'!J3245="Yes",'TSA Input'!G3245,""))</f>
        <v/>
      </c>
      <c r="F3270" s="42" t="str">
        <f>IF('TSA Input'!J3245="","",IF('TSA Input'!J3245="Yes",'TSA Input'!C3245,""))</f>
        <v/>
      </c>
      <c r="G3270" s="43" t="str">
        <f>IF('TSA Input'!J3245="","",IF('TSA Input'!J3245="Yes",'TSA Input'!I3245,""))</f>
        <v/>
      </c>
      <c r="H3270" s="43" t="str">
        <f>IF('TSA Input'!J3245="","",IF('TSA Input'!J3245="Yes",'TSA Input'!E3245,""))</f>
        <v/>
      </c>
      <c r="I3270" s="45" t="str">
        <f t="shared" si="2"/>
        <v/>
      </c>
      <c r="J3270" s="146" t="str">
        <f>IF('TSA Input'!$J3245="","",IF('TSA Input'!$J3245="Yes",'TSA Input'!$C3245,""))</f>
        <v/>
      </c>
      <c r="K3270" s="147" t="str">
        <f>IF('TSA Input'!$J3245="","",IF('TSA Input'!$J3245="Yes",'TSA Input'!$I3245,""))</f>
        <v/>
      </c>
      <c r="L3270" s="147" t="str">
        <f>IF('TSA Input'!$J3245="","",IF('TSA Input'!$J3245="Yes",'TSA Input'!$E3245,""))</f>
        <v/>
      </c>
      <c r="M3270" s="45" t="str">
        <f t="shared" si="3"/>
        <v/>
      </c>
      <c r="N3270" s="48"/>
      <c r="O3270" s="49"/>
      <c r="P3270" s="148" t="s">
        <v>31</v>
      </c>
      <c r="Q3270" s="149" t="s">
        <v>31</v>
      </c>
      <c r="R3270" s="1"/>
    </row>
    <row r="3271" spans="1:18" ht="15.75" hidden="1" customHeight="1">
      <c r="A3271" s="1" t="str">
        <f t="shared" si="1"/>
        <v/>
      </c>
      <c r="B3271" s="1"/>
      <c r="C3271" s="38" t="str">
        <f>IF('TSA Input'!J3246="","",IF('TSA Input'!J3246="Yes",'TSA Input'!B3246,"Ineligible"))</f>
        <v/>
      </c>
      <c r="D3271" s="39" t="str">
        <f>IF('TSA Input'!J3246="","",IF('TSA Input'!J3246="Yes",'TSA Input'!H3246,""))</f>
        <v/>
      </c>
      <c r="E3271" s="40" t="str">
        <f>IF('TSA Input'!J3246="","",IF('TSA Input'!J3246="Yes",'TSA Input'!G3246,""))</f>
        <v/>
      </c>
      <c r="F3271" s="42" t="str">
        <f>IF('TSA Input'!J3246="","",IF('TSA Input'!J3246="Yes",'TSA Input'!C3246,""))</f>
        <v/>
      </c>
      <c r="G3271" s="43" t="str">
        <f>IF('TSA Input'!J3246="","",IF('TSA Input'!J3246="Yes",'TSA Input'!I3246,""))</f>
        <v/>
      </c>
      <c r="H3271" s="43" t="str">
        <f>IF('TSA Input'!J3246="","",IF('TSA Input'!J3246="Yes",'TSA Input'!E3246,""))</f>
        <v/>
      </c>
      <c r="I3271" s="45" t="str">
        <f t="shared" si="2"/>
        <v/>
      </c>
      <c r="J3271" s="146" t="str">
        <f>IF('TSA Input'!$J3246="","",IF('TSA Input'!$J3246="Yes",'TSA Input'!$C3246,""))</f>
        <v/>
      </c>
      <c r="K3271" s="147" t="str">
        <f>IF('TSA Input'!$J3246="","",IF('TSA Input'!$J3246="Yes",'TSA Input'!$I3246,""))</f>
        <v/>
      </c>
      <c r="L3271" s="147" t="str">
        <f>IF('TSA Input'!$J3246="","",IF('TSA Input'!$J3246="Yes",'TSA Input'!$E3246,""))</f>
        <v/>
      </c>
      <c r="M3271" s="45" t="str">
        <f t="shared" si="3"/>
        <v/>
      </c>
      <c r="N3271" s="48"/>
      <c r="O3271" s="49"/>
      <c r="P3271" s="148" t="s">
        <v>31</v>
      </c>
      <c r="Q3271" s="149" t="s">
        <v>31</v>
      </c>
      <c r="R3271" s="1"/>
    </row>
    <row r="3272" spans="1:18" ht="15.75" hidden="1" customHeight="1">
      <c r="A3272" s="1" t="str">
        <f t="shared" si="1"/>
        <v/>
      </c>
      <c r="B3272" s="1"/>
      <c r="C3272" s="38" t="str">
        <f>IF('TSA Input'!J3247="","",IF('TSA Input'!J3247="Yes",'TSA Input'!B3247,"Ineligible"))</f>
        <v/>
      </c>
      <c r="D3272" s="39" t="str">
        <f>IF('TSA Input'!J3247="","",IF('TSA Input'!J3247="Yes",'TSA Input'!H3247,""))</f>
        <v/>
      </c>
      <c r="E3272" s="40" t="str">
        <f>IF('TSA Input'!J3247="","",IF('TSA Input'!J3247="Yes",'TSA Input'!G3247,""))</f>
        <v/>
      </c>
      <c r="F3272" s="42" t="str">
        <f>IF('TSA Input'!J3247="","",IF('TSA Input'!J3247="Yes",'TSA Input'!C3247,""))</f>
        <v/>
      </c>
      <c r="G3272" s="43" t="str">
        <f>IF('TSA Input'!J3247="","",IF('TSA Input'!J3247="Yes",'TSA Input'!I3247,""))</f>
        <v/>
      </c>
      <c r="H3272" s="43" t="str">
        <f>IF('TSA Input'!J3247="","",IF('TSA Input'!J3247="Yes",'TSA Input'!E3247,""))</f>
        <v/>
      </c>
      <c r="I3272" s="45" t="str">
        <f t="shared" si="2"/>
        <v/>
      </c>
      <c r="J3272" s="146" t="str">
        <f>IF('TSA Input'!$J3247="","",IF('TSA Input'!$J3247="Yes",'TSA Input'!$C3247,""))</f>
        <v/>
      </c>
      <c r="K3272" s="147" t="str">
        <f>IF('TSA Input'!$J3247="","",IF('TSA Input'!$J3247="Yes",'TSA Input'!$I3247,""))</f>
        <v/>
      </c>
      <c r="L3272" s="147" t="str">
        <f>IF('TSA Input'!$J3247="","",IF('TSA Input'!$J3247="Yes",'TSA Input'!$E3247,""))</f>
        <v/>
      </c>
      <c r="M3272" s="45" t="str">
        <f t="shared" si="3"/>
        <v/>
      </c>
      <c r="N3272" s="48"/>
      <c r="O3272" s="49"/>
      <c r="P3272" s="148" t="s">
        <v>31</v>
      </c>
      <c r="Q3272" s="149" t="s">
        <v>31</v>
      </c>
      <c r="R3272" s="1"/>
    </row>
    <row r="3273" spans="1:18" ht="15.75" hidden="1" customHeight="1">
      <c r="A3273" s="1" t="str">
        <f t="shared" si="1"/>
        <v/>
      </c>
      <c r="B3273" s="1"/>
      <c r="C3273" s="38" t="str">
        <f>IF('TSA Input'!J3248="","",IF('TSA Input'!J3248="Yes",'TSA Input'!B3248,"Ineligible"))</f>
        <v/>
      </c>
      <c r="D3273" s="39" t="str">
        <f>IF('TSA Input'!J3248="","",IF('TSA Input'!J3248="Yes",'TSA Input'!H3248,""))</f>
        <v/>
      </c>
      <c r="E3273" s="40" t="str">
        <f>IF('TSA Input'!J3248="","",IF('TSA Input'!J3248="Yes",'TSA Input'!G3248,""))</f>
        <v/>
      </c>
      <c r="F3273" s="42" t="str">
        <f>IF('TSA Input'!J3248="","",IF('TSA Input'!J3248="Yes",'TSA Input'!C3248,""))</f>
        <v/>
      </c>
      <c r="G3273" s="43" t="str">
        <f>IF('TSA Input'!J3248="","",IF('TSA Input'!J3248="Yes",'TSA Input'!I3248,""))</f>
        <v/>
      </c>
      <c r="H3273" s="43" t="str">
        <f>IF('TSA Input'!J3248="","",IF('TSA Input'!J3248="Yes",'TSA Input'!E3248,""))</f>
        <v/>
      </c>
      <c r="I3273" s="45" t="str">
        <f t="shared" si="2"/>
        <v/>
      </c>
      <c r="J3273" s="146" t="str">
        <f>IF('TSA Input'!$J3248="","",IF('TSA Input'!$J3248="Yes",'TSA Input'!$C3248,""))</f>
        <v/>
      </c>
      <c r="K3273" s="147" t="str">
        <f>IF('TSA Input'!$J3248="","",IF('TSA Input'!$J3248="Yes",'TSA Input'!$I3248,""))</f>
        <v/>
      </c>
      <c r="L3273" s="147" t="str">
        <f>IF('TSA Input'!$J3248="","",IF('TSA Input'!$J3248="Yes",'TSA Input'!$E3248,""))</f>
        <v/>
      </c>
      <c r="M3273" s="45" t="str">
        <f t="shared" si="3"/>
        <v/>
      </c>
      <c r="N3273" s="48"/>
      <c r="O3273" s="49"/>
      <c r="P3273" s="148" t="s">
        <v>31</v>
      </c>
      <c r="Q3273" s="149" t="s">
        <v>31</v>
      </c>
      <c r="R3273" s="1"/>
    </row>
    <row r="3274" spans="1:18" ht="15.75" hidden="1" customHeight="1">
      <c r="A3274" s="1" t="str">
        <f t="shared" si="1"/>
        <v/>
      </c>
      <c r="B3274" s="1"/>
      <c r="C3274" s="38" t="str">
        <f>IF('TSA Input'!J3249="","",IF('TSA Input'!J3249="Yes",'TSA Input'!B3249,"Ineligible"))</f>
        <v/>
      </c>
      <c r="D3274" s="39" t="str">
        <f>IF('TSA Input'!J3249="","",IF('TSA Input'!J3249="Yes",'TSA Input'!H3249,""))</f>
        <v/>
      </c>
      <c r="E3274" s="40" t="str">
        <f>IF('TSA Input'!J3249="","",IF('TSA Input'!J3249="Yes",'TSA Input'!G3249,""))</f>
        <v/>
      </c>
      <c r="F3274" s="42" t="str">
        <f>IF('TSA Input'!J3249="","",IF('TSA Input'!J3249="Yes",'TSA Input'!C3249,""))</f>
        <v/>
      </c>
      <c r="G3274" s="43" t="str">
        <f>IF('TSA Input'!J3249="","",IF('TSA Input'!J3249="Yes",'TSA Input'!I3249,""))</f>
        <v/>
      </c>
      <c r="H3274" s="43" t="str">
        <f>IF('TSA Input'!J3249="","",IF('TSA Input'!J3249="Yes",'TSA Input'!E3249,""))</f>
        <v/>
      </c>
      <c r="I3274" s="45" t="str">
        <f t="shared" si="2"/>
        <v/>
      </c>
      <c r="J3274" s="146" t="str">
        <f>IF('TSA Input'!$J3249="","",IF('TSA Input'!$J3249="Yes",'TSA Input'!$C3249,""))</f>
        <v/>
      </c>
      <c r="K3274" s="147" t="str">
        <f>IF('TSA Input'!$J3249="","",IF('TSA Input'!$J3249="Yes",'TSA Input'!$I3249,""))</f>
        <v/>
      </c>
      <c r="L3274" s="147" t="str">
        <f>IF('TSA Input'!$J3249="","",IF('TSA Input'!$J3249="Yes",'TSA Input'!$E3249,""))</f>
        <v/>
      </c>
      <c r="M3274" s="45" t="str">
        <f t="shared" si="3"/>
        <v/>
      </c>
      <c r="N3274" s="48"/>
      <c r="O3274" s="49"/>
      <c r="P3274" s="148" t="s">
        <v>31</v>
      </c>
      <c r="Q3274" s="149" t="s">
        <v>31</v>
      </c>
      <c r="R3274" s="1"/>
    </row>
    <row r="3275" spans="1:18" ht="15.75" hidden="1" customHeight="1">
      <c r="A3275" s="1" t="str">
        <f t="shared" si="1"/>
        <v/>
      </c>
      <c r="B3275" s="1"/>
      <c r="C3275" s="38" t="str">
        <f>IF('TSA Input'!J3250="","",IF('TSA Input'!J3250="Yes",'TSA Input'!B3250,"Ineligible"))</f>
        <v/>
      </c>
      <c r="D3275" s="39" t="str">
        <f>IF('TSA Input'!J3250="","",IF('TSA Input'!J3250="Yes",'TSA Input'!H3250,""))</f>
        <v/>
      </c>
      <c r="E3275" s="40" t="str">
        <f>IF('TSA Input'!J3250="","",IF('TSA Input'!J3250="Yes",'TSA Input'!G3250,""))</f>
        <v/>
      </c>
      <c r="F3275" s="42" t="str">
        <f>IF('TSA Input'!J3250="","",IF('TSA Input'!J3250="Yes",'TSA Input'!C3250,""))</f>
        <v/>
      </c>
      <c r="G3275" s="43" t="str">
        <f>IF('TSA Input'!J3250="","",IF('TSA Input'!J3250="Yes",'TSA Input'!I3250,""))</f>
        <v/>
      </c>
      <c r="H3275" s="43" t="str">
        <f>IF('TSA Input'!J3250="","",IF('TSA Input'!J3250="Yes",'TSA Input'!E3250,""))</f>
        <v/>
      </c>
      <c r="I3275" s="45" t="str">
        <f t="shared" si="2"/>
        <v/>
      </c>
      <c r="J3275" s="146" t="str">
        <f>IF('TSA Input'!$J3250="","",IF('TSA Input'!$J3250="Yes",'TSA Input'!$C3250,""))</f>
        <v/>
      </c>
      <c r="K3275" s="147" t="str">
        <f>IF('TSA Input'!$J3250="","",IF('TSA Input'!$J3250="Yes",'TSA Input'!$I3250,""))</f>
        <v/>
      </c>
      <c r="L3275" s="147" t="str">
        <f>IF('TSA Input'!$J3250="","",IF('TSA Input'!$J3250="Yes",'TSA Input'!$E3250,""))</f>
        <v/>
      </c>
      <c r="M3275" s="45" t="str">
        <f t="shared" si="3"/>
        <v/>
      </c>
      <c r="N3275" s="48"/>
      <c r="O3275" s="49"/>
      <c r="P3275" s="148" t="s">
        <v>31</v>
      </c>
      <c r="Q3275" s="149" t="s">
        <v>31</v>
      </c>
      <c r="R3275" s="1"/>
    </row>
    <row r="3276" spans="1:18" ht="15.75" hidden="1" customHeight="1">
      <c r="A3276" s="1" t="str">
        <f t="shared" si="1"/>
        <v/>
      </c>
      <c r="B3276" s="1"/>
      <c r="C3276" s="38" t="str">
        <f>IF('TSA Input'!J3251="","",IF('TSA Input'!J3251="Yes",'TSA Input'!B3251,"Ineligible"))</f>
        <v/>
      </c>
      <c r="D3276" s="39" t="str">
        <f>IF('TSA Input'!J3251="","",IF('TSA Input'!J3251="Yes",'TSA Input'!H3251,""))</f>
        <v/>
      </c>
      <c r="E3276" s="40" t="str">
        <f>IF('TSA Input'!J3251="","",IF('TSA Input'!J3251="Yes",'TSA Input'!G3251,""))</f>
        <v/>
      </c>
      <c r="F3276" s="42" t="str">
        <f>IF('TSA Input'!J3251="","",IF('TSA Input'!J3251="Yes",'TSA Input'!C3251,""))</f>
        <v/>
      </c>
      <c r="G3276" s="43" t="str">
        <f>IF('TSA Input'!J3251="","",IF('TSA Input'!J3251="Yes",'TSA Input'!I3251,""))</f>
        <v/>
      </c>
      <c r="H3276" s="43" t="str">
        <f>IF('TSA Input'!J3251="","",IF('TSA Input'!J3251="Yes",'TSA Input'!E3251,""))</f>
        <v/>
      </c>
      <c r="I3276" s="45" t="str">
        <f t="shared" si="2"/>
        <v/>
      </c>
      <c r="J3276" s="146" t="str">
        <f>IF('TSA Input'!$J3251="","",IF('TSA Input'!$J3251="Yes",'TSA Input'!$C3251,""))</f>
        <v/>
      </c>
      <c r="K3276" s="147" t="str">
        <f>IF('TSA Input'!$J3251="","",IF('TSA Input'!$J3251="Yes",'TSA Input'!$I3251,""))</f>
        <v/>
      </c>
      <c r="L3276" s="147" t="str">
        <f>IF('TSA Input'!$J3251="","",IF('TSA Input'!$J3251="Yes",'TSA Input'!$E3251,""))</f>
        <v/>
      </c>
      <c r="M3276" s="45" t="str">
        <f t="shared" si="3"/>
        <v/>
      </c>
      <c r="N3276" s="48"/>
      <c r="O3276" s="49"/>
      <c r="P3276" s="148" t="s">
        <v>31</v>
      </c>
      <c r="Q3276" s="149" t="s">
        <v>31</v>
      </c>
      <c r="R3276" s="1"/>
    </row>
    <row r="3277" spans="1:18" ht="15.75" hidden="1" customHeight="1">
      <c r="A3277" s="1" t="str">
        <f t="shared" si="1"/>
        <v/>
      </c>
      <c r="B3277" s="1"/>
      <c r="C3277" s="38" t="str">
        <f>IF('TSA Input'!J3252="","",IF('TSA Input'!J3252="Yes",'TSA Input'!B3252,"Ineligible"))</f>
        <v/>
      </c>
      <c r="D3277" s="39" t="str">
        <f>IF('TSA Input'!J3252="","",IF('TSA Input'!J3252="Yes",'TSA Input'!H3252,""))</f>
        <v/>
      </c>
      <c r="E3277" s="40" t="str">
        <f>IF('TSA Input'!J3252="","",IF('TSA Input'!J3252="Yes",'TSA Input'!G3252,""))</f>
        <v/>
      </c>
      <c r="F3277" s="42" t="str">
        <f>IF('TSA Input'!J3252="","",IF('TSA Input'!J3252="Yes",'TSA Input'!C3252,""))</f>
        <v/>
      </c>
      <c r="G3277" s="43" t="str">
        <f>IF('TSA Input'!J3252="","",IF('TSA Input'!J3252="Yes",'TSA Input'!I3252,""))</f>
        <v/>
      </c>
      <c r="H3277" s="43" t="str">
        <f>IF('TSA Input'!J3252="","",IF('TSA Input'!J3252="Yes",'TSA Input'!E3252,""))</f>
        <v/>
      </c>
      <c r="I3277" s="45" t="str">
        <f t="shared" si="2"/>
        <v/>
      </c>
      <c r="J3277" s="146" t="str">
        <f>IF('TSA Input'!$J3252="","",IF('TSA Input'!$J3252="Yes",'TSA Input'!$C3252,""))</f>
        <v/>
      </c>
      <c r="K3277" s="147" t="str">
        <f>IF('TSA Input'!$J3252="","",IF('TSA Input'!$J3252="Yes",'TSA Input'!$I3252,""))</f>
        <v/>
      </c>
      <c r="L3277" s="147" t="str">
        <f>IF('TSA Input'!$J3252="","",IF('TSA Input'!$J3252="Yes",'TSA Input'!$E3252,""))</f>
        <v/>
      </c>
      <c r="M3277" s="45" t="str">
        <f t="shared" si="3"/>
        <v/>
      </c>
      <c r="N3277" s="48"/>
      <c r="O3277" s="49"/>
      <c r="P3277" s="148" t="s">
        <v>31</v>
      </c>
      <c r="Q3277" s="149" t="s">
        <v>31</v>
      </c>
      <c r="R3277" s="1"/>
    </row>
    <row r="3278" spans="1:18" ht="15.75" hidden="1" customHeight="1">
      <c r="A3278" s="1" t="str">
        <f t="shared" si="1"/>
        <v/>
      </c>
      <c r="B3278" s="1"/>
      <c r="C3278" s="38" t="str">
        <f>IF('TSA Input'!J3253="","",IF('TSA Input'!J3253="Yes",'TSA Input'!B3253,"Ineligible"))</f>
        <v/>
      </c>
      <c r="D3278" s="39" t="str">
        <f>IF('TSA Input'!J3253="","",IF('TSA Input'!J3253="Yes",'TSA Input'!H3253,""))</f>
        <v/>
      </c>
      <c r="E3278" s="40" t="str">
        <f>IF('TSA Input'!J3253="","",IF('TSA Input'!J3253="Yes",'TSA Input'!G3253,""))</f>
        <v/>
      </c>
      <c r="F3278" s="42" t="str">
        <f>IF('TSA Input'!J3253="","",IF('TSA Input'!J3253="Yes",'TSA Input'!C3253,""))</f>
        <v/>
      </c>
      <c r="G3278" s="43" t="str">
        <f>IF('TSA Input'!J3253="","",IF('TSA Input'!J3253="Yes",'TSA Input'!I3253,""))</f>
        <v/>
      </c>
      <c r="H3278" s="43" t="str">
        <f>IF('TSA Input'!J3253="","",IF('TSA Input'!J3253="Yes",'TSA Input'!E3253,""))</f>
        <v/>
      </c>
      <c r="I3278" s="45" t="str">
        <f t="shared" si="2"/>
        <v/>
      </c>
      <c r="J3278" s="146" t="str">
        <f>IF('TSA Input'!$J3253="","",IF('TSA Input'!$J3253="Yes",'TSA Input'!$C3253,""))</f>
        <v/>
      </c>
      <c r="K3278" s="147" t="str">
        <f>IF('TSA Input'!$J3253="","",IF('TSA Input'!$J3253="Yes",'TSA Input'!$I3253,""))</f>
        <v/>
      </c>
      <c r="L3278" s="147" t="str">
        <f>IF('TSA Input'!$J3253="","",IF('TSA Input'!$J3253="Yes",'TSA Input'!$E3253,""))</f>
        <v/>
      </c>
      <c r="M3278" s="45" t="str">
        <f t="shared" si="3"/>
        <v/>
      </c>
      <c r="N3278" s="48"/>
      <c r="O3278" s="49"/>
      <c r="P3278" s="148" t="s">
        <v>31</v>
      </c>
      <c r="Q3278" s="149" t="s">
        <v>31</v>
      </c>
      <c r="R3278" s="1"/>
    </row>
    <row r="3279" spans="1:18" ht="15.75" hidden="1" customHeight="1">
      <c r="A3279" s="1" t="str">
        <f t="shared" si="1"/>
        <v/>
      </c>
      <c r="B3279" s="1"/>
      <c r="C3279" s="38" t="str">
        <f>IF('TSA Input'!J3254="","",IF('TSA Input'!J3254="Yes",'TSA Input'!B3254,"Ineligible"))</f>
        <v/>
      </c>
      <c r="D3279" s="39" t="str">
        <f>IF('TSA Input'!J3254="","",IF('TSA Input'!J3254="Yes",'TSA Input'!H3254,""))</f>
        <v/>
      </c>
      <c r="E3279" s="40" t="str">
        <f>IF('TSA Input'!J3254="","",IF('TSA Input'!J3254="Yes",'TSA Input'!G3254,""))</f>
        <v/>
      </c>
      <c r="F3279" s="42" t="str">
        <f>IF('TSA Input'!J3254="","",IF('TSA Input'!J3254="Yes",'TSA Input'!C3254,""))</f>
        <v/>
      </c>
      <c r="G3279" s="43" t="str">
        <f>IF('TSA Input'!J3254="","",IF('TSA Input'!J3254="Yes",'TSA Input'!I3254,""))</f>
        <v/>
      </c>
      <c r="H3279" s="43" t="str">
        <f>IF('TSA Input'!J3254="","",IF('TSA Input'!J3254="Yes",'TSA Input'!E3254,""))</f>
        <v/>
      </c>
      <c r="I3279" s="45" t="str">
        <f t="shared" si="2"/>
        <v/>
      </c>
      <c r="J3279" s="146" t="str">
        <f>IF('TSA Input'!$J3254="","",IF('TSA Input'!$J3254="Yes",'TSA Input'!$C3254,""))</f>
        <v/>
      </c>
      <c r="K3279" s="147" t="str">
        <f>IF('TSA Input'!$J3254="","",IF('TSA Input'!$J3254="Yes",'TSA Input'!$I3254,""))</f>
        <v/>
      </c>
      <c r="L3279" s="147" t="str">
        <f>IF('TSA Input'!$J3254="","",IF('TSA Input'!$J3254="Yes",'TSA Input'!$E3254,""))</f>
        <v/>
      </c>
      <c r="M3279" s="45" t="str">
        <f t="shared" si="3"/>
        <v/>
      </c>
      <c r="N3279" s="48"/>
      <c r="O3279" s="49"/>
      <c r="P3279" s="148" t="s">
        <v>31</v>
      </c>
      <c r="Q3279" s="149" t="s">
        <v>31</v>
      </c>
      <c r="R3279" s="1"/>
    </row>
    <row r="3280" spans="1:18" ht="15.75" hidden="1" customHeight="1">
      <c r="A3280" s="1" t="str">
        <f t="shared" si="1"/>
        <v/>
      </c>
      <c r="B3280" s="1"/>
      <c r="C3280" s="38" t="str">
        <f>IF('TSA Input'!J3255="","",IF('TSA Input'!J3255="Yes",'TSA Input'!B3255,"Ineligible"))</f>
        <v/>
      </c>
      <c r="D3280" s="39" t="str">
        <f>IF('TSA Input'!J3255="","",IF('TSA Input'!J3255="Yes",'TSA Input'!H3255,""))</f>
        <v/>
      </c>
      <c r="E3280" s="40" t="str">
        <f>IF('TSA Input'!J3255="","",IF('TSA Input'!J3255="Yes",'TSA Input'!G3255,""))</f>
        <v/>
      </c>
      <c r="F3280" s="42" t="str">
        <f>IF('TSA Input'!J3255="","",IF('TSA Input'!J3255="Yes",'TSA Input'!C3255,""))</f>
        <v/>
      </c>
      <c r="G3280" s="43" t="str">
        <f>IF('TSA Input'!J3255="","",IF('TSA Input'!J3255="Yes",'TSA Input'!I3255,""))</f>
        <v/>
      </c>
      <c r="H3280" s="43" t="str">
        <f>IF('TSA Input'!J3255="","",IF('TSA Input'!J3255="Yes",'TSA Input'!E3255,""))</f>
        <v/>
      </c>
      <c r="I3280" s="45" t="str">
        <f t="shared" si="2"/>
        <v/>
      </c>
      <c r="J3280" s="146" t="str">
        <f>IF('TSA Input'!$J3255="","",IF('TSA Input'!$J3255="Yes",'TSA Input'!$C3255,""))</f>
        <v/>
      </c>
      <c r="K3280" s="147" t="str">
        <f>IF('TSA Input'!$J3255="","",IF('TSA Input'!$J3255="Yes",'TSA Input'!$I3255,""))</f>
        <v/>
      </c>
      <c r="L3280" s="147" t="str">
        <f>IF('TSA Input'!$J3255="","",IF('TSA Input'!$J3255="Yes",'TSA Input'!$E3255,""))</f>
        <v/>
      </c>
      <c r="M3280" s="45" t="str">
        <f t="shared" si="3"/>
        <v/>
      </c>
      <c r="N3280" s="48"/>
      <c r="O3280" s="49"/>
      <c r="P3280" s="148" t="s">
        <v>31</v>
      </c>
      <c r="Q3280" s="149" t="s">
        <v>31</v>
      </c>
      <c r="R3280" s="1"/>
    </row>
    <row r="3281" spans="1:18" ht="15.75" hidden="1" customHeight="1">
      <c r="A3281" s="1" t="str">
        <f t="shared" si="1"/>
        <v/>
      </c>
      <c r="B3281" s="1"/>
      <c r="C3281" s="38" t="str">
        <f>IF('TSA Input'!J3256="","",IF('TSA Input'!J3256="Yes",'TSA Input'!B3256,"Ineligible"))</f>
        <v/>
      </c>
      <c r="D3281" s="39" t="str">
        <f>IF('TSA Input'!J3256="","",IF('TSA Input'!J3256="Yes",'TSA Input'!H3256,""))</f>
        <v/>
      </c>
      <c r="E3281" s="40" t="str">
        <f>IF('TSA Input'!J3256="","",IF('TSA Input'!J3256="Yes",'TSA Input'!G3256,""))</f>
        <v/>
      </c>
      <c r="F3281" s="42" t="str">
        <f>IF('TSA Input'!J3256="","",IF('TSA Input'!J3256="Yes",'TSA Input'!C3256,""))</f>
        <v/>
      </c>
      <c r="G3281" s="43" t="str">
        <f>IF('TSA Input'!J3256="","",IF('TSA Input'!J3256="Yes",'TSA Input'!I3256,""))</f>
        <v/>
      </c>
      <c r="H3281" s="43" t="str">
        <f>IF('TSA Input'!J3256="","",IF('TSA Input'!J3256="Yes",'TSA Input'!E3256,""))</f>
        <v/>
      </c>
      <c r="I3281" s="45" t="str">
        <f t="shared" si="2"/>
        <v/>
      </c>
      <c r="J3281" s="146" t="str">
        <f>IF('TSA Input'!$J3256="","",IF('TSA Input'!$J3256="Yes",'TSA Input'!$C3256,""))</f>
        <v/>
      </c>
      <c r="K3281" s="147" t="str">
        <f>IF('TSA Input'!$J3256="","",IF('TSA Input'!$J3256="Yes",'TSA Input'!$I3256,""))</f>
        <v/>
      </c>
      <c r="L3281" s="147" t="str">
        <f>IF('TSA Input'!$J3256="","",IF('TSA Input'!$J3256="Yes",'TSA Input'!$E3256,""))</f>
        <v/>
      </c>
      <c r="M3281" s="45" t="str">
        <f t="shared" si="3"/>
        <v/>
      </c>
      <c r="N3281" s="48"/>
      <c r="O3281" s="49"/>
      <c r="P3281" s="148" t="s">
        <v>31</v>
      </c>
      <c r="Q3281" s="149" t="s">
        <v>31</v>
      </c>
      <c r="R3281" s="1"/>
    </row>
    <row r="3282" spans="1:18" ht="15.75" hidden="1" customHeight="1">
      <c r="A3282" s="1" t="str">
        <f t="shared" si="1"/>
        <v/>
      </c>
      <c r="B3282" s="1"/>
      <c r="C3282" s="38" t="str">
        <f>IF('TSA Input'!J3257="","",IF('TSA Input'!J3257="Yes",'TSA Input'!B3257,"Ineligible"))</f>
        <v/>
      </c>
      <c r="D3282" s="39" t="str">
        <f>IF('TSA Input'!J3257="","",IF('TSA Input'!J3257="Yes",'TSA Input'!H3257,""))</f>
        <v/>
      </c>
      <c r="E3282" s="40" t="str">
        <f>IF('TSA Input'!J3257="","",IF('TSA Input'!J3257="Yes",'TSA Input'!G3257,""))</f>
        <v/>
      </c>
      <c r="F3282" s="42" t="str">
        <f>IF('TSA Input'!J3257="","",IF('TSA Input'!J3257="Yes",'TSA Input'!C3257,""))</f>
        <v/>
      </c>
      <c r="G3282" s="43" t="str">
        <f>IF('TSA Input'!J3257="","",IF('TSA Input'!J3257="Yes",'TSA Input'!I3257,""))</f>
        <v/>
      </c>
      <c r="H3282" s="43" t="str">
        <f>IF('TSA Input'!J3257="","",IF('TSA Input'!J3257="Yes",'TSA Input'!E3257,""))</f>
        <v/>
      </c>
      <c r="I3282" s="45" t="str">
        <f t="shared" si="2"/>
        <v/>
      </c>
      <c r="J3282" s="146" t="str">
        <f>IF('TSA Input'!$J3257="","",IF('TSA Input'!$J3257="Yes",'TSA Input'!$C3257,""))</f>
        <v/>
      </c>
      <c r="K3282" s="147" t="str">
        <f>IF('TSA Input'!$J3257="","",IF('TSA Input'!$J3257="Yes",'TSA Input'!$I3257,""))</f>
        <v/>
      </c>
      <c r="L3282" s="147" t="str">
        <f>IF('TSA Input'!$J3257="","",IF('TSA Input'!$J3257="Yes",'TSA Input'!$E3257,""))</f>
        <v/>
      </c>
      <c r="M3282" s="45" t="str">
        <f t="shared" si="3"/>
        <v/>
      </c>
      <c r="N3282" s="48"/>
      <c r="O3282" s="49"/>
      <c r="P3282" s="148" t="s">
        <v>31</v>
      </c>
      <c r="Q3282" s="149" t="s">
        <v>31</v>
      </c>
      <c r="R3282" s="1"/>
    </row>
    <row r="3283" spans="1:18" ht="15.75" hidden="1" customHeight="1">
      <c r="A3283" s="1" t="str">
        <f t="shared" si="1"/>
        <v/>
      </c>
      <c r="B3283" s="1"/>
      <c r="C3283" s="38" t="str">
        <f>IF('TSA Input'!J3258="","",IF('TSA Input'!J3258="Yes",'TSA Input'!B3258,"Ineligible"))</f>
        <v/>
      </c>
      <c r="D3283" s="39" t="str">
        <f>IF('TSA Input'!J3258="","",IF('TSA Input'!J3258="Yes",'TSA Input'!H3258,""))</f>
        <v/>
      </c>
      <c r="E3283" s="40" t="str">
        <f>IF('TSA Input'!J3258="","",IF('TSA Input'!J3258="Yes",'TSA Input'!G3258,""))</f>
        <v/>
      </c>
      <c r="F3283" s="42" t="str">
        <f>IF('TSA Input'!J3258="","",IF('TSA Input'!J3258="Yes",'TSA Input'!C3258,""))</f>
        <v/>
      </c>
      <c r="G3283" s="43" t="str">
        <f>IF('TSA Input'!J3258="","",IF('TSA Input'!J3258="Yes",'TSA Input'!I3258,""))</f>
        <v/>
      </c>
      <c r="H3283" s="43" t="str">
        <f>IF('TSA Input'!J3258="","",IF('TSA Input'!J3258="Yes",'TSA Input'!E3258,""))</f>
        <v/>
      </c>
      <c r="I3283" s="45" t="str">
        <f t="shared" si="2"/>
        <v/>
      </c>
      <c r="J3283" s="146" t="str">
        <f>IF('TSA Input'!$J3258="","",IF('TSA Input'!$J3258="Yes",'TSA Input'!$C3258,""))</f>
        <v/>
      </c>
      <c r="K3283" s="147" t="str">
        <f>IF('TSA Input'!$J3258="","",IF('TSA Input'!$J3258="Yes",'TSA Input'!$I3258,""))</f>
        <v/>
      </c>
      <c r="L3283" s="147" t="str">
        <f>IF('TSA Input'!$J3258="","",IF('TSA Input'!$J3258="Yes",'TSA Input'!$E3258,""))</f>
        <v/>
      </c>
      <c r="M3283" s="45" t="str">
        <f t="shared" si="3"/>
        <v/>
      </c>
      <c r="N3283" s="48"/>
      <c r="O3283" s="49"/>
      <c r="P3283" s="148" t="s">
        <v>31</v>
      </c>
      <c r="Q3283" s="149" t="s">
        <v>31</v>
      </c>
      <c r="R3283" s="1"/>
    </row>
    <row r="3284" spans="1:18" ht="15.75" hidden="1" customHeight="1">
      <c r="A3284" s="1" t="str">
        <f t="shared" si="1"/>
        <v/>
      </c>
      <c r="B3284" s="1"/>
      <c r="C3284" s="38" t="str">
        <f>IF('TSA Input'!J3259="","",IF('TSA Input'!J3259="Yes",'TSA Input'!B3259,"Ineligible"))</f>
        <v/>
      </c>
      <c r="D3284" s="39" t="str">
        <f>IF('TSA Input'!J3259="","",IF('TSA Input'!J3259="Yes",'TSA Input'!H3259,""))</f>
        <v/>
      </c>
      <c r="E3284" s="40" t="str">
        <f>IF('TSA Input'!J3259="","",IF('TSA Input'!J3259="Yes",'TSA Input'!G3259,""))</f>
        <v/>
      </c>
      <c r="F3284" s="42" t="str">
        <f>IF('TSA Input'!J3259="","",IF('TSA Input'!J3259="Yes",'TSA Input'!C3259,""))</f>
        <v/>
      </c>
      <c r="G3284" s="43" t="str">
        <f>IF('TSA Input'!J3259="","",IF('TSA Input'!J3259="Yes",'TSA Input'!I3259,""))</f>
        <v/>
      </c>
      <c r="H3284" s="43" t="str">
        <f>IF('TSA Input'!J3259="","",IF('TSA Input'!J3259="Yes",'TSA Input'!E3259,""))</f>
        <v/>
      </c>
      <c r="I3284" s="45" t="str">
        <f t="shared" si="2"/>
        <v/>
      </c>
      <c r="J3284" s="146" t="str">
        <f>IF('TSA Input'!$J3259="","",IF('TSA Input'!$J3259="Yes",'TSA Input'!$C3259,""))</f>
        <v/>
      </c>
      <c r="K3284" s="147" t="str">
        <f>IF('TSA Input'!$J3259="","",IF('TSA Input'!$J3259="Yes",'TSA Input'!$I3259,""))</f>
        <v/>
      </c>
      <c r="L3284" s="147" t="str">
        <f>IF('TSA Input'!$J3259="","",IF('TSA Input'!$J3259="Yes",'TSA Input'!$E3259,""))</f>
        <v/>
      </c>
      <c r="M3284" s="45" t="str">
        <f t="shared" si="3"/>
        <v/>
      </c>
      <c r="N3284" s="48"/>
      <c r="O3284" s="49"/>
      <c r="P3284" s="148" t="s">
        <v>31</v>
      </c>
      <c r="Q3284" s="149" t="s">
        <v>31</v>
      </c>
      <c r="R3284" s="1"/>
    </row>
    <row r="3285" spans="1:18" ht="15.75" hidden="1" customHeight="1">
      <c r="A3285" s="1" t="str">
        <f t="shared" si="1"/>
        <v/>
      </c>
      <c r="B3285" s="1"/>
      <c r="C3285" s="38" t="str">
        <f>IF('TSA Input'!J3260="","",IF('TSA Input'!J3260="Yes",'TSA Input'!B3260,"Ineligible"))</f>
        <v/>
      </c>
      <c r="D3285" s="39" t="str">
        <f>IF('TSA Input'!J3260="","",IF('TSA Input'!J3260="Yes",'TSA Input'!H3260,""))</f>
        <v/>
      </c>
      <c r="E3285" s="40" t="str">
        <f>IF('TSA Input'!J3260="","",IF('TSA Input'!J3260="Yes",'TSA Input'!G3260,""))</f>
        <v/>
      </c>
      <c r="F3285" s="42" t="str">
        <f>IF('TSA Input'!J3260="","",IF('TSA Input'!J3260="Yes",'TSA Input'!C3260,""))</f>
        <v/>
      </c>
      <c r="G3285" s="43" t="str">
        <f>IF('TSA Input'!J3260="","",IF('TSA Input'!J3260="Yes",'TSA Input'!I3260,""))</f>
        <v/>
      </c>
      <c r="H3285" s="43" t="str">
        <f>IF('TSA Input'!J3260="","",IF('TSA Input'!J3260="Yes",'TSA Input'!E3260,""))</f>
        <v/>
      </c>
      <c r="I3285" s="45" t="str">
        <f t="shared" si="2"/>
        <v/>
      </c>
      <c r="J3285" s="146" t="str">
        <f>IF('TSA Input'!$J3260="","",IF('TSA Input'!$J3260="Yes",'TSA Input'!$C3260,""))</f>
        <v/>
      </c>
      <c r="K3285" s="147" t="str">
        <f>IF('TSA Input'!$J3260="","",IF('TSA Input'!$J3260="Yes",'TSA Input'!$I3260,""))</f>
        <v/>
      </c>
      <c r="L3285" s="147" t="str">
        <f>IF('TSA Input'!$J3260="","",IF('TSA Input'!$J3260="Yes",'TSA Input'!$E3260,""))</f>
        <v/>
      </c>
      <c r="M3285" s="45" t="str">
        <f t="shared" si="3"/>
        <v/>
      </c>
      <c r="N3285" s="48"/>
      <c r="O3285" s="49"/>
      <c r="P3285" s="148" t="s">
        <v>31</v>
      </c>
      <c r="Q3285" s="149" t="s">
        <v>31</v>
      </c>
      <c r="R3285" s="1"/>
    </row>
    <row r="3286" spans="1:18" ht="15.75" hidden="1" customHeight="1">
      <c r="A3286" s="1" t="str">
        <f t="shared" si="1"/>
        <v/>
      </c>
      <c r="B3286" s="1"/>
      <c r="C3286" s="38" t="str">
        <f>IF('TSA Input'!J3261="","",IF('TSA Input'!J3261="Yes",'TSA Input'!B3261,"Ineligible"))</f>
        <v/>
      </c>
      <c r="D3286" s="39" t="str">
        <f>IF('TSA Input'!J3261="","",IF('TSA Input'!J3261="Yes",'TSA Input'!H3261,""))</f>
        <v/>
      </c>
      <c r="E3286" s="40" t="str">
        <f>IF('TSA Input'!J3261="","",IF('TSA Input'!J3261="Yes",'TSA Input'!G3261,""))</f>
        <v/>
      </c>
      <c r="F3286" s="42" t="str">
        <f>IF('TSA Input'!J3261="","",IF('TSA Input'!J3261="Yes",'TSA Input'!C3261,""))</f>
        <v/>
      </c>
      <c r="G3286" s="43" t="str">
        <f>IF('TSA Input'!J3261="","",IF('TSA Input'!J3261="Yes",'TSA Input'!I3261,""))</f>
        <v/>
      </c>
      <c r="H3286" s="43" t="str">
        <f>IF('TSA Input'!J3261="","",IF('TSA Input'!J3261="Yes",'TSA Input'!E3261,""))</f>
        <v/>
      </c>
      <c r="I3286" s="45" t="str">
        <f t="shared" si="2"/>
        <v/>
      </c>
      <c r="J3286" s="146" t="str">
        <f>IF('TSA Input'!$J3261="","",IF('TSA Input'!$J3261="Yes",'TSA Input'!$C3261,""))</f>
        <v/>
      </c>
      <c r="K3286" s="147" t="str">
        <f>IF('TSA Input'!$J3261="","",IF('TSA Input'!$J3261="Yes",'TSA Input'!$I3261,""))</f>
        <v/>
      </c>
      <c r="L3286" s="147" t="str">
        <f>IF('TSA Input'!$J3261="","",IF('TSA Input'!$J3261="Yes",'TSA Input'!$E3261,""))</f>
        <v/>
      </c>
      <c r="M3286" s="45" t="str">
        <f t="shared" si="3"/>
        <v/>
      </c>
      <c r="N3286" s="48"/>
      <c r="O3286" s="49"/>
      <c r="P3286" s="148" t="s">
        <v>31</v>
      </c>
      <c r="Q3286" s="149" t="s">
        <v>31</v>
      </c>
      <c r="R3286" s="1"/>
    </row>
    <row r="3287" spans="1:18" ht="15.75" hidden="1" customHeight="1">
      <c r="A3287" s="1" t="str">
        <f t="shared" si="1"/>
        <v/>
      </c>
      <c r="B3287" s="1"/>
      <c r="C3287" s="38" t="str">
        <f>IF('TSA Input'!J3262="","",IF('TSA Input'!J3262="Yes",'TSA Input'!B3262,"Ineligible"))</f>
        <v/>
      </c>
      <c r="D3287" s="39" t="str">
        <f>IF('TSA Input'!J3262="","",IF('TSA Input'!J3262="Yes",'TSA Input'!H3262,""))</f>
        <v/>
      </c>
      <c r="E3287" s="40" t="str">
        <f>IF('TSA Input'!J3262="","",IF('TSA Input'!J3262="Yes",'TSA Input'!G3262,""))</f>
        <v/>
      </c>
      <c r="F3287" s="42" t="str">
        <f>IF('TSA Input'!J3262="","",IF('TSA Input'!J3262="Yes",'TSA Input'!C3262,""))</f>
        <v/>
      </c>
      <c r="G3287" s="43" t="str">
        <f>IF('TSA Input'!J3262="","",IF('TSA Input'!J3262="Yes",'TSA Input'!I3262,""))</f>
        <v/>
      </c>
      <c r="H3287" s="43" t="str">
        <f>IF('TSA Input'!J3262="","",IF('TSA Input'!J3262="Yes",'TSA Input'!E3262,""))</f>
        <v/>
      </c>
      <c r="I3287" s="45" t="str">
        <f t="shared" si="2"/>
        <v/>
      </c>
      <c r="J3287" s="146" t="str">
        <f>IF('TSA Input'!$J3262="","",IF('TSA Input'!$J3262="Yes",'TSA Input'!$C3262,""))</f>
        <v/>
      </c>
      <c r="K3287" s="147" t="str">
        <f>IF('TSA Input'!$J3262="","",IF('TSA Input'!$J3262="Yes",'TSA Input'!$I3262,""))</f>
        <v/>
      </c>
      <c r="L3287" s="147" t="str">
        <f>IF('TSA Input'!$J3262="","",IF('TSA Input'!$J3262="Yes",'TSA Input'!$E3262,""))</f>
        <v/>
      </c>
      <c r="M3287" s="45" t="str">
        <f t="shared" si="3"/>
        <v/>
      </c>
      <c r="N3287" s="48"/>
      <c r="O3287" s="49"/>
      <c r="P3287" s="148" t="s">
        <v>31</v>
      </c>
      <c r="Q3287" s="149" t="s">
        <v>31</v>
      </c>
      <c r="R3287" s="1"/>
    </row>
    <row r="3288" spans="1:18" ht="15.75" hidden="1" customHeight="1">
      <c r="A3288" s="1" t="str">
        <f t="shared" si="1"/>
        <v/>
      </c>
      <c r="B3288" s="1"/>
      <c r="C3288" s="38" t="str">
        <f>IF('TSA Input'!J3263="","",IF('TSA Input'!J3263="Yes",'TSA Input'!B3263,"Ineligible"))</f>
        <v/>
      </c>
      <c r="D3288" s="39" t="str">
        <f>IF('TSA Input'!J3263="","",IF('TSA Input'!J3263="Yes",'TSA Input'!H3263,""))</f>
        <v/>
      </c>
      <c r="E3288" s="40" t="str">
        <f>IF('TSA Input'!J3263="","",IF('TSA Input'!J3263="Yes",'TSA Input'!G3263,""))</f>
        <v/>
      </c>
      <c r="F3288" s="42" t="str">
        <f>IF('TSA Input'!J3263="","",IF('TSA Input'!J3263="Yes",'TSA Input'!C3263,""))</f>
        <v/>
      </c>
      <c r="G3288" s="43" t="str">
        <f>IF('TSA Input'!J3263="","",IF('TSA Input'!J3263="Yes",'TSA Input'!I3263,""))</f>
        <v/>
      </c>
      <c r="H3288" s="43" t="str">
        <f>IF('TSA Input'!J3263="","",IF('TSA Input'!J3263="Yes",'TSA Input'!E3263,""))</f>
        <v/>
      </c>
      <c r="I3288" s="45" t="str">
        <f t="shared" si="2"/>
        <v/>
      </c>
      <c r="J3288" s="146" t="str">
        <f>IF('TSA Input'!$J3263="","",IF('TSA Input'!$J3263="Yes",'TSA Input'!$C3263,""))</f>
        <v/>
      </c>
      <c r="K3288" s="147" t="str">
        <f>IF('TSA Input'!$J3263="","",IF('TSA Input'!$J3263="Yes",'TSA Input'!$I3263,""))</f>
        <v/>
      </c>
      <c r="L3288" s="147" t="str">
        <f>IF('TSA Input'!$J3263="","",IF('TSA Input'!$J3263="Yes",'TSA Input'!$E3263,""))</f>
        <v/>
      </c>
      <c r="M3288" s="45" t="str">
        <f t="shared" si="3"/>
        <v/>
      </c>
      <c r="N3288" s="48"/>
      <c r="O3288" s="49"/>
      <c r="P3288" s="148" t="s">
        <v>31</v>
      </c>
      <c r="Q3288" s="149" t="s">
        <v>31</v>
      </c>
      <c r="R3288" s="1"/>
    </row>
    <row r="3289" spans="1:18" ht="15.75" hidden="1" customHeight="1">
      <c r="A3289" s="1" t="str">
        <f t="shared" si="1"/>
        <v/>
      </c>
      <c r="B3289" s="1"/>
      <c r="C3289" s="38" t="str">
        <f>IF('TSA Input'!J3264="","",IF('TSA Input'!J3264="Yes",'TSA Input'!B3264,"Ineligible"))</f>
        <v/>
      </c>
      <c r="D3289" s="39" t="str">
        <f>IF('TSA Input'!J3264="","",IF('TSA Input'!J3264="Yes",'TSA Input'!H3264,""))</f>
        <v/>
      </c>
      <c r="E3289" s="40" t="str">
        <f>IF('TSA Input'!J3264="","",IF('TSA Input'!J3264="Yes",'TSA Input'!G3264,""))</f>
        <v/>
      </c>
      <c r="F3289" s="42" t="str">
        <f>IF('TSA Input'!J3264="","",IF('TSA Input'!J3264="Yes",'TSA Input'!C3264,""))</f>
        <v/>
      </c>
      <c r="G3289" s="43" t="str">
        <f>IF('TSA Input'!J3264="","",IF('TSA Input'!J3264="Yes",'TSA Input'!I3264,""))</f>
        <v/>
      </c>
      <c r="H3289" s="43" t="str">
        <f>IF('TSA Input'!J3264="","",IF('TSA Input'!J3264="Yes",'TSA Input'!E3264,""))</f>
        <v/>
      </c>
      <c r="I3289" s="45" t="str">
        <f t="shared" si="2"/>
        <v/>
      </c>
      <c r="J3289" s="146" t="str">
        <f>IF('TSA Input'!$J3264="","",IF('TSA Input'!$J3264="Yes",'TSA Input'!$C3264,""))</f>
        <v/>
      </c>
      <c r="K3289" s="147" t="str">
        <f>IF('TSA Input'!$J3264="","",IF('TSA Input'!$J3264="Yes",'TSA Input'!$I3264,""))</f>
        <v/>
      </c>
      <c r="L3289" s="147" t="str">
        <f>IF('TSA Input'!$J3264="","",IF('TSA Input'!$J3264="Yes",'TSA Input'!$E3264,""))</f>
        <v/>
      </c>
      <c r="M3289" s="45" t="str">
        <f t="shared" si="3"/>
        <v/>
      </c>
      <c r="N3289" s="48"/>
      <c r="O3289" s="49"/>
      <c r="P3289" s="148" t="s">
        <v>31</v>
      </c>
      <c r="Q3289" s="149" t="s">
        <v>31</v>
      </c>
      <c r="R3289" s="1"/>
    </row>
    <row r="3290" spans="1:18" ht="15.75" hidden="1" customHeight="1">
      <c r="A3290" s="1" t="str">
        <f t="shared" si="1"/>
        <v/>
      </c>
      <c r="B3290" s="1"/>
      <c r="C3290" s="38" t="str">
        <f>IF('TSA Input'!J3265="","",IF('TSA Input'!J3265="Yes",'TSA Input'!B3265,"Ineligible"))</f>
        <v/>
      </c>
      <c r="D3290" s="39" t="str">
        <f>IF('TSA Input'!J3265="","",IF('TSA Input'!J3265="Yes",'TSA Input'!H3265,""))</f>
        <v/>
      </c>
      <c r="E3290" s="40" t="str">
        <f>IF('TSA Input'!J3265="","",IF('TSA Input'!J3265="Yes",'TSA Input'!G3265,""))</f>
        <v/>
      </c>
      <c r="F3290" s="42" t="str">
        <f>IF('TSA Input'!J3265="","",IF('TSA Input'!J3265="Yes",'TSA Input'!C3265,""))</f>
        <v/>
      </c>
      <c r="G3290" s="43" t="str">
        <f>IF('TSA Input'!J3265="","",IF('TSA Input'!J3265="Yes",'TSA Input'!I3265,""))</f>
        <v/>
      </c>
      <c r="H3290" s="43" t="str">
        <f>IF('TSA Input'!J3265="","",IF('TSA Input'!J3265="Yes",'TSA Input'!E3265,""))</f>
        <v/>
      </c>
      <c r="I3290" s="45" t="str">
        <f t="shared" si="2"/>
        <v/>
      </c>
      <c r="J3290" s="146" t="str">
        <f>IF('TSA Input'!$J3265="","",IF('TSA Input'!$J3265="Yes",'TSA Input'!$C3265,""))</f>
        <v/>
      </c>
      <c r="K3290" s="147" t="str">
        <f>IF('TSA Input'!$J3265="","",IF('TSA Input'!$J3265="Yes",'TSA Input'!$I3265,""))</f>
        <v/>
      </c>
      <c r="L3290" s="147" t="str">
        <f>IF('TSA Input'!$J3265="","",IF('TSA Input'!$J3265="Yes",'TSA Input'!$E3265,""))</f>
        <v/>
      </c>
      <c r="M3290" s="45" t="str">
        <f t="shared" si="3"/>
        <v/>
      </c>
      <c r="N3290" s="48"/>
      <c r="O3290" s="49"/>
      <c r="P3290" s="148" t="s">
        <v>31</v>
      </c>
      <c r="Q3290" s="149" t="s">
        <v>31</v>
      </c>
      <c r="R3290" s="1"/>
    </row>
    <row r="3291" spans="1:18" ht="15.75" hidden="1" customHeight="1">
      <c r="A3291" s="1" t="str">
        <f t="shared" si="1"/>
        <v/>
      </c>
      <c r="B3291" s="1"/>
      <c r="C3291" s="38" t="str">
        <f>IF('TSA Input'!J3266="","",IF('TSA Input'!J3266="Yes",'TSA Input'!B3266,"Ineligible"))</f>
        <v/>
      </c>
      <c r="D3291" s="39" t="str">
        <f>IF('TSA Input'!J3266="","",IF('TSA Input'!J3266="Yes",'TSA Input'!H3266,""))</f>
        <v/>
      </c>
      <c r="E3291" s="40" t="str">
        <f>IF('TSA Input'!J3266="","",IF('TSA Input'!J3266="Yes",'TSA Input'!G3266,""))</f>
        <v/>
      </c>
      <c r="F3291" s="42" t="str">
        <f>IF('TSA Input'!J3266="","",IF('TSA Input'!J3266="Yes",'TSA Input'!C3266,""))</f>
        <v/>
      </c>
      <c r="G3291" s="43" t="str">
        <f>IF('TSA Input'!J3266="","",IF('TSA Input'!J3266="Yes",'TSA Input'!I3266,""))</f>
        <v/>
      </c>
      <c r="H3291" s="43" t="str">
        <f>IF('TSA Input'!J3266="","",IF('TSA Input'!J3266="Yes",'TSA Input'!E3266,""))</f>
        <v/>
      </c>
      <c r="I3291" s="45" t="str">
        <f t="shared" si="2"/>
        <v/>
      </c>
      <c r="J3291" s="146" t="str">
        <f>IF('TSA Input'!$J3266="","",IF('TSA Input'!$J3266="Yes",'TSA Input'!$C3266,""))</f>
        <v/>
      </c>
      <c r="K3291" s="147" t="str">
        <f>IF('TSA Input'!$J3266="","",IF('TSA Input'!$J3266="Yes",'TSA Input'!$I3266,""))</f>
        <v/>
      </c>
      <c r="L3291" s="147" t="str">
        <f>IF('TSA Input'!$J3266="","",IF('TSA Input'!$J3266="Yes",'TSA Input'!$E3266,""))</f>
        <v/>
      </c>
      <c r="M3291" s="45" t="str">
        <f t="shared" si="3"/>
        <v/>
      </c>
      <c r="N3291" s="48"/>
      <c r="O3291" s="49"/>
      <c r="P3291" s="148" t="s">
        <v>31</v>
      </c>
      <c r="Q3291" s="149" t="s">
        <v>31</v>
      </c>
      <c r="R3291" s="1"/>
    </row>
    <row r="3292" spans="1:18" ht="15.75" hidden="1" customHeight="1">
      <c r="A3292" s="1" t="str">
        <f t="shared" si="1"/>
        <v/>
      </c>
      <c r="B3292" s="1"/>
      <c r="C3292" s="38" t="str">
        <f>IF('TSA Input'!J3267="","",IF('TSA Input'!J3267="Yes",'TSA Input'!B3267,"Ineligible"))</f>
        <v/>
      </c>
      <c r="D3292" s="39" t="str">
        <f>IF('TSA Input'!J3267="","",IF('TSA Input'!J3267="Yes",'TSA Input'!H3267,""))</f>
        <v/>
      </c>
      <c r="E3292" s="40" t="str">
        <f>IF('TSA Input'!J3267="","",IF('TSA Input'!J3267="Yes",'TSA Input'!G3267,""))</f>
        <v/>
      </c>
      <c r="F3292" s="42" t="str">
        <f>IF('TSA Input'!J3267="","",IF('TSA Input'!J3267="Yes",'TSA Input'!C3267,""))</f>
        <v/>
      </c>
      <c r="G3292" s="43" t="str">
        <f>IF('TSA Input'!J3267="","",IF('TSA Input'!J3267="Yes",'TSA Input'!I3267,""))</f>
        <v/>
      </c>
      <c r="H3292" s="43" t="str">
        <f>IF('TSA Input'!J3267="","",IF('TSA Input'!J3267="Yes",'TSA Input'!E3267,""))</f>
        <v/>
      </c>
      <c r="I3292" s="45" t="str">
        <f t="shared" si="2"/>
        <v/>
      </c>
      <c r="J3292" s="146" t="str">
        <f>IF('TSA Input'!$J3267="","",IF('TSA Input'!$J3267="Yes",'TSA Input'!$C3267,""))</f>
        <v/>
      </c>
      <c r="K3292" s="147" t="str">
        <f>IF('TSA Input'!$J3267="","",IF('TSA Input'!$J3267="Yes",'TSA Input'!$I3267,""))</f>
        <v/>
      </c>
      <c r="L3292" s="147" t="str">
        <f>IF('TSA Input'!$J3267="","",IF('TSA Input'!$J3267="Yes",'TSA Input'!$E3267,""))</f>
        <v/>
      </c>
      <c r="M3292" s="45" t="str">
        <f t="shared" si="3"/>
        <v/>
      </c>
      <c r="N3292" s="48"/>
      <c r="O3292" s="49"/>
      <c r="P3292" s="148" t="s">
        <v>31</v>
      </c>
      <c r="Q3292" s="149" t="s">
        <v>31</v>
      </c>
      <c r="R3292" s="1"/>
    </row>
    <row r="3293" spans="1:18" ht="15.75" hidden="1" customHeight="1">
      <c r="A3293" s="1" t="str">
        <f t="shared" si="1"/>
        <v/>
      </c>
      <c r="B3293" s="1"/>
      <c r="C3293" s="38" t="str">
        <f>IF('TSA Input'!J3268="","",IF('TSA Input'!J3268="Yes",'TSA Input'!B3268,"Ineligible"))</f>
        <v/>
      </c>
      <c r="D3293" s="39" t="str">
        <f>IF('TSA Input'!J3268="","",IF('TSA Input'!J3268="Yes",'TSA Input'!H3268,""))</f>
        <v/>
      </c>
      <c r="E3293" s="40" t="str">
        <f>IF('TSA Input'!J3268="","",IF('TSA Input'!J3268="Yes",'TSA Input'!G3268,""))</f>
        <v/>
      </c>
      <c r="F3293" s="42" t="str">
        <f>IF('TSA Input'!J3268="","",IF('TSA Input'!J3268="Yes",'TSA Input'!C3268,""))</f>
        <v/>
      </c>
      <c r="G3293" s="43" t="str">
        <f>IF('TSA Input'!J3268="","",IF('TSA Input'!J3268="Yes",'TSA Input'!I3268,""))</f>
        <v/>
      </c>
      <c r="H3293" s="43" t="str">
        <f>IF('TSA Input'!J3268="","",IF('TSA Input'!J3268="Yes",'TSA Input'!E3268,""))</f>
        <v/>
      </c>
      <c r="I3293" s="45" t="str">
        <f t="shared" si="2"/>
        <v/>
      </c>
      <c r="J3293" s="146" t="str">
        <f>IF('TSA Input'!$J3268="","",IF('TSA Input'!$J3268="Yes",'TSA Input'!$C3268,""))</f>
        <v/>
      </c>
      <c r="K3293" s="147" t="str">
        <f>IF('TSA Input'!$J3268="","",IF('TSA Input'!$J3268="Yes",'TSA Input'!$I3268,""))</f>
        <v/>
      </c>
      <c r="L3293" s="147" t="str">
        <f>IF('TSA Input'!$J3268="","",IF('TSA Input'!$J3268="Yes",'TSA Input'!$E3268,""))</f>
        <v/>
      </c>
      <c r="M3293" s="45" t="str">
        <f t="shared" si="3"/>
        <v/>
      </c>
      <c r="N3293" s="48"/>
      <c r="O3293" s="49"/>
      <c r="P3293" s="148" t="s">
        <v>31</v>
      </c>
      <c r="Q3293" s="149" t="s">
        <v>31</v>
      </c>
      <c r="R3293" s="1"/>
    </row>
    <row r="3294" spans="1:18" ht="15.75" hidden="1" customHeight="1">
      <c r="A3294" s="1" t="str">
        <f t="shared" si="1"/>
        <v/>
      </c>
      <c r="B3294" s="1"/>
      <c r="C3294" s="38" t="str">
        <f>IF('TSA Input'!J3269="","",IF('TSA Input'!J3269="Yes",'TSA Input'!B3269,"Ineligible"))</f>
        <v/>
      </c>
      <c r="D3294" s="39" t="str">
        <f>IF('TSA Input'!J3269="","",IF('TSA Input'!J3269="Yes",'TSA Input'!H3269,""))</f>
        <v/>
      </c>
      <c r="E3294" s="40" t="str">
        <f>IF('TSA Input'!J3269="","",IF('TSA Input'!J3269="Yes",'TSA Input'!G3269,""))</f>
        <v/>
      </c>
      <c r="F3294" s="42" t="str">
        <f>IF('TSA Input'!J3269="","",IF('TSA Input'!J3269="Yes",'TSA Input'!C3269,""))</f>
        <v/>
      </c>
      <c r="G3294" s="43" t="str">
        <f>IF('TSA Input'!J3269="","",IF('TSA Input'!J3269="Yes",'TSA Input'!I3269,""))</f>
        <v/>
      </c>
      <c r="H3294" s="43" t="str">
        <f>IF('TSA Input'!J3269="","",IF('TSA Input'!J3269="Yes",'TSA Input'!E3269,""))</f>
        <v/>
      </c>
      <c r="I3294" s="45" t="str">
        <f t="shared" si="2"/>
        <v/>
      </c>
      <c r="J3294" s="146" t="str">
        <f>IF('TSA Input'!$J3269="","",IF('TSA Input'!$J3269="Yes",'TSA Input'!$C3269,""))</f>
        <v/>
      </c>
      <c r="K3294" s="147" t="str">
        <f>IF('TSA Input'!$J3269="","",IF('TSA Input'!$J3269="Yes",'TSA Input'!$I3269,""))</f>
        <v/>
      </c>
      <c r="L3294" s="147" t="str">
        <f>IF('TSA Input'!$J3269="","",IF('TSA Input'!$J3269="Yes",'TSA Input'!$E3269,""))</f>
        <v/>
      </c>
      <c r="M3294" s="45" t="str">
        <f t="shared" si="3"/>
        <v/>
      </c>
      <c r="N3294" s="48"/>
      <c r="O3294" s="49"/>
      <c r="P3294" s="148" t="s">
        <v>31</v>
      </c>
      <c r="Q3294" s="149" t="s">
        <v>31</v>
      </c>
      <c r="R3294" s="1"/>
    </row>
    <row r="3295" spans="1:18" ht="15.75" hidden="1" customHeight="1">
      <c r="A3295" s="1" t="str">
        <f t="shared" si="1"/>
        <v/>
      </c>
      <c r="B3295" s="1"/>
      <c r="C3295" s="38" t="str">
        <f>IF('TSA Input'!J3270="","",IF('TSA Input'!J3270="Yes",'TSA Input'!B3270,"Ineligible"))</f>
        <v/>
      </c>
      <c r="D3295" s="39" t="str">
        <f>IF('TSA Input'!J3270="","",IF('TSA Input'!J3270="Yes",'TSA Input'!H3270,""))</f>
        <v/>
      </c>
      <c r="E3295" s="40" t="str">
        <f>IF('TSA Input'!J3270="","",IF('TSA Input'!J3270="Yes",'TSA Input'!G3270,""))</f>
        <v/>
      </c>
      <c r="F3295" s="42" t="str">
        <f>IF('TSA Input'!J3270="","",IF('TSA Input'!J3270="Yes",'TSA Input'!C3270,""))</f>
        <v/>
      </c>
      <c r="G3295" s="43" t="str">
        <f>IF('TSA Input'!J3270="","",IF('TSA Input'!J3270="Yes",'TSA Input'!I3270,""))</f>
        <v/>
      </c>
      <c r="H3295" s="43" t="str">
        <f>IF('TSA Input'!J3270="","",IF('TSA Input'!J3270="Yes",'TSA Input'!E3270,""))</f>
        <v/>
      </c>
      <c r="I3295" s="45" t="str">
        <f t="shared" si="2"/>
        <v/>
      </c>
      <c r="J3295" s="146" t="str">
        <f>IF('TSA Input'!$J3270="","",IF('TSA Input'!$J3270="Yes",'TSA Input'!$C3270,""))</f>
        <v/>
      </c>
      <c r="K3295" s="147" t="str">
        <f>IF('TSA Input'!$J3270="","",IF('TSA Input'!$J3270="Yes",'TSA Input'!$I3270,""))</f>
        <v/>
      </c>
      <c r="L3295" s="147" t="str">
        <f>IF('TSA Input'!$J3270="","",IF('TSA Input'!$J3270="Yes",'TSA Input'!$E3270,""))</f>
        <v/>
      </c>
      <c r="M3295" s="45" t="str">
        <f t="shared" si="3"/>
        <v/>
      </c>
      <c r="N3295" s="48"/>
      <c r="O3295" s="49"/>
      <c r="P3295" s="148" t="s">
        <v>31</v>
      </c>
      <c r="Q3295" s="149" t="s">
        <v>31</v>
      </c>
      <c r="R3295" s="1"/>
    </row>
    <row r="3296" spans="1:18" ht="15.75" hidden="1" customHeight="1">
      <c r="A3296" s="1" t="str">
        <f t="shared" si="1"/>
        <v/>
      </c>
      <c r="B3296" s="1"/>
      <c r="C3296" s="38" t="str">
        <f>IF('TSA Input'!J3271="","",IF('TSA Input'!J3271="Yes",'TSA Input'!B3271,"Ineligible"))</f>
        <v/>
      </c>
      <c r="D3296" s="39" t="str">
        <f>IF('TSA Input'!J3271="","",IF('TSA Input'!J3271="Yes",'TSA Input'!H3271,""))</f>
        <v/>
      </c>
      <c r="E3296" s="40" t="str">
        <f>IF('TSA Input'!J3271="","",IF('TSA Input'!J3271="Yes",'TSA Input'!G3271,""))</f>
        <v/>
      </c>
      <c r="F3296" s="42" t="str">
        <f>IF('TSA Input'!J3271="","",IF('TSA Input'!J3271="Yes",'TSA Input'!C3271,""))</f>
        <v/>
      </c>
      <c r="G3296" s="43" t="str">
        <f>IF('TSA Input'!J3271="","",IF('TSA Input'!J3271="Yes",'TSA Input'!I3271,""))</f>
        <v/>
      </c>
      <c r="H3296" s="43" t="str">
        <f>IF('TSA Input'!J3271="","",IF('TSA Input'!J3271="Yes",'TSA Input'!E3271,""))</f>
        <v/>
      </c>
      <c r="I3296" s="45" t="str">
        <f t="shared" si="2"/>
        <v/>
      </c>
      <c r="J3296" s="146" t="str">
        <f>IF('TSA Input'!$J3271="","",IF('TSA Input'!$J3271="Yes",'TSA Input'!$C3271,""))</f>
        <v/>
      </c>
      <c r="K3296" s="147" t="str">
        <f>IF('TSA Input'!$J3271="","",IF('TSA Input'!$J3271="Yes",'TSA Input'!$I3271,""))</f>
        <v/>
      </c>
      <c r="L3296" s="147" t="str">
        <f>IF('TSA Input'!$J3271="","",IF('TSA Input'!$J3271="Yes",'TSA Input'!$E3271,""))</f>
        <v/>
      </c>
      <c r="M3296" s="45" t="str">
        <f t="shared" si="3"/>
        <v/>
      </c>
      <c r="N3296" s="48"/>
      <c r="O3296" s="49"/>
      <c r="P3296" s="148" t="s">
        <v>31</v>
      </c>
      <c r="Q3296" s="149" t="s">
        <v>31</v>
      </c>
      <c r="R3296" s="1"/>
    </row>
    <row r="3297" spans="1:18" ht="15.75" hidden="1" customHeight="1">
      <c r="A3297" s="1" t="str">
        <f t="shared" si="1"/>
        <v/>
      </c>
      <c r="B3297" s="1"/>
      <c r="C3297" s="38" t="str">
        <f>IF('TSA Input'!J3272="","",IF('TSA Input'!J3272="Yes",'TSA Input'!B3272,"Ineligible"))</f>
        <v/>
      </c>
      <c r="D3297" s="39" t="str">
        <f>IF('TSA Input'!J3272="","",IF('TSA Input'!J3272="Yes",'TSA Input'!H3272,""))</f>
        <v/>
      </c>
      <c r="E3297" s="40" t="str">
        <f>IF('TSA Input'!J3272="","",IF('TSA Input'!J3272="Yes",'TSA Input'!G3272,""))</f>
        <v/>
      </c>
      <c r="F3297" s="42" t="str">
        <f>IF('TSA Input'!J3272="","",IF('TSA Input'!J3272="Yes",'TSA Input'!C3272,""))</f>
        <v/>
      </c>
      <c r="G3297" s="43" t="str">
        <f>IF('TSA Input'!J3272="","",IF('TSA Input'!J3272="Yes",'TSA Input'!I3272,""))</f>
        <v/>
      </c>
      <c r="H3297" s="43" t="str">
        <f>IF('TSA Input'!J3272="","",IF('TSA Input'!J3272="Yes",'TSA Input'!E3272,""))</f>
        <v/>
      </c>
      <c r="I3297" s="45" t="str">
        <f t="shared" si="2"/>
        <v/>
      </c>
      <c r="J3297" s="146" t="str">
        <f>IF('TSA Input'!$J3272="","",IF('TSA Input'!$J3272="Yes",'TSA Input'!$C3272,""))</f>
        <v/>
      </c>
      <c r="K3297" s="147" t="str">
        <f>IF('TSA Input'!$J3272="","",IF('TSA Input'!$J3272="Yes",'TSA Input'!$I3272,""))</f>
        <v/>
      </c>
      <c r="L3297" s="147" t="str">
        <f>IF('TSA Input'!$J3272="","",IF('TSA Input'!$J3272="Yes",'TSA Input'!$E3272,""))</f>
        <v/>
      </c>
      <c r="M3297" s="45" t="str">
        <f t="shared" si="3"/>
        <v/>
      </c>
      <c r="N3297" s="48"/>
      <c r="O3297" s="49"/>
      <c r="P3297" s="148" t="s">
        <v>31</v>
      </c>
      <c r="Q3297" s="149" t="s">
        <v>31</v>
      </c>
      <c r="R3297" s="1"/>
    </row>
    <row r="3298" spans="1:18" ht="15.75" hidden="1" customHeight="1">
      <c r="A3298" s="1" t="str">
        <f t="shared" si="1"/>
        <v/>
      </c>
      <c r="B3298" s="1"/>
      <c r="C3298" s="38" t="str">
        <f>IF('TSA Input'!J3273="","",IF('TSA Input'!J3273="Yes",'TSA Input'!B3273,"Ineligible"))</f>
        <v/>
      </c>
      <c r="D3298" s="39" t="str">
        <f>IF('TSA Input'!J3273="","",IF('TSA Input'!J3273="Yes",'TSA Input'!H3273,""))</f>
        <v/>
      </c>
      <c r="E3298" s="40" t="str">
        <f>IF('TSA Input'!J3273="","",IF('TSA Input'!J3273="Yes",'TSA Input'!G3273,""))</f>
        <v/>
      </c>
      <c r="F3298" s="42" t="str">
        <f>IF('TSA Input'!J3273="","",IF('TSA Input'!J3273="Yes",'TSA Input'!C3273,""))</f>
        <v/>
      </c>
      <c r="G3298" s="43" t="str">
        <f>IF('TSA Input'!J3273="","",IF('TSA Input'!J3273="Yes",'TSA Input'!I3273,""))</f>
        <v/>
      </c>
      <c r="H3298" s="43" t="str">
        <f>IF('TSA Input'!J3273="","",IF('TSA Input'!J3273="Yes",'TSA Input'!E3273,""))</f>
        <v/>
      </c>
      <c r="I3298" s="45" t="str">
        <f t="shared" si="2"/>
        <v/>
      </c>
      <c r="J3298" s="146" t="str">
        <f>IF('TSA Input'!$J3273="","",IF('TSA Input'!$J3273="Yes",'TSA Input'!$C3273,""))</f>
        <v/>
      </c>
      <c r="K3298" s="147" t="str">
        <f>IF('TSA Input'!$J3273="","",IF('TSA Input'!$J3273="Yes",'TSA Input'!$I3273,""))</f>
        <v/>
      </c>
      <c r="L3298" s="147" t="str">
        <f>IF('TSA Input'!$J3273="","",IF('TSA Input'!$J3273="Yes",'TSA Input'!$E3273,""))</f>
        <v/>
      </c>
      <c r="M3298" s="45" t="str">
        <f t="shared" si="3"/>
        <v/>
      </c>
      <c r="N3298" s="48"/>
      <c r="O3298" s="49"/>
      <c r="P3298" s="148" t="s">
        <v>31</v>
      </c>
      <c r="Q3298" s="149" t="s">
        <v>31</v>
      </c>
      <c r="R3298" s="1"/>
    </row>
    <row r="3299" spans="1:18" ht="15.75" hidden="1" customHeight="1">
      <c r="A3299" s="1" t="str">
        <f t="shared" si="1"/>
        <v/>
      </c>
      <c r="B3299" s="1"/>
      <c r="C3299" s="38" t="str">
        <f>IF('TSA Input'!J3274="","",IF('TSA Input'!J3274="Yes",'TSA Input'!B3274,"Ineligible"))</f>
        <v/>
      </c>
      <c r="D3299" s="39" t="str">
        <f>IF('TSA Input'!J3274="","",IF('TSA Input'!J3274="Yes",'TSA Input'!H3274,""))</f>
        <v/>
      </c>
      <c r="E3299" s="40" t="str">
        <f>IF('TSA Input'!J3274="","",IF('TSA Input'!J3274="Yes",'TSA Input'!G3274,""))</f>
        <v/>
      </c>
      <c r="F3299" s="42" t="str">
        <f>IF('TSA Input'!J3274="","",IF('TSA Input'!J3274="Yes",'TSA Input'!C3274,""))</f>
        <v/>
      </c>
      <c r="G3299" s="43" t="str">
        <f>IF('TSA Input'!J3274="","",IF('TSA Input'!J3274="Yes",'TSA Input'!I3274,""))</f>
        <v/>
      </c>
      <c r="H3299" s="43" t="str">
        <f>IF('TSA Input'!J3274="","",IF('TSA Input'!J3274="Yes",'TSA Input'!E3274,""))</f>
        <v/>
      </c>
      <c r="I3299" s="45" t="str">
        <f t="shared" si="2"/>
        <v/>
      </c>
      <c r="J3299" s="146" t="str">
        <f>IF('TSA Input'!$J3274="","",IF('TSA Input'!$J3274="Yes",'TSA Input'!$C3274,""))</f>
        <v/>
      </c>
      <c r="K3299" s="147" t="str">
        <f>IF('TSA Input'!$J3274="","",IF('TSA Input'!$J3274="Yes",'TSA Input'!$I3274,""))</f>
        <v/>
      </c>
      <c r="L3299" s="147" t="str">
        <f>IF('TSA Input'!$J3274="","",IF('TSA Input'!$J3274="Yes",'TSA Input'!$E3274,""))</f>
        <v/>
      </c>
      <c r="M3299" s="45" t="str">
        <f t="shared" si="3"/>
        <v/>
      </c>
      <c r="N3299" s="48"/>
      <c r="O3299" s="49"/>
      <c r="P3299" s="148" t="s">
        <v>31</v>
      </c>
      <c r="Q3299" s="149" t="s">
        <v>31</v>
      </c>
      <c r="R3299" s="1"/>
    </row>
    <row r="3300" spans="1:18" ht="15.75" hidden="1" customHeight="1">
      <c r="A3300" s="1" t="str">
        <f t="shared" si="1"/>
        <v/>
      </c>
      <c r="B3300" s="1"/>
      <c r="C3300" s="38" t="str">
        <f>IF('TSA Input'!J3275="","",IF('TSA Input'!J3275="Yes",'TSA Input'!B3275,"Ineligible"))</f>
        <v/>
      </c>
      <c r="D3300" s="39" t="str">
        <f>IF('TSA Input'!J3275="","",IF('TSA Input'!J3275="Yes",'TSA Input'!H3275,""))</f>
        <v/>
      </c>
      <c r="E3300" s="40" t="str">
        <f>IF('TSA Input'!J3275="","",IF('TSA Input'!J3275="Yes",'TSA Input'!G3275,""))</f>
        <v/>
      </c>
      <c r="F3300" s="42" t="str">
        <f>IF('TSA Input'!J3275="","",IF('TSA Input'!J3275="Yes",'TSA Input'!C3275,""))</f>
        <v/>
      </c>
      <c r="G3300" s="43" t="str">
        <f>IF('TSA Input'!J3275="","",IF('TSA Input'!J3275="Yes",'TSA Input'!I3275,""))</f>
        <v/>
      </c>
      <c r="H3300" s="43" t="str">
        <f>IF('TSA Input'!J3275="","",IF('TSA Input'!J3275="Yes",'TSA Input'!E3275,""))</f>
        <v/>
      </c>
      <c r="I3300" s="45" t="str">
        <f t="shared" si="2"/>
        <v/>
      </c>
      <c r="J3300" s="146" t="str">
        <f>IF('TSA Input'!$J3275="","",IF('TSA Input'!$J3275="Yes",'TSA Input'!$C3275,""))</f>
        <v/>
      </c>
      <c r="K3300" s="147" t="str">
        <f>IF('TSA Input'!$J3275="","",IF('TSA Input'!$J3275="Yes",'TSA Input'!$I3275,""))</f>
        <v/>
      </c>
      <c r="L3300" s="147" t="str">
        <f>IF('TSA Input'!$J3275="","",IF('TSA Input'!$J3275="Yes",'TSA Input'!$E3275,""))</f>
        <v/>
      </c>
      <c r="M3300" s="45" t="str">
        <f t="shared" si="3"/>
        <v/>
      </c>
      <c r="N3300" s="48"/>
      <c r="O3300" s="49"/>
      <c r="P3300" s="148" t="s">
        <v>31</v>
      </c>
      <c r="Q3300" s="149" t="s">
        <v>31</v>
      </c>
      <c r="R3300" s="1"/>
    </row>
    <row r="3301" spans="1:18" ht="15.75" hidden="1" customHeight="1">
      <c r="A3301" s="1" t="str">
        <f t="shared" si="1"/>
        <v/>
      </c>
      <c r="B3301" s="1"/>
      <c r="C3301" s="38" t="str">
        <f>IF('TSA Input'!J3276="","",IF('TSA Input'!J3276="Yes",'TSA Input'!B3276,"Ineligible"))</f>
        <v/>
      </c>
      <c r="D3301" s="39" t="str">
        <f>IF('TSA Input'!J3276="","",IF('TSA Input'!J3276="Yes",'TSA Input'!H3276,""))</f>
        <v/>
      </c>
      <c r="E3301" s="40" t="str">
        <f>IF('TSA Input'!J3276="","",IF('TSA Input'!J3276="Yes",'TSA Input'!G3276,""))</f>
        <v/>
      </c>
      <c r="F3301" s="42" t="str">
        <f>IF('TSA Input'!J3276="","",IF('TSA Input'!J3276="Yes",'TSA Input'!C3276,""))</f>
        <v/>
      </c>
      <c r="G3301" s="43" t="str">
        <f>IF('TSA Input'!J3276="","",IF('TSA Input'!J3276="Yes",'TSA Input'!I3276,""))</f>
        <v/>
      </c>
      <c r="H3301" s="43" t="str">
        <f>IF('TSA Input'!J3276="","",IF('TSA Input'!J3276="Yes",'TSA Input'!E3276,""))</f>
        <v/>
      </c>
      <c r="I3301" s="45" t="str">
        <f t="shared" si="2"/>
        <v/>
      </c>
      <c r="J3301" s="146" t="str">
        <f>IF('TSA Input'!$J3276="","",IF('TSA Input'!$J3276="Yes",'TSA Input'!$C3276,""))</f>
        <v/>
      </c>
      <c r="K3301" s="147" t="str">
        <f>IF('TSA Input'!$J3276="","",IF('TSA Input'!$J3276="Yes",'TSA Input'!$I3276,""))</f>
        <v/>
      </c>
      <c r="L3301" s="147" t="str">
        <f>IF('TSA Input'!$J3276="","",IF('TSA Input'!$J3276="Yes",'TSA Input'!$E3276,""))</f>
        <v/>
      </c>
      <c r="M3301" s="45" t="str">
        <f t="shared" si="3"/>
        <v/>
      </c>
      <c r="N3301" s="48"/>
      <c r="O3301" s="49"/>
      <c r="P3301" s="148" t="s">
        <v>31</v>
      </c>
      <c r="Q3301" s="149" t="s">
        <v>31</v>
      </c>
      <c r="R3301" s="1"/>
    </row>
    <row r="3302" spans="1:18" ht="15.75" hidden="1" customHeight="1">
      <c r="A3302" s="1" t="str">
        <f t="shared" si="1"/>
        <v/>
      </c>
      <c r="B3302" s="1"/>
      <c r="C3302" s="38" t="str">
        <f>IF('TSA Input'!J3277="","",IF('TSA Input'!J3277="Yes",'TSA Input'!B3277,"Ineligible"))</f>
        <v/>
      </c>
      <c r="D3302" s="39" t="str">
        <f>IF('TSA Input'!J3277="","",IF('TSA Input'!J3277="Yes",'TSA Input'!H3277,""))</f>
        <v/>
      </c>
      <c r="E3302" s="40" t="str">
        <f>IF('TSA Input'!J3277="","",IF('TSA Input'!J3277="Yes",'TSA Input'!G3277,""))</f>
        <v/>
      </c>
      <c r="F3302" s="42" t="str">
        <f>IF('TSA Input'!J3277="","",IF('TSA Input'!J3277="Yes",'TSA Input'!C3277,""))</f>
        <v/>
      </c>
      <c r="G3302" s="43" t="str">
        <f>IF('TSA Input'!J3277="","",IF('TSA Input'!J3277="Yes",'TSA Input'!I3277,""))</f>
        <v/>
      </c>
      <c r="H3302" s="43" t="str">
        <f>IF('TSA Input'!J3277="","",IF('TSA Input'!J3277="Yes",'TSA Input'!E3277,""))</f>
        <v/>
      </c>
      <c r="I3302" s="45" t="str">
        <f t="shared" si="2"/>
        <v/>
      </c>
      <c r="J3302" s="146" t="str">
        <f>IF('TSA Input'!$J3277="","",IF('TSA Input'!$J3277="Yes",'TSA Input'!$C3277,""))</f>
        <v/>
      </c>
      <c r="K3302" s="147" t="str">
        <f>IF('TSA Input'!$J3277="","",IF('TSA Input'!$J3277="Yes",'TSA Input'!$I3277,""))</f>
        <v/>
      </c>
      <c r="L3302" s="147" t="str">
        <f>IF('TSA Input'!$J3277="","",IF('TSA Input'!$J3277="Yes",'TSA Input'!$E3277,""))</f>
        <v/>
      </c>
      <c r="M3302" s="45" t="str">
        <f t="shared" si="3"/>
        <v/>
      </c>
      <c r="N3302" s="48"/>
      <c r="O3302" s="49"/>
      <c r="P3302" s="148" t="s">
        <v>31</v>
      </c>
      <c r="Q3302" s="149" t="s">
        <v>31</v>
      </c>
      <c r="R3302" s="1"/>
    </row>
    <row r="3303" spans="1:18" ht="15.75" hidden="1" customHeight="1">
      <c r="A3303" s="1" t="str">
        <f t="shared" si="1"/>
        <v/>
      </c>
      <c r="B3303" s="1"/>
      <c r="C3303" s="38" t="str">
        <f>IF('TSA Input'!J3278="","",IF('TSA Input'!J3278="Yes",'TSA Input'!B3278,"Ineligible"))</f>
        <v/>
      </c>
      <c r="D3303" s="39" t="str">
        <f>IF('TSA Input'!J3278="","",IF('TSA Input'!J3278="Yes",'TSA Input'!H3278,""))</f>
        <v/>
      </c>
      <c r="E3303" s="40" t="str">
        <f>IF('TSA Input'!J3278="","",IF('TSA Input'!J3278="Yes",'TSA Input'!G3278,""))</f>
        <v/>
      </c>
      <c r="F3303" s="42" t="str">
        <f>IF('TSA Input'!J3278="","",IF('TSA Input'!J3278="Yes",'TSA Input'!C3278,""))</f>
        <v/>
      </c>
      <c r="G3303" s="43" t="str">
        <f>IF('TSA Input'!J3278="","",IF('TSA Input'!J3278="Yes",'TSA Input'!I3278,""))</f>
        <v/>
      </c>
      <c r="H3303" s="43" t="str">
        <f>IF('TSA Input'!J3278="","",IF('TSA Input'!J3278="Yes",'TSA Input'!E3278,""))</f>
        <v/>
      </c>
      <c r="I3303" s="45" t="str">
        <f t="shared" si="2"/>
        <v/>
      </c>
      <c r="J3303" s="146" t="str">
        <f>IF('TSA Input'!$J3278="","",IF('TSA Input'!$J3278="Yes",'TSA Input'!$C3278,""))</f>
        <v/>
      </c>
      <c r="K3303" s="147" t="str">
        <f>IF('TSA Input'!$J3278="","",IF('TSA Input'!$J3278="Yes",'TSA Input'!$I3278,""))</f>
        <v/>
      </c>
      <c r="L3303" s="147" t="str">
        <f>IF('TSA Input'!$J3278="","",IF('TSA Input'!$J3278="Yes",'TSA Input'!$E3278,""))</f>
        <v/>
      </c>
      <c r="M3303" s="45" t="str">
        <f t="shared" si="3"/>
        <v/>
      </c>
      <c r="N3303" s="48"/>
      <c r="O3303" s="49"/>
      <c r="P3303" s="148" t="s">
        <v>31</v>
      </c>
      <c r="Q3303" s="149" t="s">
        <v>31</v>
      </c>
      <c r="R3303" s="1"/>
    </row>
    <row r="3304" spans="1:18" ht="15.75" hidden="1" customHeight="1">
      <c r="A3304" s="1" t="str">
        <f t="shared" si="1"/>
        <v/>
      </c>
      <c r="B3304" s="1"/>
      <c r="C3304" s="38" t="str">
        <f>IF('TSA Input'!J3279="","",IF('TSA Input'!J3279="Yes",'TSA Input'!B3279,"Ineligible"))</f>
        <v/>
      </c>
      <c r="D3304" s="39" t="str">
        <f>IF('TSA Input'!J3279="","",IF('TSA Input'!J3279="Yes",'TSA Input'!H3279,""))</f>
        <v/>
      </c>
      <c r="E3304" s="40" t="str">
        <f>IF('TSA Input'!J3279="","",IF('TSA Input'!J3279="Yes",'TSA Input'!G3279,""))</f>
        <v/>
      </c>
      <c r="F3304" s="42" t="str">
        <f>IF('TSA Input'!J3279="","",IF('TSA Input'!J3279="Yes",'TSA Input'!C3279,""))</f>
        <v/>
      </c>
      <c r="G3304" s="43" t="str">
        <f>IF('TSA Input'!J3279="","",IF('TSA Input'!J3279="Yes",'TSA Input'!I3279,""))</f>
        <v/>
      </c>
      <c r="H3304" s="43" t="str">
        <f>IF('TSA Input'!J3279="","",IF('TSA Input'!J3279="Yes",'TSA Input'!E3279,""))</f>
        <v/>
      </c>
      <c r="I3304" s="45" t="str">
        <f t="shared" si="2"/>
        <v/>
      </c>
      <c r="J3304" s="146" t="str">
        <f>IF('TSA Input'!$J3279="","",IF('TSA Input'!$J3279="Yes",'TSA Input'!$C3279,""))</f>
        <v/>
      </c>
      <c r="K3304" s="147" t="str">
        <f>IF('TSA Input'!$J3279="","",IF('TSA Input'!$J3279="Yes",'TSA Input'!$I3279,""))</f>
        <v/>
      </c>
      <c r="L3304" s="147" t="str">
        <f>IF('TSA Input'!$J3279="","",IF('TSA Input'!$J3279="Yes",'TSA Input'!$E3279,""))</f>
        <v/>
      </c>
      <c r="M3304" s="45" t="str">
        <f t="shared" si="3"/>
        <v/>
      </c>
      <c r="N3304" s="48"/>
      <c r="O3304" s="49"/>
      <c r="P3304" s="148" t="s">
        <v>31</v>
      </c>
      <c r="Q3304" s="149" t="s">
        <v>31</v>
      </c>
      <c r="R3304" s="1"/>
    </row>
    <row r="3305" spans="1:18" ht="15.75" hidden="1" customHeight="1">
      <c r="A3305" s="1" t="str">
        <f t="shared" si="1"/>
        <v/>
      </c>
      <c r="B3305" s="1"/>
      <c r="C3305" s="38" t="str">
        <f>IF('TSA Input'!J3280="","",IF('TSA Input'!J3280="Yes",'TSA Input'!B3280,"Ineligible"))</f>
        <v/>
      </c>
      <c r="D3305" s="39" t="str">
        <f>IF('TSA Input'!J3280="","",IF('TSA Input'!J3280="Yes",'TSA Input'!H3280,""))</f>
        <v/>
      </c>
      <c r="E3305" s="40" t="str">
        <f>IF('TSA Input'!J3280="","",IF('TSA Input'!J3280="Yes",'TSA Input'!G3280,""))</f>
        <v/>
      </c>
      <c r="F3305" s="42" t="str">
        <f>IF('TSA Input'!J3280="","",IF('TSA Input'!J3280="Yes",'TSA Input'!C3280,""))</f>
        <v/>
      </c>
      <c r="G3305" s="43" t="str">
        <f>IF('TSA Input'!J3280="","",IF('TSA Input'!J3280="Yes",'TSA Input'!I3280,""))</f>
        <v/>
      </c>
      <c r="H3305" s="43" t="str">
        <f>IF('TSA Input'!J3280="","",IF('TSA Input'!J3280="Yes",'TSA Input'!E3280,""))</f>
        <v/>
      </c>
      <c r="I3305" s="45" t="str">
        <f t="shared" si="2"/>
        <v/>
      </c>
      <c r="J3305" s="146" t="str">
        <f>IF('TSA Input'!$J3280="","",IF('TSA Input'!$J3280="Yes",'TSA Input'!$C3280,""))</f>
        <v/>
      </c>
      <c r="K3305" s="147" t="str">
        <f>IF('TSA Input'!$J3280="","",IF('TSA Input'!$J3280="Yes",'TSA Input'!$I3280,""))</f>
        <v/>
      </c>
      <c r="L3305" s="147" t="str">
        <f>IF('TSA Input'!$J3280="","",IF('TSA Input'!$J3280="Yes",'TSA Input'!$E3280,""))</f>
        <v/>
      </c>
      <c r="M3305" s="45" t="str">
        <f t="shared" si="3"/>
        <v/>
      </c>
      <c r="N3305" s="48"/>
      <c r="O3305" s="49"/>
      <c r="P3305" s="148" t="s">
        <v>31</v>
      </c>
      <c r="Q3305" s="149" t="s">
        <v>31</v>
      </c>
      <c r="R3305" s="1"/>
    </row>
    <row r="3306" spans="1:18" ht="15.75" hidden="1" customHeight="1">
      <c r="A3306" s="1" t="str">
        <f t="shared" si="1"/>
        <v/>
      </c>
      <c r="B3306" s="1"/>
      <c r="C3306" s="38" t="str">
        <f>IF('TSA Input'!J3281="","",IF('TSA Input'!J3281="Yes",'TSA Input'!B3281,"Ineligible"))</f>
        <v/>
      </c>
      <c r="D3306" s="39" t="str">
        <f>IF('TSA Input'!J3281="","",IF('TSA Input'!J3281="Yes",'TSA Input'!H3281,""))</f>
        <v/>
      </c>
      <c r="E3306" s="40" t="str">
        <f>IF('TSA Input'!J3281="","",IF('TSA Input'!J3281="Yes",'TSA Input'!G3281,""))</f>
        <v/>
      </c>
      <c r="F3306" s="42" t="str">
        <f>IF('TSA Input'!J3281="","",IF('TSA Input'!J3281="Yes",'TSA Input'!C3281,""))</f>
        <v/>
      </c>
      <c r="G3306" s="43" t="str">
        <f>IF('TSA Input'!J3281="","",IF('TSA Input'!J3281="Yes",'TSA Input'!I3281,""))</f>
        <v/>
      </c>
      <c r="H3306" s="43" t="str">
        <f>IF('TSA Input'!J3281="","",IF('TSA Input'!J3281="Yes",'TSA Input'!E3281,""))</f>
        <v/>
      </c>
      <c r="I3306" s="45" t="str">
        <f t="shared" si="2"/>
        <v/>
      </c>
      <c r="J3306" s="146" t="str">
        <f>IF('TSA Input'!$J3281="","",IF('TSA Input'!$J3281="Yes",'TSA Input'!$C3281,""))</f>
        <v/>
      </c>
      <c r="K3306" s="147" t="str">
        <f>IF('TSA Input'!$J3281="","",IF('TSA Input'!$J3281="Yes",'TSA Input'!$I3281,""))</f>
        <v/>
      </c>
      <c r="L3306" s="147" t="str">
        <f>IF('TSA Input'!$J3281="","",IF('TSA Input'!$J3281="Yes",'TSA Input'!$E3281,""))</f>
        <v/>
      </c>
      <c r="M3306" s="45" t="str">
        <f t="shared" si="3"/>
        <v/>
      </c>
      <c r="N3306" s="48"/>
      <c r="O3306" s="49"/>
      <c r="P3306" s="148" t="s">
        <v>31</v>
      </c>
      <c r="Q3306" s="149" t="s">
        <v>31</v>
      </c>
      <c r="R3306" s="1"/>
    </row>
    <row r="3307" spans="1:18" ht="15.75" hidden="1" customHeight="1">
      <c r="A3307" s="1" t="str">
        <f t="shared" si="1"/>
        <v/>
      </c>
      <c r="B3307" s="1"/>
      <c r="C3307" s="38" t="str">
        <f>IF('TSA Input'!J3282="","",IF('TSA Input'!J3282="Yes",'TSA Input'!B3282,"Ineligible"))</f>
        <v/>
      </c>
      <c r="D3307" s="39" t="str">
        <f>IF('TSA Input'!J3282="","",IF('TSA Input'!J3282="Yes",'TSA Input'!H3282,""))</f>
        <v/>
      </c>
      <c r="E3307" s="40" t="str">
        <f>IF('TSA Input'!J3282="","",IF('TSA Input'!J3282="Yes",'TSA Input'!G3282,""))</f>
        <v/>
      </c>
      <c r="F3307" s="42" t="str">
        <f>IF('TSA Input'!J3282="","",IF('TSA Input'!J3282="Yes",'TSA Input'!C3282,""))</f>
        <v/>
      </c>
      <c r="G3307" s="43" t="str">
        <f>IF('TSA Input'!J3282="","",IF('TSA Input'!J3282="Yes",'TSA Input'!I3282,""))</f>
        <v/>
      </c>
      <c r="H3307" s="43" t="str">
        <f>IF('TSA Input'!J3282="","",IF('TSA Input'!J3282="Yes",'TSA Input'!E3282,""))</f>
        <v/>
      </c>
      <c r="I3307" s="45" t="str">
        <f t="shared" si="2"/>
        <v/>
      </c>
      <c r="J3307" s="146" t="str">
        <f>IF('TSA Input'!$J3282="","",IF('TSA Input'!$J3282="Yes",'TSA Input'!$C3282,""))</f>
        <v/>
      </c>
      <c r="K3307" s="147" t="str">
        <f>IF('TSA Input'!$J3282="","",IF('TSA Input'!$J3282="Yes",'TSA Input'!$I3282,""))</f>
        <v/>
      </c>
      <c r="L3307" s="147" t="str">
        <f>IF('TSA Input'!$J3282="","",IF('TSA Input'!$J3282="Yes",'TSA Input'!$E3282,""))</f>
        <v/>
      </c>
      <c r="M3307" s="45" t="str">
        <f t="shared" si="3"/>
        <v/>
      </c>
      <c r="N3307" s="48"/>
      <c r="O3307" s="49"/>
      <c r="P3307" s="148" t="s">
        <v>31</v>
      </c>
      <c r="Q3307" s="149" t="s">
        <v>31</v>
      </c>
      <c r="R3307" s="1"/>
    </row>
    <row r="3308" spans="1:18" ht="15.75" hidden="1" customHeight="1">
      <c r="A3308" s="1" t="str">
        <f t="shared" si="1"/>
        <v/>
      </c>
      <c r="B3308" s="1"/>
      <c r="C3308" s="38" t="str">
        <f>IF('TSA Input'!J3283="","",IF('TSA Input'!J3283="Yes",'TSA Input'!B3283,"Ineligible"))</f>
        <v/>
      </c>
      <c r="D3308" s="39" t="str">
        <f>IF('TSA Input'!J3283="","",IF('TSA Input'!J3283="Yes",'TSA Input'!H3283,""))</f>
        <v/>
      </c>
      <c r="E3308" s="40" t="str">
        <f>IF('TSA Input'!J3283="","",IF('TSA Input'!J3283="Yes",'TSA Input'!G3283,""))</f>
        <v/>
      </c>
      <c r="F3308" s="42" t="str">
        <f>IF('TSA Input'!J3283="","",IF('TSA Input'!J3283="Yes",'TSA Input'!C3283,""))</f>
        <v/>
      </c>
      <c r="G3308" s="43" t="str">
        <f>IF('TSA Input'!J3283="","",IF('TSA Input'!J3283="Yes",'TSA Input'!I3283,""))</f>
        <v/>
      </c>
      <c r="H3308" s="43" t="str">
        <f>IF('TSA Input'!J3283="","",IF('TSA Input'!J3283="Yes",'TSA Input'!E3283,""))</f>
        <v/>
      </c>
      <c r="I3308" s="45" t="str">
        <f t="shared" si="2"/>
        <v/>
      </c>
      <c r="J3308" s="146" t="str">
        <f>IF('TSA Input'!$J3283="","",IF('TSA Input'!$J3283="Yes",'TSA Input'!$C3283,""))</f>
        <v/>
      </c>
      <c r="K3308" s="147" t="str">
        <f>IF('TSA Input'!$J3283="","",IF('TSA Input'!$J3283="Yes",'TSA Input'!$I3283,""))</f>
        <v/>
      </c>
      <c r="L3308" s="147" t="str">
        <f>IF('TSA Input'!$J3283="","",IF('TSA Input'!$J3283="Yes",'TSA Input'!$E3283,""))</f>
        <v/>
      </c>
      <c r="M3308" s="45" t="str">
        <f t="shared" si="3"/>
        <v/>
      </c>
      <c r="N3308" s="48"/>
      <c r="O3308" s="49"/>
      <c r="P3308" s="148" t="s">
        <v>31</v>
      </c>
      <c r="Q3308" s="149" t="s">
        <v>31</v>
      </c>
      <c r="R3308" s="1"/>
    </row>
    <row r="3309" spans="1:18" ht="15.75" hidden="1" customHeight="1">
      <c r="A3309" s="1" t="str">
        <f t="shared" si="1"/>
        <v/>
      </c>
      <c r="B3309" s="1"/>
      <c r="C3309" s="38" t="str">
        <f>IF('TSA Input'!J3284="","",IF('TSA Input'!J3284="Yes",'TSA Input'!B3284,"Ineligible"))</f>
        <v/>
      </c>
      <c r="D3309" s="39" t="str">
        <f>IF('TSA Input'!J3284="","",IF('TSA Input'!J3284="Yes",'TSA Input'!H3284,""))</f>
        <v/>
      </c>
      <c r="E3309" s="40" t="str">
        <f>IF('TSA Input'!J3284="","",IF('TSA Input'!J3284="Yes",'TSA Input'!G3284,""))</f>
        <v/>
      </c>
      <c r="F3309" s="42" t="str">
        <f>IF('TSA Input'!J3284="","",IF('TSA Input'!J3284="Yes",'TSA Input'!C3284,""))</f>
        <v/>
      </c>
      <c r="G3309" s="43" t="str">
        <f>IF('TSA Input'!J3284="","",IF('TSA Input'!J3284="Yes",'TSA Input'!I3284,""))</f>
        <v/>
      </c>
      <c r="H3309" s="43" t="str">
        <f>IF('TSA Input'!J3284="","",IF('TSA Input'!J3284="Yes",'TSA Input'!E3284,""))</f>
        <v/>
      </c>
      <c r="I3309" s="45" t="str">
        <f t="shared" si="2"/>
        <v/>
      </c>
      <c r="J3309" s="146" t="str">
        <f>IF('TSA Input'!$J3284="","",IF('TSA Input'!$J3284="Yes",'TSA Input'!$C3284,""))</f>
        <v/>
      </c>
      <c r="K3309" s="147" t="str">
        <f>IF('TSA Input'!$J3284="","",IF('TSA Input'!$J3284="Yes",'TSA Input'!$I3284,""))</f>
        <v/>
      </c>
      <c r="L3309" s="147" t="str">
        <f>IF('TSA Input'!$J3284="","",IF('TSA Input'!$J3284="Yes",'TSA Input'!$E3284,""))</f>
        <v/>
      </c>
      <c r="M3309" s="45" t="str">
        <f t="shared" si="3"/>
        <v/>
      </c>
      <c r="N3309" s="48"/>
      <c r="O3309" s="49"/>
      <c r="P3309" s="148" t="s">
        <v>31</v>
      </c>
      <c r="Q3309" s="149" t="s">
        <v>31</v>
      </c>
      <c r="R3309" s="1"/>
    </row>
    <row r="3310" spans="1:18" ht="15.75" hidden="1" customHeight="1">
      <c r="A3310" s="1" t="str">
        <f t="shared" si="1"/>
        <v/>
      </c>
      <c r="B3310" s="1"/>
      <c r="C3310" s="38" t="str">
        <f>IF('TSA Input'!J3285="","",IF('TSA Input'!J3285="Yes",'TSA Input'!B3285,"Ineligible"))</f>
        <v/>
      </c>
      <c r="D3310" s="39" t="str">
        <f>IF('TSA Input'!J3285="","",IF('TSA Input'!J3285="Yes",'TSA Input'!H3285,""))</f>
        <v/>
      </c>
      <c r="E3310" s="40" t="str">
        <f>IF('TSA Input'!J3285="","",IF('TSA Input'!J3285="Yes",'TSA Input'!G3285,""))</f>
        <v/>
      </c>
      <c r="F3310" s="42" t="str">
        <f>IF('TSA Input'!J3285="","",IF('TSA Input'!J3285="Yes",'TSA Input'!C3285,""))</f>
        <v/>
      </c>
      <c r="G3310" s="43" t="str">
        <f>IF('TSA Input'!J3285="","",IF('TSA Input'!J3285="Yes",'TSA Input'!I3285,""))</f>
        <v/>
      </c>
      <c r="H3310" s="43" t="str">
        <f>IF('TSA Input'!J3285="","",IF('TSA Input'!J3285="Yes",'TSA Input'!E3285,""))</f>
        <v/>
      </c>
      <c r="I3310" s="45" t="str">
        <f t="shared" si="2"/>
        <v/>
      </c>
      <c r="J3310" s="146" t="str">
        <f>IF('TSA Input'!$J3285="","",IF('TSA Input'!$J3285="Yes",'TSA Input'!$C3285,""))</f>
        <v/>
      </c>
      <c r="K3310" s="147" t="str">
        <f>IF('TSA Input'!$J3285="","",IF('TSA Input'!$J3285="Yes",'TSA Input'!$I3285,""))</f>
        <v/>
      </c>
      <c r="L3310" s="147" t="str">
        <f>IF('TSA Input'!$J3285="","",IF('TSA Input'!$J3285="Yes",'TSA Input'!$E3285,""))</f>
        <v/>
      </c>
      <c r="M3310" s="45" t="str">
        <f t="shared" si="3"/>
        <v/>
      </c>
      <c r="N3310" s="48"/>
      <c r="O3310" s="49"/>
      <c r="P3310" s="148" t="s">
        <v>31</v>
      </c>
      <c r="Q3310" s="149" t="s">
        <v>31</v>
      </c>
      <c r="R3310" s="1"/>
    </row>
    <row r="3311" spans="1:18" ht="15.75" hidden="1" customHeight="1">
      <c r="A3311" s="1" t="str">
        <f t="shared" si="1"/>
        <v/>
      </c>
      <c r="B3311" s="1"/>
      <c r="C3311" s="38" t="str">
        <f>IF('TSA Input'!J3286="","",IF('TSA Input'!J3286="Yes",'TSA Input'!B3286,"Ineligible"))</f>
        <v/>
      </c>
      <c r="D3311" s="39" t="str">
        <f>IF('TSA Input'!J3286="","",IF('TSA Input'!J3286="Yes",'TSA Input'!H3286,""))</f>
        <v/>
      </c>
      <c r="E3311" s="40" t="str">
        <f>IF('TSA Input'!J3286="","",IF('TSA Input'!J3286="Yes",'TSA Input'!G3286,""))</f>
        <v/>
      </c>
      <c r="F3311" s="42" t="str">
        <f>IF('TSA Input'!J3286="","",IF('TSA Input'!J3286="Yes",'TSA Input'!C3286,""))</f>
        <v/>
      </c>
      <c r="G3311" s="43" t="str">
        <f>IF('TSA Input'!J3286="","",IF('TSA Input'!J3286="Yes",'TSA Input'!I3286,""))</f>
        <v/>
      </c>
      <c r="H3311" s="43" t="str">
        <f>IF('TSA Input'!J3286="","",IF('TSA Input'!J3286="Yes",'TSA Input'!E3286,""))</f>
        <v/>
      </c>
      <c r="I3311" s="45" t="str">
        <f t="shared" si="2"/>
        <v/>
      </c>
      <c r="J3311" s="146" t="str">
        <f>IF('TSA Input'!$J3286="","",IF('TSA Input'!$J3286="Yes",'TSA Input'!$C3286,""))</f>
        <v/>
      </c>
      <c r="K3311" s="147" t="str">
        <f>IF('TSA Input'!$J3286="","",IF('TSA Input'!$J3286="Yes",'TSA Input'!$I3286,""))</f>
        <v/>
      </c>
      <c r="L3311" s="147" t="str">
        <f>IF('TSA Input'!$J3286="","",IF('TSA Input'!$J3286="Yes",'TSA Input'!$E3286,""))</f>
        <v/>
      </c>
      <c r="M3311" s="45" t="str">
        <f t="shared" si="3"/>
        <v/>
      </c>
      <c r="N3311" s="48"/>
      <c r="O3311" s="49"/>
      <c r="P3311" s="148" t="s">
        <v>31</v>
      </c>
      <c r="Q3311" s="149" t="s">
        <v>31</v>
      </c>
      <c r="R3311" s="1"/>
    </row>
    <row r="3312" spans="1:18" ht="15.75" hidden="1" customHeight="1">
      <c r="A3312" s="1" t="str">
        <f t="shared" si="1"/>
        <v/>
      </c>
      <c r="B3312" s="1"/>
      <c r="C3312" s="38" t="str">
        <f>IF('TSA Input'!J3287="","",IF('TSA Input'!J3287="Yes",'TSA Input'!B3287,"Ineligible"))</f>
        <v/>
      </c>
      <c r="D3312" s="39" t="str">
        <f>IF('TSA Input'!J3287="","",IF('TSA Input'!J3287="Yes",'TSA Input'!H3287,""))</f>
        <v/>
      </c>
      <c r="E3312" s="40" t="str">
        <f>IF('TSA Input'!J3287="","",IF('TSA Input'!J3287="Yes",'TSA Input'!G3287,""))</f>
        <v/>
      </c>
      <c r="F3312" s="42" t="str">
        <f>IF('TSA Input'!J3287="","",IF('TSA Input'!J3287="Yes",'TSA Input'!C3287,""))</f>
        <v/>
      </c>
      <c r="G3312" s="43" t="str">
        <f>IF('TSA Input'!J3287="","",IF('TSA Input'!J3287="Yes",'TSA Input'!I3287,""))</f>
        <v/>
      </c>
      <c r="H3312" s="43" t="str">
        <f>IF('TSA Input'!J3287="","",IF('TSA Input'!J3287="Yes",'TSA Input'!E3287,""))</f>
        <v/>
      </c>
      <c r="I3312" s="45" t="str">
        <f t="shared" si="2"/>
        <v/>
      </c>
      <c r="J3312" s="146" t="str">
        <f>IF('TSA Input'!$J3287="","",IF('TSA Input'!$J3287="Yes",'TSA Input'!$C3287,""))</f>
        <v/>
      </c>
      <c r="K3312" s="147" t="str">
        <f>IF('TSA Input'!$J3287="","",IF('TSA Input'!$J3287="Yes",'TSA Input'!$I3287,""))</f>
        <v/>
      </c>
      <c r="L3312" s="147" t="str">
        <f>IF('TSA Input'!$J3287="","",IF('TSA Input'!$J3287="Yes",'TSA Input'!$E3287,""))</f>
        <v/>
      </c>
      <c r="M3312" s="45" t="str">
        <f t="shared" si="3"/>
        <v/>
      </c>
      <c r="N3312" s="48"/>
      <c r="O3312" s="49"/>
      <c r="P3312" s="148" t="s">
        <v>31</v>
      </c>
      <c r="Q3312" s="149" t="s">
        <v>31</v>
      </c>
      <c r="R3312" s="1"/>
    </row>
    <row r="3313" spans="1:18" ht="15.75" hidden="1" customHeight="1">
      <c r="A3313" s="1" t="str">
        <f t="shared" si="1"/>
        <v/>
      </c>
      <c r="B3313" s="1"/>
      <c r="C3313" s="38" t="str">
        <f>IF('TSA Input'!J3288="","",IF('TSA Input'!J3288="Yes",'TSA Input'!B3288,"Ineligible"))</f>
        <v/>
      </c>
      <c r="D3313" s="39" t="str">
        <f>IF('TSA Input'!J3288="","",IF('TSA Input'!J3288="Yes",'TSA Input'!H3288,""))</f>
        <v/>
      </c>
      <c r="E3313" s="40" t="str">
        <f>IF('TSA Input'!J3288="","",IF('TSA Input'!J3288="Yes",'TSA Input'!G3288,""))</f>
        <v/>
      </c>
      <c r="F3313" s="42" t="str">
        <f>IF('TSA Input'!J3288="","",IF('TSA Input'!J3288="Yes",'TSA Input'!C3288,""))</f>
        <v/>
      </c>
      <c r="G3313" s="43" t="str">
        <f>IF('TSA Input'!J3288="","",IF('TSA Input'!J3288="Yes",'TSA Input'!I3288,""))</f>
        <v/>
      </c>
      <c r="H3313" s="43" t="str">
        <f>IF('TSA Input'!J3288="","",IF('TSA Input'!J3288="Yes",'TSA Input'!E3288,""))</f>
        <v/>
      </c>
      <c r="I3313" s="45" t="str">
        <f t="shared" si="2"/>
        <v/>
      </c>
      <c r="J3313" s="146" t="str">
        <f>IF('TSA Input'!$J3288="","",IF('TSA Input'!$J3288="Yes",'TSA Input'!$C3288,""))</f>
        <v/>
      </c>
      <c r="K3313" s="147" t="str">
        <f>IF('TSA Input'!$J3288="","",IF('TSA Input'!$J3288="Yes",'TSA Input'!$I3288,""))</f>
        <v/>
      </c>
      <c r="L3313" s="147" t="str">
        <f>IF('TSA Input'!$J3288="","",IF('TSA Input'!$J3288="Yes",'TSA Input'!$E3288,""))</f>
        <v/>
      </c>
      <c r="M3313" s="45" t="str">
        <f t="shared" si="3"/>
        <v/>
      </c>
      <c r="N3313" s="48"/>
      <c r="O3313" s="49"/>
      <c r="P3313" s="148" t="s">
        <v>31</v>
      </c>
      <c r="Q3313" s="149" t="s">
        <v>31</v>
      </c>
      <c r="R3313" s="1"/>
    </row>
    <row r="3314" spans="1:18" ht="15.75" hidden="1" customHeight="1">
      <c r="A3314" s="1" t="str">
        <f t="shared" si="1"/>
        <v/>
      </c>
      <c r="B3314" s="1"/>
      <c r="C3314" s="38" t="str">
        <f>IF('TSA Input'!J3289="","",IF('TSA Input'!J3289="Yes",'TSA Input'!B3289,"Ineligible"))</f>
        <v/>
      </c>
      <c r="D3314" s="39" t="str">
        <f>IF('TSA Input'!J3289="","",IF('TSA Input'!J3289="Yes",'TSA Input'!H3289,""))</f>
        <v/>
      </c>
      <c r="E3314" s="40" t="str">
        <f>IF('TSA Input'!J3289="","",IF('TSA Input'!J3289="Yes",'TSA Input'!G3289,""))</f>
        <v/>
      </c>
      <c r="F3314" s="42" t="str">
        <f>IF('TSA Input'!J3289="","",IF('TSA Input'!J3289="Yes",'TSA Input'!C3289,""))</f>
        <v/>
      </c>
      <c r="G3314" s="43" t="str">
        <f>IF('TSA Input'!J3289="","",IF('TSA Input'!J3289="Yes",'TSA Input'!I3289,""))</f>
        <v/>
      </c>
      <c r="H3314" s="43" t="str">
        <f>IF('TSA Input'!J3289="","",IF('TSA Input'!J3289="Yes",'TSA Input'!E3289,""))</f>
        <v/>
      </c>
      <c r="I3314" s="45" t="str">
        <f t="shared" si="2"/>
        <v/>
      </c>
      <c r="J3314" s="146" t="str">
        <f>IF('TSA Input'!$J3289="","",IF('TSA Input'!$J3289="Yes",'TSA Input'!$C3289,""))</f>
        <v/>
      </c>
      <c r="K3314" s="147" t="str">
        <f>IF('TSA Input'!$J3289="","",IF('TSA Input'!$J3289="Yes",'TSA Input'!$I3289,""))</f>
        <v/>
      </c>
      <c r="L3314" s="147" t="str">
        <f>IF('TSA Input'!$J3289="","",IF('TSA Input'!$J3289="Yes",'TSA Input'!$E3289,""))</f>
        <v/>
      </c>
      <c r="M3314" s="45" t="str">
        <f t="shared" si="3"/>
        <v/>
      </c>
      <c r="N3314" s="48"/>
      <c r="O3314" s="49"/>
      <c r="P3314" s="148" t="s">
        <v>31</v>
      </c>
      <c r="Q3314" s="149" t="s">
        <v>31</v>
      </c>
      <c r="R3314" s="1"/>
    </row>
    <row r="3315" spans="1:18" ht="15.75" hidden="1" customHeight="1">
      <c r="A3315" s="1" t="str">
        <f t="shared" si="1"/>
        <v/>
      </c>
      <c r="B3315" s="1"/>
      <c r="C3315" s="38" t="str">
        <f>IF('TSA Input'!J3290="","",IF('TSA Input'!J3290="Yes",'TSA Input'!B3290,"Ineligible"))</f>
        <v/>
      </c>
      <c r="D3315" s="39" t="str">
        <f>IF('TSA Input'!J3290="","",IF('TSA Input'!J3290="Yes",'TSA Input'!H3290,""))</f>
        <v/>
      </c>
      <c r="E3315" s="40" t="str">
        <f>IF('TSA Input'!J3290="","",IF('TSA Input'!J3290="Yes",'TSA Input'!G3290,""))</f>
        <v/>
      </c>
      <c r="F3315" s="42" t="str">
        <f>IF('TSA Input'!J3290="","",IF('TSA Input'!J3290="Yes",'TSA Input'!C3290,""))</f>
        <v/>
      </c>
      <c r="G3315" s="43" t="str">
        <f>IF('TSA Input'!J3290="","",IF('TSA Input'!J3290="Yes",'TSA Input'!I3290,""))</f>
        <v/>
      </c>
      <c r="H3315" s="43" t="str">
        <f>IF('TSA Input'!J3290="","",IF('TSA Input'!J3290="Yes",'TSA Input'!E3290,""))</f>
        <v/>
      </c>
      <c r="I3315" s="45" t="str">
        <f t="shared" si="2"/>
        <v/>
      </c>
      <c r="J3315" s="146" t="str">
        <f>IF('TSA Input'!$J3290="","",IF('TSA Input'!$J3290="Yes",'TSA Input'!$C3290,""))</f>
        <v/>
      </c>
      <c r="K3315" s="147" t="str">
        <f>IF('TSA Input'!$J3290="","",IF('TSA Input'!$J3290="Yes",'TSA Input'!$I3290,""))</f>
        <v/>
      </c>
      <c r="L3315" s="147" t="str">
        <f>IF('TSA Input'!$J3290="","",IF('TSA Input'!$J3290="Yes",'TSA Input'!$E3290,""))</f>
        <v/>
      </c>
      <c r="M3315" s="45" t="str">
        <f t="shared" si="3"/>
        <v/>
      </c>
      <c r="N3315" s="48"/>
      <c r="O3315" s="49"/>
      <c r="P3315" s="148" t="s">
        <v>31</v>
      </c>
      <c r="Q3315" s="149" t="s">
        <v>31</v>
      </c>
      <c r="R3315" s="1"/>
    </row>
    <row r="3316" spans="1:18" ht="15.75" hidden="1" customHeight="1">
      <c r="A3316" s="1" t="str">
        <f t="shared" si="1"/>
        <v/>
      </c>
      <c r="B3316" s="1"/>
      <c r="C3316" s="38" t="str">
        <f>IF('TSA Input'!J3291="","",IF('TSA Input'!J3291="Yes",'TSA Input'!B3291,"Ineligible"))</f>
        <v/>
      </c>
      <c r="D3316" s="39" t="str">
        <f>IF('TSA Input'!J3291="","",IF('TSA Input'!J3291="Yes",'TSA Input'!H3291,""))</f>
        <v/>
      </c>
      <c r="E3316" s="40" t="str">
        <f>IF('TSA Input'!J3291="","",IF('TSA Input'!J3291="Yes",'TSA Input'!G3291,""))</f>
        <v/>
      </c>
      <c r="F3316" s="42" t="str">
        <f>IF('TSA Input'!J3291="","",IF('TSA Input'!J3291="Yes",'TSA Input'!C3291,""))</f>
        <v/>
      </c>
      <c r="G3316" s="43" t="str">
        <f>IF('TSA Input'!J3291="","",IF('TSA Input'!J3291="Yes",'TSA Input'!I3291,""))</f>
        <v/>
      </c>
      <c r="H3316" s="43" t="str">
        <f>IF('TSA Input'!J3291="","",IF('TSA Input'!J3291="Yes",'TSA Input'!E3291,""))</f>
        <v/>
      </c>
      <c r="I3316" s="45" t="str">
        <f t="shared" si="2"/>
        <v/>
      </c>
      <c r="J3316" s="146" t="str">
        <f>IF('TSA Input'!$J3291="","",IF('TSA Input'!$J3291="Yes",'TSA Input'!$C3291,""))</f>
        <v/>
      </c>
      <c r="K3316" s="147" t="str">
        <f>IF('TSA Input'!$J3291="","",IF('TSA Input'!$J3291="Yes",'TSA Input'!$I3291,""))</f>
        <v/>
      </c>
      <c r="L3316" s="147" t="str">
        <f>IF('TSA Input'!$J3291="","",IF('TSA Input'!$J3291="Yes",'TSA Input'!$E3291,""))</f>
        <v/>
      </c>
      <c r="M3316" s="45" t="str">
        <f t="shared" si="3"/>
        <v/>
      </c>
      <c r="N3316" s="48"/>
      <c r="O3316" s="49"/>
      <c r="P3316" s="148" t="s">
        <v>31</v>
      </c>
      <c r="Q3316" s="149" t="s">
        <v>31</v>
      </c>
      <c r="R3316" s="1"/>
    </row>
    <row r="3317" spans="1:18" ht="15.75" hidden="1" customHeight="1">
      <c r="A3317" s="1" t="str">
        <f t="shared" si="1"/>
        <v/>
      </c>
      <c r="B3317" s="1"/>
      <c r="C3317" s="38" t="str">
        <f>IF('TSA Input'!J3292="","",IF('TSA Input'!J3292="Yes",'TSA Input'!B3292,"Ineligible"))</f>
        <v/>
      </c>
      <c r="D3317" s="39" t="str">
        <f>IF('TSA Input'!J3292="","",IF('TSA Input'!J3292="Yes",'TSA Input'!H3292,""))</f>
        <v/>
      </c>
      <c r="E3317" s="40" t="str">
        <f>IF('TSA Input'!J3292="","",IF('TSA Input'!J3292="Yes",'TSA Input'!G3292,""))</f>
        <v/>
      </c>
      <c r="F3317" s="42" t="str">
        <f>IF('TSA Input'!J3292="","",IF('TSA Input'!J3292="Yes",'TSA Input'!C3292,""))</f>
        <v/>
      </c>
      <c r="G3317" s="43" t="str">
        <f>IF('TSA Input'!J3292="","",IF('TSA Input'!J3292="Yes",'TSA Input'!I3292,""))</f>
        <v/>
      </c>
      <c r="H3317" s="43" t="str">
        <f>IF('TSA Input'!J3292="","",IF('TSA Input'!J3292="Yes",'TSA Input'!E3292,""))</f>
        <v/>
      </c>
      <c r="I3317" s="45" t="str">
        <f t="shared" si="2"/>
        <v/>
      </c>
      <c r="J3317" s="146" t="str">
        <f>IF('TSA Input'!$J3292="","",IF('TSA Input'!$J3292="Yes",'TSA Input'!$C3292,""))</f>
        <v/>
      </c>
      <c r="K3317" s="147" t="str">
        <f>IF('TSA Input'!$J3292="","",IF('TSA Input'!$J3292="Yes",'TSA Input'!$I3292,""))</f>
        <v/>
      </c>
      <c r="L3317" s="147" t="str">
        <f>IF('TSA Input'!$J3292="","",IF('TSA Input'!$J3292="Yes",'TSA Input'!$E3292,""))</f>
        <v/>
      </c>
      <c r="M3317" s="45" t="str">
        <f t="shared" si="3"/>
        <v/>
      </c>
      <c r="N3317" s="48"/>
      <c r="O3317" s="49"/>
      <c r="P3317" s="148" t="s">
        <v>31</v>
      </c>
      <c r="Q3317" s="149" t="s">
        <v>31</v>
      </c>
      <c r="R3317" s="1"/>
    </row>
    <row r="3318" spans="1:18" ht="15.75" hidden="1" customHeight="1">
      <c r="A3318" s="1" t="str">
        <f t="shared" si="1"/>
        <v/>
      </c>
      <c r="B3318" s="1"/>
      <c r="C3318" s="38" t="str">
        <f>IF('TSA Input'!J3293="","",IF('TSA Input'!J3293="Yes",'TSA Input'!B3293,"Ineligible"))</f>
        <v/>
      </c>
      <c r="D3318" s="39" t="str">
        <f>IF('TSA Input'!J3293="","",IF('TSA Input'!J3293="Yes",'TSA Input'!H3293,""))</f>
        <v/>
      </c>
      <c r="E3318" s="40" t="str">
        <f>IF('TSA Input'!J3293="","",IF('TSA Input'!J3293="Yes",'TSA Input'!G3293,""))</f>
        <v/>
      </c>
      <c r="F3318" s="42" t="str">
        <f>IF('TSA Input'!J3293="","",IF('TSA Input'!J3293="Yes",'TSA Input'!C3293,""))</f>
        <v/>
      </c>
      <c r="G3318" s="43" t="str">
        <f>IF('TSA Input'!J3293="","",IF('TSA Input'!J3293="Yes",'TSA Input'!I3293,""))</f>
        <v/>
      </c>
      <c r="H3318" s="43" t="str">
        <f>IF('TSA Input'!J3293="","",IF('TSA Input'!J3293="Yes",'TSA Input'!E3293,""))</f>
        <v/>
      </c>
      <c r="I3318" s="45" t="str">
        <f t="shared" si="2"/>
        <v/>
      </c>
      <c r="J3318" s="146" t="str">
        <f>IF('TSA Input'!$J3293="","",IF('TSA Input'!$J3293="Yes",'TSA Input'!$C3293,""))</f>
        <v/>
      </c>
      <c r="K3318" s="147" t="str">
        <f>IF('TSA Input'!$J3293="","",IF('TSA Input'!$J3293="Yes",'TSA Input'!$I3293,""))</f>
        <v/>
      </c>
      <c r="L3318" s="147" t="str">
        <f>IF('TSA Input'!$J3293="","",IF('TSA Input'!$J3293="Yes",'TSA Input'!$E3293,""))</f>
        <v/>
      </c>
      <c r="M3318" s="45" t="str">
        <f t="shared" si="3"/>
        <v/>
      </c>
      <c r="N3318" s="48"/>
      <c r="O3318" s="49"/>
      <c r="P3318" s="148" t="s">
        <v>31</v>
      </c>
      <c r="Q3318" s="149" t="s">
        <v>31</v>
      </c>
      <c r="R3318" s="1"/>
    </row>
    <row r="3319" spans="1:18" ht="15.75" hidden="1" customHeight="1">
      <c r="A3319" s="1" t="str">
        <f t="shared" si="1"/>
        <v/>
      </c>
      <c r="B3319" s="1"/>
      <c r="C3319" s="38" t="str">
        <f>IF('TSA Input'!J3294="","",IF('TSA Input'!J3294="Yes",'TSA Input'!B3294,"Ineligible"))</f>
        <v/>
      </c>
      <c r="D3319" s="39" t="str">
        <f>IF('TSA Input'!J3294="","",IF('TSA Input'!J3294="Yes",'TSA Input'!H3294,""))</f>
        <v/>
      </c>
      <c r="E3319" s="40" t="str">
        <f>IF('TSA Input'!J3294="","",IF('TSA Input'!J3294="Yes",'TSA Input'!G3294,""))</f>
        <v/>
      </c>
      <c r="F3319" s="42" t="str">
        <f>IF('TSA Input'!J3294="","",IF('TSA Input'!J3294="Yes",'TSA Input'!C3294,""))</f>
        <v/>
      </c>
      <c r="G3319" s="43" t="str">
        <f>IF('TSA Input'!J3294="","",IF('TSA Input'!J3294="Yes",'TSA Input'!I3294,""))</f>
        <v/>
      </c>
      <c r="H3319" s="43" t="str">
        <f>IF('TSA Input'!J3294="","",IF('TSA Input'!J3294="Yes",'TSA Input'!E3294,""))</f>
        <v/>
      </c>
      <c r="I3319" s="45" t="str">
        <f t="shared" si="2"/>
        <v/>
      </c>
      <c r="J3319" s="146" t="str">
        <f>IF('TSA Input'!$J3294="","",IF('TSA Input'!$J3294="Yes",'TSA Input'!$C3294,""))</f>
        <v/>
      </c>
      <c r="K3319" s="147" t="str">
        <f>IF('TSA Input'!$J3294="","",IF('TSA Input'!$J3294="Yes",'TSA Input'!$I3294,""))</f>
        <v/>
      </c>
      <c r="L3319" s="147" t="str">
        <f>IF('TSA Input'!$J3294="","",IF('TSA Input'!$J3294="Yes",'TSA Input'!$E3294,""))</f>
        <v/>
      </c>
      <c r="M3319" s="45" t="str">
        <f t="shared" si="3"/>
        <v/>
      </c>
      <c r="N3319" s="48"/>
      <c r="O3319" s="49"/>
      <c r="P3319" s="148" t="s">
        <v>31</v>
      </c>
      <c r="Q3319" s="149" t="s">
        <v>31</v>
      </c>
      <c r="R3319" s="1"/>
    </row>
    <row r="3320" spans="1:18" ht="15.75" hidden="1" customHeight="1">
      <c r="A3320" s="1" t="str">
        <f t="shared" si="1"/>
        <v/>
      </c>
      <c r="B3320" s="1"/>
      <c r="C3320" s="38" t="str">
        <f>IF('TSA Input'!J3295="","",IF('TSA Input'!J3295="Yes",'TSA Input'!B3295,"Ineligible"))</f>
        <v/>
      </c>
      <c r="D3320" s="39" t="str">
        <f>IF('TSA Input'!J3295="","",IF('TSA Input'!J3295="Yes",'TSA Input'!H3295,""))</f>
        <v/>
      </c>
      <c r="E3320" s="40" t="str">
        <f>IF('TSA Input'!J3295="","",IF('TSA Input'!J3295="Yes",'TSA Input'!G3295,""))</f>
        <v/>
      </c>
      <c r="F3320" s="42" t="str">
        <f>IF('TSA Input'!J3295="","",IF('TSA Input'!J3295="Yes",'TSA Input'!C3295,""))</f>
        <v/>
      </c>
      <c r="G3320" s="43" t="str">
        <f>IF('TSA Input'!J3295="","",IF('TSA Input'!J3295="Yes",'TSA Input'!I3295,""))</f>
        <v/>
      </c>
      <c r="H3320" s="43" t="str">
        <f>IF('TSA Input'!J3295="","",IF('TSA Input'!J3295="Yes",'TSA Input'!E3295,""))</f>
        <v/>
      </c>
      <c r="I3320" s="45" t="str">
        <f t="shared" si="2"/>
        <v/>
      </c>
      <c r="J3320" s="146" t="str">
        <f>IF('TSA Input'!$J3295="","",IF('TSA Input'!$J3295="Yes",'TSA Input'!$C3295,""))</f>
        <v/>
      </c>
      <c r="K3320" s="147" t="str">
        <f>IF('TSA Input'!$J3295="","",IF('TSA Input'!$J3295="Yes",'TSA Input'!$I3295,""))</f>
        <v/>
      </c>
      <c r="L3320" s="147" t="str">
        <f>IF('TSA Input'!$J3295="","",IF('TSA Input'!$J3295="Yes",'TSA Input'!$E3295,""))</f>
        <v/>
      </c>
      <c r="M3320" s="45" t="str">
        <f t="shared" si="3"/>
        <v/>
      </c>
      <c r="N3320" s="48"/>
      <c r="O3320" s="49"/>
      <c r="P3320" s="148" t="s">
        <v>31</v>
      </c>
      <c r="Q3320" s="149" t="s">
        <v>31</v>
      </c>
      <c r="R3320" s="1"/>
    </row>
    <row r="3321" spans="1:18" ht="15.75" hidden="1" customHeight="1">
      <c r="A3321" s="1" t="str">
        <f t="shared" si="1"/>
        <v/>
      </c>
      <c r="B3321" s="1"/>
      <c r="C3321" s="38" t="str">
        <f>IF('TSA Input'!J3296="","",IF('TSA Input'!J3296="Yes",'TSA Input'!B3296,"Ineligible"))</f>
        <v/>
      </c>
      <c r="D3321" s="39" t="str">
        <f>IF('TSA Input'!J3296="","",IF('TSA Input'!J3296="Yes",'TSA Input'!H3296,""))</f>
        <v/>
      </c>
      <c r="E3321" s="40" t="str">
        <f>IF('TSA Input'!J3296="","",IF('TSA Input'!J3296="Yes",'TSA Input'!G3296,""))</f>
        <v/>
      </c>
      <c r="F3321" s="42" t="str">
        <f>IF('TSA Input'!J3296="","",IF('TSA Input'!J3296="Yes",'TSA Input'!C3296,""))</f>
        <v/>
      </c>
      <c r="G3321" s="43" t="str">
        <f>IF('TSA Input'!J3296="","",IF('TSA Input'!J3296="Yes",'TSA Input'!I3296,""))</f>
        <v/>
      </c>
      <c r="H3321" s="43" t="str">
        <f>IF('TSA Input'!J3296="","",IF('TSA Input'!J3296="Yes",'TSA Input'!E3296,""))</f>
        <v/>
      </c>
      <c r="I3321" s="45" t="str">
        <f t="shared" si="2"/>
        <v/>
      </c>
      <c r="J3321" s="146" t="str">
        <f>IF('TSA Input'!$J3296="","",IF('TSA Input'!$J3296="Yes",'TSA Input'!$C3296,""))</f>
        <v/>
      </c>
      <c r="K3321" s="147" t="str">
        <f>IF('TSA Input'!$J3296="","",IF('TSA Input'!$J3296="Yes",'TSA Input'!$I3296,""))</f>
        <v/>
      </c>
      <c r="L3321" s="147" t="str">
        <f>IF('TSA Input'!$J3296="","",IF('TSA Input'!$J3296="Yes",'TSA Input'!$E3296,""))</f>
        <v/>
      </c>
      <c r="M3321" s="45" t="str">
        <f t="shared" si="3"/>
        <v/>
      </c>
      <c r="N3321" s="48"/>
      <c r="O3321" s="49"/>
      <c r="P3321" s="148" t="s">
        <v>31</v>
      </c>
      <c r="Q3321" s="149" t="s">
        <v>31</v>
      </c>
      <c r="R3321" s="1"/>
    </row>
    <row r="3322" spans="1:18" ht="15.75" hidden="1" customHeight="1">
      <c r="A3322" s="1" t="str">
        <f t="shared" si="1"/>
        <v/>
      </c>
      <c r="B3322" s="1"/>
      <c r="C3322" s="38" t="str">
        <f>IF('TSA Input'!J3297="","",IF('TSA Input'!J3297="Yes",'TSA Input'!B3297,"Ineligible"))</f>
        <v/>
      </c>
      <c r="D3322" s="39" t="str">
        <f>IF('TSA Input'!J3297="","",IF('TSA Input'!J3297="Yes",'TSA Input'!H3297,""))</f>
        <v/>
      </c>
      <c r="E3322" s="40" t="str">
        <f>IF('TSA Input'!J3297="","",IF('TSA Input'!J3297="Yes",'TSA Input'!G3297,""))</f>
        <v/>
      </c>
      <c r="F3322" s="42" t="str">
        <f>IF('TSA Input'!J3297="","",IF('TSA Input'!J3297="Yes",'TSA Input'!C3297,""))</f>
        <v/>
      </c>
      <c r="G3322" s="43" t="str">
        <f>IF('TSA Input'!J3297="","",IF('TSA Input'!J3297="Yes",'TSA Input'!I3297,""))</f>
        <v/>
      </c>
      <c r="H3322" s="43" t="str">
        <f>IF('TSA Input'!J3297="","",IF('TSA Input'!J3297="Yes",'TSA Input'!E3297,""))</f>
        <v/>
      </c>
      <c r="I3322" s="45" t="str">
        <f t="shared" si="2"/>
        <v/>
      </c>
      <c r="J3322" s="146" t="str">
        <f>IF('TSA Input'!$J3297="","",IF('TSA Input'!$J3297="Yes",'TSA Input'!$C3297,""))</f>
        <v/>
      </c>
      <c r="K3322" s="147" t="str">
        <f>IF('TSA Input'!$J3297="","",IF('TSA Input'!$J3297="Yes",'TSA Input'!$I3297,""))</f>
        <v/>
      </c>
      <c r="L3322" s="147" t="str">
        <f>IF('TSA Input'!$J3297="","",IF('TSA Input'!$J3297="Yes",'TSA Input'!$E3297,""))</f>
        <v/>
      </c>
      <c r="M3322" s="45" t="str">
        <f t="shared" si="3"/>
        <v/>
      </c>
      <c r="N3322" s="48"/>
      <c r="O3322" s="49"/>
      <c r="P3322" s="148" t="s">
        <v>31</v>
      </c>
      <c r="Q3322" s="149" t="s">
        <v>31</v>
      </c>
      <c r="R3322" s="1"/>
    </row>
    <row r="3323" spans="1:18" ht="15.75" hidden="1" customHeight="1">
      <c r="A3323" s="1" t="str">
        <f t="shared" si="1"/>
        <v/>
      </c>
      <c r="B3323" s="1"/>
      <c r="C3323" s="38" t="str">
        <f>IF('TSA Input'!J3298="","",IF('TSA Input'!J3298="Yes",'TSA Input'!B3298,"Ineligible"))</f>
        <v/>
      </c>
      <c r="D3323" s="39" t="str">
        <f>IF('TSA Input'!J3298="","",IF('TSA Input'!J3298="Yes",'TSA Input'!H3298,""))</f>
        <v/>
      </c>
      <c r="E3323" s="40" t="str">
        <f>IF('TSA Input'!J3298="","",IF('TSA Input'!J3298="Yes",'TSA Input'!G3298,""))</f>
        <v/>
      </c>
      <c r="F3323" s="42" t="str">
        <f>IF('TSA Input'!J3298="","",IF('TSA Input'!J3298="Yes",'TSA Input'!C3298,""))</f>
        <v/>
      </c>
      <c r="G3323" s="43" t="str">
        <f>IF('TSA Input'!J3298="","",IF('TSA Input'!J3298="Yes",'TSA Input'!I3298,""))</f>
        <v/>
      </c>
      <c r="H3323" s="43" t="str">
        <f>IF('TSA Input'!J3298="","",IF('TSA Input'!J3298="Yes",'TSA Input'!E3298,""))</f>
        <v/>
      </c>
      <c r="I3323" s="45" t="str">
        <f t="shared" si="2"/>
        <v/>
      </c>
      <c r="J3323" s="146" t="str">
        <f>IF('TSA Input'!$J3298="","",IF('TSA Input'!$J3298="Yes",'TSA Input'!$C3298,""))</f>
        <v/>
      </c>
      <c r="K3323" s="147" t="str">
        <f>IF('TSA Input'!$J3298="","",IF('TSA Input'!$J3298="Yes",'TSA Input'!$I3298,""))</f>
        <v/>
      </c>
      <c r="L3323" s="147" t="str">
        <f>IF('TSA Input'!$J3298="","",IF('TSA Input'!$J3298="Yes",'TSA Input'!$E3298,""))</f>
        <v/>
      </c>
      <c r="M3323" s="45" t="str">
        <f t="shared" si="3"/>
        <v/>
      </c>
      <c r="N3323" s="48"/>
      <c r="O3323" s="49"/>
      <c r="P3323" s="148" t="s">
        <v>31</v>
      </c>
      <c r="Q3323" s="149" t="s">
        <v>31</v>
      </c>
      <c r="R3323" s="1"/>
    </row>
    <row r="3324" spans="1:18" ht="15.75" hidden="1" customHeight="1">
      <c r="A3324" s="1" t="str">
        <f t="shared" si="1"/>
        <v/>
      </c>
      <c r="B3324" s="1"/>
      <c r="C3324" s="38" t="str">
        <f>IF('TSA Input'!J3299="","",IF('TSA Input'!J3299="Yes",'TSA Input'!B3299,"Ineligible"))</f>
        <v/>
      </c>
      <c r="D3324" s="39" t="str">
        <f>IF('TSA Input'!J3299="","",IF('TSA Input'!J3299="Yes",'TSA Input'!H3299,""))</f>
        <v/>
      </c>
      <c r="E3324" s="40" t="str">
        <f>IF('TSA Input'!J3299="","",IF('TSA Input'!J3299="Yes",'TSA Input'!G3299,""))</f>
        <v/>
      </c>
      <c r="F3324" s="42" t="str">
        <f>IF('TSA Input'!J3299="","",IF('TSA Input'!J3299="Yes",'TSA Input'!C3299,""))</f>
        <v/>
      </c>
      <c r="G3324" s="43" t="str">
        <f>IF('TSA Input'!J3299="","",IF('TSA Input'!J3299="Yes",'TSA Input'!I3299,""))</f>
        <v/>
      </c>
      <c r="H3324" s="43" t="str">
        <f>IF('TSA Input'!J3299="","",IF('TSA Input'!J3299="Yes",'TSA Input'!E3299,""))</f>
        <v/>
      </c>
      <c r="I3324" s="45" t="str">
        <f t="shared" si="2"/>
        <v/>
      </c>
      <c r="J3324" s="146" t="str">
        <f>IF('TSA Input'!$J3299="","",IF('TSA Input'!$J3299="Yes",'TSA Input'!$C3299,""))</f>
        <v/>
      </c>
      <c r="K3324" s="147" t="str">
        <f>IF('TSA Input'!$J3299="","",IF('TSA Input'!$J3299="Yes",'TSA Input'!$I3299,""))</f>
        <v/>
      </c>
      <c r="L3324" s="147" t="str">
        <f>IF('TSA Input'!$J3299="","",IF('TSA Input'!$J3299="Yes",'TSA Input'!$E3299,""))</f>
        <v/>
      </c>
      <c r="M3324" s="45" t="str">
        <f t="shared" si="3"/>
        <v/>
      </c>
      <c r="N3324" s="48"/>
      <c r="O3324" s="49"/>
      <c r="P3324" s="148" t="s">
        <v>31</v>
      </c>
      <c r="Q3324" s="149" t="s">
        <v>31</v>
      </c>
      <c r="R3324" s="1"/>
    </row>
    <row r="3325" spans="1:18" ht="15.75" hidden="1" customHeight="1">
      <c r="A3325" s="1" t="str">
        <f t="shared" si="1"/>
        <v/>
      </c>
      <c r="B3325" s="1"/>
      <c r="C3325" s="38" t="str">
        <f>IF('TSA Input'!J3300="","",IF('TSA Input'!J3300="Yes",'TSA Input'!B3300,"Ineligible"))</f>
        <v/>
      </c>
      <c r="D3325" s="39" t="str">
        <f>IF('TSA Input'!J3300="","",IF('TSA Input'!J3300="Yes",'TSA Input'!H3300,""))</f>
        <v/>
      </c>
      <c r="E3325" s="40" t="str">
        <f>IF('TSA Input'!J3300="","",IF('TSA Input'!J3300="Yes",'TSA Input'!G3300,""))</f>
        <v/>
      </c>
      <c r="F3325" s="42" t="str">
        <f>IF('TSA Input'!J3300="","",IF('TSA Input'!J3300="Yes",'TSA Input'!C3300,""))</f>
        <v/>
      </c>
      <c r="G3325" s="43" t="str">
        <f>IF('TSA Input'!J3300="","",IF('TSA Input'!J3300="Yes",'TSA Input'!I3300,""))</f>
        <v/>
      </c>
      <c r="H3325" s="43" t="str">
        <f>IF('TSA Input'!J3300="","",IF('TSA Input'!J3300="Yes",'TSA Input'!E3300,""))</f>
        <v/>
      </c>
      <c r="I3325" s="45" t="str">
        <f t="shared" si="2"/>
        <v/>
      </c>
      <c r="J3325" s="146" t="str">
        <f>IF('TSA Input'!$J3300="","",IF('TSA Input'!$J3300="Yes",'TSA Input'!$C3300,""))</f>
        <v/>
      </c>
      <c r="K3325" s="147" t="str">
        <f>IF('TSA Input'!$J3300="","",IF('TSA Input'!$J3300="Yes",'TSA Input'!$I3300,""))</f>
        <v/>
      </c>
      <c r="L3325" s="147" t="str">
        <f>IF('TSA Input'!$J3300="","",IF('TSA Input'!$J3300="Yes",'TSA Input'!$E3300,""))</f>
        <v/>
      </c>
      <c r="M3325" s="45" t="str">
        <f t="shared" si="3"/>
        <v/>
      </c>
      <c r="N3325" s="48"/>
      <c r="O3325" s="49"/>
      <c r="P3325" s="148" t="s">
        <v>31</v>
      </c>
      <c r="Q3325" s="149" t="s">
        <v>31</v>
      </c>
      <c r="R3325" s="1"/>
    </row>
    <row r="3326" spans="1:18" ht="15.75" hidden="1" customHeight="1">
      <c r="A3326" s="1" t="str">
        <f t="shared" si="1"/>
        <v/>
      </c>
      <c r="B3326" s="1"/>
      <c r="C3326" s="38" t="str">
        <f>IF('TSA Input'!J3301="","",IF('TSA Input'!J3301="Yes",'TSA Input'!B3301,"Ineligible"))</f>
        <v/>
      </c>
      <c r="D3326" s="39" t="str">
        <f>IF('TSA Input'!J3301="","",IF('TSA Input'!J3301="Yes",'TSA Input'!H3301,""))</f>
        <v/>
      </c>
      <c r="E3326" s="40" t="str">
        <f>IF('TSA Input'!J3301="","",IF('TSA Input'!J3301="Yes",'TSA Input'!G3301,""))</f>
        <v/>
      </c>
      <c r="F3326" s="42" t="str">
        <f>IF('TSA Input'!J3301="","",IF('TSA Input'!J3301="Yes",'TSA Input'!C3301,""))</f>
        <v/>
      </c>
      <c r="G3326" s="43" t="str">
        <f>IF('TSA Input'!J3301="","",IF('TSA Input'!J3301="Yes",'TSA Input'!I3301,""))</f>
        <v/>
      </c>
      <c r="H3326" s="43" t="str">
        <f>IF('TSA Input'!J3301="","",IF('TSA Input'!J3301="Yes",'TSA Input'!E3301,""))</f>
        <v/>
      </c>
      <c r="I3326" s="45" t="str">
        <f t="shared" si="2"/>
        <v/>
      </c>
      <c r="J3326" s="146" t="str">
        <f>IF('TSA Input'!$J3301="","",IF('TSA Input'!$J3301="Yes",'TSA Input'!$C3301,""))</f>
        <v/>
      </c>
      <c r="K3326" s="147" t="str">
        <f>IF('TSA Input'!$J3301="","",IF('TSA Input'!$J3301="Yes",'TSA Input'!$I3301,""))</f>
        <v/>
      </c>
      <c r="L3326" s="147" t="str">
        <f>IF('TSA Input'!$J3301="","",IF('TSA Input'!$J3301="Yes",'TSA Input'!$E3301,""))</f>
        <v/>
      </c>
      <c r="M3326" s="45" t="str">
        <f t="shared" si="3"/>
        <v/>
      </c>
      <c r="N3326" s="48"/>
      <c r="O3326" s="49"/>
      <c r="P3326" s="148" t="s">
        <v>31</v>
      </c>
      <c r="Q3326" s="149" t="s">
        <v>31</v>
      </c>
      <c r="R3326" s="1"/>
    </row>
    <row r="3327" spans="1:18" ht="15.75" hidden="1" customHeight="1">
      <c r="A3327" s="1" t="str">
        <f t="shared" si="1"/>
        <v/>
      </c>
      <c r="B3327" s="1"/>
      <c r="C3327" s="38" t="str">
        <f>IF('TSA Input'!J3302="","",IF('TSA Input'!J3302="Yes",'TSA Input'!B3302,"Ineligible"))</f>
        <v/>
      </c>
      <c r="D3327" s="39" t="str">
        <f>IF('TSA Input'!J3302="","",IF('TSA Input'!J3302="Yes",'TSA Input'!H3302,""))</f>
        <v/>
      </c>
      <c r="E3327" s="40" t="str">
        <f>IF('TSA Input'!J3302="","",IF('TSA Input'!J3302="Yes",'TSA Input'!G3302,""))</f>
        <v/>
      </c>
      <c r="F3327" s="42" t="str">
        <f>IF('TSA Input'!J3302="","",IF('TSA Input'!J3302="Yes",'TSA Input'!C3302,""))</f>
        <v/>
      </c>
      <c r="G3327" s="43" t="str">
        <f>IF('TSA Input'!J3302="","",IF('TSA Input'!J3302="Yes",'TSA Input'!I3302,""))</f>
        <v/>
      </c>
      <c r="H3327" s="43" t="str">
        <f>IF('TSA Input'!J3302="","",IF('TSA Input'!J3302="Yes",'TSA Input'!E3302,""))</f>
        <v/>
      </c>
      <c r="I3327" s="45" t="str">
        <f t="shared" si="2"/>
        <v/>
      </c>
      <c r="J3327" s="146" t="str">
        <f>IF('TSA Input'!$J3302="","",IF('TSA Input'!$J3302="Yes",'TSA Input'!$C3302,""))</f>
        <v/>
      </c>
      <c r="K3327" s="147" t="str">
        <f>IF('TSA Input'!$J3302="","",IF('TSA Input'!$J3302="Yes",'TSA Input'!$I3302,""))</f>
        <v/>
      </c>
      <c r="L3327" s="147" t="str">
        <f>IF('TSA Input'!$J3302="","",IF('TSA Input'!$J3302="Yes",'TSA Input'!$E3302,""))</f>
        <v/>
      </c>
      <c r="M3327" s="45" t="str">
        <f t="shared" si="3"/>
        <v/>
      </c>
      <c r="N3327" s="48"/>
      <c r="O3327" s="49"/>
      <c r="P3327" s="148" t="s">
        <v>31</v>
      </c>
      <c r="Q3327" s="149" t="s">
        <v>31</v>
      </c>
      <c r="R3327" s="1"/>
    </row>
    <row r="3328" spans="1:18" ht="15.75" hidden="1" customHeight="1">
      <c r="A3328" s="1" t="str">
        <f t="shared" si="1"/>
        <v/>
      </c>
      <c r="B3328" s="1"/>
      <c r="C3328" s="38" t="str">
        <f>IF('TSA Input'!J3303="","",IF('TSA Input'!J3303="Yes",'TSA Input'!B3303,"Ineligible"))</f>
        <v/>
      </c>
      <c r="D3328" s="39" t="str">
        <f>IF('TSA Input'!J3303="","",IF('TSA Input'!J3303="Yes",'TSA Input'!H3303,""))</f>
        <v/>
      </c>
      <c r="E3328" s="40" t="str">
        <f>IF('TSA Input'!J3303="","",IF('TSA Input'!J3303="Yes",'TSA Input'!G3303,""))</f>
        <v/>
      </c>
      <c r="F3328" s="42" t="str">
        <f>IF('TSA Input'!J3303="","",IF('TSA Input'!J3303="Yes",'TSA Input'!C3303,""))</f>
        <v/>
      </c>
      <c r="G3328" s="43" t="str">
        <f>IF('TSA Input'!J3303="","",IF('TSA Input'!J3303="Yes",'TSA Input'!I3303,""))</f>
        <v/>
      </c>
      <c r="H3328" s="43" t="str">
        <f>IF('TSA Input'!J3303="","",IF('TSA Input'!J3303="Yes",'TSA Input'!E3303,""))</f>
        <v/>
      </c>
      <c r="I3328" s="45" t="str">
        <f t="shared" si="2"/>
        <v/>
      </c>
      <c r="J3328" s="146" t="str">
        <f>IF('TSA Input'!$J3303="","",IF('TSA Input'!$J3303="Yes",'TSA Input'!$C3303,""))</f>
        <v/>
      </c>
      <c r="K3328" s="147" t="str">
        <f>IF('TSA Input'!$J3303="","",IF('TSA Input'!$J3303="Yes",'TSA Input'!$I3303,""))</f>
        <v/>
      </c>
      <c r="L3328" s="147" t="str">
        <f>IF('TSA Input'!$J3303="","",IF('TSA Input'!$J3303="Yes",'TSA Input'!$E3303,""))</f>
        <v/>
      </c>
      <c r="M3328" s="45" t="str">
        <f t="shared" si="3"/>
        <v/>
      </c>
      <c r="N3328" s="48"/>
      <c r="O3328" s="49"/>
      <c r="P3328" s="148" t="s">
        <v>31</v>
      </c>
      <c r="Q3328" s="149" t="s">
        <v>31</v>
      </c>
      <c r="R3328" s="1"/>
    </row>
    <row r="3329" spans="1:18" ht="15.75" hidden="1" customHeight="1">
      <c r="A3329" s="1" t="str">
        <f t="shared" si="1"/>
        <v/>
      </c>
      <c r="B3329" s="1"/>
      <c r="C3329" s="38" t="str">
        <f>IF('TSA Input'!J3304="","",IF('TSA Input'!J3304="Yes",'TSA Input'!B3304,"Ineligible"))</f>
        <v/>
      </c>
      <c r="D3329" s="39" t="str">
        <f>IF('TSA Input'!J3304="","",IF('TSA Input'!J3304="Yes",'TSA Input'!H3304,""))</f>
        <v/>
      </c>
      <c r="E3329" s="40" t="str">
        <f>IF('TSA Input'!J3304="","",IF('TSA Input'!J3304="Yes",'TSA Input'!G3304,""))</f>
        <v/>
      </c>
      <c r="F3329" s="42" t="str">
        <f>IF('TSA Input'!J3304="","",IF('TSA Input'!J3304="Yes",'TSA Input'!C3304,""))</f>
        <v/>
      </c>
      <c r="G3329" s="43" t="str">
        <f>IF('TSA Input'!J3304="","",IF('TSA Input'!J3304="Yes",'TSA Input'!I3304,""))</f>
        <v/>
      </c>
      <c r="H3329" s="43" t="str">
        <f>IF('TSA Input'!J3304="","",IF('TSA Input'!J3304="Yes",'TSA Input'!E3304,""))</f>
        <v/>
      </c>
      <c r="I3329" s="45" t="str">
        <f t="shared" si="2"/>
        <v/>
      </c>
      <c r="J3329" s="146" t="str">
        <f>IF('TSA Input'!$J3304="","",IF('TSA Input'!$J3304="Yes",'TSA Input'!$C3304,""))</f>
        <v/>
      </c>
      <c r="K3329" s="147" t="str">
        <f>IF('TSA Input'!$J3304="","",IF('TSA Input'!$J3304="Yes",'TSA Input'!$I3304,""))</f>
        <v/>
      </c>
      <c r="L3329" s="147" t="str">
        <f>IF('TSA Input'!$J3304="","",IF('TSA Input'!$J3304="Yes",'TSA Input'!$E3304,""))</f>
        <v/>
      </c>
      <c r="M3329" s="45" t="str">
        <f t="shared" si="3"/>
        <v/>
      </c>
      <c r="N3329" s="48"/>
      <c r="O3329" s="49"/>
      <c r="P3329" s="148" t="s">
        <v>31</v>
      </c>
      <c r="Q3329" s="149" t="s">
        <v>31</v>
      </c>
      <c r="R3329" s="1"/>
    </row>
    <row r="3330" spans="1:18" ht="15.75" hidden="1" customHeight="1">
      <c r="A3330" s="1" t="str">
        <f t="shared" si="1"/>
        <v/>
      </c>
      <c r="B3330" s="1"/>
      <c r="C3330" s="38" t="str">
        <f>IF('TSA Input'!J3305="","",IF('TSA Input'!J3305="Yes",'TSA Input'!B3305,"Ineligible"))</f>
        <v/>
      </c>
      <c r="D3330" s="39" t="str">
        <f>IF('TSA Input'!J3305="","",IF('TSA Input'!J3305="Yes",'TSA Input'!H3305,""))</f>
        <v/>
      </c>
      <c r="E3330" s="40" t="str">
        <f>IF('TSA Input'!J3305="","",IF('TSA Input'!J3305="Yes",'TSA Input'!G3305,""))</f>
        <v/>
      </c>
      <c r="F3330" s="42" t="str">
        <f>IF('TSA Input'!J3305="","",IF('TSA Input'!J3305="Yes",'TSA Input'!C3305,""))</f>
        <v/>
      </c>
      <c r="G3330" s="43" t="str">
        <f>IF('TSA Input'!J3305="","",IF('TSA Input'!J3305="Yes",'TSA Input'!I3305,""))</f>
        <v/>
      </c>
      <c r="H3330" s="43" t="str">
        <f>IF('TSA Input'!J3305="","",IF('TSA Input'!J3305="Yes",'TSA Input'!E3305,""))</f>
        <v/>
      </c>
      <c r="I3330" s="45" t="str">
        <f t="shared" si="2"/>
        <v/>
      </c>
      <c r="J3330" s="146" t="str">
        <f>IF('TSA Input'!$J3305="","",IF('TSA Input'!$J3305="Yes",'TSA Input'!$C3305,""))</f>
        <v/>
      </c>
      <c r="K3330" s="147" t="str">
        <f>IF('TSA Input'!$J3305="","",IF('TSA Input'!$J3305="Yes",'TSA Input'!$I3305,""))</f>
        <v/>
      </c>
      <c r="L3330" s="147" t="str">
        <f>IF('TSA Input'!$J3305="","",IF('TSA Input'!$J3305="Yes",'TSA Input'!$E3305,""))</f>
        <v/>
      </c>
      <c r="M3330" s="45" t="str">
        <f t="shared" si="3"/>
        <v/>
      </c>
      <c r="N3330" s="48"/>
      <c r="O3330" s="49"/>
      <c r="P3330" s="148" t="s">
        <v>31</v>
      </c>
      <c r="Q3330" s="149" t="s">
        <v>31</v>
      </c>
      <c r="R3330" s="1"/>
    </row>
    <row r="3331" spans="1:18" ht="15.75" hidden="1" customHeight="1">
      <c r="A3331" s="1" t="str">
        <f t="shared" si="1"/>
        <v/>
      </c>
      <c r="B3331" s="1"/>
      <c r="C3331" s="38" t="str">
        <f>IF('TSA Input'!J3306="","",IF('TSA Input'!J3306="Yes",'TSA Input'!B3306,"Ineligible"))</f>
        <v/>
      </c>
      <c r="D3331" s="39" t="str">
        <f>IF('TSA Input'!J3306="","",IF('TSA Input'!J3306="Yes",'TSA Input'!H3306,""))</f>
        <v/>
      </c>
      <c r="E3331" s="40" t="str">
        <f>IF('TSA Input'!J3306="","",IF('TSA Input'!J3306="Yes",'TSA Input'!G3306,""))</f>
        <v/>
      </c>
      <c r="F3331" s="42" t="str">
        <f>IF('TSA Input'!J3306="","",IF('TSA Input'!J3306="Yes",'TSA Input'!C3306,""))</f>
        <v/>
      </c>
      <c r="G3331" s="43" t="str">
        <f>IF('TSA Input'!J3306="","",IF('TSA Input'!J3306="Yes",'TSA Input'!I3306,""))</f>
        <v/>
      </c>
      <c r="H3331" s="43" t="str">
        <f>IF('TSA Input'!J3306="","",IF('TSA Input'!J3306="Yes",'TSA Input'!E3306,""))</f>
        <v/>
      </c>
      <c r="I3331" s="45" t="str">
        <f t="shared" si="2"/>
        <v/>
      </c>
      <c r="J3331" s="146" t="str">
        <f>IF('TSA Input'!$J3306="","",IF('TSA Input'!$J3306="Yes",'TSA Input'!$C3306,""))</f>
        <v/>
      </c>
      <c r="K3331" s="147" t="str">
        <f>IF('TSA Input'!$J3306="","",IF('TSA Input'!$J3306="Yes",'TSA Input'!$I3306,""))</f>
        <v/>
      </c>
      <c r="L3331" s="147" t="str">
        <f>IF('TSA Input'!$J3306="","",IF('TSA Input'!$J3306="Yes",'TSA Input'!$E3306,""))</f>
        <v/>
      </c>
      <c r="M3331" s="45" t="str">
        <f t="shared" si="3"/>
        <v/>
      </c>
      <c r="N3331" s="48"/>
      <c r="O3331" s="49"/>
      <c r="P3331" s="148" t="s">
        <v>31</v>
      </c>
      <c r="Q3331" s="149" t="s">
        <v>31</v>
      </c>
      <c r="R3331" s="1"/>
    </row>
    <row r="3332" spans="1:18" ht="15.75" hidden="1" customHeight="1">
      <c r="A3332" s="1" t="str">
        <f t="shared" si="1"/>
        <v/>
      </c>
      <c r="B3332" s="1"/>
      <c r="C3332" s="38" t="str">
        <f>IF('TSA Input'!J3307="","",IF('TSA Input'!J3307="Yes",'TSA Input'!B3307,"Ineligible"))</f>
        <v/>
      </c>
      <c r="D3332" s="39" t="str">
        <f>IF('TSA Input'!J3307="","",IF('TSA Input'!J3307="Yes",'TSA Input'!H3307,""))</f>
        <v/>
      </c>
      <c r="E3332" s="40" t="str">
        <f>IF('TSA Input'!J3307="","",IF('TSA Input'!J3307="Yes",'TSA Input'!G3307,""))</f>
        <v/>
      </c>
      <c r="F3332" s="42" t="str">
        <f>IF('TSA Input'!J3307="","",IF('TSA Input'!J3307="Yes",'TSA Input'!C3307,""))</f>
        <v/>
      </c>
      <c r="G3332" s="43" t="str">
        <f>IF('TSA Input'!J3307="","",IF('TSA Input'!J3307="Yes",'TSA Input'!I3307,""))</f>
        <v/>
      </c>
      <c r="H3332" s="43" t="str">
        <f>IF('TSA Input'!J3307="","",IF('TSA Input'!J3307="Yes",'TSA Input'!E3307,""))</f>
        <v/>
      </c>
      <c r="I3332" s="45" t="str">
        <f t="shared" si="2"/>
        <v/>
      </c>
      <c r="J3332" s="146" t="str">
        <f>IF('TSA Input'!$J3307="","",IF('TSA Input'!$J3307="Yes",'TSA Input'!$C3307,""))</f>
        <v/>
      </c>
      <c r="K3332" s="147" t="str">
        <f>IF('TSA Input'!$J3307="","",IF('TSA Input'!$J3307="Yes",'TSA Input'!$I3307,""))</f>
        <v/>
      </c>
      <c r="L3332" s="147" t="str">
        <f>IF('TSA Input'!$J3307="","",IF('TSA Input'!$J3307="Yes",'TSA Input'!$E3307,""))</f>
        <v/>
      </c>
      <c r="M3332" s="45" t="str">
        <f t="shared" si="3"/>
        <v/>
      </c>
      <c r="N3332" s="48"/>
      <c r="O3332" s="49"/>
      <c r="P3332" s="148" t="s">
        <v>31</v>
      </c>
      <c r="Q3332" s="149" t="s">
        <v>31</v>
      </c>
      <c r="R3332" s="1"/>
    </row>
    <row r="3333" spans="1:18" ht="15.75" hidden="1" customHeight="1">
      <c r="A3333" s="1" t="str">
        <f t="shared" si="1"/>
        <v/>
      </c>
      <c r="B3333" s="1"/>
      <c r="C3333" s="38" t="str">
        <f>IF('TSA Input'!J3308="","",IF('TSA Input'!J3308="Yes",'TSA Input'!B3308,"Ineligible"))</f>
        <v/>
      </c>
      <c r="D3333" s="39" t="str">
        <f>IF('TSA Input'!J3308="","",IF('TSA Input'!J3308="Yes",'TSA Input'!H3308,""))</f>
        <v/>
      </c>
      <c r="E3333" s="40" t="str">
        <f>IF('TSA Input'!J3308="","",IF('TSA Input'!J3308="Yes",'TSA Input'!G3308,""))</f>
        <v/>
      </c>
      <c r="F3333" s="42" t="str">
        <f>IF('TSA Input'!J3308="","",IF('TSA Input'!J3308="Yes",'TSA Input'!C3308,""))</f>
        <v/>
      </c>
      <c r="G3333" s="43" t="str">
        <f>IF('TSA Input'!J3308="","",IF('TSA Input'!J3308="Yes",'TSA Input'!I3308,""))</f>
        <v/>
      </c>
      <c r="H3333" s="43" t="str">
        <f>IF('TSA Input'!J3308="","",IF('TSA Input'!J3308="Yes",'TSA Input'!E3308,""))</f>
        <v/>
      </c>
      <c r="I3333" s="45" t="str">
        <f t="shared" si="2"/>
        <v/>
      </c>
      <c r="J3333" s="146" t="str">
        <f>IF('TSA Input'!$J3308="","",IF('TSA Input'!$J3308="Yes",'TSA Input'!$C3308,""))</f>
        <v/>
      </c>
      <c r="K3333" s="147" t="str">
        <f>IF('TSA Input'!$J3308="","",IF('TSA Input'!$J3308="Yes",'TSA Input'!$I3308,""))</f>
        <v/>
      </c>
      <c r="L3333" s="147" t="str">
        <f>IF('TSA Input'!$J3308="","",IF('TSA Input'!$J3308="Yes",'TSA Input'!$E3308,""))</f>
        <v/>
      </c>
      <c r="M3333" s="45" t="str">
        <f t="shared" si="3"/>
        <v/>
      </c>
      <c r="N3333" s="48"/>
      <c r="O3333" s="49"/>
      <c r="P3333" s="148" t="s">
        <v>31</v>
      </c>
      <c r="Q3333" s="149" t="s">
        <v>31</v>
      </c>
      <c r="R3333" s="1"/>
    </row>
    <row r="3334" spans="1:18" ht="15.75" hidden="1" customHeight="1">
      <c r="A3334" s="1" t="str">
        <f t="shared" si="1"/>
        <v/>
      </c>
      <c r="B3334" s="1"/>
      <c r="C3334" s="38" t="str">
        <f>IF('TSA Input'!J3309="","",IF('TSA Input'!J3309="Yes",'TSA Input'!B3309,"Ineligible"))</f>
        <v/>
      </c>
      <c r="D3334" s="39" t="str">
        <f>IF('TSA Input'!J3309="","",IF('TSA Input'!J3309="Yes",'TSA Input'!H3309,""))</f>
        <v/>
      </c>
      <c r="E3334" s="40" t="str">
        <f>IF('TSA Input'!J3309="","",IF('TSA Input'!J3309="Yes",'TSA Input'!G3309,""))</f>
        <v/>
      </c>
      <c r="F3334" s="42" t="str">
        <f>IF('TSA Input'!J3309="","",IF('TSA Input'!J3309="Yes",'TSA Input'!C3309,""))</f>
        <v/>
      </c>
      <c r="G3334" s="43" t="str">
        <f>IF('TSA Input'!J3309="","",IF('TSA Input'!J3309="Yes",'TSA Input'!I3309,""))</f>
        <v/>
      </c>
      <c r="H3334" s="43" t="str">
        <f>IF('TSA Input'!J3309="","",IF('TSA Input'!J3309="Yes",'TSA Input'!E3309,""))</f>
        <v/>
      </c>
      <c r="I3334" s="45" t="str">
        <f t="shared" si="2"/>
        <v/>
      </c>
      <c r="J3334" s="146" t="str">
        <f>IF('TSA Input'!$J3309="","",IF('TSA Input'!$J3309="Yes",'TSA Input'!$C3309,""))</f>
        <v/>
      </c>
      <c r="K3334" s="147" t="str">
        <f>IF('TSA Input'!$J3309="","",IF('TSA Input'!$J3309="Yes",'TSA Input'!$I3309,""))</f>
        <v/>
      </c>
      <c r="L3334" s="147" t="str">
        <f>IF('TSA Input'!$J3309="","",IF('TSA Input'!$J3309="Yes",'TSA Input'!$E3309,""))</f>
        <v/>
      </c>
      <c r="M3334" s="45" t="str">
        <f t="shared" si="3"/>
        <v/>
      </c>
      <c r="N3334" s="48"/>
      <c r="O3334" s="49"/>
      <c r="P3334" s="148" t="s">
        <v>31</v>
      </c>
      <c r="Q3334" s="149" t="s">
        <v>31</v>
      </c>
      <c r="R3334" s="1"/>
    </row>
    <row r="3335" spans="1:18" ht="15.75" hidden="1" customHeight="1">
      <c r="A3335" s="1" t="str">
        <f t="shared" si="1"/>
        <v/>
      </c>
      <c r="B3335" s="1"/>
      <c r="C3335" s="38" t="str">
        <f>IF('TSA Input'!J3310="","",IF('TSA Input'!J3310="Yes",'TSA Input'!B3310,"Ineligible"))</f>
        <v/>
      </c>
      <c r="D3335" s="39" t="str">
        <f>IF('TSA Input'!J3310="","",IF('TSA Input'!J3310="Yes",'TSA Input'!H3310,""))</f>
        <v/>
      </c>
      <c r="E3335" s="40" t="str">
        <f>IF('TSA Input'!J3310="","",IF('TSA Input'!J3310="Yes",'TSA Input'!G3310,""))</f>
        <v/>
      </c>
      <c r="F3335" s="42" t="str">
        <f>IF('TSA Input'!J3310="","",IF('TSA Input'!J3310="Yes",'TSA Input'!C3310,""))</f>
        <v/>
      </c>
      <c r="G3335" s="43" t="str">
        <f>IF('TSA Input'!J3310="","",IF('TSA Input'!J3310="Yes",'TSA Input'!I3310,""))</f>
        <v/>
      </c>
      <c r="H3335" s="43" t="str">
        <f>IF('TSA Input'!J3310="","",IF('TSA Input'!J3310="Yes",'TSA Input'!E3310,""))</f>
        <v/>
      </c>
      <c r="I3335" s="45" t="str">
        <f t="shared" si="2"/>
        <v/>
      </c>
      <c r="J3335" s="146" t="str">
        <f>IF('TSA Input'!$J3310="","",IF('TSA Input'!$J3310="Yes",'TSA Input'!$C3310,""))</f>
        <v/>
      </c>
      <c r="K3335" s="147" t="str">
        <f>IF('TSA Input'!$J3310="","",IF('TSA Input'!$J3310="Yes",'TSA Input'!$I3310,""))</f>
        <v/>
      </c>
      <c r="L3335" s="147" t="str">
        <f>IF('TSA Input'!$J3310="","",IF('TSA Input'!$J3310="Yes",'TSA Input'!$E3310,""))</f>
        <v/>
      </c>
      <c r="M3335" s="45" t="str">
        <f t="shared" si="3"/>
        <v/>
      </c>
      <c r="N3335" s="48"/>
      <c r="O3335" s="49"/>
      <c r="P3335" s="148" t="s">
        <v>31</v>
      </c>
      <c r="Q3335" s="149" t="s">
        <v>31</v>
      </c>
      <c r="R3335" s="1"/>
    </row>
    <row r="3336" spans="1:18" ht="15.75" hidden="1" customHeight="1">
      <c r="A3336" s="1" t="str">
        <f t="shared" si="1"/>
        <v/>
      </c>
      <c r="B3336" s="1"/>
      <c r="C3336" s="38" t="str">
        <f>IF('TSA Input'!J3311="","",IF('TSA Input'!J3311="Yes",'TSA Input'!B3311,"Ineligible"))</f>
        <v/>
      </c>
      <c r="D3336" s="39" t="str">
        <f>IF('TSA Input'!J3311="","",IF('TSA Input'!J3311="Yes",'TSA Input'!H3311,""))</f>
        <v/>
      </c>
      <c r="E3336" s="40" t="str">
        <f>IF('TSA Input'!J3311="","",IF('TSA Input'!J3311="Yes",'TSA Input'!G3311,""))</f>
        <v/>
      </c>
      <c r="F3336" s="42" t="str">
        <f>IF('TSA Input'!J3311="","",IF('TSA Input'!J3311="Yes",'TSA Input'!C3311,""))</f>
        <v/>
      </c>
      <c r="G3336" s="43" t="str">
        <f>IF('TSA Input'!J3311="","",IF('TSA Input'!J3311="Yes",'TSA Input'!I3311,""))</f>
        <v/>
      </c>
      <c r="H3336" s="43" t="str">
        <f>IF('TSA Input'!J3311="","",IF('TSA Input'!J3311="Yes",'TSA Input'!E3311,""))</f>
        <v/>
      </c>
      <c r="I3336" s="45" t="str">
        <f t="shared" si="2"/>
        <v/>
      </c>
      <c r="J3336" s="146" t="str">
        <f>IF('TSA Input'!$J3311="","",IF('TSA Input'!$J3311="Yes",'TSA Input'!$C3311,""))</f>
        <v/>
      </c>
      <c r="K3336" s="147" t="str">
        <f>IF('TSA Input'!$J3311="","",IF('TSA Input'!$J3311="Yes",'TSA Input'!$I3311,""))</f>
        <v/>
      </c>
      <c r="L3336" s="147" t="str">
        <f>IF('TSA Input'!$J3311="","",IF('TSA Input'!$J3311="Yes",'TSA Input'!$E3311,""))</f>
        <v/>
      </c>
      <c r="M3336" s="45" t="str">
        <f t="shared" si="3"/>
        <v/>
      </c>
      <c r="N3336" s="48"/>
      <c r="O3336" s="49"/>
      <c r="P3336" s="148" t="s">
        <v>31</v>
      </c>
      <c r="Q3336" s="149" t="s">
        <v>31</v>
      </c>
      <c r="R3336" s="1"/>
    </row>
    <row r="3337" spans="1:18" ht="15.75" hidden="1" customHeight="1">
      <c r="A3337" s="1" t="str">
        <f t="shared" si="1"/>
        <v/>
      </c>
      <c r="B3337" s="1"/>
      <c r="C3337" s="38" t="str">
        <f>IF('TSA Input'!J3312="","",IF('TSA Input'!J3312="Yes",'TSA Input'!B3312,"Ineligible"))</f>
        <v/>
      </c>
      <c r="D3337" s="39" t="str">
        <f>IF('TSA Input'!J3312="","",IF('TSA Input'!J3312="Yes",'TSA Input'!H3312,""))</f>
        <v/>
      </c>
      <c r="E3337" s="40" t="str">
        <f>IF('TSA Input'!J3312="","",IF('TSA Input'!J3312="Yes",'TSA Input'!G3312,""))</f>
        <v/>
      </c>
      <c r="F3337" s="42" t="str">
        <f>IF('TSA Input'!J3312="","",IF('TSA Input'!J3312="Yes",'TSA Input'!C3312,""))</f>
        <v/>
      </c>
      <c r="G3337" s="43" t="str">
        <f>IF('TSA Input'!J3312="","",IF('TSA Input'!J3312="Yes",'TSA Input'!I3312,""))</f>
        <v/>
      </c>
      <c r="H3337" s="43" t="str">
        <f>IF('TSA Input'!J3312="","",IF('TSA Input'!J3312="Yes",'TSA Input'!E3312,""))</f>
        <v/>
      </c>
      <c r="I3337" s="45" t="str">
        <f t="shared" si="2"/>
        <v/>
      </c>
      <c r="J3337" s="146" t="str">
        <f>IF('TSA Input'!$J3312="","",IF('TSA Input'!$J3312="Yes",'TSA Input'!$C3312,""))</f>
        <v/>
      </c>
      <c r="K3337" s="147" t="str">
        <f>IF('TSA Input'!$J3312="","",IF('TSA Input'!$J3312="Yes",'TSA Input'!$I3312,""))</f>
        <v/>
      </c>
      <c r="L3337" s="147" t="str">
        <f>IF('TSA Input'!$J3312="","",IF('TSA Input'!$J3312="Yes",'TSA Input'!$E3312,""))</f>
        <v/>
      </c>
      <c r="M3337" s="45" t="str">
        <f t="shared" si="3"/>
        <v/>
      </c>
      <c r="N3337" s="48"/>
      <c r="O3337" s="49"/>
      <c r="P3337" s="148" t="s">
        <v>31</v>
      </c>
      <c r="Q3337" s="149" t="s">
        <v>31</v>
      </c>
      <c r="R3337" s="1"/>
    </row>
    <row r="3338" spans="1:18" ht="15.75" hidden="1" customHeight="1">
      <c r="A3338" s="1" t="str">
        <f t="shared" si="1"/>
        <v/>
      </c>
      <c r="B3338" s="1"/>
      <c r="C3338" s="38" t="str">
        <f>IF('TSA Input'!J3313="","",IF('TSA Input'!J3313="Yes",'TSA Input'!B3313,"Ineligible"))</f>
        <v/>
      </c>
      <c r="D3338" s="39" t="str">
        <f>IF('TSA Input'!J3313="","",IF('TSA Input'!J3313="Yes",'TSA Input'!H3313,""))</f>
        <v/>
      </c>
      <c r="E3338" s="40" t="str">
        <f>IF('TSA Input'!J3313="","",IF('TSA Input'!J3313="Yes",'TSA Input'!G3313,""))</f>
        <v/>
      </c>
      <c r="F3338" s="42" t="str">
        <f>IF('TSA Input'!J3313="","",IF('TSA Input'!J3313="Yes",'TSA Input'!C3313,""))</f>
        <v/>
      </c>
      <c r="G3338" s="43" t="str">
        <f>IF('TSA Input'!J3313="","",IF('TSA Input'!J3313="Yes",'TSA Input'!I3313,""))</f>
        <v/>
      </c>
      <c r="H3338" s="43" t="str">
        <f>IF('TSA Input'!J3313="","",IF('TSA Input'!J3313="Yes",'TSA Input'!E3313,""))</f>
        <v/>
      </c>
      <c r="I3338" s="45" t="str">
        <f t="shared" si="2"/>
        <v/>
      </c>
      <c r="J3338" s="146" t="str">
        <f>IF('TSA Input'!$J3313="","",IF('TSA Input'!$J3313="Yes",'TSA Input'!$C3313,""))</f>
        <v/>
      </c>
      <c r="K3338" s="147" t="str">
        <f>IF('TSA Input'!$J3313="","",IF('TSA Input'!$J3313="Yes",'TSA Input'!$I3313,""))</f>
        <v/>
      </c>
      <c r="L3338" s="147" t="str">
        <f>IF('TSA Input'!$J3313="","",IF('TSA Input'!$J3313="Yes",'TSA Input'!$E3313,""))</f>
        <v/>
      </c>
      <c r="M3338" s="45" t="str">
        <f t="shared" si="3"/>
        <v/>
      </c>
      <c r="N3338" s="48"/>
      <c r="O3338" s="49"/>
      <c r="P3338" s="148" t="s">
        <v>31</v>
      </c>
      <c r="Q3338" s="149" t="s">
        <v>31</v>
      </c>
      <c r="R3338" s="1"/>
    </row>
    <row r="3339" spans="1:18" ht="15.75" hidden="1" customHeight="1">
      <c r="A3339" s="1" t="str">
        <f t="shared" si="1"/>
        <v/>
      </c>
      <c r="B3339" s="1"/>
      <c r="C3339" s="38" t="str">
        <f>IF('TSA Input'!J3314="","",IF('TSA Input'!J3314="Yes",'TSA Input'!B3314,"Ineligible"))</f>
        <v/>
      </c>
      <c r="D3339" s="39" t="str">
        <f>IF('TSA Input'!J3314="","",IF('TSA Input'!J3314="Yes",'TSA Input'!H3314,""))</f>
        <v/>
      </c>
      <c r="E3339" s="40" t="str">
        <f>IF('TSA Input'!J3314="","",IF('TSA Input'!J3314="Yes",'TSA Input'!G3314,""))</f>
        <v/>
      </c>
      <c r="F3339" s="42" t="str">
        <f>IF('TSA Input'!J3314="","",IF('TSA Input'!J3314="Yes",'TSA Input'!C3314,""))</f>
        <v/>
      </c>
      <c r="G3339" s="43" t="str">
        <f>IF('TSA Input'!J3314="","",IF('TSA Input'!J3314="Yes",'TSA Input'!I3314,""))</f>
        <v/>
      </c>
      <c r="H3339" s="43" t="str">
        <f>IF('TSA Input'!J3314="","",IF('TSA Input'!J3314="Yes",'TSA Input'!E3314,""))</f>
        <v/>
      </c>
      <c r="I3339" s="45" t="str">
        <f t="shared" si="2"/>
        <v/>
      </c>
      <c r="J3339" s="146" t="str">
        <f>IF('TSA Input'!$J3314="","",IF('TSA Input'!$J3314="Yes",'TSA Input'!$C3314,""))</f>
        <v/>
      </c>
      <c r="K3339" s="147" t="str">
        <f>IF('TSA Input'!$J3314="","",IF('TSA Input'!$J3314="Yes",'TSA Input'!$I3314,""))</f>
        <v/>
      </c>
      <c r="L3339" s="147" t="str">
        <f>IF('TSA Input'!$J3314="","",IF('TSA Input'!$J3314="Yes",'TSA Input'!$E3314,""))</f>
        <v/>
      </c>
      <c r="M3339" s="45" t="str">
        <f t="shared" si="3"/>
        <v/>
      </c>
      <c r="N3339" s="48"/>
      <c r="O3339" s="49"/>
      <c r="P3339" s="148" t="s">
        <v>31</v>
      </c>
      <c r="Q3339" s="149" t="s">
        <v>31</v>
      </c>
      <c r="R3339" s="1"/>
    </row>
    <row r="3340" spans="1:18" ht="15.75" hidden="1" customHeight="1">
      <c r="A3340" s="1" t="str">
        <f t="shared" si="1"/>
        <v/>
      </c>
      <c r="B3340" s="1"/>
      <c r="C3340" s="38" t="str">
        <f>IF('TSA Input'!J3315="","",IF('TSA Input'!J3315="Yes",'TSA Input'!B3315,"Ineligible"))</f>
        <v/>
      </c>
      <c r="D3340" s="39" t="str">
        <f>IF('TSA Input'!J3315="","",IF('TSA Input'!J3315="Yes",'TSA Input'!H3315,""))</f>
        <v/>
      </c>
      <c r="E3340" s="40" t="str">
        <f>IF('TSA Input'!J3315="","",IF('TSA Input'!J3315="Yes",'TSA Input'!G3315,""))</f>
        <v/>
      </c>
      <c r="F3340" s="42" t="str">
        <f>IF('TSA Input'!J3315="","",IF('TSA Input'!J3315="Yes",'TSA Input'!C3315,""))</f>
        <v/>
      </c>
      <c r="G3340" s="43" t="str">
        <f>IF('TSA Input'!J3315="","",IF('TSA Input'!J3315="Yes",'TSA Input'!I3315,""))</f>
        <v/>
      </c>
      <c r="H3340" s="43" t="str">
        <f>IF('TSA Input'!J3315="","",IF('TSA Input'!J3315="Yes",'TSA Input'!E3315,""))</f>
        <v/>
      </c>
      <c r="I3340" s="45" t="str">
        <f t="shared" si="2"/>
        <v/>
      </c>
      <c r="J3340" s="146" t="str">
        <f>IF('TSA Input'!$J3315="","",IF('TSA Input'!$J3315="Yes",'TSA Input'!$C3315,""))</f>
        <v/>
      </c>
      <c r="K3340" s="147" t="str">
        <f>IF('TSA Input'!$J3315="","",IF('TSA Input'!$J3315="Yes",'TSA Input'!$I3315,""))</f>
        <v/>
      </c>
      <c r="L3340" s="147" t="str">
        <f>IF('TSA Input'!$J3315="","",IF('TSA Input'!$J3315="Yes",'TSA Input'!$E3315,""))</f>
        <v/>
      </c>
      <c r="M3340" s="45" t="str">
        <f t="shared" si="3"/>
        <v/>
      </c>
      <c r="N3340" s="48"/>
      <c r="O3340" s="49"/>
      <c r="P3340" s="148" t="s">
        <v>31</v>
      </c>
      <c r="Q3340" s="149" t="s">
        <v>31</v>
      </c>
      <c r="R3340" s="1"/>
    </row>
    <row r="3341" spans="1:18" ht="15.75" hidden="1" customHeight="1">
      <c r="A3341" s="1" t="str">
        <f t="shared" si="1"/>
        <v/>
      </c>
      <c r="B3341" s="1"/>
      <c r="C3341" s="38" t="str">
        <f>IF('TSA Input'!J3316="","",IF('TSA Input'!J3316="Yes",'TSA Input'!B3316,"Ineligible"))</f>
        <v/>
      </c>
      <c r="D3341" s="39" t="str">
        <f>IF('TSA Input'!J3316="","",IF('TSA Input'!J3316="Yes",'TSA Input'!H3316,""))</f>
        <v/>
      </c>
      <c r="E3341" s="40" t="str">
        <f>IF('TSA Input'!J3316="","",IF('TSA Input'!J3316="Yes",'TSA Input'!G3316,""))</f>
        <v/>
      </c>
      <c r="F3341" s="42" t="str">
        <f>IF('TSA Input'!J3316="","",IF('TSA Input'!J3316="Yes",'TSA Input'!C3316,""))</f>
        <v/>
      </c>
      <c r="G3341" s="43" t="str">
        <f>IF('TSA Input'!J3316="","",IF('TSA Input'!J3316="Yes",'TSA Input'!I3316,""))</f>
        <v/>
      </c>
      <c r="H3341" s="43" t="str">
        <f>IF('TSA Input'!J3316="","",IF('TSA Input'!J3316="Yes",'TSA Input'!E3316,""))</f>
        <v/>
      </c>
      <c r="I3341" s="45" t="str">
        <f t="shared" si="2"/>
        <v/>
      </c>
      <c r="J3341" s="146" t="str">
        <f>IF('TSA Input'!$J3316="","",IF('TSA Input'!$J3316="Yes",'TSA Input'!$C3316,""))</f>
        <v/>
      </c>
      <c r="K3341" s="147" t="str">
        <f>IF('TSA Input'!$J3316="","",IF('TSA Input'!$J3316="Yes",'TSA Input'!$I3316,""))</f>
        <v/>
      </c>
      <c r="L3341" s="147" t="str">
        <f>IF('TSA Input'!$J3316="","",IF('TSA Input'!$J3316="Yes",'TSA Input'!$E3316,""))</f>
        <v/>
      </c>
      <c r="M3341" s="45" t="str">
        <f t="shared" si="3"/>
        <v/>
      </c>
      <c r="N3341" s="48"/>
      <c r="O3341" s="49"/>
      <c r="P3341" s="148" t="s">
        <v>31</v>
      </c>
      <c r="Q3341" s="149" t="s">
        <v>31</v>
      </c>
      <c r="R3341" s="1"/>
    </row>
    <row r="3342" spans="1:18" ht="15.75" hidden="1" customHeight="1">
      <c r="A3342" s="1" t="str">
        <f t="shared" si="1"/>
        <v/>
      </c>
      <c r="B3342" s="1"/>
      <c r="C3342" s="38" t="str">
        <f>IF('TSA Input'!J3317="","",IF('TSA Input'!J3317="Yes",'TSA Input'!B3317,"Ineligible"))</f>
        <v/>
      </c>
      <c r="D3342" s="39" t="str">
        <f>IF('TSA Input'!J3317="","",IF('TSA Input'!J3317="Yes",'TSA Input'!H3317,""))</f>
        <v/>
      </c>
      <c r="E3342" s="40" t="str">
        <f>IF('TSA Input'!J3317="","",IF('TSA Input'!J3317="Yes",'TSA Input'!G3317,""))</f>
        <v/>
      </c>
      <c r="F3342" s="42" t="str">
        <f>IF('TSA Input'!J3317="","",IF('TSA Input'!J3317="Yes",'TSA Input'!C3317,""))</f>
        <v/>
      </c>
      <c r="G3342" s="43" t="str">
        <f>IF('TSA Input'!J3317="","",IF('TSA Input'!J3317="Yes",'TSA Input'!I3317,""))</f>
        <v/>
      </c>
      <c r="H3342" s="43" t="str">
        <f>IF('TSA Input'!J3317="","",IF('TSA Input'!J3317="Yes",'TSA Input'!E3317,""))</f>
        <v/>
      </c>
      <c r="I3342" s="45" t="str">
        <f t="shared" si="2"/>
        <v/>
      </c>
      <c r="J3342" s="146" t="str">
        <f>IF('TSA Input'!$J3317="","",IF('TSA Input'!$J3317="Yes",'TSA Input'!$C3317,""))</f>
        <v/>
      </c>
      <c r="K3342" s="147" t="str">
        <f>IF('TSA Input'!$J3317="","",IF('TSA Input'!$J3317="Yes",'TSA Input'!$I3317,""))</f>
        <v/>
      </c>
      <c r="L3342" s="147" t="str">
        <f>IF('TSA Input'!$J3317="","",IF('TSA Input'!$J3317="Yes",'TSA Input'!$E3317,""))</f>
        <v/>
      </c>
      <c r="M3342" s="45" t="str">
        <f t="shared" si="3"/>
        <v/>
      </c>
      <c r="N3342" s="48"/>
      <c r="O3342" s="49"/>
      <c r="P3342" s="148" t="s">
        <v>31</v>
      </c>
      <c r="Q3342" s="149" t="s">
        <v>31</v>
      </c>
      <c r="R3342" s="1"/>
    </row>
    <row r="3343" spans="1:18" ht="15.75" hidden="1" customHeight="1">
      <c r="A3343" s="1" t="str">
        <f t="shared" si="1"/>
        <v/>
      </c>
      <c r="B3343" s="1"/>
      <c r="C3343" s="38" t="str">
        <f>IF('TSA Input'!J3318="","",IF('TSA Input'!J3318="Yes",'TSA Input'!B3318,"Ineligible"))</f>
        <v/>
      </c>
      <c r="D3343" s="39" t="str">
        <f>IF('TSA Input'!J3318="","",IF('TSA Input'!J3318="Yes",'TSA Input'!H3318,""))</f>
        <v/>
      </c>
      <c r="E3343" s="40" t="str">
        <f>IF('TSA Input'!J3318="","",IF('TSA Input'!J3318="Yes",'TSA Input'!G3318,""))</f>
        <v/>
      </c>
      <c r="F3343" s="42" t="str">
        <f>IF('TSA Input'!J3318="","",IF('TSA Input'!J3318="Yes",'TSA Input'!C3318,""))</f>
        <v/>
      </c>
      <c r="G3343" s="43" t="str">
        <f>IF('TSA Input'!J3318="","",IF('TSA Input'!J3318="Yes",'TSA Input'!I3318,""))</f>
        <v/>
      </c>
      <c r="H3343" s="43" t="str">
        <f>IF('TSA Input'!J3318="","",IF('TSA Input'!J3318="Yes",'TSA Input'!E3318,""))</f>
        <v/>
      </c>
      <c r="I3343" s="45" t="str">
        <f t="shared" si="2"/>
        <v/>
      </c>
      <c r="J3343" s="146" t="str">
        <f>IF('TSA Input'!$J3318="","",IF('TSA Input'!$J3318="Yes",'TSA Input'!$C3318,""))</f>
        <v/>
      </c>
      <c r="K3343" s="147" t="str">
        <f>IF('TSA Input'!$J3318="","",IF('TSA Input'!$J3318="Yes",'TSA Input'!$I3318,""))</f>
        <v/>
      </c>
      <c r="L3343" s="147" t="str">
        <f>IF('TSA Input'!$J3318="","",IF('TSA Input'!$J3318="Yes",'TSA Input'!$E3318,""))</f>
        <v/>
      </c>
      <c r="M3343" s="45" t="str">
        <f t="shared" si="3"/>
        <v/>
      </c>
      <c r="N3343" s="48"/>
      <c r="O3343" s="49"/>
      <c r="P3343" s="148" t="s">
        <v>31</v>
      </c>
      <c r="Q3343" s="149" t="s">
        <v>31</v>
      </c>
      <c r="R3343" s="1"/>
    </row>
    <row r="3344" spans="1:18" ht="15.75" hidden="1" customHeight="1">
      <c r="A3344" s="1" t="str">
        <f t="shared" si="1"/>
        <v/>
      </c>
      <c r="B3344" s="1"/>
      <c r="C3344" s="38" t="str">
        <f>IF('TSA Input'!J3319="","",IF('TSA Input'!J3319="Yes",'TSA Input'!B3319,"Ineligible"))</f>
        <v/>
      </c>
      <c r="D3344" s="39" t="str">
        <f>IF('TSA Input'!J3319="","",IF('TSA Input'!J3319="Yes",'TSA Input'!H3319,""))</f>
        <v/>
      </c>
      <c r="E3344" s="40" t="str">
        <f>IF('TSA Input'!J3319="","",IF('TSA Input'!J3319="Yes",'TSA Input'!G3319,""))</f>
        <v/>
      </c>
      <c r="F3344" s="42" t="str">
        <f>IF('TSA Input'!J3319="","",IF('TSA Input'!J3319="Yes",'TSA Input'!C3319,""))</f>
        <v/>
      </c>
      <c r="G3344" s="43" t="str">
        <f>IF('TSA Input'!J3319="","",IF('TSA Input'!J3319="Yes",'TSA Input'!I3319,""))</f>
        <v/>
      </c>
      <c r="H3344" s="43" t="str">
        <f>IF('TSA Input'!J3319="","",IF('TSA Input'!J3319="Yes",'TSA Input'!E3319,""))</f>
        <v/>
      </c>
      <c r="I3344" s="45" t="str">
        <f t="shared" si="2"/>
        <v/>
      </c>
      <c r="J3344" s="146" t="str">
        <f>IF('TSA Input'!$J3319="","",IF('TSA Input'!$J3319="Yes",'TSA Input'!$C3319,""))</f>
        <v/>
      </c>
      <c r="K3344" s="147" t="str">
        <f>IF('TSA Input'!$J3319="","",IF('TSA Input'!$J3319="Yes",'TSA Input'!$I3319,""))</f>
        <v/>
      </c>
      <c r="L3344" s="147" t="str">
        <f>IF('TSA Input'!$J3319="","",IF('TSA Input'!$J3319="Yes",'TSA Input'!$E3319,""))</f>
        <v/>
      </c>
      <c r="M3344" s="45" t="str">
        <f t="shared" si="3"/>
        <v/>
      </c>
      <c r="N3344" s="48"/>
      <c r="O3344" s="49"/>
      <c r="P3344" s="148" t="s">
        <v>31</v>
      </c>
      <c r="Q3344" s="149" t="s">
        <v>31</v>
      </c>
      <c r="R3344" s="1"/>
    </row>
    <row r="3345" spans="1:18" ht="15.75" hidden="1" customHeight="1">
      <c r="A3345" s="1" t="str">
        <f t="shared" si="1"/>
        <v/>
      </c>
      <c r="B3345" s="1"/>
      <c r="C3345" s="38" t="str">
        <f>IF('TSA Input'!J3320="","",IF('TSA Input'!J3320="Yes",'TSA Input'!B3320,"Ineligible"))</f>
        <v/>
      </c>
      <c r="D3345" s="39" t="str">
        <f>IF('TSA Input'!J3320="","",IF('TSA Input'!J3320="Yes",'TSA Input'!H3320,""))</f>
        <v/>
      </c>
      <c r="E3345" s="40" t="str">
        <f>IF('TSA Input'!J3320="","",IF('TSA Input'!J3320="Yes",'TSA Input'!G3320,""))</f>
        <v/>
      </c>
      <c r="F3345" s="42" t="str">
        <f>IF('TSA Input'!J3320="","",IF('TSA Input'!J3320="Yes",'TSA Input'!C3320,""))</f>
        <v/>
      </c>
      <c r="G3345" s="43" t="str">
        <f>IF('TSA Input'!J3320="","",IF('TSA Input'!J3320="Yes",'TSA Input'!I3320,""))</f>
        <v/>
      </c>
      <c r="H3345" s="43" t="str">
        <f>IF('TSA Input'!J3320="","",IF('TSA Input'!J3320="Yes",'TSA Input'!E3320,""))</f>
        <v/>
      </c>
      <c r="I3345" s="45" t="str">
        <f t="shared" si="2"/>
        <v/>
      </c>
      <c r="J3345" s="146" t="str">
        <f>IF('TSA Input'!$J3320="","",IF('TSA Input'!$J3320="Yes",'TSA Input'!$C3320,""))</f>
        <v/>
      </c>
      <c r="K3345" s="147" t="str">
        <f>IF('TSA Input'!$J3320="","",IF('TSA Input'!$J3320="Yes",'TSA Input'!$I3320,""))</f>
        <v/>
      </c>
      <c r="L3345" s="147" t="str">
        <f>IF('TSA Input'!$J3320="","",IF('TSA Input'!$J3320="Yes",'TSA Input'!$E3320,""))</f>
        <v/>
      </c>
      <c r="M3345" s="45" t="str">
        <f t="shared" si="3"/>
        <v/>
      </c>
      <c r="N3345" s="48"/>
      <c r="O3345" s="49"/>
      <c r="P3345" s="148" t="s">
        <v>31</v>
      </c>
      <c r="Q3345" s="149" t="s">
        <v>31</v>
      </c>
      <c r="R3345" s="1"/>
    </row>
    <row r="3346" spans="1:18" ht="15.75" hidden="1" customHeight="1">
      <c r="A3346" s="1" t="str">
        <f t="shared" si="1"/>
        <v/>
      </c>
      <c r="B3346" s="1"/>
      <c r="C3346" s="38" t="str">
        <f>IF('TSA Input'!J3321="","",IF('TSA Input'!J3321="Yes",'TSA Input'!B3321,"Ineligible"))</f>
        <v/>
      </c>
      <c r="D3346" s="39" t="str">
        <f>IF('TSA Input'!J3321="","",IF('TSA Input'!J3321="Yes",'TSA Input'!H3321,""))</f>
        <v/>
      </c>
      <c r="E3346" s="40" t="str">
        <f>IF('TSA Input'!J3321="","",IF('TSA Input'!J3321="Yes",'TSA Input'!G3321,""))</f>
        <v/>
      </c>
      <c r="F3346" s="42" t="str">
        <f>IF('TSA Input'!J3321="","",IF('TSA Input'!J3321="Yes",'TSA Input'!C3321,""))</f>
        <v/>
      </c>
      <c r="G3346" s="43" t="str">
        <f>IF('TSA Input'!J3321="","",IF('TSA Input'!J3321="Yes",'TSA Input'!I3321,""))</f>
        <v/>
      </c>
      <c r="H3346" s="43" t="str">
        <f>IF('TSA Input'!J3321="","",IF('TSA Input'!J3321="Yes",'TSA Input'!E3321,""))</f>
        <v/>
      </c>
      <c r="I3346" s="45" t="str">
        <f t="shared" si="2"/>
        <v/>
      </c>
      <c r="J3346" s="146" t="str">
        <f>IF('TSA Input'!$J3321="","",IF('TSA Input'!$J3321="Yes",'TSA Input'!$C3321,""))</f>
        <v/>
      </c>
      <c r="K3346" s="147" t="str">
        <f>IF('TSA Input'!$J3321="","",IF('TSA Input'!$J3321="Yes",'TSA Input'!$I3321,""))</f>
        <v/>
      </c>
      <c r="L3346" s="147" t="str">
        <f>IF('TSA Input'!$J3321="","",IF('TSA Input'!$J3321="Yes",'TSA Input'!$E3321,""))</f>
        <v/>
      </c>
      <c r="M3346" s="45" t="str">
        <f t="shared" si="3"/>
        <v/>
      </c>
      <c r="N3346" s="48"/>
      <c r="O3346" s="49"/>
      <c r="P3346" s="148" t="s">
        <v>31</v>
      </c>
      <c r="Q3346" s="149" t="s">
        <v>31</v>
      </c>
      <c r="R3346" s="1"/>
    </row>
    <row r="3347" spans="1:18" ht="15.75" hidden="1" customHeight="1">
      <c r="A3347" s="1" t="str">
        <f t="shared" si="1"/>
        <v/>
      </c>
      <c r="B3347" s="1"/>
      <c r="C3347" s="38" t="str">
        <f>IF('TSA Input'!J3322="","",IF('TSA Input'!J3322="Yes",'TSA Input'!B3322,"Ineligible"))</f>
        <v/>
      </c>
      <c r="D3347" s="39" t="str">
        <f>IF('TSA Input'!J3322="","",IF('TSA Input'!J3322="Yes",'TSA Input'!H3322,""))</f>
        <v/>
      </c>
      <c r="E3347" s="40" t="str">
        <f>IF('TSA Input'!J3322="","",IF('TSA Input'!J3322="Yes",'TSA Input'!G3322,""))</f>
        <v/>
      </c>
      <c r="F3347" s="42" t="str">
        <f>IF('TSA Input'!J3322="","",IF('TSA Input'!J3322="Yes",'TSA Input'!C3322,""))</f>
        <v/>
      </c>
      <c r="G3347" s="43" t="str">
        <f>IF('TSA Input'!J3322="","",IF('TSA Input'!J3322="Yes",'TSA Input'!I3322,""))</f>
        <v/>
      </c>
      <c r="H3347" s="43" t="str">
        <f>IF('TSA Input'!J3322="","",IF('TSA Input'!J3322="Yes",'TSA Input'!E3322,""))</f>
        <v/>
      </c>
      <c r="I3347" s="45" t="str">
        <f t="shared" si="2"/>
        <v/>
      </c>
      <c r="J3347" s="146" t="str">
        <f>IF('TSA Input'!$J3322="","",IF('TSA Input'!$J3322="Yes",'TSA Input'!$C3322,""))</f>
        <v/>
      </c>
      <c r="K3347" s="147" t="str">
        <f>IF('TSA Input'!$J3322="","",IF('TSA Input'!$J3322="Yes",'TSA Input'!$I3322,""))</f>
        <v/>
      </c>
      <c r="L3347" s="147" t="str">
        <f>IF('TSA Input'!$J3322="","",IF('TSA Input'!$J3322="Yes",'TSA Input'!$E3322,""))</f>
        <v/>
      </c>
      <c r="M3347" s="45" t="str">
        <f t="shared" si="3"/>
        <v/>
      </c>
      <c r="N3347" s="48"/>
      <c r="O3347" s="49"/>
      <c r="P3347" s="148" t="s">
        <v>31</v>
      </c>
      <c r="Q3347" s="149" t="s">
        <v>31</v>
      </c>
      <c r="R3347" s="1"/>
    </row>
    <row r="3348" spans="1:18" ht="15.75" hidden="1" customHeight="1">
      <c r="A3348" s="1" t="str">
        <f t="shared" si="1"/>
        <v/>
      </c>
      <c r="B3348" s="1"/>
      <c r="C3348" s="38" t="str">
        <f>IF('TSA Input'!J3323="","",IF('TSA Input'!J3323="Yes",'TSA Input'!B3323,"Ineligible"))</f>
        <v/>
      </c>
      <c r="D3348" s="39" t="str">
        <f>IF('TSA Input'!J3323="","",IF('TSA Input'!J3323="Yes",'TSA Input'!H3323,""))</f>
        <v/>
      </c>
      <c r="E3348" s="40" t="str">
        <f>IF('TSA Input'!J3323="","",IF('TSA Input'!J3323="Yes",'TSA Input'!G3323,""))</f>
        <v/>
      </c>
      <c r="F3348" s="42" t="str">
        <f>IF('TSA Input'!J3323="","",IF('TSA Input'!J3323="Yes",'TSA Input'!C3323,""))</f>
        <v/>
      </c>
      <c r="G3348" s="43" t="str">
        <f>IF('TSA Input'!J3323="","",IF('TSA Input'!J3323="Yes",'TSA Input'!I3323,""))</f>
        <v/>
      </c>
      <c r="H3348" s="43" t="str">
        <f>IF('TSA Input'!J3323="","",IF('TSA Input'!J3323="Yes",'TSA Input'!E3323,""))</f>
        <v/>
      </c>
      <c r="I3348" s="45" t="str">
        <f t="shared" si="2"/>
        <v/>
      </c>
      <c r="J3348" s="146" t="str">
        <f>IF('TSA Input'!$J3323="","",IF('TSA Input'!$J3323="Yes",'TSA Input'!$C3323,""))</f>
        <v/>
      </c>
      <c r="K3348" s="147" t="str">
        <f>IF('TSA Input'!$J3323="","",IF('TSA Input'!$J3323="Yes",'TSA Input'!$I3323,""))</f>
        <v/>
      </c>
      <c r="L3348" s="147" t="str">
        <f>IF('TSA Input'!$J3323="","",IF('TSA Input'!$J3323="Yes",'TSA Input'!$E3323,""))</f>
        <v/>
      </c>
      <c r="M3348" s="45" t="str">
        <f t="shared" si="3"/>
        <v/>
      </c>
      <c r="N3348" s="48"/>
      <c r="O3348" s="49"/>
      <c r="P3348" s="148" t="s">
        <v>31</v>
      </c>
      <c r="Q3348" s="149" t="s">
        <v>31</v>
      </c>
      <c r="R3348" s="1"/>
    </row>
    <row r="3349" spans="1:18" ht="15.75" hidden="1" customHeight="1">
      <c r="A3349" s="1" t="str">
        <f t="shared" si="1"/>
        <v/>
      </c>
      <c r="B3349" s="1"/>
      <c r="C3349" s="38" t="str">
        <f>IF('TSA Input'!J3324="","",IF('TSA Input'!J3324="Yes",'TSA Input'!B3324,"Ineligible"))</f>
        <v/>
      </c>
      <c r="D3349" s="39" t="str">
        <f>IF('TSA Input'!J3324="","",IF('TSA Input'!J3324="Yes",'TSA Input'!H3324,""))</f>
        <v/>
      </c>
      <c r="E3349" s="40" t="str">
        <f>IF('TSA Input'!J3324="","",IF('TSA Input'!J3324="Yes",'TSA Input'!G3324,""))</f>
        <v/>
      </c>
      <c r="F3349" s="42" t="str">
        <f>IF('TSA Input'!J3324="","",IF('TSA Input'!J3324="Yes",'TSA Input'!C3324,""))</f>
        <v/>
      </c>
      <c r="G3349" s="43" t="str">
        <f>IF('TSA Input'!J3324="","",IF('TSA Input'!J3324="Yes",'TSA Input'!I3324,""))</f>
        <v/>
      </c>
      <c r="H3349" s="43" t="str">
        <f>IF('TSA Input'!J3324="","",IF('TSA Input'!J3324="Yes",'TSA Input'!E3324,""))</f>
        <v/>
      </c>
      <c r="I3349" s="45" t="str">
        <f t="shared" si="2"/>
        <v/>
      </c>
      <c r="J3349" s="146" t="str">
        <f>IF('TSA Input'!$J3324="","",IF('TSA Input'!$J3324="Yes",'TSA Input'!$C3324,""))</f>
        <v/>
      </c>
      <c r="K3349" s="147" t="str">
        <f>IF('TSA Input'!$J3324="","",IF('TSA Input'!$J3324="Yes",'TSA Input'!$I3324,""))</f>
        <v/>
      </c>
      <c r="L3349" s="147" t="str">
        <f>IF('TSA Input'!$J3324="","",IF('TSA Input'!$J3324="Yes",'TSA Input'!$E3324,""))</f>
        <v/>
      </c>
      <c r="M3349" s="45" t="str">
        <f t="shared" si="3"/>
        <v/>
      </c>
      <c r="N3349" s="48"/>
      <c r="O3349" s="49"/>
      <c r="P3349" s="148" t="s">
        <v>31</v>
      </c>
      <c r="Q3349" s="149" t="s">
        <v>31</v>
      </c>
      <c r="R3349" s="1"/>
    </row>
    <row r="3350" spans="1:18" ht="15.75" hidden="1" customHeight="1">
      <c r="A3350" s="1" t="str">
        <f t="shared" si="1"/>
        <v/>
      </c>
      <c r="B3350" s="1"/>
      <c r="C3350" s="38" t="str">
        <f>IF('TSA Input'!J3325="","",IF('TSA Input'!J3325="Yes",'TSA Input'!B3325,"Ineligible"))</f>
        <v/>
      </c>
      <c r="D3350" s="39" t="str">
        <f>IF('TSA Input'!J3325="","",IF('TSA Input'!J3325="Yes",'TSA Input'!H3325,""))</f>
        <v/>
      </c>
      <c r="E3350" s="40" t="str">
        <f>IF('TSA Input'!J3325="","",IF('TSA Input'!J3325="Yes",'TSA Input'!G3325,""))</f>
        <v/>
      </c>
      <c r="F3350" s="42" t="str">
        <f>IF('TSA Input'!J3325="","",IF('TSA Input'!J3325="Yes",'TSA Input'!C3325,""))</f>
        <v/>
      </c>
      <c r="G3350" s="43" t="str">
        <f>IF('TSA Input'!J3325="","",IF('TSA Input'!J3325="Yes",'TSA Input'!I3325,""))</f>
        <v/>
      </c>
      <c r="H3350" s="43" t="str">
        <f>IF('TSA Input'!J3325="","",IF('TSA Input'!J3325="Yes",'TSA Input'!E3325,""))</f>
        <v/>
      </c>
      <c r="I3350" s="45" t="str">
        <f t="shared" si="2"/>
        <v/>
      </c>
      <c r="J3350" s="146" t="str">
        <f>IF('TSA Input'!$J3325="","",IF('TSA Input'!$J3325="Yes",'TSA Input'!$C3325,""))</f>
        <v/>
      </c>
      <c r="K3350" s="147" t="str">
        <f>IF('TSA Input'!$J3325="","",IF('TSA Input'!$J3325="Yes",'TSA Input'!$I3325,""))</f>
        <v/>
      </c>
      <c r="L3350" s="147" t="str">
        <f>IF('TSA Input'!$J3325="","",IF('TSA Input'!$J3325="Yes",'TSA Input'!$E3325,""))</f>
        <v/>
      </c>
      <c r="M3350" s="45" t="str">
        <f t="shared" si="3"/>
        <v/>
      </c>
      <c r="N3350" s="48"/>
      <c r="O3350" s="49"/>
      <c r="P3350" s="148" t="s">
        <v>31</v>
      </c>
      <c r="Q3350" s="149" t="s">
        <v>31</v>
      </c>
      <c r="R3350" s="1"/>
    </row>
    <row r="3351" spans="1:18" ht="15.75" hidden="1" customHeight="1">
      <c r="A3351" s="1" t="str">
        <f t="shared" si="1"/>
        <v/>
      </c>
      <c r="B3351" s="1"/>
      <c r="C3351" s="38" t="str">
        <f>IF('TSA Input'!J3326="","",IF('TSA Input'!J3326="Yes",'TSA Input'!B3326,"Ineligible"))</f>
        <v/>
      </c>
      <c r="D3351" s="39" t="str">
        <f>IF('TSA Input'!J3326="","",IF('TSA Input'!J3326="Yes",'TSA Input'!H3326,""))</f>
        <v/>
      </c>
      <c r="E3351" s="40" t="str">
        <f>IF('TSA Input'!J3326="","",IF('TSA Input'!J3326="Yes",'TSA Input'!G3326,""))</f>
        <v/>
      </c>
      <c r="F3351" s="42" t="str">
        <f>IF('TSA Input'!J3326="","",IF('TSA Input'!J3326="Yes",'TSA Input'!C3326,""))</f>
        <v/>
      </c>
      <c r="G3351" s="43" t="str">
        <f>IF('TSA Input'!J3326="","",IF('TSA Input'!J3326="Yes",'TSA Input'!I3326,""))</f>
        <v/>
      </c>
      <c r="H3351" s="43" t="str">
        <f>IF('TSA Input'!J3326="","",IF('TSA Input'!J3326="Yes",'TSA Input'!E3326,""))</f>
        <v/>
      </c>
      <c r="I3351" s="45" t="str">
        <f t="shared" si="2"/>
        <v/>
      </c>
      <c r="J3351" s="146" t="str">
        <f>IF('TSA Input'!$J3326="","",IF('TSA Input'!$J3326="Yes",'TSA Input'!$C3326,""))</f>
        <v/>
      </c>
      <c r="K3351" s="147" t="str">
        <f>IF('TSA Input'!$J3326="","",IF('TSA Input'!$J3326="Yes",'TSA Input'!$I3326,""))</f>
        <v/>
      </c>
      <c r="L3351" s="147" t="str">
        <f>IF('TSA Input'!$J3326="","",IF('TSA Input'!$J3326="Yes",'TSA Input'!$E3326,""))</f>
        <v/>
      </c>
      <c r="M3351" s="45" t="str">
        <f t="shared" si="3"/>
        <v/>
      </c>
      <c r="N3351" s="48"/>
      <c r="O3351" s="49"/>
      <c r="P3351" s="148" t="s">
        <v>31</v>
      </c>
      <c r="Q3351" s="149" t="s">
        <v>31</v>
      </c>
      <c r="R3351" s="1"/>
    </row>
    <row r="3352" spans="1:18" ht="15.75" hidden="1" customHeight="1">
      <c r="A3352" s="1" t="str">
        <f t="shared" si="1"/>
        <v/>
      </c>
      <c r="B3352" s="1"/>
      <c r="C3352" s="38" t="str">
        <f>IF('TSA Input'!J3327="","",IF('TSA Input'!J3327="Yes",'TSA Input'!B3327,"Ineligible"))</f>
        <v/>
      </c>
      <c r="D3352" s="39" t="str">
        <f>IF('TSA Input'!J3327="","",IF('TSA Input'!J3327="Yes",'TSA Input'!H3327,""))</f>
        <v/>
      </c>
      <c r="E3352" s="40" t="str">
        <f>IF('TSA Input'!J3327="","",IF('TSA Input'!J3327="Yes",'TSA Input'!G3327,""))</f>
        <v/>
      </c>
      <c r="F3352" s="42" t="str">
        <f>IF('TSA Input'!J3327="","",IF('TSA Input'!J3327="Yes",'TSA Input'!C3327,""))</f>
        <v/>
      </c>
      <c r="G3352" s="43" t="str">
        <f>IF('TSA Input'!J3327="","",IF('TSA Input'!J3327="Yes",'TSA Input'!I3327,""))</f>
        <v/>
      </c>
      <c r="H3352" s="43" t="str">
        <f>IF('TSA Input'!J3327="","",IF('TSA Input'!J3327="Yes",'TSA Input'!E3327,""))</f>
        <v/>
      </c>
      <c r="I3352" s="45" t="str">
        <f t="shared" si="2"/>
        <v/>
      </c>
      <c r="J3352" s="146" t="str">
        <f>IF('TSA Input'!$J3327="","",IF('TSA Input'!$J3327="Yes",'TSA Input'!$C3327,""))</f>
        <v/>
      </c>
      <c r="K3352" s="147" t="str">
        <f>IF('TSA Input'!$J3327="","",IF('TSA Input'!$J3327="Yes",'TSA Input'!$I3327,""))</f>
        <v/>
      </c>
      <c r="L3352" s="147" t="str">
        <f>IF('TSA Input'!$J3327="","",IF('TSA Input'!$J3327="Yes",'TSA Input'!$E3327,""))</f>
        <v/>
      </c>
      <c r="M3352" s="45" t="str">
        <f t="shared" si="3"/>
        <v/>
      </c>
      <c r="N3352" s="48"/>
      <c r="O3352" s="49"/>
      <c r="P3352" s="148" t="s">
        <v>31</v>
      </c>
      <c r="Q3352" s="149" t="s">
        <v>31</v>
      </c>
      <c r="R3352" s="1"/>
    </row>
    <row r="3353" spans="1:18" ht="15.75" hidden="1" customHeight="1">
      <c r="A3353" s="1" t="str">
        <f t="shared" si="1"/>
        <v/>
      </c>
      <c r="B3353" s="1"/>
      <c r="C3353" s="38" t="str">
        <f>IF('TSA Input'!J3328="","",IF('TSA Input'!J3328="Yes",'TSA Input'!B3328,"Ineligible"))</f>
        <v/>
      </c>
      <c r="D3353" s="39" t="str">
        <f>IF('TSA Input'!J3328="","",IF('TSA Input'!J3328="Yes",'TSA Input'!H3328,""))</f>
        <v/>
      </c>
      <c r="E3353" s="40" t="str">
        <f>IF('TSA Input'!J3328="","",IF('TSA Input'!J3328="Yes",'TSA Input'!G3328,""))</f>
        <v/>
      </c>
      <c r="F3353" s="42" t="str">
        <f>IF('TSA Input'!J3328="","",IF('TSA Input'!J3328="Yes",'TSA Input'!C3328,""))</f>
        <v/>
      </c>
      <c r="G3353" s="43" t="str">
        <f>IF('TSA Input'!J3328="","",IF('TSA Input'!J3328="Yes",'TSA Input'!I3328,""))</f>
        <v/>
      </c>
      <c r="H3353" s="43" t="str">
        <f>IF('TSA Input'!J3328="","",IF('TSA Input'!J3328="Yes",'TSA Input'!E3328,""))</f>
        <v/>
      </c>
      <c r="I3353" s="45" t="str">
        <f t="shared" si="2"/>
        <v/>
      </c>
      <c r="J3353" s="146" t="str">
        <f>IF('TSA Input'!$J3328="","",IF('TSA Input'!$J3328="Yes",'TSA Input'!$C3328,""))</f>
        <v/>
      </c>
      <c r="K3353" s="147" t="str">
        <f>IF('TSA Input'!$J3328="","",IF('TSA Input'!$J3328="Yes",'TSA Input'!$I3328,""))</f>
        <v/>
      </c>
      <c r="L3353" s="147" t="str">
        <f>IF('TSA Input'!$J3328="","",IF('TSA Input'!$J3328="Yes",'TSA Input'!$E3328,""))</f>
        <v/>
      </c>
      <c r="M3353" s="45" t="str">
        <f t="shared" si="3"/>
        <v/>
      </c>
      <c r="N3353" s="48"/>
      <c r="O3353" s="49"/>
      <c r="P3353" s="148" t="s">
        <v>31</v>
      </c>
      <c r="Q3353" s="149" t="s">
        <v>31</v>
      </c>
      <c r="R3353" s="1"/>
    </row>
    <row r="3354" spans="1:18" ht="15.75" hidden="1" customHeight="1">
      <c r="A3354" s="1" t="str">
        <f t="shared" si="1"/>
        <v/>
      </c>
      <c r="B3354" s="1"/>
      <c r="C3354" s="38" t="str">
        <f>IF('TSA Input'!J3329="","",IF('TSA Input'!J3329="Yes",'TSA Input'!B3329,"Ineligible"))</f>
        <v/>
      </c>
      <c r="D3354" s="39" t="str">
        <f>IF('TSA Input'!J3329="","",IF('TSA Input'!J3329="Yes",'TSA Input'!H3329,""))</f>
        <v/>
      </c>
      <c r="E3354" s="40" t="str">
        <f>IF('TSA Input'!J3329="","",IF('TSA Input'!J3329="Yes",'TSA Input'!G3329,""))</f>
        <v/>
      </c>
      <c r="F3354" s="42" t="str">
        <f>IF('TSA Input'!J3329="","",IF('TSA Input'!J3329="Yes",'TSA Input'!C3329,""))</f>
        <v/>
      </c>
      <c r="G3354" s="43" t="str">
        <f>IF('TSA Input'!J3329="","",IF('TSA Input'!J3329="Yes",'TSA Input'!I3329,""))</f>
        <v/>
      </c>
      <c r="H3354" s="43" t="str">
        <f>IF('TSA Input'!J3329="","",IF('TSA Input'!J3329="Yes",'TSA Input'!E3329,""))</f>
        <v/>
      </c>
      <c r="I3354" s="45" t="str">
        <f t="shared" si="2"/>
        <v/>
      </c>
      <c r="J3354" s="146" t="str">
        <f>IF('TSA Input'!$J3329="","",IF('TSA Input'!$J3329="Yes",'TSA Input'!$C3329,""))</f>
        <v/>
      </c>
      <c r="K3354" s="147" t="str">
        <f>IF('TSA Input'!$J3329="","",IF('TSA Input'!$J3329="Yes",'TSA Input'!$I3329,""))</f>
        <v/>
      </c>
      <c r="L3354" s="147" t="str">
        <f>IF('TSA Input'!$J3329="","",IF('TSA Input'!$J3329="Yes",'TSA Input'!$E3329,""))</f>
        <v/>
      </c>
      <c r="M3354" s="45" t="str">
        <f t="shared" si="3"/>
        <v/>
      </c>
      <c r="N3354" s="48"/>
      <c r="O3354" s="49"/>
      <c r="P3354" s="148" t="s">
        <v>31</v>
      </c>
      <c r="Q3354" s="149" t="s">
        <v>31</v>
      </c>
      <c r="R3354" s="1"/>
    </row>
    <row r="3355" spans="1:18" ht="15.75" hidden="1" customHeight="1">
      <c r="A3355" s="1" t="str">
        <f t="shared" si="1"/>
        <v/>
      </c>
      <c r="B3355" s="1"/>
      <c r="C3355" s="38" t="str">
        <f>IF('TSA Input'!J3330="","",IF('TSA Input'!J3330="Yes",'TSA Input'!B3330,"Ineligible"))</f>
        <v/>
      </c>
      <c r="D3355" s="39" t="str">
        <f>IF('TSA Input'!J3330="","",IF('TSA Input'!J3330="Yes",'TSA Input'!H3330,""))</f>
        <v/>
      </c>
      <c r="E3355" s="40" t="str">
        <f>IF('TSA Input'!J3330="","",IF('TSA Input'!J3330="Yes",'TSA Input'!G3330,""))</f>
        <v/>
      </c>
      <c r="F3355" s="42" t="str">
        <f>IF('TSA Input'!J3330="","",IF('TSA Input'!J3330="Yes",'TSA Input'!C3330,""))</f>
        <v/>
      </c>
      <c r="G3355" s="43" t="str">
        <f>IF('TSA Input'!J3330="","",IF('TSA Input'!J3330="Yes",'TSA Input'!I3330,""))</f>
        <v/>
      </c>
      <c r="H3355" s="43" t="str">
        <f>IF('TSA Input'!J3330="","",IF('TSA Input'!J3330="Yes",'TSA Input'!E3330,""))</f>
        <v/>
      </c>
      <c r="I3355" s="45" t="str">
        <f t="shared" si="2"/>
        <v/>
      </c>
      <c r="J3355" s="146" t="str">
        <f>IF('TSA Input'!$J3330="","",IF('TSA Input'!$J3330="Yes",'TSA Input'!$C3330,""))</f>
        <v/>
      </c>
      <c r="K3355" s="147" t="str">
        <f>IF('TSA Input'!$J3330="","",IF('TSA Input'!$J3330="Yes",'TSA Input'!$I3330,""))</f>
        <v/>
      </c>
      <c r="L3355" s="147" t="str">
        <f>IF('TSA Input'!$J3330="","",IF('TSA Input'!$J3330="Yes",'TSA Input'!$E3330,""))</f>
        <v/>
      </c>
      <c r="M3355" s="45" t="str">
        <f t="shared" si="3"/>
        <v/>
      </c>
      <c r="N3355" s="48"/>
      <c r="O3355" s="49"/>
      <c r="P3355" s="148" t="s">
        <v>31</v>
      </c>
      <c r="Q3355" s="149" t="s">
        <v>31</v>
      </c>
      <c r="R3355" s="1"/>
    </row>
    <row r="3356" spans="1:18" ht="15.75" hidden="1" customHeight="1">
      <c r="A3356" s="1" t="str">
        <f t="shared" si="1"/>
        <v/>
      </c>
      <c r="B3356" s="1"/>
      <c r="C3356" s="38" t="str">
        <f>IF('TSA Input'!J3331="","",IF('TSA Input'!J3331="Yes",'TSA Input'!B3331,"Ineligible"))</f>
        <v/>
      </c>
      <c r="D3356" s="39" t="str">
        <f>IF('TSA Input'!J3331="","",IF('TSA Input'!J3331="Yes",'TSA Input'!H3331,""))</f>
        <v/>
      </c>
      <c r="E3356" s="40" t="str">
        <f>IF('TSA Input'!J3331="","",IF('TSA Input'!J3331="Yes",'TSA Input'!G3331,""))</f>
        <v/>
      </c>
      <c r="F3356" s="42" t="str">
        <f>IF('TSA Input'!J3331="","",IF('TSA Input'!J3331="Yes",'TSA Input'!C3331,""))</f>
        <v/>
      </c>
      <c r="G3356" s="43" t="str">
        <f>IF('TSA Input'!J3331="","",IF('TSA Input'!J3331="Yes",'TSA Input'!I3331,""))</f>
        <v/>
      </c>
      <c r="H3356" s="43" t="str">
        <f>IF('TSA Input'!J3331="","",IF('TSA Input'!J3331="Yes",'TSA Input'!E3331,""))</f>
        <v/>
      </c>
      <c r="I3356" s="45" t="str">
        <f t="shared" si="2"/>
        <v/>
      </c>
      <c r="J3356" s="146" t="str">
        <f>IF('TSA Input'!$J3331="","",IF('TSA Input'!$J3331="Yes",'TSA Input'!$C3331,""))</f>
        <v/>
      </c>
      <c r="K3356" s="147" t="str">
        <f>IF('TSA Input'!$J3331="","",IF('TSA Input'!$J3331="Yes",'TSA Input'!$I3331,""))</f>
        <v/>
      </c>
      <c r="L3356" s="147" t="str">
        <f>IF('TSA Input'!$J3331="","",IF('TSA Input'!$J3331="Yes",'TSA Input'!$E3331,""))</f>
        <v/>
      </c>
      <c r="M3356" s="45" t="str">
        <f t="shared" si="3"/>
        <v/>
      </c>
      <c r="N3356" s="48"/>
      <c r="O3356" s="49"/>
      <c r="P3356" s="148" t="s">
        <v>31</v>
      </c>
      <c r="Q3356" s="149" t="s">
        <v>31</v>
      </c>
      <c r="R3356" s="1"/>
    </row>
    <row r="3357" spans="1:18" ht="15.75" hidden="1" customHeight="1">
      <c r="A3357" s="1" t="str">
        <f t="shared" si="1"/>
        <v/>
      </c>
      <c r="B3357" s="1"/>
      <c r="C3357" s="38" t="str">
        <f>IF('TSA Input'!J3332="","",IF('TSA Input'!J3332="Yes",'TSA Input'!B3332,"Ineligible"))</f>
        <v/>
      </c>
      <c r="D3357" s="39" t="str">
        <f>IF('TSA Input'!J3332="","",IF('TSA Input'!J3332="Yes",'TSA Input'!H3332,""))</f>
        <v/>
      </c>
      <c r="E3357" s="40" t="str">
        <f>IF('TSA Input'!J3332="","",IF('TSA Input'!J3332="Yes",'TSA Input'!G3332,""))</f>
        <v/>
      </c>
      <c r="F3357" s="42" t="str">
        <f>IF('TSA Input'!J3332="","",IF('TSA Input'!J3332="Yes",'TSA Input'!C3332,""))</f>
        <v/>
      </c>
      <c r="G3357" s="43" t="str">
        <f>IF('TSA Input'!J3332="","",IF('TSA Input'!J3332="Yes",'TSA Input'!I3332,""))</f>
        <v/>
      </c>
      <c r="H3357" s="43" t="str">
        <f>IF('TSA Input'!J3332="","",IF('TSA Input'!J3332="Yes",'TSA Input'!E3332,""))</f>
        <v/>
      </c>
      <c r="I3357" s="45" t="str">
        <f t="shared" si="2"/>
        <v/>
      </c>
      <c r="J3357" s="146" t="str">
        <f>IF('TSA Input'!$J3332="","",IF('TSA Input'!$J3332="Yes",'TSA Input'!$C3332,""))</f>
        <v/>
      </c>
      <c r="K3357" s="147" t="str">
        <f>IF('TSA Input'!$J3332="","",IF('TSA Input'!$J3332="Yes",'TSA Input'!$I3332,""))</f>
        <v/>
      </c>
      <c r="L3357" s="147" t="str">
        <f>IF('TSA Input'!$J3332="","",IF('TSA Input'!$J3332="Yes",'TSA Input'!$E3332,""))</f>
        <v/>
      </c>
      <c r="M3357" s="45" t="str">
        <f t="shared" si="3"/>
        <v/>
      </c>
      <c r="N3357" s="48"/>
      <c r="O3357" s="49"/>
      <c r="P3357" s="148" t="s">
        <v>31</v>
      </c>
      <c r="Q3357" s="149" t="s">
        <v>31</v>
      </c>
      <c r="R3357" s="1"/>
    </row>
    <row r="3358" spans="1:18" ht="15.75" hidden="1" customHeight="1">
      <c r="A3358" s="1" t="str">
        <f t="shared" si="1"/>
        <v/>
      </c>
      <c r="B3358" s="1"/>
      <c r="C3358" s="38" t="str">
        <f>IF('TSA Input'!J3333="","",IF('TSA Input'!J3333="Yes",'TSA Input'!B3333,"Ineligible"))</f>
        <v/>
      </c>
      <c r="D3358" s="39" t="str">
        <f>IF('TSA Input'!J3333="","",IF('TSA Input'!J3333="Yes",'TSA Input'!H3333,""))</f>
        <v/>
      </c>
      <c r="E3358" s="40" t="str">
        <f>IF('TSA Input'!J3333="","",IF('TSA Input'!J3333="Yes",'TSA Input'!G3333,""))</f>
        <v/>
      </c>
      <c r="F3358" s="42" t="str">
        <f>IF('TSA Input'!J3333="","",IF('TSA Input'!J3333="Yes",'TSA Input'!C3333,""))</f>
        <v/>
      </c>
      <c r="G3358" s="43" t="str">
        <f>IF('TSA Input'!J3333="","",IF('TSA Input'!J3333="Yes",'TSA Input'!I3333,""))</f>
        <v/>
      </c>
      <c r="H3358" s="43" t="str">
        <f>IF('TSA Input'!J3333="","",IF('TSA Input'!J3333="Yes",'TSA Input'!E3333,""))</f>
        <v/>
      </c>
      <c r="I3358" s="45" t="str">
        <f t="shared" si="2"/>
        <v/>
      </c>
      <c r="J3358" s="146" t="str">
        <f>IF('TSA Input'!$J3333="","",IF('TSA Input'!$J3333="Yes",'TSA Input'!$C3333,""))</f>
        <v/>
      </c>
      <c r="K3358" s="147" t="str">
        <f>IF('TSA Input'!$J3333="","",IF('TSA Input'!$J3333="Yes",'TSA Input'!$I3333,""))</f>
        <v/>
      </c>
      <c r="L3358" s="147" t="str">
        <f>IF('TSA Input'!$J3333="","",IF('TSA Input'!$J3333="Yes",'TSA Input'!$E3333,""))</f>
        <v/>
      </c>
      <c r="M3358" s="45" t="str">
        <f t="shared" si="3"/>
        <v/>
      </c>
      <c r="N3358" s="48"/>
      <c r="O3358" s="49"/>
      <c r="P3358" s="148" t="s">
        <v>31</v>
      </c>
      <c r="Q3358" s="149" t="s">
        <v>31</v>
      </c>
      <c r="R3358" s="1"/>
    </row>
    <row r="3359" spans="1:18" ht="15.75" hidden="1" customHeight="1">
      <c r="A3359" s="1" t="str">
        <f t="shared" si="1"/>
        <v/>
      </c>
      <c r="B3359" s="1"/>
      <c r="C3359" s="38" t="str">
        <f>IF('TSA Input'!J3334="","",IF('TSA Input'!J3334="Yes",'TSA Input'!B3334,"Ineligible"))</f>
        <v/>
      </c>
      <c r="D3359" s="39" t="str">
        <f>IF('TSA Input'!J3334="","",IF('TSA Input'!J3334="Yes",'TSA Input'!H3334,""))</f>
        <v/>
      </c>
      <c r="E3359" s="40" t="str">
        <f>IF('TSA Input'!J3334="","",IF('TSA Input'!J3334="Yes",'TSA Input'!G3334,""))</f>
        <v/>
      </c>
      <c r="F3359" s="42" t="str">
        <f>IF('TSA Input'!J3334="","",IF('TSA Input'!J3334="Yes",'TSA Input'!C3334,""))</f>
        <v/>
      </c>
      <c r="G3359" s="43" t="str">
        <f>IF('TSA Input'!J3334="","",IF('TSA Input'!J3334="Yes",'TSA Input'!I3334,""))</f>
        <v/>
      </c>
      <c r="H3359" s="43" t="str">
        <f>IF('TSA Input'!J3334="","",IF('TSA Input'!J3334="Yes",'TSA Input'!E3334,""))</f>
        <v/>
      </c>
      <c r="I3359" s="45" t="str">
        <f t="shared" si="2"/>
        <v/>
      </c>
      <c r="J3359" s="146" t="str">
        <f>IF('TSA Input'!$J3334="","",IF('TSA Input'!$J3334="Yes",'TSA Input'!$C3334,""))</f>
        <v/>
      </c>
      <c r="K3359" s="147" t="str">
        <f>IF('TSA Input'!$J3334="","",IF('TSA Input'!$J3334="Yes",'TSA Input'!$I3334,""))</f>
        <v/>
      </c>
      <c r="L3359" s="147" t="str">
        <f>IF('TSA Input'!$J3334="","",IF('TSA Input'!$J3334="Yes",'TSA Input'!$E3334,""))</f>
        <v/>
      </c>
      <c r="M3359" s="45" t="str">
        <f t="shared" si="3"/>
        <v/>
      </c>
      <c r="N3359" s="48"/>
      <c r="O3359" s="49"/>
      <c r="P3359" s="148" t="s">
        <v>31</v>
      </c>
      <c r="Q3359" s="149" t="s">
        <v>31</v>
      </c>
      <c r="R3359" s="1"/>
    </row>
    <row r="3360" spans="1:18" ht="15.75" hidden="1" customHeight="1">
      <c r="A3360" s="1" t="str">
        <f t="shared" si="1"/>
        <v/>
      </c>
      <c r="B3360" s="1"/>
      <c r="C3360" s="38" t="str">
        <f>IF('TSA Input'!J3335="","",IF('TSA Input'!J3335="Yes",'TSA Input'!B3335,"Ineligible"))</f>
        <v/>
      </c>
      <c r="D3360" s="39" t="str">
        <f>IF('TSA Input'!J3335="","",IF('TSA Input'!J3335="Yes",'TSA Input'!H3335,""))</f>
        <v/>
      </c>
      <c r="E3360" s="40" t="str">
        <f>IF('TSA Input'!J3335="","",IF('TSA Input'!J3335="Yes",'TSA Input'!G3335,""))</f>
        <v/>
      </c>
      <c r="F3360" s="42" t="str">
        <f>IF('TSA Input'!J3335="","",IF('TSA Input'!J3335="Yes",'TSA Input'!C3335,""))</f>
        <v/>
      </c>
      <c r="G3360" s="43" t="str">
        <f>IF('TSA Input'!J3335="","",IF('TSA Input'!J3335="Yes",'TSA Input'!I3335,""))</f>
        <v/>
      </c>
      <c r="H3360" s="43" t="str">
        <f>IF('TSA Input'!J3335="","",IF('TSA Input'!J3335="Yes",'TSA Input'!E3335,""))</f>
        <v/>
      </c>
      <c r="I3360" s="45" t="str">
        <f t="shared" si="2"/>
        <v/>
      </c>
      <c r="J3360" s="146" t="str">
        <f>IF('TSA Input'!$J3335="","",IF('TSA Input'!$J3335="Yes",'TSA Input'!$C3335,""))</f>
        <v/>
      </c>
      <c r="K3360" s="147" t="str">
        <f>IF('TSA Input'!$J3335="","",IF('TSA Input'!$J3335="Yes",'TSA Input'!$I3335,""))</f>
        <v/>
      </c>
      <c r="L3360" s="147" t="str">
        <f>IF('TSA Input'!$J3335="","",IF('TSA Input'!$J3335="Yes",'TSA Input'!$E3335,""))</f>
        <v/>
      </c>
      <c r="M3360" s="45" t="str">
        <f t="shared" si="3"/>
        <v/>
      </c>
      <c r="N3360" s="48"/>
      <c r="O3360" s="49"/>
      <c r="P3360" s="148" t="s">
        <v>31</v>
      </c>
      <c r="Q3360" s="149" t="s">
        <v>31</v>
      </c>
      <c r="R3360" s="1"/>
    </row>
    <row r="3361" spans="1:18" ht="15.75" hidden="1" customHeight="1">
      <c r="A3361" s="1" t="str">
        <f t="shared" si="1"/>
        <v/>
      </c>
      <c r="B3361" s="1"/>
      <c r="C3361" s="38" t="str">
        <f>IF('TSA Input'!J3336="","",IF('TSA Input'!J3336="Yes",'TSA Input'!B3336,"Ineligible"))</f>
        <v/>
      </c>
      <c r="D3361" s="39" t="str">
        <f>IF('TSA Input'!J3336="","",IF('TSA Input'!J3336="Yes",'TSA Input'!H3336,""))</f>
        <v/>
      </c>
      <c r="E3361" s="40" t="str">
        <f>IF('TSA Input'!J3336="","",IF('TSA Input'!J3336="Yes",'TSA Input'!G3336,""))</f>
        <v/>
      </c>
      <c r="F3361" s="42" t="str">
        <f>IF('TSA Input'!J3336="","",IF('TSA Input'!J3336="Yes",'TSA Input'!C3336,""))</f>
        <v/>
      </c>
      <c r="G3361" s="43" t="str">
        <f>IF('TSA Input'!J3336="","",IF('TSA Input'!J3336="Yes",'TSA Input'!I3336,""))</f>
        <v/>
      </c>
      <c r="H3361" s="43" t="str">
        <f>IF('TSA Input'!J3336="","",IF('TSA Input'!J3336="Yes",'TSA Input'!E3336,""))</f>
        <v/>
      </c>
      <c r="I3361" s="45" t="str">
        <f t="shared" si="2"/>
        <v/>
      </c>
      <c r="J3361" s="146" t="str">
        <f>IF('TSA Input'!$J3336="","",IF('TSA Input'!$J3336="Yes",'TSA Input'!$C3336,""))</f>
        <v/>
      </c>
      <c r="K3361" s="147" t="str">
        <f>IF('TSA Input'!$J3336="","",IF('TSA Input'!$J3336="Yes",'TSA Input'!$I3336,""))</f>
        <v/>
      </c>
      <c r="L3361" s="147" t="str">
        <f>IF('TSA Input'!$J3336="","",IF('TSA Input'!$J3336="Yes",'TSA Input'!$E3336,""))</f>
        <v/>
      </c>
      <c r="M3361" s="45" t="str">
        <f t="shared" si="3"/>
        <v/>
      </c>
      <c r="N3361" s="48"/>
      <c r="O3361" s="49"/>
      <c r="P3361" s="148" t="s">
        <v>31</v>
      </c>
      <c r="Q3361" s="149" t="s">
        <v>31</v>
      </c>
      <c r="R3361" s="1"/>
    </row>
    <row r="3362" spans="1:18" ht="15.75" hidden="1" customHeight="1">
      <c r="A3362" s="1" t="str">
        <f t="shared" si="1"/>
        <v/>
      </c>
      <c r="B3362" s="1"/>
      <c r="C3362" s="38" t="str">
        <f>IF('TSA Input'!J3337="","",IF('TSA Input'!J3337="Yes",'TSA Input'!B3337,"Ineligible"))</f>
        <v/>
      </c>
      <c r="D3362" s="39" t="str">
        <f>IF('TSA Input'!J3337="","",IF('TSA Input'!J3337="Yes",'TSA Input'!H3337,""))</f>
        <v/>
      </c>
      <c r="E3362" s="40" t="str">
        <f>IF('TSA Input'!J3337="","",IF('TSA Input'!J3337="Yes",'TSA Input'!G3337,""))</f>
        <v/>
      </c>
      <c r="F3362" s="42" t="str">
        <f>IF('TSA Input'!J3337="","",IF('TSA Input'!J3337="Yes",'TSA Input'!C3337,""))</f>
        <v/>
      </c>
      <c r="G3362" s="43" t="str">
        <f>IF('TSA Input'!J3337="","",IF('TSA Input'!J3337="Yes",'TSA Input'!I3337,""))</f>
        <v/>
      </c>
      <c r="H3362" s="43" t="str">
        <f>IF('TSA Input'!J3337="","",IF('TSA Input'!J3337="Yes",'TSA Input'!E3337,""))</f>
        <v/>
      </c>
      <c r="I3362" s="45" t="str">
        <f t="shared" si="2"/>
        <v/>
      </c>
      <c r="J3362" s="146" t="str">
        <f>IF('TSA Input'!$J3337="","",IF('TSA Input'!$J3337="Yes",'TSA Input'!$C3337,""))</f>
        <v/>
      </c>
      <c r="K3362" s="147" t="str">
        <f>IF('TSA Input'!$J3337="","",IF('TSA Input'!$J3337="Yes",'TSA Input'!$I3337,""))</f>
        <v/>
      </c>
      <c r="L3362" s="147" t="str">
        <f>IF('TSA Input'!$J3337="","",IF('TSA Input'!$J3337="Yes",'TSA Input'!$E3337,""))</f>
        <v/>
      </c>
      <c r="M3362" s="45" t="str">
        <f t="shared" si="3"/>
        <v/>
      </c>
      <c r="N3362" s="48"/>
      <c r="O3362" s="49"/>
      <c r="P3362" s="148" t="s">
        <v>31</v>
      </c>
      <c r="Q3362" s="149" t="s">
        <v>31</v>
      </c>
      <c r="R3362" s="1"/>
    </row>
    <row r="3363" spans="1:18" ht="15.75" hidden="1" customHeight="1">
      <c r="A3363" s="1" t="str">
        <f t="shared" si="1"/>
        <v/>
      </c>
      <c r="B3363" s="1"/>
      <c r="C3363" s="38" t="str">
        <f>IF('TSA Input'!J3338="","",IF('TSA Input'!J3338="Yes",'TSA Input'!B3338,"Ineligible"))</f>
        <v/>
      </c>
      <c r="D3363" s="39" t="str">
        <f>IF('TSA Input'!J3338="","",IF('TSA Input'!J3338="Yes",'TSA Input'!H3338,""))</f>
        <v/>
      </c>
      <c r="E3363" s="40" t="str">
        <f>IF('TSA Input'!J3338="","",IF('TSA Input'!J3338="Yes",'TSA Input'!G3338,""))</f>
        <v/>
      </c>
      <c r="F3363" s="42" t="str">
        <f>IF('TSA Input'!J3338="","",IF('TSA Input'!J3338="Yes",'TSA Input'!C3338,""))</f>
        <v/>
      </c>
      <c r="G3363" s="43" t="str">
        <f>IF('TSA Input'!J3338="","",IF('TSA Input'!J3338="Yes",'TSA Input'!I3338,""))</f>
        <v/>
      </c>
      <c r="H3363" s="43" t="str">
        <f>IF('TSA Input'!J3338="","",IF('TSA Input'!J3338="Yes",'TSA Input'!E3338,""))</f>
        <v/>
      </c>
      <c r="I3363" s="45" t="str">
        <f t="shared" si="2"/>
        <v/>
      </c>
      <c r="J3363" s="146" t="str">
        <f>IF('TSA Input'!$J3338="","",IF('TSA Input'!$J3338="Yes",'TSA Input'!$C3338,""))</f>
        <v/>
      </c>
      <c r="K3363" s="147" t="str">
        <f>IF('TSA Input'!$J3338="","",IF('TSA Input'!$J3338="Yes",'TSA Input'!$I3338,""))</f>
        <v/>
      </c>
      <c r="L3363" s="147" t="str">
        <f>IF('TSA Input'!$J3338="","",IF('TSA Input'!$J3338="Yes",'TSA Input'!$E3338,""))</f>
        <v/>
      </c>
      <c r="M3363" s="45" t="str">
        <f t="shared" si="3"/>
        <v/>
      </c>
      <c r="N3363" s="48"/>
      <c r="O3363" s="49"/>
      <c r="P3363" s="148" t="s">
        <v>31</v>
      </c>
      <c r="Q3363" s="149" t="s">
        <v>31</v>
      </c>
      <c r="R3363" s="1"/>
    </row>
    <row r="3364" spans="1:18" ht="15.75" hidden="1" customHeight="1">
      <c r="A3364" s="1" t="str">
        <f t="shared" si="1"/>
        <v/>
      </c>
      <c r="B3364" s="1"/>
      <c r="C3364" s="38" t="str">
        <f>IF('TSA Input'!J3339="","",IF('TSA Input'!J3339="Yes",'TSA Input'!B3339,"Ineligible"))</f>
        <v/>
      </c>
      <c r="D3364" s="39" t="str">
        <f>IF('TSA Input'!J3339="","",IF('TSA Input'!J3339="Yes",'TSA Input'!H3339,""))</f>
        <v/>
      </c>
      <c r="E3364" s="40" t="str">
        <f>IF('TSA Input'!J3339="","",IF('TSA Input'!J3339="Yes",'TSA Input'!G3339,""))</f>
        <v/>
      </c>
      <c r="F3364" s="42" t="str">
        <f>IF('TSA Input'!J3339="","",IF('TSA Input'!J3339="Yes",'TSA Input'!C3339,""))</f>
        <v/>
      </c>
      <c r="G3364" s="43" t="str">
        <f>IF('TSA Input'!J3339="","",IF('TSA Input'!J3339="Yes",'TSA Input'!I3339,""))</f>
        <v/>
      </c>
      <c r="H3364" s="43" t="str">
        <f>IF('TSA Input'!J3339="","",IF('TSA Input'!J3339="Yes",'TSA Input'!E3339,""))</f>
        <v/>
      </c>
      <c r="I3364" s="45" t="str">
        <f t="shared" si="2"/>
        <v/>
      </c>
      <c r="J3364" s="146" t="str">
        <f>IF('TSA Input'!$J3339="","",IF('TSA Input'!$J3339="Yes",'TSA Input'!$C3339,""))</f>
        <v/>
      </c>
      <c r="K3364" s="147" t="str">
        <f>IF('TSA Input'!$J3339="","",IF('TSA Input'!$J3339="Yes",'TSA Input'!$I3339,""))</f>
        <v/>
      </c>
      <c r="L3364" s="147" t="str">
        <f>IF('TSA Input'!$J3339="","",IF('TSA Input'!$J3339="Yes",'TSA Input'!$E3339,""))</f>
        <v/>
      </c>
      <c r="M3364" s="45" t="str">
        <f t="shared" si="3"/>
        <v/>
      </c>
      <c r="N3364" s="48"/>
      <c r="O3364" s="49"/>
      <c r="P3364" s="148" t="s">
        <v>31</v>
      </c>
      <c r="Q3364" s="149" t="s">
        <v>31</v>
      </c>
      <c r="R3364" s="1"/>
    </row>
    <row r="3365" spans="1:18" ht="15.75" hidden="1" customHeight="1">
      <c r="A3365" s="1" t="str">
        <f t="shared" si="1"/>
        <v/>
      </c>
      <c r="B3365" s="1"/>
      <c r="C3365" s="38" t="str">
        <f>IF('TSA Input'!J3340="","",IF('TSA Input'!J3340="Yes",'TSA Input'!B3340,"Ineligible"))</f>
        <v/>
      </c>
      <c r="D3365" s="39" t="str">
        <f>IF('TSA Input'!J3340="","",IF('TSA Input'!J3340="Yes",'TSA Input'!H3340,""))</f>
        <v/>
      </c>
      <c r="E3365" s="40" t="str">
        <f>IF('TSA Input'!J3340="","",IF('TSA Input'!J3340="Yes",'TSA Input'!G3340,""))</f>
        <v/>
      </c>
      <c r="F3365" s="42" t="str">
        <f>IF('TSA Input'!J3340="","",IF('TSA Input'!J3340="Yes",'TSA Input'!C3340,""))</f>
        <v/>
      </c>
      <c r="G3365" s="43" t="str">
        <f>IF('TSA Input'!J3340="","",IF('TSA Input'!J3340="Yes",'TSA Input'!I3340,""))</f>
        <v/>
      </c>
      <c r="H3365" s="43" t="str">
        <f>IF('TSA Input'!J3340="","",IF('TSA Input'!J3340="Yes",'TSA Input'!E3340,""))</f>
        <v/>
      </c>
      <c r="I3365" s="45" t="str">
        <f t="shared" si="2"/>
        <v/>
      </c>
      <c r="J3365" s="146" t="str">
        <f>IF('TSA Input'!$J3340="","",IF('TSA Input'!$J3340="Yes",'TSA Input'!$C3340,""))</f>
        <v/>
      </c>
      <c r="K3365" s="147" t="str">
        <f>IF('TSA Input'!$J3340="","",IF('TSA Input'!$J3340="Yes",'TSA Input'!$I3340,""))</f>
        <v/>
      </c>
      <c r="L3365" s="147" t="str">
        <f>IF('TSA Input'!$J3340="","",IF('TSA Input'!$J3340="Yes",'TSA Input'!$E3340,""))</f>
        <v/>
      </c>
      <c r="M3365" s="45" t="str">
        <f t="shared" si="3"/>
        <v/>
      </c>
      <c r="N3365" s="48"/>
      <c r="O3365" s="49"/>
      <c r="P3365" s="148" t="s">
        <v>31</v>
      </c>
      <c r="Q3365" s="149" t="s">
        <v>31</v>
      </c>
      <c r="R3365" s="1"/>
    </row>
    <row r="3366" spans="1:18" ht="15.75" hidden="1" customHeight="1">
      <c r="A3366" s="1" t="str">
        <f t="shared" si="1"/>
        <v/>
      </c>
      <c r="B3366" s="1"/>
      <c r="C3366" s="38" t="str">
        <f>IF('TSA Input'!J3341="","",IF('TSA Input'!J3341="Yes",'TSA Input'!B3341,"Ineligible"))</f>
        <v/>
      </c>
      <c r="D3366" s="39" t="str">
        <f>IF('TSA Input'!J3341="","",IF('TSA Input'!J3341="Yes",'TSA Input'!H3341,""))</f>
        <v/>
      </c>
      <c r="E3366" s="40" t="str">
        <f>IF('TSA Input'!J3341="","",IF('TSA Input'!J3341="Yes",'TSA Input'!G3341,""))</f>
        <v/>
      </c>
      <c r="F3366" s="42" t="str">
        <f>IF('TSA Input'!J3341="","",IF('TSA Input'!J3341="Yes",'TSA Input'!C3341,""))</f>
        <v/>
      </c>
      <c r="G3366" s="43" t="str">
        <f>IF('TSA Input'!J3341="","",IF('TSA Input'!J3341="Yes",'TSA Input'!I3341,""))</f>
        <v/>
      </c>
      <c r="H3366" s="43" t="str">
        <f>IF('TSA Input'!J3341="","",IF('TSA Input'!J3341="Yes",'TSA Input'!E3341,""))</f>
        <v/>
      </c>
      <c r="I3366" s="45" t="str">
        <f t="shared" si="2"/>
        <v/>
      </c>
      <c r="J3366" s="146" t="str">
        <f>IF('TSA Input'!$J3341="","",IF('TSA Input'!$J3341="Yes",'TSA Input'!$C3341,""))</f>
        <v/>
      </c>
      <c r="K3366" s="147" t="str">
        <f>IF('TSA Input'!$J3341="","",IF('TSA Input'!$J3341="Yes",'TSA Input'!$I3341,""))</f>
        <v/>
      </c>
      <c r="L3366" s="147" t="str">
        <f>IF('TSA Input'!$J3341="","",IF('TSA Input'!$J3341="Yes",'TSA Input'!$E3341,""))</f>
        <v/>
      </c>
      <c r="M3366" s="45" t="str">
        <f t="shared" si="3"/>
        <v/>
      </c>
      <c r="N3366" s="48"/>
      <c r="O3366" s="49"/>
      <c r="P3366" s="148" t="s">
        <v>31</v>
      </c>
      <c r="Q3366" s="149" t="s">
        <v>31</v>
      </c>
      <c r="R3366" s="1"/>
    </row>
    <row r="3367" spans="1:18" ht="15.75" hidden="1" customHeight="1">
      <c r="A3367" s="1" t="str">
        <f t="shared" si="1"/>
        <v/>
      </c>
      <c r="B3367" s="1"/>
      <c r="C3367" s="38" t="str">
        <f>IF('TSA Input'!J3342="","",IF('TSA Input'!J3342="Yes",'TSA Input'!B3342,"Ineligible"))</f>
        <v/>
      </c>
      <c r="D3367" s="39" t="str">
        <f>IF('TSA Input'!J3342="","",IF('TSA Input'!J3342="Yes",'TSA Input'!H3342,""))</f>
        <v/>
      </c>
      <c r="E3367" s="40" t="str">
        <f>IF('TSA Input'!J3342="","",IF('TSA Input'!J3342="Yes",'TSA Input'!G3342,""))</f>
        <v/>
      </c>
      <c r="F3367" s="42" t="str">
        <f>IF('TSA Input'!J3342="","",IF('TSA Input'!J3342="Yes",'TSA Input'!C3342,""))</f>
        <v/>
      </c>
      <c r="G3367" s="43" t="str">
        <f>IF('TSA Input'!J3342="","",IF('TSA Input'!J3342="Yes",'TSA Input'!I3342,""))</f>
        <v/>
      </c>
      <c r="H3367" s="43" t="str">
        <f>IF('TSA Input'!J3342="","",IF('TSA Input'!J3342="Yes",'TSA Input'!E3342,""))</f>
        <v/>
      </c>
      <c r="I3367" s="45" t="str">
        <f t="shared" si="2"/>
        <v/>
      </c>
      <c r="J3367" s="146" t="str">
        <f>IF('TSA Input'!$J3342="","",IF('TSA Input'!$J3342="Yes",'TSA Input'!$C3342,""))</f>
        <v/>
      </c>
      <c r="K3367" s="147" t="str">
        <f>IF('TSA Input'!$J3342="","",IF('TSA Input'!$J3342="Yes",'TSA Input'!$I3342,""))</f>
        <v/>
      </c>
      <c r="L3367" s="147" t="str">
        <f>IF('TSA Input'!$J3342="","",IF('TSA Input'!$J3342="Yes",'TSA Input'!$E3342,""))</f>
        <v/>
      </c>
      <c r="M3367" s="45" t="str">
        <f t="shared" si="3"/>
        <v/>
      </c>
      <c r="N3367" s="48"/>
      <c r="O3367" s="49"/>
      <c r="P3367" s="148" t="s">
        <v>31</v>
      </c>
      <c r="Q3367" s="149" t="s">
        <v>31</v>
      </c>
      <c r="R3367" s="1"/>
    </row>
    <row r="3368" spans="1:18" ht="15.75" hidden="1" customHeight="1">
      <c r="A3368" s="1" t="str">
        <f t="shared" si="1"/>
        <v/>
      </c>
      <c r="B3368" s="1"/>
      <c r="C3368" s="38" t="str">
        <f>IF('TSA Input'!J3343="","",IF('TSA Input'!J3343="Yes",'TSA Input'!B3343,"Ineligible"))</f>
        <v/>
      </c>
      <c r="D3368" s="39" t="str">
        <f>IF('TSA Input'!J3343="","",IF('TSA Input'!J3343="Yes",'TSA Input'!H3343,""))</f>
        <v/>
      </c>
      <c r="E3368" s="40" t="str">
        <f>IF('TSA Input'!J3343="","",IF('TSA Input'!J3343="Yes",'TSA Input'!G3343,""))</f>
        <v/>
      </c>
      <c r="F3368" s="42" t="str">
        <f>IF('TSA Input'!J3343="","",IF('TSA Input'!J3343="Yes",'TSA Input'!C3343,""))</f>
        <v/>
      </c>
      <c r="G3368" s="43" t="str">
        <f>IF('TSA Input'!J3343="","",IF('TSA Input'!J3343="Yes",'TSA Input'!I3343,""))</f>
        <v/>
      </c>
      <c r="H3368" s="43" t="str">
        <f>IF('TSA Input'!J3343="","",IF('TSA Input'!J3343="Yes",'TSA Input'!E3343,""))</f>
        <v/>
      </c>
      <c r="I3368" s="45" t="str">
        <f t="shared" si="2"/>
        <v/>
      </c>
      <c r="J3368" s="146" t="str">
        <f>IF('TSA Input'!$J3343="","",IF('TSA Input'!$J3343="Yes",'TSA Input'!$C3343,""))</f>
        <v/>
      </c>
      <c r="K3368" s="147" t="str">
        <f>IF('TSA Input'!$J3343="","",IF('TSA Input'!$J3343="Yes",'TSA Input'!$I3343,""))</f>
        <v/>
      </c>
      <c r="L3368" s="147" t="str">
        <f>IF('TSA Input'!$J3343="","",IF('TSA Input'!$J3343="Yes",'TSA Input'!$E3343,""))</f>
        <v/>
      </c>
      <c r="M3368" s="45" t="str">
        <f t="shared" si="3"/>
        <v/>
      </c>
      <c r="N3368" s="48"/>
      <c r="O3368" s="49"/>
      <c r="P3368" s="148" t="s">
        <v>31</v>
      </c>
      <c r="Q3368" s="149" t="s">
        <v>31</v>
      </c>
      <c r="R3368" s="1"/>
    </row>
    <row r="3369" spans="1:18" ht="15.75" hidden="1" customHeight="1">
      <c r="A3369" s="1" t="str">
        <f t="shared" si="1"/>
        <v/>
      </c>
      <c r="B3369" s="1"/>
      <c r="C3369" s="38" t="str">
        <f>IF('TSA Input'!J3344="","",IF('TSA Input'!J3344="Yes",'TSA Input'!B3344,"Ineligible"))</f>
        <v/>
      </c>
      <c r="D3369" s="39" t="str">
        <f>IF('TSA Input'!J3344="","",IF('TSA Input'!J3344="Yes",'TSA Input'!H3344,""))</f>
        <v/>
      </c>
      <c r="E3369" s="40" t="str">
        <f>IF('TSA Input'!J3344="","",IF('TSA Input'!J3344="Yes",'TSA Input'!G3344,""))</f>
        <v/>
      </c>
      <c r="F3369" s="42" t="str">
        <f>IF('TSA Input'!J3344="","",IF('TSA Input'!J3344="Yes",'TSA Input'!C3344,""))</f>
        <v/>
      </c>
      <c r="G3369" s="43" t="str">
        <f>IF('TSA Input'!J3344="","",IF('TSA Input'!J3344="Yes",'TSA Input'!I3344,""))</f>
        <v/>
      </c>
      <c r="H3369" s="43" t="str">
        <f>IF('TSA Input'!J3344="","",IF('TSA Input'!J3344="Yes",'TSA Input'!E3344,""))</f>
        <v/>
      </c>
      <c r="I3369" s="45" t="str">
        <f t="shared" si="2"/>
        <v/>
      </c>
      <c r="J3369" s="146" t="str">
        <f>IF('TSA Input'!$J3344="","",IF('TSA Input'!$J3344="Yes",'TSA Input'!$C3344,""))</f>
        <v/>
      </c>
      <c r="K3369" s="147" t="str">
        <f>IF('TSA Input'!$J3344="","",IF('TSA Input'!$J3344="Yes",'TSA Input'!$I3344,""))</f>
        <v/>
      </c>
      <c r="L3369" s="147" t="str">
        <f>IF('TSA Input'!$J3344="","",IF('TSA Input'!$J3344="Yes",'TSA Input'!$E3344,""))</f>
        <v/>
      </c>
      <c r="M3369" s="45" t="str">
        <f t="shared" si="3"/>
        <v/>
      </c>
      <c r="N3369" s="48"/>
      <c r="O3369" s="49"/>
      <c r="P3369" s="148" t="s">
        <v>31</v>
      </c>
      <c r="Q3369" s="149" t="s">
        <v>31</v>
      </c>
      <c r="R3369" s="1"/>
    </row>
    <row r="3370" spans="1:18" ht="15.75" hidden="1" customHeight="1">
      <c r="A3370" s="1" t="str">
        <f t="shared" si="1"/>
        <v/>
      </c>
      <c r="B3370" s="1"/>
      <c r="C3370" s="38" t="str">
        <f>IF('TSA Input'!J3345="","",IF('TSA Input'!J3345="Yes",'TSA Input'!B3345,"Ineligible"))</f>
        <v/>
      </c>
      <c r="D3370" s="39" t="str">
        <f>IF('TSA Input'!J3345="","",IF('TSA Input'!J3345="Yes",'TSA Input'!H3345,""))</f>
        <v/>
      </c>
      <c r="E3370" s="40" t="str">
        <f>IF('TSA Input'!J3345="","",IF('TSA Input'!J3345="Yes",'TSA Input'!G3345,""))</f>
        <v/>
      </c>
      <c r="F3370" s="42" t="str">
        <f>IF('TSA Input'!J3345="","",IF('TSA Input'!J3345="Yes",'TSA Input'!C3345,""))</f>
        <v/>
      </c>
      <c r="G3370" s="43" t="str">
        <f>IF('TSA Input'!J3345="","",IF('TSA Input'!J3345="Yes",'TSA Input'!I3345,""))</f>
        <v/>
      </c>
      <c r="H3370" s="43" t="str">
        <f>IF('TSA Input'!J3345="","",IF('TSA Input'!J3345="Yes",'TSA Input'!E3345,""))</f>
        <v/>
      </c>
      <c r="I3370" s="45" t="str">
        <f t="shared" si="2"/>
        <v/>
      </c>
      <c r="J3370" s="146" t="str">
        <f>IF('TSA Input'!$J3345="","",IF('TSA Input'!$J3345="Yes",'TSA Input'!$C3345,""))</f>
        <v/>
      </c>
      <c r="K3370" s="147" t="str">
        <f>IF('TSA Input'!$J3345="","",IF('TSA Input'!$J3345="Yes",'TSA Input'!$I3345,""))</f>
        <v/>
      </c>
      <c r="L3370" s="147" t="str">
        <f>IF('TSA Input'!$J3345="","",IF('TSA Input'!$J3345="Yes",'TSA Input'!$E3345,""))</f>
        <v/>
      </c>
      <c r="M3370" s="45" t="str">
        <f t="shared" si="3"/>
        <v/>
      </c>
      <c r="N3370" s="48"/>
      <c r="O3370" s="49"/>
      <c r="P3370" s="148" t="s">
        <v>31</v>
      </c>
      <c r="Q3370" s="149" t="s">
        <v>31</v>
      </c>
      <c r="R3370" s="1"/>
    </row>
    <row r="3371" spans="1:18" ht="15.75" hidden="1" customHeight="1">
      <c r="A3371" s="1" t="str">
        <f t="shared" si="1"/>
        <v/>
      </c>
      <c r="B3371" s="1"/>
      <c r="C3371" s="38" t="str">
        <f>IF('TSA Input'!J3346="","",IF('TSA Input'!J3346="Yes",'TSA Input'!B3346,"Ineligible"))</f>
        <v/>
      </c>
      <c r="D3371" s="39" t="str">
        <f>IF('TSA Input'!J3346="","",IF('TSA Input'!J3346="Yes",'TSA Input'!H3346,""))</f>
        <v/>
      </c>
      <c r="E3371" s="40" t="str">
        <f>IF('TSA Input'!J3346="","",IF('TSA Input'!J3346="Yes",'TSA Input'!G3346,""))</f>
        <v/>
      </c>
      <c r="F3371" s="42" t="str">
        <f>IF('TSA Input'!J3346="","",IF('TSA Input'!J3346="Yes",'TSA Input'!C3346,""))</f>
        <v/>
      </c>
      <c r="G3371" s="43" t="str">
        <f>IF('TSA Input'!J3346="","",IF('TSA Input'!J3346="Yes",'TSA Input'!I3346,""))</f>
        <v/>
      </c>
      <c r="H3371" s="43" t="str">
        <f>IF('TSA Input'!J3346="","",IF('TSA Input'!J3346="Yes",'TSA Input'!E3346,""))</f>
        <v/>
      </c>
      <c r="I3371" s="45" t="str">
        <f t="shared" si="2"/>
        <v/>
      </c>
      <c r="J3371" s="146" t="str">
        <f>IF('TSA Input'!$J3346="","",IF('TSA Input'!$J3346="Yes",'TSA Input'!$C3346,""))</f>
        <v/>
      </c>
      <c r="K3371" s="147" t="str">
        <f>IF('TSA Input'!$J3346="","",IF('TSA Input'!$J3346="Yes",'TSA Input'!$I3346,""))</f>
        <v/>
      </c>
      <c r="L3371" s="147" t="str">
        <f>IF('TSA Input'!$J3346="","",IF('TSA Input'!$J3346="Yes",'TSA Input'!$E3346,""))</f>
        <v/>
      </c>
      <c r="M3371" s="45" t="str">
        <f t="shared" si="3"/>
        <v/>
      </c>
      <c r="N3371" s="48"/>
      <c r="O3371" s="49"/>
      <c r="P3371" s="148" t="s">
        <v>31</v>
      </c>
      <c r="Q3371" s="149" t="s">
        <v>31</v>
      </c>
      <c r="R3371" s="1"/>
    </row>
    <row r="3372" spans="1:18" ht="15.75" hidden="1" customHeight="1">
      <c r="A3372" s="1" t="str">
        <f t="shared" si="1"/>
        <v/>
      </c>
      <c r="B3372" s="1"/>
      <c r="C3372" s="38" t="str">
        <f>IF('TSA Input'!J3347="","",IF('TSA Input'!J3347="Yes",'TSA Input'!B3347,"Ineligible"))</f>
        <v/>
      </c>
      <c r="D3372" s="39" t="str">
        <f>IF('TSA Input'!J3347="","",IF('TSA Input'!J3347="Yes",'TSA Input'!H3347,""))</f>
        <v/>
      </c>
      <c r="E3372" s="40" t="str">
        <f>IF('TSA Input'!J3347="","",IF('TSA Input'!J3347="Yes",'TSA Input'!G3347,""))</f>
        <v/>
      </c>
      <c r="F3372" s="42" t="str">
        <f>IF('TSA Input'!J3347="","",IF('TSA Input'!J3347="Yes",'TSA Input'!C3347,""))</f>
        <v/>
      </c>
      <c r="G3372" s="43" t="str">
        <f>IF('TSA Input'!J3347="","",IF('TSA Input'!J3347="Yes",'TSA Input'!I3347,""))</f>
        <v/>
      </c>
      <c r="H3372" s="43" t="str">
        <f>IF('TSA Input'!J3347="","",IF('TSA Input'!J3347="Yes",'TSA Input'!E3347,""))</f>
        <v/>
      </c>
      <c r="I3372" s="45" t="str">
        <f t="shared" si="2"/>
        <v/>
      </c>
      <c r="J3372" s="146" t="str">
        <f>IF('TSA Input'!$J3347="","",IF('TSA Input'!$J3347="Yes",'TSA Input'!$C3347,""))</f>
        <v/>
      </c>
      <c r="K3372" s="147" t="str">
        <f>IF('TSA Input'!$J3347="","",IF('TSA Input'!$J3347="Yes",'TSA Input'!$I3347,""))</f>
        <v/>
      </c>
      <c r="L3372" s="147" t="str">
        <f>IF('TSA Input'!$J3347="","",IF('TSA Input'!$J3347="Yes",'TSA Input'!$E3347,""))</f>
        <v/>
      </c>
      <c r="M3372" s="45" t="str">
        <f t="shared" si="3"/>
        <v/>
      </c>
      <c r="N3372" s="48"/>
      <c r="O3372" s="49"/>
      <c r="P3372" s="148" t="s">
        <v>31</v>
      </c>
      <c r="Q3372" s="149" t="s">
        <v>31</v>
      </c>
      <c r="R3372" s="1"/>
    </row>
    <row r="3373" spans="1:18" ht="15.75" hidden="1" customHeight="1">
      <c r="A3373" s="1" t="str">
        <f t="shared" si="1"/>
        <v/>
      </c>
      <c r="B3373" s="1"/>
      <c r="C3373" s="38" t="str">
        <f>IF('TSA Input'!J3348="","",IF('TSA Input'!J3348="Yes",'TSA Input'!B3348,"Ineligible"))</f>
        <v/>
      </c>
      <c r="D3373" s="39" t="str">
        <f>IF('TSA Input'!J3348="","",IF('TSA Input'!J3348="Yes",'TSA Input'!H3348,""))</f>
        <v/>
      </c>
      <c r="E3373" s="40" t="str">
        <f>IF('TSA Input'!J3348="","",IF('TSA Input'!J3348="Yes",'TSA Input'!G3348,""))</f>
        <v/>
      </c>
      <c r="F3373" s="42" t="str">
        <f>IF('TSA Input'!J3348="","",IF('TSA Input'!J3348="Yes",'TSA Input'!C3348,""))</f>
        <v/>
      </c>
      <c r="G3373" s="43" t="str">
        <f>IF('TSA Input'!J3348="","",IF('TSA Input'!J3348="Yes",'TSA Input'!I3348,""))</f>
        <v/>
      </c>
      <c r="H3373" s="43" t="str">
        <f>IF('TSA Input'!J3348="","",IF('TSA Input'!J3348="Yes",'TSA Input'!E3348,""))</f>
        <v/>
      </c>
      <c r="I3373" s="45" t="str">
        <f t="shared" si="2"/>
        <v/>
      </c>
      <c r="J3373" s="146" t="str">
        <f>IF('TSA Input'!$J3348="","",IF('TSA Input'!$J3348="Yes",'TSA Input'!$C3348,""))</f>
        <v/>
      </c>
      <c r="K3373" s="147" t="str">
        <f>IF('TSA Input'!$J3348="","",IF('TSA Input'!$J3348="Yes",'TSA Input'!$I3348,""))</f>
        <v/>
      </c>
      <c r="L3373" s="147" t="str">
        <f>IF('TSA Input'!$J3348="","",IF('TSA Input'!$J3348="Yes",'TSA Input'!$E3348,""))</f>
        <v/>
      </c>
      <c r="M3373" s="45" t="str">
        <f t="shared" si="3"/>
        <v/>
      </c>
      <c r="N3373" s="48"/>
      <c r="O3373" s="49"/>
      <c r="P3373" s="148" t="s">
        <v>31</v>
      </c>
      <c r="Q3373" s="149" t="s">
        <v>31</v>
      </c>
      <c r="R3373" s="1"/>
    </row>
    <row r="3374" spans="1:18" ht="15.75" hidden="1" customHeight="1">
      <c r="A3374" s="1" t="str">
        <f t="shared" si="1"/>
        <v/>
      </c>
      <c r="B3374" s="1"/>
      <c r="C3374" s="38" t="str">
        <f>IF('TSA Input'!J3349="","",IF('TSA Input'!J3349="Yes",'TSA Input'!B3349,"Ineligible"))</f>
        <v/>
      </c>
      <c r="D3374" s="39" t="str">
        <f>IF('TSA Input'!J3349="","",IF('TSA Input'!J3349="Yes",'TSA Input'!H3349,""))</f>
        <v/>
      </c>
      <c r="E3374" s="40" t="str">
        <f>IF('TSA Input'!J3349="","",IF('TSA Input'!J3349="Yes",'TSA Input'!G3349,""))</f>
        <v/>
      </c>
      <c r="F3374" s="42" t="str">
        <f>IF('TSA Input'!J3349="","",IF('TSA Input'!J3349="Yes",'TSA Input'!C3349,""))</f>
        <v/>
      </c>
      <c r="G3374" s="43" t="str">
        <f>IF('TSA Input'!J3349="","",IF('TSA Input'!J3349="Yes",'TSA Input'!I3349,""))</f>
        <v/>
      </c>
      <c r="H3374" s="43" t="str">
        <f>IF('TSA Input'!J3349="","",IF('TSA Input'!J3349="Yes",'TSA Input'!E3349,""))</f>
        <v/>
      </c>
      <c r="I3374" s="45" t="str">
        <f t="shared" si="2"/>
        <v/>
      </c>
      <c r="J3374" s="146" t="str">
        <f>IF('TSA Input'!$J3349="","",IF('TSA Input'!$J3349="Yes",'TSA Input'!$C3349,""))</f>
        <v/>
      </c>
      <c r="K3374" s="147" t="str">
        <f>IF('TSA Input'!$J3349="","",IF('TSA Input'!$J3349="Yes",'TSA Input'!$I3349,""))</f>
        <v/>
      </c>
      <c r="L3374" s="147" t="str">
        <f>IF('TSA Input'!$J3349="","",IF('TSA Input'!$J3349="Yes",'TSA Input'!$E3349,""))</f>
        <v/>
      </c>
      <c r="M3374" s="45" t="str">
        <f t="shared" si="3"/>
        <v/>
      </c>
      <c r="N3374" s="48"/>
      <c r="O3374" s="49"/>
      <c r="P3374" s="148" t="s">
        <v>31</v>
      </c>
      <c r="Q3374" s="149" t="s">
        <v>31</v>
      </c>
      <c r="R3374" s="1"/>
    </row>
    <row r="3375" spans="1:18" ht="15.75" hidden="1" customHeight="1">
      <c r="A3375" s="1" t="str">
        <f t="shared" si="1"/>
        <v/>
      </c>
      <c r="B3375" s="1"/>
      <c r="C3375" s="38" t="str">
        <f>IF('TSA Input'!J3350="","",IF('TSA Input'!J3350="Yes",'TSA Input'!B3350,"Ineligible"))</f>
        <v/>
      </c>
      <c r="D3375" s="39" t="str">
        <f>IF('TSA Input'!J3350="","",IF('TSA Input'!J3350="Yes",'TSA Input'!H3350,""))</f>
        <v/>
      </c>
      <c r="E3375" s="40" t="str">
        <f>IF('TSA Input'!J3350="","",IF('TSA Input'!J3350="Yes",'TSA Input'!G3350,""))</f>
        <v/>
      </c>
      <c r="F3375" s="42" t="str">
        <f>IF('TSA Input'!J3350="","",IF('TSA Input'!J3350="Yes",'TSA Input'!C3350,""))</f>
        <v/>
      </c>
      <c r="G3375" s="43" t="str">
        <f>IF('TSA Input'!J3350="","",IF('TSA Input'!J3350="Yes",'TSA Input'!I3350,""))</f>
        <v/>
      </c>
      <c r="H3375" s="43" t="str">
        <f>IF('TSA Input'!J3350="","",IF('TSA Input'!J3350="Yes",'TSA Input'!E3350,""))</f>
        <v/>
      </c>
      <c r="I3375" s="45" t="str">
        <f t="shared" si="2"/>
        <v/>
      </c>
      <c r="J3375" s="146" t="str">
        <f>IF('TSA Input'!$J3350="","",IF('TSA Input'!$J3350="Yes",'TSA Input'!$C3350,""))</f>
        <v/>
      </c>
      <c r="K3375" s="147" t="str">
        <f>IF('TSA Input'!$J3350="","",IF('TSA Input'!$J3350="Yes",'TSA Input'!$I3350,""))</f>
        <v/>
      </c>
      <c r="L3375" s="147" t="str">
        <f>IF('TSA Input'!$J3350="","",IF('TSA Input'!$J3350="Yes",'TSA Input'!$E3350,""))</f>
        <v/>
      </c>
      <c r="M3375" s="45" t="str">
        <f t="shared" si="3"/>
        <v/>
      </c>
      <c r="N3375" s="48"/>
      <c r="O3375" s="49"/>
      <c r="P3375" s="148" t="s">
        <v>31</v>
      </c>
      <c r="Q3375" s="149" t="s">
        <v>31</v>
      </c>
      <c r="R3375" s="1"/>
    </row>
    <row r="3376" spans="1:18" ht="15.75" hidden="1" customHeight="1">
      <c r="A3376" s="1" t="str">
        <f t="shared" si="1"/>
        <v/>
      </c>
      <c r="B3376" s="1"/>
      <c r="C3376" s="38" t="str">
        <f>IF('TSA Input'!J3351="","",IF('TSA Input'!J3351="Yes",'TSA Input'!B3351,"Ineligible"))</f>
        <v/>
      </c>
      <c r="D3376" s="39" t="str">
        <f>IF('TSA Input'!J3351="","",IF('TSA Input'!J3351="Yes",'TSA Input'!H3351,""))</f>
        <v/>
      </c>
      <c r="E3376" s="40" t="str">
        <f>IF('TSA Input'!J3351="","",IF('TSA Input'!J3351="Yes",'TSA Input'!G3351,""))</f>
        <v/>
      </c>
      <c r="F3376" s="42" t="str">
        <f>IF('TSA Input'!J3351="","",IF('TSA Input'!J3351="Yes",'TSA Input'!C3351,""))</f>
        <v/>
      </c>
      <c r="G3376" s="43" t="str">
        <f>IF('TSA Input'!J3351="","",IF('TSA Input'!J3351="Yes",'TSA Input'!I3351,""))</f>
        <v/>
      </c>
      <c r="H3376" s="43" t="str">
        <f>IF('TSA Input'!J3351="","",IF('TSA Input'!J3351="Yes",'TSA Input'!E3351,""))</f>
        <v/>
      </c>
      <c r="I3376" s="45" t="str">
        <f t="shared" si="2"/>
        <v/>
      </c>
      <c r="J3376" s="146" t="str">
        <f>IF('TSA Input'!$J3351="","",IF('TSA Input'!$J3351="Yes",'TSA Input'!$C3351,""))</f>
        <v/>
      </c>
      <c r="K3376" s="147" t="str">
        <f>IF('TSA Input'!$J3351="","",IF('TSA Input'!$J3351="Yes",'TSA Input'!$I3351,""))</f>
        <v/>
      </c>
      <c r="L3376" s="147" t="str">
        <f>IF('TSA Input'!$J3351="","",IF('TSA Input'!$J3351="Yes",'TSA Input'!$E3351,""))</f>
        <v/>
      </c>
      <c r="M3376" s="45" t="str">
        <f t="shared" si="3"/>
        <v/>
      </c>
      <c r="N3376" s="48"/>
      <c r="O3376" s="49"/>
      <c r="P3376" s="148" t="s">
        <v>31</v>
      </c>
      <c r="Q3376" s="149" t="s">
        <v>31</v>
      </c>
      <c r="R3376" s="1"/>
    </row>
    <row r="3377" spans="1:18" ht="15.75" hidden="1" customHeight="1">
      <c r="A3377" s="1" t="str">
        <f t="shared" si="1"/>
        <v/>
      </c>
      <c r="B3377" s="1"/>
      <c r="C3377" s="38" t="str">
        <f>IF('TSA Input'!J3352="","",IF('TSA Input'!J3352="Yes",'TSA Input'!B3352,"Ineligible"))</f>
        <v/>
      </c>
      <c r="D3377" s="39" t="str">
        <f>IF('TSA Input'!J3352="","",IF('TSA Input'!J3352="Yes",'TSA Input'!H3352,""))</f>
        <v/>
      </c>
      <c r="E3377" s="40" t="str">
        <f>IF('TSA Input'!J3352="","",IF('TSA Input'!J3352="Yes",'TSA Input'!G3352,""))</f>
        <v/>
      </c>
      <c r="F3377" s="42" t="str">
        <f>IF('TSA Input'!J3352="","",IF('TSA Input'!J3352="Yes",'TSA Input'!C3352,""))</f>
        <v/>
      </c>
      <c r="G3377" s="43" t="str">
        <f>IF('TSA Input'!J3352="","",IF('TSA Input'!J3352="Yes",'TSA Input'!I3352,""))</f>
        <v/>
      </c>
      <c r="H3377" s="43" t="str">
        <f>IF('TSA Input'!J3352="","",IF('TSA Input'!J3352="Yes",'TSA Input'!E3352,""))</f>
        <v/>
      </c>
      <c r="I3377" s="45" t="str">
        <f t="shared" si="2"/>
        <v/>
      </c>
      <c r="J3377" s="146" t="str">
        <f>IF('TSA Input'!$J3352="","",IF('TSA Input'!$J3352="Yes",'TSA Input'!$C3352,""))</f>
        <v/>
      </c>
      <c r="K3377" s="147" t="str">
        <f>IF('TSA Input'!$J3352="","",IF('TSA Input'!$J3352="Yes",'TSA Input'!$I3352,""))</f>
        <v/>
      </c>
      <c r="L3377" s="147" t="str">
        <f>IF('TSA Input'!$J3352="","",IF('TSA Input'!$J3352="Yes",'TSA Input'!$E3352,""))</f>
        <v/>
      </c>
      <c r="M3377" s="45" t="str">
        <f t="shared" si="3"/>
        <v/>
      </c>
      <c r="N3377" s="48"/>
      <c r="O3377" s="49"/>
      <c r="P3377" s="148" t="s">
        <v>31</v>
      </c>
      <c r="Q3377" s="149" t="s">
        <v>31</v>
      </c>
      <c r="R3377" s="1"/>
    </row>
    <row r="3378" spans="1:18" ht="15.75" hidden="1" customHeight="1">
      <c r="A3378" s="1" t="str">
        <f t="shared" si="1"/>
        <v/>
      </c>
      <c r="B3378" s="1"/>
      <c r="C3378" s="38" t="str">
        <f>IF('TSA Input'!J3353="","",IF('TSA Input'!J3353="Yes",'TSA Input'!B3353,"Ineligible"))</f>
        <v/>
      </c>
      <c r="D3378" s="39" t="str">
        <f>IF('TSA Input'!J3353="","",IF('TSA Input'!J3353="Yes",'TSA Input'!H3353,""))</f>
        <v/>
      </c>
      <c r="E3378" s="40" t="str">
        <f>IF('TSA Input'!J3353="","",IF('TSA Input'!J3353="Yes",'TSA Input'!G3353,""))</f>
        <v/>
      </c>
      <c r="F3378" s="42" t="str">
        <f>IF('TSA Input'!J3353="","",IF('TSA Input'!J3353="Yes",'TSA Input'!C3353,""))</f>
        <v/>
      </c>
      <c r="G3378" s="43" t="str">
        <f>IF('TSA Input'!J3353="","",IF('TSA Input'!J3353="Yes",'TSA Input'!I3353,""))</f>
        <v/>
      </c>
      <c r="H3378" s="43" t="str">
        <f>IF('TSA Input'!J3353="","",IF('TSA Input'!J3353="Yes",'TSA Input'!E3353,""))</f>
        <v/>
      </c>
      <c r="I3378" s="45" t="str">
        <f t="shared" si="2"/>
        <v/>
      </c>
      <c r="J3378" s="146" t="str">
        <f>IF('TSA Input'!$J3353="","",IF('TSA Input'!$J3353="Yes",'TSA Input'!$C3353,""))</f>
        <v/>
      </c>
      <c r="K3378" s="147" t="str">
        <f>IF('TSA Input'!$J3353="","",IF('TSA Input'!$J3353="Yes",'TSA Input'!$I3353,""))</f>
        <v/>
      </c>
      <c r="L3378" s="147" t="str">
        <f>IF('TSA Input'!$J3353="","",IF('TSA Input'!$J3353="Yes",'TSA Input'!$E3353,""))</f>
        <v/>
      </c>
      <c r="M3378" s="45" t="str">
        <f t="shared" si="3"/>
        <v/>
      </c>
      <c r="N3378" s="48"/>
      <c r="O3378" s="49"/>
      <c r="P3378" s="148" t="s">
        <v>31</v>
      </c>
      <c r="Q3378" s="149" t="s">
        <v>31</v>
      </c>
      <c r="R3378" s="1"/>
    </row>
    <row r="3379" spans="1:18" ht="15.75" hidden="1" customHeight="1">
      <c r="A3379" s="1" t="str">
        <f t="shared" si="1"/>
        <v/>
      </c>
      <c r="B3379" s="1"/>
      <c r="C3379" s="38" t="str">
        <f>IF('TSA Input'!J3354="","",IF('TSA Input'!J3354="Yes",'TSA Input'!B3354,"Ineligible"))</f>
        <v/>
      </c>
      <c r="D3379" s="39" t="str">
        <f>IF('TSA Input'!J3354="","",IF('TSA Input'!J3354="Yes",'TSA Input'!H3354,""))</f>
        <v/>
      </c>
      <c r="E3379" s="40" t="str">
        <f>IF('TSA Input'!J3354="","",IF('TSA Input'!J3354="Yes",'TSA Input'!G3354,""))</f>
        <v/>
      </c>
      <c r="F3379" s="42" t="str">
        <f>IF('TSA Input'!J3354="","",IF('TSA Input'!J3354="Yes",'TSA Input'!C3354,""))</f>
        <v/>
      </c>
      <c r="G3379" s="43" t="str">
        <f>IF('TSA Input'!J3354="","",IF('TSA Input'!J3354="Yes",'TSA Input'!I3354,""))</f>
        <v/>
      </c>
      <c r="H3379" s="43" t="str">
        <f>IF('TSA Input'!J3354="","",IF('TSA Input'!J3354="Yes",'TSA Input'!E3354,""))</f>
        <v/>
      </c>
      <c r="I3379" s="45" t="str">
        <f t="shared" si="2"/>
        <v/>
      </c>
      <c r="J3379" s="146" t="str">
        <f>IF('TSA Input'!$J3354="","",IF('TSA Input'!$J3354="Yes",'TSA Input'!$C3354,""))</f>
        <v/>
      </c>
      <c r="K3379" s="147" t="str">
        <f>IF('TSA Input'!$J3354="","",IF('TSA Input'!$J3354="Yes",'TSA Input'!$I3354,""))</f>
        <v/>
      </c>
      <c r="L3379" s="147" t="str">
        <f>IF('TSA Input'!$J3354="","",IF('TSA Input'!$J3354="Yes",'TSA Input'!$E3354,""))</f>
        <v/>
      </c>
      <c r="M3379" s="45" t="str">
        <f t="shared" si="3"/>
        <v/>
      </c>
      <c r="N3379" s="48"/>
      <c r="O3379" s="49"/>
      <c r="P3379" s="148" t="s">
        <v>31</v>
      </c>
      <c r="Q3379" s="149" t="s">
        <v>31</v>
      </c>
      <c r="R3379" s="1"/>
    </row>
    <row r="3380" spans="1:18" ht="15.75" hidden="1" customHeight="1">
      <c r="A3380" s="1" t="str">
        <f t="shared" si="1"/>
        <v/>
      </c>
      <c r="B3380" s="1"/>
      <c r="C3380" s="38" t="str">
        <f>IF('TSA Input'!J3355="","",IF('TSA Input'!J3355="Yes",'TSA Input'!B3355,"Ineligible"))</f>
        <v/>
      </c>
      <c r="D3380" s="39" t="str">
        <f>IF('TSA Input'!J3355="","",IF('TSA Input'!J3355="Yes",'TSA Input'!H3355,""))</f>
        <v/>
      </c>
      <c r="E3380" s="40" t="str">
        <f>IF('TSA Input'!J3355="","",IF('TSA Input'!J3355="Yes",'TSA Input'!G3355,""))</f>
        <v/>
      </c>
      <c r="F3380" s="42" t="str">
        <f>IF('TSA Input'!J3355="","",IF('TSA Input'!J3355="Yes",'TSA Input'!C3355,""))</f>
        <v/>
      </c>
      <c r="G3380" s="43" t="str">
        <f>IF('TSA Input'!J3355="","",IF('TSA Input'!J3355="Yes",'TSA Input'!I3355,""))</f>
        <v/>
      </c>
      <c r="H3380" s="43" t="str">
        <f>IF('TSA Input'!J3355="","",IF('TSA Input'!J3355="Yes",'TSA Input'!E3355,""))</f>
        <v/>
      </c>
      <c r="I3380" s="45" t="str">
        <f t="shared" si="2"/>
        <v/>
      </c>
      <c r="J3380" s="146" t="str">
        <f>IF('TSA Input'!$J3355="","",IF('TSA Input'!$J3355="Yes",'TSA Input'!$C3355,""))</f>
        <v/>
      </c>
      <c r="K3380" s="147" t="str">
        <f>IF('TSA Input'!$J3355="","",IF('TSA Input'!$J3355="Yes",'TSA Input'!$I3355,""))</f>
        <v/>
      </c>
      <c r="L3380" s="147" t="str">
        <f>IF('TSA Input'!$J3355="","",IF('TSA Input'!$J3355="Yes",'TSA Input'!$E3355,""))</f>
        <v/>
      </c>
      <c r="M3380" s="45" t="str">
        <f t="shared" si="3"/>
        <v/>
      </c>
      <c r="N3380" s="48"/>
      <c r="O3380" s="49"/>
      <c r="P3380" s="148" t="s">
        <v>31</v>
      </c>
      <c r="Q3380" s="149" t="s">
        <v>31</v>
      </c>
      <c r="R3380" s="1"/>
    </row>
    <row r="3381" spans="1:18" ht="15.75" hidden="1" customHeight="1">
      <c r="A3381" s="1" t="str">
        <f t="shared" si="1"/>
        <v/>
      </c>
      <c r="B3381" s="1"/>
      <c r="C3381" s="38" t="str">
        <f>IF('TSA Input'!J3356="","",IF('TSA Input'!J3356="Yes",'TSA Input'!B3356,"Ineligible"))</f>
        <v/>
      </c>
      <c r="D3381" s="39" t="str">
        <f>IF('TSA Input'!J3356="","",IF('TSA Input'!J3356="Yes",'TSA Input'!H3356,""))</f>
        <v/>
      </c>
      <c r="E3381" s="40" t="str">
        <f>IF('TSA Input'!J3356="","",IF('TSA Input'!J3356="Yes",'TSA Input'!G3356,""))</f>
        <v/>
      </c>
      <c r="F3381" s="42" t="str">
        <f>IF('TSA Input'!J3356="","",IF('TSA Input'!J3356="Yes",'TSA Input'!C3356,""))</f>
        <v/>
      </c>
      <c r="G3381" s="43" t="str">
        <f>IF('TSA Input'!J3356="","",IF('TSA Input'!J3356="Yes",'TSA Input'!I3356,""))</f>
        <v/>
      </c>
      <c r="H3381" s="43" t="str">
        <f>IF('TSA Input'!J3356="","",IF('TSA Input'!J3356="Yes",'TSA Input'!E3356,""))</f>
        <v/>
      </c>
      <c r="I3381" s="45" t="str">
        <f t="shared" si="2"/>
        <v/>
      </c>
      <c r="J3381" s="146" t="str">
        <f>IF('TSA Input'!$J3356="","",IF('TSA Input'!$J3356="Yes",'TSA Input'!$C3356,""))</f>
        <v/>
      </c>
      <c r="K3381" s="147" t="str">
        <f>IF('TSA Input'!$J3356="","",IF('TSA Input'!$J3356="Yes",'TSA Input'!$I3356,""))</f>
        <v/>
      </c>
      <c r="L3381" s="147" t="str">
        <f>IF('TSA Input'!$J3356="","",IF('TSA Input'!$J3356="Yes",'TSA Input'!$E3356,""))</f>
        <v/>
      </c>
      <c r="M3381" s="45" t="str">
        <f t="shared" si="3"/>
        <v/>
      </c>
      <c r="N3381" s="48"/>
      <c r="O3381" s="49"/>
      <c r="P3381" s="148" t="s">
        <v>31</v>
      </c>
      <c r="Q3381" s="149" t="s">
        <v>31</v>
      </c>
      <c r="R3381" s="1"/>
    </row>
    <row r="3382" spans="1:18" ht="15.75" hidden="1" customHeight="1">
      <c r="A3382" s="1" t="str">
        <f t="shared" si="1"/>
        <v/>
      </c>
      <c r="B3382" s="1"/>
      <c r="C3382" s="38" t="str">
        <f>IF('TSA Input'!J3357="","",IF('TSA Input'!J3357="Yes",'TSA Input'!B3357,"Ineligible"))</f>
        <v/>
      </c>
      <c r="D3382" s="39" t="str">
        <f>IF('TSA Input'!J3357="","",IF('TSA Input'!J3357="Yes",'TSA Input'!H3357,""))</f>
        <v/>
      </c>
      <c r="E3382" s="40" t="str">
        <f>IF('TSA Input'!J3357="","",IF('TSA Input'!J3357="Yes",'TSA Input'!G3357,""))</f>
        <v/>
      </c>
      <c r="F3382" s="42" t="str">
        <f>IF('TSA Input'!J3357="","",IF('TSA Input'!J3357="Yes",'TSA Input'!C3357,""))</f>
        <v/>
      </c>
      <c r="G3382" s="43" t="str">
        <f>IF('TSA Input'!J3357="","",IF('TSA Input'!J3357="Yes",'TSA Input'!I3357,""))</f>
        <v/>
      </c>
      <c r="H3382" s="43" t="str">
        <f>IF('TSA Input'!J3357="","",IF('TSA Input'!J3357="Yes",'TSA Input'!E3357,""))</f>
        <v/>
      </c>
      <c r="I3382" s="45" t="str">
        <f t="shared" si="2"/>
        <v/>
      </c>
      <c r="J3382" s="146" t="str">
        <f>IF('TSA Input'!$J3357="","",IF('TSA Input'!$J3357="Yes",'TSA Input'!$C3357,""))</f>
        <v/>
      </c>
      <c r="K3382" s="147" t="str">
        <f>IF('TSA Input'!$J3357="","",IF('TSA Input'!$J3357="Yes",'TSA Input'!$I3357,""))</f>
        <v/>
      </c>
      <c r="L3382" s="147" t="str">
        <f>IF('TSA Input'!$J3357="","",IF('TSA Input'!$J3357="Yes",'TSA Input'!$E3357,""))</f>
        <v/>
      </c>
      <c r="M3382" s="45" t="str">
        <f t="shared" si="3"/>
        <v/>
      </c>
      <c r="N3382" s="48"/>
      <c r="O3382" s="49"/>
      <c r="P3382" s="148" t="s">
        <v>31</v>
      </c>
      <c r="Q3382" s="149" t="s">
        <v>31</v>
      </c>
      <c r="R3382" s="1"/>
    </row>
    <row r="3383" spans="1:18" ht="15.75" hidden="1" customHeight="1">
      <c r="A3383" s="1" t="str">
        <f t="shared" si="1"/>
        <v/>
      </c>
      <c r="B3383" s="1"/>
      <c r="C3383" s="38" t="str">
        <f>IF('TSA Input'!J3358="","",IF('TSA Input'!J3358="Yes",'TSA Input'!B3358,"Ineligible"))</f>
        <v/>
      </c>
      <c r="D3383" s="39" t="str">
        <f>IF('TSA Input'!J3358="","",IF('TSA Input'!J3358="Yes",'TSA Input'!H3358,""))</f>
        <v/>
      </c>
      <c r="E3383" s="40" t="str">
        <f>IF('TSA Input'!J3358="","",IF('TSA Input'!J3358="Yes",'TSA Input'!G3358,""))</f>
        <v/>
      </c>
      <c r="F3383" s="42" t="str">
        <f>IF('TSA Input'!J3358="","",IF('TSA Input'!J3358="Yes",'TSA Input'!C3358,""))</f>
        <v/>
      </c>
      <c r="G3383" s="43" t="str">
        <f>IF('TSA Input'!J3358="","",IF('TSA Input'!J3358="Yes",'TSA Input'!I3358,""))</f>
        <v/>
      </c>
      <c r="H3383" s="43" t="str">
        <f>IF('TSA Input'!J3358="","",IF('TSA Input'!J3358="Yes",'TSA Input'!E3358,""))</f>
        <v/>
      </c>
      <c r="I3383" s="45" t="str">
        <f t="shared" si="2"/>
        <v/>
      </c>
      <c r="J3383" s="146" t="str">
        <f>IF('TSA Input'!$J3358="","",IF('TSA Input'!$J3358="Yes",'TSA Input'!$C3358,""))</f>
        <v/>
      </c>
      <c r="K3383" s="147" t="str">
        <f>IF('TSA Input'!$J3358="","",IF('TSA Input'!$J3358="Yes",'TSA Input'!$I3358,""))</f>
        <v/>
      </c>
      <c r="L3383" s="147" t="str">
        <f>IF('TSA Input'!$J3358="","",IF('TSA Input'!$J3358="Yes",'TSA Input'!$E3358,""))</f>
        <v/>
      </c>
      <c r="M3383" s="45" t="str">
        <f t="shared" si="3"/>
        <v/>
      </c>
      <c r="N3383" s="48"/>
      <c r="O3383" s="49"/>
      <c r="P3383" s="148" t="s">
        <v>31</v>
      </c>
      <c r="Q3383" s="149" t="s">
        <v>31</v>
      </c>
      <c r="R3383" s="1"/>
    </row>
    <row r="3384" spans="1:18" ht="15.75" hidden="1" customHeight="1">
      <c r="A3384" s="1" t="str">
        <f t="shared" si="1"/>
        <v/>
      </c>
      <c r="B3384" s="1"/>
      <c r="C3384" s="38" t="str">
        <f>IF('TSA Input'!J3359="","",IF('TSA Input'!J3359="Yes",'TSA Input'!B3359,"Ineligible"))</f>
        <v/>
      </c>
      <c r="D3384" s="39" t="str">
        <f>IF('TSA Input'!J3359="","",IF('TSA Input'!J3359="Yes",'TSA Input'!H3359,""))</f>
        <v/>
      </c>
      <c r="E3384" s="40" t="str">
        <f>IF('TSA Input'!J3359="","",IF('TSA Input'!J3359="Yes",'TSA Input'!G3359,""))</f>
        <v/>
      </c>
      <c r="F3384" s="42" t="str">
        <f>IF('TSA Input'!J3359="","",IF('TSA Input'!J3359="Yes",'TSA Input'!C3359,""))</f>
        <v/>
      </c>
      <c r="G3384" s="43" t="str">
        <f>IF('TSA Input'!J3359="","",IF('TSA Input'!J3359="Yes",'TSA Input'!I3359,""))</f>
        <v/>
      </c>
      <c r="H3384" s="43" t="str">
        <f>IF('TSA Input'!J3359="","",IF('TSA Input'!J3359="Yes",'TSA Input'!E3359,""))</f>
        <v/>
      </c>
      <c r="I3384" s="45" t="str">
        <f t="shared" si="2"/>
        <v/>
      </c>
      <c r="J3384" s="146" t="str">
        <f>IF('TSA Input'!$J3359="","",IF('TSA Input'!$J3359="Yes",'TSA Input'!$C3359,""))</f>
        <v/>
      </c>
      <c r="K3384" s="147" t="str">
        <f>IF('TSA Input'!$J3359="","",IF('TSA Input'!$J3359="Yes",'TSA Input'!$I3359,""))</f>
        <v/>
      </c>
      <c r="L3384" s="147" t="str">
        <f>IF('TSA Input'!$J3359="","",IF('TSA Input'!$J3359="Yes",'TSA Input'!$E3359,""))</f>
        <v/>
      </c>
      <c r="M3384" s="45" t="str">
        <f t="shared" si="3"/>
        <v/>
      </c>
      <c r="N3384" s="48"/>
      <c r="O3384" s="49"/>
      <c r="P3384" s="148" t="s">
        <v>31</v>
      </c>
      <c r="Q3384" s="149" t="s">
        <v>31</v>
      </c>
      <c r="R3384" s="1"/>
    </row>
    <row r="3385" spans="1:18" ht="15.75" hidden="1" customHeight="1">
      <c r="A3385" s="1" t="str">
        <f t="shared" si="1"/>
        <v/>
      </c>
      <c r="B3385" s="1"/>
      <c r="C3385" s="38" t="str">
        <f>IF('TSA Input'!J3360="","",IF('TSA Input'!J3360="Yes",'TSA Input'!B3360,"Ineligible"))</f>
        <v/>
      </c>
      <c r="D3385" s="39" t="str">
        <f>IF('TSA Input'!J3360="","",IF('TSA Input'!J3360="Yes",'TSA Input'!H3360,""))</f>
        <v/>
      </c>
      <c r="E3385" s="40" t="str">
        <f>IF('TSA Input'!J3360="","",IF('TSA Input'!J3360="Yes",'TSA Input'!G3360,""))</f>
        <v/>
      </c>
      <c r="F3385" s="42" t="str">
        <f>IF('TSA Input'!J3360="","",IF('TSA Input'!J3360="Yes",'TSA Input'!C3360,""))</f>
        <v/>
      </c>
      <c r="G3385" s="43" t="str">
        <f>IF('TSA Input'!J3360="","",IF('TSA Input'!J3360="Yes",'TSA Input'!I3360,""))</f>
        <v/>
      </c>
      <c r="H3385" s="43" t="str">
        <f>IF('TSA Input'!J3360="","",IF('TSA Input'!J3360="Yes",'TSA Input'!E3360,""))</f>
        <v/>
      </c>
      <c r="I3385" s="45" t="str">
        <f t="shared" si="2"/>
        <v/>
      </c>
      <c r="J3385" s="146" t="str">
        <f>IF('TSA Input'!$J3360="","",IF('TSA Input'!$J3360="Yes",'TSA Input'!$C3360,""))</f>
        <v/>
      </c>
      <c r="K3385" s="147" t="str">
        <f>IF('TSA Input'!$J3360="","",IF('TSA Input'!$J3360="Yes",'TSA Input'!$I3360,""))</f>
        <v/>
      </c>
      <c r="L3385" s="147" t="str">
        <f>IF('TSA Input'!$J3360="","",IF('TSA Input'!$J3360="Yes",'TSA Input'!$E3360,""))</f>
        <v/>
      </c>
      <c r="M3385" s="45" t="str">
        <f t="shared" si="3"/>
        <v/>
      </c>
      <c r="N3385" s="48"/>
      <c r="O3385" s="49"/>
      <c r="P3385" s="148" t="s">
        <v>31</v>
      </c>
      <c r="Q3385" s="149" t="s">
        <v>31</v>
      </c>
      <c r="R3385" s="1"/>
    </row>
    <row r="3386" spans="1:18" ht="15.75" hidden="1" customHeight="1">
      <c r="A3386" s="1" t="str">
        <f t="shared" si="1"/>
        <v/>
      </c>
      <c r="B3386" s="1"/>
      <c r="C3386" s="38" t="str">
        <f>IF('TSA Input'!J3361="","",IF('TSA Input'!J3361="Yes",'TSA Input'!B3361,"Ineligible"))</f>
        <v/>
      </c>
      <c r="D3386" s="39" t="str">
        <f>IF('TSA Input'!J3361="","",IF('TSA Input'!J3361="Yes",'TSA Input'!H3361,""))</f>
        <v/>
      </c>
      <c r="E3386" s="40" t="str">
        <f>IF('TSA Input'!J3361="","",IF('TSA Input'!J3361="Yes",'TSA Input'!G3361,""))</f>
        <v/>
      </c>
      <c r="F3386" s="42" t="str">
        <f>IF('TSA Input'!J3361="","",IF('TSA Input'!J3361="Yes",'TSA Input'!C3361,""))</f>
        <v/>
      </c>
      <c r="G3386" s="43" t="str">
        <f>IF('TSA Input'!J3361="","",IF('TSA Input'!J3361="Yes",'TSA Input'!I3361,""))</f>
        <v/>
      </c>
      <c r="H3386" s="43" t="str">
        <f>IF('TSA Input'!J3361="","",IF('TSA Input'!J3361="Yes",'TSA Input'!E3361,""))</f>
        <v/>
      </c>
      <c r="I3386" s="45" t="str">
        <f t="shared" si="2"/>
        <v/>
      </c>
      <c r="J3386" s="146" t="str">
        <f>IF('TSA Input'!$J3361="","",IF('TSA Input'!$J3361="Yes",'TSA Input'!$C3361,""))</f>
        <v/>
      </c>
      <c r="K3386" s="147" t="str">
        <f>IF('TSA Input'!$J3361="","",IF('TSA Input'!$J3361="Yes",'TSA Input'!$I3361,""))</f>
        <v/>
      </c>
      <c r="L3386" s="147" t="str">
        <f>IF('TSA Input'!$J3361="","",IF('TSA Input'!$J3361="Yes",'TSA Input'!$E3361,""))</f>
        <v/>
      </c>
      <c r="M3386" s="45" t="str">
        <f t="shared" si="3"/>
        <v/>
      </c>
      <c r="N3386" s="48"/>
      <c r="O3386" s="49"/>
      <c r="P3386" s="148" t="s">
        <v>31</v>
      </c>
      <c r="Q3386" s="149" t="s">
        <v>31</v>
      </c>
      <c r="R3386" s="1"/>
    </row>
    <row r="3387" spans="1:18" ht="15.75" hidden="1" customHeight="1">
      <c r="A3387" s="1" t="str">
        <f t="shared" si="1"/>
        <v/>
      </c>
      <c r="B3387" s="1"/>
      <c r="C3387" s="38" t="str">
        <f>IF('TSA Input'!J3362="","",IF('TSA Input'!J3362="Yes",'TSA Input'!B3362,"Ineligible"))</f>
        <v/>
      </c>
      <c r="D3387" s="39" t="str">
        <f>IF('TSA Input'!J3362="","",IF('TSA Input'!J3362="Yes",'TSA Input'!H3362,""))</f>
        <v/>
      </c>
      <c r="E3387" s="40" t="str">
        <f>IF('TSA Input'!J3362="","",IF('TSA Input'!J3362="Yes",'TSA Input'!G3362,""))</f>
        <v/>
      </c>
      <c r="F3387" s="42" t="str">
        <f>IF('TSA Input'!J3362="","",IF('TSA Input'!J3362="Yes",'TSA Input'!C3362,""))</f>
        <v/>
      </c>
      <c r="G3387" s="43" t="str">
        <f>IF('TSA Input'!J3362="","",IF('TSA Input'!J3362="Yes",'TSA Input'!I3362,""))</f>
        <v/>
      </c>
      <c r="H3387" s="43" t="str">
        <f>IF('TSA Input'!J3362="","",IF('TSA Input'!J3362="Yes",'TSA Input'!E3362,""))</f>
        <v/>
      </c>
      <c r="I3387" s="45" t="str">
        <f t="shared" si="2"/>
        <v/>
      </c>
      <c r="J3387" s="146" t="str">
        <f>IF('TSA Input'!$J3362="","",IF('TSA Input'!$J3362="Yes",'TSA Input'!$C3362,""))</f>
        <v/>
      </c>
      <c r="K3387" s="147" t="str">
        <f>IF('TSA Input'!$J3362="","",IF('TSA Input'!$J3362="Yes",'TSA Input'!$I3362,""))</f>
        <v/>
      </c>
      <c r="L3387" s="147" t="str">
        <f>IF('TSA Input'!$J3362="","",IF('TSA Input'!$J3362="Yes",'TSA Input'!$E3362,""))</f>
        <v/>
      </c>
      <c r="M3387" s="45" t="str">
        <f t="shared" si="3"/>
        <v/>
      </c>
      <c r="N3387" s="48"/>
      <c r="O3387" s="49"/>
      <c r="P3387" s="148" t="s">
        <v>31</v>
      </c>
      <c r="Q3387" s="149" t="s">
        <v>31</v>
      </c>
      <c r="R3387" s="1"/>
    </row>
    <row r="3388" spans="1:18" ht="15.75" hidden="1" customHeight="1">
      <c r="A3388" s="1" t="str">
        <f t="shared" si="1"/>
        <v/>
      </c>
      <c r="B3388" s="1"/>
      <c r="C3388" s="38" t="str">
        <f>IF('TSA Input'!J3363="","",IF('TSA Input'!J3363="Yes",'TSA Input'!B3363,"Ineligible"))</f>
        <v/>
      </c>
      <c r="D3388" s="39" t="str">
        <f>IF('TSA Input'!J3363="","",IF('TSA Input'!J3363="Yes",'TSA Input'!H3363,""))</f>
        <v/>
      </c>
      <c r="E3388" s="40" t="str">
        <f>IF('TSA Input'!J3363="","",IF('TSA Input'!J3363="Yes",'TSA Input'!G3363,""))</f>
        <v/>
      </c>
      <c r="F3388" s="42" t="str">
        <f>IF('TSA Input'!J3363="","",IF('TSA Input'!J3363="Yes",'TSA Input'!C3363,""))</f>
        <v/>
      </c>
      <c r="G3388" s="43" t="str">
        <f>IF('TSA Input'!J3363="","",IF('TSA Input'!J3363="Yes",'TSA Input'!I3363,""))</f>
        <v/>
      </c>
      <c r="H3388" s="43" t="str">
        <f>IF('TSA Input'!J3363="","",IF('TSA Input'!J3363="Yes",'TSA Input'!E3363,""))</f>
        <v/>
      </c>
      <c r="I3388" s="45" t="str">
        <f t="shared" si="2"/>
        <v/>
      </c>
      <c r="J3388" s="146" t="str">
        <f>IF('TSA Input'!$J3363="","",IF('TSA Input'!$J3363="Yes",'TSA Input'!$C3363,""))</f>
        <v/>
      </c>
      <c r="K3388" s="147" t="str">
        <f>IF('TSA Input'!$J3363="","",IF('TSA Input'!$J3363="Yes",'TSA Input'!$I3363,""))</f>
        <v/>
      </c>
      <c r="L3388" s="147" t="str">
        <f>IF('TSA Input'!$J3363="","",IF('TSA Input'!$J3363="Yes",'TSA Input'!$E3363,""))</f>
        <v/>
      </c>
      <c r="M3388" s="45" t="str">
        <f t="shared" si="3"/>
        <v/>
      </c>
      <c r="N3388" s="48"/>
      <c r="O3388" s="49"/>
      <c r="P3388" s="148" t="s">
        <v>31</v>
      </c>
      <c r="Q3388" s="149" t="s">
        <v>31</v>
      </c>
      <c r="R3388" s="1"/>
    </row>
    <row r="3389" spans="1:18" ht="15.75" hidden="1" customHeight="1">
      <c r="A3389" s="1" t="str">
        <f t="shared" si="1"/>
        <v/>
      </c>
      <c r="B3389" s="1"/>
      <c r="C3389" s="38" t="str">
        <f>IF('TSA Input'!J3364="","",IF('TSA Input'!J3364="Yes",'TSA Input'!B3364,"Ineligible"))</f>
        <v/>
      </c>
      <c r="D3389" s="39" t="str">
        <f>IF('TSA Input'!J3364="","",IF('TSA Input'!J3364="Yes",'TSA Input'!H3364,""))</f>
        <v/>
      </c>
      <c r="E3389" s="40" t="str">
        <f>IF('TSA Input'!J3364="","",IF('TSA Input'!J3364="Yes",'TSA Input'!G3364,""))</f>
        <v/>
      </c>
      <c r="F3389" s="42" t="str">
        <f>IF('TSA Input'!J3364="","",IF('TSA Input'!J3364="Yes",'TSA Input'!C3364,""))</f>
        <v/>
      </c>
      <c r="G3389" s="43" t="str">
        <f>IF('TSA Input'!J3364="","",IF('TSA Input'!J3364="Yes",'TSA Input'!I3364,""))</f>
        <v/>
      </c>
      <c r="H3389" s="43" t="str">
        <f>IF('TSA Input'!J3364="","",IF('TSA Input'!J3364="Yes",'TSA Input'!E3364,""))</f>
        <v/>
      </c>
      <c r="I3389" s="45" t="str">
        <f t="shared" si="2"/>
        <v/>
      </c>
      <c r="J3389" s="146" t="str">
        <f>IF('TSA Input'!$J3364="","",IF('TSA Input'!$J3364="Yes",'TSA Input'!$C3364,""))</f>
        <v/>
      </c>
      <c r="K3389" s="147" t="str">
        <f>IF('TSA Input'!$J3364="","",IF('TSA Input'!$J3364="Yes",'TSA Input'!$I3364,""))</f>
        <v/>
      </c>
      <c r="L3389" s="147" t="str">
        <f>IF('TSA Input'!$J3364="","",IF('TSA Input'!$J3364="Yes",'TSA Input'!$E3364,""))</f>
        <v/>
      </c>
      <c r="M3389" s="45" t="str">
        <f t="shared" si="3"/>
        <v/>
      </c>
      <c r="N3389" s="48"/>
      <c r="O3389" s="49"/>
      <c r="P3389" s="148" t="s">
        <v>31</v>
      </c>
      <c r="Q3389" s="149" t="s">
        <v>31</v>
      </c>
      <c r="R3389" s="1"/>
    </row>
    <row r="3390" spans="1:18" ht="15.75" hidden="1" customHeight="1">
      <c r="A3390" s="1" t="str">
        <f t="shared" si="1"/>
        <v/>
      </c>
      <c r="B3390" s="1"/>
      <c r="C3390" s="38" t="str">
        <f>IF('TSA Input'!J3365="","",IF('TSA Input'!J3365="Yes",'TSA Input'!B3365,"Ineligible"))</f>
        <v/>
      </c>
      <c r="D3390" s="39" t="str">
        <f>IF('TSA Input'!J3365="","",IF('TSA Input'!J3365="Yes",'TSA Input'!H3365,""))</f>
        <v/>
      </c>
      <c r="E3390" s="40" t="str">
        <f>IF('TSA Input'!J3365="","",IF('TSA Input'!J3365="Yes",'TSA Input'!G3365,""))</f>
        <v/>
      </c>
      <c r="F3390" s="42" t="str">
        <f>IF('TSA Input'!J3365="","",IF('TSA Input'!J3365="Yes",'TSA Input'!C3365,""))</f>
        <v/>
      </c>
      <c r="G3390" s="43" t="str">
        <f>IF('TSA Input'!J3365="","",IF('TSA Input'!J3365="Yes",'TSA Input'!I3365,""))</f>
        <v/>
      </c>
      <c r="H3390" s="43" t="str">
        <f>IF('TSA Input'!J3365="","",IF('TSA Input'!J3365="Yes",'TSA Input'!E3365,""))</f>
        <v/>
      </c>
      <c r="I3390" s="45" t="str">
        <f t="shared" si="2"/>
        <v/>
      </c>
      <c r="J3390" s="146" t="str">
        <f>IF('TSA Input'!$J3365="","",IF('TSA Input'!$J3365="Yes",'TSA Input'!$C3365,""))</f>
        <v/>
      </c>
      <c r="K3390" s="147" t="str">
        <f>IF('TSA Input'!$J3365="","",IF('TSA Input'!$J3365="Yes",'TSA Input'!$I3365,""))</f>
        <v/>
      </c>
      <c r="L3390" s="147" t="str">
        <f>IF('TSA Input'!$J3365="","",IF('TSA Input'!$J3365="Yes",'TSA Input'!$E3365,""))</f>
        <v/>
      </c>
      <c r="M3390" s="45" t="str">
        <f t="shared" si="3"/>
        <v/>
      </c>
      <c r="N3390" s="48"/>
      <c r="O3390" s="49"/>
      <c r="P3390" s="148" t="s">
        <v>31</v>
      </c>
      <c r="Q3390" s="149" t="s">
        <v>31</v>
      </c>
      <c r="R3390" s="1"/>
    </row>
    <row r="3391" spans="1:18" ht="15.75" hidden="1" customHeight="1">
      <c r="A3391" s="1" t="str">
        <f t="shared" si="1"/>
        <v/>
      </c>
      <c r="B3391" s="1"/>
      <c r="C3391" s="38" t="str">
        <f>IF('TSA Input'!J3366="","",IF('TSA Input'!J3366="Yes",'TSA Input'!B3366,"Ineligible"))</f>
        <v/>
      </c>
      <c r="D3391" s="39" t="str">
        <f>IF('TSA Input'!J3366="","",IF('TSA Input'!J3366="Yes",'TSA Input'!H3366,""))</f>
        <v/>
      </c>
      <c r="E3391" s="40" t="str">
        <f>IF('TSA Input'!J3366="","",IF('TSA Input'!J3366="Yes",'TSA Input'!G3366,""))</f>
        <v/>
      </c>
      <c r="F3391" s="42" t="str">
        <f>IF('TSA Input'!J3366="","",IF('TSA Input'!J3366="Yes",'TSA Input'!C3366,""))</f>
        <v/>
      </c>
      <c r="G3391" s="43" t="str">
        <f>IF('TSA Input'!J3366="","",IF('TSA Input'!J3366="Yes",'TSA Input'!I3366,""))</f>
        <v/>
      </c>
      <c r="H3391" s="43" t="str">
        <f>IF('TSA Input'!J3366="","",IF('TSA Input'!J3366="Yes",'TSA Input'!E3366,""))</f>
        <v/>
      </c>
      <c r="I3391" s="45" t="str">
        <f t="shared" si="2"/>
        <v/>
      </c>
      <c r="J3391" s="146" t="str">
        <f>IF('TSA Input'!$J3366="","",IF('TSA Input'!$J3366="Yes",'TSA Input'!$C3366,""))</f>
        <v/>
      </c>
      <c r="K3391" s="147" t="str">
        <f>IF('TSA Input'!$J3366="","",IF('TSA Input'!$J3366="Yes",'TSA Input'!$I3366,""))</f>
        <v/>
      </c>
      <c r="L3391" s="147" t="str">
        <f>IF('TSA Input'!$J3366="","",IF('TSA Input'!$J3366="Yes",'TSA Input'!$E3366,""))</f>
        <v/>
      </c>
      <c r="M3391" s="45" t="str">
        <f t="shared" si="3"/>
        <v/>
      </c>
      <c r="N3391" s="48"/>
      <c r="O3391" s="49"/>
      <c r="P3391" s="148" t="s">
        <v>31</v>
      </c>
      <c r="Q3391" s="149" t="s">
        <v>31</v>
      </c>
      <c r="R3391" s="1"/>
    </row>
    <row r="3392" spans="1:18" ht="15.75" hidden="1" customHeight="1">
      <c r="A3392" s="1" t="str">
        <f t="shared" si="1"/>
        <v/>
      </c>
      <c r="B3392" s="1"/>
      <c r="C3392" s="38" t="str">
        <f>IF('TSA Input'!J3367="","",IF('TSA Input'!J3367="Yes",'TSA Input'!B3367,"Ineligible"))</f>
        <v/>
      </c>
      <c r="D3392" s="39" t="str">
        <f>IF('TSA Input'!J3367="","",IF('TSA Input'!J3367="Yes",'TSA Input'!H3367,""))</f>
        <v/>
      </c>
      <c r="E3392" s="40" t="str">
        <f>IF('TSA Input'!J3367="","",IF('TSA Input'!J3367="Yes",'TSA Input'!G3367,""))</f>
        <v/>
      </c>
      <c r="F3392" s="42" t="str">
        <f>IF('TSA Input'!J3367="","",IF('TSA Input'!J3367="Yes",'TSA Input'!C3367,""))</f>
        <v/>
      </c>
      <c r="G3392" s="43" t="str">
        <f>IF('TSA Input'!J3367="","",IF('TSA Input'!J3367="Yes",'TSA Input'!I3367,""))</f>
        <v/>
      </c>
      <c r="H3392" s="43" t="str">
        <f>IF('TSA Input'!J3367="","",IF('TSA Input'!J3367="Yes",'TSA Input'!E3367,""))</f>
        <v/>
      </c>
      <c r="I3392" s="45" t="str">
        <f t="shared" si="2"/>
        <v/>
      </c>
      <c r="J3392" s="146" t="str">
        <f>IF('TSA Input'!$J3367="","",IF('TSA Input'!$J3367="Yes",'TSA Input'!$C3367,""))</f>
        <v/>
      </c>
      <c r="K3392" s="147" t="str">
        <f>IF('TSA Input'!$J3367="","",IF('TSA Input'!$J3367="Yes",'TSA Input'!$I3367,""))</f>
        <v/>
      </c>
      <c r="L3392" s="147" t="str">
        <f>IF('TSA Input'!$J3367="","",IF('TSA Input'!$J3367="Yes",'TSA Input'!$E3367,""))</f>
        <v/>
      </c>
      <c r="M3392" s="45" t="str">
        <f t="shared" si="3"/>
        <v/>
      </c>
      <c r="N3392" s="48"/>
      <c r="O3392" s="49"/>
      <c r="P3392" s="148" t="s">
        <v>31</v>
      </c>
      <c r="Q3392" s="149" t="s">
        <v>31</v>
      </c>
      <c r="R3392" s="1"/>
    </row>
    <row r="3393" spans="1:18" ht="15.75" hidden="1" customHeight="1">
      <c r="A3393" s="1" t="str">
        <f t="shared" si="1"/>
        <v/>
      </c>
      <c r="B3393" s="1"/>
      <c r="C3393" s="38" t="str">
        <f>IF('TSA Input'!J3368="","",IF('TSA Input'!J3368="Yes",'TSA Input'!B3368,"Ineligible"))</f>
        <v/>
      </c>
      <c r="D3393" s="39" t="str">
        <f>IF('TSA Input'!J3368="","",IF('TSA Input'!J3368="Yes",'TSA Input'!H3368,""))</f>
        <v/>
      </c>
      <c r="E3393" s="40" t="str">
        <f>IF('TSA Input'!J3368="","",IF('TSA Input'!J3368="Yes",'TSA Input'!G3368,""))</f>
        <v/>
      </c>
      <c r="F3393" s="42" t="str">
        <f>IF('TSA Input'!J3368="","",IF('TSA Input'!J3368="Yes",'TSA Input'!C3368,""))</f>
        <v/>
      </c>
      <c r="G3393" s="43" t="str">
        <f>IF('TSA Input'!J3368="","",IF('TSA Input'!J3368="Yes",'TSA Input'!I3368,""))</f>
        <v/>
      </c>
      <c r="H3393" s="43" t="str">
        <f>IF('TSA Input'!J3368="","",IF('TSA Input'!J3368="Yes",'TSA Input'!E3368,""))</f>
        <v/>
      </c>
      <c r="I3393" s="45" t="str">
        <f t="shared" si="2"/>
        <v/>
      </c>
      <c r="J3393" s="146" t="str">
        <f>IF('TSA Input'!$J3368="","",IF('TSA Input'!$J3368="Yes",'TSA Input'!$C3368,""))</f>
        <v/>
      </c>
      <c r="K3393" s="147" t="str">
        <f>IF('TSA Input'!$J3368="","",IF('TSA Input'!$J3368="Yes",'TSA Input'!$I3368,""))</f>
        <v/>
      </c>
      <c r="L3393" s="147" t="str">
        <f>IF('TSA Input'!$J3368="","",IF('TSA Input'!$J3368="Yes",'TSA Input'!$E3368,""))</f>
        <v/>
      </c>
      <c r="M3393" s="45" t="str">
        <f t="shared" si="3"/>
        <v/>
      </c>
      <c r="N3393" s="48"/>
      <c r="O3393" s="49"/>
      <c r="P3393" s="148" t="s">
        <v>31</v>
      </c>
      <c r="Q3393" s="149" t="s">
        <v>31</v>
      </c>
      <c r="R3393" s="1"/>
    </row>
    <row r="3394" spans="1:18" ht="15.75" hidden="1" customHeight="1">
      <c r="A3394" s="1" t="str">
        <f t="shared" si="1"/>
        <v/>
      </c>
      <c r="B3394" s="1"/>
      <c r="C3394" s="38" t="str">
        <f>IF('TSA Input'!J3369="","",IF('TSA Input'!J3369="Yes",'TSA Input'!B3369,"Ineligible"))</f>
        <v/>
      </c>
      <c r="D3394" s="39" t="str">
        <f>IF('TSA Input'!J3369="","",IF('TSA Input'!J3369="Yes",'TSA Input'!H3369,""))</f>
        <v/>
      </c>
      <c r="E3394" s="40" t="str">
        <f>IF('TSA Input'!J3369="","",IF('TSA Input'!J3369="Yes",'TSA Input'!G3369,""))</f>
        <v/>
      </c>
      <c r="F3394" s="42" t="str">
        <f>IF('TSA Input'!J3369="","",IF('TSA Input'!J3369="Yes",'TSA Input'!C3369,""))</f>
        <v/>
      </c>
      <c r="G3394" s="43" t="str">
        <f>IF('TSA Input'!J3369="","",IF('TSA Input'!J3369="Yes",'TSA Input'!I3369,""))</f>
        <v/>
      </c>
      <c r="H3394" s="43" t="str">
        <f>IF('TSA Input'!J3369="","",IF('TSA Input'!J3369="Yes",'TSA Input'!E3369,""))</f>
        <v/>
      </c>
      <c r="I3394" s="45" t="str">
        <f t="shared" si="2"/>
        <v/>
      </c>
      <c r="J3394" s="146" t="str">
        <f>IF('TSA Input'!$J3369="","",IF('TSA Input'!$J3369="Yes",'TSA Input'!$C3369,""))</f>
        <v/>
      </c>
      <c r="K3394" s="147" t="str">
        <f>IF('TSA Input'!$J3369="","",IF('TSA Input'!$J3369="Yes",'TSA Input'!$I3369,""))</f>
        <v/>
      </c>
      <c r="L3394" s="147" t="str">
        <f>IF('TSA Input'!$J3369="","",IF('TSA Input'!$J3369="Yes",'TSA Input'!$E3369,""))</f>
        <v/>
      </c>
      <c r="M3394" s="45" t="str">
        <f t="shared" si="3"/>
        <v/>
      </c>
      <c r="N3394" s="48"/>
      <c r="O3394" s="49"/>
      <c r="P3394" s="148" t="s">
        <v>31</v>
      </c>
      <c r="Q3394" s="149" t="s">
        <v>31</v>
      </c>
      <c r="R3394" s="1"/>
    </row>
    <row r="3395" spans="1:18" ht="15.75" hidden="1" customHeight="1">
      <c r="A3395" s="1" t="str">
        <f t="shared" si="1"/>
        <v/>
      </c>
      <c r="B3395" s="1"/>
      <c r="C3395" s="38" t="str">
        <f>IF('TSA Input'!J3370="","",IF('TSA Input'!J3370="Yes",'TSA Input'!B3370,"Ineligible"))</f>
        <v/>
      </c>
      <c r="D3395" s="39" t="str">
        <f>IF('TSA Input'!J3370="","",IF('TSA Input'!J3370="Yes",'TSA Input'!H3370,""))</f>
        <v/>
      </c>
      <c r="E3395" s="40" t="str">
        <f>IF('TSA Input'!J3370="","",IF('TSA Input'!J3370="Yes",'TSA Input'!G3370,""))</f>
        <v/>
      </c>
      <c r="F3395" s="42" t="str">
        <f>IF('TSA Input'!J3370="","",IF('TSA Input'!J3370="Yes",'TSA Input'!C3370,""))</f>
        <v/>
      </c>
      <c r="G3395" s="43" t="str">
        <f>IF('TSA Input'!J3370="","",IF('TSA Input'!J3370="Yes",'TSA Input'!I3370,""))</f>
        <v/>
      </c>
      <c r="H3395" s="43" t="str">
        <f>IF('TSA Input'!J3370="","",IF('TSA Input'!J3370="Yes",'TSA Input'!E3370,""))</f>
        <v/>
      </c>
      <c r="I3395" s="45" t="str">
        <f t="shared" si="2"/>
        <v/>
      </c>
      <c r="J3395" s="146" t="str">
        <f>IF('TSA Input'!$J3370="","",IF('TSA Input'!$J3370="Yes",'TSA Input'!$C3370,""))</f>
        <v/>
      </c>
      <c r="K3395" s="147" t="str">
        <f>IF('TSA Input'!$J3370="","",IF('TSA Input'!$J3370="Yes",'TSA Input'!$I3370,""))</f>
        <v/>
      </c>
      <c r="L3395" s="147" t="str">
        <f>IF('TSA Input'!$J3370="","",IF('TSA Input'!$J3370="Yes",'TSA Input'!$E3370,""))</f>
        <v/>
      </c>
      <c r="M3395" s="45" t="str">
        <f t="shared" si="3"/>
        <v/>
      </c>
      <c r="N3395" s="48"/>
      <c r="O3395" s="49"/>
      <c r="P3395" s="148" t="s">
        <v>31</v>
      </c>
      <c r="Q3395" s="149" t="s">
        <v>31</v>
      </c>
      <c r="R3395" s="1"/>
    </row>
    <row r="3396" spans="1:18" ht="15.75" hidden="1" customHeight="1">
      <c r="A3396" s="1" t="str">
        <f t="shared" si="1"/>
        <v/>
      </c>
      <c r="B3396" s="1"/>
      <c r="C3396" s="38" t="str">
        <f>IF('TSA Input'!J3371="","",IF('TSA Input'!J3371="Yes",'TSA Input'!B3371,"Ineligible"))</f>
        <v/>
      </c>
      <c r="D3396" s="39" t="str">
        <f>IF('TSA Input'!J3371="","",IF('TSA Input'!J3371="Yes",'TSA Input'!H3371,""))</f>
        <v/>
      </c>
      <c r="E3396" s="40" t="str">
        <f>IF('TSA Input'!J3371="","",IF('TSA Input'!J3371="Yes",'TSA Input'!G3371,""))</f>
        <v/>
      </c>
      <c r="F3396" s="42" t="str">
        <f>IF('TSA Input'!J3371="","",IF('TSA Input'!J3371="Yes",'TSA Input'!C3371,""))</f>
        <v/>
      </c>
      <c r="G3396" s="43" t="str">
        <f>IF('TSA Input'!J3371="","",IF('TSA Input'!J3371="Yes",'TSA Input'!I3371,""))</f>
        <v/>
      </c>
      <c r="H3396" s="43" t="str">
        <f>IF('TSA Input'!J3371="","",IF('TSA Input'!J3371="Yes",'TSA Input'!E3371,""))</f>
        <v/>
      </c>
      <c r="I3396" s="45" t="str">
        <f t="shared" si="2"/>
        <v/>
      </c>
      <c r="J3396" s="146" t="str">
        <f>IF('TSA Input'!$J3371="","",IF('TSA Input'!$J3371="Yes",'TSA Input'!$C3371,""))</f>
        <v/>
      </c>
      <c r="K3396" s="147" t="str">
        <f>IF('TSA Input'!$J3371="","",IF('TSA Input'!$J3371="Yes",'TSA Input'!$I3371,""))</f>
        <v/>
      </c>
      <c r="L3396" s="147" t="str">
        <f>IF('TSA Input'!$J3371="","",IF('TSA Input'!$J3371="Yes",'TSA Input'!$E3371,""))</f>
        <v/>
      </c>
      <c r="M3396" s="45" t="str">
        <f t="shared" si="3"/>
        <v/>
      </c>
      <c r="N3396" s="48"/>
      <c r="O3396" s="49"/>
      <c r="P3396" s="148" t="s">
        <v>31</v>
      </c>
      <c r="Q3396" s="149" t="s">
        <v>31</v>
      </c>
      <c r="R3396" s="1"/>
    </row>
    <row r="3397" spans="1:18" ht="15.75" hidden="1" customHeight="1">
      <c r="A3397" s="1" t="str">
        <f t="shared" si="1"/>
        <v/>
      </c>
      <c r="B3397" s="1"/>
      <c r="C3397" s="38" t="str">
        <f>IF('TSA Input'!J3372="","",IF('TSA Input'!J3372="Yes",'TSA Input'!B3372,"Ineligible"))</f>
        <v/>
      </c>
      <c r="D3397" s="39" t="str">
        <f>IF('TSA Input'!J3372="","",IF('TSA Input'!J3372="Yes",'TSA Input'!H3372,""))</f>
        <v/>
      </c>
      <c r="E3397" s="40" t="str">
        <f>IF('TSA Input'!J3372="","",IF('TSA Input'!J3372="Yes",'TSA Input'!G3372,""))</f>
        <v/>
      </c>
      <c r="F3397" s="42" t="str">
        <f>IF('TSA Input'!J3372="","",IF('TSA Input'!J3372="Yes",'TSA Input'!C3372,""))</f>
        <v/>
      </c>
      <c r="G3397" s="43" t="str">
        <f>IF('TSA Input'!J3372="","",IF('TSA Input'!J3372="Yes",'TSA Input'!I3372,""))</f>
        <v/>
      </c>
      <c r="H3397" s="43" t="str">
        <f>IF('TSA Input'!J3372="","",IF('TSA Input'!J3372="Yes",'TSA Input'!E3372,""))</f>
        <v/>
      </c>
      <c r="I3397" s="45" t="str">
        <f t="shared" si="2"/>
        <v/>
      </c>
      <c r="J3397" s="146" t="str">
        <f>IF('TSA Input'!$J3372="","",IF('TSA Input'!$J3372="Yes",'TSA Input'!$C3372,""))</f>
        <v/>
      </c>
      <c r="K3397" s="147" t="str">
        <f>IF('TSA Input'!$J3372="","",IF('TSA Input'!$J3372="Yes",'TSA Input'!$I3372,""))</f>
        <v/>
      </c>
      <c r="L3397" s="147" t="str">
        <f>IF('TSA Input'!$J3372="","",IF('TSA Input'!$J3372="Yes",'TSA Input'!$E3372,""))</f>
        <v/>
      </c>
      <c r="M3397" s="45" t="str">
        <f t="shared" si="3"/>
        <v/>
      </c>
      <c r="N3397" s="48"/>
      <c r="O3397" s="49"/>
      <c r="P3397" s="148" t="s">
        <v>31</v>
      </c>
      <c r="Q3397" s="149" t="s">
        <v>31</v>
      </c>
      <c r="R3397" s="1"/>
    </row>
    <row r="3398" spans="1:18" ht="15.75" hidden="1" customHeight="1">
      <c r="A3398" s="1" t="str">
        <f t="shared" si="1"/>
        <v/>
      </c>
      <c r="B3398" s="1"/>
      <c r="C3398" s="38" t="str">
        <f>IF('TSA Input'!J3373="","",IF('TSA Input'!J3373="Yes",'TSA Input'!B3373,"Ineligible"))</f>
        <v/>
      </c>
      <c r="D3398" s="39" t="str">
        <f>IF('TSA Input'!J3373="","",IF('TSA Input'!J3373="Yes",'TSA Input'!H3373,""))</f>
        <v/>
      </c>
      <c r="E3398" s="40" t="str">
        <f>IF('TSA Input'!J3373="","",IF('TSA Input'!J3373="Yes",'TSA Input'!G3373,""))</f>
        <v/>
      </c>
      <c r="F3398" s="42" t="str">
        <f>IF('TSA Input'!J3373="","",IF('TSA Input'!J3373="Yes",'TSA Input'!C3373,""))</f>
        <v/>
      </c>
      <c r="G3398" s="43" t="str">
        <f>IF('TSA Input'!J3373="","",IF('TSA Input'!J3373="Yes",'TSA Input'!I3373,""))</f>
        <v/>
      </c>
      <c r="H3398" s="43" t="str">
        <f>IF('TSA Input'!J3373="","",IF('TSA Input'!J3373="Yes",'TSA Input'!E3373,""))</f>
        <v/>
      </c>
      <c r="I3398" s="45" t="str">
        <f t="shared" si="2"/>
        <v/>
      </c>
      <c r="J3398" s="146" t="str">
        <f>IF('TSA Input'!$J3373="","",IF('TSA Input'!$J3373="Yes",'TSA Input'!$C3373,""))</f>
        <v/>
      </c>
      <c r="K3398" s="147" t="str">
        <f>IF('TSA Input'!$J3373="","",IF('TSA Input'!$J3373="Yes",'TSA Input'!$I3373,""))</f>
        <v/>
      </c>
      <c r="L3398" s="147" t="str">
        <f>IF('TSA Input'!$J3373="","",IF('TSA Input'!$J3373="Yes",'TSA Input'!$E3373,""))</f>
        <v/>
      </c>
      <c r="M3398" s="45" t="str">
        <f t="shared" si="3"/>
        <v/>
      </c>
      <c r="N3398" s="48"/>
      <c r="O3398" s="49"/>
      <c r="P3398" s="148" t="s">
        <v>31</v>
      </c>
      <c r="Q3398" s="149" t="s">
        <v>31</v>
      </c>
      <c r="R3398" s="1"/>
    </row>
    <row r="3399" spans="1:18" ht="15.75" hidden="1" customHeight="1">
      <c r="A3399" s="1" t="str">
        <f t="shared" si="1"/>
        <v/>
      </c>
      <c r="B3399" s="1"/>
      <c r="C3399" s="38" t="str">
        <f>IF('TSA Input'!J3374="","",IF('TSA Input'!J3374="Yes",'TSA Input'!B3374,"Ineligible"))</f>
        <v/>
      </c>
      <c r="D3399" s="39" t="str">
        <f>IF('TSA Input'!J3374="","",IF('TSA Input'!J3374="Yes",'TSA Input'!H3374,""))</f>
        <v/>
      </c>
      <c r="E3399" s="40" t="str">
        <f>IF('TSA Input'!J3374="","",IF('TSA Input'!J3374="Yes",'TSA Input'!G3374,""))</f>
        <v/>
      </c>
      <c r="F3399" s="42" t="str">
        <f>IF('TSA Input'!J3374="","",IF('TSA Input'!J3374="Yes",'TSA Input'!C3374,""))</f>
        <v/>
      </c>
      <c r="G3399" s="43" t="str">
        <f>IF('TSA Input'!J3374="","",IF('TSA Input'!J3374="Yes",'TSA Input'!I3374,""))</f>
        <v/>
      </c>
      <c r="H3399" s="43" t="str">
        <f>IF('TSA Input'!J3374="","",IF('TSA Input'!J3374="Yes",'TSA Input'!E3374,""))</f>
        <v/>
      </c>
      <c r="I3399" s="45" t="str">
        <f t="shared" si="2"/>
        <v/>
      </c>
      <c r="J3399" s="146" t="str">
        <f>IF('TSA Input'!$J3374="","",IF('TSA Input'!$J3374="Yes",'TSA Input'!$C3374,""))</f>
        <v/>
      </c>
      <c r="K3399" s="147" t="str">
        <f>IF('TSA Input'!$J3374="","",IF('TSA Input'!$J3374="Yes",'TSA Input'!$I3374,""))</f>
        <v/>
      </c>
      <c r="L3399" s="147" t="str">
        <f>IF('TSA Input'!$J3374="","",IF('TSA Input'!$J3374="Yes",'TSA Input'!$E3374,""))</f>
        <v/>
      </c>
      <c r="M3399" s="45" t="str">
        <f t="shared" si="3"/>
        <v/>
      </c>
      <c r="N3399" s="48"/>
      <c r="O3399" s="49"/>
      <c r="P3399" s="148" t="s">
        <v>31</v>
      </c>
      <c r="Q3399" s="149" t="s">
        <v>31</v>
      </c>
      <c r="R3399" s="1"/>
    </row>
    <row r="3400" spans="1:18" ht="15.75" hidden="1" customHeight="1">
      <c r="A3400" s="1" t="str">
        <f t="shared" si="1"/>
        <v/>
      </c>
      <c r="B3400" s="1"/>
      <c r="C3400" s="38" t="str">
        <f>IF('TSA Input'!J3375="","",IF('TSA Input'!J3375="Yes",'TSA Input'!B3375,"Ineligible"))</f>
        <v/>
      </c>
      <c r="D3400" s="39" t="str">
        <f>IF('TSA Input'!J3375="","",IF('TSA Input'!J3375="Yes",'TSA Input'!H3375,""))</f>
        <v/>
      </c>
      <c r="E3400" s="40" t="str">
        <f>IF('TSA Input'!J3375="","",IF('TSA Input'!J3375="Yes",'TSA Input'!G3375,""))</f>
        <v/>
      </c>
      <c r="F3400" s="42" t="str">
        <f>IF('TSA Input'!J3375="","",IF('TSA Input'!J3375="Yes",'TSA Input'!C3375,""))</f>
        <v/>
      </c>
      <c r="G3400" s="43" t="str">
        <f>IF('TSA Input'!J3375="","",IF('TSA Input'!J3375="Yes",'TSA Input'!I3375,""))</f>
        <v/>
      </c>
      <c r="H3400" s="43" t="str">
        <f>IF('TSA Input'!J3375="","",IF('TSA Input'!J3375="Yes",'TSA Input'!E3375,""))</f>
        <v/>
      </c>
      <c r="I3400" s="45" t="str">
        <f t="shared" si="2"/>
        <v/>
      </c>
      <c r="J3400" s="146" t="str">
        <f>IF('TSA Input'!$J3375="","",IF('TSA Input'!$J3375="Yes",'TSA Input'!$C3375,""))</f>
        <v/>
      </c>
      <c r="K3400" s="147" t="str">
        <f>IF('TSA Input'!$J3375="","",IF('TSA Input'!$J3375="Yes",'TSA Input'!$I3375,""))</f>
        <v/>
      </c>
      <c r="L3400" s="147" t="str">
        <f>IF('TSA Input'!$J3375="","",IF('TSA Input'!$J3375="Yes",'TSA Input'!$E3375,""))</f>
        <v/>
      </c>
      <c r="M3400" s="45" t="str">
        <f t="shared" si="3"/>
        <v/>
      </c>
      <c r="N3400" s="48"/>
      <c r="O3400" s="49"/>
      <c r="P3400" s="148" t="s">
        <v>31</v>
      </c>
      <c r="Q3400" s="149" t="s">
        <v>31</v>
      </c>
      <c r="R3400" s="1"/>
    </row>
    <row r="3401" spans="1:18" ht="15.75" hidden="1" customHeight="1">
      <c r="A3401" s="1" t="str">
        <f t="shared" si="1"/>
        <v/>
      </c>
      <c r="B3401" s="1"/>
      <c r="C3401" s="38" t="str">
        <f>IF('TSA Input'!J3376="","",IF('TSA Input'!J3376="Yes",'TSA Input'!B3376,"Ineligible"))</f>
        <v/>
      </c>
      <c r="D3401" s="39" t="str">
        <f>IF('TSA Input'!J3376="","",IF('TSA Input'!J3376="Yes",'TSA Input'!H3376,""))</f>
        <v/>
      </c>
      <c r="E3401" s="40" t="str">
        <f>IF('TSA Input'!J3376="","",IF('TSA Input'!J3376="Yes",'TSA Input'!G3376,""))</f>
        <v/>
      </c>
      <c r="F3401" s="42" t="str">
        <f>IF('TSA Input'!J3376="","",IF('TSA Input'!J3376="Yes",'TSA Input'!C3376,""))</f>
        <v/>
      </c>
      <c r="G3401" s="43" t="str">
        <f>IF('TSA Input'!J3376="","",IF('TSA Input'!J3376="Yes",'TSA Input'!I3376,""))</f>
        <v/>
      </c>
      <c r="H3401" s="43" t="str">
        <f>IF('TSA Input'!J3376="","",IF('TSA Input'!J3376="Yes",'TSA Input'!E3376,""))</f>
        <v/>
      </c>
      <c r="I3401" s="45" t="str">
        <f t="shared" si="2"/>
        <v/>
      </c>
      <c r="J3401" s="146" t="str">
        <f>IF('TSA Input'!$J3376="","",IF('TSA Input'!$J3376="Yes",'TSA Input'!$C3376,""))</f>
        <v/>
      </c>
      <c r="K3401" s="147" t="str">
        <f>IF('TSA Input'!$J3376="","",IF('TSA Input'!$J3376="Yes",'TSA Input'!$I3376,""))</f>
        <v/>
      </c>
      <c r="L3401" s="147" t="str">
        <f>IF('TSA Input'!$J3376="","",IF('TSA Input'!$J3376="Yes",'TSA Input'!$E3376,""))</f>
        <v/>
      </c>
      <c r="M3401" s="45" t="str">
        <f t="shared" si="3"/>
        <v/>
      </c>
      <c r="N3401" s="48"/>
      <c r="O3401" s="49"/>
      <c r="P3401" s="148" t="s">
        <v>31</v>
      </c>
      <c r="Q3401" s="149" t="s">
        <v>31</v>
      </c>
      <c r="R3401" s="1"/>
    </row>
    <row r="3402" spans="1:18" ht="15.75" hidden="1" customHeight="1">
      <c r="A3402" s="1" t="str">
        <f t="shared" si="1"/>
        <v/>
      </c>
      <c r="B3402" s="1"/>
      <c r="C3402" s="38" t="str">
        <f>IF('TSA Input'!J3377="","",IF('TSA Input'!J3377="Yes",'TSA Input'!B3377,"Ineligible"))</f>
        <v/>
      </c>
      <c r="D3402" s="39" t="str">
        <f>IF('TSA Input'!J3377="","",IF('TSA Input'!J3377="Yes",'TSA Input'!H3377,""))</f>
        <v/>
      </c>
      <c r="E3402" s="40" t="str">
        <f>IF('TSA Input'!J3377="","",IF('TSA Input'!J3377="Yes",'TSA Input'!G3377,""))</f>
        <v/>
      </c>
      <c r="F3402" s="42" t="str">
        <f>IF('TSA Input'!J3377="","",IF('TSA Input'!J3377="Yes",'TSA Input'!C3377,""))</f>
        <v/>
      </c>
      <c r="G3402" s="43" t="str">
        <f>IF('TSA Input'!J3377="","",IF('TSA Input'!J3377="Yes",'TSA Input'!I3377,""))</f>
        <v/>
      </c>
      <c r="H3402" s="43" t="str">
        <f>IF('TSA Input'!J3377="","",IF('TSA Input'!J3377="Yes",'TSA Input'!E3377,""))</f>
        <v/>
      </c>
      <c r="I3402" s="45" t="str">
        <f t="shared" si="2"/>
        <v/>
      </c>
      <c r="J3402" s="146" t="str">
        <f>IF('TSA Input'!$J3377="","",IF('TSA Input'!$J3377="Yes",'TSA Input'!$C3377,""))</f>
        <v/>
      </c>
      <c r="K3402" s="147" t="str">
        <f>IF('TSA Input'!$J3377="","",IF('TSA Input'!$J3377="Yes",'TSA Input'!$I3377,""))</f>
        <v/>
      </c>
      <c r="L3402" s="147" t="str">
        <f>IF('TSA Input'!$J3377="","",IF('TSA Input'!$J3377="Yes",'TSA Input'!$E3377,""))</f>
        <v/>
      </c>
      <c r="M3402" s="45" t="str">
        <f t="shared" si="3"/>
        <v/>
      </c>
      <c r="N3402" s="48"/>
      <c r="O3402" s="49"/>
      <c r="P3402" s="148" t="s">
        <v>31</v>
      </c>
      <c r="Q3402" s="149" t="s">
        <v>31</v>
      </c>
      <c r="R3402" s="1"/>
    </row>
    <row r="3403" spans="1:18" ht="15.75" hidden="1" customHeight="1">
      <c r="A3403" s="1" t="str">
        <f t="shared" si="1"/>
        <v/>
      </c>
      <c r="B3403" s="1"/>
      <c r="C3403" s="38" t="str">
        <f>IF('TSA Input'!J3378="","",IF('TSA Input'!J3378="Yes",'TSA Input'!B3378,"Ineligible"))</f>
        <v/>
      </c>
      <c r="D3403" s="39" t="str">
        <f>IF('TSA Input'!J3378="","",IF('TSA Input'!J3378="Yes",'TSA Input'!H3378,""))</f>
        <v/>
      </c>
      <c r="E3403" s="40" t="str">
        <f>IF('TSA Input'!J3378="","",IF('TSA Input'!J3378="Yes",'TSA Input'!G3378,""))</f>
        <v/>
      </c>
      <c r="F3403" s="42" t="str">
        <f>IF('TSA Input'!J3378="","",IF('TSA Input'!J3378="Yes",'TSA Input'!C3378,""))</f>
        <v/>
      </c>
      <c r="G3403" s="43" t="str">
        <f>IF('TSA Input'!J3378="","",IF('TSA Input'!J3378="Yes",'TSA Input'!I3378,""))</f>
        <v/>
      </c>
      <c r="H3403" s="43" t="str">
        <f>IF('TSA Input'!J3378="","",IF('TSA Input'!J3378="Yes",'TSA Input'!E3378,""))</f>
        <v/>
      </c>
      <c r="I3403" s="45" t="str">
        <f t="shared" si="2"/>
        <v/>
      </c>
      <c r="J3403" s="146" t="str">
        <f>IF('TSA Input'!$J3378="","",IF('TSA Input'!$J3378="Yes",'TSA Input'!$C3378,""))</f>
        <v/>
      </c>
      <c r="K3403" s="147" t="str">
        <f>IF('TSA Input'!$J3378="","",IF('TSA Input'!$J3378="Yes",'TSA Input'!$I3378,""))</f>
        <v/>
      </c>
      <c r="L3403" s="147" t="str">
        <f>IF('TSA Input'!$J3378="","",IF('TSA Input'!$J3378="Yes",'TSA Input'!$E3378,""))</f>
        <v/>
      </c>
      <c r="M3403" s="45" t="str">
        <f t="shared" si="3"/>
        <v/>
      </c>
      <c r="N3403" s="48"/>
      <c r="O3403" s="49"/>
      <c r="P3403" s="148" t="s">
        <v>31</v>
      </c>
      <c r="Q3403" s="149" t="s">
        <v>31</v>
      </c>
      <c r="R3403" s="1"/>
    </row>
    <row r="3404" spans="1:18" ht="15.75" hidden="1" customHeight="1">
      <c r="A3404" s="1" t="str">
        <f t="shared" si="1"/>
        <v/>
      </c>
      <c r="B3404" s="1"/>
      <c r="C3404" s="38" t="str">
        <f>IF('TSA Input'!J3379="","",IF('TSA Input'!J3379="Yes",'TSA Input'!B3379,"Ineligible"))</f>
        <v/>
      </c>
      <c r="D3404" s="39" t="str">
        <f>IF('TSA Input'!J3379="","",IF('TSA Input'!J3379="Yes",'TSA Input'!H3379,""))</f>
        <v/>
      </c>
      <c r="E3404" s="40" t="str">
        <f>IF('TSA Input'!J3379="","",IF('TSA Input'!J3379="Yes",'TSA Input'!G3379,""))</f>
        <v/>
      </c>
      <c r="F3404" s="42" t="str">
        <f>IF('TSA Input'!J3379="","",IF('TSA Input'!J3379="Yes",'TSA Input'!C3379,""))</f>
        <v/>
      </c>
      <c r="G3404" s="43" t="str">
        <f>IF('TSA Input'!J3379="","",IF('TSA Input'!J3379="Yes",'TSA Input'!I3379,""))</f>
        <v/>
      </c>
      <c r="H3404" s="43" t="str">
        <f>IF('TSA Input'!J3379="","",IF('TSA Input'!J3379="Yes",'TSA Input'!E3379,""))</f>
        <v/>
      </c>
      <c r="I3404" s="45" t="str">
        <f t="shared" si="2"/>
        <v/>
      </c>
      <c r="J3404" s="146" t="str">
        <f>IF('TSA Input'!$J3379="","",IF('TSA Input'!$J3379="Yes",'TSA Input'!$C3379,""))</f>
        <v/>
      </c>
      <c r="K3404" s="147" t="str">
        <f>IF('TSA Input'!$J3379="","",IF('TSA Input'!$J3379="Yes",'TSA Input'!$I3379,""))</f>
        <v/>
      </c>
      <c r="L3404" s="147" t="str">
        <f>IF('TSA Input'!$J3379="","",IF('TSA Input'!$J3379="Yes",'TSA Input'!$E3379,""))</f>
        <v/>
      </c>
      <c r="M3404" s="45" t="str">
        <f t="shared" si="3"/>
        <v/>
      </c>
      <c r="N3404" s="48"/>
      <c r="O3404" s="49"/>
      <c r="P3404" s="148" t="s">
        <v>31</v>
      </c>
      <c r="Q3404" s="149" t="s">
        <v>31</v>
      </c>
      <c r="R3404" s="1"/>
    </row>
    <row r="3405" spans="1:18" ht="15.75" hidden="1" customHeight="1">
      <c r="A3405" s="1" t="str">
        <f t="shared" si="1"/>
        <v/>
      </c>
      <c r="B3405" s="1"/>
      <c r="C3405" s="38" t="str">
        <f>IF('TSA Input'!J3380="","",IF('TSA Input'!J3380="Yes",'TSA Input'!B3380,"Ineligible"))</f>
        <v/>
      </c>
      <c r="D3405" s="39" t="str">
        <f>IF('TSA Input'!J3380="","",IF('TSA Input'!J3380="Yes",'TSA Input'!H3380,""))</f>
        <v/>
      </c>
      <c r="E3405" s="40" t="str">
        <f>IF('TSA Input'!J3380="","",IF('TSA Input'!J3380="Yes",'TSA Input'!G3380,""))</f>
        <v/>
      </c>
      <c r="F3405" s="42" t="str">
        <f>IF('TSA Input'!J3380="","",IF('TSA Input'!J3380="Yes",'TSA Input'!C3380,""))</f>
        <v/>
      </c>
      <c r="G3405" s="43" t="str">
        <f>IF('TSA Input'!J3380="","",IF('TSA Input'!J3380="Yes",'TSA Input'!I3380,""))</f>
        <v/>
      </c>
      <c r="H3405" s="43" t="str">
        <f>IF('TSA Input'!J3380="","",IF('TSA Input'!J3380="Yes",'TSA Input'!E3380,""))</f>
        <v/>
      </c>
      <c r="I3405" s="45" t="str">
        <f t="shared" si="2"/>
        <v/>
      </c>
      <c r="J3405" s="146" t="str">
        <f>IF('TSA Input'!$J3380="","",IF('TSA Input'!$J3380="Yes",'TSA Input'!$C3380,""))</f>
        <v/>
      </c>
      <c r="K3405" s="147" t="str">
        <f>IF('TSA Input'!$J3380="","",IF('TSA Input'!$J3380="Yes",'TSA Input'!$I3380,""))</f>
        <v/>
      </c>
      <c r="L3405" s="147" t="str">
        <f>IF('TSA Input'!$J3380="","",IF('TSA Input'!$J3380="Yes",'TSA Input'!$E3380,""))</f>
        <v/>
      </c>
      <c r="M3405" s="45" t="str">
        <f t="shared" si="3"/>
        <v/>
      </c>
      <c r="N3405" s="48"/>
      <c r="O3405" s="49"/>
      <c r="P3405" s="148" t="s">
        <v>31</v>
      </c>
      <c r="Q3405" s="149" t="s">
        <v>31</v>
      </c>
      <c r="R3405" s="1"/>
    </row>
    <row r="3406" spans="1:18" ht="15.75" hidden="1" customHeight="1">
      <c r="A3406" s="1" t="str">
        <f t="shared" si="1"/>
        <v/>
      </c>
      <c r="B3406" s="1"/>
      <c r="C3406" s="38" t="str">
        <f>IF('TSA Input'!J3381="","",IF('TSA Input'!J3381="Yes",'TSA Input'!B3381,"Ineligible"))</f>
        <v/>
      </c>
      <c r="D3406" s="39" t="str">
        <f>IF('TSA Input'!J3381="","",IF('TSA Input'!J3381="Yes",'TSA Input'!H3381,""))</f>
        <v/>
      </c>
      <c r="E3406" s="40" t="str">
        <f>IF('TSA Input'!J3381="","",IF('TSA Input'!J3381="Yes",'TSA Input'!G3381,""))</f>
        <v/>
      </c>
      <c r="F3406" s="42" t="str">
        <f>IF('TSA Input'!J3381="","",IF('TSA Input'!J3381="Yes",'TSA Input'!C3381,""))</f>
        <v/>
      </c>
      <c r="G3406" s="43" t="str">
        <f>IF('TSA Input'!J3381="","",IF('TSA Input'!J3381="Yes",'TSA Input'!I3381,""))</f>
        <v/>
      </c>
      <c r="H3406" s="43" t="str">
        <f>IF('TSA Input'!J3381="","",IF('TSA Input'!J3381="Yes",'TSA Input'!E3381,""))</f>
        <v/>
      </c>
      <c r="I3406" s="45" t="str">
        <f t="shared" si="2"/>
        <v/>
      </c>
      <c r="J3406" s="146" t="str">
        <f>IF('TSA Input'!$J3381="","",IF('TSA Input'!$J3381="Yes",'TSA Input'!$C3381,""))</f>
        <v/>
      </c>
      <c r="K3406" s="147" t="str">
        <f>IF('TSA Input'!$J3381="","",IF('TSA Input'!$J3381="Yes",'TSA Input'!$I3381,""))</f>
        <v/>
      </c>
      <c r="L3406" s="147" t="str">
        <f>IF('TSA Input'!$J3381="","",IF('TSA Input'!$J3381="Yes",'TSA Input'!$E3381,""))</f>
        <v/>
      </c>
      <c r="M3406" s="45" t="str">
        <f t="shared" si="3"/>
        <v/>
      </c>
      <c r="N3406" s="48"/>
      <c r="O3406" s="49"/>
      <c r="P3406" s="148" t="s">
        <v>31</v>
      </c>
      <c r="Q3406" s="149" t="s">
        <v>31</v>
      </c>
      <c r="R3406" s="1"/>
    </row>
    <row r="3407" spans="1:18" ht="15.75" hidden="1" customHeight="1">
      <c r="A3407" s="1" t="str">
        <f t="shared" si="1"/>
        <v/>
      </c>
      <c r="B3407" s="1"/>
      <c r="C3407" s="38" t="str">
        <f>IF('TSA Input'!J3382="","",IF('TSA Input'!J3382="Yes",'TSA Input'!B3382,"Ineligible"))</f>
        <v/>
      </c>
      <c r="D3407" s="39" t="str">
        <f>IF('TSA Input'!J3382="","",IF('TSA Input'!J3382="Yes",'TSA Input'!H3382,""))</f>
        <v/>
      </c>
      <c r="E3407" s="40" t="str">
        <f>IF('TSA Input'!J3382="","",IF('TSA Input'!J3382="Yes",'TSA Input'!G3382,""))</f>
        <v/>
      </c>
      <c r="F3407" s="42" t="str">
        <f>IF('TSA Input'!J3382="","",IF('TSA Input'!J3382="Yes",'TSA Input'!C3382,""))</f>
        <v/>
      </c>
      <c r="G3407" s="43" t="str">
        <f>IF('TSA Input'!J3382="","",IF('TSA Input'!J3382="Yes",'TSA Input'!I3382,""))</f>
        <v/>
      </c>
      <c r="H3407" s="43" t="str">
        <f>IF('TSA Input'!J3382="","",IF('TSA Input'!J3382="Yes",'TSA Input'!E3382,""))</f>
        <v/>
      </c>
      <c r="I3407" s="45" t="str">
        <f t="shared" si="2"/>
        <v/>
      </c>
      <c r="J3407" s="146" t="str">
        <f>IF('TSA Input'!$J3382="","",IF('TSA Input'!$J3382="Yes",'TSA Input'!$C3382,""))</f>
        <v/>
      </c>
      <c r="K3407" s="147" t="str">
        <f>IF('TSA Input'!$J3382="","",IF('TSA Input'!$J3382="Yes",'TSA Input'!$I3382,""))</f>
        <v/>
      </c>
      <c r="L3407" s="147" t="str">
        <f>IF('TSA Input'!$J3382="","",IF('TSA Input'!$J3382="Yes",'TSA Input'!$E3382,""))</f>
        <v/>
      </c>
      <c r="M3407" s="45" t="str">
        <f t="shared" si="3"/>
        <v/>
      </c>
      <c r="N3407" s="48"/>
      <c r="O3407" s="49"/>
      <c r="P3407" s="148" t="s">
        <v>31</v>
      </c>
      <c r="Q3407" s="149" t="s">
        <v>31</v>
      </c>
      <c r="R3407" s="1"/>
    </row>
    <row r="3408" spans="1:18" ht="15.75" hidden="1" customHeight="1">
      <c r="A3408" s="1" t="str">
        <f t="shared" si="1"/>
        <v/>
      </c>
      <c r="B3408" s="1"/>
      <c r="C3408" s="38" t="str">
        <f>IF('TSA Input'!J3383="","",IF('TSA Input'!J3383="Yes",'TSA Input'!B3383,"Ineligible"))</f>
        <v/>
      </c>
      <c r="D3408" s="39" t="str">
        <f>IF('TSA Input'!J3383="","",IF('TSA Input'!J3383="Yes",'TSA Input'!H3383,""))</f>
        <v/>
      </c>
      <c r="E3408" s="40" t="str">
        <f>IF('TSA Input'!J3383="","",IF('TSA Input'!J3383="Yes",'TSA Input'!G3383,""))</f>
        <v/>
      </c>
      <c r="F3408" s="42" t="str">
        <f>IF('TSA Input'!J3383="","",IF('TSA Input'!J3383="Yes",'TSA Input'!C3383,""))</f>
        <v/>
      </c>
      <c r="G3408" s="43" t="str">
        <f>IF('TSA Input'!J3383="","",IF('TSA Input'!J3383="Yes",'TSA Input'!I3383,""))</f>
        <v/>
      </c>
      <c r="H3408" s="43" t="str">
        <f>IF('TSA Input'!J3383="","",IF('TSA Input'!J3383="Yes",'TSA Input'!E3383,""))</f>
        <v/>
      </c>
      <c r="I3408" s="45" t="str">
        <f t="shared" si="2"/>
        <v/>
      </c>
      <c r="J3408" s="146" t="str">
        <f>IF('TSA Input'!$J3383="","",IF('TSA Input'!$J3383="Yes",'TSA Input'!$C3383,""))</f>
        <v/>
      </c>
      <c r="K3408" s="147" t="str">
        <f>IF('TSA Input'!$J3383="","",IF('TSA Input'!$J3383="Yes",'TSA Input'!$I3383,""))</f>
        <v/>
      </c>
      <c r="L3408" s="147" t="str">
        <f>IF('TSA Input'!$J3383="","",IF('TSA Input'!$J3383="Yes",'TSA Input'!$E3383,""))</f>
        <v/>
      </c>
      <c r="M3408" s="45" t="str">
        <f t="shared" si="3"/>
        <v/>
      </c>
      <c r="N3408" s="48"/>
      <c r="O3408" s="49"/>
      <c r="P3408" s="148" t="s">
        <v>31</v>
      </c>
      <c r="Q3408" s="149" t="s">
        <v>31</v>
      </c>
      <c r="R3408" s="1"/>
    </row>
    <row r="3409" spans="1:18" ht="15.75" hidden="1" customHeight="1">
      <c r="A3409" s="1" t="str">
        <f t="shared" si="1"/>
        <v/>
      </c>
      <c r="B3409" s="1"/>
      <c r="C3409" s="38" t="str">
        <f>IF('TSA Input'!J3384="","",IF('TSA Input'!J3384="Yes",'TSA Input'!B3384,"Ineligible"))</f>
        <v/>
      </c>
      <c r="D3409" s="39" t="str">
        <f>IF('TSA Input'!J3384="","",IF('TSA Input'!J3384="Yes",'TSA Input'!H3384,""))</f>
        <v/>
      </c>
      <c r="E3409" s="40" t="str">
        <f>IF('TSA Input'!J3384="","",IF('TSA Input'!J3384="Yes",'TSA Input'!G3384,""))</f>
        <v/>
      </c>
      <c r="F3409" s="42" t="str">
        <f>IF('TSA Input'!J3384="","",IF('TSA Input'!J3384="Yes",'TSA Input'!C3384,""))</f>
        <v/>
      </c>
      <c r="G3409" s="43" t="str">
        <f>IF('TSA Input'!J3384="","",IF('TSA Input'!J3384="Yes",'TSA Input'!I3384,""))</f>
        <v/>
      </c>
      <c r="H3409" s="43" t="str">
        <f>IF('TSA Input'!J3384="","",IF('TSA Input'!J3384="Yes",'TSA Input'!E3384,""))</f>
        <v/>
      </c>
      <c r="I3409" s="45" t="str">
        <f t="shared" si="2"/>
        <v/>
      </c>
      <c r="J3409" s="146" t="str">
        <f>IF('TSA Input'!$J3384="","",IF('TSA Input'!$J3384="Yes",'TSA Input'!$C3384,""))</f>
        <v/>
      </c>
      <c r="K3409" s="147" t="str">
        <f>IF('TSA Input'!$J3384="","",IF('TSA Input'!$J3384="Yes",'TSA Input'!$I3384,""))</f>
        <v/>
      </c>
      <c r="L3409" s="147" t="str">
        <f>IF('TSA Input'!$J3384="","",IF('TSA Input'!$J3384="Yes",'TSA Input'!$E3384,""))</f>
        <v/>
      </c>
      <c r="M3409" s="45" t="str">
        <f t="shared" si="3"/>
        <v/>
      </c>
      <c r="N3409" s="48"/>
      <c r="O3409" s="49"/>
      <c r="P3409" s="148" t="s">
        <v>31</v>
      </c>
      <c r="Q3409" s="149" t="s">
        <v>31</v>
      </c>
      <c r="R3409" s="1"/>
    </row>
    <row r="3410" spans="1:18" ht="15.75" hidden="1" customHeight="1">
      <c r="A3410" s="1" t="str">
        <f t="shared" si="1"/>
        <v/>
      </c>
      <c r="B3410" s="1"/>
      <c r="C3410" s="38" t="str">
        <f>IF('TSA Input'!J3385="","",IF('TSA Input'!J3385="Yes",'TSA Input'!B3385,"Ineligible"))</f>
        <v/>
      </c>
      <c r="D3410" s="39" t="str">
        <f>IF('TSA Input'!J3385="","",IF('TSA Input'!J3385="Yes",'TSA Input'!H3385,""))</f>
        <v/>
      </c>
      <c r="E3410" s="40" t="str">
        <f>IF('TSA Input'!J3385="","",IF('TSA Input'!J3385="Yes",'TSA Input'!G3385,""))</f>
        <v/>
      </c>
      <c r="F3410" s="42" t="str">
        <f>IF('TSA Input'!J3385="","",IF('TSA Input'!J3385="Yes",'TSA Input'!C3385,""))</f>
        <v/>
      </c>
      <c r="G3410" s="43" t="str">
        <f>IF('TSA Input'!J3385="","",IF('TSA Input'!J3385="Yes",'TSA Input'!I3385,""))</f>
        <v/>
      </c>
      <c r="H3410" s="43" t="str">
        <f>IF('TSA Input'!J3385="","",IF('TSA Input'!J3385="Yes",'TSA Input'!E3385,""))</f>
        <v/>
      </c>
      <c r="I3410" s="45" t="str">
        <f t="shared" si="2"/>
        <v/>
      </c>
      <c r="J3410" s="146" t="str">
        <f>IF('TSA Input'!$J3385="","",IF('TSA Input'!$J3385="Yes",'TSA Input'!$C3385,""))</f>
        <v/>
      </c>
      <c r="K3410" s="147" t="str">
        <f>IF('TSA Input'!$J3385="","",IF('TSA Input'!$J3385="Yes",'TSA Input'!$I3385,""))</f>
        <v/>
      </c>
      <c r="L3410" s="147" t="str">
        <f>IF('TSA Input'!$J3385="","",IF('TSA Input'!$J3385="Yes",'TSA Input'!$E3385,""))</f>
        <v/>
      </c>
      <c r="M3410" s="45" t="str">
        <f t="shared" si="3"/>
        <v/>
      </c>
      <c r="N3410" s="48"/>
      <c r="O3410" s="49"/>
      <c r="P3410" s="148" t="s">
        <v>31</v>
      </c>
      <c r="Q3410" s="149" t="s">
        <v>31</v>
      </c>
      <c r="R3410" s="1"/>
    </row>
    <row r="3411" spans="1:18" ht="15.75" hidden="1" customHeight="1">
      <c r="A3411" s="1" t="str">
        <f t="shared" si="1"/>
        <v/>
      </c>
      <c r="B3411" s="1"/>
      <c r="C3411" s="38" t="str">
        <f>IF('TSA Input'!J3386="","",IF('TSA Input'!J3386="Yes",'TSA Input'!B3386,"Ineligible"))</f>
        <v/>
      </c>
      <c r="D3411" s="39" t="str">
        <f>IF('TSA Input'!J3386="","",IF('TSA Input'!J3386="Yes",'TSA Input'!H3386,""))</f>
        <v/>
      </c>
      <c r="E3411" s="40" t="str">
        <f>IF('TSA Input'!J3386="","",IF('TSA Input'!J3386="Yes",'TSA Input'!G3386,""))</f>
        <v/>
      </c>
      <c r="F3411" s="42" t="str">
        <f>IF('TSA Input'!J3386="","",IF('TSA Input'!J3386="Yes",'TSA Input'!C3386,""))</f>
        <v/>
      </c>
      <c r="G3411" s="43" t="str">
        <f>IF('TSA Input'!J3386="","",IF('TSA Input'!J3386="Yes",'TSA Input'!I3386,""))</f>
        <v/>
      </c>
      <c r="H3411" s="43" t="str">
        <f>IF('TSA Input'!J3386="","",IF('TSA Input'!J3386="Yes",'TSA Input'!E3386,""))</f>
        <v/>
      </c>
      <c r="I3411" s="45" t="str">
        <f t="shared" si="2"/>
        <v/>
      </c>
      <c r="J3411" s="146" t="str">
        <f>IF('TSA Input'!$J3386="","",IF('TSA Input'!$J3386="Yes",'TSA Input'!$C3386,""))</f>
        <v/>
      </c>
      <c r="K3411" s="147" t="str">
        <f>IF('TSA Input'!$J3386="","",IF('TSA Input'!$J3386="Yes",'TSA Input'!$I3386,""))</f>
        <v/>
      </c>
      <c r="L3411" s="147" t="str">
        <f>IF('TSA Input'!$J3386="","",IF('TSA Input'!$J3386="Yes",'TSA Input'!$E3386,""))</f>
        <v/>
      </c>
      <c r="M3411" s="45" t="str">
        <f t="shared" si="3"/>
        <v/>
      </c>
      <c r="N3411" s="48"/>
      <c r="O3411" s="49"/>
      <c r="P3411" s="148" t="s">
        <v>31</v>
      </c>
      <c r="Q3411" s="149" t="s">
        <v>31</v>
      </c>
      <c r="R3411" s="1"/>
    </row>
    <row r="3412" spans="1:18" ht="15.75" hidden="1" customHeight="1">
      <c r="A3412" s="1" t="str">
        <f t="shared" si="1"/>
        <v/>
      </c>
      <c r="B3412" s="1"/>
      <c r="C3412" s="38" t="str">
        <f>IF('TSA Input'!J3387="","",IF('TSA Input'!J3387="Yes",'TSA Input'!B3387,"Ineligible"))</f>
        <v/>
      </c>
      <c r="D3412" s="39" t="str">
        <f>IF('TSA Input'!J3387="","",IF('TSA Input'!J3387="Yes",'TSA Input'!H3387,""))</f>
        <v/>
      </c>
      <c r="E3412" s="40" t="str">
        <f>IF('TSA Input'!J3387="","",IF('TSA Input'!J3387="Yes",'TSA Input'!G3387,""))</f>
        <v/>
      </c>
      <c r="F3412" s="42" t="str">
        <f>IF('TSA Input'!J3387="","",IF('TSA Input'!J3387="Yes",'TSA Input'!C3387,""))</f>
        <v/>
      </c>
      <c r="G3412" s="43" t="str">
        <f>IF('TSA Input'!J3387="","",IF('TSA Input'!J3387="Yes",'TSA Input'!I3387,""))</f>
        <v/>
      </c>
      <c r="H3412" s="43" t="str">
        <f>IF('TSA Input'!J3387="","",IF('TSA Input'!J3387="Yes",'TSA Input'!E3387,""))</f>
        <v/>
      </c>
      <c r="I3412" s="45" t="str">
        <f t="shared" si="2"/>
        <v/>
      </c>
      <c r="J3412" s="146" t="str">
        <f>IF('TSA Input'!$J3387="","",IF('TSA Input'!$J3387="Yes",'TSA Input'!$C3387,""))</f>
        <v/>
      </c>
      <c r="K3412" s="147" t="str">
        <f>IF('TSA Input'!$J3387="","",IF('TSA Input'!$J3387="Yes",'TSA Input'!$I3387,""))</f>
        <v/>
      </c>
      <c r="L3412" s="147" t="str">
        <f>IF('TSA Input'!$J3387="","",IF('TSA Input'!$J3387="Yes",'TSA Input'!$E3387,""))</f>
        <v/>
      </c>
      <c r="M3412" s="45" t="str">
        <f t="shared" si="3"/>
        <v/>
      </c>
      <c r="N3412" s="48"/>
      <c r="O3412" s="49"/>
      <c r="P3412" s="148" t="s">
        <v>31</v>
      </c>
      <c r="Q3412" s="149" t="s">
        <v>31</v>
      </c>
      <c r="R3412" s="1"/>
    </row>
    <row r="3413" spans="1:18" ht="15.75" hidden="1" customHeight="1">
      <c r="A3413" s="1" t="str">
        <f t="shared" si="1"/>
        <v/>
      </c>
      <c r="B3413" s="1"/>
      <c r="C3413" s="38" t="str">
        <f>IF('TSA Input'!J3388="","",IF('TSA Input'!J3388="Yes",'TSA Input'!B3388,"Ineligible"))</f>
        <v/>
      </c>
      <c r="D3413" s="39" t="str">
        <f>IF('TSA Input'!J3388="","",IF('TSA Input'!J3388="Yes",'TSA Input'!H3388,""))</f>
        <v/>
      </c>
      <c r="E3413" s="40" t="str">
        <f>IF('TSA Input'!J3388="","",IF('TSA Input'!J3388="Yes",'TSA Input'!G3388,""))</f>
        <v/>
      </c>
      <c r="F3413" s="42" t="str">
        <f>IF('TSA Input'!J3388="","",IF('TSA Input'!J3388="Yes",'TSA Input'!C3388,""))</f>
        <v/>
      </c>
      <c r="G3413" s="43" t="str">
        <f>IF('TSA Input'!J3388="","",IF('TSA Input'!J3388="Yes",'TSA Input'!I3388,""))</f>
        <v/>
      </c>
      <c r="H3413" s="43" t="str">
        <f>IF('TSA Input'!J3388="","",IF('TSA Input'!J3388="Yes",'TSA Input'!E3388,""))</f>
        <v/>
      </c>
      <c r="I3413" s="45" t="str">
        <f t="shared" si="2"/>
        <v/>
      </c>
      <c r="J3413" s="146" t="str">
        <f>IF('TSA Input'!$J3388="","",IF('TSA Input'!$J3388="Yes",'TSA Input'!$C3388,""))</f>
        <v/>
      </c>
      <c r="K3413" s="147" t="str">
        <f>IF('TSA Input'!$J3388="","",IF('TSA Input'!$J3388="Yes",'TSA Input'!$I3388,""))</f>
        <v/>
      </c>
      <c r="L3413" s="147" t="str">
        <f>IF('TSA Input'!$J3388="","",IF('TSA Input'!$J3388="Yes",'TSA Input'!$E3388,""))</f>
        <v/>
      </c>
      <c r="M3413" s="45" t="str">
        <f t="shared" si="3"/>
        <v/>
      </c>
      <c r="N3413" s="48"/>
      <c r="O3413" s="49"/>
      <c r="P3413" s="148" t="s">
        <v>31</v>
      </c>
      <c r="Q3413" s="149" t="s">
        <v>31</v>
      </c>
      <c r="R3413" s="1"/>
    </row>
    <row r="3414" spans="1:18" ht="15.75" hidden="1" customHeight="1">
      <c r="A3414" s="1" t="str">
        <f t="shared" si="1"/>
        <v/>
      </c>
      <c r="B3414" s="1"/>
      <c r="C3414" s="38" t="str">
        <f>IF('TSA Input'!J3389="","",IF('TSA Input'!J3389="Yes",'TSA Input'!B3389,"Ineligible"))</f>
        <v/>
      </c>
      <c r="D3414" s="39" t="str">
        <f>IF('TSA Input'!J3389="","",IF('TSA Input'!J3389="Yes",'TSA Input'!H3389,""))</f>
        <v/>
      </c>
      <c r="E3414" s="40" t="str">
        <f>IF('TSA Input'!J3389="","",IF('TSA Input'!J3389="Yes",'TSA Input'!G3389,""))</f>
        <v/>
      </c>
      <c r="F3414" s="42" t="str">
        <f>IF('TSA Input'!J3389="","",IF('TSA Input'!J3389="Yes",'TSA Input'!C3389,""))</f>
        <v/>
      </c>
      <c r="G3414" s="43" t="str">
        <f>IF('TSA Input'!J3389="","",IF('TSA Input'!J3389="Yes",'TSA Input'!I3389,""))</f>
        <v/>
      </c>
      <c r="H3414" s="43" t="str">
        <f>IF('TSA Input'!J3389="","",IF('TSA Input'!J3389="Yes",'TSA Input'!E3389,""))</f>
        <v/>
      </c>
      <c r="I3414" s="45" t="str">
        <f t="shared" si="2"/>
        <v/>
      </c>
      <c r="J3414" s="146" t="str">
        <f>IF('TSA Input'!$J3389="","",IF('TSA Input'!$J3389="Yes",'TSA Input'!$C3389,""))</f>
        <v/>
      </c>
      <c r="K3414" s="147" t="str">
        <f>IF('TSA Input'!$J3389="","",IF('TSA Input'!$J3389="Yes",'TSA Input'!$I3389,""))</f>
        <v/>
      </c>
      <c r="L3414" s="147" t="str">
        <f>IF('TSA Input'!$J3389="","",IF('TSA Input'!$J3389="Yes",'TSA Input'!$E3389,""))</f>
        <v/>
      </c>
      <c r="M3414" s="45" t="str">
        <f t="shared" si="3"/>
        <v/>
      </c>
      <c r="N3414" s="48"/>
      <c r="O3414" s="49"/>
      <c r="P3414" s="148" t="s">
        <v>31</v>
      </c>
      <c r="Q3414" s="149" t="s">
        <v>31</v>
      </c>
      <c r="R3414" s="1"/>
    </row>
    <row r="3415" spans="1:18" ht="15.75" hidden="1" customHeight="1">
      <c r="A3415" s="1" t="str">
        <f t="shared" si="1"/>
        <v/>
      </c>
      <c r="B3415" s="1"/>
      <c r="C3415" s="38" t="str">
        <f>IF('TSA Input'!J3390="","",IF('TSA Input'!J3390="Yes",'TSA Input'!B3390,"Ineligible"))</f>
        <v/>
      </c>
      <c r="D3415" s="39" t="str">
        <f>IF('TSA Input'!J3390="","",IF('TSA Input'!J3390="Yes",'TSA Input'!H3390,""))</f>
        <v/>
      </c>
      <c r="E3415" s="40" t="str">
        <f>IF('TSA Input'!J3390="","",IF('TSA Input'!J3390="Yes",'TSA Input'!G3390,""))</f>
        <v/>
      </c>
      <c r="F3415" s="42" t="str">
        <f>IF('TSA Input'!J3390="","",IF('TSA Input'!J3390="Yes",'TSA Input'!C3390,""))</f>
        <v/>
      </c>
      <c r="G3415" s="43" t="str">
        <f>IF('TSA Input'!J3390="","",IF('TSA Input'!J3390="Yes",'TSA Input'!I3390,""))</f>
        <v/>
      </c>
      <c r="H3415" s="43" t="str">
        <f>IF('TSA Input'!J3390="","",IF('TSA Input'!J3390="Yes",'TSA Input'!E3390,""))</f>
        <v/>
      </c>
      <c r="I3415" s="45" t="str">
        <f t="shared" si="2"/>
        <v/>
      </c>
      <c r="J3415" s="146" t="str">
        <f>IF('TSA Input'!$J3390="","",IF('TSA Input'!$J3390="Yes",'TSA Input'!$C3390,""))</f>
        <v/>
      </c>
      <c r="K3415" s="147" t="str">
        <f>IF('TSA Input'!$J3390="","",IF('TSA Input'!$J3390="Yes",'TSA Input'!$I3390,""))</f>
        <v/>
      </c>
      <c r="L3415" s="147" t="str">
        <f>IF('TSA Input'!$J3390="","",IF('TSA Input'!$J3390="Yes",'TSA Input'!$E3390,""))</f>
        <v/>
      </c>
      <c r="M3415" s="45" t="str">
        <f t="shared" si="3"/>
        <v/>
      </c>
      <c r="N3415" s="48"/>
      <c r="O3415" s="49"/>
      <c r="P3415" s="148" t="s">
        <v>31</v>
      </c>
      <c r="Q3415" s="149" t="s">
        <v>31</v>
      </c>
      <c r="R3415" s="1"/>
    </row>
    <row r="3416" spans="1:18" ht="15.75" hidden="1" customHeight="1">
      <c r="A3416" s="1" t="str">
        <f t="shared" si="1"/>
        <v/>
      </c>
      <c r="B3416" s="1"/>
      <c r="C3416" s="38" t="str">
        <f>IF('TSA Input'!J3391="","",IF('TSA Input'!J3391="Yes",'TSA Input'!B3391,"Ineligible"))</f>
        <v/>
      </c>
      <c r="D3416" s="39" t="str">
        <f>IF('TSA Input'!J3391="","",IF('TSA Input'!J3391="Yes",'TSA Input'!H3391,""))</f>
        <v/>
      </c>
      <c r="E3416" s="40" t="str">
        <f>IF('TSA Input'!J3391="","",IF('TSA Input'!J3391="Yes",'TSA Input'!G3391,""))</f>
        <v/>
      </c>
      <c r="F3416" s="42" t="str">
        <f>IF('TSA Input'!J3391="","",IF('TSA Input'!J3391="Yes",'TSA Input'!C3391,""))</f>
        <v/>
      </c>
      <c r="G3416" s="43" t="str">
        <f>IF('TSA Input'!J3391="","",IF('TSA Input'!J3391="Yes",'TSA Input'!I3391,""))</f>
        <v/>
      </c>
      <c r="H3416" s="43" t="str">
        <f>IF('TSA Input'!J3391="","",IF('TSA Input'!J3391="Yes",'TSA Input'!E3391,""))</f>
        <v/>
      </c>
      <c r="I3416" s="45" t="str">
        <f t="shared" si="2"/>
        <v/>
      </c>
      <c r="J3416" s="146" t="str">
        <f>IF('TSA Input'!$J3391="","",IF('TSA Input'!$J3391="Yes",'TSA Input'!$C3391,""))</f>
        <v/>
      </c>
      <c r="K3416" s="147" t="str">
        <f>IF('TSA Input'!$J3391="","",IF('TSA Input'!$J3391="Yes",'TSA Input'!$I3391,""))</f>
        <v/>
      </c>
      <c r="L3416" s="147" t="str">
        <f>IF('TSA Input'!$J3391="","",IF('TSA Input'!$J3391="Yes",'TSA Input'!$E3391,""))</f>
        <v/>
      </c>
      <c r="M3416" s="45" t="str">
        <f t="shared" si="3"/>
        <v/>
      </c>
      <c r="N3416" s="48"/>
      <c r="O3416" s="49"/>
      <c r="P3416" s="148" t="s">
        <v>31</v>
      </c>
      <c r="Q3416" s="149" t="s">
        <v>31</v>
      </c>
      <c r="R3416" s="1"/>
    </row>
    <row r="3417" spans="1:18" ht="15.75" hidden="1" customHeight="1">
      <c r="A3417" s="1" t="str">
        <f t="shared" si="1"/>
        <v/>
      </c>
      <c r="B3417" s="1"/>
      <c r="C3417" s="38" t="str">
        <f>IF('TSA Input'!J3392="","",IF('TSA Input'!J3392="Yes",'TSA Input'!B3392,"Ineligible"))</f>
        <v/>
      </c>
      <c r="D3417" s="39" t="str">
        <f>IF('TSA Input'!J3392="","",IF('TSA Input'!J3392="Yes",'TSA Input'!H3392,""))</f>
        <v/>
      </c>
      <c r="E3417" s="40" t="str">
        <f>IF('TSA Input'!J3392="","",IF('TSA Input'!J3392="Yes",'TSA Input'!G3392,""))</f>
        <v/>
      </c>
      <c r="F3417" s="42" t="str">
        <f>IF('TSA Input'!J3392="","",IF('TSA Input'!J3392="Yes",'TSA Input'!C3392,""))</f>
        <v/>
      </c>
      <c r="G3417" s="43" t="str">
        <f>IF('TSA Input'!J3392="","",IF('TSA Input'!J3392="Yes",'TSA Input'!I3392,""))</f>
        <v/>
      </c>
      <c r="H3417" s="43" t="str">
        <f>IF('TSA Input'!J3392="","",IF('TSA Input'!J3392="Yes",'TSA Input'!E3392,""))</f>
        <v/>
      </c>
      <c r="I3417" s="45" t="str">
        <f t="shared" si="2"/>
        <v/>
      </c>
      <c r="J3417" s="146" t="str">
        <f>IF('TSA Input'!$J3392="","",IF('TSA Input'!$J3392="Yes",'TSA Input'!$C3392,""))</f>
        <v/>
      </c>
      <c r="K3417" s="147" t="str">
        <f>IF('TSA Input'!$J3392="","",IF('TSA Input'!$J3392="Yes",'TSA Input'!$I3392,""))</f>
        <v/>
      </c>
      <c r="L3417" s="147" t="str">
        <f>IF('TSA Input'!$J3392="","",IF('TSA Input'!$J3392="Yes",'TSA Input'!$E3392,""))</f>
        <v/>
      </c>
      <c r="M3417" s="45" t="str">
        <f t="shared" si="3"/>
        <v/>
      </c>
      <c r="N3417" s="48"/>
      <c r="O3417" s="49"/>
      <c r="P3417" s="148" t="s">
        <v>31</v>
      </c>
      <c r="Q3417" s="149" t="s">
        <v>31</v>
      </c>
      <c r="R3417" s="1"/>
    </row>
    <row r="3418" spans="1:18" ht="15.75" hidden="1" customHeight="1">
      <c r="A3418" s="1" t="str">
        <f t="shared" si="1"/>
        <v/>
      </c>
      <c r="B3418" s="1"/>
      <c r="C3418" s="38" t="str">
        <f>IF('TSA Input'!J3393="","",IF('TSA Input'!J3393="Yes",'TSA Input'!B3393,"Ineligible"))</f>
        <v/>
      </c>
      <c r="D3418" s="39" t="str">
        <f>IF('TSA Input'!J3393="","",IF('TSA Input'!J3393="Yes",'TSA Input'!H3393,""))</f>
        <v/>
      </c>
      <c r="E3418" s="40" t="str">
        <f>IF('TSA Input'!J3393="","",IF('TSA Input'!J3393="Yes",'TSA Input'!G3393,""))</f>
        <v/>
      </c>
      <c r="F3418" s="42" t="str">
        <f>IF('TSA Input'!J3393="","",IF('TSA Input'!J3393="Yes",'TSA Input'!C3393,""))</f>
        <v/>
      </c>
      <c r="G3418" s="43" t="str">
        <f>IF('TSA Input'!J3393="","",IF('TSA Input'!J3393="Yes",'TSA Input'!I3393,""))</f>
        <v/>
      </c>
      <c r="H3418" s="43" t="str">
        <f>IF('TSA Input'!J3393="","",IF('TSA Input'!J3393="Yes",'TSA Input'!E3393,""))</f>
        <v/>
      </c>
      <c r="I3418" s="45" t="str">
        <f t="shared" si="2"/>
        <v/>
      </c>
      <c r="J3418" s="146" t="str">
        <f>IF('TSA Input'!$J3393="","",IF('TSA Input'!$J3393="Yes",'TSA Input'!$C3393,""))</f>
        <v/>
      </c>
      <c r="K3418" s="147" t="str">
        <f>IF('TSA Input'!$J3393="","",IF('TSA Input'!$J3393="Yes",'TSA Input'!$I3393,""))</f>
        <v/>
      </c>
      <c r="L3418" s="147" t="str">
        <f>IF('TSA Input'!$J3393="","",IF('TSA Input'!$J3393="Yes",'TSA Input'!$E3393,""))</f>
        <v/>
      </c>
      <c r="M3418" s="45" t="str">
        <f t="shared" si="3"/>
        <v/>
      </c>
      <c r="N3418" s="48"/>
      <c r="O3418" s="49"/>
      <c r="P3418" s="148" t="s">
        <v>31</v>
      </c>
      <c r="Q3418" s="149" t="s">
        <v>31</v>
      </c>
      <c r="R3418" s="1"/>
    </row>
    <row r="3419" spans="1:18" ht="15.75" hidden="1" customHeight="1">
      <c r="A3419" s="1" t="str">
        <f t="shared" si="1"/>
        <v/>
      </c>
      <c r="B3419" s="1"/>
      <c r="C3419" s="38" t="str">
        <f>IF('TSA Input'!J3394="","",IF('TSA Input'!J3394="Yes",'TSA Input'!B3394,"Ineligible"))</f>
        <v/>
      </c>
      <c r="D3419" s="39" t="str">
        <f>IF('TSA Input'!J3394="","",IF('TSA Input'!J3394="Yes",'TSA Input'!H3394,""))</f>
        <v/>
      </c>
      <c r="E3419" s="40" t="str">
        <f>IF('TSA Input'!J3394="","",IF('TSA Input'!J3394="Yes",'TSA Input'!G3394,""))</f>
        <v/>
      </c>
      <c r="F3419" s="42" t="str">
        <f>IF('TSA Input'!J3394="","",IF('TSA Input'!J3394="Yes",'TSA Input'!C3394,""))</f>
        <v/>
      </c>
      <c r="G3419" s="43" t="str">
        <f>IF('TSA Input'!J3394="","",IF('TSA Input'!J3394="Yes",'TSA Input'!I3394,""))</f>
        <v/>
      </c>
      <c r="H3419" s="43" t="str">
        <f>IF('TSA Input'!J3394="","",IF('TSA Input'!J3394="Yes",'TSA Input'!E3394,""))</f>
        <v/>
      </c>
      <c r="I3419" s="45" t="str">
        <f t="shared" si="2"/>
        <v/>
      </c>
      <c r="J3419" s="146" t="str">
        <f>IF('TSA Input'!$J3394="","",IF('TSA Input'!$J3394="Yes",'TSA Input'!$C3394,""))</f>
        <v/>
      </c>
      <c r="K3419" s="147" t="str">
        <f>IF('TSA Input'!$J3394="","",IF('TSA Input'!$J3394="Yes",'TSA Input'!$I3394,""))</f>
        <v/>
      </c>
      <c r="L3419" s="147" t="str">
        <f>IF('TSA Input'!$J3394="","",IF('TSA Input'!$J3394="Yes",'TSA Input'!$E3394,""))</f>
        <v/>
      </c>
      <c r="M3419" s="45" t="str">
        <f t="shared" si="3"/>
        <v/>
      </c>
      <c r="N3419" s="48"/>
      <c r="O3419" s="49"/>
      <c r="P3419" s="148" t="s">
        <v>31</v>
      </c>
      <c r="Q3419" s="149" t="s">
        <v>31</v>
      </c>
      <c r="R3419" s="1"/>
    </row>
    <row r="3420" spans="1:18" ht="15.75" hidden="1" customHeight="1">
      <c r="A3420" s="1" t="str">
        <f t="shared" si="1"/>
        <v/>
      </c>
      <c r="B3420" s="1"/>
      <c r="C3420" s="38" t="str">
        <f>IF('TSA Input'!J3395="","",IF('TSA Input'!J3395="Yes",'TSA Input'!B3395,"Ineligible"))</f>
        <v/>
      </c>
      <c r="D3420" s="39" t="str">
        <f>IF('TSA Input'!J3395="","",IF('TSA Input'!J3395="Yes",'TSA Input'!H3395,""))</f>
        <v/>
      </c>
      <c r="E3420" s="40" t="str">
        <f>IF('TSA Input'!J3395="","",IF('TSA Input'!J3395="Yes",'TSA Input'!G3395,""))</f>
        <v/>
      </c>
      <c r="F3420" s="42" t="str">
        <f>IF('TSA Input'!J3395="","",IF('TSA Input'!J3395="Yes",'TSA Input'!C3395,""))</f>
        <v/>
      </c>
      <c r="G3420" s="43" t="str">
        <f>IF('TSA Input'!J3395="","",IF('TSA Input'!J3395="Yes",'TSA Input'!I3395,""))</f>
        <v/>
      </c>
      <c r="H3420" s="43" t="str">
        <f>IF('TSA Input'!J3395="","",IF('TSA Input'!J3395="Yes",'TSA Input'!E3395,""))</f>
        <v/>
      </c>
      <c r="I3420" s="45" t="str">
        <f t="shared" si="2"/>
        <v/>
      </c>
      <c r="J3420" s="146" t="str">
        <f>IF('TSA Input'!$J3395="","",IF('TSA Input'!$J3395="Yes",'TSA Input'!$C3395,""))</f>
        <v/>
      </c>
      <c r="K3420" s="147" t="str">
        <f>IF('TSA Input'!$J3395="","",IF('TSA Input'!$J3395="Yes",'TSA Input'!$I3395,""))</f>
        <v/>
      </c>
      <c r="L3420" s="147" t="str">
        <f>IF('TSA Input'!$J3395="","",IF('TSA Input'!$J3395="Yes",'TSA Input'!$E3395,""))</f>
        <v/>
      </c>
      <c r="M3420" s="45" t="str">
        <f t="shared" si="3"/>
        <v/>
      </c>
      <c r="N3420" s="48"/>
      <c r="O3420" s="49"/>
      <c r="P3420" s="148" t="s">
        <v>31</v>
      </c>
      <c r="Q3420" s="149" t="s">
        <v>31</v>
      </c>
      <c r="R3420" s="1"/>
    </row>
    <row r="3421" spans="1:18" ht="15.75" hidden="1" customHeight="1">
      <c r="A3421" s="1" t="str">
        <f t="shared" si="1"/>
        <v/>
      </c>
      <c r="B3421" s="1"/>
      <c r="C3421" s="38" t="str">
        <f>IF('TSA Input'!J3396="","",IF('TSA Input'!J3396="Yes",'TSA Input'!B3396,"Ineligible"))</f>
        <v/>
      </c>
      <c r="D3421" s="39" t="str">
        <f>IF('TSA Input'!J3396="","",IF('TSA Input'!J3396="Yes",'TSA Input'!H3396,""))</f>
        <v/>
      </c>
      <c r="E3421" s="40" t="str">
        <f>IF('TSA Input'!J3396="","",IF('TSA Input'!J3396="Yes",'TSA Input'!G3396,""))</f>
        <v/>
      </c>
      <c r="F3421" s="42" t="str">
        <f>IF('TSA Input'!J3396="","",IF('TSA Input'!J3396="Yes",'TSA Input'!C3396,""))</f>
        <v/>
      </c>
      <c r="G3421" s="43" t="str">
        <f>IF('TSA Input'!J3396="","",IF('TSA Input'!J3396="Yes",'TSA Input'!I3396,""))</f>
        <v/>
      </c>
      <c r="H3421" s="43" t="str">
        <f>IF('TSA Input'!J3396="","",IF('TSA Input'!J3396="Yes",'TSA Input'!E3396,""))</f>
        <v/>
      </c>
      <c r="I3421" s="45" t="str">
        <f t="shared" si="2"/>
        <v/>
      </c>
      <c r="J3421" s="146" t="str">
        <f>IF('TSA Input'!$J3396="","",IF('TSA Input'!$J3396="Yes",'TSA Input'!$C3396,""))</f>
        <v/>
      </c>
      <c r="K3421" s="147" t="str">
        <f>IF('TSA Input'!$J3396="","",IF('TSA Input'!$J3396="Yes",'TSA Input'!$I3396,""))</f>
        <v/>
      </c>
      <c r="L3421" s="147" t="str">
        <f>IF('TSA Input'!$J3396="","",IF('TSA Input'!$J3396="Yes",'TSA Input'!$E3396,""))</f>
        <v/>
      </c>
      <c r="M3421" s="45" t="str">
        <f t="shared" si="3"/>
        <v/>
      </c>
      <c r="N3421" s="48"/>
      <c r="O3421" s="49"/>
      <c r="P3421" s="148" t="s">
        <v>31</v>
      </c>
      <c r="Q3421" s="149" t="s">
        <v>31</v>
      </c>
      <c r="R3421" s="1"/>
    </row>
    <row r="3422" spans="1:18" ht="15.75" hidden="1" customHeight="1">
      <c r="A3422" s="1" t="str">
        <f t="shared" si="1"/>
        <v/>
      </c>
      <c r="B3422" s="1"/>
      <c r="C3422" s="38" t="str">
        <f>IF('TSA Input'!J3397="","",IF('TSA Input'!J3397="Yes",'TSA Input'!B3397,"Ineligible"))</f>
        <v/>
      </c>
      <c r="D3422" s="39" t="str">
        <f>IF('TSA Input'!J3397="","",IF('TSA Input'!J3397="Yes",'TSA Input'!H3397,""))</f>
        <v/>
      </c>
      <c r="E3422" s="40" t="str">
        <f>IF('TSA Input'!J3397="","",IF('TSA Input'!J3397="Yes",'TSA Input'!G3397,""))</f>
        <v/>
      </c>
      <c r="F3422" s="42" t="str">
        <f>IF('TSA Input'!J3397="","",IF('TSA Input'!J3397="Yes",'TSA Input'!C3397,""))</f>
        <v/>
      </c>
      <c r="G3422" s="43" t="str">
        <f>IF('TSA Input'!J3397="","",IF('TSA Input'!J3397="Yes",'TSA Input'!I3397,""))</f>
        <v/>
      </c>
      <c r="H3422" s="43" t="str">
        <f>IF('TSA Input'!J3397="","",IF('TSA Input'!J3397="Yes",'TSA Input'!E3397,""))</f>
        <v/>
      </c>
      <c r="I3422" s="45" t="str">
        <f t="shared" si="2"/>
        <v/>
      </c>
      <c r="J3422" s="146" t="str">
        <f>IF('TSA Input'!$J3397="","",IF('TSA Input'!$J3397="Yes",'TSA Input'!$C3397,""))</f>
        <v/>
      </c>
      <c r="K3422" s="147" t="str">
        <f>IF('TSA Input'!$J3397="","",IF('TSA Input'!$J3397="Yes",'TSA Input'!$I3397,""))</f>
        <v/>
      </c>
      <c r="L3422" s="147" t="str">
        <f>IF('TSA Input'!$J3397="","",IF('TSA Input'!$J3397="Yes",'TSA Input'!$E3397,""))</f>
        <v/>
      </c>
      <c r="M3422" s="45" t="str">
        <f t="shared" si="3"/>
        <v/>
      </c>
      <c r="N3422" s="48"/>
      <c r="O3422" s="49"/>
      <c r="P3422" s="148" t="s">
        <v>31</v>
      </c>
      <c r="Q3422" s="149" t="s">
        <v>31</v>
      </c>
      <c r="R3422" s="1"/>
    </row>
    <row r="3423" spans="1:18" ht="15.75" hidden="1" customHeight="1">
      <c r="A3423" s="1" t="str">
        <f t="shared" si="1"/>
        <v/>
      </c>
      <c r="B3423" s="1"/>
      <c r="C3423" s="38" t="str">
        <f>IF('TSA Input'!J3398="","",IF('TSA Input'!J3398="Yes",'TSA Input'!B3398,"Ineligible"))</f>
        <v/>
      </c>
      <c r="D3423" s="39" t="str">
        <f>IF('TSA Input'!J3398="","",IF('TSA Input'!J3398="Yes",'TSA Input'!H3398,""))</f>
        <v/>
      </c>
      <c r="E3423" s="40" t="str">
        <f>IF('TSA Input'!J3398="","",IF('TSA Input'!J3398="Yes",'TSA Input'!G3398,""))</f>
        <v/>
      </c>
      <c r="F3423" s="42" t="str">
        <f>IF('TSA Input'!J3398="","",IF('TSA Input'!J3398="Yes",'TSA Input'!C3398,""))</f>
        <v/>
      </c>
      <c r="G3423" s="43" t="str">
        <f>IF('TSA Input'!J3398="","",IF('TSA Input'!J3398="Yes",'TSA Input'!I3398,""))</f>
        <v/>
      </c>
      <c r="H3423" s="43" t="str">
        <f>IF('TSA Input'!J3398="","",IF('TSA Input'!J3398="Yes",'TSA Input'!E3398,""))</f>
        <v/>
      </c>
      <c r="I3423" s="45" t="str">
        <f t="shared" si="2"/>
        <v/>
      </c>
      <c r="J3423" s="146" t="str">
        <f>IF('TSA Input'!$J3398="","",IF('TSA Input'!$J3398="Yes",'TSA Input'!$C3398,""))</f>
        <v/>
      </c>
      <c r="K3423" s="147" t="str">
        <f>IF('TSA Input'!$J3398="","",IF('TSA Input'!$J3398="Yes",'TSA Input'!$I3398,""))</f>
        <v/>
      </c>
      <c r="L3423" s="147" t="str">
        <f>IF('TSA Input'!$J3398="","",IF('TSA Input'!$J3398="Yes",'TSA Input'!$E3398,""))</f>
        <v/>
      </c>
      <c r="M3423" s="45" t="str">
        <f t="shared" si="3"/>
        <v/>
      </c>
      <c r="N3423" s="48"/>
      <c r="O3423" s="49"/>
      <c r="P3423" s="148" t="s">
        <v>31</v>
      </c>
      <c r="Q3423" s="149" t="s">
        <v>31</v>
      </c>
      <c r="R3423" s="1"/>
    </row>
    <row r="3424" spans="1:18" ht="15.75" hidden="1" customHeight="1">
      <c r="A3424" s="1" t="str">
        <f t="shared" si="1"/>
        <v/>
      </c>
      <c r="B3424" s="1"/>
      <c r="C3424" s="38" t="str">
        <f>IF('TSA Input'!J3399="","",IF('TSA Input'!J3399="Yes",'TSA Input'!B3399,"Ineligible"))</f>
        <v/>
      </c>
      <c r="D3424" s="39" t="str">
        <f>IF('TSA Input'!J3399="","",IF('TSA Input'!J3399="Yes",'TSA Input'!H3399,""))</f>
        <v/>
      </c>
      <c r="E3424" s="40" t="str">
        <f>IF('TSA Input'!J3399="","",IF('TSA Input'!J3399="Yes",'TSA Input'!G3399,""))</f>
        <v/>
      </c>
      <c r="F3424" s="42" t="str">
        <f>IF('TSA Input'!J3399="","",IF('TSA Input'!J3399="Yes",'TSA Input'!C3399,""))</f>
        <v/>
      </c>
      <c r="G3424" s="43" t="str">
        <f>IF('TSA Input'!J3399="","",IF('TSA Input'!J3399="Yes",'TSA Input'!I3399,""))</f>
        <v/>
      </c>
      <c r="H3424" s="43" t="str">
        <f>IF('TSA Input'!J3399="","",IF('TSA Input'!J3399="Yes",'TSA Input'!E3399,""))</f>
        <v/>
      </c>
      <c r="I3424" s="45" t="str">
        <f t="shared" si="2"/>
        <v/>
      </c>
      <c r="J3424" s="146" t="str">
        <f>IF('TSA Input'!$J3399="","",IF('TSA Input'!$J3399="Yes",'TSA Input'!$C3399,""))</f>
        <v/>
      </c>
      <c r="K3424" s="147" t="str">
        <f>IF('TSA Input'!$J3399="","",IF('TSA Input'!$J3399="Yes",'TSA Input'!$I3399,""))</f>
        <v/>
      </c>
      <c r="L3424" s="147" t="str">
        <f>IF('TSA Input'!$J3399="","",IF('TSA Input'!$J3399="Yes",'TSA Input'!$E3399,""))</f>
        <v/>
      </c>
      <c r="M3424" s="45" t="str">
        <f t="shared" si="3"/>
        <v/>
      </c>
      <c r="N3424" s="48"/>
      <c r="O3424" s="49"/>
      <c r="P3424" s="148" t="s">
        <v>31</v>
      </c>
      <c r="Q3424" s="149" t="s">
        <v>31</v>
      </c>
      <c r="R3424" s="1"/>
    </row>
    <row r="3425" spans="1:18" ht="15.75" hidden="1" customHeight="1">
      <c r="A3425" s="1" t="str">
        <f t="shared" si="1"/>
        <v/>
      </c>
      <c r="B3425" s="1"/>
      <c r="C3425" s="38" t="str">
        <f>IF('TSA Input'!J3400="","",IF('TSA Input'!J3400="Yes",'TSA Input'!B3400,"Ineligible"))</f>
        <v/>
      </c>
      <c r="D3425" s="39" t="str">
        <f>IF('TSA Input'!J3400="","",IF('TSA Input'!J3400="Yes",'TSA Input'!H3400,""))</f>
        <v/>
      </c>
      <c r="E3425" s="40" t="str">
        <f>IF('TSA Input'!J3400="","",IF('TSA Input'!J3400="Yes",'TSA Input'!G3400,""))</f>
        <v/>
      </c>
      <c r="F3425" s="42" t="str">
        <f>IF('TSA Input'!J3400="","",IF('TSA Input'!J3400="Yes",'TSA Input'!C3400,""))</f>
        <v/>
      </c>
      <c r="G3425" s="43" t="str">
        <f>IF('TSA Input'!J3400="","",IF('TSA Input'!J3400="Yes",'TSA Input'!I3400,""))</f>
        <v/>
      </c>
      <c r="H3425" s="43" t="str">
        <f>IF('TSA Input'!J3400="","",IF('TSA Input'!J3400="Yes",'TSA Input'!E3400,""))</f>
        <v/>
      </c>
      <c r="I3425" s="45" t="str">
        <f t="shared" si="2"/>
        <v/>
      </c>
      <c r="J3425" s="146" t="str">
        <f>IF('TSA Input'!$J3400="","",IF('TSA Input'!$J3400="Yes",'TSA Input'!$C3400,""))</f>
        <v/>
      </c>
      <c r="K3425" s="147" t="str">
        <f>IF('TSA Input'!$J3400="","",IF('TSA Input'!$J3400="Yes",'TSA Input'!$I3400,""))</f>
        <v/>
      </c>
      <c r="L3425" s="147" t="str">
        <f>IF('TSA Input'!$J3400="","",IF('TSA Input'!$J3400="Yes",'TSA Input'!$E3400,""))</f>
        <v/>
      </c>
      <c r="M3425" s="45" t="str">
        <f t="shared" si="3"/>
        <v/>
      </c>
      <c r="N3425" s="48"/>
      <c r="O3425" s="49"/>
      <c r="P3425" s="148" t="s">
        <v>31</v>
      </c>
      <c r="Q3425" s="149" t="s">
        <v>31</v>
      </c>
      <c r="R3425" s="1"/>
    </row>
    <row r="3426" spans="1:18" ht="15.75" hidden="1" customHeight="1">
      <c r="A3426" s="1" t="str">
        <f t="shared" si="1"/>
        <v/>
      </c>
      <c r="B3426" s="1"/>
      <c r="C3426" s="38" t="str">
        <f>IF('TSA Input'!J3401="","",IF('TSA Input'!J3401="Yes",'TSA Input'!B3401,"Ineligible"))</f>
        <v/>
      </c>
      <c r="D3426" s="39" t="str">
        <f>IF('TSA Input'!J3401="","",IF('TSA Input'!J3401="Yes",'TSA Input'!H3401,""))</f>
        <v/>
      </c>
      <c r="E3426" s="40" t="str">
        <f>IF('TSA Input'!J3401="","",IF('TSA Input'!J3401="Yes",'TSA Input'!G3401,""))</f>
        <v/>
      </c>
      <c r="F3426" s="42" t="str">
        <f>IF('TSA Input'!J3401="","",IF('TSA Input'!J3401="Yes",'TSA Input'!C3401,""))</f>
        <v/>
      </c>
      <c r="G3426" s="43" t="str">
        <f>IF('TSA Input'!J3401="","",IF('TSA Input'!J3401="Yes",'TSA Input'!I3401,""))</f>
        <v/>
      </c>
      <c r="H3426" s="43" t="str">
        <f>IF('TSA Input'!J3401="","",IF('TSA Input'!J3401="Yes",'TSA Input'!E3401,""))</f>
        <v/>
      </c>
      <c r="I3426" s="45" t="str">
        <f t="shared" si="2"/>
        <v/>
      </c>
      <c r="J3426" s="146" t="str">
        <f>IF('TSA Input'!$J3401="","",IF('TSA Input'!$J3401="Yes",'TSA Input'!$C3401,""))</f>
        <v/>
      </c>
      <c r="K3426" s="147" t="str">
        <f>IF('TSA Input'!$J3401="","",IF('TSA Input'!$J3401="Yes",'TSA Input'!$I3401,""))</f>
        <v/>
      </c>
      <c r="L3426" s="147" t="str">
        <f>IF('TSA Input'!$J3401="","",IF('TSA Input'!$J3401="Yes",'TSA Input'!$E3401,""))</f>
        <v/>
      </c>
      <c r="M3426" s="45" t="str">
        <f t="shared" si="3"/>
        <v/>
      </c>
      <c r="N3426" s="48"/>
      <c r="O3426" s="49"/>
      <c r="P3426" s="148" t="s">
        <v>31</v>
      </c>
      <c r="Q3426" s="149" t="s">
        <v>31</v>
      </c>
      <c r="R3426" s="1"/>
    </row>
    <row r="3427" spans="1:18" ht="15.75" hidden="1" customHeight="1">
      <c r="A3427" s="1" t="str">
        <f t="shared" si="1"/>
        <v/>
      </c>
      <c r="B3427" s="1"/>
      <c r="C3427" s="38" t="str">
        <f>IF('TSA Input'!J3402="","",IF('TSA Input'!J3402="Yes",'TSA Input'!B3402,"Ineligible"))</f>
        <v/>
      </c>
      <c r="D3427" s="39" t="str">
        <f>IF('TSA Input'!J3402="","",IF('TSA Input'!J3402="Yes",'TSA Input'!H3402,""))</f>
        <v/>
      </c>
      <c r="E3427" s="40" t="str">
        <f>IF('TSA Input'!J3402="","",IF('TSA Input'!J3402="Yes",'TSA Input'!G3402,""))</f>
        <v/>
      </c>
      <c r="F3427" s="42" t="str">
        <f>IF('TSA Input'!J3402="","",IF('TSA Input'!J3402="Yes",'TSA Input'!C3402,""))</f>
        <v/>
      </c>
      <c r="G3427" s="43" t="str">
        <f>IF('TSA Input'!J3402="","",IF('TSA Input'!J3402="Yes",'TSA Input'!I3402,""))</f>
        <v/>
      </c>
      <c r="H3427" s="43" t="str">
        <f>IF('TSA Input'!J3402="","",IF('TSA Input'!J3402="Yes",'TSA Input'!E3402,""))</f>
        <v/>
      </c>
      <c r="I3427" s="45" t="str">
        <f t="shared" si="2"/>
        <v/>
      </c>
      <c r="J3427" s="146" t="str">
        <f>IF('TSA Input'!$J3402="","",IF('TSA Input'!$J3402="Yes",'TSA Input'!$C3402,""))</f>
        <v/>
      </c>
      <c r="K3427" s="147" t="str">
        <f>IF('TSA Input'!$J3402="","",IF('TSA Input'!$J3402="Yes",'TSA Input'!$I3402,""))</f>
        <v/>
      </c>
      <c r="L3427" s="147" t="str">
        <f>IF('TSA Input'!$J3402="","",IF('TSA Input'!$J3402="Yes",'TSA Input'!$E3402,""))</f>
        <v/>
      </c>
      <c r="M3427" s="45" t="str">
        <f t="shared" si="3"/>
        <v/>
      </c>
      <c r="N3427" s="48"/>
      <c r="O3427" s="49"/>
      <c r="P3427" s="148" t="s">
        <v>31</v>
      </c>
      <c r="Q3427" s="149" t="s">
        <v>31</v>
      </c>
      <c r="R3427" s="1"/>
    </row>
    <row r="3428" spans="1:18" ht="15.75" hidden="1" customHeight="1">
      <c r="A3428" s="1" t="str">
        <f t="shared" si="1"/>
        <v/>
      </c>
      <c r="B3428" s="1"/>
      <c r="C3428" s="38" t="str">
        <f>IF('TSA Input'!J3403="","",IF('TSA Input'!J3403="Yes",'TSA Input'!B3403,"Ineligible"))</f>
        <v/>
      </c>
      <c r="D3428" s="39" t="str">
        <f>IF('TSA Input'!J3403="","",IF('TSA Input'!J3403="Yes",'TSA Input'!H3403,""))</f>
        <v/>
      </c>
      <c r="E3428" s="40" t="str">
        <f>IF('TSA Input'!J3403="","",IF('TSA Input'!J3403="Yes",'TSA Input'!G3403,""))</f>
        <v/>
      </c>
      <c r="F3428" s="42" t="str">
        <f>IF('TSA Input'!J3403="","",IF('TSA Input'!J3403="Yes",'TSA Input'!C3403,""))</f>
        <v/>
      </c>
      <c r="G3428" s="43" t="str">
        <f>IF('TSA Input'!J3403="","",IF('TSA Input'!J3403="Yes",'TSA Input'!I3403,""))</f>
        <v/>
      </c>
      <c r="H3428" s="43" t="str">
        <f>IF('TSA Input'!J3403="","",IF('TSA Input'!J3403="Yes",'TSA Input'!E3403,""))</f>
        <v/>
      </c>
      <c r="I3428" s="45" t="str">
        <f t="shared" si="2"/>
        <v/>
      </c>
      <c r="J3428" s="146" t="str">
        <f>IF('TSA Input'!$J3403="","",IF('TSA Input'!$J3403="Yes",'TSA Input'!$C3403,""))</f>
        <v/>
      </c>
      <c r="K3428" s="147" t="str">
        <f>IF('TSA Input'!$J3403="","",IF('TSA Input'!$J3403="Yes",'TSA Input'!$I3403,""))</f>
        <v/>
      </c>
      <c r="L3428" s="147" t="str">
        <f>IF('TSA Input'!$J3403="","",IF('TSA Input'!$J3403="Yes",'TSA Input'!$E3403,""))</f>
        <v/>
      </c>
      <c r="M3428" s="45" t="str">
        <f t="shared" si="3"/>
        <v/>
      </c>
      <c r="N3428" s="48"/>
      <c r="O3428" s="49"/>
      <c r="P3428" s="148" t="s">
        <v>31</v>
      </c>
      <c r="Q3428" s="149" t="s">
        <v>31</v>
      </c>
      <c r="R3428" s="1"/>
    </row>
    <row r="3429" spans="1:18" ht="15.75" hidden="1" customHeight="1">
      <c r="A3429" s="1" t="str">
        <f t="shared" si="1"/>
        <v/>
      </c>
      <c r="B3429" s="1"/>
      <c r="C3429" s="38" t="str">
        <f>IF('TSA Input'!J3404="","",IF('TSA Input'!J3404="Yes",'TSA Input'!B3404,"Ineligible"))</f>
        <v/>
      </c>
      <c r="D3429" s="39" t="str">
        <f>IF('TSA Input'!J3404="","",IF('TSA Input'!J3404="Yes",'TSA Input'!H3404,""))</f>
        <v/>
      </c>
      <c r="E3429" s="40" t="str">
        <f>IF('TSA Input'!J3404="","",IF('TSA Input'!J3404="Yes",'TSA Input'!G3404,""))</f>
        <v/>
      </c>
      <c r="F3429" s="42" t="str">
        <f>IF('TSA Input'!J3404="","",IF('TSA Input'!J3404="Yes",'TSA Input'!C3404,""))</f>
        <v/>
      </c>
      <c r="G3429" s="43" t="str">
        <f>IF('TSA Input'!J3404="","",IF('TSA Input'!J3404="Yes",'TSA Input'!I3404,""))</f>
        <v/>
      </c>
      <c r="H3429" s="43" t="str">
        <f>IF('TSA Input'!J3404="","",IF('TSA Input'!J3404="Yes",'TSA Input'!E3404,""))</f>
        <v/>
      </c>
      <c r="I3429" s="45" t="str">
        <f t="shared" si="2"/>
        <v/>
      </c>
      <c r="J3429" s="146" t="str">
        <f>IF('TSA Input'!$J3404="","",IF('TSA Input'!$J3404="Yes",'TSA Input'!$C3404,""))</f>
        <v/>
      </c>
      <c r="K3429" s="147" t="str">
        <f>IF('TSA Input'!$J3404="","",IF('TSA Input'!$J3404="Yes",'TSA Input'!$I3404,""))</f>
        <v/>
      </c>
      <c r="L3429" s="147" t="str">
        <f>IF('TSA Input'!$J3404="","",IF('TSA Input'!$J3404="Yes",'TSA Input'!$E3404,""))</f>
        <v/>
      </c>
      <c r="M3429" s="45" t="str">
        <f t="shared" si="3"/>
        <v/>
      </c>
      <c r="N3429" s="48"/>
      <c r="O3429" s="49"/>
      <c r="P3429" s="148" t="s">
        <v>31</v>
      </c>
      <c r="Q3429" s="149" t="s">
        <v>31</v>
      </c>
      <c r="R3429" s="1"/>
    </row>
    <row r="3430" spans="1:18" ht="15.75" hidden="1" customHeight="1">
      <c r="A3430" s="1" t="str">
        <f t="shared" si="1"/>
        <v/>
      </c>
      <c r="B3430" s="1"/>
      <c r="C3430" s="38" t="str">
        <f>IF('TSA Input'!J3405="","",IF('TSA Input'!J3405="Yes",'TSA Input'!B3405,"Ineligible"))</f>
        <v/>
      </c>
      <c r="D3430" s="39" t="str">
        <f>IF('TSA Input'!J3405="","",IF('TSA Input'!J3405="Yes",'TSA Input'!H3405,""))</f>
        <v/>
      </c>
      <c r="E3430" s="40" t="str">
        <f>IF('TSA Input'!J3405="","",IF('TSA Input'!J3405="Yes",'TSA Input'!G3405,""))</f>
        <v/>
      </c>
      <c r="F3430" s="42" t="str">
        <f>IF('TSA Input'!J3405="","",IF('TSA Input'!J3405="Yes",'TSA Input'!C3405,""))</f>
        <v/>
      </c>
      <c r="G3430" s="43" t="str">
        <f>IF('TSA Input'!J3405="","",IF('TSA Input'!J3405="Yes",'TSA Input'!I3405,""))</f>
        <v/>
      </c>
      <c r="H3430" s="43" t="str">
        <f>IF('TSA Input'!J3405="","",IF('TSA Input'!J3405="Yes",'TSA Input'!E3405,""))</f>
        <v/>
      </c>
      <c r="I3430" s="45" t="str">
        <f t="shared" si="2"/>
        <v/>
      </c>
      <c r="J3430" s="146" t="str">
        <f>IF('TSA Input'!$J3405="","",IF('TSA Input'!$J3405="Yes",'TSA Input'!$C3405,""))</f>
        <v/>
      </c>
      <c r="K3430" s="147" t="str">
        <f>IF('TSA Input'!$J3405="","",IF('TSA Input'!$J3405="Yes",'TSA Input'!$I3405,""))</f>
        <v/>
      </c>
      <c r="L3430" s="147" t="str">
        <f>IF('TSA Input'!$J3405="","",IF('TSA Input'!$J3405="Yes",'TSA Input'!$E3405,""))</f>
        <v/>
      </c>
      <c r="M3430" s="45" t="str">
        <f t="shared" si="3"/>
        <v/>
      </c>
      <c r="N3430" s="48"/>
      <c r="O3430" s="49"/>
      <c r="P3430" s="148" t="s">
        <v>31</v>
      </c>
      <c r="Q3430" s="149" t="s">
        <v>31</v>
      </c>
      <c r="R3430" s="1"/>
    </row>
    <row r="3431" spans="1:18" ht="15.75" hidden="1" customHeight="1">
      <c r="A3431" s="1" t="str">
        <f t="shared" si="1"/>
        <v/>
      </c>
      <c r="B3431" s="1"/>
      <c r="C3431" s="38" t="str">
        <f>IF('TSA Input'!J3406="","",IF('TSA Input'!J3406="Yes",'TSA Input'!B3406,"Ineligible"))</f>
        <v/>
      </c>
      <c r="D3431" s="39" t="str">
        <f>IF('TSA Input'!J3406="","",IF('TSA Input'!J3406="Yes",'TSA Input'!H3406,""))</f>
        <v/>
      </c>
      <c r="E3431" s="40" t="str">
        <f>IF('TSA Input'!J3406="","",IF('TSA Input'!J3406="Yes",'TSA Input'!G3406,""))</f>
        <v/>
      </c>
      <c r="F3431" s="42" t="str">
        <f>IF('TSA Input'!J3406="","",IF('TSA Input'!J3406="Yes",'TSA Input'!C3406,""))</f>
        <v/>
      </c>
      <c r="G3431" s="43" t="str">
        <f>IF('TSA Input'!J3406="","",IF('TSA Input'!J3406="Yes",'TSA Input'!I3406,""))</f>
        <v/>
      </c>
      <c r="H3431" s="43" t="str">
        <f>IF('TSA Input'!J3406="","",IF('TSA Input'!J3406="Yes",'TSA Input'!E3406,""))</f>
        <v/>
      </c>
      <c r="I3431" s="45" t="str">
        <f t="shared" si="2"/>
        <v/>
      </c>
      <c r="J3431" s="146" t="str">
        <f>IF('TSA Input'!$J3406="","",IF('TSA Input'!$J3406="Yes",'TSA Input'!$C3406,""))</f>
        <v/>
      </c>
      <c r="K3431" s="147" t="str">
        <f>IF('TSA Input'!$J3406="","",IF('TSA Input'!$J3406="Yes",'TSA Input'!$I3406,""))</f>
        <v/>
      </c>
      <c r="L3431" s="147" t="str">
        <f>IF('TSA Input'!$J3406="","",IF('TSA Input'!$J3406="Yes",'TSA Input'!$E3406,""))</f>
        <v/>
      </c>
      <c r="M3431" s="45" t="str">
        <f t="shared" si="3"/>
        <v/>
      </c>
      <c r="N3431" s="48"/>
      <c r="O3431" s="49"/>
      <c r="P3431" s="148" t="s">
        <v>31</v>
      </c>
      <c r="Q3431" s="149" t="s">
        <v>31</v>
      </c>
      <c r="R3431" s="1"/>
    </row>
    <row r="3432" spans="1:18" ht="15.75" hidden="1" customHeight="1">
      <c r="A3432" s="1" t="str">
        <f t="shared" si="1"/>
        <v/>
      </c>
      <c r="B3432" s="1"/>
      <c r="C3432" s="38" t="str">
        <f>IF('TSA Input'!J3407="","",IF('TSA Input'!J3407="Yes",'TSA Input'!B3407,"Ineligible"))</f>
        <v/>
      </c>
      <c r="D3432" s="39" t="str">
        <f>IF('TSA Input'!J3407="","",IF('TSA Input'!J3407="Yes",'TSA Input'!H3407,""))</f>
        <v/>
      </c>
      <c r="E3432" s="40" t="str">
        <f>IF('TSA Input'!J3407="","",IF('TSA Input'!J3407="Yes",'TSA Input'!G3407,""))</f>
        <v/>
      </c>
      <c r="F3432" s="42" t="str">
        <f>IF('TSA Input'!J3407="","",IF('TSA Input'!J3407="Yes",'TSA Input'!C3407,""))</f>
        <v/>
      </c>
      <c r="G3432" s="43" t="str">
        <f>IF('TSA Input'!J3407="","",IF('TSA Input'!J3407="Yes",'TSA Input'!I3407,""))</f>
        <v/>
      </c>
      <c r="H3432" s="43" t="str">
        <f>IF('TSA Input'!J3407="","",IF('TSA Input'!J3407="Yes",'TSA Input'!E3407,""))</f>
        <v/>
      </c>
      <c r="I3432" s="45" t="str">
        <f t="shared" si="2"/>
        <v/>
      </c>
      <c r="J3432" s="146" t="str">
        <f>IF('TSA Input'!$J3407="","",IF('TSA Input'!$J3407="Yes",'TSA Input'!$C3407,""))</f>
        <v/>
      </c>
      <c r="K3432" s="147" t="str">
        <f>IF('TSA Input'!$J3407="","",IF('TSA Input'!$J3407="Yes",'TSA Input'!$I3407,""))</f>
        <v/>
      </c>
      <c r="L3432" s="147" t="str">
        <f>IF('TSA Input'!$J3407="","",IF('TSA Input'!$J3407="Yes",'TSA Input'!$E3407,""))</f>
        <v/>
      </c>
      <c r="M3432" s="45" t="str">
        <f t="shared" si="3"/>
        <v/>
      </c>
      <c r="N3432" s="48"/>
      <c r="O3432" s="49"/>
      <c r="P3432" s="148" t="s">
        <v>31</v>
      </c>
      <c r="Q3432" s="149" t="s">
        <v>31</v>
      </c>
      <c r="R3432" s="1"/>
    </row>
    <row r="3433" spans="1:18" ht="15.75" hidden="1" customHeight="1">
      <c r="A3433" s="1" t="str">
        <f t="shared" si="1"/>
        <v/>
      </c>
      <c r="B3433" s="1"/>
      <c r="C3433" s="38" t="str">
        <f>IF('TSA Input'!J3408="","",IF('TSA Input'!J3408="Yes",'TSA Input'!B3408,"Ineligible"))</f>
        <v/>
      </c>
      <c r="D3433" s="39" t="str">
        <f>IF('TSA Input'!J3408="","",IF('TSA Input'!J3408="Yes",'TSA Input'!H3408,""))</f>
        <v/>
      </c>
      <c r="E3433" s="40" t="str">
        <f>IF('TSA Input'!J3408="","",IF('TSA Input'!J3408="Yes",'TSA Input'!G3408,""))</f>
        <v/>
      </c>
      <c r="F3433" s="42" t="str">
        <f>IF('TSA Input'!J3408="","",IF('TSA Input'!J3408="Yes",'TSA Input'!C3408,""))</f>
        <v/>
      </c>
      <c r="G3433" s="43" t="str">
        <f>IF('TSA Input'!J3408="","",IF('TSA Input'!J3408="Yes",'TSA Input'!I3408,""))</f>
        <v/>
      </c>
      <c r="H3433" s="43" t="str">
        <f>IF('TSA Input'!J3408="","",IF('TSA Input'!J3408="Yes",'TSA Input'!E3408,""))</f>
        <v/>
      </c>
      <c r="I3433" s="45" t="str">
        <f t="shared" si="2"/>
        <v/>
      </c>
      <c r="J3433" s="146" t="str">
        <f>IF('TSA Input'!$J3408="","",IF('TSA Input'!$J3408="Yes",'TSA Input'!$C3408,""))</f>
        <v/>
      </c>
      <c r="K3433" s="147" t="str">
        <f>IF('TSA Input'!$J3408="","",IF('TSA Input'!$J3408="Yes",'TSA Input'!$I3408,""))</f>
        <v/>
      </c>
      <c r="L3433" s="147" t="str">
        <f>IF('TSA Input'!$J3408="","",IF('TSA Input'!$J3408="Yes",'TSA Input'!$E3408,""))</f>
        <v/>
      </c>
      <c r="M3433" s="45" t="str">
        <f t="shared" si="3"/>
        <v/>
      </c>
      <c r="N3433" s="48"/>
      <c r="O3433" s="49"/>
      <c r="P3433" s="148" t="s">
        <v>31</v>
      </c>
      <c r="Q3433" s="149" t="s">
        <v>31</v>
      </c>
      <c r="R3433" s="1"/>
    </row>
    <row r="3434" spans="1:18" ht="15.75" hidden="1" customHeight="1">
      <c r="A3434" s="1" t="str">
        <f t="shared" si="1"/>
        <v/>
      </c>
      <c r="B3434" s="1"/>
      <c r="C3434" s="38" t="str">
        <f>IF('TSA Input'!J3409="","",IF('TSA Input'!J3409="Yes",'TSA Input'!B3409,"Ineligible"))</f>
        <v/>
      </c>
      <c r="D3434" s="39" t="str">
        <f>IF('TSA Input'!J3409="","",IF('TSA Input'!J3409="Yes",'TSA Input'!H3409,""))</f>
        <v/>
      </c>
      <c r="E3434" s="40" t="str">
        <f>IF('TSA Input'!J3409="","",IF('TSA Input'!J3409="Yes",'TSA Input'!G3409,""))</f>
        <v/>
      </c>
      <c r="F3434" s="42" t="str">
        <f>IF('TSA Input'!J3409="","",IF('TSA Input'!J3409="Yes",'TSA Input'!C3409,""))</f>
        <v/>
      </c>
      <c r="G3434" s="43" t="str">
        <f>IF('TSA Input'!J3409="","",IF('TSA Input'!J3409="Yes",'TSA Input'!I3409,""))</f>
        <v/>
      </c>
      <c r="H3434" s="43" t="str">
        <f>IF('TSA Input'!J3409="","",IF('TSA Input'!J3409="Yes",'TSA Input'!E3409,""))</f>
        <v/>
      </c>
      <c r="I3434" s="45" t="str">
        <f t="shared" si="2"/>
        <v/>
      </c>
      <c r="J3434" s="146" t="str">
        <f>IF('TSA Input'!$J3409="","",IF('TSA Input'!$J3409="Yes",'TSA Input'!$C3409,""))</f>
        <v/>
      </c>
      <c r="K3434" s="147" t="str">
        <f>IF('TSA Input'!$J3409="","",IF('TSA Input'!$J3409="Yes",'TSA Input'!$I3409,""))</f>
        <v/>
      </c>
      <c r="L3434" s="147" t="str">
        <f>IF('TSA Input'!$J3409="","",IF('TSA Input'!$J3409="Yes",'TSA Input'!$E3409,""))</f>
        <v/>
      </c>
      <c r="M3434" s="45" t="str">
        <f t="shared" si="3"/>
        <v/>
      </c>
      <c r="N3434" s="48"/>
      <c r="O3434" s="49"/>
      <c r="P3434" s="148" t="s">
        <v>31</v>
      </c>
      <c r="Q3434" s="149" t="s">
        <v>31</v>
      </c>
      <c r="R3434" s="1"/>
    </row>
    <row r="3435" spans="1:18" ht="15.75" hidden="1" customHeight="1">
      <c r="A3435" s="1" t="str">
        <f t="shared" si="1"/>
        <v/>
      </c>
      <c r="B3435" s="1"/>
      <c r="C3435" s="38" t="str">
        <f>IF('TSA Input'!J3410="","",IF('TSA Input'!J3410="Yes",'TSA Input'!B3410,"Ineligible"))</f>
        <v/>
      </c>
      <c r="D3435" s="39" t="str">
        <f>IF('TSA Input'!J3410="","",IF('TSA Input'!J3410="Yes",'TSA Input'!H3410,""))</f>
        <v/>
      </c>
      <c r="E3435" s="40" t="str">
        <f>IF('TSA Input'!J3410="","",IF('TSA Input'!J3410="Yes",'TSA Input'!G3410,""))</f>
        <v/>
      </c>
      <c r="F3435" s="42" t="str">
        <f>IF('TSA Input'!J3410="","",IF('TSA Input'!J3410="Yes",'TSA Input'!C3410,""))</f>
        <v/>
      </c>
      <c r="G3435" s="43" t="str">
        <f>IF('TSA Input'!J3410="","",IF('TSA Input'!J3410="Yes",'TSA Input'!I3410,""))</f>
        <v/>
      </c>
      <c r="H3435" s="43" t="str">
        <f>IF('TSA Input'!J3410="","",IF('TSA Input'!J3410="Yes",'TSA Input'!E3410,""))</f>
        <v/>
      </c>
      <c r="I3435" s="45" t="str">
        <f t="shared" si="2"/>
        <v/>
      </c>
      <c r="J3435" s="146" t="str">
        <f>IF('TSA Input'!$J3410="","",IF('TSA Input'!$J3410="Yes",'TSA Input'!$C3410,""))</f>
        <v/>
      </c>
      <c r="K3435" s="147" t="str">
        <f>IF('TSA Input'!$J3410="","",IF('TSA Input'!$J3410="Yes",'TSA Input'!$I3410,""))</f>
        <v/>
      </c>
      <c r="L3435" s="147" t="str">
        <f>IF('TSA Input'!$J3410="","",IF('TSA Input'!$J3410="Yes",'TSA Input'!$E3410,""))</f>
        <v/>
      </c>
      <c r="M3435" s="45" t="str">
        <f t="shared" si="3"/>
        <v/>
      </c>
      <c r="N3435" s="48"/>
      <c r="O3435" s="49"/>
      <c r="P3435" s="148" t="s">
        <v>31</v>
      </c>
      <c r="Q3435" s="149" t="s">
        <v>31</v>
      </c>
      <c r="R3435" s="1"/>
    </row>
    <row r="3436" spans="1:18" ht="15.75" hidden="1" customHeight="1">
      <c r="A3436" s="1" t="str">
        <f t="shared" si="1"/>
        <v/>
      </c>
      <c r="B3436" s="1"/>
      <c r="C3436" s="38" t="str">
        <f>IF('TSA Input'!J3411="","",IF('TSA Input'!J3411="Yes",'TSA Input'!B3411,"Ineligible"))</f>
        <v/>
      </c>
      <c r="D3436" s="39" t="str">
        <f>IF('TSA Input'!J3411="","",IF('TSA Input'!J3411="Yes",'TSA Input'!H3411,""))</f>
        <v/>
      </c>
      <c r="E3436" s="40" t="str">
        <f>IF('TSA Input'!J3411="","",IF('TSA Input'!J3411="Yes",'TSA Input'!G3411,""))</f>
        <v/>
      </c>
      <c r="F3436" s="42" t="str">
        <f>IF('TSA Input'!J3411="","",IF('TSA Input'!J3411="Yes",'TSA Input'!C3411,""))</f>
        <v/>
      </c>
      <c r="G3436" s="43" t="str">
        <f>IF('TSA Input'!J3411="","",IF('TSA Input'!J3411="Yes",'TSA Input'!I3411,""))</f>
        <v/>
      </c>
      <c r="H3436" s="43" t="str">
        <f>IF('TSA Input'!J3411="","",IF('TSA Input'!J3411="Yes",'TSA Input'!E3411,""))</f>
        <v/>
      </c>
      <c r="I3436" s="45" t="str">
        <f t="shared" si="2"/>
        <v/>
      </c>
      <c r="J3436" s="146" t="str">
        <f>IF('TSA Input'!$J3411="","",IF('TSA Input'!$J3411="Yes",'TSA Input'!$C3411,""))</f>
        <v/>
      </c>
      <c r="K3436" s="147" t="str">
        <f>IF('TSA Input'!$J3411="","",IF('TSA Input'!$J3411="Yes",'TSA Input'!$I3411,""))</f>
        <v/>
      </c>
      <c r="L3436" s="147" t="str">
        <f>IF('TSA Input'!$J3411="","",IF('TSA Input'!$J3411="Yes",'TSA Input'!$E3411,""))</f>
        <v/>
      </c>
      <c r="M3436" s="45" t="str">
        <f t="shared" si="3"/>
        <v/>
      </c>
      <c r="N3436" s="48"/>
      <c r="O3436" s="49"/>
      <c r="P3436" s="148" t="s">
        <v>31</v>
      </c>
      <c r="Q3436" s="149" t="s">
        <v>31</v>
      </c>
      <c r="R3436" s="1"/>
    </row>
    <row r="3437" spans="1:18" ht="15.75" hidden="1" customHeight="1">
      <c r="A3437" s="1" t="str">
        <f t="shared" si="1"/>
        <v/>
      </c>
      <c r="B3437" s="1"/>
      <c r="C3437" s="38" t="str">
        <f>IF('TSA Input'!J3412="","",IF('TSA Input'!J3412="Yes",'TSA Input'!B3412,"Ineligible"))</f>
        <v/>
      </c>
      <c r="D3437" s="39" t="str">
        <f>IF('TSA Input'!J3412="","",IF('TSA Input'!J3412="Yes",'TSA Input'!H3412,""))</f>
        <v/>
      </c>
      <c r="E3437" s="40" t="str">
        <f>IF('TSA Input'!J3412="","",IF('TSA Input'!J3412="Yes",'TSA Input'!G3412,""))</f>
        <v/>
      </c>
      <c r="F3437" s="42" t="str">
        <f>IF('TSA Input'!J3412="","",IF('TSA Input'!J3412="Yes",'TSA Input'!C3412,""))</f>
        <v/>
      </c>
      <c r="G3437" s="43" t="str">
        <f>IF('TSA Input'!J3412="","",IF('TSA Input'!J3412="Yes",'TSA Input'!I3412,""))</f>
        <v/>
      </c>
      <c r="H3437" s="43" t="str">
        <f>IF('TSA Input'!J3412="","",IF('TSA Input'!J3412="Yes",'TSA Input'!E3412,""))</f>
        <v/>
      </c>
      <c r="I3437" s="45" t="str">
        <f t="shared" si="2"/>
        <v/>
      </c>
      <c r="J3437" s="146" t="str">
        <f>IF('TSA Input'!$J3412="","",IF('TSA Input'!$J3412="Yes",'TSA Input'!$C3412,""))</f>
        <v/>
      </c>
      <c r="K3437" s="147" t="str">
        <f>IF('TSA Input'!$J3412="","",IF('TSA Input'!$J3412="Yes",'TSA Input'!$I3412,""))</f>
        <v/>
      </c>
      <c r="L3437" s="147" t="str">
        <f>IF('TSA Input'!$J3412="","",IF('TSA Input'!$J3412="Yes",'TSA Input'!$E3412,""))</f>
        <v/>
      </c>
      <c r="M3437" s="45" t="str">
        <f t="shared" si="3"/>
        <v/>
      </c>
      <c r="N3437" s="48"/>
      <c r="O3437" s="49"/>
      <c r="P3437" s="148" t="s">
        <v>31</v>
      </c>
      <c r="Q3437" s="149" t="s">
        <v>31</v>
      </c>
      <c r="R3437" s="1"/>
    </row>
    <row r="3438" spans="1:18" ht="15.75" hidden="1" customHeight="1">
      <c r="A3438" s="1" t="str">
        <f t="shared" si="1"/>
        <v/>
      </c>
      <c r="B3438" s="1"/>
      <c r="C3438" s="38" t="str">
        <f>IF('TSA Input'!J3413="","",IF('TSA Input'!J3413="Yes",'TSA Input'!B3413,"Ineligible"))</f>
        <v/>
      </c>
      <c r="D3438" s="39" t="str">
        <f>IF('TSA Input'!J3413="","",IF('TSA Input'!J3413="Yes",'TSA Input'!H3413,""))</f>
        <v/>
      </c>
      <c r="E3438" s="40" t="str">
        <f>IF('TSA Input'!J3413="","",IF('TSA Input'!J3413="Yes",'TSA Input'!G3413,""))</f>
        <v/>
      </c>
      <c r="F3438" s="42" t="str">
        <f>IF('TSA Input'!J3413="","",IF('TSA Input'!J3413="Yes",'TSA Input'!C3413,""))</f>
        <v/>
      </c>
      <c r="G3438" s="43" t="str">
        <f>IF('TSA Input'!J3413="","",IF('TSA Input'!J3413="Yes",'TSA Input'!I3413,""))</f>
        <v/>
      </c>
      <c r="H3438" s="43" t="str">
        <f>IF('TSA Input'!J3413="","",IF('TSA Input'!J3413="Yes",'TSA Input'!E3413,""))</f>
        <v/>
      </c>
      <c r="I3438" s="45" t="str">
        <f t="shared" si="2"/>
        <v/>
      </c>
      <c r="J3438" s="146" t="str">
        <f>IF('TSA Input'!$J3413="","",IF('TSA Input'!$J3413="Yes",'TSA Input'!$C3413,""))</f>
        <v/>
      </c>
      <c r="K3438" s="147" t="str">
        <f>IF('TSA Input'!$J3413="","",IF('TSA Input'!$J3413="Yes",'TSA Input'!$I3413,""))</f>
        <v/>
      </c>
      <c r="L3438" s="147" t="str">
        <f>IF('TSA Input'!$J3413="","",IF('TSA Input'!$J3413="Yes",'TSA Input'!$E3413,""))</f>
        <v/>
      </c>
      <c r="M3438" s="45" t="str">
        <f t="shared" si="3"/>
        <v/>
      </c>
      <c r="N3438" s="48"/>
      <c r="O3438" s="49"/>
      <c r="P3438" s="148" t="s">
        <v>31</v>
      </c>
      <c r="Q3438" s="149" t="s">
        <v>31</v>
      </c>
      <c r="R3438" s="1"/>
    </row>
    <row r="3439" spans="1:18" ht="15.75" hidden="1" customHeight="1">
      <c r="A3439" s="1" t="str">
        <f t="shared" si="1"/>
        <v/>
      </c>
      <c r="B3439" s="1"/>
      <c r="C3439" s="38" t="str">
        <f>IF('TSA Input'!J3414="","",IF('TSA Input'!J3414="Yes",'TSA Input'!B3414,"Ineligible"))</f>
        <v/>
      </c>
      <c r="D3439" s="39" t="str">
        <f>IF('TSA Input'!J3414="","",IF('TSA Input'!J3414="Yes",'TSA Input'!H3414,""))</f>
        <v/>
      </c>
      <c r="E3439" s="40" t="str">
        <f>IF('TSA Input'!J3414="","",IF('TSA Input'!J3414="Yes",'TSA Input'!G3414,""))</f>
        <v/>
      </c>
      <c r="F3439" s="42" t="str">
        <f>IF('TSA Input'!J3414="","",IF('TSA Input'!J3414="Yes",'TSA Input'!C3414,""))</f>
        <v/>
      </c>
      <c r="G3439" s="43" t="str">
        <f>IF('TSA Input'!J3414="","",IF('TSA Input'!J3414="Yes",'TSA Input'!I3414,""))</f>
        <v/>
      </c>
      <c r="H3439" s="43" t="str">
        <f>IF('TSA Input'!J3414="","",IF('TSA Input'!J3414="Yes",'TSA Input'!E3414,""))</f>
        <v/>
      </c>
      <c r="I3439" s="45" t="str">
        <f t="shared" si="2"/>
        <v/>
      </c>
      <c r="J3439" s="146" t="str">
        <f>IF('TSA Input'!$J3414="","",IF('TSA Input'!$J3414="Yes",'TSA Input'!$C3414,""))</f>
        <v/>
      </c>
      <c r="K3439" s="147" t="str">
        <f>IF('TSA Input'!$J3414="","",IF('TSA Input'!$J3414="Yes",'TSA Input'!$I3414,""))</f>
        <v/>
      </c>
      <c r="L3439" s="147" t="str">
        <f>IF('TSA Input'!$J3414="","",IF('TSA Input'!$J3414="Yes",'TSA Input'!$E3414,""))</f>
        <v/>
      </c>
      <c r="M3439" s="45" t="str">
        <f t="shared" si="3"/>
        <v/>
      </c>
      <c r="N3439" s="48"/>
      <c r="O3439" s="49"/>
      <c r="P3439" s="148" t="s">
        <v>31</v>
      </c>
      <c r="Q3439" s="149" t="s">
        <v>31</v>
      </c>
      <c r="R3439" s="1"/>
    </row>
    <row r="3440" spans="1:18" ht="15.75" hidden="1" customHeight="1">
      <c r="A3440" s="1" t="str">
        <f t="shared" si="1"/>
        <v/>
      </c>
      <c r="B3440" s="1"/>
      <c r="C3440" s="38" t="str">
        <f>IF('TSA Input'!J3415="","",IF('TSA Input'!J3415="Yes",'TSA Input'!B3415,"Ineligible"))</f>
        <v/>
      </c>
      <c r="D3440" s="39" t="str">
        <f>IF('TSA Input'!J3415="","",IF('TSA Input'!J3415="Yes",'TSA Input'!H3415,""))</f>
        <v/>
      </c>
      <c r="E3440" s="40" t="str">
        <f>IF('TSA Input'!J3415="","",IF('TSA Input'!J3415="Yes",'TSA Input'!G3415,""))</f>
        <v/>
      </c>
      <c r="F3440" s="42" t="str">
        <f>IF('TSA Input'!J3415="","",IF('TSA Input'!J3415="Yes",'TSA Input'!C3415,""))</f>
        <v/>
      </c>
      <c r="G3440" s="43" t="str">
        <f>IF('TSA Input'!J3415="","",IF('TSA Input'!J3415="Yes",'TSA Input'!I3415,""))</f>
        <v/>
      </c>
      <c r="H3440" s="43" t="str">
        <f>IF('TSA Input'!J3415="","",IF('TSA Input'!J3415="Yes",'TSA Input'!E3415,""))</f>
        <v/>
      </c>
      <c r="I3440" s="45" t="str">
        <f t="shared" si="2"/>
        <v/>
      </c>
      <c r="J3440" s="146" t="str">
        <f>IF('TSA Input'!$J3415="","",IF('TSA Input'!$J3415="Yes",'TSA Input'!$C3415,""))</f>
        <v/>
      </c>
      <c r="K3440" s="147" t="str">
        <f>IF('TSA Input'!$J3415="","",IF('TSA Input'!$J3415="Yes",'TSA Input'!$I3415,""))</f>
        <v/>
      </c>
      <c r="L3440" s="147" t="str">
        <f>IF('TSA Input'!$J3415="","",IF('TSA Input'!$J3415="Yes",'TSA Input'!$E3415,""))</f>
        <v/>
      </c>
      <c r="M3440" s="45" t="str">
        <f t="shared" si="3"/>
        <v/>
      </c>
      <c r="N3440" s="48"/>
      <c r="O3440" s="49"/>
      <c r="P3440" s="148" t="s">
        <v>31</v>
      </c>
      <c r="Q3440" s="149" t="s">
        <v>31</v>
      </c>
      <c r="R3440" s="1"/>
    </row>
    <row r="3441" spans="1:18" ht="15.75" hidden="1" customHeight="1">
      <c r="A3441" s="1" t="str">
        <f t="shared" si="1"/>
        <v/>
      </c>
      <c r="B3441" s="1"/>
      <c r="C3441" s="38" t="str">
        <f>IF('TSA Input'!J3416="","",IF('TSA Input'!J3416="Yes",'TSA Input'!B3416,"Ineligible"))</f>
        <v/>
      </c>
      <c r="D3441" s="39" t="str">
        <f>IF('TSA Input'!J3416="","",IF('TSA Input'!J3416="Yes",'TSA Input'!H3416,""))</f>
        <v/>
      </c>
      <c r="E3441" s="40" t="str">
        <f>IF('TSA Input'!J3416="","",IF('TSA Input'!J3416="Yes",'TSA Input'!G3416,""))</f>
        <v/>
      </c>
      <c r="F3441" s="42" t="str">
        <f>IF('TSA Input'!J3416="","",IF('TSA Input'!J3416="Yes",'TSA Input'!C3416,""))</f>
        <v/>
      </c>
      <c r="G3441" s="43" t="str">
        <f>IF('TSA Input'!J3416="","",IF('TSA Input'!J3416="Yes",'TSA Input'!I3416,""))</f>
        <v/>
      </c>
      <c r="H3441" s="43" t="str">
        <f>IF('TSA Input'!J3416="","",IF('TSA Input'!J3416="Yes",'TSA Input'!E3416,""))</f>
        <v/>
      </c>
      <c r="I3441" s="45" t="str">
        <f t="shared" si="2"/>
        <v/>
      </c>
      <c r="J3441" s="146" t="str">
        <f>IF('TSA Input'!$J3416="","",IF('TSA Input'!$J3416="Yes",'TSA Input'!$C3416,""))</f>
        <v/>
      </c>
      <c r="K3441" s="147" t="str">
        <f>IF('TSA Input'!$J3416="","",IF('TSA Input'!$J3416="Yes",'TSA Input'!$I3416,""))</f>
        <v/>
      </c>
      <c r="L3441" s="147" t="str">
        <f>IF('TSA Input'!$J3416="","",IF('TSA Input'!$J3416="Yes",'TSA Input'!$E3416,""))</f>
        <v/>
      </c>
      <c r="M3441" s="45" t="str">
        <f t="shared" si="3"/>
        <v/>
      </c>
      <c r="N3441" s="48"/>
      <c r="O3441" s="49"/>
      <c r="P3441" s="148" t="s">
        <v>31</v>
      </c>
      <c r="Q3441" s="149" t="s">
        <v>31</v>
      </c>
      <c r="R3441" s="1"/>
    </row>
    <row r="3442" spans="1:18" ht="15.75" hidden="1" customHeight="1">
      <c r="A3442" s="1" t="str">
        <f t="shared" si="1"/>
        <v/>
      </c>
      <c r="B3442" s="1"/>
      <c r="C3442" s="38" t="str">
        <f>IF('TSA Input'!J3417="","",IF('TSA Input'!J3417="Yes",'TSA Input'!B3417,"Ineligible"))</f>
        <v/>
      </c>
      <c r="D3442" s="39" t="str">
        <f>IF('TSA Input'!J3417="","",IF('TSA Input'!J3417="Yes",'TSA Input'!H3417,""))</f>
        <v/>
      </c>
      <c r="E3442" s="40" t="str">
        <f>IF('TSA Input'!J3417="","",IF('TSA Input'!J3417="Yes",'TSA Input'!G3417,""))</f>
        <v/>
      </c>
      <c r="F3442" s="42" t="str">
        <f>IF('TSA Input'!J3417="","",IF('TSA Input'!J3417="Yes",'TSA Input'!C3417,""))</f>
        <v/>
      </c>
      <c r="G3442" s="43" t="str">
        <f>IF('TSA Input'!J3417="","",IF('TSA Input'!J3417="Yes",'TSA Input'!I3417,""))</f>
        <v/>
      </c>
      <c r="H3442" s="43" t="str">
        <f>IF('TSA Input'!J3417="","",IF('TSA Input'!J3417="Yes",'TSA Input'!E3417,""))</f>
        <v/>
      </c>
      <c r="I3442" s="45" t="str">
        <f t="shared" si="2"/>
        <v/>
      </c>
      <c r="J3442" s="146" t="str">
        <f>IF('TSA Input'!$J3417="","",IF('TSA Input'!$J3417="Yes",'TSA Input'!$C3417,""))</f>
        <v/>
      </c>
      <c r="K3442" s="147" t="str">
        <f>IF('TSA Input'!$J3417="","",IF('TSA Input'!$J3417="Yes",'TSA Input'!$I3417,""))</f>
        <v/>
      </c>
      <c r="L3442" s="147" t="str">
        <f>IF('TSA Input'!$J3417="","",IF('TSA Input'!$J3417="Yes",'TSA Input'!$E3417,""))</f>
        <v/>
      </c>
      <c r="M3442" s="45" t="str">
        <f t="shared" si="3"/>
        <v/>
      </c>
      <c r="N3442" s="48"/>
      <c r="O3442" s="49"/>
      <c r="P3442" s="148" t="s">
        <v>31</v>
      </c>
      <c r="Q3442" s="149" t="s">
        <v>31</v>
      </c>
      <c r="R3442" s="1"/>
    </row>
    <row r="3443" spans="1:18" ht="15.75" hidden="1" customHeight="1">
      <c r="A3443" s="1" t="str">
        <f t="shared" si="1"/>
        <v/>
      </c>
      <c r="B3443" s="1"/>
      <c r="C3443" s="38" t="str">
        <f>IF('TSA Input'!J3418="","",IF('TSA Input'!J3418="Yes",'TSA Input'!B3418,"Ineligible"))</f>
        <v/>
      </c>
      <c r="D3443" s="39" t="str">
        <f>IF('TSA Input'!J3418="","",IF('TSA Input'!J3418="Yes",'TSA Input'!H3418,""))</f>
        <v/>
      </c>
      <c r="E3443" s="40" t="str">
        <f>IF('TSA Input'!J3418="","",IF('TSA Input'!J3418="Yes",'TSA Input'!G3418,""))</f>
        <v/>
      </c>
      <c r="F3443" s="42" t="str">
        <f>IF('TSA Input'!J3418="","",IF('TSA Input'!J3418="Yes",'TSA Input'!C3418,""))</f>
        <v/>
      </c>
      <c r="G3443" s="43" t="str">
        <f>IF('TSA Input'!J3418="","",IF('TSA Input'!J3418="Yes",'TSA Input'!I3418,""))</f>
        <v/>
      </c>
      <c r="H3443" s="43" t="str">
        <f>IF('TSA Input'!J3418="","",IF('TSA Input'!J3418="Yes",'TSA Input'!E3418,""))</f>
        <v/>
      </c>
      <c r="I3443" s="45" t="str">
        <f t="shared" si="2"/>
        <v/>
      </c>
      <c r="J3443" s="146" t="str">
        <f>IF('TSA Input'!$J3418="","",IF('TSA Input'!$J3418="Yes",'TSA Input'!$C3418,""))</f>
        <v/>
      </c>
      <c r="K3443" s="147" t="str">
        <f>IF('TSA Input'!$J3418="","",IF('TSA Input'!$J3418="Yes",'TSA Input'!$I3418,""))</f>
        <v/>
      </c>
      <c r="L3443" s="147" t="str">
        <f>IF('TSA Input'!$J3418="","",IF('TSA Input'!$J3418="Yes",'TSA Input'!$E3418,""))</f>
        <v/>
      </c>
      <c r="M3443" s="45" t="str">
        <f t="shared" si="3"/>
        <v/>
      </c>
      <c r="N3443" s="48"/>
      <c r="O3443" s="49"/>
      <c r="P3443" s="148" t="s">
        <v>31</v>
      </c>
      <c r="Q3443" s="149" t="s">
        <v>31</v>
      </c>
      <c r="R3443" s="1"/>
    </row>
    <row r="3444" spans="1:18" ht="15.75" hidden="1" customHeight="1">
      <c r="A3444" s="1" t="str">
        <f t="shared" si="1"/>
        <v/>
      </c>
      <c r="B3444" s="1"/>
      <c r="C3444" s="38" t="str">
        <f>IF('TSA Input'!J3419="","",IF('TSA Input'!J3419="Yes",'TSA Input'!B3419,"Ineligible"))</f>
        <v/>
      </c>
      <c r="D3444" s="39" t="str">
        <f>IF('TSA Input'!J3419="","",IF('TSA Input'!J3419="Yes",'TSA Input'!H3419,""))</f>
        <v/>
      </c>
      <c r="E3444" s="40" t="str">
        <f>IF('TSA Input'!J3419="","",IF('TSA Input'!J3419="Yes",'TSA Input'!G3419,""))</f>
        <v/>
      </c>
      <c r="F3444" s="42" t="str">
        <f>IF('TSA Input'!J3419="","",IF('TSA Input'!J3419="Yes",'TSA Input'!C3419,""))</f>
        <v/>
      </c>
      <c r="G3444" s="43" t="str">
        <f>IF('TSA Input'!J3419="","",IF('TSA Input'!J3419="Yes",'TSA Input'!I3419,""))</f>
        <v/>
      </c>
      <c r="H3444" s="43" t="str">
        <f>IF('TSA Input'!J3419="","",IF('TSA Input'!J3419="Yes",'TSA Input'!E3419,""))</f>
        <v/>
      </c>
      <c r="I3444" s="45" t="str">
        <f t="shared" si="2"/>
        <v/>
      </c>
      <c r="J3444" s="146" t="str">
        <f>IF('TSA Input'!$J3419="","",IF('TSA Input'!$J3419="Yes",'TSA Input'!$C3419,""))</f>
        <v/>
      </c>
      <c r="K3444" s="147" t="str">
        <f>IF('TSA Input'!$J3419="","",IF('TSA Input'!$J3419="Yes",'TSA Input'!$I3419,""))</f>
        <v/>
      </c>
      <c r="L3444" s="147" t="str">
        <f>IF('TSA Input'!$J3419="","",IF('TSA Input'!$J3419="Yes",'TSA Input'!$E3419,""))</f>
        <v/>
      </c>
      <c r="M3444" s="45" t="str">
        <f t="shared" si="3"/>
        <v/>
      </c>
      <c r="N3444" s="48"/>
      <c r="O3444" s="49"/>
      <c r="P3444" s="148" t="s">
        <v>31</v>
      </c>
      <c r="Q3444" s="149" t="s">
        <v>31</v>
      </c>
      <c r="R3444" s="1"/>
    </row>
    <row r="3445" spans="1:18" ht="15.75" hidden="1" customHeight="1">
      <c r="A3445" s="1" t="str">
        <f t="shared" si="1"/>
        <v/>
      </c>
      <c r="B3445" s="1"/>
      <c r="C3445" s="38" t="str">
        <f>IF('TSA Input'!J3420="","",IF('TSA Input'!J3420="Yes",'TSA Input'!B3420,"Ineligible"))</f>
        <v/>
      </c>
      <c r="D3445" s="39" t="str">
        <f>IF('TSA Input'!J3420="","",IF('TSA Input'!J3420="Yes",'TSA Input'!H3420,""))</f>
        <v/>
      </c>
      <c r="E3445" s="40" t="str">
        <f>IF('TSA Input'!J3420="","",IF('TSA Input'!J3420="Yes",'TSA Input'!G3420,""))</f>
        <v/>
      </c>
      <c r="F3445" s="42" t="str">
        <f>IF('TSA Input'!J3420="","",IF('TSA Input'!J3420="Yes",'TSA Input'!C3420,""))</f>
        <v/>
      </c>
      <c r="G3445" s="43" t="str">
        <f>IF('TSA Input'!J3420="","",IF('TSA Input'!J3420="Yes",'TSA Input'!I3420,""))</f>
        <v/>
      </c>
      <c r="H3445" s="43" t="str">
        <f>IF('TSA Input'!J3420="","",IF('TSA Input'!J3420="Yes",'TSA Input'!E3420,""))</f>
        <v/>
      </c>
      <c r="I3445" s="45" t="str">
        <f t="shared" si="2"/>
        <v/>
      </c>
      <c r="J3445" s="146" t="str">
        <f>IF('TSA Input'!$J3420="","",IF('TSA Input'!$J3420="Yes",'TSA Input'!$C3420,""))</f>
        <v/>
      </c>
      <c r="K3445" s="147" t="str">
        <f>IF('TSA Input'!$J3420="","",IF('TSA Input'!$J3420="Yes",'TSA Input'!$I3420,""))</f>
        <v/>
      </c>
      <c r="L3445" s="147" t="str">
        <f>IF('TSA Input'!$J3420="","",IF('TSA Input'!$J3420="Yes",'TSA Input'!$E3420,""))</f>
        <v/>
      </c>
      <c r="M3445" s="45" t="str">
        <f t="shared" si="3"/>
        <v/>
      </c>
      <c r="N3445" s="48"/>
      <c r="O3445" s="49"/>
      <c r="P3445" s="148" t="s">
        <v>31</v>
      </c>
      <c r="Q3445" s="149" t="s">
        <v>31</v>
      </c>
      <c r="R3445" s="1"/>
    </row>
    <row r="3446" spans="1:18" ht="15.75" hidden="1" customHeight="1">
      <c r="A3446" s="1" t="str">
        <f t="shared" si="1"/>
        <v/>
      </c>
      <c r="B3446" s="1"/>
      <c r="C3446" s="38" t="str">
        <f>IF('TSA Input'!J3421="","",IF('TSA Input'!J3421="Yes",'TSA Input'!B3421,"Ineligible"))</f>
        <v/>
      </c>
      <c r="D3446" s="39" t="str">
        <f>IF('TSA Input'!J3421="","",IF('TSA Input'!J3421="Yes",'TSA Input'!H3421,""))</f>
        <v/>
      </c>
      <c r="E3446" s="40" t="str">
        <f>IF('TSA Input'!J3421="","",IF('TSA Input'!J3421="Yes",'TSA Input'!G3421,""))</f>
        <v/>
      </c>
      <c r="F3446" s="42" t="str">
        <f>IF('TSA Input'!J3421="","",IF('TSA Input'!J3421="Yes",'TSA Input'!C3421,""))</f>
        <v/>
      </c>
      <c r="G3446" s="43" t="str">
        <f>IF('TSA Input'!J3421="","",IF('TSA Input'!J3421="Yes",'TSA Input'!I3421,""))</f>
        <v/>
      </c>
      <c r="H3446" s="43" t="str">
        <f>IF('TSA Input'!J3421="","",IF('TSA Input'!J3421="Yes",'TSA Input'!E3421,""))</f>
        <v/>
      </c>
      <c r="I3446" s="45" t="str">
        <f t="shared" si="2"/>
        <v/>
      </c>
      <c r="J3446" s="146" t="str">
        <f>IF('TSA Input'!$J3421="","",IF('TSA Input'!$J3421="Yes",'TSA Input'!$C3421,""))</f>
        <v/>
      </c>
      <c r="K3446" s="147" t="str">
        <f>IF('TSA Input'!$J3421="","",IF('TSA Input'!$J3421="Yes",'TSA Input'!$I3421,""))</f>
        <v/>
      </c>
      <c r="L3446" s="147" t="str">
        <f>IF('TSA Input'!$J3421="","",IF('TSA Input'!$J3421="Yes",'TSA Input'!$E3421,""))</f>
        <v/>
      </c>
      <c r="M3446" s="45" t="str">
        <f t="shared" si="3"/>
        <v/>
      </c>
      <c r="N3446" s="48"/>
      <c r="O3446" s="49"/>
      <c r="P3446" s="148" t="s">
        <v>31</v>
      </c>
      <c r="Q3446" s="149" t="s">
        <v>31</v>
      </c>
      <c r="R3446" s="1"/>
    </row>
    <row r="3447" spans="1:18" ht="15.75" hidden="1" customHeight="1">
      <c r="A3447" s="1" t="str">
        <f t="shared" si="1"/>
        <v/>
      </c>
      <c r="B3447" s="1"/>
      <c r="C3447" s="38" t="str">
        <f>IF('TSA Input'!J3422="","",IF('TSA Input'!J3422="Yes",'TSA Input'!B3422,"Ineligible"))</f>
        <v/>
      </c>
      <c r="D3447" s="39" t="str">
        <f>IF('TSA Input'!J3422="","",IF('TSA Input'!J3422="Yes",'TSA Input'!H3422,""))</f>
        <v/>
      </c>
      <c r="E3447" s="40" t="str">
        <f>IF('TSA Input'!J3422="","",IF('TSA Input'!J3422="Yes",'TSA Input'!G3422,""))</f>
        <v/>
      </c>
      <c r="F3447" s="42" t="str">
        <f>IF('TSA Input'!J3422="","",IF('TSA Input'!J3422="Yes",'TSA Input'!C3422,""))</f>
        <v/>
      </c>
      <c r="G3447" s="43" t="str">
        <f>IF('TSA Input'!J3422="","",IF('TSA Input'!J3422="Yes",'TSA Input'!I3422,""))</f>
        <v/>
      </c>
      <c r="H3447" s="43" t="str">
        <f>IF('TSA Input'!J3422="","",IF('TSA Input'!J3422="Yes",'TSA Input'!E3422,""))</f>
        <v/>
      </c>
      <c r="I3447" s="45" t="str">
        <f t="shared" si="2"/>
        <v/>
      </c>
      <c r="J3447" s="146" t="str">
        <f>IF('TSA Input'!$J3422="","",IF('TSA Input'!$J3422="Yes",'TSA Input'!$C3422,""))</f>
        <v/>
      </c>
      <c r="K3447" s="147" t="str">
        <f>IF('TSA Input'!$J3422="","",IF('TSA Input'!$J3422="Yes",'TSA Input'!$I3422,""))</f>
        <v/>
      </c>
      <c r="L3447" s="147" t="str">
        <f>IF('TSA Input'!$J3422="","",IF('TSA Input'!$J3422="Yes",'TSA Input'!$E3422,""))</f>
        <v/>
      </c>
      <c r="M3447" s="45" t="str">
        <f t="shared" si="3"/>
        <v/>
      </c>
      <c r="N3447" s="48"/>
      <c r="O3447" s="49"/>
      <c r="P3447" s="148" t="s">
        <v>31</v>
      </c>
      <c r="Q3447" s="149" t="s">
        <v>31</v>
      </c>
      <c r="R3447" s="1"/>
    </row>
    <row r="3448" spans="1:18" ht="15.75" hidden="1" customHeight="1">
      <c r="A3448" s="1" t="str">
        <f t="shared" si="1"/>
        <v/>
      </c>
      <c r="B3448" s="1"/>
      <c r="C3448" s="38" t="str">
        <f>IF('TSA Input'!J3423="","",IF('TSA Input'!J3423="Yes",'TSA Input'!B3423,"Ineligible"))</f>
        <v/>
      </c>
      <c r="D3448" s="39" t="str">
        <f>IF('TSA Input'!J3423="","",IF('TSA Input'!J3423="Yes",'TSA Input'!H3423,""))</f>
        <v/>
      </c>
      <c r="E3448" s="40" t="str">
        <f>IF('TSA Input'!J3423="","",IF('TSA Input'!J3423="Yes",'TSA Input'!G3423,""))</f>
        <v/>
      </c>
      <c r="F3448" s="42" t="str">
        <f>IF('TSA Input'!J3423="","",IF('TSA Input'!J3423="Yes",'TSA Input'!C3423,""))</f>
        <v/>
      </c>
      <c r="G3448" s="43" t="str">
        <f>IF('TSA Input'!J3423="","",IF('TSA Input'!J3423="Yes",'TSA Input'!I3423,""))</f>
        <v/>
      </c>
      <c r="H3448" s="43" t="str">
        <f>IF('TSA Input'!J3423="","",IF('TSA Input'!J3423="Yes",'TSA Input'!E3423,""))</f>
        <v/>
      </c>
      <c r="I3448" s="45" t="str">
        <f t="shared" si="2"/>
        <v/>
      </c>
      <c r="J3448" s="146" t="str">
        <f>IF('TSA Input'!$J3423="","",IF('TSA Input'!$J3423="Yes",'TSA Input'!$C3423,""))</f>
        <v/>
      </c>
      <c r="K3448" s="147" t="str">
        <f>IF('TSA Input'!$J3423="","",IF('TSA Input'!$J3423="Yes",'TSA Input'!$I3423,""))</f>
        <v/>
      </c>
      <c r="L3448" s="147" t="str">
        <f>IF('TSA Input'!$J3423="","",IF('TSA Input'!$J3423="Yes",'TSA Input'!$E3423,""))</f>
        <v/>
      </c>
      <c r="M3448" s="45" t="str">
        <f t="shared" si="3"/>
        <v/>
      </c>
      <c r="N3448" s="48"/>
      <c r="O3448" s="49"/>
      <c r="P3448" s="148" t="s">
        <v>31</v>
      </c>
      <c r="Q3448" s="149" t="s">
        <v>31</v>
      </c>
      <c r="R3448" s="1"/>
    </row>
    <row r="3449" spans="1:18" ht="15.75" hidden="1" customHeight="1">
      <c r="A3449" s="1" t="str">
        <f t="shared" si="1"/>
        <v/>
      </c>
      <c r="B3449" s="1"/>
      <c r="C3449" s="38" t="str">
        <f>IF('TSA Input'!J3424="","",IF('TSA Input'!J3424="Yes",'TSA Input'!B3424,"Ineligible"))</f>
        <v/>
      </c>
      <c r="D3449" s="39" t="str">
        <f>IF('TSA Input'!J3424="","",IF('TSA Input'!J3424="Yes",'TSA Input'!H3424,""))</f>
        <v/>
      </c>
      <c r="E3449" s="40" t="str">
        <f>IF('TSA Input'!J3424="","",IF('TSA Input'!J3424="Yes",'TSA Input'!G3424,""))</f>
        <v/>
      </c>
      <c r="F3449" s="42" t="str">
        <f>IF('TSA Input'!J3424="","",IF('TSA Input'!J3424="Yes",'TSA Input'!C3424,""))</f>
        <v/>
      </c>
      <c r="G3449" s="43" t="str">
        <f>IF('TSA Input'!J3424="","",IF('TSA Input'!J3424="Yes",'TSA Input'!I3424,""))</f>
        <v/>
      </c>
      <c r="H3449" s="43" t="str">
        <f>IF('TSA Input'!J3424="","",IF('TSA Input'!J3424="Yes",'TSA Input'!E3424,""))</f>
        <v/>
      </c>
      <c r="I3449" s="45" t="str">
        <f t="shared" si="2"/>
        <v/>
      </c>
      <c r="J3449" s="146" t="str">
        <f>IF('TSA Input'!$J3424="","",IF('TSA Input'!$J3424="Yes",'TSA Input'!$C3424,""))</f>
        <v/>
      </c>
      <c r="K3449" s="147" t="str">
        <f>IF('TSA Input'!$J3424="","",IF('TSA Input'!$J3424="Yes",'TSA Input'!$I3424,""))</f>
        <v/>
      </c>
      <c r="L3449" s="147" t="str">
        <f>IF('TSA Input'!$J3424="","",IF('TSA Input'!$J3424="Yes",'TSA Input'!$E3424,""))</f>
        <v/>
      </c>
      <c r="M3449" s="45" t="str">
        <f t="shared" si="3"/>
        <v/>
      </c>
      <c r="N3449" s="48"/>
      <c r="O3449" s="49"/>
      <c r="P3449" s="148" t="s">
        <v>31</v>
      </c>
      <c r="Q3449" s="149" t="s">
        <v>31</v>
      </c>
      <c r="R3449" s="1"/>
    </row>
    <row r="3450" spans="1:18" ht="15.75" hidden="1" customHeight="1">
      <c r="A3450" s="1" t="str">
        <f t="shared" si="1"/>
        <v/>
      </c>
      <c r="B3450" s="1"/>
      <c r="C3450" s="38" t="str">
        <f>IF('TSA Input'!J3425="","",IF('TSA Input'!J3425="Yes",'TSA Input'!B3425,"Ineligible"))</f>
        <v/>
      </c>
      <c r="D3450" s="39" t="str">
        <f>IF('TSA Input'!J3425="","",IF('TSA Input'!J3425="Yes",'TSA Input'!H3425,""))</f>
        <v/>
      </c>
      <c r="E3450" s="40" t="str">
        <f>IF('TSA Input'!J3425="","",IF('TSA Input'!J3425="Yes",'TSA Input'!G3425,""))</f>
        <v/>
      </c>
      <c r="F3450" s="42" t="str">
        <f>IF('TSA Input'!J3425="","",IF('TSA Input'!J3425="Yes",'TSA Input'!C3425,""))</f>
        <v/>
      </c>
      <c r="G3450" s="43" t="str">
        <f>IF('TSA Input'!J3425="","",IF('TSA Input'!J3425="Yes",'TSA Input'!I3425,""))</f>
        <v/>
      </c>
      <c r="H3450" s="43" t="str">
        <f>IF('TSA Input'!J3425="","",IF('TSA Input'!J3425="Yes",'TSA Input'!E3425,""))</f>
        <v/>
      </c>
      <c r="I3450" s="45" t="str">
        <f t="shared" si="2"/>
        <v/>
      </c>
      <c r="J3450" s="146" t="str">
        <f>IF('TSA Input'!$J3425="","",IF('TSA Input'!$J3425="Yes",'TSA Input'!$C3425,""))</f>
        <v/>
      </c>
      <c r="K3450" s="147" t="str">
        <f>IF('TSA Input'!$J3425="","",IF('TSA Input'!$J3425="Yes",'TSA Input'!$I3425,""))</f>
        <v/>
      </c>
      <c r="L3450" s="147" t="str">
        <f>IF('TSA Input'!$J3425="","",IF('TSA Input'!$J3425="Yes",'TSA Input'!$E3425,""))</f>
        <v/>
      </c>
      <c r="M3450" s="45" t="str">
        <f t="shared" si="3"/>
        <v/>
      </c>
      <c r="N3450" s="48"/>
      <c r="O3450" s="49"/>
      <c r="P3450" s="148" t="s">
        <v>31</v>
      </c>
      <c r="Q3450" s="149" t="s">
        <v>31</v>
      </c>
      <c r="R3450" s="1"/>
    </row>
    <row r="3451" spans="1:18" ht="15.75" hidden="1" customHeight="1">
      <c r="A3451" s="1" t="str">
        <f t="shared" si="1"/>
        <v/>
      </c>
      <c r="B3451" s="1"/>
      <c r="C3451" s="38" t="str">
        <f>IF('TSA Input'!J3426="","",IF('TSA Input'!J3426="Yes",'TSA Input'!B3426,"Ineligible"))</f>
        <v/>
      </c>
      <c r="D3451" s="39" t="str">
        <f>IF('TSA Input'!J3426="","",IF('TSA Input'!J3426="Yes",'TSA Input'!H3426,""))</f>
        <v/>
      </c>
      <c r="E3451" s="40" t="str">
        <f>IF('TSA Input'!J3426="","",IF('TSA Input'!J3426="Yes",'TSA Input'!G3426,""))</f>
        <v/>
      </c>
      <c r="F3451" s="42" t="str">
        <f>IF('TSA Input'!J3426="","",IF('TSA Input'!J3426="Yes",'TSA Input'!C3426,""))</f>
        <v/>
      </c>
      <c r="G3451" s="43" t="str">
        <f>IF('TSA Input'!J3426="","",IF('TSA Input'!J3426="Yes",'TSA Input'!I3426,""))</f>
        <v/>
      </c>
      <c r="H3451" s="43" t="str">
        <f>IF('TSA Input'!J3426="","",IF('TSA Input'!J3426="Yes",'TSA Input'!E3426,""))</f>
        <v/>
      </c>
      <c r="I3451" s="45" t="str">
        <f t="shared" si="2"/>
        <v/>
      </c>
      <c r="J3451" s="146" t="str">
        <f>IF('TSA Input'!$J3426="","",IF('TSA Input'!$J3426="Yes",'TSA Input'!$C3426,""))</f>
        <v/>
      </c>
      <c r="K3451" s="147" t="str">
        <f>IF('TSA Input'!$J3426="","",IF('TSA Input'!$J3426="Yes",'TSA Input'!$I3426,""))</f>
        <v/>
      </c>
      <c r="L3451" s="147" t="str">
        <f>IF('TSA Input'!$J3426="","",IF('TSA Input'!$J3426="Yes",'TSA Input'!$E3426,""))</f>
        <v/>
      </c>
      <c r="M3451" s="45" t="str">
        <f t="shared" si="3"/>
        <v/>
      </c>
      <c r="N3451" s="48"/>
      <c r="O3451" s="49"/>
      <c r="P3451" s="148" t="s">
        <v>31</v>
      </c>
      <c r="Q3451" s="149" t="s">
        <v>31</v>
      </c>
      <c r="R3451" s="1"/>
    </row>
    <row r="3452" spans="1:18" ht="15.75" hidden="1" customHeight="1">
      <c r="A3452" s="1" t="str">
        <f t="shared" si="1"/>
        <v/>
      </c>
      <c r="B3452" s="1"/>
      <c r="C3452" s="38" t="str">
        <f>IF('TSA Input'!J3427="","",IF('TSA Input'!J3427="Yes",'TSA Input'!B3427,"Ineligible"))</f>
        <v/>
      </c>
      <c r="D3452" s="39" t="str">
        <f>IF('TSA Input'!J3427="","",IF('TSA Input'!J3427="Yes",'TSA Input'!H3427,""))</f>
        <v/>
      </c>
      <c r="E3452" s="40" t="str">
        <f>IF('TSA Input'!J3427="","",IF('TSA Input'!J3427="Yes",'TSA Input'!G3427,""))</f>
        <v/>
      </c>
      <c r="F3452" s="42" t="str">
        <f>IF('TSA Input'!J3427="","",IF('TSA Input'!J3427="Yes",'TSA Input'!C3427,""))</f>
        <v/>
      </c>
      <c r="G3452" s="43" t="str">
        <f>IF('TSA Input'!J3427="","",IF('TSA Input'!J3427="Yes",'TSA Input'!I3427,""))</f>
        <v/>
      </c>
      <c r="H3452" s="43" t="str">
        <f>IF('TSA Input'!J3427="","",IF('TSA Input'!J3427="Yes",'TSA Input'!E3427,""))</f>
        <v/>
      </c>
      <c r="I3452" s="45" t="str">
        <f t="shared" si="2"/>
        <v/>
      </c>
      <c r="J3452" s="146" t="str">
        <f>IF('TSA Input'!$J3427="","",IF('TSA Input'!$J3427="Yes",'TSA Input'!$C3427,""))</f>
        <v/>
      </c>
      <c r="K3452" s="147" t="str">
        <f>IF('TSA Input'!$J3427="","",IF('TSA Input'!$J3427="Yes",'TSA Input'!$I3427,""))</f>
        <v/>
      </c>
      <c r="L3452" s="147" t="str">
        <f>IF('TSA Input'!$J3427="","",IF('TSA Input'!$J3427="Yes",'TSA Input'!$E3427,""))</f>
        <v/>
      </c>
      <c r="M3452" s="45" t="str">
        <f t="shared" si="3"/>
        <v/>
      </c>
      <c r="N3452" s="48"/>
      <c r="O3452" s="49"/>
      <c r="P3452" s="148" t="s">
        <v>31</v>
      </c>
      <c r="Q3452" s="149" t="s">
        <v>31</v>
      </c>
      <c r="R3452" s="1"/>
    </row>
    <row r="3453" spans="1:18" ht="15.75" hidden="1" customHeight="1">
      <c r="A3453" s="1" t="str">
        <f t="shared" si="1"/>
        <v/>
      </c>
      <c r="B3453" s="1"/>
      <c r="C3453" s="38" t="str">
        <f>IF('TSA Input'!J3428="","",IF('TSA Input'!J3428="Yes",'TSA Input'!B3428,"Ineligible"))</f>
        <v/>
      </c>
      <c r="D3453" s="39" t="str">
        <f>IF('TSA Input'!J3428="","",IF('TSA Input'!J3428="Yes",'TSA Input'!H3428,""))</f>
        <v/>
      </c>
      <c r="E3453" s="40" t="str">
        <f>IF('TSA Input'!J3428="","",IF('TSA Input'!J3428="Yes",'TSA Input'!G3428,""))</f>
        <v/>
      </c>
      <c r="F3453" s="42" t="str">
        <f>IF('TSA Input'!J3428="","",IF('TSA Input'!J3428="Yes",'TSA Input'!C3428,""))</f>
        <v/>
      </c>
      <c r="G3453" s="43" t="str">
        <f>IF('TSA Input'!J3428="","",IF('TSA Input'!J3428="Yes",'TSA Input'!I3428,""))</f>
        <v/>
      </c>
      <c r="H3453" s="43" t="str">
        <f>IF('TSA Input'!J3428="","",IF('TSA Input'!J3428="Yes",'TSA Input'!E3428,""))</f>
        <v/>
      </c>
      <c r="I3453" s="45" t="str">
        <f t="shared" si="2"/>
        <v/>
      </c>
      <c r="J3453" s="146" t="str">
        <f>IF('TSA Input'!$J3428="","",IF('TSA Input'!$J3428="Yes",'TSA Input'!$C3428,""))</f>
        <v/>
      </c>
      <c r="K3453" s="147" t="str">
        <f>IF('TSA Input'!$J3428="","",IF('TSA Input'!$J3428="Yes",'TSA Input'!$I3428,""))</f>
        <v/>
      </c>
      <c r="L3453" s="147" t="str">
        <f>IF('TSA Input'!$J3428="","",IF('TSA Input'!$J3428="Yes",'TSA Input'!$E3428,""))</f>
        <v/>
      </c>
      <c r="M3453" s="45" t="str">
        <f t="shared" si="3"/>
        <v/>
      </c>
      <c r="N3453" s="48"/>
      <c r="O3453" s="49"/>
      <c r="P3453" s="148" t="s">
        <v>31</v>
      </c>
      <c r="Q3453" s="149" t="s">
        <v>31</v>
      </c>
      <c r="R3453" s="1"/>
    </row>
    <row r="3454" spans="1:18" ht="15.75" hidden="1" customHeight="1">
      <c r="A3454" s="1" t="str">
        <f t="shared" si="1"/>
        <v/>
      </c>
      <c r="B3454" s="1"/>
      <c r="C3454" s="38" t="str">
        <f>IF('TSA Input'!J3429="","",IF('TSA Input'!J3429="Yes",'TSA Input'!B3429,"Ineligible"))</f>
        <v/>
      </c>
      <c r="D3454" s="39" t="str">
        <f>IF('TSA Input'!J3429="","",IF('TSA Input'!J3429="Yes",'TSA Input'!H3429,""))</f>
        <v/>
      </c>
      <c r="E3454" s="40" t="str">
        <f>IF('TSA Input'!J3429="","",IF('TSA Input'!J3429="Yes",'TSA Input'!G3429,""))</f>
        <v/>
      </c>
      <c r="F3454" s="42" t="str">
        <f>IF('TSA Input'!J3429="","",IF('TSA Input'!J3429="Yes",'TSA Input'!C3429,""))</f>
        <v/>
      </c>
      <c r="G3454" s="43" t="str">
        <f>IF('TSA Input'!J3429="","",IF('TSA Input'!J3429="Yes",'TSA Input'!I3429,""))</f>
        <v/>
      </c>
      <c r="H3454" s="43" t="str">
        <f>IF('TSA Input'!J3429="","",IF('TSA Input'!J3429="Yes",'TSA Input'!E3429,""))</f>
        <v/>
      </c>
      <c r="I3454" s="45" t="str">
        <f t="shared" si="2"/>
        <v/>
      </c>
      <c r="J3454" s="146" t="str">
        <f>IF('TSA Input'!$J3429="","",IF('TSA Input'!$J3429="Yes",'TSA Input'!$C3429,""))</f>
        <v/>
      </c>
      <c r="K3454" s="147" t="str">
        <f>IF('TSA Input'!$J3429="","",IF('TSA Input'!$J3429="Yes",'TSA Input'!$I3429,""))</f>
        <v/>
      </c>
      <c r="L3454" s="147" t="str">
        <f>IF('TSA Input'!$J3429="","",IF('TSA Input'!$J3429="Yes",'TSA Input'!$E3429,""))</f>
        <v/>
      </c>
      <c r="M3454" s="45" t="str">
        <f t="shared" si="3"/>
        <v/>
      </c>
      <c r="N3454" s="48"/>
      <c r="O3454" s="49"/>
      <c r="P3454" s="148" t="s">
        <v>31</v>
      </c>
      <c r="Q3454" s="149" t="s">
        <v>31</v>
      </c>
      <c r="R3454" s="1"/>
    </row>
    <row r="3455" spans="1:18" ht="15.75" hidden="1" customHeight="1">
      <c r="A3455" s="1" t="str">
        <f t="shared" si="1"/>
        <v/>
      </c>
      <c r="B3455" s="1"/>
      <c r="C3455" s="38" t="str">
        <f>IF('TSA Input'!J3430="","",IF('TSA Input'!J3430="Yes",'TSA Input'!B3430,"Ineligible"))</f>
        <v/>
      </c>
      <c r="D3455" s="39" t="str">
        <f>IF('TSA Input'!J3430="","",IF('TSA Input'!J3430="Yes",'TSA Input'!H3430,""))</f>
        <v/>
      </c>
      <c r="E3455" s="40" t="str">
        <f>IF('TSA Input'!J3430="","",IF('TSA Input'!J3430="Yes",'TSA Input'!G3430,""))</f>
        <v/>
      </c>
      <c r="F3455" s="42" t="str">
        <f>IF('TSA Input'!J3430="","",IF('TSA Input'!J3430="Yes",'TSA Input'!C3430,""))</f>
        <v/>
      </c>
      <c r="G3455" s="43" t="str">
        <f>IF('TSA Input'!J3430="","",IF('TSA Input'!J3430="Yes",'TSA Input'!I3430,""))</f>
        <v/>
      </c>
      <c r="H3455" s="43" t="str">
        <f>IF('TSA Input'!J3430="","",IF('TSA Input'!J3430="Yes",'TSA Input'!E3430,""))</f>
        <v/>
      </c>
      <c r="I3455" s="45" t="str">
        <f t="shared" si="2"/>
        <v/>
      </c>
      <c r="J3455" s="146" t="str">
        <f>IF('TSA Input'!$J3430="","",IF('TSA Input'!$J3430="Yes",'TSA Input'!$C3430,""))</f>
        <v/>
      </c>
      <c r="K3455" s="147" t="str">
        <f>IF('TSA Input'!$J3430="","",IF('TSA Input'!$J3430="Yes",'TSA Input'!$I3430,""))</f>
        <v/>
      </c>
      <c r="L3455" s="147" t="str">
        <f>IF('TSA Input'!$J3430="","",IF('TSA Input'!$J3430="Yes",'TSA Input'!$E3430,""))</f>
        <v/>
      </c>
      <c r="M3455" s="45" t="str">
        <f t="shared" si="3"/>
        <v/>
      </c>
      <c r="N3455" s="48"/>
      <c r="O3455" s="49"/>
      <c r="P3455" s="148" t="s">
        <v>31</v>
      </c>
      <c r="Q3455" s="149" t="s">
        <v>31</v>
      </c>
      <c r="R3455" s="1"/>
    </row>
    <row r="3456" spans="1:18" ht="15.75" hidden="1" customHeight="1">
      <c r="A3456" s="1" t="str">
        <f t="shared" si="1"/>
        <v/>
      </c>
      <c r="B3456" s="1"/>
      <c r="C3456" s="38" t="str">
        <f>IF('TSA Input'!J3431="","",IF('TSA Input'!J3431="Yes",'TSA Input'!B3431,"Ineligible"))</f>
        <v/>
      </c>
      <c r="D3456" s="39" t="str">
        <f>IF('TSA Input'!J3431="","",IF('TSA Input'!J3431="Yes",'TSA Input'!H3431,""))</f>
        <v/>
      </c>
      <c r="E3456" s="40" t="str">
        <f>IF('TSA Input'!J3431="","",IF('TSA Input'!J3431="Yes",'TSA Input'!G3431,""))</f>
        <v/>
      </c>
      <c r="F3456" s="42" t="str">
        <f>IF('TSA Input'!J3431="","",IF('TSA Input'!J3431="Yes",'TSA Input'!C3431,""))</f>
        <v/>
      </c>
      <c r="G3456" s="43" t="str">
        <f>IF('TSA Input'!J3431="","",IF('TSA Input'!J3431="Yes",'TSA Input'!I3431,""))</f>
        <v/>
      </c>
      <c r="H3456" s="43" t="str">
        <f>IF('TSA Input'!J3431="","",IF('TSA Input'!J3431="Yes",'TSA Input'!E3431,""))</f>
        <v/>
      </c>
      <c r="I3456" s="45" t="str">
        <f t="shared" si="2"/>
        <v/>
      </c>
      <c r="J3456" s="146" t="str">
        <f>IF('TSA Input'!$J3431="","",IF('TSA Input'!$J3431="Yes",'TSA Input'!$C3431,""))</f>
        <v/>
      </c>
      <c r="K3456" s="147" t="str">
        <f>IF('TSA Input'!$J3431="","",IF('TSA Input'!$J3431="Yes",'TSA Input'!$I3431,""))</f>
        <v/>
      </c>
      <c r="L3456" s="147" t="str">
        <f>IF('TSA Input'!$J3431="","",IF('TSA Input'!$J3431="Yes",'TSA Input'!$E3431,""))</f>
        <v/>
      </c>
      <c r="M3456" s="45" t="str">
        <f t="shared" si="3"/>
        <v/>
      </c>
      <c r="N3456" s="48"/>
      <c r="O3456" s="49"/>
      <c r="P3456" s="148" t="s">
        <v>31</v>
      </c>
      <c r="Q3456" s="149" t="s">
        <v>31</v>
      </c>
      <c r="R3456" s="1"/>
    </row>
    <row r="3457" spans="1:18" ht="15.75" hidden="1" customHeight="1">
      <c r="A3457" s="1" t="str">
        <f t="shared" si="1"/>
        <v/>
      </c>
      <c r="B3457" s="1"/>
      <c r="C3457" s="38" t="str">
        <f>IF('TSA Input'!J3432="","",IF('TSA Input'!J3432="Yes",'TSA Input'!B3432,"Ineligible"))</f>
        <v/>
      </c>
      <c r="D3457" s="39" t="str">
        <f>IF('TSA Input'!J3432="","",IF('TSA Input'!J3432="Yes",'TSA Input'!H3432,""))</f>
        <v/>
      </c>
      <c r="E3457" s="40" t="str">
        <f>IF('TSA Input'!J3432="","",IF('TSA Input'!J3432="Yes",'TSA Input'!G3432,""))</f>
        <v/>
      </c>
      <c r="F3457" s="42" t="str">
        <f>IF('TSA Input'!J3432="","",IF('TSA Input'!J3432="Yes",'TSA Input'!C3432,""))</f>
        <v/>
      </c>
      <c r="G3457" s="43" t="str">
        <f>IF('TSA Input'!J3432="","",IF('TSA Input'!J3432="Yes",'TSA Input'!I3432,""))</f>
        <v/>
      </c>
      <c r="H3457" s="43" t="str">
        <f>IF('TSA Input'!J3432="","",IF('TSA Input'!J3432="Yes",'TSA Input'!E3432,""))</f>
        <v/>
      </c>
      <c r="I3457" s="45" t="str">
        <f t="shared" si="2"/>
        <v/>
      </c>
      <c r="J3457" s="146" t="str">
        <f>IF('TSA Input'!$J3432="","",IF('TSA Input'!$J3432="Yes",'TSA Input'!$C3432,""))</f>
        <v/>
      </c>
      <c r="K3457" s="147" t="str">
        <f>IF('TSA Input'!$J3432="","",IF('TSA Input'!$J3432="Yes",'TSA Input'!$I3432,""))</f>
        <v/>
      </c>
      <c r="L3457" s="147" t="str">
        <f>IF('TSA Input'!$J3432="","",IF('TSA Input'!$J3432="Yes",'TSA Input'!$E3432,""))</f>
        <v/>
      </c>
      <c r="M3457" s="45" t="str">
        <f t="shared" si="3"/>
        <v/>
      </c>
      <c r="N3457" s="48"/>
      <c r="O3457" s="49"/>
      <c r="P3457" s="148" t="s">
        <v>31</v>
      </c>
      <c r="Q3457" s="149" t="s">
        <v>31</v>
      </c>
      <c r="R3457" s="1"/>
    </row>
    <row r="3458" spans="1:18" ht="15.75" hidden="1" customHeight="1">
      <c r="A3458" s="1" t="str">
        <f t="shared" si="1"/>
        <v/>
      </c>
      <c r="B3458" s="1"/>
      <c r="C3458" s="38" t="str">
        <f>IF('TSA Input'!J3433="","",IF('TSA Input'!J3433="Yes",'TSA Input'!B3433,"Ineligible"))</f>
        <v/>
      </c>
      <c r="D3458" s="39" t="str">
        <f>IF('TSA Input'!J3433="","",IF('TSA Input'!J3433="Yes",'TSA Input'!H3433,""))</f>
        <v/>
      </c>
      <c r="E3458" s="40" t="str">
        <f>IF('TSA Input'!J3433="","",IF('TSA Input'!J3433="Yes",'TSA Input'!G3433,""))</f>
        <v/>
      </c>
      <c r="F3458" s="42" t="str">
        <f>IF('TSA Input'!J3433="","",IF('TSA Input'!J3433="Yes",'TSA Input'!C3433,""))</f>
        <v/>
      </c>
      <c r="G3458" s="43" t="str">
        <f>IF('TSA Input'!J3433="","",IF('TSA Input'!J3433="Yes",'TSA Input'!I3433,""))</f>
        <v/>
      </c>
      <c r="H3458" s="43" t="str">
        <f>IF('TSA Input'!J3433="","",IF('TSA Input'!J3433="Yes",'TSA Input'!E3433,""))</f>
        <v/>
      </c>
      <c r="I3458" s="45" t="str">
        <f t="shared" si="2"/>
        <v/>
      </c>
      <c r="J3458" s="146" t="str">
        <f>IF('TSA Input'!$J3433="","",IF('TSA Input'!$J3433="Yes",'TSA Input'!$C3433,""))</f>
        <v/>
      </c>
      <c r="K3458" s="147" t="str">
        <f>IF('TSA Input'!$J3433="","",IF('TSA Input'!$J3433="Yes",'TSA Input'!$I3433,""))</f>
        <v/>
      </c>
      <c r="L3458" s="147" t="str">
        <f>IF('TSA Input'!$J3433="","",IF('TSA Input'!$J3433="Yes",'TSA Input'!$E3433,""))</f>
        <v/>
      </c>
      <c r="M3458" s="45" t="str">
        <f t="shared" si="3"/>
        <v/>
      </c>
      <c r="N3458" s="48"/>
      <c r="O3458" s="49"/>
      <c r="P3458" s="148" t="s">
        <v>31</v>
      </c>
      <c r="Q3458" s="149" t="s">
        <v>31</v>
      </c>
      <c r="R3458" s="1"/>
    </row>
    <row r="3459" spans="1:18" ht="15.75" hidden="1" customHeight="1">
      <c r="A3459" s="1" t="str">
        <f t="shared" si="1"/>
        <v/>
      </c>
      <c r="B3459" s="1"/>
      <c r="C3459" s="38" t="str">
        <f>IF('TSA Input'!J3434="","",IF('TSA Input'!J3434="Yes",'TSA Input'!B3434,"Ineligible"))</f>
        <v/>
      </c>
      <c r="D3459" s="39" t="str">
        <f>IF('TSA Input'!J3434="","",IF('TSA Input'!J3434="Yes",'TSA Input'!H3434,""))</f>
        <v/>
      </c>
      <c r="E3459" s="40" t="str">
        <f>IF('TSA Input'!J3434="","",IF('TSA Input'!J3434="Yes",'TSA Input'!G3434,""))</f>
        <v/>
      </c>
      <c r="F3459" s="42" t="str">
        <f>IF('TSA Input'!J3434="","",IF('TSA Input'!J3434="Yes",'TSA Input'!C3434,""))</f>
        <v/>
      </c>
      <c r="G3459" s="43" t="str">
        <f>IF('TSA Input'!J3434="","",IF('TSA Input'!J3434="Yes",'TSA Input'!I3434,""))</f>
        <v/>
      </c>
      <c r="H3459" s="43" t="str">
        <f>IF('TSA Input'!J3434="","",IF('TSA Input'!J3434="Yes",'TSA Input'!E3434,""))</f>
        <v/>
      </c>
      <c r="I3459" s="45" t="str">
        <f t="shared" si="2"/>
        <v/>
      </c>
      <c r="J3459" s="146" t="str">
        <f>IF('TSA Input'!$J3434="","",IF('TSA Input'!$J3434="Yes",'TSA Input'!$C3434,""))</f>
        <v/>
      </c>
      <c r="K3459" s="147" t="str">
        <f>IF('TSA Input'!$J3434="","",IF('TSA Input'!$J3434="Yes",'TSA Input'!$I3434,""))</f>
        <v/>
      </c>
      <c r="L3459" s="147" t="str">
        <f>IF('TSA Input'!$J3434="","",IF('TSA Input'!$J3434="Yes",'TSA Input'!$E3434,""))</f>
        <v/>
      </c>
      <c r="M3459" s="45" t="str">
        <f t="shared" si="3"/>
        <v/>
      </c>
      <c r="N3459" s="48"/>
      <c r="O3459" s="49"/>
      <c r="P3459" s="148" t="s">
        <v>31</v>
      </c>
      <c r="Q3459" s="149" t="s">
        <v>31</v>
      </c>
      <c r="R3459" s="1"/>
    </row>
    <row r="3460" spans="1:18" ht="15.75" hidden="1" customHeight="1">
      <c r="A3460" s="1" t="str">
        <f t="shared" si="1"/>
        <v/>
      </c>
      <c r="B3460" s="1"/>
      <c r="C3460" s="38" t="str">
        <f>IF('TSA Input'!J3435="","",IF('TSA Input'!J3435="Yes",'TSA Input'!B3435,"Ineligible"))</f>
        <v/>
      </c>
      <c r="D3460" s="39" t="str">
        <f>IF('TSA Input'!J3435="","",IF('TSA Input'!J3435="Yes",'TSA Input'!H3435,""))</f>
        <v/>
      </c>
      <c r="E3460" s="40" t="str">
        <f>IF('TSA Input'!J3435="","",IF('TSA Input'!J3435="Yes",'TSA Input'!G3435,""))</f>
        <v/>
      </c>
      <c r="F3460" s="42" t="str">
        <f>IF('TSA Input'!J3435="","",IF('TSA Input'!J3435="Yes",'TSA Input'!C3435,""))</f>
        <v/>
      </c>
      <c r="G3460" s="43" t="str">
        <f>IF('TSA Input'!J3435="","",IF('TSA Input'!J3435="Yes",'TSA Input'!I3435,""))</f>
        <v/>
      </c>
      <c r="H3460" s="43" t="str">
        <f>IF('TSA Input'!J3435="","",IF('TSA Input'!J3435="Yes",'TSA Input'!E3435,""))</f>
        <v/>
      </c>
      <c r="I3460" s="45" t="str">
        <f t="shared" si="2"/>
        <v/>
      </c>
      <c r="J3460" s="146" t="str">
        <f>IF('TSA Input'!$J3435="","",IF('TSA Input'!$J3435="Yes",'TSA Input'!$C3435,""))</f>
        <v/>
      </c>
      <c r="K3460" s="147" t="str">
        <f>IF('TSA Input'!$J3435="","",IF('TSA Input'!$J3435="Yes",'TSA Input'!$I3435,""))</f>
        <v/>
      </c>
      <c r="L3460" s="147" t="str">
        <f>IF('TSA Input'!$J3435="","",IF('TSA Input'!$J3435="Yes",'TSA Input'!$E3435,""))</f>
        <v/>
      </c>
      <c r="M3460" s="45" t="str">
        <f t="shared" si="3"/>
        <v/>
      </c>
      <c r="N3460" s="48"/>
      <c r="O3460" s="49"/>
      <c r="P3460" s="148" t="s">
        <v>31</v>
      </c>
      <c r="Q3460" s="149" t="s">
        <v>31</v>
      </c>
      <c r="R3460" s="1"/>
    </row>
    <row r="3461" spans="1:18" ht="15.75" hidden="1" customHeight="1">
      <c r="A3461" s="1" t="str">
        <f t="shared" si="1"/>
        <v/>
      </c>
      <c r="B3461" s="1"/>
      <c r="C3461" s="38" t="str">
        <f>IF('TSA Input'!J3436="","",IF('TSA Input'!J3436="Yes",'TSA Input'!B3436,"Ineligible"))</f>
        <v/>
      </c>
      <c r="D3461" s="39" t="str">
        <f>IF('TSA Input'!J3436="","",IF('TSA Input'!J3436="Yes",'TSA Input'!H3436,""))</f>
        <v/>
      </c>
      <c r="E3461" s="40" t="str">
        <f>IF('TSA Input'!J3436="","",IF('TSA Input'!J3436="Yes",'TSA Input'!G3436,""))</f>
        <v/>
      </c>
      <c r="F3461" s="42" t="str">
        <f>IF('TSA Input'!J3436="","",IF('TSA Input'!J3436="Yes",'TSA Input'!C3436,""))</f>
        <v/>
      </c>
      <c r="G3461" s="43" t="str">
        <f>IF('TSA Input'!J3436="","",IF('TSA Input'!J3436="Yes",'TSA Input'!I3436,""))</f>
        <v/>
      </c>
      <c r="H3461" s="43" t="str">
        <f>IF('TSA Input'!J3436="","",IF('TSA Input'!J3436="Yes",'TSA Input'!E3436,""))</f>
        <v/>
      </c>
      <c r="I3461" s="45" t="str">
        <f t="shared" si="2"/>
        <v/>
      </c>
      <c r="J3461" s="146" t="str">
        <f>IF('TSA Input'!$J3436="","",IF('TSA Input'!$J3436="Yes",'TSA Input'!$C3436,""))</f>
        <v/>
      </c>
      <c r="K3461" s="147" t="str">
        <f>IF('TSA Input'!$J3436="","",IF('TSA Input'!$J3436="Yes",'TSA Input'!$I3436,""))</f>
        <v/>
      </c>
      <c r="L3461" s="147" t="str">
        <f>IF('TSA Input'!$J3436="","",IF('TSA Input'!$J3436="Yes",'TSA Input'!$E3436,""))</f>
        <v/>
      </c>
      <c r="M3461" s="45" t="str">
        <f t="shared" si="3"/>
        <v/>
      </c>
      <c r="N3461" s="48"/>
      <c r="O3461" s="49"/>
      <c r="P3461" s="148" t="s">
        <v>31</v>
      </c>
      <c r="Q3461" s="149" t="s">
        <v>31</v>
      </c>
      <c r="R3461" s="1"/>
    </row>
    <row r="3462" spans="1:18" ht="15.75" hidden="1" customHeight="1">
      <c r="A3462" s="1" t="str">
        <f t="shared" si="1"/>
        <v/>
      </c>
      <c r="B3462" s="1"/>
      <c r="C3462" s="38" t="str">
        <f>IF('TSA Input'!J3437="","",IF('TSA Input'!J3437="Yes",'TSA Input'!B3437,"Ineligible"))</f>
        <v/>
      </c>
      <c r="D3462" s="39" t="str">
        <f>IF('TSA Input'!J3437="","",IF('TSA Input'!J3437="Yes",'TSA Input'!H3437,""))</f>
        <v/>
      </c>
      <c r="E3462" s="40" t="str">
        <f>IF('TSA Input'!J3437="","",IF('TSA Input'!J3437="Yes",'TSA Input'!G3437,""))</f>
        <v/>
      </c>
      <c r="F3462" s="42" t="str">
        <f>IF('TSA Input'!J3437="","",IF('TSA Input'!J3437="Yes",'TSA Input'!C3437,""))</f>
        <v/>
      </c>
      <c r="G3462" s="43" t="str">
        <f>IF('TSA Input'!J3437="","",IF('TSA Input'!J3437="Yes",'TSA Input'!I3437,""))</f>
        <v/>
      </c>
      <c r="H3462" s="43" t="str">
        <f>IF('TSA Input'!J3437="","",IF('TSA Input'!J3437="Yes",'TSA Input'!E3437,""))</f>
        <v/>
      </c>
      <c r="I3462" s="45" t="str">
        <f t="shared" si="2"/>
        <v/>
      </c>
      <c r="J3462" s="146" t="str">
        <f>IF('TSA Input'!$J3437="","",IF('TSA Input'!$J3437="Yes",'TSA Input'!$C3437,""))</f>
        <v/>
      </c>
      <c r="K3462" s="147" t="str">
        <f>IF('TSA Input'!$J3437="","",IF('TSA Input'!$J3437="Yes",'TSA Input'!$I3437,""))</f>
        <v/>
      </c>
      <c r="L3462" s="147" t="str">
        <f>IF('TSA Input'!$J3437="","",IF('TSA Input'!$J3437="Yes",'TSA Input'!$E3437,""))</f>
        <v/>
      </c>
      <c r="M3462" s="45" t="str">
        <f t="shared" si="3"/>
        <v/>
      </c>
      <c r="N3462" s="48"/>
      <c r="O3462" s="49"/>
      <c r="P3462" s="148" t="s">
        <v>31</v>
      </c>
      <c r="Q3462" s="149" t="s">
        <v>31</v>
      </c>
      <c r="R3462" s="1"/>
    </row>
    <row r="3463" spans="1:18" ht="15.75" hidden="1" customHeight="1">
      <c r="A3463" s="1" t="str">
        <f t="shared" si="1"/>
        <v/>
      </c>
      <c r="B3463" s="1"/>
      <c r="C3463" s="38" t="str">
        <f>IF('TSA Input'!J3438="","",IF('TSA Input'!J3438="Yes",'TSA Input'!B3438,"Ineligible"))</f>
        <v/>
      </c>
      <c r="D3463" s="39" t="str">
        <f>IF('TSA Input'!J3438="","",IF('TSA Input'!J3438="Yes",'TSA Input'!H3438,""))</f>
        <v/>
      </c>
      <c r="E3463" s="40" t="str">
        <f>IF('TSA Input'!J3438="","",IF('TSA Input'!J3438="Yes",'TSA Input'!G3438,""))</f>
        <v/>
      </c>
      <c r="F3463" s="42" t="str">
        <f>IF('TSA Input'!J3438="","",IF('TSA Input'!J3438="Yes",'TSA Input'!C3438,""))</f>
        <v/>
      </c>
      <c r="G3463" s="43" t="str">
        <f>IF('TSA Input'!J3438="","",IF('TSA Input'!J3438="Yes",'TSA Input'!I3438,""))</f>
        <v/>
      </c>
      <c r="H3463" s="43" t="str">
        <f>IF('TSA Input'!J3438="","",IF('TSA Input'!J3438="Yes",'TSA Input'!E3438,""))</f>
        <v/>
      </c>
      <c r="I3463" s="45" t="str">
        <f t="shared" si="2"/>
        <v/>
      </c>
      <c r="J3463" s="146" t="str">
        <f>IF('TSA Input'!$J3438="","",IF('TSA Input'!$J3438="Yes",'TSA Input'!$C3438,""))</f>
        <v/>
      </c>
      <c r="K3463" s="147" t="str">
        <f>IF('TSA Input'!$J3438="","",IF('TSA Input'!$J3438="Yes",'TSA Input'!$I3438,""))</f>
        <v/>
      </c>
      <c r="L3463" s="147" t="str">
        <f>IF('TSA Input'!$J3438="","",IF('TSA Input'!$J3438="Yes",'TSA Input'!$E3438,""))</f>
        <v/>
      </c>
      <c r="M3463" s="45" t="str">
        <f t="shared" si="3"/>
        <v/>
      </c>
      <c r="N3463" s="48"/>
      <c r="O3463" s="49"/>
      <c r="P3463" s="148" t="s">
        <v>31</v>
      </c>
      <c r="Q3463" s="149" t="s">
        <v>31</v>
      </c>
      <c r="R3463" s="1"/>
    </row>
    <row r="3464" spans="1:18" ht="15.75" hidden="1" customHeight="1">
      <c r="A3464" s="1" t="str">
        <f t="shared" si="1"/>
        <v/>
      </c>
      <c r="B3464" s="1"/>
      <c r="C3464" s="38" t="str">
        <f>IF('TSA Input'!J3439="","",IF('TSA Input'!J3439="Yes",'TSA Input'!B3439,"Ineligible"))</f>
        <v/>
      </c>
      <c r="D3464" s="39" t="str">
        <f>IF('TSA Input'!J3439="","",IF('TSA Input'!J3439="Yes",'TSA Input'!H3439,""))</f>
        <v/>
      </c>
      <c r="E3464" s="40" t="str">
        <f>IF('TSA Input'!J3439="","",IF('TSA Input'!J3439="Yes",'TSA Input'!G3439,""))</f>
        <v/>
      </c>
      <c r="F3464" s="42" t="str">
        <f>IF('TSA Input'!J3439="","",IF('TSA Input'!J3439="Yes",'TSA Input'!C3439,""))</f>
        <v/>
      </c>
      <c r="G3464" s="43" t="str">
        <f>IF('TSA Input'!J3439="","",IF('TSA Input'!J3439="Yes",'TSA Input'!I3439,""))</f>
        <v/>
      </c>
      <c r="H3464" s="43" t="str">
        <f>IF('TSA Input'!J3439="","",IF('TSA Input'!J3439="Yes",'TSA Input'!E3439,""))</f>
        <v/>
      </c>
      <c r="I3464" s="45" t="str">
        <f t="shared" si="2"/>
        <v/>
      </c>
      <c r="J3464" s="146" t="str">
        <f>IF('TSA Input'!$J3439="","",IF('TSA Input'!$J3439="Yes",'TSA Input'!$C3439,""))</f>
        <v/>
      </c>
      <c r="K3464" s="147" t="str">
        <f>IF('TSA Input'!$J3439="","",IF('TSA Input'!$J3439="Yes",'TSA Input'!$I3439,""))</f>
        <v/>
      </c>
      <c r="L3464" s="147" t="str">
        <f>IF('TSA Input'!$J3439="","",IF('TSA Input'!$J3439="Yes",'TSA Input'!$E3439,""))</f>
        <v/>
      </c>
      <c r="M3464" s="45" t="str">
        <f t="shared" si="3"/>
        <v/>
      </c>
      <c r="N3464" s="48"/>
      <c r="O3464" s="49"/>
      <c r="P3464" s="148" t="s">
        <v>31</v>
      </c>
      <c r="Q3464" s="149" t="s">
        <v>31</v>
      </c>
      <c r="R3464" s="1"/>
    </row>
    <row r="3465" spans="1:18" ht="15.75" hidden="1" customHeight="1">
      <c r="A3465" s="1" t="str">
        <f t="shared" si="1"/>
        <v/>
      </c>
      <c r="B3465" s="1"/>
      <c r="C3465" s="38" t="str">
        <f>IF('TSA Input'!J3440="","",IF('TSA Input'!J3440="Yes",'TSA Input'!B3440,"Ineligible"))</f>
        <v/>
      </c>
      <c r="D3465" s="39" t="str">
        <f>IF('TSA Input'!J3440="","",IF('TSA Input'!J3440="Yes",'TSA Input'!H3440,""))</f>
        <v/>
      </c>
      <c r="E3465" s="40" t="str">
        <f>IF('TSA Input'!J3440="","",IF('TSA Input'!J3440="Yes",'TSA Input'!G3440,""))</f>
        <v/>
      </c>
      <c r="F3465" s="42" t="str">
        <f>IF('TSA Input'!J3440="","",IF('TSA Input'!J3440="Yes",'TSA Input'!C3440,""))</f>
        <v/>
      </c>
      <c r="G3465" s="43" t="str">
        <f>IF('TSA Input'!J3440="","",IF('TSA Input'!J3440="Yes",'TSA Input'!I3440,""))</f>
        <v/>
      </c>
      <c r="H3465" s="43" t="str">
        <f>IF('TSA Input'!J3440="","",IF('TSA Input'!J3440="Yes",'TSA Input'!E3440,""))</f>
        <v/>
      </c>
      <c r="I3465" s="45" t="str">
        <f t="shared" si="2"/>
        <v/>
      </c>
      <c r="J3465" s="146" t="str">
        <f>IF('TSA Input'!$J3440="","",IF('TSA Input'!$J3440="Yes",'TSA Input'!$C3440,""))</f>
        <v/>
      </c>
      <c r="K3465" s="147" t="str">
        <f>IF('TSA Input'!$J3440="","",IF('TSA Input'!$J3440="Yes",'TSA Input'!$I3440,""))</f>
        <v/>
      </c>
      <c r="L3465" s="147" t="str">
        <f>IF('TSA Input'!$J3440="","",IF('TSA Input'!$J3440="Yes",'TSA Input'!$E3440,""))</f>
        <v/>
      </c>
      <c r="M3465" s="45" t="str">
        <f t="shared" si="3"/>
        <v/>
      </c>
      <c r="N3465" s="48"/>
      <c r="O3465" s="49"/>
      <c r="P3465" s="148" t="s">
        <v>31</v>
      </c>
      <c r="Q3465" s="149" t="s">
        <v>31</v>
      </c>
      <c r="R3465" s="1"/>
    </row>
    <row r="3466" spans="1:18" ht="15.75" hidden="1" customHeight="1">
      <c r="A3466" s="1" t="str">
        <f t="shared" si="1"/>
        <v/>
      </c>
      <c r="B3466" s="1"/>
      <c r="C3466" s="38" t="str">
        <f>IF('TSA Input'!J3441="","",IF('TSA Input'!J3441="Yes",'TSA Input'!B3441,"Ineligible"))</f>
        <v/>
      </c>
      <c r="D3466" s="39" t="str">
        <f>IF('TSA Input'!J3441="","",IF('TSA Input'!J3441="Yes",'TSA Input'!H3441,""))</f>
        <v/>
      </c>
      <c r="E3466" s="40" t="str">
        <f>IF('TSA Input'!J3441="","",IF('TSA Input'!J3441="Yes",'TSA Input'!G3441,""))</f>
        <v/>
      </c>
      <c r="F3466" s="42" t="str">
        <f>IF('TSA Input'!J3441="","",IF('TSA Input'!J3441="Yes",'TSA Input'!C3441,""))</f>
        <v/>
      </c>
      <c r="G3466" s="43" t="str">
        <f>IF('TSA Input'!J3441="","",IF('TSA Input'!J3441="Yes",'TSA Input'!I3441,""))</f>
        <v/>
      </c>
      <c r="H3466" s="43" t="str">
        <f>IF('TSA Input'!J3441="","",IF('TSA Input'!J3441="Yes",'TSA Input'!E3441,""))</f>
        <v/>
      </c>
      <c r="I3466" s="45" t="str">
        <f t="shared" si="2"/>
        <v/>
      </c>
      <c r="J3466" s="146" t="str">
        <f>IF('TSA Input'!$J3441="","",IF('TSA Input'!$J3441="Yes",'TSA Input'!$C3441,""))</f>
        <v/>
      </c>
      <c r="K3466" s="147" t="str">
        <f>IF('TSA Input'!$J3441="","",IF('TSA Input'!$J3441="Yes",'TSA Input'!$I3441,""))</f>
        <v/>
      </c>
      <c r="L3466" s="147" t="str">
        <f>IF('TSA Input'!$J3441="","",IF('TSA Input'!$J3441="Yes",'TSA Input'!$E3441,""))</f>
        <v/>
      </c>
      <c r="M3466" s="45" t="str">
        <f t="shared" si="3"/>
        <v/>
      </c>
      <c r="N3466" s="48"/>
      <c r="O3466" s="49"/>
      <c r="P3466" s="148" t="s">
        <v>31</v>
      </c>
      <c r="Q3466" s="149" t="s">
        <v>31</v>
      </c>
      <c r="R3466" s="1"/>
    </row>
    <row r="3467" spans="1:18" ht="15.75" hidden="1" customHeight="1">
      <c r="A3467" s="1" t="str">
        <f t="shared" si="1"/>
        <v/>
      </c>
      <c r="B3467" s="1"/>
      <c r="C3467" s="38" t="str">
        <f>IF('TSA Input'!J3442="","",IF('TSA Input'!J3442="Yes",'TSA Input'!B3442,"Ineligible"))</f>
        <v/>
      </c>
      <c r="D3467" s="39" t="str">
        <f>IF('TSA Input'!J3442="","",IF('TSA Input'!J3442="Yes",'TSA Input'!H3442,""))</f>
        <v/>
      </c>
      <c r="E3467" s="40" t="str">
        <f>IF('TSA Input'!J3442="","",IF('TSA Input'!J3442="Yes",'TSA Input'!G3442,""))</f>
        <v/>
      </c>
      <c r="F3467" s="42" t="str">
        <f>IF('TSA Input'!J3442="","",IF('TSA Input'!J3442="Yes",'TSA Input'!C3442,""))</f>
        <v/>
      </c>
      <c r="G3467" s="43" t="str">
        <f>IF('TSA Input'!J3442="","",IF('TSA Input'!J3442="Yes",'TSA Input'!I3442,""))</f>
        <v/>
      </c>
      <c r="H3467" s="43" t="str">
        <f>IF('TSA Input'!J3442="","",IF('TSA Input'!J3442="Yes",'TSA Input'!E3442,""))</f>
        <v/>
      </c>
      <c r="I3467" s="45" t="str">
        <f t="shared" si="2"/>
        <v/>
      </c>
      <c r="J3467" s="146" t="str">
        <f>IF('TSA Input'!$J3442="","",IF('TSA Input'!$J3442="Yes",'TSA Input'!$C3442,""))</f>
        <v/>
      </c>
      <c r="K3467" s="147" t="str">
        <f>IF('TSA Input'!$J3442="","",IF('TSA Input'!$J3442="Yes",'TSA Input'!$I3442,""))</f>
        <v/>
      </c>
      <c r="L3467" s="147" t="str">
        <f>IF('TSA Input'!$J3442="","",IF('TSA Input'!$J3442="Yes",'TSA Input'!$E3442,""))</f>
        <v/>
      </c>
      <c r="M3467" s="45" t="str">
        <f t="shared" si="3"/>
        <v/>
      </c>
      <c r="N3467" s="48"/>
      <c r="O3467" s="49"/>
      <c r="P3467" s="148" t="s">
        <v>31</v>
      </c>
      <c r="Q3467" s="149" t="s">
        <v>31</v>
      </c>
      <c r="R3467" s="1"/>
    </row>
    <row r="3468" spans="1:18" ht="15.75" hidden="1" customHeight="1">
      <c r="A3468" s="1" t="str">
        <f t="shared" si="1"/>
        <v/>
      </c>
      <c r="B3468" s="1"/>
      <c r="C3468" s="38" t="str">
        <f>IF('TSA Input'!J3443="","",IF('TSA Input'!J3443="Yes",'TSA Input'!B3443,"Ineligible"))</f>
        <v/>
      </c>
      <c r="D3468" s="39" t="str">
        <f>IF('TSA Input'!J3443="","",IF('TSA Input'!J3443="Yes",'TSA Input'!H3443,""))</f>
        <v/>
      </c>
      <c r="E3468" s="40" t="str">
        <f>IF('TSA Input'!J3443="","",IF('TSA Input'!J3443="Yes",'TSA Input'!G3443,""))</f>
        <v/>
      </c>
      <c r="F3468" s="42" t="str">
        <f>IF('TSA Input'!J3443="","",IF('TSA Input'!J3443="Yes",'TSA Input'!C3443,""))</f>
        <v/>
      </c>
      <c r="G3468" s="43" t="str">
        <f>IF('TSA Input'!J3443="","",IF('TSA Input'!J3443="Yes",'TSA Input'!I3443,""))</f>
        <v/>
      </c>
      <c r="H3468" s="43" t="str">
        <f>IF('TSA Input'!J3443="","",IF('TSA Input'!J3443="Yes",'TSA Input'!E3443,""))</f>
        <v/>
      </c>
      <c r="I3468" s="45" t="str">
        <f t="shared" si="2"/>
        <v/>
      </c>
      <c r="J3468" s="146" t="str">
        <f>IF('TSA Input'!$J3443="","",IF('TSA Input'!$J3443="Yes",'TSA Input'!$C3443,""))</f>
        <v/>
      </c>
      <c r="K3468" s="147" t="str">
        <f>IF('TSA Input'!$J3443="","",IF('TSA Input'!$J3443="Yes",'TSA Input'!$I3443,""))</f>
        <v/>
      </c>
      <c r="L3468" s="147" t="str">
        <f>IF('TSA Input'!$J3443="","",IF('TSA Input'!$J3443="Yes",'TSA Input'!$E3443,""))</f>
        <v/>
      </c>
      <c r="M3468" s="45" t="str">
        <f t="shared" si="3"/>
        <v/>
      </c>
      <c r="N3468" s="48"/>
      <c r="O3468" s="49"/>
      <c r="P3468" s="148" t="s">
        <v>31</v>
      </c>
      <c r="Q3468" s="149" t="s">
        <v>31</v>
      </c>
      <c r="R3468" s="1"/>
    </row>
    <row r="3469" spans="1:18" ht="15.75" hidden="1" customHeight="1">
      <c r="A3469" s="1" t="str">
        <f t="shared" si="1"/>
        <v/>
      </c>
      <c r="B3469" s="1"/>
      <c r="C3469" s="38" t="str">
        <f>IF('TSA Input'!J3444="","",IF('TSA Input'!J3444="Yes",'TSA Input'!B3444,"Ineligible"))</f>
        <v/>
      </c>
      <c r="D3469" s="39" t="str">
        <f>IF('TSA Input'!J3444="","",IF('TSA Input'!J3444="Yes",'TSA Input'!H3444,""))</f>
        <v/>
      </c>
      <c r="E3469" s="40" t="str">
        <f>IF('TSA Input'!J3444="","",IF('TSA Input'!J3444="Yes",'TSA Input'!G3444,""))</f>
        <v/>
      </c>
      <c r="F3469" s="42" t="str">
        <f>IF('TSA Input'!J3444="","",IF('TSA Input'!J3444="Yes",'TSA Input'!C3444,""))</f>
        <v/>
      </c>
      <c r="G3469" s="43" t="str">
        <f>IF('TSA Input'!J3444="","",IF('TSA Input'!J3444="Yes",'TSA Input'!I3444,""))</f>
        <v/>
      </c>
      <c r="H3469" s="43" t="str">
        <f>IF('TSA Input'!J3444="","",IF('TSA Input'!J3444="Yes",'TSA Input'!E3444,""))</f>
        <v/>
      </c>
      <c r="I3469" s="45" t="str">
        <f t="shared" si="2"/>
        <v/>
      </c>
      <c r="J3469" s="146" t="str">
        <f>IF('TSA Input'!$J3444="","",IF('TSA Input'!$J3444="Yes",'TSA Input'!$C3444,""))</f>
        <v/>
      </c>
      <c r="K3469" s="147" t="str">
        <f>IF('TSA Input'!$J3444="","",IF('TSA Input'!$J3444="Yes",'TSA Input'!$I3444,""))</f>
        <v/>
      </c>
      <c r="L3469" s="147" t="str">
        <f>IF('TSA Input'!$J3444="","",IF('TSA Input'!$J3444="Yes",'TSA Input'!$E3444,""))</f>
        <v/>
      </c>
      <c r="M3469" s="45" t="str">
        <f t="shared" si="3"/>
        <v/>
      </c>
      <c r="N3469" s="48"/>
      <c r="O3469" s="49"/>
      <c r="P3469" s="148" t="s">
        <v>31</v>
      </c>
      <c r="Q3469" s="149" t="s">
        <v>31</v>
      </c>
      <c r="R3469" s="1"/>
    </row>
    <row r="3470" spans="1:18" ht="15.75" hidden="1" customHeight="1">
      <c r="A3470" s="1" t="str">
        <f t="shared" si="1"/>
        <v/>
      </c>
      <c r="B3470" s="1"/>
      <c r="C3470" s="38" t="str">
        <f>IF('TSA Input'!J3445="","",IF('TSA Input'!J3445="Yes",'TSA Input'!B3445,"Ineligible"))</f>
        <v/>
      </c>
      <c r="D3470" s="39" t="str">
        <f>IF('TSA Input'!J3445="","",IF('TSA Input'!J3445="Yes",'TSA Input'!H3445,""))</f>
        <v/>
      </c>
      <c r="E3470" s="40" t="str">
        <f>IF('TSA Input'!J3445="","",IF('TSA Input'!J3445="Yes",'TSA Input'!G3445,""))</f>
        <v/>
      </c>
      <c r="F3470" s="42" t="str">
        <f>IF('TSA Input'!J3445="","",IF('TSA Input'!J3445="Yes",'TSA Input'!C3445,""))</f>
        <v/>
      </c>
      <c r="G3470" s="43" t="str">
        <f>IF('TSA Input'!J3445="","",IF('TSA Input'!J3445="Yes",'TSA Input'!I3445,""))</f>
        <v/>
      </c>
      <c r="H3470" s="43" t="str">
        <f>IF('TSA Input'!J3445="","",IF('TSA Input'!J3445="Yes",'TSA Input'!E3445,""))</f>
        <v/>
      </c>
      <c r="I3470" s="45" t="str">
        <f t="shared" si="2"/>
        <v/>
      </c>
      <c r="J3470" s="146" t="str">
        <f>IF('TSA Input'!$J3445="","",IF('TSA Input'!$J3445="Yes",'TSA Input'!$C3445,""))</f>
        <v/>
      </c>
      <c r="K3470" s="147" t="str">
        <f>IF('TSA Input'!$J3445="","",IF('TSA Input'!$J3445="Yes",'TSA Input'!$I3445,""))</f>
        <v/>
      </c>
      <c r="L3470" s="147" t="str">
        <f>IF('TSA Input'!$J3445="","",IF('TSA Input'!$J3445="Yes",'TSA Input'!$E3445,""))</f>
        <v/>
      </c>
      <c r="M3470" s="45" t="str">
        <f t="shared" si="3"/>
        <v/>
      </c>
      <c r="N3470" s="48"/>
      <c r="O3470" s="49"/>
      <c r="P3470" s="148" t="s">
        <v>31</v>
      </c>
      <c r="Q3470" s="149" t="s">
        <v>31</v>
      </c>
      <c r="R3470" s="1"/>
    </row>
    <row r="3471" spans="1:18" ht="15.75" hidden="1" customHeight="1">
      <c r="A3471" s="1" t="str">
        <f t="shared" si="1"/>
        <v/>
      </c>
      <c r="B3471" s="1"/>
      <c r="C3471" s="38" t="str">
        <f>IF('TSA Input'!J3446="","",IF('TSA Input'!J3446="Yes",'TSA Input'!B3446,"Ineligible"))</f>
        <v/>
      </c>
      <c r="D3471" s="39" t="str">
        <f>IF('TSA Input'!J3446="","",IF('TSA Input'!J3446="Yes",'TSA Input'!H3446,""))</f>
        <v/>
      </c>
      <c r="E3471" s="40" t="str">
        <f>IF('TSA Input'!J3446="","",IF('TSA Input'!J3446="Yes",'TSA Input'!G3446,""))</f>
        <v/>
      </c>
      <c r="F3471" s="42" t="str">
        <f>IF('TSA Input'!J3446="","",IF('TSA Input'!J3446="Yes",'TSA Input'!C3446,""))</f>
        <v/>
      </c>
      <c r="G3471" s="43" t="str">
        <f>IF('TSA Input'!J3446="","",IF('TSA Input'!J3446="Yes",'TSA Input'!I3446,""))</f>
        <v/>
      </c>
      <c r="H3471" s="43" t="str">
        <f>IF('TSA Input'!J3446="","",IF('TSA Input'!J3446="Yes",'TSA Input'!E3446,""))</f>
        <v/>
      </c>
      <c r="I3471" s="45" t="str">
        <f t="shared" si="2"/>
        <v/>
      </c>
      <c r="J3471" s="146" t="str">
        <f>IF('TSA Input'!$J3446="","",IF('TSA Input'!$J3446="Yes",'TSA Input'!$C3446,""))</f>
        <v/>
      </c>
      <c r="K3471" s="147" t="str">
        <f>IF('TSA Input'!$J3446="","",IF('TSA Input'!$J3446="Yes",'TSA Input'!$I3446,""))</f>
        <v/>
      </c>
      <c r="L3471" s="147" t="str">
        <f>IF('TSA Input'!$J3446="","",IF('TSA Input'!$J3446="Yes",'TSA Input'!$E3446,""))</f>
        <v/>
      </c>
      <c r="M3471" s="45" t="str">
        <f t="shared" si="3"/>
        <v/>
      </c>
      <c r="N3471" s="48"/>
      <c r="O3471" s="49"/>
      <c r="P3471" s="148" t="s">
        <v>31</v>
      </c>
      <c r="Q3471" s="149" t="s">
        <v>31</v>
      </c>
      <c r="R3471" s="1"/>
    </row>
    <row r="3472" spans="1:18" ht="15.75" hidden="1" customHeight="1">
      <c r="A3472" s="1" t="str">
        <f t="shared" si="1"/>
        <v/>
      </c>
      <c r="B3472" s="1"/>
      <c r="C3472" s="38" t="str">
        <f>IF('TSA Input'!J3447="","",IF('TSA Input'!J3447="Yes",'TSA Input'!B3447,"Ineligible"))</f>
        <v/>
      </c>
      <c r="D3472" s="39" t="str">
        <f>IF('TSA Input'!J3447="","",IF('TSA Input'!J3447="Yes",'TSA Input'!H3447,""))</f>
        <v/>
      </c>
      <c r="E3472" s="40" t="str">
        <f>IF('TSA Input'!J3447="","",IF('TSA Input'!J3447="Yes",'TSA Input'!G3447,""))</f>
        <v/>
      </c>
      <c r="F3472" s="42" t="str">
        <f>IF('TSA Input'!J3447="","",IF('TSA Input'!J3447="Yes",'TSA Input'!C3447,""))</f>
        <v/>
      </c>
      <c r="G3472" s="43" t="str">
        <f>IF('TSA Input'!J3447="","",IF('TSA Input'!J3447="Yes",'TSA Input'!I3447,""))</f>
        <v/>
      </c>
      <c r="H3472" s="43" t="str">
        <f>IF('TSA Input'!J3447="","",IF('TSA Input'!J3447="Yes",'TSA Input'!E3447,""))</f>
        <v/>
      </c>
      <c r="I3472" s="45" t="str">
        <f t="shared" si="2"/>
        <v/>
      </c>
      <c r="J3472" s="146" t="str">
        <f>IF('TSA Input'!$J3447="","",IF('TSA Input'!$J3447="Yes",'TSA Input'!$C3447,""))</f>
        <v/>
      </c>
      <c r="K3472" s="147" t="str">
        <f>IF('TSA Input'!$J3447="","",IF('TSA Input'!$J3447="Yes",'TSA Input'!$I3447,""))</f>
        <v/>
      </c>
      <c r="L3472" s="147" t="str">
        <f>IF('TSA Input'!$J3447="","",IF('TSA Input'!$J3447="Yes",'TSA Input'!$E3447,""))</f>
        <v/>
      </c>
      <c r="M3472" s="45" t="str">
        <f t="shared" si="3"/>
        <v/>
      </c>
      <c r="N3472" s="48"/>
      <c r="O3472" s="49"/>
      <c r="P3472" s="148" t="s">
        <v>31</v>
      </c>
      <c r="Q3472" s="149" t="s">
        <v>31</v>
      </c>
      <c r="R3472" s="1"/>
    </row>
    <row r="3473" spans="1:18" ht="15.75" hidden="1" customHeight="1">
      <c r="A3473" s="1" t="str">
        <f t="shared" si="1"/>
        <v/>
      </c>
      <c r="B3473" s="1"/>
      <c r="C3473" s="38" t="str">
        <f>IF('TSA Input'!J3448="","",IF('TSA Input'!J3448="Yes",'TSA Input'!B3448,"Ineligible"))</f>
        <v/>
      </c>
      <c r="D3473" s="39" t="str">
        <f>IF('TSA Input'!J3448="","",IF('TSA Input'!J3448="Yes",'TSA Input'!H3448,""))</f>
        <v/>
      </c>
      <c r="E3473" s="40" t="str">
        <f>IF('TSA Input'!J3448="","",IF('TSA Input'!J3448="Yes",'TSA Input'!G3448,""))</f>
        <v/>
      </c>
      <c r="F3473" s="42" t="str">
        <f>IF('TSA Input'!J3448="","",IF('TSA Input'!J3448="Yes",'TSA Input'!C3448,""))</f>
        <v/>
      </c>
      <c r="G3473" s="43" t="str">
        <f>IF('TSA Input'!J3448="","",IF('TSA Input'!J3448="Yes",'TSA Input'!I3448,""))</f>
        <v/>
      </c>
      <c r="H3473" s="43" t="str">
        <f>IF('TSA Input'!J3448="","",IF('TSA Input'!J3448="Yes",'TSA Input'!E3448,""))</f>
        <v/>
      </c>
      <c r="I3473" s="45" t="str">
        <f t="shared" si="2"/>
        <v/>
      </c>
      <c r="J3473" s="146" t="str">
        <f>IF('TSA Input'!$J3448="","",IF('TSA Input'!$J3448="Yes",'TSA Input'!$C3448,""))</f>
        <v/>
      </c>
      <c r="K3473" s="147" t="str">
        <f>IF('TSA Input'!$J3448="","",IF('TSA Input'!$J3448="Yes",'TSA Input'!$I3448,""))</f>
        <v/>
      </c>
      <c r="L3473" s="147" t="str">
        <f>IF('TSA Input'!$J3448="","",IF('TSA Input'!$J3448="Yes",'TSA Input'!$E3448,""))</f>
        <v/>
      </c>
      <c r="M3473" s="45" t="str">
        <f t="shared" si="3"/>
        <v/>
      </c>
      <c r="N3473" s="48"/>
      <c r="O3473" s="49"/>
      <c r="P3473" s="148" t="s">
        <v>31</v>
      </c>
      <c r="Q3473" s="149" t="s">
        <v>31</v>
      </c>
      <c r="R3473" s="1"/>
    </row>
    <row r="3474" spans="1:18" ht="15.75" hidden="1" customHeight="1">
      <c r="A3474" s="1" t="str">
        <f t="shared" si="1"/>
        <v/>
      </c>
      <c r="B3474" s="1"/>
      <c r="C3474" s="38" t="str">
        <f>IF('TSA Input'!J3449="","",IF('TSA Input'!J3449="Yes",'TSA Input'!B3449,"Ineligible"))</f>
        <v/>
      </c>
      <c r="D3474" s="39" t="str">
        <f>IF('TSA Input'!J3449="","",IF('TSA Input'!J3449="Yes",'TSA Input'!H3449,""))</f>
        <v/>
      </c>
      <c r="E3474" s="40" t="str">
        <f>IF('TSA Input'!J3449="","",IF('TSA Input'!J3449="Yes",'TSA Input'!G3449,""))</f>
        <v/>
      </c>
      <c r="F3474" s="42" t="str">
        <f>IF('TSA Input'!J3449="","",IF('TSA Input'!J3449="Yes",'TSA Input'!C3449,""))</f>
        <v/>
      </c>
      <c r="G3474" s="43" t="str">
        <f>IF('TSA Input'!J3449="","",IF('TSA Input'!J3449="Yes",'TSA Input'!I3449,""))</f>
        <v/>
      </c>
      <c r="H3474" s="43" t="str">
        <f>IF('TSA Input'!J3449="","",IF('TSA Input'!J3449="Yes",'TSA Input'!E3449,""))</f>
        <v/>
      </c>
      <c r="I3474" s="45" t="str">
        <f t="shared" si="2"/>
        <v/>
      </c>
      <c r="J3474" s="146" t="str">
        <f>IF('TSA Input'!$J3449="","",IF('TSA Input'!$J3449="Yes",'TSA Input'!$C3449,""))</f>
        <v/>
      </c>
      <c r="K3474" s="147" t="str">
        <f>IF('TSA Input'!$J3449="","",IF('TSA Input'!$J3449="Yes",'TSA Input'!$I3449,""))</f>
        <v/>
      </c>
      <c r="L3474" s="147" t="str">
        <f>IF('TSA Input'!$J3449="","",IF('TSA Input'!$J3449="Yes",'TSA Input'!$E3449,""))</f>
        <v/>
      </c>
      <c r="M3474" s="45" t="str">
        <f t="shared" si="3"/>
        <v/>
      </c>
      <c r="N3474" s="48"/>
      <c r="O3474" s="49"/>
      <c r="P3474" s="148" t="s">
        <v>31</v>
      </c>
      <c r="Q3474" s="149" t="s">
        <v>31</v>
      </c>
      <c r="R3474" s="1"/>
    </row>
    <row r="3475" spans="1:18" ht="15.75" hidden="1" customHeight="1">
      <c r="A3475" s="1" t="str">
        <f t="shared" si="1"/>
        <v/>
      </c>
      <c r="B3475" s="1"/>
      <c r="C3475" s="38" t="str">
        <f>IF('TSA Input'!J3450="","",IF('TSA Input'!J3450="Yes",'TSA Input'!B3450,"Ineligible"))</f>
        <v/>
      </c>
      <c r="D3475" s="39" t="str">
        <f>IF('TSA Input'!J3450="","",IF('TSA Input'!J3450="Yes",'TSA Input'!H3450,""))</f>
        <v/>
      </c>
      <c r="E3475" s="40" t="str">
        <f>IF('TSA Input'!J3450="","",IF('TSA Input'!J3450="Yes",'TSA Input'!G3450,""))</f>
        <v/>
      </c>
      <c r="F3475" s="42" t="str">
        <f>IF('TSA Input'!J3450="","",IF('TSA Input'!J3450="Yes",'TSA Input'!C3450,""))</f>
        <v/>
      </c>
      <c r="G3475" s="43" t="str">
        <f>IF('TSA Input'!J3450="","",IF('TSA Input'!J3450="Yes",'TSA Input'!I3450,""))</f>
        <v/>
      </c>
      <c r="H3475" s="43" t="str">
        <f>IF('TSA Input'!J3450="","",IF('TSA Input'!J3450="Yes",'TSA Input'!E3450,""))</f>
        <v/>
      </c>
      <c r="I3475" s="45" t="str">
        <f t="shared" si="2"/>
        <v/>
      </c>
      <c r="J3475" s="146" t="str">
        <f>IF('TSA Input'!$J3450="","",IF('TSA Input'!$J3450="Yes",'TSA Input'!$C3450,""))</f>
        <v/>
      </c>
      <c r="K3475" s="147" t="str">
        <f>IF('TSA Input'!$J3450="","",IF('TSA Input'!$J3450="Yes",'TSA Input'!$I3450,""))</f>
        <v/>
      </c>
      <c r="L3475" s="147" t="str">
        <f>IF('TSA Input'!$J3450="","",IF('TSA Input'!$J3450="Yes",'TSA Input'!$E3450,""))</f>
        <v/>
      </c>
      <c r="M3475" s="45" t="str">
        <f t="shared" si="3"/>
        <v/>
      </c>
      <c r="N3475" s="48"/>
      <c r="O3475" s="49"/>
      <c r="P3475" s="148" t="s">
        <v>31</v>
      </c>
      <c r="Q3475" s="149" t="s">
        <v>31</v>
      </c>
      <c r="R3475" s="1"/>
    </row>
    <row r="3476" spans="1:18" ht="15.75" hidden="1" customHeight="1">
      <c r="A3476" s="1" t="str">
        <f t="shared" si="1"/>
        <v/>
      </c>
      <c r="B3476" s="1"/>
      <c r="C3476" s="38" t="str">
        <f>IF('TSA Input'!J3451="","",IF('TSA Input'!J3451="Yes",'TSA Input'!B3451,"Ineligible"))</f>
        <v/>
      </c>
      <c r="D3476" s="39" t="str">
        <f>IF('TSA Input'!J3451="","",IF('TSA Input'!J3451="Yes",'TSA Input'!H3451,""))</f>
        <v/>
      </c>
      <c r="E3476" s="40" t="str">
        <f>IF('TSA Input'!J3451="","",IF('TSA Input'!J3451="Yes",'TSA Input'!G3451,""))</f>
        <v/>
      </c>
      <c r="F3476" s="42" t="str">
        <f>IF('TSA Input'!J3451="","",IF('TSA Input'!J3451="Yes",'TSA Input'!C3451,""))</f>
        <v/>
      </c>
      <c r="G3476" s="43" t="str">
        <f>IF('TSA Input'!J3451="","",IF('TSA Input'!J3451="Yes",'TSA Input'!I3451,""))</f>
        <v/>
      </c>
      <c r="H3476" s="43" t="str">
        <f>IF('TSA Input'!J3451="","",IF('TSA Input'!J3451="Yes",'TSA Input'!E3451,""))</f>
        <v/>
      </c>
      <c r="I3476" s="45" t="str">
        <f t="shared" si="2"/>
        <v/>
      </c>
      <c r="J3476" s="146" t="str">
        <f>IF('TSA Input'!$J3451="","",IF('TSA Input'!$J3451="Yes",'TSA Input'!$C3451,""))</f>
        <v/>
      </c>
      <c r="K3476" s="147" t="str">
        <f>IF('TSA Input'!$J3451="","",IF('TSA Input'!$J3451="Yes",'TSA Input'!$I3451,""))</f>
        <v/>
      </c>
      <c r="L3476" s="147" t="str">
        <f>IF('TSA Input'!$J3451="","",IF('TSA Input'!$J3451="Yes",'TSA Input'!$E3451,""))</f>
        <v/>
      </c>
      <c r="M3476" s="45" t="str">
        <f t="shared" si="3"/>
        <v/>
      </c>
      <c r="N3476" s="48"/>
      <c r="O3476" s="49"/>
      <c r="P3476" s="148" t="s">
        <v>31</v>
      </c>
      <c r="Q3476" s="149" t="s">
        <v>31</v>
      </c>
      <c r="R3476" s="1"/>
    </row>
    <row r="3477" spans="1:18" ht="15.75" hidden="1" customHeight="1">
      <c r="A3477" s="1" t="str">
        <f t="shared" si="1"/>
        <v/>
      </c>
      <c r="B3477" s="1"/>
      <c r="C3477" s="38" t="str">
        <f>IF('TSA Input'!J3452="","",IF('TSA Input'!J3452="Yes",'TSA Input'!B3452,"Ineligible"))</f>
        <v/>
      </c>
      <c r="D3477" s="39" t="str">
        <f>IF('TSA Input'!J3452="","",IF('TSA Input'!J3452="Yes",'TSA Input'!H3452,""))</f>
        <v/>
      </c>
      <c r="E3477" s="40" t="str">
        <f>IF('TSA Input'!J3452="","",IF('TSA Input'!J3452="Yes",'TSA Input'!G3452,""))</f>
        <v/>
      </c>
      <c r="F3477" s="42" t="str">
        <f>IF('TSA Input'!J3452="","",IF('TSA Input'!J3452="Yes",'TSA Input'!C3452,""))</f>
        <v/>
      </c>
      <c r="G3477" s="43" t="str">
        <f>IF('TSA Input'!J3452="","",IF('TSA Input'!J3452="Yes",'TSA Input'!I3452,""))</f>
        <v/>
      </c>
      <c r="H3477" s="43" t="str">
        <f>IF('TSA Input'!J3452="","",IF('TSA Input'!J3452="Yes",'TSA Input'!E3452,""))</f>
        <v/>
      </c>
      <c r="I3477" s="45" t="str">
        <f t="shared" si="2"/>
        <v/>
      </c>
      <c r="J3477" s="146" t="str">
        <f>IF('TSA Input'!$J3452="","",IF('TSA Input'!$J3452="Yes",'TSA Input'!$C3452,""))</f>
        <v/>
      </c>
      <c r="K3477" s="147" t="str">
        <f>IF('TSA Input'!$J3452="","",IF('TSA Input'!$J3452="Yes",'TSA Input'!$I3452,""))</f>
        <v/>
      </c>
      <c r="L3477" s="147" t="str">
        <f>IF('TSA Input'!$J3452="","",IF('TSA Input'!$J3452="Yes",'TSA Input'!$E3452,""))</f>
        <v/>
      </c>
      <c r="M3477" s="45" t="str">
        <f t="shared" si="3"/>
        <v/>
      </c>
      <c r="N3477" s="48"/>
      <c r="O3477" s="49"/>
      <c r="P3477" s="148" t="s">
        <v>31</v>
      </c>
      <c r="Q3477" s="149" t="s">
        <v>31</v>
      </c>
      <c r="R3477" s="1"/>
    </row>
    <row r="3478" spans="1:18" ht="15.75" hidden="1" customHeight="1">
      <c r="A3478" s="1" t="str">
        <f t="shared" si="1"/>
        <v/>
      </c>
      <c r="B3478" s="1"/>
      <c r="C3478" s="38" t="str">
        <f>IF('TSA Input'!J3453="","",IF('TSA Input'!J3453="Yes",'TSA Input'!B3453,"Ineligible"))</f>
        <v/>
      </c>
      <c r="D3478" s="39" t="str">
        <f>IF('TSA Input'!J3453="","",IF('TSA Input'!J3453="Yes",'TSA Input'!H3453,""))</f>
        <v/>
      </c>
      <c r="E3478" s="40" t="str">
        <f>IF('TSA Input'!J3453="","",IF('TSA Input'!J3453="Yes",'TSA Input'!G3453,""))</f>
        <v/>
      </c>
      <c r="F3478" s="42" t="str">
        <f>IF('TSA Input'!J3453="","",IF('TSA Input'!J3453="Yes",'TSA Input'!C3453,""))</f>
        <v/>
      </c>
      <c r="G3478" s="43" t="str">
        <f>IF('TSA Input'!J3453="","",IF('TSA Input'!J3453="Yes",'TSA Input'!I3453,""))</f>
        <v/>
      </c>
      <c r="H3478" s="43" t="str">
        <f>IF('TSA Input'!J3453="","",IF('TSA Input'!J3453="Yes",'TSA Input'!E3453,""))</f>
        <v/>
      </c>
      <c r="I3478" s="45" t="str">
        <f t="shared" si="2"/>
        <v/>
      </c>
      <c r="J3478" s="146" t="str">
        <f>IF('TSA Input'!$J3453="","",IF('TSA Input'!$J3453="Yes",'TSA Input'!$C3453,""))</f>
        <v/>
      </c>
      <c r="K3478" s="147" t="str">
        <f>IF('TSA Input'!$J3453="","",IF('TSA Input'!$J3453="Yes",'TSA Input'!$I3453,""))</f>
        <v/>
      </c>
      <c r="L3478" s="147" t="str">
        <f>IF('TSA Input'!$J3453="","",IF('TSA Input'!$J3453="Yes",'TSA Input'!$E3453,""))</f>
        <v/>
      </c>
      <c r="M3478" s="45" t="str">
        <f t="shared" si="3"/>
        <v/>
      </c>
      <c r="N3478" s="48"/>
      <c r="O3478" s="49"/>
      <c r="P3478" s="148" t="s">
        <v>31</v>
      </c>
      <c r="Q3478" s="149" t="s">
        <v>31</v>
      </c>
      <c r="R3478" s="1"/>
    </row>
    <row r="3479" spans="1:18" ht="15.75" hidden="1" customHeight="1">
      <c r="A3479" s="1" t="str">
        <f t="shared" si="1"/>
        <v/>
      </c>
      <c r="B3479" s="1"/>
      <c r="C3479" s="38" t="str">
        <f>IF('TSA Input'!J3454="","",IF('TSA Input'!J3454="Yes",'TSA Input'!B3454,"Ineligible"))</f>
        <v/>
      </c>
      <c r="D3479" s="39" t="str">
        <f>IF('TSA Input'!J3454="","",IF('TSA Input'!J3454="Yes",'TSA Input'!H3454,""))</f>
        <v/>
      </c>
      <c r="E3479" s="40" t="str">
        <f>IF('TSA Input'!J3454="","",IF('TSA Input'!J3454="Yes",'TSA Input'!G3454,""))</f>
        <v/>
      </c>
      <c r="F3479" s="42" t="str">
        <f>IF('TSA Input'!J3454="","",IF('TSA Input'!J3454="Yes",'TSA Input'!C3454,""))</f>
        <v/>
      </c>
      <c r="G3479" s="43" t="str">
        <f>IF('TSA Input'!J3454="","",IF('TSA Input'!J3454="Yes",'TSA Input'!I3454,""))</f>
        <v/>
      </c>
      <c r="H3479" s="43" t="str">
        <f>IF('TSA Input'!J3454="","",IF('TSA Input'!J3454="Yes",'TSA Input'!E3454,""))</f>
        <v/>
      </c>
      <c r="I3479" s="45" t="str">
        <f t="shared" si="2"/>
        <v/>
      </c>
      <c r="J3479" s="146" t="str">
        <f>IF('TSA Input'!$J3454="","",IF('TSA Input'!$J3454="Yes",'TSA Input'!$C3454,""))</f>
        <v/>
      </c>
      <c r="K3479" s="147" t="str">
        <f>IF('TSA Input'!$J3454="","",IF('TSA Input'!$J3454="Yes",'TSA Input'!$I3454,""))</f>
        <v/>
      </c>
      <c r="L3479" s="147" t="str">
        <f>IF('TSA Input'!$J3454="","",IF('TSA Input'!$J3454="Yes",'TSA Input'!$E3454,""))</f>
        <v/>
      </c>
      <c r="M3479" s="45" t="str">
        <f t="shared" si="3"/>
        <v/>
      </c>
      <c r="N3479" s="48"/>
      <c r="O3479" s="49"/>
      <c r="P3479" s="148" t="s">
        <v>31</v>
      </c>
      <c r="Q3479" s="149" t="s">
        <v>31</v>
      </c>
      <c r="R3479" s="1"/>
    </row>
    <row r="3480" spans="1:18" ht="15.75" hidden="1" customHeight="1">
      <c r="A3480" s="1" t="str">
        <f t="shared" si="1"/>
        <v/>
      </c>
      <c r="B3480" s="1"/>
      <c r="C3480" s="38" t="str">
        <f>IF('TSA Input'!J3455="","",IF('TSA Input'!J3455="Yes",'TSA Input'!B3455,"Ineligible"))</f>
        <v/>
      </c>
      <c r="D3480" s="39" t="str">
        <f>IF('TSA Input'!J3455="","",IF('TSA Input'!J3455="Yes",'TSA Input'!H3455,""))</f>
        <v/>
      </c>
      <c r="E3480" s="40" t="str">
        <f>IF('TSA Input'!J3455="","",IF('TSA Input'!J3455="Yes",'TSA Input'!G3455,""))</f>
        <v/>
      </c>
      <c r="F3480" s="42" t="str">
        <f>IF('TSA Input'!J3455="","",IF('TSA Input'!J3455="Yes",'TSA Input'!C3455,""))</f>
        <v/>
      </c>
      <c r="G3480" s="43" t="str">
        <f>IF('TSA Input'!J3455="","",IF('TSA Input'!J3455="Yes",'TSA Input'!I3455,""))</f>
        <v/>
      </c>
      <c r="H3480" s="43" t="str">
        <f>IF('TSA Input'!J3455="","",IF('TSA Input'!J3455="Yes",'TSA Input'!E3455,""))</f>
        <v/>
      </c>
      <c r="I3480" s="45" t="str">
        <f t="shared" si="2"/>
        <v/>
      </c>
      <c r="J3480" s="146" t="str">
        <f>IF('TSA Input'!$J3455="","",IF('TSA Input'!$J3455="Yes",'TSA Input'!$C3455,""))</f>
        <v/>
      </c>
      <c r="K3480" s="147" t="str">
        <f>IF('TSA Input'!$J3455="","",IF('TSA Input'!$J3455="Yes",'TSA Input'!$I3455,""))</f>
        <v/>
      </c>
      <c r="L3480" s="147" t="str">
        <f>IF('TSA Input'!$J3455="","",IF('TSA Input'!$J3455="Yes",'TSA Input'!$E3455,""))</f>
        <v/>
      </c>
      <c r="M3480" s="45" t="str">
        <f t="shared" si="3"/>
        <v/>
      </c>
      <c r="N3480" s="48"/>
      <c r="O3480" s="49"/>
      <c r="P3480" s="148" t="s">
        <v>31</v>
      </c>
      <c r="Q3480" s="149" t="s">
        <v>31</v>
      </c>
      <c r="R3480" s="1"/>
    </row>
    <row r="3481" spans="1:18" ht="15.75" hidden="1" customHeight="1">
      <c r="A3481" s="1" t="str">
        <f t="shared" si="1"/>
        <v/>
      </c>
      <c r="B3481" s="1"/>
      <c r="C3481" s="38" t="str">
        <f>IF('TSA Input'!J3456="","",IF('TSA Input'!J3456="Yes",'TSA Input'!B3456,"Ineligible"))</f>
        <v/>
      </c>
      <c r="D3481" s="39" t="str">
        <f>IF('TSA Input'!J3456="","",IF('TSA Input'!J3456="Yes",'TSA Input'!H3456,""))</f>
        <v/>
      </c>
      <c r="E3481" s="40" t="str">
        <f>IF('TSA Input'!J3456="","",IF('TSA Input'!J3456="Yes",'TSA Input'!G3456,""))</f>
        <v/>
      </c>
      <c r="F3481" s="42" t="str">
        <f>IF('TSA Input'!J3456="","",IF('TSA Input'!J3456="Yes",'TSA Input'!C3456,""))</f>
        <v/>
      </c>
      <c r="G3481" s="43" t="str">
        <f>IF('TSA Input'!J3456="","",IF('TSA Input'!J3456="Yes",'TSA Input'!I3456,""))</f>
        <v/>
      </c>
      <c r="H3481" s="43" t="str">
        <f>IF('TSA Input'!J3456="","",IF('TSA Input'!J3456="Yes",'TSA Input'!E3456,""))</f>
        <v/>
      </c>
      <c r="I3481" s="45" t="str">
        <f t="shared" si="2"/>
        <v/>
      </c>
      <c r="J3481" s="146" t="str">
        <f>IF('TSA Input'!$J3456="","",IF('TSA Input'!$J3456="Yes",'TSA Input'!$C3456,""))</f>
        <v/>
      </c>
      <c r="K3481" s="147" t="str">
        <f>IF('TSA Input'!$J3456="","",IF('TSA Input'!$J3456="Yes",'TSA Input'!$I3456,""))</f>
        <v/>
      </c>
      <c r="L3481" s="147" t="str">
        <f>IF('TSA Input'!$J3456="","",IF('TSA Input'!$J3456="Yes",'TSA Input'!$E3456,""))</f>
        <v/>
      </c>
      <c r="M3481" s="45" t="str">
        <f t="shared" si="3"/>
        <v/>
      </c>
      <c r="N3481" s="48"/>
      <c r="O3481" s="49"/>
      <c r="P3481" s="148" t="s">
        <v>31</v>
      </c>
      <c r="Q3481" s="149" t="s">
        <v>31</v>
      </c>
      <c r="R3481" s="1"/>
    </row>
    <row r="3482" spans="1:18" ht="15.75" hidden="1" customHeight="1">
      <c r="A3482" s="1" t="str">
        <f t="shared" si="1"/>
        <v/>
      </c>
      <c r="B3482" s="1"/>
      <c r="C3482" s="38" t="str">
        <f>IF('TSA Input'!J3457="","",IF('TSA Input'!J3457="Yes",'TSA Input'!B3457,"Ineligible"))</f>
        <v/>
      </c>
      <c r="D3482" s="39" t="str">
        <f>IF('TSA Input'!J3457="","",IF('TSA Input'!J3457="Yes",'TSA Input'!H3457,""))</f>
        <v/>
      </c>
      <c r="E3482" s="40" t="str">
        <f>IF('TSA Input'!J3457="","",IF('TSA Input'!J3457="Yes",'TSA Input'!G3457,""))</f>
        <v/>
      </c>
      <c r="F3482" s="42" t="str">
        <f>IF('TSA Input'!J3457="","",IF('TSA Input'!J3457="Yes",'TSA Input'!C3457,""))</f>
        <v/>
      </c>
      <c r="G3482" s="43" t="str">
        <f>IF('TSA Input'!J3457="","",IF('TSA Input'!J3457="Yes",'TSA Input'!I3457,""))</f>
        <v/>
      </c>
      <c r="H3482" s="43" t="str">
        <f>IF('TSA Input'!J3457="","",IF('TSA Input'!J3457="Yes",'TSA Input'!E3457,""))</f>
        <v/>
      </c>
      <c r="I3482" s="45" t="str">
        <f t="shared" si="2"/>
        <v/>
      </c>
      <c r="J3482" s="146" t="str">
        <f>IF('TSA Input'!$J3457="","",IF('TSA Input'!$J3457="Yes",'TSA Input'!$C3457,""))</f>
        <v/>
      </c>
      <c r="K3482" s="147" t="str">
        <f>IF('TSA Input'!$J3457="","",IF('TSA Input'!$J3457="Yes",'TSA Input'!$I3457,""))</f>
        <v/>
      </c>
      <c r="L3482" s="147" t="str">
        <f>IF('TSA Input'!$J3457="","",IF('TSA Input'!$J3457="Yes",'TSA Input'!$E3457,""))</f>
        <v/>
      </c>
      <c r="M3482" s="45" t="str">
        <f t="shared" si="3"/>
        <v/>
      </c>
      <c r="N3482" s="48"/>
      <c r="O3482" s="49"/>
      <c r="P3482" s="148" t="s">
        <v>31</v>
      </c>
      <c r="Q3482" s="149" t="s">
        <v>31</v>
      </c>
      <c r="R3482" s="1"/>
    </row>
    <row r="3483" spans="1:18" ht="15.75" hidden="1" customHeight="1">
      <c r="A3483" s="1" t="str">
        <f t="shared" si="1"/>
        <v/>
      </c>
      <c r="B3483" s="1"/>
      <c r="C3483" s="38" t="str">
        <f>IF('TSA Input'!J3458="","",IF('TSA Input'!J3458="Yes",'TSA Input'!B3458,"Ineligible"))</f>
        <v/>
      </c>
      <c r="D3483" s="39" t="str">
        <f>IF('TSA Input'!J3458="","",IF('TSA Input'!J3458="Yes",'TSA Input'!H3458,""))</f>
        <v/>
      </c>
      <c r="E3483" s="40" t="str">
        <f>IF('TSA Input'!J3458="","",IF('TSA Input'!J3458="Yes",'TSA Input'!G3458,""))</f>
        <v/>
      </c>
      <c r="F3483" s="42" t="str">
        <f>IF('TSA Input'!J3458="","",IF('TSA Input'!J3458="Yes",'TSA Input'!C3458,""))</f>
        <v/>
      </c>
      <c r="G3483" s="43" t="str">
        <f>IF('TSA Input'!J3458="","",IF('TSA Input'!J3458="Yes",'TSA Input'!I3458,""))</f>
        <v/>
      </c>
      <c r="H3483" s="43" t="str">
        <f>IF('TSA Input'!J3458="","",IF('TSA Input'!J3458="Yes",'TSA Input'!E3458,""))</f>
        <v/>
      </c>
      <c r="I3483" s="45" t="str">
        <f t="shared" si="2"/>
        <v/>
      </c>
      <c r="J3483" s="146" t="str">
        <f>IF('TSA Input'!$J3458="","",IF('TSA Input'!$J3458="Yes",'TSA Input'!$C3458,""))</f>
        <v/>
      </c>
      <c r="K3483" s="147" t="str">
        <f>IF('TSA Input'!$J3458="","",IF('TSA Input'!$J3458="Yes",'TSA Input'!$I3458,""))</f>
        <v/>
      </c>
      <c r="L3483" s="147" t="str">
        <f>IF('TSA Input'!$J3458="","",IF('TSA Input'!$J3458="Yes",'TSA Input'!$E3458,""))</f>
        <v/>
      </c>
      <c r="M3483" s="45" t="str">
        <f t="shared" si="3"/>
        <v/>
      </c>
      <c r="N3483" s="48"/>
      <c r="O3483" s="49"/>
      <c r="P3483" s="148" t="s">
        <v>31</v>
      </c>
      <c r="Q3483" s="149" t="s">
        <v>31</v>
      </c>
      <c r="R3483" s="1"/>
    </row>
    <row r="3484" spans="1:18" ht="15.75" hidden="1" customHeight="1">
      <c r="A3484" s="1" t="str">
        <f t="shared" si="1"/>
        <v/>
      </c>
      <c r="B3484" s="1"/>
      <c r="C3484" s="38" t="str">
        <f>IF('TSA Input'!J3459="","",IF('TSA Input'!J3459="Yes",'TSA Input'!B3459,"Ineligible"))</f>
        <v/>
      </c>
      <c r="D3484" s="39" t="str">
        <f>IF('TSA Input'!J3459="","",IF('TSA Input'!J3459="Yes",'TSA Input'!H3459,""))</f>
        <v/>
      </c>
      <c r="E3484" s="40" t="str">
        <f>IF('TSA Input'!J3459="","",IF('TSA Input'!J3459="Yes",'TSA Input'!G3459,""))</f>
        <v/>
      </c>
      <c r="F3484" s="42" t="str">
        <f>IF('TSA Input'!J3459="","",IF('TSA Input'!J3459="Yes",'TSA Input'!C3459,""))</f>
        <v/>
      </c>
      <c r="G3484" s="43" t="str">
        <f>IF('TSA Input'!J3459="","",IF('TSA Input'!J3459="Yes",'TSA Input'!I3459,""))</f>
        <v/>
      </c>
      <c r="H3484" s="43" t="str">
        <f>IF('TSA Input'!J3459="","",IF('TSA Input'!J3459="Yes",'TSA Input'!E3459,""))</f>
        <v/>
      </c>
      <c r="I3484" s="45" t="str">
        <f t="shared" si="2"/>
        <v/>
      </c>
      <c r="J3484" s="146" t="str">
        <f>IF('TSA Input'!$J3459="","",IF('TSA Input'!$J3459="Yes",'TSA Input'!$C3459,""))</f>
        <v/>
      </c>
      <c r="K3484" s="147" t="str">
        <f>IF('TSA Input'!$J3459="","",IF('TSA Input'!$J3459="Yes",'TSA Input'!$I3459,""))</f>
        <v/>
      </c>
      <c r="L3484" s="147" t="str">
        <f>IF('TSA Input'!$J3459="","",IF('TSA Input'!$J3459="Yes",'TSA Input'!$E3459,""))</f>
        <v/>
      </c>
      <c r="M3484" s="45" t="str">
        <f t="shared" si="3"/>
        <v/>
      </c>
      <c r="N3484" s="48"/>
      <c r="O3484" s="49"/>
      <c r="P3484" s="148" t="s">
        <v>31</v>
      </c>
      <c r="Q3484" s="149" t="s">
        <v>31</v>
      </c>
      <c r="R3484" s="1"/>
    </row>
    <row r="3485" spans="1:18" ht="15.75" hidden="1" customHeight="1">
      <c r="A3485" s="1" t="str">
        <f t="shared" si="1"/>
        <v/>
      </c>
      <c r="B3485" s="1"/>
      <c r="C3485" s="38" t="str">
        <f>IF('TSA Input'!J3460="","",IF('TSA Input'!J3460="Yes",'TSA Input'!B3460,"Ineligible"))</f>
        <v/>
      </c>
      <c r="D3485" s="39" t="str">
        <f>IF('TSA Input'!J3460="","",IF('TSA Input'!J3460="Yes",'TSA Input'!H3460,""))</f>
        <v/>
      </c>
      <c r="E3485" s="40" t="str">
        <f>IF('TSA Input'!J3460="","",IF('TSA Input'!J3460="Yes",'TSA Input'!G3460,""))</f>
        <v/>
      </c>
      <c r="F3485" s="42" t="str">
        <f>IF('TSA Input'!J3460="","",IF('TSA Input'!J3460="Yes",'TSA Input'!C3460,""))</f>
        <v/>
      </c>
      <c r="G3485" s="43" t="str">
        <f>IF('TSA Input'!J3460="","",IF('TSA Input'!J3460="Yes",'TSA Input'!I3460,""))</f>
        <v/>
      </c>
      <c r="H3485" s="43" t="str">
        <f>IF('TSA Input'!J3460="","",IF('TSA Input'!J3460="Yes",'TSA Input'!E3460,""))</f>
        <v/>
      </c>
      <c r="I3485" s="45" t="str">
        <f t="shared" si="2"/>
        <v/>
      </c>
      <c r="J3485" s="146" t="str">
        <f>IF('TSA Input'!$J3460="","",IF('TSA Input'!$J3460="Yes",'TSA Input'!$C3460,""))</f>
        <v/>
      </c>
      <c r="K3485" s="147" t="str">
        <f>IF('TSA Input'!$J3460="","",IF('TSA Input'!$J3460="Yes",'TSA Input'!$I3460,""))</f>
        <v/>
      </c>
      <c r="L3485" s="147" t="str">
        <f>IF('TSA Input'!$J3460="","",IF('TSA Input'!$J3460="Yes",'TSA Input'!$E3460,""))</f>
        <v/>
      </c>
      <c r="M3485" s="45" t="str">
        <f t="shared" si="3"/>
        <v/>
      </c>
      <c r="N3485" s="48"/>
      <c r="O3485" s="49"/>
      <c r="P3485" s="148" t="s">
        <v>31</v>
      </c>
      <c r="Q3485" s="149" t="s">
        <v>31</v>
      </c>
      <c r="R3485" s="1"/>
    </row>
    <row r="3486" spans="1:18" ht="15.75" hidden="1" customHeight="1">
      <c r="A3486" s="1" t="str">
        <f t="shared" si="1"/>
        <v/>
      </c>
      <c r="B3486" s="1"/>
      <c r="C3486" s="38" t="str">
        <f>IF('TSA Input'!J3461="","",IF('TSA Input'!J3461="Yes",'TSA Input'!B3461,"Ineligible"))</f>
        <v/>
      </c>
      <c r="D3486" s="39" t="str">
        <f>IF('TSA Input'!J3461="","",IF('TSA Input'!J3461="Yes",'TSA Input'!H3461,""))</f>
        <v/>
      </c>
      <c r="E3486" s="40" t="str">
        <f>IF('TSA Input'!J3461="","",IF('TSA Input'!J3461="Yes",'TSA Input'!G3461,""))</f>
        <v/>
      </c>
      <c r="F3486" s="42" t="str">
        <f>IF('TSA Input'!J3461="","",IF('TSA Input'!J3461="Yes",'TSA Input'!C3461,""))</f>
        <v/>
      </c>
      <c r="G3486" s="43" t="str">
        <f>IF('TSA Input'!J3461="","",IF('TSA Input'!J3461="Yes",'TSA Input'!I3461,""))</f>
        <v/>
      </c>
      <c r="H3486" s="43" t="str">
        <f>IF('TSA Input'!J3461="","",IF('TSA Input'!J3461="Yes",'TSA Input'!E3461,""))</f>
        <v/>
      </c>
      <c r="I3486" s="45" t="str">
        <f t="shared" si="2"/>
        <v/>
      </c>
      <c r="J3486" s="146" t="str">
        <f>IF('TSA Input'!$J3461="","",IF('TSA Input'!$J3461="Yes",'TSA Input'!$C3461,""))</f>
        <v/>
      </c>
      <c r="K3486" s="147" t="str">
        <f>IF('TSA Input'!$J3461="","",IF('TSA Input'!$J3461="Yes",'TSA Input'!$I3461,""))</f>
        <v/>
      </c>
      <c r="L3486" s="147" t="str">
        <f>IF('TSA Input'!$J3461="","",IF('TSA Input'!$J3461="Yes",'TSA Input'!$E3461,""))</f>
        <v/>
      </c>
      <c r="M3486" s="45" t="str">
        <f t="shared" si="3"/>
        <v/>
      </c>
      <c r="N3486" s="48"/>
      <c r="O3486" s="49"/>
      <c r="P3486" s="148" t="s">
        <v>31</v>
      </c>
      <c r="Q3486" s="149" t="s">
        <v>31</v>
      </c>
      <c r="R3486" s="1"/>
    </row>
    <row r="3487" spans="1:18" ht="15.75" hidden="1" customHeight="1">
      <c r="A3487" s="1" t="str">
        <f t="shared" si="1"/>
        <v/>
      </c>
      <c r="B3487" s="1"/>
      <c r="C3487" s="38" t="str">
        <f>IF('TSA Input'!J3462="","",IF('TSA Input'!J3462="Yes",'TSA Input'!B3462,"Ineligible"))</f>
        <v/>
      </c>
      <c r="D3487" s="39" t="str">
        <f>IF('TSA Input'!J3462="","",IF('TSA Input'!J3462="Yes",'TSA Input'!H3462,""))</f>
        <v/>
      </c>
      <c r="E3487" s="40" t="str">
        <f>IF('TSA Input'!J3462="","",IF('TSA Input'!J3462="Yes",'TSA Input'!G3462,""))</f>
        <v/>
      </c>
      <c r="F3487" s="42" t="str">
        <f>IF('TSA Input'!J3462="","",IF('TSA Input'!J3462="Yes",'TSA Input'!C3462,""))</f>
        <v/>
      </c>
      <c r="G3487" s="43" t="str">
        <f>IF('TSA Input'!J3462="","",IF('TSA Input'!J3462="Yes",'TSA Input'!I3462,""))</f>
        <v/>
      </c>
      <c r="H3487" s="43" t="str">
        <f>IF('TSA Input'!J3462="","",IF('TSA Input'!J3462="Yes",'TSA Input'!E3462,""))</f>
        <v/>
      </c>
      <c r="I3487" s="45" t="str">
        <f t="shared" si="2"/>
        <v/>
      </c>
      <c r="J3487" s="146" t="str">
        <f>IF('TSA Input'!$J3462="","",IF('TSA Input'!$J3462="Yes",'TSA Input'!$C3462,""))</f>
        <v/>
      </c>
      <c r="K3487" s="147" t="str">
        <f>IF('TSA Input'!$J3462="","",IF('TSA Input'!$J3462="Yes",'TSA Input'!$I3462,""))</f>
        <v/>
      </c>
      <c r="L3487" s="147" t="str">
        <f>IF('TSA Input'!$J3462="","",IF('TSA Input'!$J3462="Yes",'TSA Input'!$E3462,""))</f>
        <v/>
      </c>
      <c r="M3487" s="45" t="str">
        <f t="shared" si="3"/>
        <v/>
      </c>
      <c r="N3487" s="48"/>
      <c r="O3487" s="49"/>
      <c r="P3487" s="148" t="s">
        <v>31</v>
      </c>
      <c r="Q3487" s="149" t="s">
        <v>31</v>
      </c>
      <c r="R3487" s="1"/>
    </row>
    <row r="3488" spans="1:18" ht="15.75" hidden="1" customHeight="1">
      <c r="A3488" s="1" t="str">
        <f t="shared" si="1"/>
        <v/>
      </c>
      <c r="B3488" s="1"/>
      <c r="C3488" s="38" t="str">
        <f>IF('TSA Input'!J3463="","",IF('TSA Input'!J3463="Yes",'TSA Input'!B3463,"Ineligible"))</f>
        <v/>
      </c>
      <c r="D3488" s="39" t="str">
        <f>IF('TSA Input'!J3463="","",IF('TSA Input'!J3463="Yes",'TSA Input'!H3463,""))</f>
        <v/>
      </c>
      <c r="E3488" s="40" t="str">
        <f>IF('TSA Input'!J3463="","",IF('TSA Input'!J3463="Yes",'TSA Input'!G3463,""))</f>
        <v/>
      </c>
      <c r="F3488" s="42" t="str">
        <f>IF('TSA Input'!J3463="","",IF('TSA Input'!J3463="Yes",'TSA Input'!C3463,""))</f>
        <v/>
      </c>
      <c r="G3488" s="43" t="str">
        <f>IF('TSA Input'!J3463="","",IF('TSA Input'!J3463="Yes",'TSA Input'!I3463,""))</f>
        <v/>
      </c>
      <c r="H3488" s="43" t="str">
        <f>IF('TSA Input'!J3463="","",IF('TSA Input'!J3463="Yes",'TSA Input'!E3463,""))</f>
        <v/>
      </c>
      <c r="I3488" s="45" t="str">
        <f t="shared" si="2"/>
        <v/>
      </c>
      <c r="J3488" s="146" t="str">
        <f>IF('TSA Input'!$J3463="","",IF('TSA Input'!$J3463="Yes",'TSA Input'!$C3463,""))</f>
        <v/>
      </c>
      <c r="K3488" s="147" t="str">
        <f>IF('TSA Input'!$J3463="","",IF('TSA Input'!$J3463="Yes",'TSA Input'!$I3463,""))</f>
        <v/>
      </c>
      <c r="L3488" s="147" t="str">
        <f>IF('TSA Input'!$J3463="","",IF('TSA Input'!$J3463="Yes",'TSA Input'!$E3463,""))</f>
        <v/>
      </c>
      <c r="M3488" s="45" t="str">
        <f t="shared" si="3"/>
        <v/>
      </c>
      <c r="N3488" s="48"/>
      <c r="O3488" s="49"/>
      <c r="P3488" s="148" t="s">
        <v>31</v>
      </c>
      <c r="Q3488" s="149" t="s">
        <v>31</v>
      </c>
      <c r="R3488" s="1"/>
    </row>
    <row r="3489" spans="1:18" ht="15.75" hidden="1" customHeight="1">
      <c r="A3489" s="1" t="str">
        <f t="shared" si="1"/>
        <v/>
      </c>
      <c r="B3489" s="1"/>
      <c r="C3489" s="38" t="str">
        <f>IF('TSA Input'!J3464="","",IF('TSA Input'!J3464="Yes",'TSA Input'!B3464,"Ineligible"))</f>
        <v/>
      </c>
      <c r="D3489" s="39" t="str">
        <f>IF('TSA Input'!J3464="","",IF('TSA Input'!J3464="Yes",'TSA Input'!H3464,""))</f>
        <v/>
      </c>
      <c r="E3489" s="40" t="str">
        <f>IF('TSA Input'!J3464="","",IF('TSA Input'!J3464="Yes",'TSA Input'!G3464,""))</f>
        <v/>
      </c>
      <c r="F3489" s="42" t="str">
        <f>IF('TSA Input'!J3464="","",IF('TSA Input'!J3464="Yes",'TSA Input'!C3464,""))</f>
        <v/>
      </c>
      <c r="G3489" s="43" t="str">
        <f>IF('TSA Input'!J3464="","",IF('TSA Input'!J3464="Yes",'TSA Input'!I3464,""))</f>
        <v/>
      </c>
      <c r="H3489" s="43" t="str">
        <f>IF('TSA Input'!J3464="","",IF('TSA Input'!J3464="Yes",'TSA Input'!E3464,""))</f>
        <v/>
      </c>
      <c r="I3489" s="45" t="str">
        <f t="shared" si="2"/>
        <v/>
      </c>
      <c r="J3489" s="146" t="str">
        <f>IF('TSA Input'!$J3464="","",IF('TSA Input'!$J3464="Yes",'TSA Input'!$C3464,""))</f>
        <v/>
      </c>
      <c r="K3489" s="147" t="str">
        <f>IF('TSA Input'!$J3464="","",IF('TSA Input'!$J3464="Yes",'TSA Input'!$I3464,""))</f>
        <v/>
      </c>
      <c r="L3489" s="147" t="str">
        <f>IF('TSA Input'!$J3464="","",IF('TSA Input'!$J3464="Yes",'TSA Input'!$E3464,""))</f>
        <v/>
      </c>
      <c r="M3489" s="45" t="str">
        <f t="shared" si="3"/>
        <v/>
      </c>
      <c r="N3489" s="48"/>
      <c r="O3489" s="49"/>
      <c r="P3489" s="148" t="s">
        <v>31</v>
      </c>
      <c r="Q3489" s="149" t="s">
        <v>31</v>
      </c>
      <c r="R3489" s="1"/>
    </row>
    <row r="3490" spans="1:18" ht="15.75" hidden="1" customHeight="1">
      <c r="A3490" s="1" t="str">
        <f t="shared" si="1"/>
        <v/>
      </c>
      <c r="B3490" s="1"/>
      <c r="C3490" s="38" t="str">
        <f>IF('TSA Input'!J3465="","",IF('TSA Input'!J3465="Yes",'TSA Input'!B3465,"Ineligible"))</f>
        <v/>
      </c>
      <c r="D3490" s="39" t="str">
        <f>IF('TSA Input'!J3465="","",IF('TSA Input'!J3465="Yes",'TSA Input'!H3465,""))</f>
        <v/>
      </c>
      <c r="E3490" s="40" t="str">
        <f>IF('TSA Input'!J3465="","",IF('TSA Input'!J3465="Yes",'TSA Input'!G3465,""))</f>
        <v/>
      </c>
      <c r="F3490" s="42" t="str">
        <f>IF('TSA Input'!J3465="","",IF('TSA Input'!J3465="Yes",'TSA Input'!C3465,""))</f>
        <v/>
      </c>
      <c r="G3490" s="43" t="str">
        <f>IF('TSA Input'!J3465="","",IF('TSA Input'!J3465="Yes",'TSA Input'!I3465,""))</f>
        <v/>
      </c>
      <c r="H3490" s="43" t="str">
        <f>IF('TSA Input'!J3465="","",IF('TSA Input'!J3465="Yes",'TSA Input'!E3465,""))</f>
        <v/>
      </c>
      <c r="I3490" s="45" t="str">
        <f t="shared" si="2"/>
        <v/>
      </c>
      <c r="J3490" s="146" t="str">
        <f>IF('TSA Input'!$J3465="","",IF('TSA Input'!$J3465="Yes",'TSA Input'!$C3465,""))</f>
        <v/>
      </c>
      <c r="K3490" s="147" t="str">
        <f>IF('TSA Input'!$J3465="","",IF('TSA Input'!$J3465="Yes",'TSA Input'!$I3465,""))</f>
        <v/>
      </c>
      <c r="L3490" s="147" t="str">
        <f>IF('TSA Input'!$J3465="","",IF('TSA Input'!$J3465="Yes",'TSA Input'!$E3465,""))</f>
        <v/>
      </c>
      <c r="M3490" s="45" t="str">
        <f t="shared" si="3"/>
        <v/>
      </c>
      <c r="N3490" s="48"/>
      <c r="O3490" s="49"/>
      <c r="P3490" s="148" t="s">
        <v>31</v>
      </c>
      <c r="Q3490" s="149" t="s">
        <v>31</v>
      </c>
      <c r="R3490" s="1"/>
    </row>
    <row r="3491" spans="1:18" ht="15.75" hidden="1" customHeight="1">
      <c r="A3491" s="1" t="str">
        <f t="shared" si="1"/>
        <v/>
      </c>
      <c r="B3491" s="1"/>
      <c r="C3491" s="38" t="str">
        <f>IF('TSA Input'!J3466="","",IF('TSA Input'!J3466="Yes",'TSA Input'!B3466,"Ineligible"))</f>
        <v/>
      </c>
      <c r="D3491" s="39" t="str">
        <f>IF('TSA Input'!J3466="","",IF('TSA Input'!J3466="Yes",'TSA Input'!H3466,""))</f>
        <v/>
      </c>
      <c r="E3491" s="40" t="str">
        <f>IF('TSA Input'!J3466="","",IF('TSA Input'!J3466="Yes",'TSA Input'!G3466,""))</f>
        <v/>
      </c>
      <c r="F3491" s="42" t="str">
        <f>IF('TSA Input'!J3466="","",IF('TSA Input'!J3466="Yes",'TSA Input'!C3466,""))</f>
        <v/>
      </c>
      <c r="G3491" s="43" t="str">
        <f>IF('TSA Input'!J3466="","",IF('TSA Input'!J3466="Yes",'TSA Input'!I3466,""))</f>
        <v/>
      </c>
      <c r="H3491" s="43" t="str">
        <f>IF('TSA Input'!J3466="","",IF('TSA Input'!J3466="Yes",'TSA Input'!E3466,""))</f>
        <v/>
      </c>
      <c r="I3491" s="45" t="str">
        <f t="shared" si="2"/>
        <v/>
      </c>
      <c r="J3491" s="146" t="str">
        <f>IF('TSA Input'!$J3466="","",IF('TSA Input'!$J3466="Yes",'TSA Input'!$C3466,""))</f>
        <v/>
      </c>
      <c r="K3491" s="147" t="str">
        <f>IF('TSA Input'!$J3466="","",IF('TSA Input'!$J3466="Yes",'TSA Input'!$I3466,""))</f>
        <v/>
      </c>
      <c r="L3491" s="147" t="str">
        <f>IF('TSA Input'!$J3466="","",IF('TSA Input'!$J3466="Yes",'TSA Input'!$E3466,""))</f>
        <v/>
      </c>
      <c r="M3491" s="45" t="str">
        <f t="shared" si="3"/>
        <v/>
      </c>
      <c r="N3491" s="48"/>
      <c r="O3491" s="49"/>
      <c r="P3491" s="148" t="s">
        <v>31</v>
      </c>
      <c r="Q3491" s="149" t="s">
        <v>31</v>
      </c>
      <c r="R3491" s="1"/>
    </row>
    <row r="3492" spans="1:18" ht="15.75" hidden="1" customHeight="1">
      <c r="A3492" s="1" t="str">
        <f t="shared" si="1"/>
        <v/>
      </c>
      <c r="B3492" s="1"/>
      <c r="C3492" s="38" t="str">
        <f>IF('TSA Input'!J3467="","",IF('TSA Input'!J3467="Yes",'TSA Input'!B3467,"Ineligible"))</f>
        <v/>
      </c>
      <c r="D3492" s="39" t="str">
        <f>IF('TSA Input'!J3467="","",IF('TSA Input'!J3467="Yes",'TSA Input'!H3467,""))</f>
        <v/>
      </c>
      <c r="E3492" s="40" t="str">
        <f>IF('TSA Input'!J3467="","",IF('TSA Input'!J3467="Yes",'TSA Input'!G3467,""))</f>
        <v/>
      </c>
      <c r="F3492" s="42" t="str">
        <f>IF('TSA Input'!J3467="","",IF('TSA Input'!J3467="Yes",'TSA Input'!C3467,""))</f>
        <v/>
      </c>
      <c r="G3492" s="43" t="str">
        <f>IF('TSA Input'!J3467="","",IF('TSA Input'!J3467="Yes",'TSA Input'!I3467,""))</f>
        <v/>
      </c>
      <c r="H3492" s="43" t="str">
        <f>IF('TSA Input'!J3467="","",IF('TSA Input'!J3467="Yes",'TSA Input'!E3467,""))</f>
        <v/>
      </c>
      <c r="I3492" s="45" t="str">
        <f t="shared" si="2"/>
        <v/>
      </c>
      <c r="J3492" s="146" t="str">
        <f>IF('TSA Input'!$J3467="","",IF('TSA Input'!$J3467="Yes",'TSA Input'!$C3467,""))</f>
        <v/>
      </c>
      <c r="K3492" s="147" t="str">
        <f>IF('TSA Input'!$J3467="","",IF('TSA Input'!$J3467="Yes",'TSA Input'!$I3467,""))</f>
        <v/>
      </c>
      <c r="L3492" s="147" t="str">
        <f>IF('TSA Input'!$J3467="","",IF('TSA Input'!$J3467="Yes",'TSA Input'!$E3467,""))</f>
        <v/>
      </c>
      <c r="M3492" s="45" t="str">
        <f t="shared" si="3"/>
        <v/>
      </c>
      <c r="N3492" s="48"/>
      <c r="O3492" s="49"/>
      <c r="P3492" s="148" t="s">
        <v>31</v>
      </c>
      <c r="Q3492" s="149" t="s">
        <v>31</v>
      </c>
      <c r="R3492" s="1"/>
    </row>
    <row r="3493" spans="1:18" ht="15.75" hidden="1" customHeight="1">
      <c r="A3493" s="1" t="str">
        <f t="shared" si="1"/>
        <v/>
      </c>
      <c r="B3493" s="1"/>
      <c r="C3493" s="38" t="str">
        <f>IF('TSA Input'!J3468="","",IF('TSA Input'!J3468="Yes",'TSA Input'!B3468,"Ineligible"))</f>
        <v/>
      </c>
      <c r="D3493" s="39" t="str">
        <f>IF('TSA Input'!J3468="","",IF('TSA Input'!J3468="Yes",'TSA Input'!H3468,""))</f>
        <v/>
      </c>
      <c r="E3493" s="40" t="str">
        <f>IF('TSA Input'!J3468="","",IF('TSA Input'!J3468="Yes",'TSA Input'!G3468,""))</f>
        <v/>
      </c>
      <c r="F3493" s="42" t="str">
        <f>IF('TSA Input'!J3468="","",IF('TSA Input'!J3468="Yes",'TSA Input'!C3468,""))</f>
        <v/>
      </c>
      <c r="G3493" s="43" t="str">
        <f>IF('TSA Input'!J3468="","",IF('TSA Input'!J3468="Yes",'TSA Input'!I3468,""))</f>
        <v/>
      </c>
      <c r="H3493" s="43" t="str">
        <f>IF('TSA Input'!J3468="","",IF('TSA Input'!J3468="Yes",'TSA Input'!E3468,""))</f>
        <v/>
      </c>
      <c r="I3493" s="45" t="str">
        <f t="shared" si="2"/>
        <v/>
      </c>
      <c r="J3493" s="146" t="str">
        <f>IF('TSA Input'!$J3468="","",IF('TSA Input'!$J3468="Yes",'TSA Input'!$C3468,""))</f>
        <v/>
      </c>
      <c r="K3493" s="147" t="str">
        <f>IF('TSA Input'!$J3468="","",IF('TSA Input'!$J3468="Yes",'TSA Input'!$I3468,""))</f>
        <v/>
      </c>
      <c r="L3493" s="147" t="str">
        <f>IF('TSA Input'!$J3468="","",IF('TSA Input'!$J3468="Yes",'TSA Input'!$E3468,""))</f>
        <v/>
      </c>
      <c r="M3493" s="45" t="str">
        <f t="shared" si="3"/>
        <v/>
      </c>
      <c r="N3493" s="48"/>
      <c r="O3493" s="49"/>
      <c r="P3493" s="148" t="s">
        <v>31</v>
      </c>
      <c r="Q3493" s="149" t="s">
        <v>31</v>
      </c>
      <c r="R3493" s="1"/>
    </row>
    <row r="3494" spans="1:18" ht="15.75" hidden="1" customHeight="1">
      <c r="A3494" s="1" t="str">
        <f t="shared" si="1"/>
        <v/>
      </c>
      <c r="B3494" s="1"/>
      <c r="C3494" s="38" t="str">
        <f>IF('TSA Input'!J3469="","",IF('TSA Input'!J3469="Yes",'TSA Input'!B3469,"Ineligible"))</f>
        <v/>
      </c>
      <c r="D3494" s="39" t="str">
        <f>IF('TSA Input'!J3469="","",IF('TSA Input'!J3469="Yes",'TSA Input'!H3469,""))</f>
        <v/>
      </c>
      <c r="E3494" s="40" t="str">
        <f>IF('TSA Input'!J3469="","",IF('TSA Input'!J3469="Yes",'TSA Input'!G3469,""))</f>
        <v/>
      </c>
      <c r="F3494" s="42" t="str">
        <f>IF('TSA Input'!J3469="","",IF('TSA Input'!J3469="Yes",'TSA Input'!C3469,""))</f>
        <v/>
      </c>
      <c r="G3494" s="43" t="str">
        <f>IF('TSA Input'!J3469="","",IF('TSA Input'!J3469="Yes",'TSA Input'!I3469,""))</f>
        <v/>
      </c>
      <c r="H3494" s="43" t="str">
        <f>IF('TSA Input'!J3469="","",IF('TSA Input'!J3469="Yes",'TSA Input'!E3469,""))</f>
        <v/>
      </c>
      <c r="I3494" s="45" t="str">
        <f t="shared" si="2"/>
        <v/>
      </c>
      <c r="J3494" s="146" t="str">
        <f>IF('TSA Input'!$J3469="","",IF('TSA Input'!$J3469="Yes",'TSA Input'!$C3469,""))</f>
        <v/>
      </c>
      <c r="K3494" s="147" t="str">
        <f>IF('TSA Input'!$J3469="","",IF('TSA Input'!$J3469="Yes",'TSA Input'!$I3469,""))</f>
        <v/>
      </c>
      <c r="L3494" s="147" t="str">
        <f>IF('TSA Input'!$J3469="","",IF('TSA Input'!$J3469="Yes",'TSA Input'!$E3469,""))</f>
        <v/>
      </c>
      <c r="M3494" s="45" t="str">
        <f t="shared" si="3"/>
        <v/>
      </c>
      <c r="N3494" s="48"/>
      <c r="O3494" s="49"/>
      <c r="P3494" s="148" t="s">
        <v>31</v>
      </c>
      <c r="Q3494" s="149" t="s">
        <v>31</v>
      </c>
      <c r="R3494" s="1"/>
    </row>
    <row r="3495" spans="1:18" ht="15.75" hidden="1" customHeight="1">
      <c r="A3495" s="1" t="str">
        <f t="shared" si="1"/>
        <v/>
      </c>
      <c r="B3495" s="1"/>
      <c r="C3495" s="38" t="str">
        <f>IF('TSA Input'!J3470="","",IF('TSA Input'!J3470="Yes",'TSA Input'!B3470,"Ineligible"))</f>
        <v/>
      </c>
      <c r="D3495" s="39" t="str">
        <f>IF('TSA Input'!J3470="","",IF('TSA Input'!J3470="Yes",'TSA Input'!H3470,""))</f>
        <v/>
      </c>
      <c r="E3495" s="40" t="str">
        <f>IF('TSA Input'!J3470="","",IF('TSA Input'!J3470="Yes",'TSA Input'!G3470,""))</f>
        <v/>
      </c>
      <c r="F3495" s="42" t="str">
        <f>IF('TSA Input'!J3470="","",IF('TSA Input'!J3470="Yes",'TSA Input'!C3470,""))</f>
        <v/>
      </c>
      <c r="G3495" s="43" t="str">
        <f>IF('TSA Input'!J3470="","",IF('TSA Input'!J3470="Yes",'TSA Input'!I3470,""))</f>
        <v/>
      </c>
      <c r="H3495" s="43" t="str">
        <f>IF('TSA Input'!J3470="","",IF('TSA Input'!J3470="Yes",'TSA Input'!E3470,""))</f>
        <v/>
      </c>
      <c r="I3495" s="45" t="str">
        <f t="shared" si="2"/>
        <v/>
      </c>
      <c r="J3495" s="146" t="str">
        <f>IF('TSA Input'!$J3470="","",IF('TSA Input'!$J3470="Yes",'TSA Input'!$C3470,""))</f>
        <v/>
      </c>
      <c r="K3495" s="147" t="str">
        <f>IF('TSA Input'!$J3470="","",IF('TSA Input'!$J3470="Yes",'TSA Input'!$I3470,""))</f>
        <v/>
      </c>
      <c r="L3495" s="147" t="str">
        <f>IF('TSA Input'!$J3470="","",IF('TSA Input'!$J3470="Yes",'TSA Input'!$E3470,""))</f>
        <v/>
      </c>
      <c r="M3495" s="45" t="str">
        <f t="shared" si="3"/>
        <v/>
      </c>
      <c r="N3495" s="48"/>
      <c r="O3495" s="49"/>
      <c r="P3495" s="148" t="s">
        <v>31</v>
      </c>
      <c r="Q3495" s="149" t="s">
        <v>31</v>
      </c>
      <c r="R3495" s="1"/>
    </row>
    <row r="3496" spans="1:18" ht="15.75" hidden="1" customHeight="1">
      <c r="A3496" s="1" t="str">
        <f t="shared" si="1"/>
        <v/>
      </c>
      <c r="B3496" s="1"/>
      <c r="C3496" s="38" t="str">
        <f>IF('TSA Input'!J3471="","",IF('TSA Input'!J3471="Yes",'TSA Input'!B3471,"Ineligible"))</f>
        <v/>
      </c>
      <c r="D3496" s="39" t="str">
        <f>IF('TSA Input'!J3471="","",IF('TSA Input'!J3471="Yes",'TSA Input'!H3471,""))</f>
        <v/>
      </c>
      <c r="E3496" s="40" t="str">
        <f>IF('TSA Input'!J3471="","",IF('TSA Input'!J3471="Yes",'TSA Input'!G3471,""))</f>
        <v/>
      </c>
      <c r="F3496" s="42" t="str">
        <f>IF('TSA Input'!J3471="","",IF('TSA Input'!J3471="Yes",'TSA Input'!C3471,""))</f>
        <v/>
      </c>
      <c r="G3496" s="43" t="str">
        <f>IF('TSA Input'!J3471="","",IF('TSA Input'!J3471="Yes",'TSA Input'!I3471,""))</f>
        <v/>
      </c>
      <c r="H3496" s="43" t="str">
        <f>IF('TSA Input'!J3471="","",IF('TSA Input'!J3471="Yes",'TSA Input'!E3471,""))</f>
        <v/>
      </c>
      <c r="I3496" s="45" t="str">
        <f t="shared" si="2"/>
        <v/>
      </c>
      <c r="J3496" s="146" t="str">
        <f>IF('TSA Input'!$J3471="","",IF('TSA Input'!$J3471="Yes",'TSA Input'!$C3471,""))</f>
        <v/>
      </c>
      <c r="K3496" s="147" t="str">
        <f>IF('TSA Input'!$J3471="","",IF('TSA Input'!$J3471="Yes",'TSA Input'!$I3471,""))</f>
        <v/>
      </c>
      <c r="L3496" s="147" t="str">
        <f>IF('TSA Input'!$J3471="","",IF('TSA Input'!$J3471="Yes",'TSA Input'!$E3471,""))</f>
        <v/>
      </c>
      <c r="M3496" s="45" t="str">
        <f t="shared" si="3"/>
        <v/>
      </c>
      <c r="N3496" s="48"/>
      <c r="O3496" s="49"/>
      <c r="P3496" s="148" t="s">
        <v>31</v>
      </c>
      <c r="Q3496" s="149" t="s">
        <v>31</v>
      </c>
      <c r="R3496" s="1"/>
    </row>
    <row r="3497" spans="1:18" ht="15.75" hidden="1" customHeight="1">
      <c r="A3497" s="1" t="str">
        <f t="shared" si="1"/>
        <v/>
      </c>
      <c r="B3497" s="1"/>
      <c r="C3497" s="38" t="str">
        <f>IF('TSA Input'!J3472="","",IF('TSA Input'!J3472="Yes",'TSA Input'!B3472,"Ineligible"))</f>
        <v/>
      </c>
      <c r="D3497" s="39" t="str">
        <f>IF('TSA Input'!J3472="","",IF('TSA Input'!J3472="Yes",'TSA Input'!H3472,""))</f>
        <v/>
      </c>
      <c r="E3497" s="40" t="str">
        <f>IF('TSA Input'!J3472="","",IF('TSA Input'!J3472="Yes",'TSA Input'!G3472,""))</f>
        <v/>
      </c>
      <c r="F3497" s="42" t="str">
        <f>IF('TSA Input'!J3472="","",IF('TSA Input'!J3472="Yes",'TSA Input'!C3472,""))</f>
        <v/>
      </c>
      <c r="G3497" s="43" t="str">
        <f>IF('TSA Input'!J3472="","",IF('TSA Input'!J3472="Yes",'TSA Input'!I3472,""))</f>
        <v/>
      </c>
      <c r="H3497" s="43" t="str">
        <f>IF('TSA Input'!J3472="","",IF('TSA Input'!J3472="Yes",'TSA Input'!E3472,""))</f>
        <v/>
      </c>
      <c r="I3497" s="45" t="str">
        <f t="shared" si="2"/>
        <v/>
      </c>
      <c r="J3497" s="146" t="str">
        <f>IF('TSA Input'!$J3472="","",IF('TSA Input'!$J3472="Yes",'TSA Input'!$C3472,""))</f>
        <v/>
      </c>
      <c r="K3497" s="147" t="str">
        <f>IF('TSA Input'!$J3472="","",IF('TSA Input'!$J3472="Yes",'TSA Input'!$I3472,""))</f>
        <v/>
      </c>
      <c r="L3497" s="147" t="str">
        <f>IF('TSA Input'!$J3472="","",IF('TSA Input'!$J3472="Yes",'TSA Input'!$E3472,""))</f>
        <v/>
      </c>
      <c r="M3497" s="45" t="str">
        <f t="shared" si="3"/>
        <v/>
      </c>
      <c r="N3497" s="48"/>
      <c r="O3497" s="49"/>
      <c r="P3497" s="148" t="s">
        <v>31</v>
      </c>
      <c r="Q3497" s="149" t="s">
        <v>31</v>
      </c>
      <c r="R3497" s="1"/>
    </row>
    <row r="3498" spans="1:18" ht="15.75" hidden="1" customHeight="1">
      <c r="A3498" s="1" t="str">
        <f t="shared" si="1"/>
        <v/>
      </c>
      <c r="B3498" s="1"/>
      <c r="C3498" s="38" t="str">
        <f>IF('TSA Input'!J3473="","",IF('TSA Input'!J3473="Yes",'TSA Input'!B3473,"Ineligible"))</f>
        <v/>
      </c>
      <c r="D3498" s="39" t="str">
        <f>IF('TSA Input'!J3473="","",IF('TSA Input'!J3473="Yes",'TSA Input'!H3473,""))</f>
        <v/>
      </c>
      <c r="E3498" s="40" t="str">
        <f>IF('TSA Input'!J3473="","",IF('TSA Input'!J3473="Yes",'TSA Input'!G3473,""))</f>
        <v/>
      </c>
      <c r="F3498" s="42" t="str">
        <f>IF('TSA Input'!J3473="","",IF('TSA Input'!J3473="Yes",'TSA Input'!C3473,""))</f>
        <v/>
      </c>
      <c r="G3498" s="43" t="str">
        <f>IF('TSA Input'!J3473="","",IF('TSA Input'!J3473="Yes",'TSA Input'!I3473,""))</f>
        <v/>
      </c>
      <c r="H3498" s="43" t="str">
        <f>IF('TSA Input'!J3473="","",IF('TSA Input'!J3473="Yes",'TSA Input'!E3473,""))</f>
        <v/>
      </c>
      <c r="I3498" s="45" t="str">
        <f t="shared" si="2"/>
        <v/>
      </c>
      <c r="J3498" s="146" t="str">
        <f>IF('TSA Input'!$J3473="","",IF('TSA Input'!$J3473="Yes",'TSA Input'!$C3473,""))</f>
        <v/>
      </c>
      <c r="K3498" s="147" t="str">
        <f>IF('TSA Input'!$J3473="","",IF('TSA Input'!$J3473="Yes",'TSA Input'!$I3473,""))</f>
        <v/>
      </c>
      <c r="L3498" s="147" t="str">
        <f>IF('TSA Input'!$J3473="","",IF('TSA Input'!$J3473="Yes",'TSA Input'!$E3473,""))</f>
        <v/>
      </c>
      <c r="M3498" s="45" t="str">
        <f t="shared" si="3"/>
        <v/>
      </c>
      <c r="N3498" s="48"/>
      <c r="O3498" s="49"/>
      <c r="P3498" s="148" t="s">
        <v>31</v>
      </c>
      <c r="Q3498" s="149" t="s">
        <v>31</v>
      </c>
      <c r="R3498" s="1"/>
    </row>
    <row r="3499" spans="1:18" ht="15.75" hidden="1" customHeight="1">
      <c r="A3499" s="1" t="str">
        <f t="shared" si="1"/>
        <v/>
      </c>
      <c r="B3499" s="1"/>
      <c r="C3499" s="38" t="str">
        <f>IF('TSA Input'!J3474="","",IF('TSA Input'!J3474="Yes",'TSA Input'!B3474,"Ineligible"))</f>
        <v/>
      </c>
      <c r="D3499" s="39" t="str">
        <f>IF('TSA Input'!J3474="","",IF('TSA Input'!J3474="Yes",'TSA Input'!H3474,""))</f>
        <v/>
      </c>
      <c r="E3499" s="40" t="str">
        <f>IF('TSA Input'!J3474="","",IF('TSA Input'!J3474="Yes",'TSA Input'!G3474,""))</f>
        <v/>
      </c>
      <c r="F3499" s="42" t="str">
        <f>IF('TSA Input'!J3474="","",IF('TSA Input'!J3474="Yes",'TSA Input'!C3474,""))</f>
        <v/>
      </c>
      <c r="G3499" s="43" t="str">
        <f>IF('TSA Input'!J3474="","",IF('TSA Input'!J3474="Yes",'TSA Input'!I3474,""))</f>
        <v/>
      </c>
      <c r="H3499" s="43" t="str">
        <f>IF('TSA Input'!J3474="","",IF('TSA Input'!J3474="Yes",'TSA Input'!E3474,""))</f>
        <v/>
      </c>
      <c r="I3499" s="45" t="str">
        <f t="shared" si="2"/>
        <v/>
      </c>
      <c r="J3499" s="146" t="str">
        <f>IF('TSA Input'!$J3474="","",IF('TSA Input'!$J3474="Yes",'TSA Input'!$C3474,""))</f>
        <v/>
      </c>
      <c r="K3499" s="147" t="str">
        <f>IF('TSA Input'!$J3474="","",IF('TSA Input'!$J3474="Yes",'TSA Input'!$I3474,""))</f>
        <v/>
      </c>
      <c r="L3499" s="147" t="str">
        <f>IF('TSA Input'!$J3474="","",IF('TSA Input'!$J3474="Yes",'TSA Input'!$E3474,""))</f>
        <v/>
      </c>
      <c r="M3499" s="45" t="str">
        <f t="shared" si="3"/>
        <v/>
      </c>
      <c r="N3499" s="48"/>
      <c r="O3499" s="49"/>
      <c r="P3499" s="148" t="s">
        <v>31</v>
      </c>
      <c r="Q3499" s="149" t="s">
        <v>31</v>
      </c>
      <c r="R3499" s="1"/>
    </row>
    <row r="3500" spans="1:18" ht="15.75" hidden="1" customHeight="1">
      <c r="A3500" s="1" t="str">
        <f t="shared" si="1"/>
        <v/>
      </c>
      <c r="B3500" s="1"/>
      <c r="C3500" s="38" t="str">
        <f>IF('TSA Input'!J3475="","",IF('TSA Input'!J3475="Yes",'TSA Input'!B3475,"Ineligible"))</f>
        <v/>
      </c>
      <c r="D3500" s="39" t="str">
        <f>IF('TSA Input'!J3475="","",IF('TSA Input'!J3475="Yes",'TSA Input'!H3475,""))</f>
        <v/>
      </c>
      <c r="E3500" s="40" t="str">
        <f>IF('TSA Input'!J3475="","",IF('TSA Input'!J3475="Yes",'TSA Input'!G3475,""))</f>
        <v/>
      </c>
      <c r="F3500" s="42" t="str">
        <f>IF('TSA Input'!J3475="","",IF('TSA Input'!J3475="Yes",'TSA Input'!C3475,""))</f>
        <v/>
      </c>
      <c r="G3500" s="43" t="str">
        <f>IF('TSA Input'!J3475="","",IF('TSA Input'!J3475="Yes",'TSA Input'!I3475,""))</f>
        <v/>
      </c>
      <c r="H3500" s="43" t="str">
        <f>IF('TSA Input'!J3475="","",IF('TSA Input'!J3475="Yes",'TSA Input'!E3475,""))</f>
        <v/>
      </c>
      <c r="I3500" s="45" t="str">
        <f t="shared" si="2"/>
        <v/>
      </c>
      <c r="J3500" s="146" t="str">
        <f>IF('TSA Input'!$J3475="","",IF('TSA Input'!$J3475="Yes",'TSA Input'!$C3475,""))</f>
        <v/>
      </c>
      <c r="K3500" s="147" t="str">
        <f>IF('TSA Input'!$J3475="","",IF('TSA Input'!$J3475="Yes",'TSA Input'!$I3475,""))</f>
        <v/>
      </c>
      <c r="L3500" s="147" t="str">
        <f>IF('TSA Input'!$J3475="","",IF('TSA Input'!$J3475="Yes",'TSA Input'!$E3475,""))</f>
        <v/>
      </c>
      <c r="M3500" s="45" t="str">
        <f t="shared" si="3"/>
        <v/>
      </c>
      <c r="N3500" s="48"/>
      <c r="O3500" s="49"/>
      <c r="P3500" s="148" t="s">
        <v>31</v>
      </c>
      <c r="Q3500" s="149" t="s">
        <v>31</v>
      </c>
      <c r="R3500" s="1"/>
    </row>
    <row r="3501" spans="1:18" ht="15.75" hidden="1" customHeight="1">
      <c r="A3501" s="1" t="str">
        <f t="shared" si="1"/>
        <v/>
      </c>
      <c r="B3501" s="1"/>
      <c r="C3501" s="38" t="str">
        <f>IF('TSA Input'!J3476="","",IF('TSA Input'!J3476="Yes",'TSA Input'!B3476,"Ineligible"))</f>
        <v/>
      </c>
      <c r="D3501" s="39" t="str">
        <f>IF('TSA Input'!J3476="","",IF('TSA Input'!J3476="Yes",'TSA Input'!H3476,""))</f>
        <v/>
      </c>
      <c r="E3501" s="40" t="str">
        <f>IF('TSA Input'!J3476="","",IF('TSA Input'!J3476="Yes",'TSA Input'!G3476,""))</f>
        <v/>
      </c>
      <c r="F3501" s="42" t="str">
        <f>IF('TSA Input'!J3476="","",IF('TSA Input'!J3476="Yes",'TSA Input'!C3476,""))</f>
        <v/>
      </c>
      <c r="G3501" s="43" t="str">
        <f>IF('TSA Input'!J3476="","",IF('TSA Input'!J3476="Yes",'TSA Input'!I3476,""))</f>
        <v/>
      </c>
      <c r="H3501" s="43" t="str">
        <f>IF('TSA Input'!J3476="","",IF('TSA Input'!J3476="Yes",'TSA Input'!E3476,""))</f>
        <v/>
      </c>
      <c r="I3501" s="45" t="str">
        <f t="shared" si="2"/>
        <v/>
      </c>
      <c r="J3501" s="146" t="str">
        <f>IF('TSA Input'!$J3476="","",IF('TSA Input'!$J3476="Yes",'TSA Input'!$C3476,""))</f>
        <v/>
      </c>
      <c r="K3501" s="147" t="str">
        <f>IF('TSA Input'!$J3476="","",IF('TSA Input'!$J3476="Yes",'TSA Input'!$I3476,""))</f>
        <v/>
      </c>
      <c r="L3501" s="147" t="str">
        <f>IF('TSA Input'!$J3476="","",IF('TSA Input'!$J3476="Yes",'TSA Input'!$E3476,""))</f>
        <v/>
      </c>
      <c r="M3501" s="45" t="str">
        <f t="shared" si="3"/>
        <v/>
      </c>
      <c r="N3501" s="48"/>
      <c r="O3501" s="49"/>
      <c r="P3501" s="148" t="s">
        <v>31</v>
      </c>
      <c r="Q3501" s="149" t="s">
        <v>31</v>
      </c>
      <c r="R3501" s="1"/>
    </row>
    <row r="3502" spans="1:18" ht="15.75" hidden="1" customHeight="1">
      <c r="A3502" s="1" t="str">
        <f t="shared" si="1"/>
        <v/>
      </c>
      <c r="B3502" s="1"/>
      <c r="C3502" s="38" t="str">
        <f>IF('TSA Input'!J3477="","",IF('TSA Input'!J3477="Yes",'TSA Input'!B3477,"Ineligible"))</f>
        <v/>
      </c>
      <c r="D3502" s="39" t="str">
        <f>IF('TSA Input'!J3477="","",IF('TSA Input'!J3477="Yes",'TSA Input'!H3477,""))</f>
        <v/>
      </c>
      <c r="E3502" s="40" t="str">
        <f>IF('TSA Input'!J3477="","",IF('TSA Input'!J3477="Yes",'TSA Input'!G3477,""))</f>
        <v/>
      </c>
      <c r="F3502" s="42" t="str">
        <f>IF('TSA Input'!J3477="","",IF('TSA Input'!J3477="Yes",'TSA Input'!C3477,""))</f>
        <v/>
      </c>
      <c r="G3502" s="43" t="str">
        <f>IF('TSA Input'!J3477="","",IF('TSA Input'!J3477="Yes",'TSA Input'!I3477,""))</f>
        <v/>
      </c>
      <c r="H3502" s="43" t="str">
        <f>IF('TSA Input'!J3477="","",IF('TSA Input'!J3477="Yes",'TSA Input'!E3477,""))</f>
        <v/>
      </c>
      <c r="I3502" s="45" t="str">
        <f t="shared" si="2"/>
        <v/>
      </c>
      <c r="J3502" s="146" t="str">
        <f>IF('TSA Input'!$J3477="","",IF('TSA Input'!$J3477="Yes",'TSA Input'!$C3477,""))</f>
        <v/>
      </c>
      <c r="K3502" s="147" t="str">
        <f>IF('TSA Input'!$J3477="","",IF('TSA Input'!$J3477="Yes",'TSA Input'!$I3477,""))</f>
        <v/>
      </c>
      <c r="L3502" s="147" t="str">
        <f>IF('TSA Input'!$J3477="","",IF('TSA Input'!$J3477="Yes",'TSA Input'!$E3477,""))</f>
        <v/>
      </c>
      <c r="M3502" s="45" t="str">
        <f t="shared" si="3"/>
        <v/>
      </c>
      <c r="N3502" s="48"/>
      <c r="O3502" s="49"/>
      <c r="P3502" s="148" t="s">
        <v>31</v>
      </c>
      <c r="Q3502" s="149" t="s">
        <v>31</v>
      </c>
      <c r="R3502" s="1"/>
    </row>
    <row r="3503" spans="1:18" ht="15.75" hidden="1" customHeight="1">
      <c r="A3503" s="1" t="str">
        <f t="shared" si="1"/>
        <v/>
      </c>
      <c r="B3503" s="1"/>
      <c r="C3503" s="38" t="str">
        <f>IF('TSA Input'!J3478="","",IF('TSA Input'!J3478="Yes",'TSA Input'!B3478,"Ineligible"))</f>
        <v/>
      </c>
      <c r="D3503" s="39" t="str">
        <f>IF('TSA Input'!J3478="","",IF('TSA Input'!J3478="Yes",'TSA Input'!H3478,""))</f>
        <v/>
      </c>
      <c r="E3503" s="40" t="str">
        <f>IF('TSA Input'!J3478="","",IF('TSA Input'!J3478="Yes",'TSA Input'!G3478,""))</f>
        <v/>
      </c>
      <c r="F3503" s="42" t="str">
        <f>IF('TSA Input'!J3478="","",IF('TSA Input'!J3478="Yes",'TSA Input'!C3478,""))</f>
        <v/>
      </c>
      <c r="G3503" s="43" t="str">
        <f>IF('TSA Input'!J3478="","",IF('TSA Input'!J3478="Yes",'TSA Input'!I3478,""))</f>
        <v/>
      </c>
      <c r="H3503" s="43" t="str">
        <f>IF('TSA Input'!J3478="","",IF('TSA Input'!J3478="Yes",'TSA Input'!E3478,""))</f>
        <v/>
      </c>
      <c r="I3503" s="45" t="str">
        <f t="shared" si="2"/>
        <v/>
      </c>
      <c r="J3503" s="146" t="str">
        <f>IF('TSA Input'!$J3478="","",IF('TSA Input'!$J3478="Yes",'TSA Input'!$C3478,""))</f>
        <v/>
      </c>
      <c r="K3503" s="147" t="str">
        <f>IF('TSA Input'!$J3478="","",IF('TSA Input'!$J3478="Yes",'TSA Input'!$I3478,""))</f>
        <v/>
      </c>
      <c r="L3503" s="147" t="str">
        <f>IF('TSA Input'!$J3478="","",IF('TSA Input'!$J3478="Yes",'TSA Input'!$E3478,""))</f>
        <v/>
      </c>
      <c r="M3503" s="45" t="str">
        <f t="shared" si="3"/>
        <v/>
      </c>
      <c r="N3503" s="48"/>
      <c r="O3503" s="49"/>
      <c r="P3503" s="148" t="s">
        <v>31</v>
      </c>
      <c r="Q3503" s="149" t="s">
        <v>31</v>
      </c>
      <c r="R3503" s="1"/>
    </row>
    <row r="3504" spans="1:18" ht="15.75" hidden="1" customHeight="1">
      <c r="A3504" s="1" t="str">
        <f t="shared" si="1"/>
        <v/>
      </c>
      <c r="B3504" s="1"/>
      <c r="C3504" s="38" t="str">
        <f>IF('TSA Input'!J3479="","",IF('TSA Input'!J3479="Yes",'TSA Input'!B3479,"Ineligible"))</f>
        <v/>
      </c>
      <c r="D3504" s="39" t="str">
        <f>IF('TSA Input'!J3479="","",IF('TSA Input'!J3479="Yes",'TSA Input'!H3479,""))</f>
        <v/>
      </c>
      <c r="E3504" s="40" t="str">
        <f>IF('TSA Input'!J3479="","",IF('TSA Input'!J3479="Yes",'TSA Input'!G3479,""))</f>
        <v/>
      </c>
      <c r="F3504" s="42" t="str">
        <f>IF('TSA Input'!J3479="","",IF('TSA Input'!J3479="Yes",'TSA Input'!C3479,""))</f>
        <v/>
      </c>
      <c r="G3504" s="43" t="str">
        <f>IF('TSA Input'!J3479="","",IF('TSA Input'!J3479="Yes",'TSA Input'!I3479,""))</f>
        <v/>
      </c>
      <c r="H3504" s="43" t="str">
        <f>IF('TSA Input'!J3479="","",IF('TSA Input'!J3479="Yes",'TSA Input'!E3479,""))</f>
        <v/>
      </c>
      <c r="I3504" s="45" t="str">
        <f t="shared" si="2"/>
        <v/>
      </c>
      <c r="J3504" s="146" t="str">
        <f>IF('TSA Input'!$J3479="","",IF('TSA Input'!$J3479="Yes",'TSA Input'!$C3479,""))</f>
        <v/>
      </c>
      <c r="K3504" s="147" t="str">
        <f>IF('TSA Input'!$J3479="","",IF('TSA Input'!$J3479="Yes",'TSA Input'!$I3479,""))</f>
        <v/>
      </c>
      <c r="L3504" s="147" t="str">
        <f>IF('TSA Input'!$J3479="","",IF('TSA Input'!$J3479="Yes",'TSA Input'!$E3479,""))</f>
        <v/>
      </c>
      <c r="M3504" s="45" t="str">
        <f t="shared" si="3"/>
        <v/>
      </c>
      <c r="N3504" s="48"/>
      <c r="O3504" s="49"/>
      <c r="P3504" s="148" t="s">
        <v>31</v>
      </c>
      <c r="Q3504" s="149" t="s">
        <v>31</v>
      </c>
      <c r="R3504" s="1"/>
    </row>
    <row r="3505" spans="1:18" ht="15.75" hidden="1" customHeight="1">
      <c r="A3505" s="1" t="str">
        <f t="shared" si="1"/>
        <v/>
      </c>
      <c r="B3505" s="1"/>
      <c r="C3505" s="38" t="str">
        <f>IF('TSA Input'!J3480="","",IF('TSA Input'!J3480="Yes",'TSA Input'!B3480,"Ineligible"))</f>
        <v/>
      </c>
      <c r="D3505" s="39" t="str">
        <f>IF('TSA Input'!J3480="","",IF('TSA Input'!J3480="Yes",'TSA Input'!H3480,""))</f>
        <v/>
      </c>
      <c r="E3505" s="40" t="str">
        <f>IF('TSA Input'!J3480="","",IF('TSA Input'!J3480="Yes",'TSA Input'!G3480,""))</f>
        <v/>
      </c>
      <c r="F3505" s="42" t="str">
        <f>IF('TSA Input'!J3480="","",IF('TSA Input'!J3480="Yes",'TSA Input'!C3480,""))</f>
        <v/>
      </c>
      <c r="G3505" s="43" t="str">
        <f>IF('TSA Input'!J3480="","",IF('TSA Input'!J3480="Yes",'TSA Input'!I3480,""))</f>
        <v/>
      </c>
      <c r="H3505" s="43" t="str">
        <f>IF('TSA Input'!J3480="","",IF('TSA Input'!J3480="Yes",'TSA Input'!E3480,""))</f>
        <v/>
      </c>
      <c r="I3505" s="45" t="str">
        <f t="shared" si="2"/>
        <v/>
      </c>
      <c r="J3505" s="146" t="str">
        <f>IF('TSA Input'!$J3480="","",IF('TSA Input'!$J3480="Yes",'TSA Input'!$C3480,""))</f>
        <v/>
      </c>
      <c r="K3505" s="147" t="str">
        <f>IF('TSA Input'!$J3480="","",IF('TSA Input'!$J3480="Yes",'TSA Input'!$I3480,""))</f>
        <v/>
      </c>
      <c r="L3505" s="147" t="str">
        <f>IF('TSA Input'!$J3480="","",IF('TSA Input'!$J3480="Yes",'TSA Input'!$E3480,""))</f>
        <v/>
      </c>
      <c r="M3505" s="45" t="str">
        <f t="shared" si="3"/>
        <v/>
      </c>
      <c r="N3505" s="48"/>
      <c r="O3505" s="49"/>
      <c r="P3505" s="148" t="s">
        <v>31</v>
      </c>
      <c r="Q3505" s="149" t="s">
        <v>31</v>
      </c>
      <c r="R3505" s="1"/>
    </row>
    <row r="3506" spans="1:18" ht="15.75" hidden="1" customHeight="1">
      <c r="A3506" s="1" t="str">
        <f t="shared" si="1"/>
        <v/>
      </c>
      <c r="B3506" s="1"/>
      <c r="C3506" s="38" t="str">
        <f>IF('TSA Input'!J3481="","",IF('TSA Input'!J3481="Yes",'TSA Input'!B3481,"Ineligible"))</f>
        <v/>
      </c>
      <c r="D3506" s="39" t="str">
        <f>IF('TSA Input'!J3481="","",IF('TSA Input'!J3481="Yes",'TSA Input'!H3481,""))</f>
        <v/>
      </c>
      <c r="E3506" s="40" t="str">
        <f>IF('TSA Input'!J3481="","",IF('TSA Input'!J3481="Yes",'TSA Input'!G3481,""))</f>
        <v/>
      </c>
      <c r="F3506" s="42" t="str">
        <f>IF('TSA Input'!J3481="","",IF('TSA Input'!J3481="Yes",'TSA Input'!C3481,""))</f>
        <v/>
      </c>
      <c r="G3506" s="43" t="str">
        <f>IF('TSA Input'!J3481="","",IF('TSA Input'!J3481="Yes",'TSA Input'!I3481,""))</f>
        <v/>
      </c>
      <c r="H3506" s="43" t="str">
        <f>IF('TSA Input'!J3481="","",IF('TSA Input'!J3481="Yes",'TSA Input'!E3481,""))</f>
        <v/>
      </c>
      <c r="I3506" s="45" t="str">
        <f t="shared" si="2"/>
        <v/>
      </c>
      <c r="J3506" s="146" t="str">
        <f>IF('TSA Input'!$J3481="","",IF('TSA Input'!$J3481="Yes",'TSA Input'!$C3481,""))</f>
        <v/>
      </c>
      <c r="K3506" s="147" t="str">
        <f>IF('TSA Input'!$J3481="","",IF('TSA Input'!$J3481="Yes",'TSA Input'!$I3481,""))</f>
        <v/>
      </c>
      <c r="L3506" s="147" t="str">
        <f>IF('TSA Input'!$J3481="","",IF('TSA Input'!$J3481="Yes",'TSA Input'!$E3481,""))</f>
        <v/>
      </c>
      <c r="M3506" s="45" t="str">
        <f t="shared" si="3"/>
        <v/>
      </c>
      <c r="N3506" s="48"/>
      <c r="O3506" s="49"/>
      <c r="P3506" s="148" t="s">
        <v>31</v>
      </c>
      <c r="Q3506" s="149" t="s">
        <v>31</v>
      </c>
      <c r="R3506" s="1"/>
    </row>
    <row r="3507" spans="1:18" ht="15.75" hidden="1" customHeight="1">
      <c r="A3507" s="1" t="str">
        <f t="shared" si="1"/>
        <v/>
      </c>
      <c r="B3507" s="1"/>
      <c r="C3507" s="38" t="str">
        <f>IF('TSA Input'!J3482="","",IF('TSA Input'!J3482="Yes",'TSA Input'!B3482,"Ineligible"))</f>
        <v/>
      </c>
      <c r="D3507" s="39" t="str">
        <f>IF('TSA Input'!J3482="","",IF('TSA Input'!J3482="Yes",'TSA Input'!H3482,""))</f>
        <v/>
      </c>
      <c r="E3507" s="40" t="str">
        <f>IF('TSA Input'!J3482="","",IF('TSA Input'!J3482="Yes",'TSA Input'!G3482,""))</f>
        <v/>
      </c>
      <c r="F3507" s="42" t="str">
        <f>IF('TSA Input'!J3482="","",IF('TSA Input'!J3482="Yes",'TSA Input'!C3482,""))</f>
        <v/>
      </c>
      <c r="G3507" s="43" t="str">
        <f>IF('TSA Input'!J3482="","",IF('TSA Input'!J3482="Yes",'TSA Input'!I3482,""))</f>
        <v/>
      </c>
      <c r="H3507" s="43" t="str">
        <f>IF('TSA Input'!J3482="","",IF('TSA Input'!J3482="Yes",'TSA Input'!E3482,""))</f>
        <v/>
      </c>
      <c r="I3507" s="45" t="str">
        <f t="shared" si="2"/>
        <v/>
      </c>
      <c r="J3507" s="146" t="str">
        <f>IF('TSA Input'!$J3482="","",IF('TSA Input'!$J3482="Yes",'TSA Input'!$C3482,""))</f>
        <v/>
      </c>
      <c r="K3507" s="147" t="str">
        <f>IF('TSA Input'!$J3482="","",IF('TSA Input'!$J3482="Yes",'TSA Input'!$I3482,""))</f>
        <v/>
      </c>
      <c r="L3507" s="147" t="str">
        <f>IF('TSA Input'!$J3482="","",IF('TSA Input'!$J3482="Yes",'TSA Input'!$E3482,""))</f>
        <v/>
      </c>
      <c r="M3507" s="45" t="str">
        <f t="shared" si="3"/>
        <v/>
      </c>
      <c r="N3507" s="48"/>
      <c r="O3507" s="49"/>
      <c r="P3507" s="148" t="s">
        <v>31</v>
      </c>
      <c r="Q3507" s="149" t="s">
        <v>31</v>
      </c>
      <c r="R3507" s="1"/>
    </row>
    <row r="3508" spans="1:18" ht="15.75" hidden="1" customHeight="1">
      <c r="A3508" s="1" t="str">
        <f t="shared" si="1"/>
        <v/>
      </c>
      <c r="B3508" s="1"/>
      <c r="C3508" s="38" t="str">
        <f>IF('TSA Input'!J3483="","",IF('TSA Input'!J3483="Yes",'TSA Input'!B3483,"Ineligible"))</f>
        <v/>
      </c>
      <c r="D3508" s="39" t="str">
        <f>IF('TSA Input'!J3483="","",IF('TSA Input'!J3483="Yes",'TSA Input'!H3483,""))</f>
        <v/>
      </c>
      <c r="E3508" s="40" t="str">
        <f>IF('TSA Input'!J3483="","",IF('TSA Input'!J3483="Yes",'TSA Input'!G3483,""))</f>
        <v/>
      </c>
      <c r="F3508" s="42" t="str">
        <f>IF('TSA Input'!J3483="","",IF('TSA Input'!J3483="Yes",'TSA Input'!C3483,""))</f>
        <v/>
      </c>
      <c r="G3508" s="43" t="str">
        <f>IF('TSA Input'!J3483="","",IF('TSA Input'!J3483="Yes",'TSA Input'!I3483,""))</f>
        <v/>
      </c>
      <c r="H3508" s="43" t="str">
        <f>IF('TSA Input'!J3483="","",IF('TSA Input'!J3483="Yes",'TSA Input'!E3483,""))</f>
        <v/>
      </c>
      <c r="I3508" s="45" t="str">
        <f t="shared" si="2"/>
        <v/>
      </c>
      <c r="J3508" s="146" t="str">
        <f>IF('TSA Input'!$J3483="","",IF('TSA Input'!$J3483="Yes",'TSA Input'!$C3483,""))</f>
        <v/>
      </c>
      <c r="K3508" s="147" t="str">
        <f>IF('TSA Input'!$J3483="","",IF('TSA Input'!$J3483="Yes",'TSA Input'!$I3483,""))</f>
        <v/>
      </c>
      <c r="L3508" s="147" t="str">
        <f>IF('TSA Input'!$J3483="","",IF('TSA Input'!$J3483="Yes",'TSA Input'!$E3483,""))</f>
        <v/>
      </c>
      <c r="M3508" s="45" t="str">
        <f t="shared" si="3"/>
        <v/>
      </c>
      <c r="N3508" s="48"/>
      <c r="O3508" s="49"/>
      <c r="P3508" s="148" t="s">
        <v>31</v>
      </c>
      <c r="Q3508" s="149" t="s">
        <v>31</v>
      </c>
      <c r="R3508" s="1"/>
    </row>
    <row r="3509" spans="1:18" ht="15.75" hidden="1" customHeight="1">
      <c r="A3509" s="1" t="str">
        <f t="shared" si="1"/>
        <v/>
      </c>
      <c r="B3509" s="1"/>
      <c r="C3509" s="38" t="str">
        <f>IF('TSA Input'!J3484="","",IF('TSA Input'!J3484="Yes",'TSA Input'!B3484,"Ineligible"))</f>
        <v/>
      </c>
      <c r="D3509" s="39" t="str">
        <f>IF('TSA Input'!J3484="","",IF('TSA Input'!J3484="Yes",'TSA Input'!H3484,""))</f>
        <v/>
      </c>
      <c r="E3509" s="40" t="str">
        <f>IF('TSA Input'!J3484="","",IF('TSA Input'!J3484="Yes",'TSA Input'!G3484,""))</f>
        <v/>
      </c>
      <c r="F3509" s="42" t="str">
        <f>IF('TSA Input'!J3484="","",IF('TSA Input'!J3484="Yes",'TSA Input'!C3484,""))</f>
        <v/>
      </c>
      <c r="G3509" s="43" t="str">
        <f>IF('TSA Input'!J3484="","",IF('TSA Input'!J3484="Yes",'TSA Input'!I3484,""))</f>
        <v/>
      </c>
      <c r="H3509" s="43" t="str">
        <f>IF('TSA Input'!J3484="","",IF('TSA Input'!J3484="Yes",'TSA Input'!E3484,""))</f>
        <v/>
      </c>
      <c r="I3509" s="45" t="str">
        <f t="shared" si="2"/>
        <v/>
      </c>
      <c r="J3509" s="146" t="str">
        <f>IF('TSA Input'!$J3484="","",IF('TSA Input'!$J3484="Yes",'TSA Input'!$C3484,""))</f>
        <v/>
      </c>
      <c r="K3509" s="147" t="str">
        <f>IF('TSA Input'!$J3484="","",IF('TSA Input'!$J3484="Yes",'TSA Input'!$I3484,""))</f>
        <v/>
      </c>
      <c r="L3509" s="147" t="str">
        <f>IF('TSA Input'!$J3484="","",IF('TSA Input'!$J3484="Yes",'TSA Input'!$E3484,""))</f>
        <v/>
      </c>
      <c r="M3509" s="45" t="str">
        <f t="shared" si="3"/>
        <v/>
      </c>
      <c r="N3509" s="48"/>
      <c r="O3509" s="49"/>
      <c r="P3509" s="148" t="s">
        <v>31</v>
      </c>
      <c r="Q3509" s="149" t="s">
        <v>31</v>
      </c>
      <c r="R3509" s="1"/>
    </row>
    <row r="3510" spans="1:18" ht="15.75" hidden="1" customHeight="1">
      <c r="A3510" s="1" t="str">
        <f t="shared" si="1"/>
        <v/>
      </c>
      <c r="B3510" s="1"/>
      <c r="C3510" s="38" t="str">
        <f>IF('TSA Input'!J3485="","",IF('TSA Input'!J3485="Yes",'TSA Input'!B3485,"Ineligible"))</f>
        <v/>
      </c>
      <c r="D3510" s="39" t="str">
        <f>IF('TSA Input'!J3485="","",IF('TSA Input'!J3485="Yes",'TSA Input'!H3485,""))</f>
        <v/>
      </c>
      <c r="E3510" s="40" t="str">
        <f>IF('TSA Input'!J3485="","",IF('TSA Input'!J3485="Yes",'TSA Input'!G3485,""))</f>
        <v/>
      </c>
      <c r="F3510" s="42" t="str">
        <f>IF('TSA Input'!J3485="","",IF('TSA Input'!J3485="Yes",'TSA Input'!C3485,""))</f>
        <v/>
      </c>
      <c r="G3510" s="43" t="str">
        <f>IF('TSA Input'!J3485="","",IF('TSA Input'!J3485="Yes",'TSA Input'!I3485,""))</f>
        <v/>
      </c>
      <c r="H3510" s="43" t="str">
        <f>IF('TSA Input'!J3485="","",IF('TSA Input'!J3485="Yes",'TSA Input'!E3485,""))</f>
        <v/>
      </c>
      <c r="I3510" s="45" t="str">
        <f t="shared" si="2"/>
        <v/>
      </c>
      <c r="J3510" s="146" t="str">
        <f>IF('TSA Input'!$J3485="","",IF('TSA Input'!$J3485="Yes",'TSA Input'!$C3485,""))</f>
        <v/>
      </c>
      <c r="K3510" s="147" t="str">
        <f>IF('TSA Input'!$J3485="","",IF('TSA Input'!$J3485="Yes",'TSA Input'!$I3485,""))</f>
        <v/>
      </c>
      <c r="L3510" s="147" t="str">
        <f>IF('TSA Input'!$J3485="","",IF('TSA Input'!$J3485="Yes",'TSA Input'!$E3485,""))</f>
        <v/>
      </c>
      <c r="M3510" s="45" t="str">
        <f t="shared" si="3"/>
        <v/>
      </c>
      <c r="N3510" s="48"/>
      <c r="O3510" s="49"/>
      <c r="P3510" s="148" t="s">
        <v>31</v>
      </c>
      <c r="Q3510" s="149" t="s">
        <v>31</v>
      </c>
      <c r="R3510" s="1"/>
    </row>
    <row r="3511" spans="1:18" ht="15.75" hidden="1" customHeight="1">
      <c r="A3511" s="1" t="str">
        <f t="shared" si="1"/>
        <v/>
      </c>
      <c r="B3511" s="1"/>
      <c r="C3511" s="38" t="str">
        <f>IF('TSA Input'!J3486="","",IF('TSA Input'!J3486="Yes",'TSA Input'!B3486,"Ineligible"))</f>
        <v/>
      </c>
      <c r="D3511" s="39" t="str">
        <f>IF('TSA Input'!J3486="","",IF('TSA Input'!J3486="Yes",'TSA Input'!H3486,""))</f>
        <v/>
      </c>
      <c r="E3511" s="40" t="str">
        <f>IF('TSA Input'!J3486="","",IF('TSA Input'!J3486="Yes",'TSA Input'!G3486,""))</f>
        <v/>
      </c>
      <c r="F3511" s="42" t="str">
        <f>IF('TSA Input'!J3486="","",IF('TSA Input'!J3486="Yes",'TSA Input'!C3486,""))</f>
        <v/>
      </c>
      <c r="G3511" s="43" t="str">
        <f>IF('TSA Input'!J3486="","",IF('TSA Input'!J3486="Yes",'TSA Input'!I3486,""))</f>
        <v/>
      </c>
      <c r="H3511" s="43" t="str">
        <f>IF('TSA Input'!J3486="","",IF('TSA Input'!J3486="Yes",'TSA Input'!E3486,""))</f>
        <v/>
      </c>
      <c r="I3511" s="45" t="str">
        <f t="shared" si="2"/>
        <v/>
      </c>
      <c r="J3511" s="146" t="str">
        <f>IF('TSA Input'!$J3486="","",IF('TSA Input'!$J3486="Yes",'TSA Input'!$C3486,""))</f>
        <v/>
      </c>
      <c r="K3511" s="147" t="str">
        <f>IF('TSA Input'!$J3486="","",IF('TSA Input'!$J3486="Yes",'TSA Input'!$I3486,""))</f>
        <v/>
      </c>
      <c r="L3511" s="147" t="str">
        <f>IF('TSA Input'!$J3486="","",IF('TSA Input'!$J3486="Yes",'TSA Input'!$E3486,""))</f>
        <v/>
      </c>
      <c r="M3511" s="45" t="str">
        <f t="shared" si="3"/>
        <v/>
      </c>
      <c r="N3511" s="48"/>
      <c r="O3511" s="49"/>
      <c r="P3511" s="148" t="s">
        <v>31</v>
      </c>
      <c r="Q3511" s="149" t="s">
        <v>31</v>
      </c>
      <c r="R3511" s="1"/>
    </row>
    <row r="3512" spans="1:18" ht="15.75" hidden="1" customHeight="1">
      <c r="A3512" s="1" t="str">
        <f t="shared" si="1"/>
        <v/>
      </c>
      <c r="B3512" s="1"/>
      <c r="C3512" s="38" t="str">
        <f>IF('TSA Input'!J3487="","",IF('TSA Input'!J3487="Yes",'TSA Input'!B3487,"Ineligible"))</f>
        <v/>
      </c>
      <c r="D3512" s="39" t="str">
        <f>IF('TSA Input'!J3487="","",IF('TSA Input'!J3487="Yes",'TSA Input'!H3487,""))</f>
        <v/>
      </c>
      <c r="E3512" s="40" t="str">
        <f>IF('TSA Input'!J3487="","",IF('TSA Input'!J3487="Yes",'TSA Input'!G3487,""))</f>
        <v/>
      </c>
      <c r="F3512" s="42" t="str">
        <f>IF('TSA Input'!J3487="","",IF('TSA Input'!J3487="Yes",'TSA Input'!C3487,""))</f>
        <v/>
      </c>
      <c r="G3512" s="43" t="str">
        <f>IF('TSA Input'!J3487="","",IF('TSA Input'!J3487="Yes",'TSA Input'!I3487,""))</f>
        <v/>
      </c>
      <c r="H3512" s="43" t="str">
        <f>IF('TSA Input'!J3487="","",IF('TSA Input'!J3487="Yes",'TSA Input'!E3487,""))</f>
        <v/>
      </c>
      <c r="I3512" s="45" t="str">
        <f t="shared" si="2"/>
        <v/>
      </c>
      <c r="J3512" s="146" t="str">
        <f>IF('TSA Input'!$J3487="","",IF('TSA Input'!$J3487="Yes",'TSA Input'!$C3487,""))</f>
        <v/>
      </c>
      <c r="K3512" s="147" t="str">
        <f>IF('TSA Input'!$J3487="","",IF('TSA Input'!$J3487="Yes",'TSA Input'!$I3487,""))</f>
        <v/>
      </c>
      <c r="L3512" s="147" t="str">
        <f>IF('TSA Input'!$J3487="","",IF('TSA Input'!$J3487="Yes",'TSA Input'!$E3487,""))</f>
        <v/>
      </c>
      <c r="M3512" s="45" t="str">
        <f t="shared" si="3"/>
        <v/>
      </c>
      <c r="N3512" s="48"/>
      <c r="O3512" s="49"/>
      <c r="P3512" s="148" t="s">
        <v>31</v>
      </c>
      <c r="Q3512" s="149" t="s">
        <v>31</v>
      </c>
      <c r="R3512" s="1"/>
    </row>
    <row r="3513" spans="1:18" ht="15.75" hidden="1" customHeight="1">
      <c r="A3513" s="1" t="str">
        <f t="shared" si="1"/>
        <v/>
      </c>
      <c r="B3513" s="1"/>
      <c r="C3513" s="38" t="str">
        <f>IF('TSA Input'!J3488="","",IF('TSA Input'!J3488="Yes",'TSA Input'!B3488,"Ineligible"))</f>
        <v/>
      </c>
      <c r="D3513" s="39" t="str">
        <f>IF('TSA Input'!J3488="","",IF('TSA Input'!J3488="Yes",'TSA Input'!H3488,""))</f>
        <v/>
      </c>
      <c r="E3513" s="40" t="str">
        <f>IF('TSA Input'!J3488="","",IF('TSA Input'!J3488="Yes",'TSA Input'!G3488,""))</f>
        <v/>
      </c>
      <c r="F3513" s="42" t="str">
        <f>IF('TSA Input'!J3488="","",IF('TSA Input'!J3488="Yes",'TSA Input'!C3488,""))</f>
        <v/>
      </c>
      <c r="G3513" s="43" t="str">
        <f>IF('TSA Input'!J3488="","",IF('TSA Input'!J3488="Yes",'TSA Input'!I3488,""))</f>
        <v/>
      </c>
      <c r="H3513" s="43" t="str">
        <f>IF('TSA Input'!J3488="","",IF('TSA Input'!J3488="Yes",'TSA Input'!E3488,""))</f>
        <v/>
      </c>
      <c r="I3513" s="45" t="str">
        <f t="shared" si="2"/>
        <v/>
      </c>
      <c r="J3513" s="146" t="str">
        <f>IF('TSA Input'!$J3488="","",IF('TSA Input'!$J3488="Yes",'TSA Input'!$C3488,""))</f>
        <v/>
      </c>
      <c r="K3513" s="147" t="str">
        <f>IF('TSA Input'!$J3488="","",IF('TSA Input'!$J3488="Yes",'TSA Input'!$I3488,""))</f>
        <v/>
      </c>
      <c r="L3513" s="147" t="str">
        <f>IF('TSA Input'!$J3488="","",IF('TSA Input'!$J3488="Yes",'TSA Input'!$E3488,""))</f>
        <v/>
      </c>
      <c r="M3513" s="45" t="str">
        <f t="shared" si="3"/>
        <v/>
      </c>
      <c r="N3513" s="48"/>
      <c r="O3513" s="49"/>
      <c r="P3513" s="148" t="s">
        <v>31</v>
      </c>
      <c r="Q3513" s="149" t="s">
        <v>31</v>
      </c>
      <c r="R3513" s="1"/>
    </row>
    <row r="3514" spans="1:18" ht="15.75" hidden="1" customHeight="1">
      <c r="A3514" s="1" t="str">
        <f t="shared" si="1"/>
        <v/>
      </c>
      <c r="B3514" s="1"/>
      <c r="C3514" s="38" t="str">
        <f>IF('TSA Input'!J3489="","",IF('TSA Input'!J3489="Yes",'TSA Input'!B3489,"Ineligible"))</f>
        <v/>
      </c>
      <c r="D3514" s="39" t="str">
        <f>IF('TSA Input'!J3489="","",IF('TSA Input'!J3489="Yes",'TSA Input'!H3489,""))</f>
        <v/>
      </c>
      <c r="E3514" s="40" t="str">
        <f>IF('TSA Input'!J3489="","",IF('TSA Input'!J3489="Yes",'TSA Input'!G3489,""))</f>
        <v/>
      </c>
      <c r="F3514" s="42" t="str">
        <f>IF('TSA Input'!J3489="","",IF('TSA Input'!J3489="Yes",'TSA Input'!C3489,""))</f>
        <v/>
      </c>
      <c r="G3514" s="43" t="str">
        <f>IF('TSA Input'!J3489="","",IF('TSA Input'!J3489="Yes",'TSA Input'!I3489,""))</f>
        <v/>
      </c>
      <c r="H3514" s="43" t="str">
        <f>IF('TSA Input'!J3489="","",IF('TSA Input'!J3489="Yes",'TSA Input'!E3489,""))</f>
        <v/>
      </c>
      <c r="I3514" s="45" t="str">
        <f t="shared" si="2"/>
        <v/>
      </c>
      <c r="J3514" s="146" t="str">
        <f>IF('TSA Input'!$J3489="","",IF('TSA Input'!$J3489="Yes",'TSA Input'!$C3489,""))</f>
        <v/>
      </c>
      <c r="K3514" s="147" t="str">
        <f>IF('TSA Input'!$J3489="","",IF('TSA Input'!$J3489="Yes",'TSA Input'!$I3489,""))</f>
        <v/>
      </c>
      <c r="L3514" s="147" t="str">
        <f>IF('TSA Input'!$J3489="","",IF('TSA Input'!$J3489="Yes",'TSA Input'!$E3489,""))</f>
        <v/>
      </c>
      <c r="M3514" s="45" t="str">
        <f t="shared" si="3"/>
        <v/>
      </c>
      <c r="N3514" s="48"/>
      <c r="O3514" s="49"/>
      <c r="P3514" s="148" t="s">
        <v>31</v>
      </c>
      <c r="Q3514" s="149" t="s">
        <v>31</v>
      </c>
      <c r="R3514" s="1"/>
    </row>
    <row r="3515" spans="1:18" ht="15.75" hidden="1" customHeight="1">
      <c r="A3515" s="1" t="str">
        <f t="shared" si="1"/>
        <v/>
      </c>
      <c r="B3515" s="1"/>
      <c r="C3515" s="38" t="str">
        <f>IF('TSA Input'!J3490="","",IF('TSA Input'!J3490="Yes",'TSA Input'!B3490,"Ineligible"))</f>
        <v/>
      </c>
      <c r="D3515" s="39" t="str">
        <f>IF('TSA Input'!J3490="","",IF('TSA Input'!J3490="Yes",'TSA Input'!H3490,""))</f>
        <v/>
      </c>
      <c r="E3515" s="40" t="str">
        <f>IF('TSA Input'!J3490="","",IF('TSA Input'!J3490="Yes",'TSA Input'!G3490,""))</f>
        <v/>
      </c>
      <c r="F3515" s="42" t="str">
        <f>IF('TSA Input'!J3490="","",IF('TSA Input'!J3490="Yes",'TSA Input'!C3490,""))</f>
        <v/>
      </c>
      <c r="G3515" s="43" t="str">
        <f>IF('TSA Input'!J3490="","",IF('TSA Input'!J3490="Yes",'TSA Input'!I3490,""))</f>
        <v/>
      </c>
      <c r="H3515" s="43" t="str">
        <f>IF('TSA Input'!J3490="","",IF('TSA Input'!J3490="Yes",'TSA Input'!E3490,""))</f>
        <v/>
      </c>
      <c r="I3515" s="45" t="str">
        <f t="shared" si="2"/>
        <v/>
      </c>
      <c r="J3515" s="146" t="str">
        <f>IF('TSA Input'!$J3490="","",IF('TSA Input'!$J3490="Yes",'TSA Input'!$C3490,""))</f>
        <v/>
      </c>
      <c r="K3515" s="147" t="str">
        <f>IF('TSA Input'!$J3490="","",IF('TSA Input'!$J3490="Yes",'TSA Input'!$I3490,""))</f>
        <v/>
      </c>
      <c r="L3515" s="147" t="str">
        <f>IF('TSA Input'!$J3490="","",IF('TSA Input'!$J3490="Yes",'TSA Input'!$E3490,""))</f>
        <v/>
      </c>
      <c r="M3515" s="45" t="str">
        <f t="shared" si="3"/>
        <v/>
      </c>
      <c r="N3515" s="48"/>
      <c r="O3515" s="49"/>
      <c r="P3515" s="148" t="s">
        <v>31</v>
      </c>
      <c r="Q3515" s="149" t="s">
        <v>31</v>
      </c>
      <c r="R3515" s="1"/>
    </row>
    <row r="3516" spans="1:18" ht="15.75" hidden="1" customHeight="1">
      <c r="A3516" s="1" t="str">
        <f t="shared" si="1"/>
        <v/>
      </c>
      <c r="B3516" s="1"/>
      <c r="C3516" s="38" t="str">
        <f>IF('TSA Input'!J3491="","",IF('TSA Input'!J3491="Yes",'TSA Input'!B3491,"Ineligible"))</f>
        <v/>
      </c>
      <c r="D3516" s="39" t="str">
        <f>IF('TSA Input'!J3491="","",IF('TSA Input'!J3491="Yes",'TSA Input'!H3491,""))</f>
        <v/>
      </c>
      <c r="E3516" s="40" t="str">
        <f>IF('TSA Input'!J3491="","",IF('TSA Input'!J3491="Yes",'TSA Input'!G3491,""))</f>
        <v/>
      </c>
      <c r="F3516" s="42" t="str">
        <f>IF('TSA Input'!J3491="","",IF('TSA Input'!J3491="Yes",'TSA Input'!C3491,""))</f>
        <v/>
      </c>
      <c r="G3516" s="43" t="str">
        <f>IF('TSA Input'!J3491="","",IF('TSA Input'!J3491="Yes",'TSA Input'!I3491,""))</f>
        <v/>
      </c>
      <c r="H3516" s="43" t="str">
        <f>IF('TSA Input'!J3491="","",IF('TSA Input'!J3491="Yes",'TSA Input'!E3491,""))</f>
        <v/>
      </c>
      <c r="I3516" s="45" t="str">
        <f t="shared" si="2"/>
        <v/>
      </c>
      <c r="J3516" s="146" t="str">
        <f>IF('TSA Input'!$J3491="","",IF('TSA Input'!$J3491="Yes",'TSA Input'!$C3491,""))</f>
        <v/>
      </c>
      <c r="K3516" s="147" t="str">
        <f>IF('TSA Input'!$J3491="","",IF('TSA Input'!$J3491="Yes",'TSA Input'!$I3491,""))</f>
        <v/>
      </c>
      <c r="L3516" s="147" t="str">
        <f>IF('TSA Input'!$J3491="","",IF('TSA Input'!$J3491="Yes",'TSA Input'!$E3491,""))</f>
        <v/>
      </c>
      <c r="M3516" s="45" t="str">
        <f t="shared" si="3"/>
        <v/>
      </c>
      <c r="N3516" s="48"/>
      <c r="O3516" s="49"/>
      <c r="P3516" s="148" t="s">
        <v>31</v>
      </c>
      <c r="Q3516" s="149" t="s">
        <v>31</v>
      </c>
      <c r="R3516" s="1"/>
    </row>
    <row r="3517" spans="1:18" ht="15.75" hidden="1" customHeight="1">
      <c r="A3517" s="1" t="str">
        <f t="shared" si="1"/>
        <v/>
      </c>
      <c r="B3517" s="1"/>
      <c r="C3517" s="38" t="str">
        <f>IF('TSA Input'!J3492="","",IF('TSA Input'!J3492="Yes",'TSA Input'!B3492,"Ineligible"))</f>
        <v/>
      </c>
      <c r="D3517" s="39" t="str">
        <f>IF('TSA Input'!J3492="","",IF('TSA Input'!J3492="Yes",'TSA Input'!H3492,""))</f>
        <v/>
      </c>
      <c r="E3517" s="40" t="str">
        <f>IF('TSA Input'!J3492="","",IF('TSA Input'!J3492="Yes",'TSA Input'!G3492,""))</f>
        <v/>
      </c>
      <c r="F3517" s="42" t="str">
        <f>IF('TSA Input'!J3492="","",IF('TSA Input'!J3492="Yes",'TSA Input'!C3492,""))</f>
        <v/>
      </c>
      <c r="G3517" s="43" t="str">
        <f>IF('TSA Input'!J3492="","",IF('TSA Input'!J3492="Yes",'TSA Input'!I3492,""))</f>
        <v/>
      </c>
      <c r="H3517" s="43" t="str">
        <f>IF('TSA Input'!J3492="","",IF('TSA Input'!J3492="Yes",'TSA Input'!E3492,""))</f>
        <v/>
      </c>
      <c r="I3517" s="45" t="str">
        <f t="shared" si="2"/>
        <v/>
      </c>
      <c r="J3517" s="146" t="str">
        <f>IF('TSA Input'!$J3492="","",IF('TSA Input'!$J3492="Yes",'TSA Input'!$C3492,""))</f>
        <v/>
      </c>
      <c r="K3517" s="147" t="str">
        <f>IF('TSA Input'!$J3492="","",IF('TSA Input'!$J3492="Yes",'TSA Input'!$I3492,""))</f>
        <v/>
      </c>
      <c r="L3517" s="147" t="str">
        <f>IF('TSA Input'!$J3492="","",IF('TSA Input'!$J3492="Yes",'TSA Input'!$E3492,""))</f>
        <v/>
      </c>
      <c r="M3517" s="45" t="str">
        <f t="shared" si="3"/>
        <v/>
      </c>
      <c r="N3517" s="48"/>
      <c r="O3517" s="49"/>
      <c r="P3517" s="148" t="s">
        <v>31</v>
      </c>
      <c r="Q3517" s="149" t="s">
        <v>31</v>
      </c>
      <c r="R3517" s="1"/>
    </row>
    <row r="3518" spans="1:18" ht="15.75" hidden="1" customHeight="1">
      <c r="A3518" s="1" t="str">
        <f t="shared" si="1"/>
        <v/>
      </c>
      <c r="B3518" s="1"/>
      <c r="C3518" s="38" t="str">
        <f>IF('TSA Input'!J3493="","",IF('TSA Input'!J3493="Yes",'TSA Input'!B3493,"Ineligible"))</f>
        <v/>
      </c>
      <c r="D3518" s="39" t="str">
        <f>IF('TSA Input'!J3493="","",IF('TSA Input'!J3493="Yes",'TSA Input'!H3493,""))</f>
        <v/>
      </c>
      <c r="E3518" s="40" t="str">
        <f>IF('TSA Input'!J3493="","",IF('TSA Input'!J3493="Yes",'TSA Input'!G3493,""))</f>
        <v/>
      </c>
      <c r="F3518" s="42" t="str">
        <f>IF('TSA Input'!J3493="","",IF('TSA Input'!J3493="Yes",'TSA Input'!C3493,""))</f>
        <v/>
      </c>
      <c r="G3518" s="43" t="str">
        <f>IF('TSA Input'!J3493="","",IF('TSA Input'!J3493="Yes",'TSA Input'!I3493,""))</f>
        <v/>
      </c>
      <c r="H3518" s="43" t="str">
        <f>IF('TSA Input'!J3493="","",IF('TSA Input'!J3493="Yes",'TSA Input'!E3493,""))</f>
        <v/>
      </c>
      <c r="I3518" s="45" t="str">
        <f t="shared" si="2"/>
        <v/>
      </c>
      <c r="J3518" s="146" t="str">
        <f>IF('TSA Input'!$J3493="","",IF('TSA Input'!$J3493="Yes",'TSA Input'!$C3493,""))</f>
        <v/>
      </c>
      <c r="K3518" s="147" t="str">
        <f>IF('TSA Input'!$J3493="","",IF('TSA Input'!$J3493="Yes",'TSA Input'!$I3493,""))</f>
        <v/>
      </c>
      <c r="L3518" s="147" t="str">
        <f>IF('TSA Input'!$J3493="","",IF('TSA Input'!$J3493="Yes",'TSA Input'!$E3493,""))</f>
        <v/>
      </c>
      <c r="M3518" s="45" t="str">
        <f t="shared" si="3"/>
        <v/>
      </c>
      <c r="N3518" s="48"/>
      <c r="O3518" s="49"/>
      <c r="P3518" s="148" t="s">
        <v>31</v>
      </c>
      <c r="Q3518" s="149" t="s">
        <v>31</v>
      </c>
      <c r="R3518" s="1"/>
    </row>
    <row r="3519" spans="1:18" ht="15.75" hidden="1" customHeight="1">
      <c r="A3519" s="1" t="str">
        <f t="shared" si="1"/>
        <v/>
      </c>
      <c r="B3519" s="1"/>
      <c r="C3519" s="38" t="str">
        <f>IF('TSA Input'!J3494="","",IF('TSA Input'!J3494="Yes",'TSA Input'!B3494,"Ineligible"))</f>
        <v/>
      </c>
      <c r="D3519" s="39" t="str">
        <f>IF('TSA Input'!J3494="","",IF('TSA Input'!J3494="Yes",'TSA Input'!H3494,""))</f>
        <v/>
      </c>
      <c r="E3519" s="40" t="str">
        <f>IF('TSA Input'!J3494="","",IF('TSA Input'!J3494="Yes",'TSA Input'!G3494,""))</f>
        <v/>
      </c>
      <c r="F3519" s="42" t="str">
        <f>IF('TSA Input'!J3494="","",IF('TSA Input'!J3494="Yes",'TSA Input'!C3494,""))</f>
        <v/>
      </c>
      <c r="G3519" s="43" t="str">
        <f>IF('TSA Input'!J3494="","",IF('TSA Input'!J3494="Yes",'TSA Input'!I3494,""))</f>
        <v/>
      </c>
      <c r="H3519" s="43" t="str">
        <f>IF('TSA Input'!J3494="","",IF('TSA Input'!J3494="Yes",'TSA Input'!E3494,""))</f>
        <v/>
      </c>
      <c r="I3519" s="45" t="str">
        <f t="shared" si="2"/>
        <v/>
      </c>
      <c r="J3519" s="146" t="str">
        <f>IF('TSA Input'!$J3494="","",IF('TSA Input'!$J3494="Yes",'TSA Input'!$C3494,""))</f>
        <v/>
      </c>
      <c r="K3519" s="147" t="str">
        <f>IF('TSA Input'!$J3494="","",IF('TSA Input'!$J3494="Yes",'TSA Input'!$I3494,""))</f>
        <v/>
      </c>
      <c r="L3519" s="147" t="str">
        <f>IF('TSA Input'!$J3494="","",IF('TSA Input'!$J3494="Yes",'TSA Input'!$E3494,""))</f>
        <v/>
      </c>
      <c r="M3519" s="45" t="str">
        <f t="shared" si="3"/>
        <v/>
      </c>
      <c r="N3519" s="48"/>
      <c r="O3519" s="49"/>
      <c r="P3519" s="148" t="s">
        <v>31</v>
      </c>
      <c r="Q3519" s="149" t="s">
        <v>31</v>
      </c>
      <c r="R3519" s="1"/>
    </row>
    <row r="3520" spans="1:18" ht="15.75" hidden="1" customHeight="1">
      <c r="A3520" s="1" t="str">
        <f t="shared" si="1"/>
        <v/>
      </c>
      <c r="B3520" s="1"/>
      <c r="C3520" s="38" t="str">
        <f>IF('TSA Input'!J3495="","",IF('TSA Input'!J3495="Yes",'TSA Input'!B3495,"Ineligible"))</f>
        <v/>
      </c>
      <c r="D3520" s="39" t="str">
        <f>IF('TSA Input'!J3495="","",IF('TSA Input'!J3495="Yes",'TSA Input'!H3495,""))</f>
        <v/>
      </c>
      <c r="E3520" s="40" t="str">
        <f>IF('TSA Input'!J3495="","",IF('TSA Input'!J3495="Yes",'TSA Input'!G3495,""))</f>
        <v/>
      </c>
      <c r="F3520" s="42" t="str">
        <f>IF('TSA Input'!J3495="","",IF('TSA Input'!J3495="Yes",'TSA Input'!C3495,""))</f>
        <v/>
      </c>
      <c r="G3520" s="43" t="str">
        <f>IF('TSA Input'!J3495="","",IF('TSA Input'!J3495="Yes",'TSA Input'!I3495,""))</f>
        <v/>
      </c>
      <c r="H3520" s="43" t="str">
        <f>IF('TSA Input'!J3495="","",IF('TSA Input'!J3495="Yes",'TSA Input'!E3495,""))</f>
        <v/>
      </c>
      <c r="I3520" s="45" t="str">
        <f t="shared" si="2"/>
        <v/>
      </c>
      <c r="J3520" s="146" t="str">
        <f>IF('TSA Input'!$J3495="","",IF('TSA Input'!$J3495="Yes",'TSA Input'!$C3495,""))</f>
        <v/>
      </c>
      <c r="K3520" s="147" t="str">
        <f>IF('TSA Input'!$J3495="","",IF('TSA Input'!$J3495="Yes",'TSA Input'!$I3495,""))</f>
        <v/>
      </c>
      <c r="L3520" s="147" t="str">
        <f>IF('TSA Input'!$J3495="","",IF('TSA Input'!$J3495="Yes",'TSA Input'!$E3495,""))</f>
        <v/>
      </c>
      <c r="M3520" s="45" t="str">
        <f t="shared" si="3"/>
        <v/>
      </c>
      <c r="N3520" s="48"/>
      <c r="O3520" s="49"/>
      <c r="P3520" s="148" t="s">
        <v>31</v>
      </c>
      <c r="Q3520" s="149" t="s">
        <v>31</v>
      </c>
      <c r="R3520" s="1"/>
    </row>
    <row r="3521" spans="1:18" ht="15.75" hidden="1" customHeight="1">
      <c r="A3521" s="1" t="str">
        <f t="shared" si="1"/>
        <v/>
      </c>
      <c r="B3521" s="1"/>
      <c r="C3521" s="38" t="str">
        <f>IF('TSA Input'!J3496="","",IF('TSA Input'!J3496="Yes",'TSA Input'!B3496,"Ineligible"))</f>
        <v/>
      </c>
      <c r="D3521" s="39" t="str">
        <f>IF('TSA Input'!J3496="","",IF('TSA Input'!J3496="Yes",'TSA Input'!H3496,""))</f>
        <v/>
      </c>
      <c r="E3521" s="40" t="str">
        <f>IF('TSA Input'!J3496="","",IF('TSA Input'!J3496="Yes",'TSA Input'!G3496,""))</f>
        <v/>
      </c>
      <c r="F3521" s="42" t="str">
        <f>IF('TSA Input'!J3496="","",IF('TSA Input'!J3496="Yes",'TSA Input'!C3496,""))</f>
        <v/>
      </c>
      <c r="G3521" s="43" t="str">
        <f>IF('TSA Input'!J3496="","",IF('TSA Input'!J3496="Yes",'TSA Input'!I3496,""))</f>
        <v/>
      </c>
      <c r="H3521" s="43" t="str">
        <f>IF('TSA Input'!J3496="","",IF('TSA Input'!J3496="Yes",'TSA Input'!E3496,""))</f>
        <v/>
      </c>
      <c r="I3521" s="45" t="str">
        <f t="shared" si="2"/>
        <v/>
      </c>
      <c r="J3521" s="146" t="str">
        <f>IF('TSA Input'!$J3496="","",IF('TSA Input'!$J3496="Yes",'TSA Input'!$C3496,""))</f>
        <v/>
      </c>
      <c r="K3521" s="147" t="str">
        <f>IF('TSA Input'!$J3496="","",IF('TSA Input'!$J3496="Yes",'TSA Input'!$I3496,""))</f>
        <v/>
      </c>
      <c r="L3521" s="147" t="str">
        <f>IF('TSA Input'!$J3496="","",IF('TSA Input'!$J3496="Yes",'TSA Input'!$E3496,""))</f>
        <v/>
      </c>
      <c r="M3521" s="45" t="str">
        <f t="shared" si="3"/>
        <v/>
      </c>
      <c r="N3521" s="48"/>
      <c r="O3521" s="49"/>
      <c r="P3521" s="148" t="s">
        <v>31</v>
      </c>
      <c r="Q3521" s="149" t="s">
        <v>31</v>
      </c>
      <c r="R3521" s="1"/>
    </row>
    <row r="3522" spans="1:18" ht="15.75" hidden="1" customHeight="1">
      <c r="A3522" s="1" t="str">
        <f t="shared" si="1"/>
        <v/>
      </c>
      <c r="B3522" s="1"/>
      <c r="C3522" s="38" t="str">
        <f>IF('TSA Input'!J3497="","",IF('TSA Input'!J3497="Yes",'TSA Input'!B3497,"Ineligible"))</f>
        <v/>
      </c>
      <c r="D3522" s="39" t="str">
        <f>IF('TSA Input'!J3497="","",IF('TSA Input'!J3497="Yes",'TSA Input'!H3497,""))</f>
        <v/>
      </c>
      <c r="E3522" s="40" t="str">
        <f>IF('TSA Input'!J3497="","",IF('TSA Input'!J3497="Yes",'TSA Input'!G3497,""))</f>
        <v/>
      </c>
      <c r="F3522" s="42" t="str">
        <f>IF('TSA Input'!J3497="","",IF('TSA Input'!J3497="Yes",'TSA Input'!C3497,""))</f>
        <v/>
      </c>
      <c r="G3522" s="43" t="str">
        <f>IF('TSA Input'!J3497="","",IF('TSA Input'!J3497="Yes",'TSA Input'!I3497,""))</f>
        <v/>
      </c>
      <c r="H3522" s="43" t="str">
        <f>IF('TSA Input'!J3497="","",IF('TSA Input'!J3497="Yes",'TSA Input'!E3497,""))</f>
        <v/>
      </c>
      <c r="I3522" s="45" t="str">
        <f t="shared" si="2"/>
        <v/>
      </c>
      <c r="J3522" s="146" t="str">
        <f>IF('TSA Input'!$J3497="","",IF('TSA Input'!$J3497="Yes",'TSA Input'!$C3497,""))</f>
        <v/>
      </c>
      <c r="K3522" s="147" t="str">
        <f>IF('TSA Input'!$J3497="","",IF('TSA Input'!$J3497="Yes",'TSA Input'!$I3497,""))</f>
        <v/>
      </c>
      <c r="L3522" s="147" t="str">
        <f>IF('TSA Input'!$J3497="","",IF('TSA Input'!$J3497="Yes",'TSA Input'!$E3497,""))</f>
        <v/>
      </c>
      <c r="M3522" s="45" t="str">
        <f t="shared" si="3"/>
        <v/>
      </c>
      <c r="N3522" s="48"/>
      <c r="O3522" s="49"/>
      <c r="P3522" s="148" t="s">
        <v>31</v>
      </c>
      <c r="Q3522" s="149" t="s">
        <v>31</v>
      </c>
      <c r="R3522" s="1"/>
    </row>
    <row r="3523" spans="1:18" ht="15.75" hidden="1" customHeight="1">
      <c r="A3523" s="1" t="str">
        <f t="shared" si="1"/>
        <v/>
      </c>
      <c r="B3523" s="1"/>
      <c r="C3523" s="38" t="str">
        <f>IF('TSA Input'!J3498="","",IF('TSA Input'!J3498="Yes",'TSA Input'!B3498,"Ineligible"))</f>
        <v/>
      </c>
      <c r="D3523" s="39" t="str">
        <f>IF('TSA Input'!J3498="","",IF('TSA Input'!J3498="Yes",'TSA Input'!H3498,""))</f>
        <v/>
      </c>
      <c r="E3523" s="40" t="str">
        <f>IF('TSA Input'!J3498="","",IF('TSA Input'!J3498="Yes",'TSA Input'!G3498,""))</f>
        <v/>
      </c>
      <c r="F3523" s="42" t="str">
        <f>IF('TSA Input'!J3498="","",IF('TSA Input'!J3498="Yes",'TSA Input'!C3498,""))</f>
        <v/>
      </c>
      <c r="G3523" s="43" t="str">
        <f>IF('TSA Input'!J3498="","",IF('TSA Input'!J3498="Yes",'TSA Input'!I3498,""))</f>
        <v/>
      </c>
      <c r="H3523" s="43" t="str">
        <f>IF('TSA Input'!J3498="","",IF('TSA Input'!J3498="Yes",'TSA Input'!E3498,""))</f>
        <v/>
      </c>
      <c r="I3523" s="45" t="str">
        <f t="shared" si="2"/>
        <v/>
      </c>
      <c r="J3523" s="146" t="str">
        <f>IF('TSA Input'!$J3498="","",IF('TSA Input'!$J3498="Yes",'TSA Input'!$C3498,""))</f>
        <v/>
      </c>
      <c r="K3523" s="147" t="str">
        <f>IF('TSA Input'!$J3498="","",IF('TSA Input'!$J3498="Yes",'TSA Input'!$I3498,""))</f>
        <v/>
      </c>
      <c r="L3523" s="147" t="str">
        <f>IF('TSA Input'!$J3498="","",IF('TSA Input'!$J3498="Yes",'TSA Input'!$E3498,""))</f>
        <v/>
      </c>
      <c r="M3523" s="45" t="str">
        <f t="shared" si="3"/>
        <v/>
      </c>
      <c r="N3523" s="48"/>
      <c r="O3523" s="49"/>
      <c r="P3523" s="148" t="s">
        <v>31</v>
      </c>
      <c r="Q3523" s="149" t="s">
        <v>31</v>
      </c>
      <c r="R3523" s="1"/>
    </row>
    <row r="3524" spans="1:18" ht="15.75" hidden="1" customHeight="1">
      <c r="A3524" s="1" t="str">
        <f t="shared" si="1"/>
        <v/>
      </c>
      <c r="B3524" s="1"/>
      <c r="C3524" s="38" t="str">
        <f>IF('TSA Input'!J3499="","",IF('TSA Input'!J3499="Yes",'TSA Input'!B3499,"Ineligible"))</f>
        <v/>
      </c>
      <c r="D3524" s="39" t="str">
        <f>IF('TSA Input'!J3499="","",IF('TSA Input'!J3499="Yes",'TSA Input'!H3499,""))</f>
        <v/>
      </c>
      <c r="E3524" s="40" t="str">
        <f>IF('TSA Input'!J3499="","",IF('TSA Input'!J3499="Yes",'TSA Input'!G3499,""))</f>
        <v/>
      </c>
      <c r="F3524" s="42" t="str">
        <f>IF('TSA Input'!J3499="","",IF('TSA Input'!J3499="Yes",'TSA Input'!C3499,""))</f>
        <v/>
      </c>
      <c r="G3524" s="43" t="str">
        <f>IF('TSA Input'!J3499="","",IF('TSA Input'!J3499="Yes",'TSA Input'!I3499,""))</f>
        <v/>
      </c>
      <c r="H3524" s="43" t="str">
        <f>IF('TSA Input'!J3499="","",IF('TSA Input'!J3499="Yes",'TSA Input'!E3499,""))</f>
        <v/>
      </c>
      <c r="I3524" s="45" t="str">
        <f t="shared" si="2"/>
        <v/>
      </c>
      <c r="J3524" s="146" t="str">
        <f>IF('TSA Input'!$J3499="","",IF('TSA Input'!$J3499="Yes",'TSA Input'!$C3499,""))</f>
        <v/>
      </c>
      <c r="K3524" s="147" t="str">
        <f>IF('TSA Input'!$J3499="","",IF('TSA Input'!$J3499="Yes",'TSA Input'!$I3499,""))</f>
        <v/>
      </c>
      <c r="L3524" s="147" t="str">
        <f>IF('TSA Input'!$J3499="","",IF('TSA Input'!$J3499="Yes",'TSA Input'!$E3499,""))</f>
        <v/>
      </c>
      <c r="M3524" s="45" t="str">
        <f t="shared" si="3"/>
        <v/>
      </c>
      <c r="N3524" s="48"/>
      <c r="O3524" s="49"/>
      <c r="P3524" s="148" t="s">
        <v>31</v>
      </c>
      <c r="Q3524" s="149" t="s">
        <v>31</v>
      </c>
      <c r="R3524" s="1"/>
    </row>
    <row r="3525" spans="1:18" ht="15.75" hidden="1" customHeight="1">
      <c r="A3525" s="1" t="str">
        <f t="shared" si="1"/>
        <v/>
      </c>
      <c r="B3525" s="1"/>
      <c r="C3525" s="38" t="str">
        <f>IF('TSA Input'!J3500="","",IF('TSA Input'!J3500="Yes",'TSA Input'!B3500,"Ineligible"))</f>
        <v/>
      </c>
      <c r="D3525" s="39" t="str">
        <f>IF('TSA Input'!J3500="","",IF('TSA Input'!J3500="Yes",'TSA Input'!H3500,""))</f>
        <v/>
      </c>
      <c r="E3525" s="40" t="str">
        <f>IF('TSA Input'!J3500="","",IF('TSA Input'!J3500="Yes",'TSA Input'!G3500,""))</f>
        <v/>
      </c>
      <c r="F3525" s="42" t="str">
        <f>IF('TSA Input'!J3500="","",IF('TSA Input'!J3500="Yes",'TSA Input'!C3500,""))</f>
        <v/>
      </c>
      <c r="G3525" s="43" t="str">
        <f>IF('TSA Input'!J3500="","",IF('TSA Input'!J3500="Yes",'TSA Input'!I3500,""))</f>
        <v/>
      </c>
      <c r="H3525" s="43" t="str">
        <f>IF('TSA Input'!J3500="","",IF('TSA Input'!J3500="Yes",'TSA Input'!E3500,""))</f>
        <v/>
      </c>
      <c r="I3525" s="45" t="str">
        <f t="shared" si="2"/>
        <v/>
      </c>
      <c r="J3525" s="146" t="str">
        <f>IF('TSA Input'!$J3500="","",IF('TSA Input'!$J3500="Yes",'TSA Input'!$C3500,""))</f>
        <v/>
      </c>
      <c r="K3525" s="147" t="str">
        <f>IF('TSA Input'!$J3500="","",IF('TSA Input'!$J3500="Yes",'TSA Input'!$I3500,""))</f>
        <v/>
      </c>
      <c r="L3525" s="147" t="str">
        <f>IF('TSA Input'!$J3500="","",IF('TSA Input'!$J3500="Yes",'TSA Input'!$E3500,""))</f>
        <v/>
      </c>
      <c r="M3525" s="45" t="str">
        <f t="shared" si="3"/>
        <v/>
      </c>
      <c r="N3525" s="48"/>
      <c r="O3525" s="49"/>
      <c r="P3525" s="148" t="s">
        <v>31</v>
      </c>
      <c r="Q3525" s="149" t="s">
        <v>31</v>
      </c>
      <c r="R3525" s="1"/>
    </row>
    <row r="3526" spans="1:18" ht="15.75" hidden="1" customHeight="1">
      <c r="A3526" s="1" t="str">
        <f t="shared" si="1"/>
        <v/>
      </c>
      <c r="B3526" s="1"/>
      <c r="C3526" s="38" t="str">
        <f>IF('TSA Input'!J3501="","",IF('TSA Input'!J3501="Yes",'TSA Input'!B3501,"Ineligible"))</f>
        <v/>
      </c>
      <c r="D3526" s="39" t="str">
        <f>IF('TSA Input'!J3501="","",IF('TSA Input'!J3501="Yes",'TSA Input'!H3501,""))</f>
        <v/>
      </c>
      <c r="E3526" s="40" t="str">
        <f>IF('TSA Input'!J3501="","",IF('TSA Input'!J3501="Yes",'TSA Input'!G3501,""))</f>
        <v/>
      </c>
      <c r="F3526" s="42" t="str">
        <f>IF('TSA Input'!J3501="","",IF('TSA Input'!J3501="Yes",'TSA Input'!C3501,""))</f>
        <v/>
      </c>
      <c r="G3526" s="43" t="str">
        <f>IF('TSA Input'!J3501="","",IF('TSA Input'!J3501="Yes",'TSA Input'!I3501,""))</f>
        <v/>
      </c>
      <c r="H3526" s="43" t="str">
        <f>IF('TSA Input'!J3501="","",IF('TSA Input'!J3501="Yes",'TSA Input'!E3501,""))</f>
        <v/>
      </c>
      <c r="I3526" s="45" t="str">
        <f t="shared" si="2"/>
        <v/>
      </c>
      <c r="J3526" s="146" t="str">
        <f>IF('TSA Input'!$J3501="","",IF('TSA Input'!$J3501="Yes",'TSA Input'!$C3501,""))</f>
        <v/>
      </c>
      <c r="K3526" s="147" t="str">
        <f>IF('TSA Input'!$J3501="","",IF('TSA Input'!$J3501="Yes",'TSA Input'!$I3501,""))</f>
        <v/>
      </c>
      <c r="L3526" s="147" t="str">
        <f>IF('TSA Input'!$J3501="","",IF('TSA Input'!$J3501="Yes",'TSA Input'!$E3501,""))</f>
        <v/>
      </c>
      <c r="M3526" s="45" t="str">
        <f t="shared" si="3"/>
        <v/>
      </c>
      <c r="N3526" s="48"/>
      <c r="O3526" s="49"/>
      <c r="P3526" s="148" t="s">
        <v>31</v>
      </c>
      <c r="Q3526" s="149" t="s">
        <v>31</v>
      </c>
      <c r="R3526" s="1"/>
    </row>
    <row r="3527" spans="1:18" ht="15.75" hidden="1" customHeight="1">
      <c r="A3527" s="1" t="str">
        <f t="shared" si="1"/>
        <v/>
      </c>
      <c r="B3527" s="1"/>
      <c r="C3527" s="38" t="str">
        <f>IF('TSA Input'!J3502="","",IF('TSA Input'!J3502="Yes",'TSA Input'!B3502,"Ineligible"))</f>
        <v/>
      </c>
      <c r="D3527" s="39" t="str">
        <f>IF('TSA Input'!J3502="","",IF('TSA Input'!J3502="Yes",'TSA Input'!H3502,""))</f>
        <v/>
      </c>
      <c r="E3527" s="40" t="str">
        <f>IF('TSA Input'!J3502="","",IF('TSA Input'!J3502="Yes",'TSA Input'!G3502,""))</f>
        <v/>
      </c>
      <c r="F3527" s="42" t="str">
        <f>IF('TSA Input'!J3502="","",IF('TSA Input'!J3502="Yes",'TSA Input'!C3502,""))</f>
        <v/>
      </c>
      <c r="G3527" s="43" t="str">
        <f>IF('TSA Input'!J3502="","",IF('TSA Input'!J3502="Yes",'TSA Input'!I3502,""))</f>
        <v/>
      </c>
      <c r="H3527" s="43" t="str">
        <f>IF('TSA Input'!J3502="","",IF('TSA Input'!J3502="Yes",'TSA Input'!E3502,""))</f>
        <v/>
      </c>
      <c r="I3527" s="45" t="str">
        <f t="shared" si="2"/>
        <v/>
      </c>
      <c r="J3527" s="146" t="str">
        <f>IF('TSA Input'!$J3502="","",IF('TSA Input'!$J3502="Yes",'TSA Input'!$C3502,""))</f>
        <v/>
      </c>
      <c r="K3527" s="147" t="str">
        <f>IF('TSA Input'!$J3502="","",IF('TSA Input'!$J3502="Yes",'TSA Input'!$I3502,""))</f>
        <v/>
      </c>
      <c r="L3527" s="147" t="str">
        <f>IF('TSA Input'!$J3502="","",IF('TSA Input'!$J3502="Yes",'TSA Input'!$E3502,""))</f>
        <v/>
      </c>
      <c r="M3527" s="45" t="str">
        <f t="shared" si="3"/>
        <v/>
      </c>
      <c r="N3527" s="48"/>
      <c r="O3527" s="49"/>
      <c r="P3527" s="148" t="s">
        <v>31</v>
      </c>
      <c r="Q3527" s="149" t="s">
        <v>31</v>
      </c>
      <c r="R3527" s="1"/>
    </row>
    <row r="3528" spans="1:18" ht="15.75" hidden="1" customHeight="1">
      <c r="A3528" s="1" t="str">
        <f t="shared" si="1"/>
        <v/>
      </c>
      <c r="B3528" s="1"/>
      <c r="C3528" s="38" t="str">
        <f>IF('TSA Input'!J3503="","",IF('TSA Input'!J3503="Yes",'TSA Input'!B3503,"Ineligible"))</f>
        <v/>
      </c>
      <c r="D3528" s="39" t="str">
        <f>IF('TSA Input'!J3503="","",IF('TSA Input'!J3503="Yes",'TSA Input'!H3503,""))</f>
        <v/>
      </c>
      <c r="E3528" s="40" t="str">
        <f>IF('TSA Input'!J3503="","",IF('TSA Input'!J3503="Yes",'TSA Input'!G3503,""))</f>
        <v/>
      </c>
      <c r="F3528" s="42" t="str">
        <f>IF('TSA Input'!J3503="","",IF('TSA Input'!J3503="Yes",'TSA Input'!C3503,""))</f>
        <v/>
      </c>
      <c r="G3528" s="43" t="str">
        <f>IF('TSA Input'!J3503="","",IF('TSA Input'!J3503="Yes",'TSA Input'!I3503,""))</f>
        <v/>
      </c>
      <c r="H3528" s="43" t="str">
        <f>IF('TSA Input'!J3503="","",IF('TSA Input'!J3503="Yes",'TSA Input'!E3503,""))</f>
        <v/>
      </c>
      <c r="I3528" s="45" t="str">
        <f t="shared" si="2"/>
        <v/>
      </c>
      <c r="J3528" s="146" t="str">
        <f>IF('TSA Input'!$J3503="","",IF('TSA Input'!$J3503="Yes",'TSA Input'!$C3503,""))</f>
        <v/>
      </c>
      <c r="K3528" s="147" t="str">
        <f>IF('TSA Input'!$J3503="","",IF('TSA Input'!$J3503="Yes",'TSA Input'!$I3503,""))</f>
        <v/>
      </c>
      <c r="L3528" s="147" t="str">
        <f>IF('TSA Input'!$J3503="","",IF('TSA Input'!$J3503="Yes",'TSA Input'!$E3503,""))</f>
        <v/>
      </c>
      <c r="M3528" s="45" t="str">
        <f t="shared" si="3"/>
        <v/>
      </c>
      <c r="N3528" s="48"/>
      <c r="O3528" s="49"/>
      <c r="P3528" s="148" t="s">
        <v>31</v>
      </c>
      <c r="Q3528" s="149" t="s">
        <v>31</v>
      </c>
      <c r="R3528" s="1"/>
    </row>
    <row r="3529" spans="1:18" ht="15.75" hidden="1" customHeight="1">
      <c r="A3529" s="1" t="str">
        <f t="shared" si="1"/>
        <v/>
      </c>
      <c r="B3529" s="1"/>
      <c r="C3529" s="38" t="str">
        <f>IF('TSA Input'!J3504="","",IF('TSA Input'!J3504="Yes",'TSA Input'!B3504,"Ineligible"))</f>
        <v/>
      </c>
      <c r="D3529" s="39" t="str">
        <f>IF('TSA Input'!J3504="","",IF('TSA Input'!J3504="Yes",'TSA Input'!H3504,""))</f>
        <v/>
      </c>
      <c r="E3529" s="40" t="str">
        <f>IF('TSA Input'!J3504="","",IF('TSA Input'!J3504="Yes",'TSA Input'!G3504,""))</f>
        <v/>
      </c>
      <c r="F3529" s="42" t="str">
        <f>IF('TSA Input'!J3504="","",IF('TSA Input'!J3504="Yes",'TSA Input'!C3504,""))</f>
        <v/>
      </c>
      <c r="G3529" s="43" t="str">
        <f>IF('TSA Input'!J3504="","",IF('TSA Input'!J3504="Yes",'TSA Input'!I3504,""))</f>
        <v/>
      </c>
      <c r="H3529" s="43" t="str">
        <f>IF('TSA Input'!J3504="","",IF('TSA Input'!J3504="Yes",'TSA Input'!E3504,""))</f>
        <v/>
      </c>
      <c r="I3529" s="45" t="str">
        <f t="shared" si="2"/>
        <v/>
      </c>
      <c r="J3529" s="146" t="str">
        <f>IF('TSA Input'!$J3504="","",IF('TSA Input'!$J3504="Yes",'TSA Input'!$C3504,""))</f>
        <v/>
      </c>
      <c r="K3529" s="147" t="str">
        <f>IF('TSA Input'!$J3504="","",IF('TSA Input'!$J3504="Yes",'TSA Input'!$I3504,""))</f>
        <v/>
      </c>
      <c r="L3529" s="147" t="str">
        <f>IF('TSA Input'!$J3504="","",IF('TSA Input'!$J3504="Yes",'TSA Input'!$E3504,""))</f>
        <v/>
      </c>
      <c r="M3529" s="45" t="str">
        <f t="shared" si="3"/>
        <v/>
      </c>
      <c r="N3529" s="48"/>
      <c r="O3529" s="49"/>
      <c r="P3529" s="148" t="s">
        <v>31</v>
      </c>
      <c r="Q3529" s="149" t="s">
        <v>31</v>
      </c>
      <c r="R3529" s="1"/>
    </row>
    <row r="3530" spans="1:18" ht="15.75" hidden="1" customHeight="1">
      <c r="A3530" s="1" t="str">
        <f t="shared" si="1"/>
        <v/>
      </c>
      <c r="B3530" s="1"/>
      <c r="C3530" s="38" t="str">
        <f>IF('TSA Input'!J3505="","",IF('TSA Input'!J3505="Yes",'TSA Input'!B3505,"Ineligible"))</f>
        <v/>
      </c>
      <c r="D3530" s="39" t="str">
        <f>IF('TSA Input'!J3505="","",IF('TSA Input'!J3505="Yes",'TSA Input'!H3505,""))</f>
        <v/>
      </c>
      <c r="E3530" s="40" t="str">
        <f>IF('TSA Input'!J3505="","",IF('TSA Input'!J3505="Yes",'TSA Input'!G3505,""))</f>
        <v/>
      </c>
      <c r="F3530" s="42" t="str">
        <f>IF('TSA Input'!J3505="","",IF('TSA Input'!J3505="Yes",'TSA Input'!C3505,""))</f>
        <v/>
      </c>
      <c r="G3530" s="43" t="str">
        <f>IF('TSA Input'!J3505="","",IF('TSA Input'!J3505="Yes",'TSA Input'!I3505,""))</f>
        <v/>
      </c>
      <c r="H3530" s="43" t="str">
        <f>IF('TSA Input'!J3505="","",IF('TSA Input'!J3505="Yes",'TSA Input'!E3505,""))</f>
        <v/>
      </c>
      <c r="I3530" s="45" t="str">
        <f t="shared" si="2"/>
        <v/>
      </c>
      <c r="J3530" s="146" t="str">
        <f>IF('TSA Input'!$J3505="","",IF('TSA Input'!$J3505="Yes",'TSA Input'!$C3505,""))</f>
        <v/>
      </c>
      <c r="K3530" s="147" t="str">
        <f>IF('TSA Input'!$J3505="","",IF('TSA Input'!$J3505="Yes",'TSA Input'!$I3505,""))</f>
        <v/>
      </c>
      <c r="L3530" s="147" t="str">
        <f>IF('TSA Input'!$J3505="","",IF('TSA Input'!$J3505="Yes",'TSA Input'!$E3505,""))</f>
        <v/>
      </c>
      <c r="M3530" s="45" t="str">
        <f t="shared" si="3"/>
        <v/>
      </c>
      <c r="N3530" s="48"/>
      <c r="O3530" s="49"/>
      <c r="P3530" s="148" t="s">
        <v>31</v>
      </c>
      <c r="Q3530" s="149" t="s">
        <v>31</v>
      </c>
      <c r="R3530" s="1"/>
    </row>
    <row r="3531" spans="1:18" ht="15.75" hidden="1" customHeight="1">
      <c r="A3531" s="1" t="str">
        <f t="shared" si="1"/>
        <v/>
      </c>
      <c r="B3531" s="1"/>
      <c r="C3531" s="38" t="str">
        <f>IF('TSA Input'!J3506="","",IF('TSA Input'!J3506="Yes",'TSA Input'!B3506,"Ineligible"))</f>
        <v/>
      </c>
      <c r="D3531" s="39" t="str">
        <f>IF('TSA Input'!J3506="","",IF('TSA Input'!J3506="Yes",'TSA Input'!H3506,""))</f>
        <v/>
      </c>
      <c r="E3531" s="40" t="str">
        <f>IF('TSA Input'!J3506="","",IF('TSA Input'!J3506="Yes",'TSA Input'!G3506,""))</f>
        <v/>
      </c>
      <c r="F3531" s="42" t="str">
        <f>IF('TSA Input'!J3506="","",IF('TSA Input'!J3506="Yes",'TSA Input'!C3506,""))</f>
        <v/>
      </c>
      <c r="G3531" s="43" t="str">
        <f>IF('TSA Input'!J3506="","",IF('TSA Input'!J3506="Yes",'TSA Input'!I3506,""))</f>
        <v/>
      </c>
      <c r="H3531" s="43" t="str">
        <f>IF('TSA Input'!J3506="","",IF('TSA Input'!J3506="Yes",'TSA Input'!E3506,""))</f>
        <v/>
      </c>
      <c r="I3531" s="45" t="str">
        <f t="shared" si="2"/>
        <v/>
      </c>
      <c r="J3531" s="146" t="str">
        <f>IF('TSA Input'!$J3506="","",IF('TSA Input'!$J3506="Yes",'TSA Input'!$C3506,""))</f>
        <v/>
      </c>
      <c r="K3531" s="147" t="str">
        <f>IF('TSA Input'!$J3506="","",IF('TSA Input'!$J3506="Yes",'TSA Input'!$I3506,""))</f>
        <v/>
      </c>
      <c r="L3531" s="147" t="str">
        <f>IF('TSA Input'!$J3506="","",IF('TSA Input'!$J3506="Yes",'TSA Input'!$E3506,""))</f>
        <v/>
      </c>
      <c r="M3531" s="45" t="str">
        <f t="shared" si="3"/>
        <v/>
      </c>
      <c r="N3531" s="48"/>
      <c r="O3531" s="49"/>
      <c r="P3531" s="148" t="s">
        <v>31</v>
      </c>
      <c r="Q3531" s="149" t="s">
        <v>31</v>
      </c>
      <c r="R3531" s="1"/>
    </row>
    <row r="3532" spans="1:18" ht="15.75" hidden="1" customHeight="1">
      <c r="A3532" s="1" t="str">
        <f t="shared" si="1"/>
        <v/>
      </c>
      <c r="B3532" s="1"/>
      <c r="C3532" s="38" t="str">
        <f>IF('TSA Input'!J3507="","",IF('TSA Input'!J3507="Yes",'TSA Input'!B3507,"Ineligible"))</f>
        <v/>
      </c>
      <c r="D3532" s="39" t="str">
        <f>IF('TSA Input'!J3507="","",IF('TSA Input'!J3507="Yes",'TSA Input'!H3507,""))</f>
        <v/>
      </c>
      <c r="E3532" s="40" t="str">
        <f>IF('TSA Input'!J3507="","",IF('TSA Input'!J3507="Yes",'TSA Input'!G3507,""))</f>
        <v/>
      </c>
      <c r="F3532" s="42" t="str">
        <f>IF('TSA Input'!J3507="","",IF('TSA Input'!J3507="Yes",'TSA Input'!C3507,""))</f>
        <v/>
      </c>
      <c r="G3532" s="43" t="str">
        <f>IF('TSA Input'!J3507="","",IF('TSA Input'!J3507="Yes",'TSA Input'!I3507,""))</f>
        <v/>
      </c>
      <c r="H3532" s="43" t="str">
        <f>IF('TSA Input'!J3507="","",IF('TSA Input'!J3507="Yes",'TSA Input'!E3507,""))</f>
        <v/>
      </c>
      <c r="I3532" s="45" t="str">
        <f t="shared" si="2"/>
        <v/>
      </c>
      <c r="J3532" s="146" t="str">
        <f>IF('TSA Input'!$J3507="","",IF('TSA Input'!$J3507="Yes",'TSA Input'!$C3507,""))</f>
        <v/>
      </c>
      <c r="K3532" s="147" t="str">
        <f>IF('TSA Input'!$J3507="","",IF('TSA Input'!$J3507="Yes",'TSA Input'!$I3507,""))</f>
        <v/>
      </c>
      <c r="L3532" s="147" t="str">
        <f>IF('TSA Input'!$J3507="","",IF('TSA Input'!$J3507="Yes",'TSA Input'!$E3507,""))</f>
        <v/>
      </c>
      <c r="M3532" s="45" t="str">
        <f t="shared" si="3"/>
        <v/>
      </c>
      <c r="N3532" s="48"/>
      <c r="O3532" s="49"/>
      <c r="P3532" s="148" t="s">
        <v>31</v>
      </c>
      <c r="Q3532" s="149" t="s">
        <v>31</v>
      </c>
      <c r="R3532" s="1"/>
    </row>
    <row r="3533" spans="1:18" ht="15.75" hidden="1" customHeight="1">
      <c r="A3533" s="1" t="str">
        <f t="shared" si="1"/>
        <v/>
      </c>
      <c r="B3533" s="1"/>
      <c r="C3533" s="38" t="str">
        <f>IF('TSA Input'!J3508="","",IF('TSA Input'!J3508="Yes",'TSA Input'!B3508,"Ineligible"))</f>
        <v/>
      </c>
      <c r="D3533" s="39" t="str">
        <f>IF('TSA Input'!J3508="","",IF('TSA Input'!J3508="Yes",'TSA Input'!H3508,""))</f>
        <v/>
      </c>
      <c r="E3533" s="40" t="str">
        <f>IF('TSA Input'!J3508="","",IF('TSA Input'!J3508="Yes",'TSA Input'!G3508,""))</f>
        <v/>
      </c>
      <c r="F3533" s="42" t="str">
        <f>IF('TSA Input'!J3508="","",IF('TSA Input'!J3508="Yes",'TSA Input'!C3508,""))</f>
        <v/>
      </c>
      <c r="G3533" s="43" t="str">
        <f>IF('TSA Input'!J3508="","",IF('TSA Input'!J3508="Yes",'TSA Input'!I3508,""))</f>
        <v/>
      </c>
      <c r="H3533" s="43" t="str">
        <f>IF('TSA Input'!J3508="","",IF('TSA Input'!J3508="Yes",'TSA Input'!E3508,""))</f>
        <v/>
      </c>
      <c r="I3533" s="45" t="str">
        <f t="shared" si="2"/>
        <v/>
      </c>
      <c r="J3533" s="146" t="str">
        <f>IF('TSA Input'!$J3508="","",IF('TSA Input'!$J3508="Yes",'TSA Input'!$C3508,""))</f>
        <v/>
      </c>
      <c r="K3533" s="147" t="str">
        <f>IF('TSA Input'!$J3508="","",IF('TSA Input'!$J3508="Yes",'TSA Input'!$I3508,""))</f>
        <v/>
      </c>
      <c r="L3533" s="147" t="str">
        <f>IF('TSA Input'!$J3508="","",IF('TSA Input'!$J3508="Yes",'TSA Input'!$E3508,""))</f>
        <v/>
      </c>
      <c r="M3533" s="45" t="str">
        <f t="shared" si="3"/>
        <v/>
      </c>
      <c r="N3533" s="48"/>
      <c r="O3533" s="49"/>
      <c r="P3533" s="148" t="s">
        <v>31</v>
      </c>
      <c r="Q3533" s="149" t="s">
        <v>31</v>
      </c>
      <c r="R3533" s="1"/>
    </row>
    <row r="3534" spans="1:18" ht="15.75" hidden="1" customHeight="1">
      <c r="A3534" s="1" t="str">
        <f t="shared" si="1"/>
        <v/>
      </c>
      <c r="B3534" s="1"/>
      <c r="C3534" s="38" t="str">
        <f>IF('TSA Input'!J3509="","",IF('TSA Input'!J3509="Yes",'TSA Input'!B3509,"Ineligible"))</f>
        <v/>
      </c>
      <c r="D3534" s="39" t="str">
        <f>IF('TSA Input'!J3509="","",IF('TSA Input'!J3509="Yes",'TSA Input'!H3509,""))</f>
        <v/>
      </c>
      <c r="E3534" s="40" t="str">
        <f>IF('TSA Input'!J3509="","",IF('TSA Input'!J3509="Yes",'TSA Input'!G3509,""))</f>
        <v/>
      </c>
      <c r="F3534" s="42" t="str">
        <f>IF('TSA Input'!J3509="","",IF('TSA Input'!J3509="Yes",'TSA Input'!C3509,""))</f>
        <v/>
      </c>
      <c r="G3534" s="43" t="str">
        <f>IF('TSA Input'!J3509="","",IF('TSA Input'!J3509="Yes",'TSA Input'!I3509,""))</f>
        <v/>
      </c>
      <c r="H3534" s="43" t="str">
        <f>IF('TSA Input'!J3509="","",IF('TSA Input'!J3509="Yes",'TSA Input'!E3509,""))</f>
        <v/>
      </c>
      <c r="I3534" s="45" t="str">
        <f t="shared" si="2"/>
        <v/>
      </c>
      <c r="J3534" s="146" t="str">
        <f>IF('TSA Input'!$J3509="","",IF('TSA Input'!$J3509="Yes",'TSA Input'!$C3509,""))</f>
        <v/>
      </c>
      <c r="K3534" s="147" t="str">
        <f>IF('TSA Input'!$J3509="","",IF('TSA Input'!$J3509="Yes",'TSA Input'!$I3509,""))</f>
        <v/>
      </c>
      <c r="L3534" s="147" t="str">
        <f>IF('TSA Input'!$J3509="","",IF('TSA Input'!$J3509="Yes",'TSA Input'!$E3509,""))</f>
        <v/>
      </c>
      <c r="M3534" s="45" t="str">
        <f t="shared" si="3"/>
        <v/>
      </c>
      <c r="N3534" s="48"/>
      <c r="O3534" s="49"/>
      <c r="P3534" s="148" t="s">
        <v>31</v>
      </c>
      <c r="Q3534" s="149" t="s">
        <v>31</v>
      </c>
      <c r="R3534" s="1"/>
    </row>
    <row r="3535" spans="1:18" ht="15.75" hidden="1" customHeight="1">
      <c r="A3535" s="1" t="str">
        <f t="shared" si="1"/>
        <v/>
      </c>
      <c r="B3535" s="1"/>
      <c r="C3535" s="38" t="str">
        <f>IF('TSA Input'!J3510="","",IF('TSA Input'!J3510="Yes",'TSA Input'!B3510,"Ineligible"))</f>
        <v/>
      </c>
      <c r="D3535" s="39" t="str">
        <f>IF('TSA Input'!J3510="","",IF('TSA Input'!J3510="Yes",'TSA Input'!H3510,""))</f>
        <v/>
      </c>
      <c r="E3535" s="40" t="str">
        <f>IF('TSA Input'!J3510="","",IF('TSA Input'!J3510="Yes",'TSA Input'!G3510,""))</f>
        <v/>
      </c>
      <c r="F3535" s="42" t="str">
        <f>IF('TSA Input'!J3510="","",IF('TSA Input'!J3510="Yes",'TSA Input'!C3510,""))</f>
        <v/>
      </c>
      <c r="G3535" s="43" t="str">
        <f>IF('TSA Input'!J3510="","",IF('TSA Input'!J3510="Yes",'TSA Input'!I3510,""))</f>
        <v/>
      </c>
      <c r="H3535" s="43" t="str">
        <f>IF('TSA Input'!J3510="","",IF('TSA Input'!J3510="Yes",'TSA Input'!E3510,""))</f>
        <v/>
      </c>
      <c r="I3535" s="45" t="str">
        <f t="shared" si="2"/>
        <v/>
      </c>
      <c r="J3535" s="146" t="str">
        <f>IF('TSA Input'!$J3510="","",IF('TSA Input'!$J3510="Yes",'TSA Input'!$C3510,""))</f>
        <v/>
      </c>
      <c r="K3535" s="147" t="str">
        <f>IF('TSA Input'!$J3510="","",IF('TSA Input'!$J3510="Yes",'TSA Input'!$I3510,""))</f>
        <v/>
      </c>
      <c r="L3535" s="147" t="str">
        <f>IF('TSA Input'!$J3510="","",IF('TSA Input'!$J3510="Yes",'TSA Input'!$E3510,""))</f>
        <v/>
      </c>
      <c r="M3535" s="45" t="str">
        <f t="shared" si="3"/>
        <v/>
      </c>
      <c r="N3535" s="48"/>
      <c r="O3535" s="49"/>
      <c r="P3535" s="148" t="s">
        <v>31</v>
      </c>
      <c r="Q3535" s="149" t="s">
        <v>31</v>
      </c>
      <c r="R3535" s="1"/>
    </row>
    <row r="3536" spans="1:18" ht="15.75" hidden="1" customHeight="1">
      <c r="A3536" s="1" t="str">
        <f t="shared" si="1"/>
        <v/>
      </c>
      <c r="B3536" s="1"/>
      <c r="C3536" s="38" t="str">
        <f>IF('TSA Input'!J3511="","",IF('TSA Input'!J3511="Yes",'TSA Input'!B3511,"Ineligible"))</f>
        <v/>
      </c>
      <c r="D3536" s="39" t="str">
        <f>IF('TSA Input'!J3511="","",IF('TSA Input'!J3511="Yes",'TSA Input'!H3511,""))</f>
        <v/>
      </c>
      <c r="E3536" s="40" t="str">
        <f>IF('TSA Input'!J3511="","",IF('TSA Input'!J3511="Yes",'TSA Input'!G3511,""))</f>
        <v/>
      </c>
      <c r="F3536" s="42" t="str">
        <f>IF('TSA Input'!J3511="","",IF('TSA Input'!J3511="Yes",'TSA Input'!C3511,""))</f>
        <v/>
      </c>
      <c r="G3536" s="43" t="str">
        <f>IF('TSA Input'!J3511="","",IF('TSA Input'!J3511="Yes",'TSA Input'!I3511,""))</f>
        <v/>
      </c>
      <c r="H3536" s="43" t="str">
        <f>IF('TSA Input'!J3511="","",IF('TSA Input'!J3511="Yes",'TSA Input'!E3511,""))</f>
        <v/>
      </c>
      <c r="I3536" s="45" t="str">
        <f t="shared" si="2"/>
        <v/>
      </c>
      <c r="J3536" s="146" t="str">
        <f>IF('TSA Input'!$J3511="","",IF('TSA Input'!$J3511="Yes",'TSA Input'!$C3511,""))</f>
        <v/>
      </c>
      <c r="K3536" s="147" t="str">
        <f>IF('TSA Input'!$J3511="","",IF('TSA Input'!$J3511="Yes",'TSA Input'!$I3511,""))</f>
        <v/>
      </c>
      <c r="L3536" s="147" t="str">
        <f>IF('TSA Input'!$J3511="","",IF('TSA Input'!$J3511="Yes",'TSA Input'!$E3511,""))</f>
        <v/>
      </c>
      <c r="M3536" s="45" t="str">
        <f t="shared" si="3"/>
        <v/>
      </c>
      <c r="N3536" s="48"/>
      <c r="O3536" s="49"/>
      <c r="P3536" s="148" t="s">
        <v>31</v>
      </c>
      <c r="Q3536" s="149" t="s">
        <v>31</v>
      </c>
      <c r="R3536" s="1"/>
    </row>
    <row r="3537" spans="1:18" ht="15.75" hidden="1" customHeight="1">
      <c r="A3537" s="1" t="str">
        <f t="shared" si="1"/>
        <v/>
      </c>
      <c r="B3537" s="1"/>
      <c r="C3537" s="38" t="str">
        <f>IF('TSA Input'!J3512="","",IF('TSA Input'!J3512="Yes",'TSA Input'!B3512,"Ineligible"))</f>
        <v/>
      </c>
      <c r="D3537" s="39" t="str">
        <f>IF('TSA Input'!J3512="","",IF('TSA Input'!J3512="Yes",'TSA Input'!H3512,""))</f>
        <v/>
      </c>
      <c r="E3537" s="40" t="str">
        <f>IF('TSA Input'!J3512="","",IF('TSA Input'!J3512="Yes",'TSA Input'!G3512,""))</f>
        <v/>
      </c>
      <c r="F3537" s="42" t="str">
        <f>IF('TSA Input'!J3512="","",IF('TSA Input'!J3512="Yes",'TSA Input'!C3512,""))</f>
        <v/>
      </c>
      <c r="G3537" s="43" t="str">
        <f>IF('TSA Input'!J3512="","",IF('TSA Input'!J3512="Yes",'TSA Input'!I3512,""))</f>
        <v/>
      </c>
      <c r="H3537" s="43" t="str">
        <f>IF('TSA Input'!J3512="","",IF('TSA Input'!J3512="Yes",'TSA Input'!E3512,""))</f>
        <v/>
      </c>
      <c r="I3537" s="45" t="str">
        <f t="shared" si="2"/>
        <v/>
      </c>
      <c r="J3537" s="146" t="str">
        <f>IF('TSA Input'!$J3512="","",IF('TSA Input'!$J3512="Yes",'TSA Input'!$C3512,""))</f>
        <v/>
      </c>
      <c r="K3537" s="147" t="str">
        <f>IF('TSA Input'!$J3512="","",IF('TSA Input'!$J3512="Yes",'TSA Input'!$I3512,""))</f>
        <v/>
      </c>
      <c r="L3537" s="147" t="str">
        <f>IF('TSA Input'!$J3512="","",IF('TSA Input'!$J3512="Yes",'TSA Input'!$E3512,""))</f>
        <v/>
      </c>
      <c r="M3537" s="45" t="str">
        <f t="shared" si="3"/>
        <v/>
      </c>
      <c r="N3537" s="48"/>
      <c r="O3537" s="49"/>
      <c r="P3537" s="148" t="s">
        <v>31</v>
      </c>
      <c r="Q3537" s="149" t="s">
        <v>31</v>
      </c>
      <c r="R3537" s="1"/>
    </row>
    <row r="3538" spans="1:18" ht="15.75" hidden="1" customHeight="1">
      <c r="A3538" s="1" t="str">
        <f t="shared" si="1"/>
        <v/>
      </c>
      <c r="B3538" s="1"/>
      <c r="C3538" s="38" t="str">
        <f>IF('TSA Input'!J3513="","",IF('TSA Input'!J3513="Yes",'TSA Input'!B3513,"Ineligible"))</f>
        <v/>
      </c>
      <c r="D3538" s="39" t="str">
        <f>IF('TSA Input'!J3513="","",IF('TSA Input'!J3513="Yes",'TSA Input'!H3513,""))</f>
        <v/>
      </c>
      <c r="E3538" s="40" t="str">
        <f>IF('TSA Input'!J3513="","",IF('TSA Input'!J3513="Yes",'TSA Input'!G3513,""))</f>
        <v/>
      </c>
      <c r="F3538" s="42" t="str">
        <f>IF('TSA Input'!J3513="","",IF('TSA Input'!J3513="Yes",'TSA Input'!C3513,""))</f>
        <v/>
      </c>
      <c r="G3538" s="43" t="str">
        <f>IF('TSA Input'!J3513="","",IF('TSA Input'!J3513="Yes",'TSA Input'!I3513,""))</f>
        <v/>
      </c>
      <c r="H3538" s="43" t="str">
        <f>IF('TSA Input'!J3513="","",IF('TSA Input'!J3513="Yes",'TSA Input'!E3513,""))</f>
        <v/>
      </c>
      <c r="I3538" s="45" t="str">
        <f t="shared" si="2"/>
        <v/>
      </c>
      <c r="J3538" s="146" t="str">
        <f>IF('TSA Input'!$J3513="","",IF('TSA Input'!$J3513="Yes",'TSA Input'!$C3513,""))</f>
        <v/>
      </c>
      <c r="K3538" s="147" t="str">
        <f>IF('TSA Input'!$J3513="","",IF('TSA Input'!$J3513="Yes",'TSA Input'!$I3513,""))</f>
        <v/>
      </c>
      <c r="L3538" s="147" t="str">
        <f>IF('TSA Input'!$J3513="","",IF('TSA Input'!$J3513="Yes",'TSA Input'!$E3513,""))</f>
        <v/>
      </c>
      <c r="M3538" s="45" t="str">
        <f t="shared" si="3"/>
        <v/>
      </c>
      <c r="N3538" s="48"/>
      <c r="O3538" s="49"/>
      <c r="P3538" s="148" t="s">
        <v>31</v>
      </c>
      <c r="Q3538" s="149" t="s">
        <v>31</v>
      </c>
      <c r="R3538" s="1"/>
    </row>
    <row r="3539" spans="1:18" ht="15.75" hidden="1" customHeight="1">
      <c r="A3539" s="1" t="str">
        <f t="shared" si="1"/>
        <v/>
      </c>
      <c r="B3539" s="1"/>
      <c r="C3539" s="38" t="str">
        <f>IF('TSA Input'!J3514="","",IF('TSA Input'!J3514="Yes",'TSA Input'!B3514,"Ineligible"))</f>
        <v/>
      </c>
      <c r="D3539" s="39" t="str">
        <f>IF('TSA Input'!J3514="","",IF('TSA Input'!J3514="Yes",'TSA Input'!H3514,""))</f>
        <v/>
      </c>
      <c r="E3539" s="40" t="str">
        <f>IF('TSA Input'!J3514="","",IF('TSA Input'!J3514="Yes",'TSA Input'!G3514,""))</f>
        <v/>
      </c>
      <c r="F3539" s="42" t="str">
        <f>IF('TSA Input'!J3514="","",IF('TSA Input'!J3514="Yes",'TSA Input'!C3514,""))</f>
        <v/>
      </c>
      <c r="G3539" s="43" t="str">
        <f>IF('TSA Input'!J3514="","",IF('TSA Input'!J3514="Yes",'TSA Input'!I3514,""))</f>
        <v/>
      </c>
      <c r="H3539" s="43" t="str">
        <f>IF('TSA Input'!J3514="","",IF('TSA Input'!J3514="Yes",'TSA Input'!E3514,""))</f>
        <v/>
      </c>
      <c r="I3539" s="45" t="str">
        <f t="shared" si="2"/>
        <v/>
      </c>
      <c r="J3539" s="146" t="str">
        <f>IF('TSA Input'!$J3514="","",IF('TSA Input'!$J3514="Yes",'TSA Input'!$C3514,""))</f>
        <v/>
      </c>
      <c r="K3539" s="147" t="str">
        <f>IF('TSA Input'!$J3514="","",IF('TSA Input'!$J3514="Yes",'TSA Input'!$I3514,""))</f>
        <v/>
      </c>
      <c r="L3539" s="147" t="str">
        <f>IF('TSA Input'!$J3514="","",IF('TSA Input'!$J3514="Yes",'TSA Input'!$E3514,""))</f>
        <v/>
      </c>
      <c r="M3539" s="45" t="str">
        <f t="shared" si="3"/>
        <v/>
      </c>
      <c r="N3539" s="48"/>
      <c r="O3539" s="49"/>
      <c r="P3539" s="148" t="s">
        <v>31</v>
      </c>
      <c r="Q3539" s="149" t="s">
        <v>31</v>
      </c>
      <c r="R3539" s="1"/>
    </row>
    <row r="3540" spans="1:18" ht="15.75" hidden="1" customHeight="1">
      <c r="A3540" s="1" t="str">
        <f t="shared" si="1"/>
        <v/>
      </c>
      <c r="B3540" s="1"/>
      <c r="C3540" s="38" t="str">
        <f>IF('TSA Input'!J3515="","",IF('TSA Input'!J3515="Yes",'TSA Input'!B3515,"Ineligible"))</f>
        <v/>
      </c>
      <c r="D3540" s="39" t="str">
        <f>IF('TSA Input'!J3515="","",IF('TSA Input'!J3515="Yes",'TSA Input'!H3515,""))</f>
        <v/>
      </c>
      <c r="E3540" s="40" t="str">
        <f>IF('TSA Input'!J3515="","",IF('TSA Input'!J3515="Yes",'TSA Input'!G3515,""))</f>
        <v/>
      </c>
      <c r="F3540" s="42" t="str">
        <f>IF('TSA Input'!J3515="","",IF('TSA Input'!J3515="Yes",'TSA Input'!C3515,""))</f>
        <v/>
      </c>
      <c r="G3540" s="43" t="str">
        <f>IF('TSA Input'!J3515="","",IF('TSA Input'!J3515="Yes",'TSA Input'!I3515,""))</f>
        <v/>
      </c>
      <c r="H3540" s="43" t="str">
        <f>IF('TSA Input'!J3515="","",IF('TSA Input'!J3515="Yes",'TSA Input'!E3515,""))</f>
        <v/>
      </c>
      <c r="I3540" s="45" t="str">
        <f t="shared" si="2"/>
        <v/>
      </c>
      <c r="J3540" s="146" t="str">
        <f>IF('TSA Input'!$J3515="","",IF('TSA Input'!$J3515="Yes",'TSA Input'!$C3515,""))</f>
        <v/>
      </c>
      <c r="K3540" s="147" t="str">
        <f>IF('TSA Input'!$J3515="","",IF('TSA Input'!$J3515="Yes",'TSA Input'!$I3515,""))</f>
        <v/>
      </c>
      <c r="L3540" s="147" t="str">
        <f>IF('TSA Input'!$J3515="","",IF('TSA Input'!$J3515="Yes",'TSA Input'!$E3515,""))</f>
        <v/>
      </c>
      <c r="M3540" s="45" t="str">
        <f t="shared" si="3"/>
        <v/>
      </c>
      <c r="N3540" s="48"/>
      <c r="O3540" s="49"/>
      <c r="P3540" s="148" t="s">
        <v>31</v>
      </c>
      <c r="Q3540" s="149" t="s">
        <v>31</v>
      </c>
      <c r="R3540" s="1"/>
    </row>
    <row r="3541" spans="1:18" ht="15.75" hidden="1" customHeight="1">
      <c r="A3541" s="1" t="str">
        <f t="shared" si="1"/>
        <v/>
      </c>
      <c r="B3541" s="1"/>
      <c r="C3541" s="38" t="str">
        <f>IF('TSA Input'!J3516="","",IF('TSA Input'!J3516="Yes",'TSA Input'!B3516,"Ineligible"))</f>
        <v/>
      </c>
      <c r="D3541" s="39" t="str">
        <f>IF('TSA Input'!J3516="","",IF('TSA Input'!J3516="Yes",'TSA Input'!H3516,""))</f>
        <v/>
      </c>
      <c r="E3541" s="40" t="str">
        <f>IF('TSA Input'!J3516="","",IF('TSA Input'!J3516="Yes",'TSA Input'!G3516,""))</f>
        <v/>
      </c>
      <c r="F3541" s="42" t="str">
        <f>IF('TSA Input'!J3516="","",IF('TSA Input'!J3516="Yes",'TSA Input'!C3516,""))</f>
        <v/>
      </c>
      <c r="G3541" s="43" t="str">
        <f>IF('TSA Input'!J3516="","",IF('TSA Input'!J3516="Yes",'TSA Input'!I3516,""))</f>
        <v/>
      </c>
      <c r="H3541" s="43" t="str">
        <f>IF('TSA Input'!J3516="","",IF('TSA Input'!J3516="Yes",'TSA Input'!E3516,""))</f>
        <v/>
      </c>
      <c r="I3541" s="45" t="str">
        <f t="shared" si="2"/>
        <v/>
      </c>
      <c r="J3541" s="146" t="str">
        <f>IF('TSA Input'!$J3516="","",IF('TSA Input'!$J3516="Yes",'TSA Input'!$C3516,""))</f>
        <v/>
      </c>
      <c r="K3541" s="147" t="str">
        <f>IF('TSA Input'!$J3516="","",IF('TSA Input'!$J3516="Yes",'TSA Input'!$I3516,""))</f>
        <v/>
      </c>
      <c r="L3541" s="147" t="str">
        <f>IF('TSA Input'!$J3516="","",IF('TSA Input'!$J3516="Yes",'TSA Input'!$E3516,""))</f>
        <v/>
      </c>
      <c r="M3541" s="45" t="str">
        <f t="shared" si="3"/>
        <v/>
      </c>
      <c r="N3541" s="48"/>
      <c r="O3541" s="49"/>
      <c r="P3541" s="148" t="s">
        <v>31</v>
      </c>
      <c r="Q3541" s="149" t="s">
        <v>31</v>
      </c>
      <c r="R3541" s="1"/>
    </row>
    <row r="3542" spans="1:18" ht="15.75" hidden="1" customHeight="1">
      <c r="A3542" s="1" t="str">
        <f t="shared" si="1"/>
        <v/>
      </c>
      <c r="B3542" s="1"/>
      <c r="C3542" s="38" t="str">
        <f>IF('TSA Input'!J3517="","",IF('TSA Input'!J3517="Yes",'TSA Input'!B3517,"Ineligible"))</f>
        <v/>
      </c>
      <c r="D3542" s="39" t="str">
        <f>IF('TSA Input'!J3517="","",IF('TSA Input'!J3517="Yes",'TSA Input'!H3517,""))</f>
        <v/>
      </c>
      <c r="E3542" s="40" t="str">
        <f>IF('TSA Input'!J3517="","",IF('TSA Input'!J3517="Yes",'TSA Input'!G3517,""))</f>
        <v/>
      </c>
      <c r="F3542" s="42" t="str">
        <f>IF('TSA Input'!J3517="","",IF('TSA Input'!J3517="Yes",'TSA Input'!C3517,""))</f>
        <v/>
      </c>
      <c r="G3542" s="43" t="str">
        <f>IF('TSA Input'!J3517="","",IF('TSA Input'!J3517="Yes",'TSA Input'!I3517,""))</f>
        <v/>
      </c>
      <c r="H3542" s="43" t="str">
        <f>IF('TSA Input'!J3517="","",IF('TSA Input'!J3517="Yes",'TSA Input'!E3517,""))</f>
        <v/>
      </c>
      <c r="I3542" s="45" t="str">
        <f t="shared" si="2"/>
        <v/>
      </c>
      <c r="J3542" s="146" t="str">
        <f>IF('TSA Input'!$J3517="","",IF('TSA Input'!$J3517="Yes",'TSA Input'!$C3517,""))</f>
        <v/>
      </c>
      <c r="K3542" s="147" t="str">
        <f>IF('TSA Input'!$J3517="","",IF('TSA Input'!$J3517="Yes",'TSA Input'!$I3517,""))</f>
        <v/>
      </c>
      <c r="L3542" s="147" t="str">
        <f>IF('TSA Input'!$J3517="","",IF('TSA Input'!$J3517="Yes",'TSA Input'!$E3517,""))</f>
        <v/>
      </c>
      <c r="M3542" s="45" t="str">
        <f t="shared" si="3"/>
        <v/>
      </c>
      <c r="N3542" s="48"/>
      <c r="O3542" s="49"/>
      <c r="P3542" s="148" t="s">
        <v>31</v>
      </c>
      <c r="Q3542" s="149" t="s">
        <v>31</v>
      </c>
      <c r="R3542" s="1"/>
    </row>
    <row r="3543" spans="1:18" ht="15.75" hidden="1" customHeight="1">
      <c r="A3543" s="1" t="str">
        <f t="shared" si="1"/>
        <v/>
      </c>
      <c r="B3543" s="1"/>
      <c r="C3543" s="38" t="str">
        <f>IF('TSA Input'!J3518="","",IF('TSA Input'!J3518="Yes",'TSA Input'!B3518,"Ineligible"))</f>
        <v/>
      </c>
      <c r="D3543" s="39" t="str">
        <f>IF('TSA Input'!J3518="","",IF('TSA Input'!J3518="Yes",'TSA Input'!H3518,""))</f>
        <v/>
      </c>
      <c r="E3543" s="40" t="str">
        <f>IF('TSA Input'!J3518="","",IF('TSA Input'!J3518="Yes",'TSA Input'!G3518,""))</f>
        <v/>
      </c>
      <c r="F3543" s="42" t="str">
        <f>IF('TSA Input'!J3518="","",IF('TSA Input'!J3518="Yes",'TSA Input'!C3518,""))</f>
        <v/>
      </c>
      <c r="G3543" s="43" t="str">
        <f>IF('TSA Input'!J3518="","",IF('TSA Input'!J3518="Yes",'TSA Input'!I3518,""))</f>
        <v/>
      </c>
      <c r="H3543" s="43" t="str">
        <f>IF('TSA Input'!J3518="","",IF('TSA Input'!J3518="Yes",'TSA Input'!E3518,""))</f>
        <v/>
      </c>
      <c r="I3543" s="45" t="str">
        <f t="shared" si="2"/>
        <v/>
      </c>
      <c r="J3543" s="146" t="str">
        <f>IF('TSA Input'!$J3518="","",IF('TSA Input'!$J3518="Yes",'TSA Input'!$C3518,""))</f>
        <v/>
      </c>
      <c r="K3543" s="147" t="str">
        <f>IF('TSA Input'!$J3518="","",IF('TSA Input'!$J3518="Yes",'TSA Input'!$I3518,""))</f>
        <v/>
      </c>
      <c r="L3543" s="147" t="str">
        <f>IF('TSA Input'!$J3518="","",IF('TSA Input'!$J3518="Yes",'TSA Input'!$E3518,""))</f>
        <v/>
      </c>
      <c r="M3543" s="45" t="str">
        <f t="shared" si="3"/>
        <v/>
      </c>
      <c r="N3543" s="48"/>
      <c r="O3543" s="49"/>
      <c r="P3543" s="148" t="s">
        <v>31</v>
      </c>
      <c r="Q3543" s="149" t="s">
        <v>31</v>
      </c>
      <c r="R3543" s="1"/>
    </row>
    <row r="3544" spans="1:18" ht="15.75" hidden="1" customHeight="1">
      <c r="A3544" s="1" t="str">
        <f t="shared" si="1"/>
        <v/>
      </c>
      <c r="B3544" s="1"/>
      <c r="C3544" s="38" t="str">
        <f>IF('TSA Input'!J3519="","",IF('TSA Input'!J3519="Yes",'TSA Input'!B3519,"Ineligible"))</f>
        <v/>
      </c>
      <c r="D3544" s="39" t="str">
        <f>IF('TSA Input'!J3519="","",IF('TSA Input'!J3519="Yes",'TSA Input'!H3519,""))</f>
        <v/>
      </c>
      <c r="E3544" s="40" t="str">
        <f>IF('TSA Input'!J3519="","",IF('TSA Input'!J3519="Yes",'TSA Input'!G3519,""))</f>
        <v/>
      </c>
      <c r="F3544" s="42" t="str">
        <f>IF('TSA Input'!J3519="","",IF('TSA Input'!J3519="Yes",'TSA Input'!C3519,""))</f>
        <v/>
      </c>
      <c r="G3544" s="43" t="str">
        <f>IF('TSA Input'!J3519="","",IF('TSA Input'!J3519="Yes",'TSA Input'!I3519,""))</f>
        <v/>
      </c>
      <c r="H3544" s="43" t="str">
        <f>IF('TSA Input'!J3519="","",IF('TSA Input'!J3519="Yes",'TSA Input'!E3519,""))</f>
        <v/>
      </c>
      <c r="I3544" s="45" t="str">
        <f t="shared" si="2"/>
        <v/>
      </c>
      <c r="J3544" s="146" t="str">
        <f>IF('TSA Input'!$J3519="","",IF('TSA Input'!$J3519="Yes",'TSA Input'!$C3519,""))</f>
        <v/>
      </c>
      <c r="K3544" s="147" t="str">
        <f>IF('TSA Input'!$J3519="","",IF('TSA Input'!$J3519="Yes",'TSA Input'!$I3519,""))</f>
        <v/>
      </c>
      <c r="L3544" s="147" t="str">
        <f>IF('TSA Input'!$J3519="","",IF('TSA Input'!$J3519="Yes",'TSA Input'!$E3519,""))</f>
        <v/>
      </c>
      <c r="M3544" s="45" t="str">
        <f t="shared" si="3"/>
        <v/>
      </c>
      <c r="N3544" s="48"/>
      <c r="O3544" s="49"/>
      <c r="P3544" s="148" t="s">
        <v>31</v>
      </c>
      <c r="Q3544" s="149" t="s">
        <v>31</v>
      </c>
      <c r="R3544" s="1"/>
    </row>
    <row r="3545" spans="1:18" ht="15.75" hidden="1" customHeight="1">
      <c r="A3545" s="1" t="str">
        <f t="shared" si="1"/>
        <v/>
      </c>
      <c r="B3545" s="1"/>
      <c r="C3545" s="38" t="str">
        <f>IF('TSA Input'!J3520="","",IF('TSA Input'!J3520="Yes",'TSA Input'!B3520,"Ineligible"))</f>
        <v/>
      </c>
      <c r="D3545" s="39" t="str">
        <f>IF('TSA Input'!J3520="","",IF('TSA Input'!J3520="Yes",'TSA Input'!H3520,""))</f>
        <v/>
      </c>
      <c r="E3545" s="40" t="str">
        <f>IF('TSA Input'!J3520="","",IF('TSA Input'!J3520="Yes",'TSA Input'!G3520,""))</f>
        <v/>
      </c>
      <c r="F3545" s="42" t="str">
        <f>IF('TSA Input'!J3520="","",IF('TSA Input'!J3520="Yes",'TSA Input'!C3520,""))</f>
        <v/>
      </c>
      <c r="G3545" s="43" t="str">
        <f>IF('TSA Input'!J3520="","",IF('TSA Input'!J3520="Yes",'TSA Input'!I3520,""))</f>
        <v/>
      </c>
      <c r="H3545" s="43" t="str">
        <f>IF('TSA Input'!J3520="","",IF('TSA Input'!J3520="Yes",'TSA Input'!E3520,""))</f>
        <v/>
      </c>
      <c r="I3545" s="45" t="str">
        <f t="shared" si="2"/>
        <v/>
      </c>
      <c r="J3545" s="146" t="str">
        <f>IF('TSA Input'!$J3520="","",IF('TSA Input'!$J3520="Yes",'TSA Input'!$C3520,""))</f>
        <v/>
      </c>
      <c r="K3545" s="147" t="str">
        <f>IF('TSA Input'!$J3520="","",IF('TSA Input'!$J3520="Yes",'TSA Input'!$I3520,""))</f>
        <v/>
      </c>
      <c r="L3545" s="147" t="str">
        <f>IF('TSA Input'!$J3520="","",IF('TSA Input'!$J3520="Yes",'TSA Input'!$E3520,""))</f>
        <v/>
      </c>
      <c r="M3545" s="45" t="str">
        <f t="shared" si="3"/>
        <v/>
      </c>
      <c r="N3545" s="48"/>
      <c r="O3545" s="49"/>
      <c r="P3545" s="148" t="s">
        <v>31</v>
      </c>
      <c r="Q3545" s="149" t="s">
        <v>31</v>
      </c>
      <c r="R3545" s="1"/>
    </row>
    <row r="3546" spans="1:18" ht="15.75" hidden="1" customHeight="1">
      <c r="A3546" s="1" t="str">
        <f t="shared" si="1"/>
        <v/>
      </c>
      <c r="B3546" s="1"/>
      <c r="C3546" s="38" t="str">
        <f>IF('TSA Input'!J3521="","",IF('TSA Input'!J3521="Yes",'TSA Input'!B3521,"Ineligible"))</f>
        <v/>
      </c>
      <c r="D3546" s="39" t="str">
        <f>IF('TSA Input'!J3521="","",IF('TSA Input'!J3521="Yes",'TSA Input'!H3521,""))</f>
        <v/>
      </c>
      <c r="E3546" s="40" t="str">
        <f>IF('TSA Input'!J3521="","",IF('TSA Input'!J3521="Yes",'TSA Input'!G3521,""))</f>
        <v/>
      </c>
      <c r="F3546" s="42" t="str">
        <f>IF('TSA Input'!J3521="","",IF('TSA Input'!J3521="Yes",'TSA Input'!C3521,""))</f>
        <v/>
      </c>
      <c r="G3546" s="43" t="str">
        <f>IF('TSA Input'!J3521="","",IF('TSA Input'!J3521="Yes",'TSA Input'!I3521,""))</f>
        <v/>
      </c>
      <c r="H3546" s="43" t="str">
        <f>IF('TSA Input'!J3521="","",IF('TSA Input'!J3521="Yes",'TSA Input'!E3521,""))</f>
        <v/>
      </c>
      <c r="I3546" s="45" t="str">
        <f t="shared" si="2"/>
        <v/>
      </c>
      <c r="J3546" s="146" t="str">
        <f>IF('TSA Input'!$J3521="","",IF('TSA Input'!$J3521="Yes",'TSA Input'!$C3521,""))</f>
        <v/>
      </c>
      <c r="K3546" s="147" t="str">
        <f>IF('TSA Input'!$J3521="","",IF('TSA Input'!$J3521="Yes",'TSA Input'!$I3521,""))</f>
        <v/>
      </c>
      <c r="L3546" s="147" t="str">
        <f>IF('TSA Input'!$J3521="","",IF('TSA Input'!$J3521="Yes",'TSA Input'!$E3521,""))</f>
        <v/>
      </c>
      <c r="M3546" s="45" t="str">
        <f t="shared" si="3"/>
        <v/>
      </c>
      <c r="N3546" s="48"/>
      <c r="O3546" s="49"/>
      <c r="P3546" s="148" t="s">
        <v>31</v>
      </c>
      <c r="Q3546" s="149" t="s">
        <v>31</v>
      </c>
      <c r="R3546" s="1"/>
    </row>
    <row r="3547" spans="1:18" ht="15.75" hidden="1" customHeight="1">
      <c r="A3547" s="1" t="str">
        <f t="shared" si="1"/>
        <v/>
      </c>
      <c r="B3547" s="1"/>
      <c r="C3547" s="38" t="str">
        <f>IF('TSA Input'!J3522="","",IF('TSA Input'!J3522="Yes",'TSA Input'!B3522,"Ineligible"))</f>
        <v/>
      </c>
      <c r="D3547" s="39" t="str">
        <f>IF('TSA Input'!J3522="","",IF('TSA Input'!J3522="Yes",'TSA Input'!H3522,""))</f>
        <v/>
      </c>
      <c r="E3547" s="40" t="str">
        <f>IF('TSA Input'!J3522="","",IF('TSA Input'!J3522="Yes",'TSA Input'!G3522,""))</f>
        <v/>
      </c>
      <c r="F3547" s="42" t="str">
        <f>IF('TSA Input'!J3522="","",IF('TSA Input'!J3522="Yes",'TSA Input'!C3522,""))</f>
        <v/>
      </c>
      <c r="G3547" s="43" t="str">
        <f>IF('TSA Input'!J3522="","",IF('TSA Input'!J3522="Yes",'TSA Input'!I3522,""))</f>
        <v/>
      </c>
      <c r="H3547" s="43" t="str">
        <f>IF('TSA Input'!J3522="","",IF('TSA Input'!J3522="Yes",'TSA Input'!E3522,""))</f>
        <v/>
      </c>
      <c r="I3547" s="45" t="str">
        <f t="shared" si="2"/>
        <v/>
      </c>
      <c r="J3547" s="146" t="str">
        <f>IF('TSA Input'!$J3522="","",IF('TSA Input'!$J3522="Yes",'TSA Input'!$C3522,""))</f>
        <v/>
      </c>
      <c r="K3547" s="147" t="str">
        <f>IF('TSA Input'!$J3522="","",IF('TSA Input'!$J3522="Yes",'TSA Input'!$I3522,""))</f>
        <v/>
      </c>
      <c r="L3547" s="147" t="str">
        <f>IF('TSA Input'!$J3522="","",IF('TSA Input'!$J3522="Yes",'TSA Input'!$E3522,""))</f>
        <v/>
      </c>
      <c r="M3547" s="45" t="str">
        <f t="shared" si="3"/>
        <v/>
      </c>
      <c r="N3547" s="48"/>
      <c r="O3547" s="49"/>
      <c r="P3547" s="148" t="s">
        <v>31</v>
      </c>
      <c r="Q3547" s="149" t="s">
        <v>31</v>
      </c>
      <c r="R3547" s="1"/>
    </row>
    <row r="3548" spans="1:18" ht="15.75" hidden="1" customHeight="1">
      <c r="A3548" s="1" t="str">
        <f t="shared" si="1"/>
        <v/>
      </c>
      <c r="B3548" s="1"/>
      <c r="C3548" s="38" t="str">
        <f>IF('TSA Input'!J3523="","",IF('TSA Input'!J3523="Yes",'TSA Input'!B3523,"Ineligible"))</f>
        <v/>
      </c>
      <c r="D3548" s="39" t="str">
        <f>IF('TSA Input'!J3523="","",IF('TSA Input'!J3523="Yes",'TSA Input'!H3523,""))</f>
        <v/>
      </c>
      <c r="E3548" s="40" t="str">
        <f>IF('TSA Input'!J3523="","",IF('TSA Input'!J3523="Yes",'TSA Input'!G3523,""))</f>
        <v/>
      </c>
      <c r="F3548" s="42" t="str">
        <f>IF('TSA Input'!J3523="","",IF('TSA Input'!J3523="Yes",'TSA Input'!C3523,""))</f>
        <v/>
      </c>
      <c r="G3548" s="43" t="str">
        <f>IF('TSA Input'!J3523="","",IF('TSA Input'!J3523="Yes",'TSA Input'!I3523,""))</f>
        <v/>
      </c>
      <c r="H3548" s="43" t="str">
        <f>IF('TSA Input'!J3523="","",IF('TSA Input'!J3523="Yes",'TSA Input'!E3523,""))</f>
        <v/>
      </c>
      <c r="I3548" s="45" t="str">
        <f t="shared" si="2"/>
        <v/>
      </c>
      <c r="J3548" s="146" t="str">
        <f>IF('TSA Input'!$J3523="","",IF('TSA Input'!$J3523="Yes",'TSA Input'!$C3523,""))</f>
        <v/>
      </c>
      <c r="K3548" s="147" t="str">
        <f>IF('TSA Input'!$J3523="","",IF('TSA Input'!$J3523="Yes",'TSA Input'!$I3523,""))</f>
        <v/>
      </c>
      <c r="L3548" s="147" t="str">
        <f>IF('TSA Input'!$J3523="","",IF('TSA Input'!$J3523="Yes",'TSA Input'!$E3523,""))</f>
        <v/>
      </c>
      <c r="M3548" s="45" t="str">
        <f t="shared" si="3"/>
        <v/>
      </c>
      <c r="N3548" s="48"/>
      <c r="O3548" s="49"/>
      <c r="P3548" s="148" t="s">
        <v>31</v>
      </c>
      <c r="Q3548" s="149" t="s">
        <v>31</v>
      </c>
      <c r="R3548" s="1"/>
    </row>
    <row r="3549" spans="1:18" ht="15.75" hidden="1" customHeight="1">
      <c r="A3549" s="1" t="str">
        <f t="shared" si="1"/>
        <v/>
      </c>
      <c r="B3549" s="1"/>
      <c r="C3549" s="38" t="str">
        <f>IF('TSA Input'!J3524="","",IF('TSA Input'!J3524="Yes",'TSA Input'!B3524,"Ineligible"))</f>
        <v/>
      </c>
      <c r="D3549" s="39" t="str">
        <f>IF('TSA Input'!J3524="","",IF('TSA Input'!J3524="Yes",'TSA Input'!H3524,""))</f>
        <v/>
      </c>
      <c r="E3549" s="40" t="str">
        <f>IF('TSA Input'!J3524="","",IF('TSA Input'!J3524="Yes",'TSA Input'!G3524,""))</f>
        <v/>
      </c>
      <c r="F3549" s="42" t="str">
        <f>IF('TSA Input'!J3524="","",IF('TSA Input'!J3524="Yes",'TSA Input'!C3524,""))</f>
        <v/>
      </c>
      <c r="G3549" s="43" t="str">
        <f>IF('TSA Input'!J3524="","",IF('TSA Input'!J3524="Yes",'TSA Input'!I3524,""))</f>
        <v/>
      </c>
      <c r="H3549" s="43" t="str">
        <f>IF('TSA Input'!J3524="","",IF('TSA Input'!J3524="Yes",'TSA Input'!E3524,""))</f>
        <v/>
      </c>
      <c r="I3549" s="45" t="str">
        <f t="shared" si="2"/>
        <v/>
      </c>
      <c r="J3549" s="146" t="str">
        <f>IF('TSA Input'!$J3524="","",IF('TSA Input'!$J3524="Yes",'TSA Input'!$C3524,""))</f>
        <v/>
      </c>
      <c r="K3549" s="147" t="str">
        <f>IF('TSA Input'!$J3524="","",IF('TSA Input'!$J3524="Yes",'TSA Input'!$I3524,""))</f>
        <v/>
      </c>
      <c r="L3549" s="147" t="str">
        <f>IF('TSA Input'!$J3524="","",IF('TSA Input'!$J3524="Yes",'TSA Input'!$E3524,""))</f>
        <v/>
      </c>
      <c r="M3549" s="45" t="str">
        <f t="shared" si="3"/>
        <v/>
      </c>
      <c r="N3549" s="48"/>
      <c r="O3549" s="49"/>
      <c r="P3549" s="148" t="s">
        <v>31</v>
      </c>
      <c r="Q3549" s="149" t="s">
        <v>31</v>
      </c>
      <c r="R3549" s="1"/>
    </row>
    <row r="3550" spans="1:18" ht="15.75" hidden="1" customHeight="1">
      <c r="A3550" s="1" t="str">
        <f t="shared" si="1"/>
        <v/>
      </c>
      <c r="B3550" s="1"/>
      <c r="C3550" s="38" t="str">
        <f>IF('TSA Input'!J3525="","",IF('TSA Input'!J3525="Yes",'TSA Input'!B3525,"Ineligible"))</f>
        <v/>
      </c>
      <c r="D3550" s="39" t="str">
        <f>IF('TSA Input'!J3525="","",IF('TSA Input'!J3525="Yes",'TSA Input'!H3525,""))</f>
        <v/>
      </c>
      <c r="E3550" s="40" t="str">
        <f>IF('TSA Input'!J3525="","",IF('TSA Input'!J3525="Yes",'TSA Input'!G3525,""))</f>
        <v/>
      </c>
      <c r="F3550" s="42" t="str">
        <f>IF('TSA Input'!J3525="","",IF('TSA Input'!J3525="Yes",'TSA Input'!C3525,""))</f>
        <v/>
      </c>
      <c r="G3550" s="43" t="str">
        <f>IF('TSA Input'!J3525="","",IF('TSA Input'!J3525="Yes",'TSA Input'!I3525,""))</f>
        <v/>
      </c>
      <c r="H3550" s="43" t="str">
        <f>IF('TSA Input'!J3525="","",IF('TSA Input'!J3525="Yes",'TSA Input'!E3525,""))</f>
        <v/>
      </c>
      <c r="I3550" s="45" t="str">
        <f t="shared" si="2"/>
        <v/>
      </c>
      <c r="J3550" s="146" t="str">
        <f>IF('TSA Input'!$J3525="","",IF('TSA Input'!$J3525="Yes",'TSA Input'!$C3525,""))</f>
        <v/>
      </c>
      <c r="K3550" s="147" t="str">
        <f>IF('TSA Input'!$J3525="","",IF('TSA Input'!$J3525="Yes",'TSA Input'!$I3525,""))</f>
        <v/>
      </c>
      <c r="L3550" s="147" t="str">
        <f>IF('TSA Input'!$J3525="","",IF('TSA Input'!$J3525="Yes",'TSA Input'!$E3525,""))</f>
        <v/>
      </c>
      <c r="M3550" s="45" t="str">
        <f t="shared" si="3"/>
        <v/>
      </c>
      <c r="N3550" s="48"/>
      <c r="O3550" s="49"/>
      <c r="P3550" s="148" t="s">
        <v>31</v>
      </c>
      <c r="Q3550" s="149" t="s">
        <v>31</v>
      </c>
      <c r="R3550" s="1"/>
    </row>
    <row r="3551" spans="1:18" ht="15.75" hidden="1" customHeight="1">
      <c r="A3551" s="1" t="str">
        <f t="shared" si="1"/>
        <v/>
      </c>
      <c r="B3551" s="1"/>
      <c r="C3551" s="38" t="str">
        <f>IF('TSA Input'!J3526="","",IF('TSA Input'!J3526="Yes",'TSA Input'!B3526,"Ineligible"))</f>
        <v/>
      </c>
      <c r="D3551" s="39" t="str">
        <f>IF('TSA Input'!J3526="","",IF('TSA Input'!J3526="Yes",'TSA Input'!H3526,""))</f>
        <v/>
      </c>
      <c r="E3551" s="40" t="str">
        <f>IF('TSA Input'!J3526="","",IF('TSA Input'!J3526="Yes",'TSA Input'!G3526,""))</f>
        <v/>
      </c>
      <c r="F3551" s="42" t="str">
        <f>IF('TSA Input'!J3526="","",IF('TSA Input'!J3526="Yes",'TSA Input'!C3526,""))</f>
        <v/>
      </c>
      <c r="G3551" s="43" t="str">
        <f>IF('TSA Input'!J3526="","",IF('TSA Input'!J3526="Yes",'TSA Input'!I3526,""))</f>
        <v/>
      </c>
      <c r="H3551" s="43" t="str">
        <f>IF('TSA Input'!J3526="","",IF('TSA Input'!J3526="Yes",'TSA Input'!E3526,""))</f>
        <v/>
      </c>
      <c r="I3551" s="45" t="str">
        <f t="shared" si="2"/>
        <v/>
      </c>
      <c r="J3551" s="146" t="str">
        <f>IF('TSA Input'!$J3526="","",IF('TSA Input'!$J3526="Yes",'TSA Input'!$C3526,""))</f>
        <v/>
      </c>
      <c r="K3551" s="147" t="str">
        <f>IF('TSA Input'!$J3526="","",IF('TSA Input'!$J3526="Yes",'TSA Input'!$I3526,""))</f>
        <v/>
      </c>
      <c r="L3551" s="147" t="str">
        <f>IF('TSA Input'!$J3526="","",IF('TSA Input'!$J3526="Yes",'TSA Input'!$E3526,""))</f>
        <v/>
      </c>
      <c r="M3551" s="45" t="str">
        <f t="shared" si="3"/>
        <v/>
      </c>
      <c r="N3551" s="48"/>
      <c r="O3551" s="49"/>
      <c r="P3551" s="148" t="s">
        <v>31</v>
      </c>
      <c r="Q3551" s="149" t="s">
        <v>31</v>
      </c>
      <c r="R3551" s="1"/>
    </row>
    <row r="3552" spans="1:18" ht="15.75" hidden="1" customHeight="1">
      <c r="A3552" s="1" t="str">
        <f t="shared" si="1"/>
        <v/>
      </c>
      <c r="B3552" s="1"/>
      <c r="C3552" s="38" t="str">
        <f>IF('TSA Input'!J3527="","",IF('TSA Input'!J3527="Yes",'TSA Input'!B3527,"Ineligible"))</f>
        <v/>
      </c>
      <c r="D3552" s="39" t="str">
        <f>IF('TSA Input'!J3527="","",IF('TSA Input'!J3527="Yes",'TSA Input'!H3527,""))</f>
        <v/>
      </c>
      <c r="E3552" s="40" t="str">
        <f>IF('TSA Input'!J3527="","",IF('TSA Input'!J3527="Yes",'TSA Input'!G3527,""))</f>
        <v/>
      </c>
      <c r="F3552" s="42" t="str">
        <f>IF('TSA Input'!J3527="","",IF('TSA Input'!J3527="Yes",'TSA Input'!C3527,""))</f>
        <v/>
      </c>
      <c r="G3552" s="43" t="str">
        <f>IF('TSA Input'!J3527="","",IF('TSA Input'!J3527="Yes",'TSA Input'!I3527,""))</f>
        <v/>
      </c>
      <c r="H3552" s="43" t="str">
        <f>IF('TSA Input'!J3527="","",IF('TSA Input'!J3527="Yes",'TSA Input'!E3527,""))</f>
        <v/>
      </c>
      <c r="I3552" s="45" t="str">
        <f t="shared" si="2"/>
        <v/>
      </c>
      <c r="J3552" s="146" t="str">
        <f>IF('TSA Input'!$J3527="","",IF('TSA Input'!$J3527="Yes",'TSA Input'!$C3527,""))</f>
        <v/>
      </c>
      <c r="K3552" s="147" t="str">
        <f>IF('TSA Input'!$J3527="","",IF('TSA Input'!$J3527="Yes",'TSA Input'!$I3527,""))</f>
        <v/>
      </c>
      <c r="L3552" s="147" t="str">
        <f>IF('TSA Input'!$J3527="","",IF('TSA Input'!$J3527="Yes",'TSA Input'!$E3527,""))</f>
        <v/>
      </c>
      <c r="M3552" s="45" t="str">
        <f t="shared" si="3"/>
        <v/>
      </c>
      <c r="N3552" s="48"/>
      <c r="O3552" s="49"/>
      <c r="P3552" s="148" t="s">
        <v>31</v>
      </c>
      <c r="Q3552" s="149" t="s">
        <v>31</v>
      </c>
      <c r="R3552" s="1"/>
    </row>
    <row r="3553" spans="1:18" ht="15.75" hidden="1" customHeight="1">
      <c r="A3553" s="1" t="str">
        <f t="shared" si="1"/>
        <v/>
      </c>
      <c r="B3553" s="1"/>
      <c r="C3553" s="38" t="str">
        <f>IF('TSA Input'!J3528="","",IF('TSA Input'!J3528="Yes",'TSA Input'!B3528,"Ineligible"))</f>
        <v/>
      </c>
      <c r="D3553" s="39" t="str">
        <f>IF('TSA Input'!J3528="","",IF('TSA Input'!J3528="Yes",'TSA Input'!H3528,""))</f>
        <v/>
      </c>
      <c r="E3553" s="40" t="str">
        <f>IF('TSA Input'!J3528="","",IF('TSA Input'!J3528="Yes",'TSA Input'!G3528,""))</f>
        <v/>
      </c>
      <c r="F3553" s="42" t="str">
        <f>IF('TSA Input'!J3528="","",IF('TSA Input'!J3528="Yes",'TSA Input'!C3528,""))</f>
        <v/>
      </c>
      <c r="G3553" s="43" t="str">
        <f>IF('TSA Input'!J3528="","",IF('TSA Input'!J3528="Yes",'TSA Input'!I3528,""))</f>
        <v/>
      </c>
      <c r="H3553" s="43" t="str">
        <f>IF('TSA Input'!J3528="","",IF('TSA Input'!J3528="Yes",'TSA Input'!E3528,""))</f>
        <v/>
      </c>
      <c r="I3553" s="45" t="str">
        <f t="shared" si="2"/>
        <v/>
      </c>
      <c r="J3553" s="146" t="str">
        <f>IF('TSA Input'!$J3528="","",IF('TSA Input'!$J3528="Yes",'TSA Input'!$C3528,""))</f>
        <v/>
      </c>
      <c r="K3553" s="147" t="str">
        <f>IF('TSA Input'!$J3528="","",IF('TSA Input'!$J3528="Yes",'TSA Input'!$I3528,""))</f>
        <v/>
      </c>
      <c r="L3553" s="147" t="str">
        <f>IF('TSA Input'!$J3528="","",IF('TSA Input'!$J3528="Yes",'TSA Input'!$E3528,""))</f>
        <v/>
      </c>
      <c r="M3553" s="45" t="str">
        <f t="shared" si="3"/>
        <v/>
      </c>
      <c r="N3553" s="48"/>
      <c r="O3553" s="49"/>
      <c r="P3553" s="148" t="s">
        <v>31</v>
      </c>
      <c r="Q3553" s="149" t="s">
        <v>31</v>
      </c>
      <c r="R3553" s="1"/>
    </row>
    <row r="3554" spans="1:18" ht="15.75" hidden="1" customHeight="1">
      <c r="A3554" s="1" t="str">
        <f t="shared" si="1"/>
        <v/>
      </c>
      <c r="B3554" s="1"/>
      <c r="C3554" s="38" t="str">
        <f>IF('TSA Input'!J3529="","",IF('TSA Input'!J3529="Yes",'TSA Input'!B3529,"Ineligible"))</f>
        <v/>
      </c>
      <c r="D3554" s="39" t="str">
        <f>IF('TSA Input'!J3529="","",IF('TSA Input'!J3529="Yes",'TSA Input'!H3529,""))</f>
        <v/>
      </c>
      <c r="E3554" s="40" t="str">
        <f>IF('TSA Input'!J3529="","",IF('TSA Input'!J3529="Yes",'TSA Input'!G3529,""))</f>
        <v/>
      </c>
      <c r="F3554" s="42" t="str">
        <f>IF('TSA Input'!J3529="","",IF('TSA Input'!J3529="Yes",'TSA Input'!C3529,""))</f>
        <v/>
      </c>
      <c r="G3554" s="43" t="str">
        <f>IF('TSA Input'!J3529="","",IF('TSA Input'!J3529="Yes",'TSA Input'!I3529,""))</f>
        <v/>
      </c>
      <c r="H3554" s="43" t="str">
        <f>IF('TSA Input'!J3529="","",IF('TSA Input'!J3529="Yes",'TSA Input'!E3529,""))</f>
        <v/>
      </c>
      <c r="I3554" s="45" t="str">
        <f t="shared" si="2"/>
        <v/>
      </c>
      <c r="J3554" s="146" t="str">
        <f>IF('TSA Input'!$J3529="","",IF('TSA Input'!$J3529="Yes",'TSA Input'!$C3529,""))</f>
        <v/>
      </c>
      <c r="K3554" s="147" t="str">
        <f>IF('TSA Input'!$J3529="","",IF('TSA Input'!$J3529="Yes",'TSA Input'!$I3529,""))</f>
        <v/>
      </c>
      <c r="L3554" s="147" t="str">
        <f>IF('TSA Input'!$J3529="","",IF('TSA Input'!$J3529="Yes",'TSA Input'!$E3529,""))</f>
        <v/>
      </c>
      <c r="M3554" s="45" t="str">
        <f t="shared" si="3"/>
        <v/>
      </c>
      <c r="N3554" s="48"/>
      <c r="O3554" s="49"/>
      <c r="P3554" s="148" t="s">
        <v>31</v>
      </c>
      <c r="Q3554" s="149" t="s">
        <v>31</v>
      </c>
      <c r="R3554" s="1"/>
    </row>
    <row r="3555" spans="1:18" ht="15.75" hidden="1" customHeight="1">
      <c r="A3555" s="1" t="str">
        <f t="shared" si="1"/>
        <v/>
      </c>
      <c r="B3555" s="1"/>
      <c r="C3555" s="38" t="str">
        <f>IF('TSA Input'!J3530="","",IF('TSA Input'!J3530="Yes",'TSA Input'!B3530,"Ineligible"))</f>
        <v/>
      </c>
      <c r="D3555" s="39" t="str">
        <f>IF('TSA Input'!J3530="","",IF('TSA Input'!J3530="Yes",'TSA Input'!H3530,""))</f>
        <v/>
      </c>
      <c r="E3555" s="40" t="str">
        <f>IF('TSA Input'!J3530="","",IF('TSA Input'!J3530="Yes",'TSA Input'!G3530,""))</f>
        <v/>
      </c>
      <c r="F3555" s="42" t="str">
        <f>IF('TSA Input'!J3530="","",IF('TSA Input'!J3530="Yes",'TSA Input'!C3530,""))</f>
        <v/>
      </c>
      <c r="G3555" s="43" t="str">
        <f>IF('TSA Input'!J3530="","",IF('TSA Input'!J3530="Yes",'TSA Input'!I3530,""))</f>
        <v/>
      </c>
      <c r="H3555" s="43" t="str">
        <f>IF('TSA Input'!J3530="","",IF('TSA Input'!J3530="Yes",'TSA Input'!E3530,""))</f>
        <v/>
      </c>
      <c r="I3555" s="45" t="str">
        <f t="shared" si="2"/>
        <v/>
      </c>
      <c r="J3555" s="146" t="str">
        <f>IF('TSA Input'!$J3530="","",IF('TSA Input'!$J3530="Yes",'TSA Input'!$C3530,""))</f>
        <v/>
      </c>
      <c r="K3555" s="147" t="str">
        <f>IF('TSA Input'!$J3530="","",IF('TSA Input'!$J3530="Yes",'TSA Input'!$I3530,""))</f>
        <v/>
      </c>
      <c r="L3555" s="147" t="str">
        <f>IF('TSA Input'!$J3530="","",IF('TSA Input'!$J3530="Yes",'TSA Input'!$E3530,""))</f>
        <v/>
      </c>
      <c r="M3555" s="45" t="str">
        <f t="shared" si="3"/>
        <v/>
      </c>
      <c r="N3555" s="48"/>
      <c r="O3555" s="49"/>
      <c r="P3555" s="148" t="s">
        <v>31</v>
      </c>
      <c r="Q3555" s="149" t="s">
        <v>31</v>
      </c>
      <c r="R3555" s="1"/>
    </row>
    <row r="3556" spans="1:18" ht="15.75" hidden="1" customHeight="1">
      <c r="A3556" s="1" t="str">
        <f t="shared" si="1"/>
        <v/>
      </c>
      <c r="B3556" s="1"/>
      <c r="C3556" s="38" t="str">
        <f>IF('TSA Input'!J3531="","",IF('TSA Input'!J3531="Yes",'TSA Input'!B3531,"Ineligible"))</f>
        <v/>
      </c>
      <c r="D3556" s="39" t="str">
        <f>IF('TSA Input'!J3531="","",IF('TSA Input'!J3531="Yes",'TSA Input'!H3531,""))</f>
        <v/>
      </c>
      <c r="E3556" s="40" t="str">
        <f>IF('TSA Input'!J3531="","",IF('TSA Input'!J3531="Yes",'TSA Input'!G3531,""))</f>
        <v/>
      </c>
      <c r="F3556" s="42" t="str">
        <f>IF('TSA Input'!J3531="","",IF('TSA Input'!J3531="Yes",'TSA Input'!C3531,""))</f>
        <v/>
      </c>
      <c r="G3556" s="43" t="str">
        <f>IF('TSA Input'!J3531="","",IF('TSA Input'!J3531="Yes",'TSA Input'!I3531,""))</f>
        <v/>
      </c>
      <c r="H3556" s="43" t="str">
        <f>IF('TSA Input'!J3531="","",IF('TSA Input'!J3531="Yes",'TSA Input'!E3531,""))</f>
        <v/>
      </c>
      <c r="I3556" s="45" t="str">
        <f t="shared" si="2"/>
        <v/>
      </c>
      <c r="J3556" s="146" t="str">
        <f>IF('TSA Input'!$J3531="","",IF('TSA Input'!$J3531="Yes",'TSA Input'!$C3531,""))</f>
        <v/>
      </c>
      <c r="K3556" s="147" t="str">
        <f>IF('TSA Input'!$J3531="","",IF('TSA Input'!$J3531="Yes",'TSA Input'!$I3531,""))</f>
        <v/>
      </c>
      <c r="L3556" s="147" t="str">
        <f>IF('TSA Input'!$J3531="","",IF('TSA Input'!$J3531="Yes",'TSA Input'!$E3531,""))</f>
        <v/>
      </c>
      <c r="M3556" s="45" t="str">
        <f t="shared" si="3"/>
        <v/>
      </c>
      <c r="N3556" s="48"/>
      <c r="O3556" s="49"/>
      <c r="P3556" s="148" t="s">
        <v>31</v>
      </c>
      <c r="Q3556" s="149" t="s">
        <v>31</v>
      </c>
      <c r="R3556" s="1"/>
    </row>
    <row r="3557" spans="1:18" ht="15.75" hidden="1" customHeight="1">
      <c r="A3557" s="1" t="str">
        <f t="shared" si="1"/>
        <v/>
      </c>
      <c r="B3557" s="1"/>
      <c r="C3557" s="38" t="str">
        <f>IF('TSA Input'!J3532="","",IF('TSA Input'!J3532="Yes",'TSA Input'!B3532,"Ineligible"))</f>
        <v/>
      </c>
      <c r="D3557" s="39" t="str">
        <f>IF('TSA Input'!J3532="","",IF('TSA Input'!J3532="Yes",'TSA Input'!H3532,""))</f>
        <v/>
      </c>
      <c r="E3557" s="40" t="str">
        <f>IF('TSA Input'!J3532="","",IF('TSA Input'!J3532="Yes",'TSA Input'!G3532,""))</f>
        <v/>
      </c>
      <c r="F3557" s="42" t="str">
        <f>IF('TSA Input'!J3532="","",IF('TSA Input'!J3532="Yes",'TSA Input'!C3532,""))</f>
        <v/>
      </c>
      <c r="G3557" s="43" t="str">
        <f>IF('TSA Input'!J3532="","",IF('TSA Input'!J3532="Yes",'TSA Input'!I3532,""))</f>
        <v/>
      </c>
      <c r="H3557" s="43" t="str">
        <f>IF('TSA Input'!J3532="","",IF('TSA Input'!J3532="Yes",'TSA Input'!E3532,""))</f>
        <v/>
      </c>
      <c r="I3557" s="45" t="str">
        <f t="shared" si="2"/>
        <v/>
      </c>
      <c r="J3557" s="146" t="str">
        <f>IF('TSA Input'!$J3532="","",IF('TSA Input'!$J3532="Yes",'TSA Input'!$C3532,""))</f>
        <v/>
      </c>
      <c r="K3557" s="147" t="str">
        <f>IF('TSA Input'!$J3532="","",IF('TSA Input'!$J3532="Yes",'TSA Input'!$I3532,""))</f>
        <v/>
      </c>
      <c r="L3557" s="147" t="str">
        <f>IF('TSA Input'!$J3532="","",IF('TSA Input'!$J3532="Yes",'TSA Input'!$E3532,""))</f>
        <v/>
      </c>
      <c r="M3557" s="45" t="str">
        <f t="shared" si="3"/>
        <v/>
      </c>
      <c r="N3557" s="48"/>
      <c r="O3557" s="49"/>
      <c r="P3557" s="148" t="s">
        <v>31</v>
      </c>
      <c r="Q3557" s="149" t="s">
        <v>31</v>
      </c>
      <c r="R3557" s="1"/>
    </row>
    <row r="3558" spans="1:18" ht="15.75" hidden="1" customHeight="1">
      <c r="A3558" s="1" t="str">
        <f t="shared" si="1"/>
        <v/>
      </c>
      <c r="B3558" s="1"/>
      <c r="C3558" s="38" t="str">
        <f>IF('TSA Input'!J3533="","",IF('TSA Input'!J3533="Yes",'TSA Input'!B3533,"Ineligible"))</f>
        <v/>
      </c>
      <c r="D3558" s="39" t="str">
        <f>IF('TSA Input'!J3533="","",IF('TSA Input'!J3533="Yes",'TSA Input'!H3533,""))</f>
        <v/>
      </c>
      <c r="E3558" s="40" t="str">
        <f>IF('TSA Input'!J3533="","",IF('TSA Input'!J3533="Yes",'TSA Input'!G3533,""))</f>
        <v/>
      </c>
      <c r="F3558" s="42" t="str">
        <f>IF('TSA Input'!J3533="","",IF('TSA Input'!J3533="Yes",'TSA Input'!C3533,""))</f>
        <v/>
      </c>
      <c r="G3558" s="43" t="str">
        <f>IF('TSA Input'!J3533="","",IF('TSA Input'!J3533="Yes",'TSA Input'!I3533,""))</f>
        <v/>
      </c>
      <c r="H3558" s="43" t="str">
        <f>IF('TSA Input'!J3533="","",IF('TSA Input'!J3533="Yes",'TSA Input'!E3533,""))</f>
        <v/>
      </c>
      <c r="I3558" s="45" t="str">
        <f t="shared" si="2"/>
        <v/>
      </c>
      <c r="J3558" s="146" t="str">
        <f>IF('TSA Input'!$J3533="","",IF('TSA Input'!$J3533="Yes",'TSA Input'!$C3533,""))</f>
        <v/>
      </c>
      <c r="K3558" s="147" t="str">
        <f>IF('TSA Input'!$J3533="","",IF('TSA Input'!$J3533="Yes",'TSA Input'!$I3533,""))</f>
        <v/>
      </c>
      <c r="L3558" s="147" t="str">
        <f>IF('TSA Input'!$J3533="","",IF('TSA Input'!$J3533="Yes",'TSA Input'!$E3533,""))</f>
        <v/>
      </c>
      <c r="M3558" s="45" t="str">
        <f t="shared" si="3"/>
        <v/>
      </c>
      <c r="N3558" s="48"/>
      <c r="O3558" s="49"/>
      <c r="P3558" s="148" t="s">
        <v>31</v>
      </c>
      <c r="Q3558" s="149" t="s">
        <v>31</v>
      </c>
      <c r="R3558" s="1"/>
    </row>
    <row r="3559" spans="1:18" ht="15.75" hidden="1" customHeight="1">
      <c r="A3559" s="1" t="str">
        <f t="shared" si="1"/>
        <v/>
      </c>
      <c r="B3559" s="1"/>
      <c r="C3559" s="38" t="str">
        <f>IF('TSA Input'!J3534="","",IF('TSA Input'!J3534="Yes",'TSA Input'!B3534,"Ineligible"))</f>
        <v/>
      </c>
      <c r="D3559" s="39" t="str">
        <f>IF('TSA Input'!J3534="","",IF('TSA Input'!J3534="Yes",'TSA Input'!H3534,""))</f>
        <v/>
      </c>
      <c r="E3559" s="40" t="str">
        <f>IF('TSA Input'!J3534="","",IF('TSA Input'!J3534="Yes",'TSA Input'!G3534,""))</f>
        <v/>
      </c>
      <c r="F3559" s="42" t="str">
        <f>IF('TSA Input'!J3534="","",IF('TSA Input'!J3534="Yes",'TSA Input'!C3534,""))</f>
        <v/>
      </c>
      <c r="G3559" s="43" t="str">
        <f>IF('TSA Input'!J3534="","",IF('TSA Input'!J3534="Yes",'TSA Input'!I3534,""))</f>
        <v/>
      </c>
      <c r="H3559" s="43" t="str">
        <f>IF('TSA Input'!J3534="","",IF('TSA Input'!J3534="Yes",'TSA Input'!E3534,""))</f>
        <v/>
      </c>
      <c r="I3559" s="45" t="str">
        <f t="shared" si="2"/>
        <v/>
      </c>
      <c r="J3559" s="146" t="str">
        <f>IF('TSA Input'!$J3534="","",IF('TSA Input'!$J3534="Yes",'TSA Input'!$C3534,""))</f>
        <v/>
      </c>
      <c r="K3559" s="147" t="str">
        <f>IF('TSA Input'!$J3534="","",IF('TSA Input'!$J3534="Yes",'TSA Input'!$I3534,""))</f>
        <v/>
      </c>
      <c r="L3559" s="147" t="str">
        <f>IF('TSA Input'!$J3534="","",IF('TSA Input'!$J3534="Yes",'TSA Input'!$E3534,""))</f>
        <v/>
      </c>
      <c r="M3559" s="45" t="str">
        <f t="shared" si="3"/>
        <v/>
      </c>
      <c r="N3559" s="48"/>
      <c r="O3559" s="49"/>
      <c r="P3559" s="148" t="s">
        <v>31</v>
      </c>
      <c r="Q3559" s="149" t="s">
        <v>31</v>
      </c>
      <c r="R3559" s="1"/>
    </row>
    <row r="3560" spans="1:18" ht="15.75" hidden="1" customHeight="1">
      <c r="A3560" s="1" t="str">
        <f t="shared" si="1"/>
        <v/>
      </c>
      <c r="B3560" s="1"/>
      <c r="C3560" s="38" t="str">
        <f>IF('TSA Input'!J3535="","",IF('TSA Input'!J3535="Yes",'TSA Input'!B3535,"Ineligible"))</f>
        <v/>
      </c>
      <c r="D3560" s="39" t="str">
        <f>IF('TSA Input'!J3535="","",IF('TSA Input'!J3535="Yes",'TSA Input'!H3535,""))</f>
        <v/>
      </c>
      <c r="E3560" s="40" t="str">
        <f>IF('TSA Input'!J3535="","",IF('TSA Input'!J3535="Yes",'TSA Input'!G3535,""))</f>
        <v/>
      </c>
      <c r="F3560" s="42" t="str">
        <f>IF('TSA Input'!J3535="","",IF('TSA Input'!J3535="Yes",'TSA Input'!C3535,""))</f>
        <v/>
      </c>
      <c r="G3560" s="43" t="str">
        <f>IF('TSA Input'!J3535="","",IF('TSA Input'!J3535="Yes",'TSA Input'!I3535,""))</f>
        <v/>
      </c>
      <c r="H3560" s="43" t="str">
        <f>IF('TSA Input'!J3535="","",IF('TSA Input'!J3535="Yes",'TSA Input'!E3535,""))</f>
        <v/>
      </c>
      <c r="I3560" s="45" t="str">
        <f t="shared" si="2"/>
        <v/>
      </c>
      <c r="J3560" s="146" t="str">
        <f>IF('TSA Input'!$J3535="","",IF('TSA Input'!$J3535="Yes",'TSA Input'!$C3535,""))</f>
        <v/>
      </c>
      <c r="K3560" s="147" t="str">
        <f>IF('TSA Input'!$J3535="","",IF('TSA Input'!$J3535="Yes",'TSA Input'!$I3535,""))</f>
        <v/>
      </c>
      <c r="L3560" s="147" t="str">
        <f>IF('TSA Input'!$J3535="","",IF('TSA Input'!$J3535="Yes",'TSA Input'!$E3535,""))</f>
        <v/>
      </c>
      <c r="M3560" s="45" t="str">
        <f t="shared" si="3"/>
        <v/>
      </c>
      <c r="N3560" s="48"/>
      <c r="O3560" s="49"/>
      <c r="P3560" s="148" t="s">
        <v>31</v>
      </c>
      <c r="Q3560" s="149" t="s">
        <v>31</v>
      </c>
      <c r="R3560" s="1"/>
    </row>
    <row r="3561" spans="1:18" ht="15.75" hidden="1" customHeight="1">
      <c r="A3561" s="1" t="str">
        <f t="shared" si="1"/>
        <v/>
      </c>
      <c r="B3561" s="1"/>
      <c r="C3561" s="38" t="str">
        <f>IF('TSA Input'!J3536="","",IF('TSA Input'!J3536="Yes",'TSA Input'!B3536,"Ineligible"))</f>
        <v/>
      </c>
      <c r="D3561" s="39" t="str">
        <f>IF('TSA Input'!J3536="","",IF('TSA Input'!J3536="Yes",'TSA Input'!H3536,""))</f>
        <v/>
      </c>
      <c r="E3561" s="40" t="str">
        <f>IF('TSA Input'!J3536="","",IF('TSA Input'!J3536="Yes",'TSA Input'!G3536,""))</f>
        <v/>
      </c>
      <c r="F3561" s="42" t="str">
        <f>IF('TSA Input'!J3536="","",IF('TSA Input'!J3536="Yes",'TSA Input'!C3536,""))</f>
        <v/>
      </c>
      <c r="G3561" s="43" t="str">
        <f>IF('TSA Input'!J3536="","",IF('TSA Input'!J3536="Yes",'TSA Input'!I3536,""))</f>
        <v/>
      </c>
      <c r="H3561" s="43" t="str">
        <f>IF('TSA Input'!J3536="","",IF('TSA Input'!J3536="Yes",'TSA Input'!E3536,""))</f>
        <v/>
      </c>
      <c r="I3561" s="45" t="str">
        <f t="shared" si="2"/>
        <v/>
      </c>
      <c r="J3561" s="146" t="str">
        <f>IF('TSA Input'!$J3536="","",IF('TSA Input'!$J3536="Yes",'TSA Input'!$C3536,""))</f>
        <v/>
      </c>
      <c r="K3561" s="147" t="str">
        <f>IF('TSA Input'!$J3536="","",IF('TSA Input'!$J3536="Yes",'TSA Input'!$I3536,""))</f>
        <v/>
      </c>
      <c r="L3561" s="147" t="str">
        <f>IF('TSA Input'!$J3536="","",IF('TSA Input'!$J3536="Yes",'TSA Input'!$E3536,""))</f>
        <v/>
      </c>
      <c r="M3561" s="45" t="str">
        <f t="shared" si="3"/>
        <v/>
      </c>
      <c r="N3561" s="48"/>
      <c r="O3561" s="49"/>
      <c r="P3561" s="148" t="s">
        <v>31</v>
      </c>
      <c r="Q3561" s="149" t="s">
        <v>31</v>
      </c>
      <c r="R3561" s="1"/>
    </row>
    <row r="3562" spans="1:18" ht="15.75" hidden="1" customHeight="1">
      <c r="A3562" s="1" t="str">
        <f t="shared" si="1"/>
        <v/>
      </c>
      <c r="B3562" s="1"/>
      <c r="C3562" s="38" t="str">
        <f>IF('TSA Input'!J3537="","",IF('TSA Input'!J3537="Yes",'TSA Input'!B3537,"Ineligible"))</f>
        <v/>
      </c>
      <c r="D3562" s="39" t="str">
        <f>IF('TSA Input'!J3537="","",IF('TSA Input'!J3537="Yes",'TSA Input'!H3537,""))</f>
        <v/>
      </c>
      <c r="E3562" s="40" t="str">
        <f>IF('TSA Input'!J3537="","",IF('TSA Input'!J3537="Yes",'TSA Input'!G3537,""))</f>
        <v/>
      </c>
      <c r="F3562" s="42" t="str">
        <f>IF('TSA Input'!J3537="","",IF('TSA Input'!J3537="Yes",'TSA Input'!C3537,""))</f>
        <v/>
      </c>
      <c r="G3562" s="43" t="str">
        <f>IF('TSA Input'!J3537="","",IF('TSA Input'!J3537="Yes",'TSA Input'!I3537,""))</f>
        <v/>
      </c>
      <c r="H3562" s="43" t="str">
        <f>IF('TSA Input'!J3537="","",IF('TSA Input'!J3537="Yes",'TSA Input'!E3537,""))</f>
        <v/>
      </c>
      <c r="I3562" s="45" t="str">
        <f t="shared" si="2"/>
        <v/>
      </c>
      <c r="J3562" s="146" t="str">
        <f>IF('TSA Input'!$J3537="","",IF('TSA Input'!$J3537="Yes",'TSA Input'!$C3537,""))</f>
        <v/>
      </c>
      <c r="K3562" s="147" t="str">
        <f>IF('TSA Input'!$J3537="","",IF('TSA Input'!$J3537="Yes",'TSA Input'!$I3537,""))</f>
        <v/>
      </c>
      <c r="L3562" s="147" t="str">
        <f>IF('TSA Input'!$J3537="","",IF('TSA Input'!$J3537="Yes",'TSA Input'!$E3537,""))</f>
        <v/>
      </c>
      <c r="M3562" s="45" t="str">
        <f t="shared" si="3"/>
        <v/>
      </c>
      <c r="N3562" s="48"/>
      <c r="O3562" s="49"/>
      <c r="P3562" s="148" t="s">
        <v>31</v>
      </c>
      <c r="Q3562" s="149" t="s">
        <v>31</v>
      </c>
      <c r="R3562" s="1"/>
    </row>
    <row r="3563" spans="1:18" ht="15.75" hidden="1" customHeight="1">
      <c r="A3563" s="1" t="str">
        <f t="shared" si="1"/>
        <v/>
      </c>
      <c r="B3563" s="1"/>
      <c r="C3563" s="38" t="str">
        <f>IF('TSA Input'!J3538="","",IF('TSA Input'!J3538="Yes",'TSA Input'!B3538,"Ineligible"))</f>
        <v/>
      </c>
      <c r="D3563" s="39" t="str">
        <f>IF('TSA Input'!J3538="","",IF('TSA Input'!J3538="Yes",'TSA Input'!H3538,""))</f>
        <v/>
      </c>
      <c r="E3563" s="40" t="str">
        <f>IF('TSA Input'!J3538="","",IF('TSA Input'!J3538="Yes",'TSA Input'!G3538,""))</f>
        <v/>
      </c>
      <c r="F3563" s="42" t="str">
        <f>IF('TSA Input'!J3538="","",IF('TSA Input'!J3538="Yes",'TSA Input'!C3538,""))</f>
        <v/>
      </c>
      <c r="G3563" s="43" t="str">
        <f>IF('TSA Input'!J3538="","",IF('TSA Input'!J3538="Yes",'TSA Input'!I3538,""))</f>
        <v/>
      </c>
      <c r="H3563" s="43" t="str">
        <f>IF('TSA Input'!J3538="","",IF('TSA Input'!J3538="Yes",'TSA Input'!E3538,""))</f>
        <v/>
      </c>
      <c r="I3563" s="45" t="str">
        <f t="shared" si="2"/>
        <v/>
      </c>
      <c r="J3563" s="146" t="str">
        <f>IF('TSA Input'!$J3538="","",IF('TSA Input'!$J3538="Yes",'TSA Input'!$C3538,""))</f>
        <v/>
      </c>
      <c r="K3563" s="147" t="str">
        <f>IF('TSA Input'!$J3538="","",IF('TSA Input'!$J3538="Yes",'TSA Input'!$I3538,""))</f>
        <v/>
      </c>
      <c r="L3563" s="147" t="str">
        <f>IF('TSA Input'!$J3538="","",IF('TSA Input'!$J3538="Yes",'TSA Input'!$E3538,""))</f>
        <v/>
      </c>
      <c r="M3563" s="45" t="str">
        <f t="shared" si="3"/>
        <v/>
      </c>
      <c r="N3563" s="48"/>
      <c r="O3563" s="49"/>
      <c r="P3563" s="148" t="s">
        <v>31</v>
      </c>
      <c r="Q3563" s="149" t="s">
        <v>31</v>
      </c>
      <c r="R3563" s="1"/>
    </row>
    <row r="3564" spans="1:18" ht="15.75" hidden="1" customHeight="1">
      <c r="A3564" s="1" t="str">
        <f t="shared" si="1"/>
        <v/>
      </c>
      <c r="B3564" s="1"/>
      <c r="C3564" s="38" t="str">
        <f>IF('TSA Input'!J3539="","",IF('TSA Input'!J3539="Yes",'TSA Input'!B3539,"Ineligible"))</f>
        <v/>
      </c>
      <c r="D3564" s="39" t="str">
        <f>IF('TSA Input'!J3539="","",IF('TSA Input'!J3539="Yes",'TSA Input'!H3539,""))</f>
        <v/>
      </c>
      <c r="E3564" s="40" t="str">
        <f>IF('TSA Input'!J3539="","",IF('TSA Input'!J3539="Yes",'TSA Input'!G3539,""))</f>
        <v/>
      </c>
      <c r="F3564" s="42" t="str">
        <f>IF('TSA Input'!J3539="","",IF('TSA Input'!J3539="Yes",'TSA Input'!C3539,""))</f>
        <v/>
      </c>
      <c r="G3564" s="43" t="str">
        <f>IF('TSA Input'!J3539="","",IF('TSA Input'!J3539="Yes",'TSA Input'!I3539,""))</f>
        <v/>
      </c>
      <c r="H3564" s="43" t="str">
        <f>IF('TSA Input'!J3539="","",IF('TSA Input'!J3539="Yes",'TSA Input'!E3539,""))</f>
        <v/>
      </c>
      <c r="I3564" s="45" t="str">
        <f t="shared" si="2"/>
        <v/>
      </c>
      <c r="J3564" s="146" t="str">
        <f>IF('TSA Input'!$J3539="","",IF('TSA Input'!$J3539="Yes",'TSA Input'!$C3539,""))</f>
        <v/>
      </c>
      <c r="K3564" s="147" t="str">
        <f>IF('TSA Input'!$J3539="","",IF('TSA Input'!$J3539="Yes",'TSA Input'!$I3539,""))</f>
        <v/>
      </c>
      <c r="L3564" s="147" t="str">
        <f>IF('TSA Input'!$J3539="","",IF('TSA Input'!$J3539="Yes",'TSA Input'!$E3539,""))</f>
        <v/>
      </c>
      <c r="M3564" s="45" t="str">
        <f t="shared" si="3"/>
        <v/>
      </c>
      <c r="N3564" s="48"/>
      <c r="O3564" s="49"/>
      <c r="P3564" s="148" t="s">
        <v>31</v>
      </c>
      <c r="Q3564" s="149" t="s">
        <v>31</v>
      </c>
      <c r="R3564" s="1"/>
    </row>
    <row r="3565" spans="1:18" ht="15.75" hidden="1" customHeight="1">
      <c r="A3565" s="1" t="str">
        <f t="shared" si="1"/>
        <v/>
      </c>
      <c r="B3565" s="1"/>
      <c r="C3565" s="38" t="str">
        <f>IF('TSA Input'!J3540="","",IF('TSA Input'!J3540="Yes",'TSA Input'!B3540,"Ineligible"))</f>
        <v/>
      </c>
      <c r="D3565" s="39" t="str">
        <f>IF('TSA Input'!J3540="","",IF('TSA Input'!J3540="Yes",'TSA Input'!H3540,""))</f>
        <v/>
      </c>
      <c r="E3565" s="40" t="str">
        <f>IF('TSA Input'!J3540="","",IF('TSA Input'!J3540="Yes",'TSA Input'!G3540,""))</f>
        <v/>
      </c>
      <c r="F3565" s="42" t="str">
        <f>IF('TSA Input'!J3540="","",IF('TSA Input'!J3540="Yes",'TSA Input'!C3540,""))</f>
        <v/>
      </c>
      <c r="G3565" s="43" t="str">
        <f>IF('TSA Input'!J3540="","",IF('TSA Input'!J3540="Yes",'TSA Input'!I3540,""))</f>
        <v/>
      </c>
      <c r="H3565" s="43" t="str">
        <f>IF('TSA Input'!J3540="","",IF('TSA Input'!J3540="Yes",'TSA Input'!E3540,""))</f>
        <v/>
      </c>
      <c r="I3565" s="45" t="str">
        <f t="shared" si="2"/>
        <v/>
      </c>
      <c r="J3565" s="146" t="str">
        <f>IF('TSA Input'!$J3540="","",IF('TSA Input'!$J3540="Yes",'TSA Input'!$C3540,""))</f>
        <v/>
      </c>
      <c r="K3565" s="147" t="str">
        <f>IF('TSA Input'!$J3540="","",IF('TSA Input'!$J3540="Yes",'TSA Input'!$I3540,""))</f>
        <v/>
      </c>
      <c r="L3565" s="147" t="str">
        <f>IF('TSA Input'!$J3540="","",IF('TSA Input'!$J3540="Yes",'TSA Input'!$E3540,""))</f>
        <v/>
      </c>
      <c r="M3565" s="45" t="str">
        <f t="shared" si="3"/>
        <v/>
      </c>
      <c r="N3565" s="48"/>
      <c r="O3565" s="49"/>
      <c r="P3565" s="148" t="s">
        <v>31</v>
      </c>
      <c r="Q3565" s="149" t="s">
        <v>31</v>
      </c>
      <c r="R3565" s="1"/>
    </row>
    <row r="3566" spans="1:18" ht="15.75" hidden="1" customHeight="1">
      <c r="A3566" s="1" t="str">
        <f t="shared" si="1"/>
        <v/>
      </c>
      <c r="B3566" s="1"/>
      <c r="C3566" s="38" t="str">
        <f>IF('TSA Input'!J3541="","",IF('TSA Input'!J3541="Yes",'TSA Input'!B3541,"Ineligible"))</f>
        <v/>
      </c>
      <c r="D3566" s="39" t="str">
        <f>IF('TSA Input'!J3541="","",IF('TSA Input'!J3541="Yes",'TSA Input'!H3541,""))</f>
        <v/>
      </c>
      <c r="E3566" s="40" t="str">
        <f>IF('TSA Input'!J3541="","",IF('TSA Input'!J3541="Yes",'TSA Input'!G3541,""))</f>
        <v/>
      </c>
      <c r="F3566" s="42" t="str">
        <f>IF('TSA Input'!J3541="","",IF('TSA Input'!J3541="Yes",'TSA Input'!C3541,""))</f>
        <v/>
      </c>
      <c r="G3566" s="43" t="str">
        <f>IF('TSA Input'!J3541="","",IF('TSA Input'!J3541="Yes",'TSA Input'!I3541,""))</f>
        <v/>
      </c>
      <c r="H3566" s="43" t="str">
        <f>IF('TSA Input'!J3541="","",IF('TSA Input'!J3541="Yes",'TSA Input'!E3541,""))</f>
        <v/>
      </c>
      <c r="I3566" s="45" t="str">
        <f t="shared" si="2"/>
        <v/>
      </c>
      <c r="J3566" s="146" t="str">
        <f>IF('TSA Input'!$J3541="","",IF('TSA Input'!$J3541="Yes",'TSA Input'!$C3541,""))</f>
        <v/>
      </c>
      <c r="K3566" s="147" t="str">
        <f>IF('TSA Input'!$J3541="","",IF('TSA Input'!$J3541="Yes",'TSA Input'!$I3541,""))</f>
        <v/>
      </c>
      <c r="L3566" s="147" t="str">
        <f>IF('TSA Input'!$J3541="","",IF('TSA Input'!$J3541="Yes",'TSA Input'!$E3541,""))</f>
        <v/>
      </c>
      <c r="M3566" s="45" t="str">
        <f t="shared" si="3"/>
        <v/>
      </c>
      <c r="N3566" s="48"/>
      <c r="O3566" s="49"/>
      <c r="P3566" s="148" t="s">
        <v>31</v>
      </c>
      <c r="Q3566" s="149" t="s">
        <v>31</v>
      </c>
      <c r="R3566" s="1"/>
    </row>
    <row r="3567" spans="1:18" ht="15.75" hidden="1" customHeight="1">
      <c r="A3567" s="1" t="str">
        <f t="shared" si="1"/>
        <v/>
      </c>
      <c r="B3567" s="1"/>
      <c r="C3567" s="38" t="str">
        <f>IF('TSA Input'!J3542="","",IF('TSA Input'!J3542="Yes",'TSA Input'!B3542,"Ineligible"))</f>
        <v/>
      </c>
      <c r="D3567" s="39" t="str">
        <f>IF('TSA Input'!J3542="","",IF('TSA Input'!J3542="Yes",'TSA Input'!H3542,""))</f>
        <v/>
      </c>
      <c r="E3567" s="40" t="str">
        <f>IF('TSA Input'!J3542="","",IF('TSA Input'!J3542="Yes",'TSA Input'!G3542,""))</f>
        <v/>
      </c>
      <c r="F3567" s="42" t="str">
        <f>IF('TSA Input'!J3542="","",IF('TSA Input'!J3542="Yes",'TSA Input'!C3542,""))</f>
        <v/>
      </c>
      <c r="G3567" s="43" t="str">
        <f>IF('TSA Input'!J3542="","",IF('TSA Input'!J3542="Yes",'TSA Input'!I3542,""))</f>
        <v/>
      </c>
      <c r="H3567" s="43" t="str">
        <f>IF('TSA Input'!J3542="","",IF('TSA Input'!J3542="Yes",'TSA Input'!E3542,""))</f>
        <v/>
      </c>
      <c r="I3567" s="45" t="str">
        <f t="shared" si="2"/>
        <v/>
      </c>
      <c r="J3567" s="146" t="str">
        <f>IF('TSA Input'!$J3542="","",IF('TSA Input'!$J3542="Yes",'TSA Input'!$C3542,""))</f>
        <v/>
      </c>
      <c r="K3567" s="147" t="str">
        <f>IF('TSA Input'!$J3542="","",IF('TSA Input'!$J3542="Yes",'TSA Input'!$I3542,""))</f>
        <v/>
      </c>
      <c r="L3567" s="147" t="str">
        <f>IF('TSA Input'!$J3542="","",IF('TSA Input'!$J3542="Yes",'TSA Input'!$E3542,""))</f>
        <v/>
      </c>
      <c r="M3567" s="45" t="str">
        <f t="shared" si="3"/>
        <v/>
      </c>
      <c r="N3567" s="48"/>
      <c r="O3567" s="49"/>
      <c r="P3567" s="148" t="s">
        <v>31</v>
      </c>
      <c r="Q3567" s="149" t="s">
        <v>31</v>
      </c>
      <c r="R3567" s="1"/>
    </row>
    <row r="3568" spans="1:18" ht="15.75" hidden="1" customHeight="1">
      <c r="A3568" s="1" t="str">
        <f t="shared" si="1"/>
        <v/>
      </c>
      <c r="B3568" s="1"/>
      <c r="C3568" s="38" t="str">
        <f>IF('TSA Input'!J3543="","",IF('TSA Input'!J3543="Yes",'TSA Input'!B3543,"Ineligible"))</f>
        <v/>
      </c>
      <c r="D3568" s="39" t="str">
        <f>IF('TSA Input'!J3543="","",IF('TSA Input'!J3543="Yes",'TSA Input'!H3543,""))</f>
        <v/>
      </c>
      <c r="E3568" s="40" t="str">
        <f>IF('TSA Input'!J3543="","",IF('TSA Input'!J3543="Yes",'TSA Input'!G3543,""))</f>
        <v/>
      </c>
      <c r="F3568" s="42" t="str">
        <f>IF('TSA Input'!J3543="","",IF('TSA Input'!J3543="Yes",'TSA Input'!C3543,""))</f>
        <v/>
      </c>
      <c r="G3568" s="43" t="str">
        <f>IF('TSA Input'!J3543="","",IF('TSA Input'!J3543="Yes",'TSA Input'!I3543,""))</f>
        <v/>
      </c>
      <c r="H3568" s="43" t="str">
        <f>IF('TSA Input'!J3543="","",IF('TSA Input'!J3543="Yes",'TSA Input'!E3543,""))</f>
        <v/>
      </c>
      <c r="I3568" s="45" t="str">
        <f t="shared" si="2"/>
        <v/>
      </c>
      <c r="J3568" s="146" t="str">
        <f>IF('TSA Input'!$J3543="","",IF('TSA Input'!$J3543="Yes",'TSA Input'!$C3543,""))</f>
        <v/>
      </c>
      <c r="K3568" s="147" t="str">
        <f>IF('TSA Input'!$J3543="","",IF('TSA Input'!$J3543="Yes",'TSA Input'!$I3543,""))</f>
        <v/>
      </c>
      <c r="L3568" s="147" t="str">
        <f>IF('TSA Input'!$J3543="","",IF('TSA Input'!$J3543="Yes",'TSA Input'!$E3543,""))</f>
        <v/>
      </c>
      <c r="M3568" s="45" t="str">
        <f t="shared" si="3"/>
        <v/>
      </c>
      <c r="N3568" s="48"/>
      <c r="O3568" s="49"/>
      <c r="P3568" s="148" t="s">
        <v>31</v>
      </c>
      <c r="Q3568" s="149" t="s">
        <v>31</v>
      </c>
      <c r="R3568" s="1"/>
    </row>
    <row r="3569" spans="1:18" ht="15.75" hidden="1" customHeight="1">
      <c r="A3569" s="1" t="str">
        <f t="shared" si="1"/>
        <v/>
      </c>
      <c r="B3569" s="1"/>
      <c r="C3569" s="38" t="str">
        <f>IF('TSA Input'!J3544="","",IF('TSA Input'!J3544="Yes",'TSA Input'!B3544,"Ineligible"))</f>
        <v/>
      </c>
      <c r="D3569" s="39" t="str">
        <f>IF('TSA Input'!J3544="","",IF('TSA Input'!J3544="Yes",'TSA Input'!H3544,""))</f>
        <v/>
      </c>
      <c r="E3569" s="40" t="str">
        <f>IF('TSA Input'!J3544="","",IF('TSA Input'!J3544="Yes",'TSA Input'!G3544,""))</f>
        <v/>
      </c>
      <c r="F3569" s="42" t="str">
        <f>IF('TSA Input'!J3544="","",IF('TSA Input'!J3544="Yes",'TSA Input'!C3544,""))</f>
        <v/>
      </c>
      <c r="G3569" s="43" t="str">
        <f>IF('TSA Input'!J3544="","",IF('TSA Input'!J3544="Yes",'TSA Input'!I3544,""))</f>
        <v/>
      </c>
      <c r="H3569" s="43" t="str">
        <f>IF('TSA Input'!J3544="","",IF('TSA Input'!J3544="Yes",'TSA Input'!E3544,""))</f>
        <v/>
      </c>
      <c r="I3569" s="45" t="str">
        <f t="shared" si="2"/>
        <v/>
      </c>
      <c r="J3569" s="146" t="str">
        <f>IF('TSA Input'!$J3544="","",IF('TSA Input'!$J3544="Yes",'TSA Input'!$C3544,""))</f>
        <v/>
      </c>
      <c r="K3569" s="147" t="str">
        <f>IF('TSA Input'!$J3544="","",IF('TSA Input'!$J3544="Yes",'TSA Input'!$I3544,""))</f>
        <v/>
      </c>
      <c r="L3569" s="147" t="str">
        <f>IF('TSA Input'!$J3544="","",IF('TSA Input'!$J3544="Yes",'TSA Input'!$E3544,""))</f>
        <v/>
      </c>
      <c r="M3569" s="45" t="str">
        <f t="shared" si="3"/>
        <v/>
      </c>
      <c r="N3569" s="48"/>
      <c r="O3569" s="49"/>
      <c r="P3569" s="148" t="s">
        <v>31</v>
      </c>
      <c r="Q3569" s="149" t="s">
        <v>31</v>
      </c>
      <c r="R3569" s="1"/>
    </row>
    <row r="3570" spans="1:18" ht="15.75" hidden="1" customHeight="1">
      <c r="A3570" s="1" t="str">
        <f t="shared" si="1"/>
        <v/>
      </c>
      <c r="B3570" s="1"/>
      <c r="C3570" s="38" t="str">
        <f>IF('TSA Input'!J3545="","",IF('TSA Input'!J3545="Yes",'TSA Input'!B3545,"Ineligible"))</f>
        <v/>
      </c>
      <c r="D3570" s="39" t="str">
        <f>IF('TSA Input'!J3545="","",IF('TSA Input'!J3545="Yes",'TSA Input'!H3545,""))</f>
        <v/>
      </c>
      <c r="E3570" s="40" t="str">
        <f>IF('TSA Input'!J3545="","",IF('TSA Input'!J3545="Yes",'TSA Input'!G3545,""))</f>
        <v/>
      </c>
      <c r="F3570" s="42" t="str">
        <f>IF('TSA Input'!J3545="","",IF('TSA Input'!J3545="Yes",'TSA Input'!C3545,""))</f>
        <v/>
      </c>
      <c r="G3570" s="43" t="str">
        <f>IF('TSA Input'!J3545="","",IF('TSA Input'!J3545="Yes",'TSA Input'!I3545,""))</f>
        <v/>
      </c>
      <c r="H3570" s="43" t="str">
        <f>IF('TSA Input'!J3545="","",IF('TSA Input'!J3545="Yes",'TSA Input'!E3545,""))</f>
        <v/>
      </c>
      <c r="I3570" s="45" t="str">
        <f t="shared" si="2"/>
        <v/>
      </c>
      <c r="J3570" s="146" t="str">
        <f>IF('TSA Input'!$J3545="","",IF('TSA Input'!$J3545="Yes",'TSA Input'!$C3545,""))</f>
        <v/>
      </c>
      <c r="K3570" s="147" t="str">
        <f>IF('TSA Input'!$J3545="","",IF('TSA Input'!$J3545="Yes",'TSA Input'!$I3545,""))</f>
        <v/>
      </c>
      <c r="L3570" s="147" t="str">
        <f>IF('TSA Input'!$J3545="","",IF('TSA Input'!$J3545="Yes",'TSA Input'!$E3545,""))</f>
        <v/>
      </c>
      <c r="M3570" s="45" t="str">
        <f t="shared" si="3"/>
        <v/>
      </c>
      <c r="N3570" s="48"/>
      <c r="O3570" s="49"/>
      <c r="P3570" s="148" t="s">
        <v>31</v>
      </c>
      <c r="Q3570" s="149" t="s">
        <v>31</v>
      </c>
      <c r="R3570" s="1"/>
    </row>
    <row r="3571" spans="1:18" ht="15.75" hidden="1" customHeight="1">
      <c r="A3571" s="1" t="str">
        <f t="shared" si="1"/>
        <v/>
      </c>
      <c r="B3571" s="1"/>
      <c r="C3571" s="38" t="str">
        <f>IF('TSA Input'!J3546="","",IF('TSA Input'!J3546="Yes",'TSA Input'!B3546,"Ineligible"))</f>
        <v/>
      </c>
      <c r="D3571" s="39" t="str">
        <f>IF('TSA Input'!J3546="","",IF('TSA Input'!J3546="Yes",'TSA Input'!H3546,""))</f>
        <v/>
      </c>
      <c r="E3571" s="40" t="str">
        <f>IF('TSA Input'!J3546="","",IF('TSA Input'!J3546="Yes",'TSA Input'!G3546,""))</f>
        <v/>
      </c>
      <c r="F3571" s="42" t="str">
        <f>IF('TSA Input'!J3546="","",IF('TSA Input'!J3546="Yes",'TSA Input'!C3546,""))</f>
        <v/>
      </c>
      <c r="G3571" s="43" t="str">
        <f>IF('TSA Input'!J3546="","",IF('TSA Input'!J3546="Yes",'TSA Input'!I3546,""))</f>
        <v/>
      </c>
      <c r="H3571" s="43" t="str">
        <f>IF('TSA Input'!J3546="","",IF('TSA Input'!J3546="Yes",'TSA Input'!E3546,""))</f>
        <v/>
      </c>
      <c r="I3571" s="45" t="str">
        <f t="shared" si="2"/>
        <v/>
      </c>
      <c r="J3571" s="146" t="str">
        <f>IF('TSA Input'!$J3546="","",IF('TSA Input'!$J3546="Yes",'TSA Input'!$C3546,""))</f>
        <v/>
      </c>
      <c r="K3571" s="147" t="str">
        <f>IF('TSA Input'!$J3546="","",IF('TSA Input'!$J3546="Yes",'TSA Input'!$I3546,""))</f>
        <v/>
      </c>
      <c r="L3571" s="147" t="str">
        <f>IF('TSA Input'!$J3546="","",IF('TSA Input'!$J3546="Yes",'TSA Input'!$E3546,""))</f>
        <v/>
      </c>
      <c r="M3571" s="45" t="str">
        <f t="shared" si="3"/>
        <v/>
      </c>
      <c r="N3571" s="48"/>
      <c r="O3571" s="49"/>
      <c r="P3571" s="148" t="s">
        <v>31</v>
      </c>
      <c r="Q3571" s="149" t="s">
        <v>31</v>
      </c>
      <c r="R3571" s="1"/>
    </row>
    <row r="3572" spans="1:18" ht="15.75" hidden="1" customHeight="1">
      <c r="A3572" s="1" t="str">
        <f t="shared" si="1"/>
        <v/>
      </c>
      <c r="B3572" s="1"/>
      <c r="C3572" s="38" t="str">
        <f>IF('TSA Input'!J3547="","",IF('TSA Input'!J3547="Yes",'TSA Input'!B3547,"Ineligible"))</f>
        <v/>
      </c>
      <c r="D3572" s="39" t="str">
        <f>IF('TSA Input'!J3547="","",IF('TSA Input'!J3547="Yes",'TSA Input'!H3547,""))</f>
        <v/>
      </c>
      <c r="E3572" s="40" t="str">
        <f>IF('TSA Input'!J3547="","",IF('TSA Input'!J3547="Yes",'TSA Input'!G3547,""))</f>
        <v/>
      </c>
      <c r="F3572" s="42" t="str">
        <f>IF('TSA Input'!J3547="","",IF('TSA Input'!J3547="Yes",'TSA Input'!C3547,""))</f>
        <v/>
      </c>
      <c r="G3572" s="43" t="str">
        <f>IF('TSA Input'!J3547="","",IF('TSA Input'!J3547="Yes",'TSA Input'!I3547,""))</f>
        <v/>
      </c>
      <c r="H3572" s="43" t="str">
        <f>IF('TSA Input'!J3547="","",IF('TSA Input'!J3547="Yes",'TSA Input'!E3547,""))</f>
        <v/>
      </c>
      <c r="I3572" s="45" t="str">
        <f t="shared" si="2"/>
        <v/>
      </c>
      <c r="J3572" s="146" t="str">
        <f>IF('TSA Input'!$J3547="","",IF('TSA Input'!$J3547="Yes",'TSA Input'!$C3547,""))</f>
        <v/>
      </c>
      <c r="K3572" s="147" t="str">
        <f>IF('TSA Input'!$J3547="","",IF('TSA Input'!$J3547="Yes",'TSA Input'!$I3547,""))</f>
        <v/>
      </c>
      <c r="L3572" s="147" t="str">
        <f>IF('TSA Input'!$J3547="","",IF('TSA Input'!$J3547="Yes",'TSA Input'!$E3547,""))</f>
        <v/>
      </c>
      <c r="M3572" s="45" t="str">
        <f t="shared" si="3"/>
        <v/>
      </c>
      <c r="N3572" s="48"/>
      <c r="O3572" s="49"/>
      <c r="P3572" s="148" t="s">
        <v>31</v>
      </c>
      <c r="Q3572" s="149" t="s">
        <v>31</v>
      </c>
      <c r="R3572" s="1"/>
    </row>
    <row r="3573" spans="1:18" ht="15.75" hidden="1" customHeight="1">
      <c r="A3573" s="1" t="str">
        <f t="shared" si="1"/>
        <v/>
      </c>
      <c r="B3573" s="1"/>
      <c r="C3573" s="38" t="str">
        <f>IF('TSA Input'!J3548="","",IF('TSA Input'!J3548="Yes",'TSA Input'!B3548,"Ineligible"))</f>
        <v/>
      </c>
      <c r="D3573" s="39" t="str">
        <f>IF('TSA Input'!J3548="","",IF('TSA Input'!J3548="Yes",'TSA Input'!H3548,""))</f>
        <v/>
      </c>
      <c r="E3573" s="40" t="str">
        <f>IF('TSA Input'!J3548="","",IF('TSA Input'!J3548="Yes",'TSA Input'!G3548,""))</f>
        <v/>
      </c>
      <c r="F3573" s="42" t="str">
        <f>IF('TSA Input'!J3548="","",IF('TSA Input'!J3548="Yes",'TSA Input'!C3548,""))</f>
        <v/>
      </c>
      <c r="G3573" s="43" t="str">
        <f>IF('TSA Input'!J3548="","",IF('TSA Input'!J3548="Yes",'TSA Input'!I3548,""))</f>
        <v/>
      </c>
      <c r="H3573" s="43" t="str">
        <f>IF('TSA Input'!J3548="","",IF('TSA Input'!J3548="Yes",'TSA Input'!E3548,""))</f>
        <v/>
      </c>
      <c r="I3573" s="45" t="str">
        <f t="shared" si="2"/>
        <v/>
      </c>
      <c r="J3573" s="146" t="str">
        <f>IF('TSA Input'!$J3548="","",IF('TSA Input'!$J3548="Yes",'TSA Input'!$C3548,""))</f>
        <v/>
      </c>
      <c r="K3573" s="147" t="str">
        <f>IF('TSA Input'!$J3548="","",IF('TSA Input'!$J3548="Yes",'TSA Input'!$I3548,""))</f>
        <v/>
      </c>
      <c r="L3573" s="147" t="str">
        <f>IF('TSA Input'!$J3548="","",IF('TSA Input'!$J3548="Yes",'TSA Input'!$E3548,""))</f>
        <v/>
      </c>
      <c r="M3573" s="45" t="str">
        <f t="shared" si="3"/>
        <v/>
      </c>
      <c r="N3573" s="48"/>
      <c r="O3573" s="49"/>
      <c r="P3573" s="148" t="s">
        <v>31</v>
      </c>
      <c r="Q3573" s="149" t="s">
        <v>31</v>
      </c>
      <c r="R3573" s="1"/>
    </row>
    <row r="3574" spans="1:18" ht="15.75" hidden="1" customHeight="1">
      <c r="A3574" s="1" t="str">
        <f t="shared" si="1"/>
        <v/>
      </c>
      <c r="B3574" s="1"/>
      <c r="C3574" s="38" t="str">
        <f>IF('TSA Input'!J3549="","",IF('TSA Input'!J3549="Yes",'TSA Input'!B3549,"Ineligible"))</f>
        <v/>
      </c>
      <c r="D3574" s="39" t="str">
        <f>IF('TSA Input'!J3549="","",IF('TSA Input'!J3549="Yes",'TSA Input'!H3549,""))</f>
        <v/>
      </c>
      <c r="E3574" s="40" t="str">
        <f>IF('TSA Input'!J3549="","",IF('TSA Input'!J3549="Yes",'TSA Input'!G3549,""))</f>
        <v/>
      </c>
      <c r="F3574" s="42" t="str">
        <f>IF('TSA Input'!J3549="","",IF('TSA Input'!J3549="Yes",'TSA Input'!C3549,""))</f>
        <v/>
      </c>
      <c r="G3574" s="43" t="str">
        <f>IF('TSA Input'!J3549="","",IF('TSA Input'!J3549="Yes",'TSA Input'!I3549,""))</f>
        <v/>
      </c>
      <c r="H3574" s="43" t="str">
        <f>IF('TSA Input'!J3549="","",IF('TSA Input'!J3549="Yes",'TSA Input'!E3549,""))</f>
        <v/>
      </c>
      <c r="I3574" s="45" t="str">
        <f t="shared" si="2"/>
        <v/>
      </c>
      <c r="J3574" s="146" t="str">
        <f>IF('TSA Input'!$J3549="","",IF('TSA Input'!$J3549="Yes",'TSA Input'!$C3549,""))</f>
        <v/>
      </c>
      <c r="K3574" s="147" t="str">
        <f>IF('TSA Input'!$J3549="","",IF('TSA Input'!$J3549="Yes",'TSA Input'!$I3549,""))</f>
        <v/>
      </c>
      <c r="L3574" s="147" t="str">
        <f>IF('TSA Input'!$J3549="","",IF('TSA Input'!$J3549="Yes",'TSA Input'!$E3549,""))</f>
        <v/>
      </c>
      <c r="M3574" s="45" t="str">
        <f t="shared" si="3"/>
        <v/>
      </c>
      <c r="N3574" s="48"/>
      <c r="O3574" s="49"/>
      <c r="P3574" s="148" t="s">
        <v>31</v>
      </c>
      <c r="Q3574" s="149" t="s">
        <v>31</v>
      </c>
      <c r="R3574" s="1"/>
    </row>
    <row r="3575" spans="1:18" ht="15.75" hidden="1" customHeight="1">
      <c r="A3575" s="1" t="str">
        <f t="shared" si="1"/>
        <v/>
      </c>
      <c r="B3575" s="1"/>
      <c r="C3575" s="38" t="str">
        <f>IF('TSA Input'!J3550="","",IF('TSA Input'!J3550="Yes",'TSA Input'!B3550,"Ineligible"))</f>
        <v/>
      </c>
      <c r="D3575" s="39" t="str">
        <f>IF('TSA Input'!J3550="","",IF('TSA Input'!J3550="Yes",'TSA Input'!H3550,""))</f>
        <v/>
      </c>
      <c r="E3575" s="40" t="str">
        <f>IF('TSA Input'!J3550="","",IF('TSA Input'!J3550="Yes",'TSA Input'!G3550,""))</f>
        <v/>
      </c>
      <c r="F3575" s="42" t="str">
        <f>IF('TSA Input'!J3550="","",IF('TSA Input'!J3550="Yes",'TSA Input'!C3550,""))</f>
        <v/>
      </c>
      <c r="G3575" s="43" t="str">
        <f>IF('TSA Input'!J3550="","",IF('TSA Input'!J3550="Yes",'TSA Input'!I3550,""))</f>
        <v/>
      </c>
      <c r="H3575" s="43" t="str">
        <f>IF('TSA Input'!J3550="","",IF('TSA Input'!J3550="Yes",'TSA Input'!E3550,""))</f>
        <v/>
      </c>
      <c r="I3575" s="45" t="str">
        <f t="shared" si="2"/>
        <v/>
      </c>
      <c r="J3575" s="146" t="str">
        <f>IF('TSA Input'!$J3550="","",IF('TSA Input'!$J3550="Yes",'TSA Input'!$C3550,""))</f>
        <v/>
      </c>
      <c r="K3575" s="147" t="str">
        <f>IF('TSA Input'!$J3550="","",IF('TSA Input'!$J3550="Yes",'TSA Input'!$I3550,""))</f>
        <v/>
      </c>
      <c r="L3575" s="147" t="str">
        <f>IF('TSA Input'!$J3550="","",IF('TSA Input'!$J3550="Yes",'TSA Input'!$E3550,""))</f>
        <v/>
      </c>
      <c r="M3575" s="45" t="str">
        <f t="shared" si="3"/>
        <v/>
      </c>
      <c r="N3575" s="48"/>
      <c r="O3575" s="49"/>
      <c r="P3575" s="148" t="s">
        <v>31</v>
      </c>
      <c r="Q3575" s="149" t="s">
        <v>31</v>
      </c>
      <c r="R3575" s="1"/>
    </row>
    <row r="3576" spans="1:18" ht="15.75" hidden="1" customHeight="1">
      <c r="A3576" s="1" t="str">
        <f t="shared" si="1"/>
        <v/>
      </c>
      <c r="B3576" s="1"/>
      <c r="C3576" s="38" t="str">
        <f>IF('TSA Input'!J3551="","",IF('TSA Input'!J3551="Yes",'TSA Input'!B3551,"Ineligible"))</f>
        <v/>
      </c>
      <c r="D3576" s="39" t="str">
        <f>IF('TSA Input'!J3551="","",IF('TSA Input'!J3551="Yes",'TSA Input'!H3551,""))</f>
        <v/>
      </c>
      <c r="E3576" s="40" t="str">
        <f>IF('TSA Input'!J3551="","",IF('TSA Input'!J3551="Yes",'TSA Input'!G3551,""))</f>
        <v/>
      </c>
      <c r="F3576" s="42" t="str">
        <f>IF('TSA Input'!J3551="","",IF('TSA Input'!J3551="Yes",'TSA Input'!C3551,""))</f>
        <v/>
      </c>
      <c r="G3576" s="43" t="str">
        <f>IF('TSA Input'!J3551="","",IF('TSA Input'!J3551="Yes",'TSA Input'!I3551,""))</f>
        <v/>
      </c>
      <c r="H3576" s="43" t="str">
        <f>IF('TSA Input'!J3551="","",IF('TSA Input'!J3551="Yes",'TSA Input'!E3551,""))</f>
        <v/>
      </c>
      <c r="I3576" s="45" t="str">
        <f t="shared" si="2"/>
        <v/>
      </c>
      <c r="J3576" s="146" t="str">
        <f>IF('TSA Input'!$J3551="","",IF('TSA Input'!$J3551="Yes",'TSA Input'!$C3551,""))</f>
        <v/>
      </c>
      <c r="K3576" s="147" t="str">
        <f>IF('TSA Input'!$J3551="","",IF('TSA Input'!$J3551="Yes",'TSA Input'!$I3551,""))</f>
        <v/>
      </c>
      <c r="L3576" s="147" t="str">
        <f>IF('TSA Input'!$J3551="","",IF('TSA Input'!$J3551="Yes",'TSA Input'!$E3551,""))</f>
        <v/>
      </c>
      <c r="M3576" s="45" t="str">
        <f t="shared" si="3"/>
        <v/>
      </c>
      <c r="N3576" s="48"/>
      <c r="O3576" s="49"/>
      <c r="P3576" s="148" t="s">
        <v>31</v>
      </c>
      <c r="Q3576" s="149" t="s">
        <v>31</v>
      </c>
      <c r="R3576" s="1"/>
    </row>
    <row r="3577" spans="1:18" ht="15.75" hidden="1" customHeight="1">
      <c r="A3577" s="1" t="str">
        <f t="shared" si="1"/>
        <v/>
      </c>
      <c r="B3577" s="1"/>
      <c r="C3577" s="38" t="str">
        <f>IF('TSA Input'!J3552="","",IF('TSA Input'!J3552="Yes",'TSA Input'!B3552,"Ineligible"))</f>
        <v/>
      </c>
      <c r="D3577" s="39" t="str">
        <f>IF('TSA Input'!J3552="","",IF('TSA Input'!J3552="Yes",'TSA Input'!H3552,""))</f>
        <v/>
      </c>
      <c r="E3577" s="40" t="str">
        <f>IF('TSA Input'!J3552="","",IF('TSA Input'!J3552="Yes",'TSA Input'!G3552,""))</f>
        <v/>
      </c>
      <c r="F3577" s="42" t="str">
        <f>IF('TSA Input'!J3552="","",IF('TSA Input'!J3552="Yes",'TSA Input'!C3552,""))</f>
        <v/>
      </c>
      <c r="G3577" s="43" t="str">
        <f>IF('TSA Input'!J3552="","",IF('TSA Input'!J3552="Yes",'TSA Input'!I3552,""))</f>
        <v/>
      </c>
      <c r="H3577" s="43" t="str">
        <f>IF('TSA Input'!J3552="","",IF('TSA Input'!J3552="Yes",'TSA Input'!E3552,""))</f>
        <v/>
      </c>
      <c r="I3577" s="45" t="str">
        <f t="shared" si="2"/>
        <v/>
      </c>
      <c r="J3577" s="146" t="str">
        <f>IF('TSA Input'!$J3552="","",IF('TSA Input'!$J3552="Yes",'TSA Input'!$C3552,""))</f>
        <v/>
      </c>
      <c r="K3577" s="147" t="str">
        <f>IF('TSA Input'!$J3552="","",IF('TSA Input'!$J3552="Yes",'TSA Input'!$I3552,""))</f>
        <v/>
      </c>
      <c r="L3577" s="147" t="str">
        <f>IF('TSA Input'!$J3552="","",IF('TSA Input'!$J3552="Yes",'TSA Input'!$E3552,""))</f>
        <v/>
      </c>
      <c r="M3577" s="45" t="str">
        <f t="shared" si="3"/>
        <v/>
      </c>
      <c r="N3577" s="48"/>
      <c r="O3577" s="49"/>
      <c r="P3577" s="148" t="s">
        <v>31</v>
      </c>
      <c r="Q3577" s="149" t="s">
        <v>31</v>
      </c>
      <c r="R3577" s="1"/>
    </row>
    <row r="3578" spans="1:18" ht="15.75" hidden="1" customHeight="1">
      <c r="A3578" s="1" t="str">
        <f t="shared" si="1"/>
        <v/>
      </c>
      <c r="B3578" s="1"/>
      <c r="C3578" s="38" t="str">
        <f>IF('TSA Input'!J3553="","",IF('TSA Input'!J3553="Yes",'TSA Input'!B3553,"Ineligible"))</f>
        <v/>
      </c>
      <c r="D3578" s="39" t="str">
        <f>IF('TSA Input'!J3553="","",IF('TSA Input'!J3553="Yes",'TSA Input'!H3553,""))</f>
        <v/>
      </c>
      <c r="E3578" s="40" t="str">
        <f>IF('TSA Input'!J3553="","",IF('TSA Input'!J3553="Yes",'TSA Input'!G3553,""))</f>
        <v/>
      </c>
      <c r="F3578" s="42" t="str">
        <f>IF('TSA Input'!J3553="","",IF('TSA Input'!J3553="Yes",'TSA Input'!C3553,""))</f>
        <v/>
      </c>
      <c r="G3578" s="43" t="str">
        <f>IF('TSA Input'!J3553="","",IF('TSA Input'!J3553="Yes",'TSA Input'!I3553,""))</f>
        <v/>
      </c>
      <c r="H3578" s="43" t="str">
        <f>IF('TSA Input'!J3553="","",IF('TSA Input'!J3553="Yes",'TSA Input'!E3553,""))</f>
        <v/>
      </c>
      <c r="I3578" s="45" t="str">
        <f t="shared" si="2"/>
        <v/>
      </c>
      <c r="J3578" s="146" t="str">
        <f>IF('TSA Input'!$J3553="","",IF('TSA Input'!$J3553="Yes",'TSA Input'!$C3553,""))</f>
        <v/>
      </c>
      <c r="K3578" s="147" t="str">
        <f>IF('TSA Input'!$J3553="","",IF('TSA Input'!$J3553="Yes",'TSA Input'!$I3553,""))</f>
        <v/>
      </c>
      <c r="L3578" s="147" t="str">
        <f>IF('TSA Input'!$J3553="","",IF('TSA Input'!$J3553="Yes",'TSA Input'!$E3553,""))</f>
        <v/>
      </c>
      <c r="M3578" s="45" t="str">
        <f t="shared" si="3"/>
        <v/>
      </c>
      <c r="N3578" s="48"/>
      <c r="O3578" s="49"/>
      <c r="P3578" s="148" t="s">
        <v>31</v>
      </c>
      <c r="Q3578" s="149" t="s">
        <v>31</v>
      </c>
      <c r="R3578" s="1"/>
    </row>
    <row r="3579" spans="1:18" ht="15.75" hidden="1" customHeight="1">
      <c r="A3579" s="1" t="str">
        <f t="shared" si="1"/>
        <v/>
      </c>
      <c r="B3579" s="1"/>
      <c r="C3579" s="38" t="str">
        <f>IF('TSA Input'!J3554="","",IF('TSA Input'!J3554="Yes",'TSA Input'!B3554,"Ineligible"))</f>
        <v/>
      </c>
      <c r="D3579" s="39" t="str">
        <f>IF('TSA Input'!J3554="","",IF('TSA Input'!J3554="Yes",'TSA Input'!H3554,""))</f>
        <v/>
      </c>
      <c r="E3579" s="40" t="str">
        <f>IF('TSA Input'!J3554="","",IF('TSA Input'!J3554="Yes",'TSA Input'!G3554,""))</f>
        <v/>
      </c>
      <c r="F3579" s="42" t="str">
        <f>IF('TSA Input'!J3554="","",IF('TSA Input'!J3554="Yes",'TSA Input'!C3554,""))</f>
        <v/>
      </c>
      <c r="G3579" s="43" t="str">
        <f>IF('TSA Input'!J3554="","",IF('TSA Input'!J3554="Yes",'TSA Input'!I3554,""))</f>
        <v/>
      </c>
      <c r="H3579" s="43" t="str">
        <f>IF('TSA Input'!J3554="","",IF('TSA Input'!J3554="Yes",'TSA Input'!E3554,""))</f>
        <v/>
      </c>
      <c r="I3579" s="45" t="str">
        <f t="shared" si="2"/>
        <v/>
      </c>
      <c r="J3579" s="146" t="str">
        <f>IF('TSA Input'!$J3554="","",IF('TSA Input'!$J3554="Yes",'TSA Input'!$C3554,""))</f>
        <v/>
      </c>
      <c r="K3579" s="147" t="str">
        <f>IF('TSA Input'!$J3554="","",IF('TSA Input'!$J3554="Yes",'TSA Input'!$I3554,""))</f>
        <v/>
      </c>
      <c r="L3579" s="147" t="str">
        <f>IF('TSA Input'!$J3554="","",IF('TSA Input'!$J3554="Yes",'TSA Input'!$E3554,""))</f>
        <v/>
      </c>
      <c r="M3579" s="45" t="str">
        <f t="shared" si="3"/>
        <v/>
      </c>
      <c r="N3579" s="48"/>
      <c r="O3579" s="49"/>
      <c r="P3579" s="148" t="s">
        <v>31</v>
      </c>
      <c r="Q3579" s="149" t="s">
        <v>31</v>
      </c>
      <c r="R3579" s="1"/>
    </row>
    <row r="3580" spans="1:18" ht="15.75" hidden="1" customHeight="1">
      <c r="A3580" s="1" t="str">
        <f t="shared" si="1"/>
        <v/>
      </c>
      <c r="B3580" s="1"/>
      <c r="C3580" s="38" t="str">
        <f>IF('TSA Input'!J3555="","",IF('TSA Input'!J3555="Yes",'TSA Input'!B3555,"Ineligible"))</f>
        <v/>
      </c>
      <c r="D3580" s="39" t="str">
        <f>IF('TSA Input'!J3555="","",IF('TSA Input'!J3555="Yes",'TSA Input'!H3555,""))</f>
        <v/>
      </c>
      <c r="E3580" s="40" t="str">
        <f>IF('TSA Input'!J3555="","",IF('TSA Input'!J3555="Yes",'TSA Input'!G3555,""))</f>
        <v/>
      </c>
      <c r="F3580" s="42" t="str">
        <f>IF('TSA Input'!J3555="","",IF('TSA Input'!J3555="Yes",'TSA Input'!C3555,""))</f>
        <v/>
      </c>
      <c r="G3580" s="43" t="str">
        <f>IF('TSA Input'!J3555="","",IF('TSA Input'!J3555="Yes",'TSA Input'!I3555,""))</f>
        <v/>
      </c>
      <c r="H3580" s="43" t="str">
        <f>IF('TSA Input'!J3555="","",IF('TSA Input'!J3555="Yes",'TSA Input'!E3555,""))</f>
        <v/>
      </c>
      <c r="I3580" s="45" t="str">
        <f t="shared" si="2"/>
        <v/>
      </c>
      <c r="J3580" s="146" t="str">
        <f>IF('TSA Input'!$J3555="","",IF('TSA Input'!$J3555="Yes",'TSA Input'!$C3555,""))</f>
        <v/>
      </c>
      <c r="K3580" s="147" t="str">
        <f>IF('TSA Input'!$J3555="","",IF('TSA Input'!$J3555="Yes",'TSA Input'!$I3555,""))</f>
        <v/>
      </c>
      <c r="L3580" s="147" t="str">
        <f>IF('TSA Input'!$J3555="","",IF('TSA Input'!$J3555="Yes",'TSA Input'!$E3555,""))</f>
        <v/>
      </c>
      <c r="M3580" s="45" t="str">
        <f t="shared" si="3"/>
        <v/>
      </c>
      <c r="N3580" s="48"/>
      <c r="O3580" s="49"/>
      <c r="P3580" s="148" t="s">
        <v>31</v>
      </c>
      <c r="Q3580" s="149" t="s">
        <v>31</v>
      </c>
      <c r="R3580" s="1"/>
    </row>
    <row r="3581" spans="1:18" ht="15.75" hidden="1" customHeight="1">
      <c r="A3581" s="1" t="str">
        <f t="shared" si="1"/>
        <v/>
      </c>
      <c r="B3581" s="1"/>
      <c r="C3581" s="38" t="str">
        <f>IF('TSA Input'!J3556="","",IF('TSA Input'!J3556="Yes",'TSA Input'!B3556,"Ineligible"))</f>
        <v/>
      </c>
      <c r="D3581" s="39" t="str">
        <f>IF('TSA Input'!J3556="","",IF('TSA Input'!J3556="Yes",'TSA Input'!H3556,""))</f>
        <v/>
      </c>
      <c r="E3581" s="40" t="str">
        <f>IF('TSA Input'!J3556="","",IF('TSA Input'!J3556="Yes",'TSA Input'!G3556,""))</f>
        <v/>
      </c>
      <c r="F3581" s="42" t="str">
        <f>IF('TSA Input'!J3556="","",IF('TSA Input'!J3556="Yes",'TSA Input'!C3556,""))</f>
        <v/>
      </c>
      <c r="G3581" s="43" t="str">
        <f>IF('TSA Input'!J3556="","",IF('TSA Input'!J3556="Yes",'TSA Input'!I3556,""))</f>
        <v/>
      </c>
      <c r="H3581" s="43" t="str">
        <f>IF('TSA Input'!J3556="","",IF('TSA Input'!J3556="Yes",'TSA Input'!E3556,""))</f>
        <v/>
      </c>
      <c r="I3581" s="45" t="str">
        <f t="shared" si="2"/>
        <v/>
      </c>
      <c r="J3581" s="146" t="str">
        <f>IF('TSA Input'!$J3556="","",IF('TSA Input'!$J3556="Yes",'TSA Input'!$C3556,""))</f>
        <v/>
      </c>
      <c r="K3581" s="147" t="str">
        <f>IF('TSA Input'!$J3556="","",IF('TSA Input'!$J3556="Yes",'TSA Input'!$I3556,""))</f>
        <v/>
      </c>
      <c r="L3581" s="147" t="str">
        <f>IF('TSA Input'!$J3556="","",IF('TSA Input'!$J3556="Yes",'TSA Input'!$E3556,""))</f>
        <v/>
      </c>
      <c r="M3581" s="45" t="str">
        <f t="shared" si="3"/>
        <v/>
      </c>
      <c r="N3581" s="48"/>
      <c r="O3581" s="49"/>
      <c r="P3581" s="148" t="s">
        <v>31</v>
      </c>
      <c r="Q3581" s="149" t="s">
        <v>31</v>
      </c>
      <c r="R3581" s="1"/>
    </row>
    <row r="3582" spans="1:18" ht="15.75" hidden="1" customHeight="1">
      <c r="A3582" s="1" t="str">
        <f t="shared" si="1"/>
        <v/>
      </c>
      <c r="B3582" s="1"/>
      <c r="C3582" s="38" t="str">
        <f>IF('TSA Input'!J3557="","",IF('TSA Input'!J3557="Yes",'TSA Input'!B3557,"Ineligible"))</f>
        <v/>
      </c>
      <c r="D3582" s="39" t="str">
        <f>IF('TSA Input'!J3557="","",IF('TSA Input'!J3557="Yes",'TSA Input'!H3557,""))</f>
        <v/>
      </c>
      <c r="E3582" s="40" t="str">
        <f>IF('TSA Input'!J3557="","",IF('TSA Input'!J3557="Yes",'TSA Input'!G3557,""))</f>
        <v/>
      </c>
      <c r="F3582" s="42" t="str">
        <f>IF('TSA Input'!J3557="","",IF('TSA Input'!J3557="Yes",'TSA Input'!C3557,""))</f>
        <v/>
      </c>
      <c r="G3582" s="43" t="str">
        <f>IF('TSA Input'!J3557="","",IF('TSA Input'!J3557="Yes",'TSA Input'!I3557,""))</f>
        <v/>
      </c>
      <c r="H3582" s="43" t="str">
        <f>IF('TSA Input'!J3557="","",IF('TSA Input'!J3557="Yes",'TSA Input'!E3557,""))</f>
        <v/>
      </c>
      <c r="I3582" s="45" t="str">
        <f t="shared" si="2"/>
        <v/>
      </c>
      <c r="J3582" s="146" t="str">
        <f>IF('TSA Input'!$J3557="","",IF('TSA Input'!$J3557="Yes",'TSA Input'!$C3557,""))</f>
        <v/>
      </c>
      <c r="K3582" s="147" t="str">
        <f>IF('TSA Input'!$J3557="","",IF('TSA Input'!$J3557="Yes",'TSA Input'!$I3557,""))</f>
        <v/>
      </c>
      <c r="L3582" s="147" t="str">
        <f>IF('TSA Input'!$J3557="","",IF('TSA Input'!$J3557="Yes",'TSA Input'!$E3557,""))</f>
        <v/>
      </c>
      <c r="M3582" s="45" t="str">
        <f t="shared" si="3"/>
        <v/>
      </c>
      <c r="N3582" s="48"/>
      <c r="O3582" s="49"/>
      <c r="P3582" s="148" t="s">
        <v>31</v>
      </c>
      <c r="Q3582" s="149" t="s">
        <v>31</v>
      </c>
      <c r="R3582" s="1"/>
    </row>
    <row r="3583" spans="1:18" ht="15.75" hidden="1" customHeight="1">
      <c r="A3583" s="1" t="str">
        <f t="shared" si="1"/>
        <v/>
      </c>
      <c r="B3583" s="1"/>
      <c r="C3583" s="38" t="str">
        <f>IF('TSA Input'!J3558="","",IF('TSA Input'!J3558="Yes",'TSA Input'!B3558,"Ineligible"))</f>
        <v/>
      </c>
      <c r="D3583" s="39" t="str">
        <f>IF('TSA Input'!J3558="","",IF('TSA Input'!J3558="Yes",'TSA Input'!H3558,""))</f>
        <v/>
      </c>
      <c r="E3583" s="40" t="str">
        <f>IF('TSA Input'!J3558="","",IF('TSA Input'!J3558="Yes",'TSA Input'!G3558,""))</f>
        <v/>
      </c>
      <c r="F3583" s="42" t="str">
        <f>IF('TSA Input'!J3558="","",IF('TSA Input'!J3558="Yes",'TSA Input'!C3558,""))</f>
        <v/>
      </c>
      <c r="G3583" s="43" t="str">
        <f>IF('TSA Input'!J3558="","",IF('TSA Input'!J3558="Yes",'TSA Input'!I3558,""))</f>
        <v/>
      </c>
      <c r="H3583" s="43" t="str">
        <f>IF('TSA Input'!J3558="","",IF('TSA Input'!J3558="Yes",'TSA Input'!E3558,""))</f>
        <v/>
      </c>
      <c r="I3583" s="45" t="str">
        <f t="shared" si="2"/>
        <v/>
      </c>
      <c r="J3583" s="146" t="str">
        <f>IF('TSA Input'!$J3558="","",IF('TSA Input'!$J3558="Yes",'TSA Input'!$C3558,""))</f>
        <v/>
      </c>
      <c r="K3583" s="147" t="str">
        <f>IF('TSA Input'!$J3558="","",IF('TSA Input'!$J3558="Yes",'TSA Input'!$I3558,""))</f>
        <v/>
      </c>
      <c r="L3583" s="147" t="str">
        <f>IF('TSA Input'!$J3558="","",IF('TSA Input'!$J3558="Yes",'TSA Input'!$E3558,""))</f>
        <v/>
      </c>
      <c r="M3583" s="45" t="str">
        <f t="shared" si="3"/>
        <v/>
      </c>
      <c r="N3583" s="48"/>
      <c r="O3583" s="49"/>
      <c r="P3583" s="148" t="s">
        <v>31</v>
      </c>
      <c r="Q3583" s="149" t="s">
        <v>31</v>
      </c>
      <c r="R3583" s="1"/>
    </row>
    <row r="3584" spans="1:18" ht="15.75" hidden="1" customHeight="1">
      <c r="A3584" s="1" t="str">
        <f t="shared" si="1"/>
        <v/>
      </c>
      <c r="B3584" s="1"/>
      <c r="C3584" s="38" t="str">
        <f>IF('TSA Input'!J3559="","",IF('TSA Input'!J3559="Yes",'TSA Input'!B3559,"Ineligible"))</f>
        <v/>
      </c>
      <c r="D3584" s="39" t="str">
        <f>IF('TSA Input'!J3559="","",IF('TSA Input'!J3559="Yes",'TSA Input'!H3559,""))</f>
        <v/>
      </c>
      <c r="E3584" s="40" t="str">
        <f>IF('TSA Input'!J3559="","",IF('TSA Input'!J3559="Yes",'TSA Input'!G3559,""))</f>
        <v/>
      </c>
      <c r="F3584" s="42" t="str">
        <f>IF('TSA Input'!J3559="","",IF('TSA Input'!J3559="Yes",'TSA Input'!C3559,""))</f>
        <v/>
      </c>
      <c r="G3584" s="43" t="str">
        <f>IF('TSA Input'!J3559="","",IF('TSA Input'!J3559="Yes",'TSA Input'!I3559,""))</f>
        <v/>
      </c>
      <c r="H3584" s="43" t="str">
        <f>IF('TSA Input'!J3559="","",IF('TSA Input'!J3559="Yes",'TSA Input'!E3559,""))</f>
        <v/>
      </c>
      <c r="I3584" s="45" t="str">
        <f t="shared" si="2"/>
        <v/>
      </c>
      <c r="J3584" s="146" t="str">
        <f>IF('TSA Input'!$J3559="","",IF('TSA Input'!$J3559="Yes",'TSA Input'!$C3559,""))</f>
        <v/>
      </c>
      <c r="K3584" s="147" t="str">
        <f>IF('TSA Input'!$J3559="","",IF('TSA Input'!$J3559="Yes",'TSA Input'!$I3559,""))</f>
        <v/>
      </c>
      <c r="L3584" s="147" t="str">
        <f>IF('TSA Input'!$J3559="","",IF('TSA Input'!$J3559="Yes",'TSA Input'!$E3559,""))</f>
        <v/>
      </c>
      <c r="M3584" s="45" t="str">
        <f t="shared" si="3"/>
        <v/>
      </c>
      <c r="N3584" s="48"/>
      <c r="O3584" s="49"/>
      <c r="P3584" s="148" t="s">
        <v>31</v>
      </c>
      <c r="Q3584" s="149" t="s">
        <v>31</v>
      </c>
      <c r="R3584" s="1"/>
    </row>
    <row r="3585" spans="1:18" ht="15.75" hidden="1" customHeight="1">
      <c r="A3585" s="1" t="str">
        <f t="shared" si="1"/>
        <v/>
      </c>
      <c r="B3585" s="1"/>
      <c r="C3585" s="38" t="str">
        <f>IF('TSA Input'!J3560="","",IF('TSA Input'!J3560="Yes",'TSA Input'!B3560,"Ineligible"))</f>
        <v/>
      </c>
      <c r="D3585" s="39" t="str">
        <f>IF('TSA Input'!J3560="","",IF('TSA Input'!J3560="Yes",'TSA Input'!H3560,""))</f>
        <v/>
      </c>
      <c r="E3585" s="40" t="str">
        <f>IF('TSA Input'!J3560="","",IF('TSA Input'!J3560="Yes",'TSA Input'!G3560,""))</f>
        <v/>
      </c>
      <c r="F3585" s="42" t="str">
        <f>IF('TSA Input'!J3560="","",IF('TSA Input'!J3560="Yes",'TSA Input'!C3560,""))</f>
        <v/>
      </c>
      <c r="G3585" s="43" t="str">
        <f>IF('TSA Input'!J3560="","",IF('TSA Input'!J3560="Yes",'TSA Input'!I3560,""))</f>
        <v/>
      </c>
      <c r="H3585" s="43" t="str">
        <f>IF('TSA Input'!J3560="","",IF('TSA Input'!J3560="Yes",'TSA Input'!E3560,""))</f>
        <v/>
      </c>
      <c r="I3585" s="45" t="str">
        <f t="shared" si="2"/>
        <v/>
      </c>
      <c r="J3585" s="146" t="str">
        <f>IF('TSA Input'!$J3560="","",IF('TSA Input'!$J3560="Yes",'TSA Input'!$C3560,""))</f>
        <v/>
      </c>
      <c r="K3585" s="147" t="str">
        <f>IF('TSA Input'!$J3560="","",IF('TSA Input'!$J3560="Yes",'TSA Input'!$I3560,""))</f>
        <v/>
      </c>
      <c r="L3585" s="147" t="str">
        <f>IF('TSA Input'!$J3560="","",IF('TSA Input'!$J3560="Yes",'TSA Input'!$E3560,""))</f>
        <v/>
      </c>
      <c r="M3585" s="45" t="str">
        <f t="shared" si="3"/>
        <v/>
      </c>
      <c r="N3585" s="48"/>
      <c r="O3585" s="49"/>
      <c r="P3585" s="148" t="s">
        <v>31</v>
      </c>
      <c r="Q3585" s="149" t="s">
        <v>31</v>
      </c>
      <c r="R3585" s="1"/>
    </row>
    <row r="3586" spans="1:18" ht="15.75" hidden="1" customHeight="1">
      <c r="A3586" s="1" t="str">
        <f t="shared" si="1"/>
        <v/>
      </c>
      <c r="B3586" s="1"/>
      <c r="C3586" s="38" t="str">
        <f>IF('TSA Input'!J3561="","",IF('TSA Input'!J3561="Yes",'TSA Input'!B3561,"Ineligible"))</f>
        <v/>
      </c>
      <c r="D3586" s="39" t="str">
        <f>IF('TSA Input'!J3561="","",IF('TSA Input'!J3561="Yes",'TSA Input'!H3561,""))</f>
        <v/>
      </c>
      <c r="E3586" s="40" t="str">
        <f>IF('TSA Input'!J3561="","",IF('TSA Input'!J3561="Yes",'TSA Input'!G3561,""))</f>
        <v/>
      </c>
      <c r="F3586" s="42" t="str">
        <f>IF('TSA Input'!J3561="","",IF('TSA Input'!J3561="Yes",'TSA Input'!C3561,""))</f>
        <v/>
      </c>
      <c r="G3586" s="43" t="str">
        <f>IF('TSA Input'!J3561="","",IF('TSA Input'!J3561="Yes",'TSA Input'!I3561,""))</f>
        <v/>
      </c>
      <c r="H3586" s="43" t="str">
        <f>IF('TSA Input'!J3561="","",IF('TSA Input'!J3561="Yes",'TSA Input'!E3561,""))</f>
        <v/>
      </c>
      <c r="I3586" s="45" t="str">
        <f t="shared" si="2"/>
        <v/>
      </c>
      <c r="J3586" s="146" t="str">
        <f>IF('TSA Input'!$J3561="","",IF('TSA Input'!$J3561="Yes",'TSA Input'!$C3561,""))</f>
        <v/>
      </c>
      <c r="K3586" s="147" t="str">
        <f>IF('TSA Input'!$J3561="","",IF('TSA Input'!$J3561="Yes",'TSA Input'!$I3561,""))</f>
        <v/>
      </c>
      <c r="L3586" s="147" t="str">
        <f>IF('TSA Input'!$J3561="","",IF('TSA Input'!$J3561="Yes",'TSA Input'!$E3561,""))</f>
        <v/>
      </c>
      <c r="M3586" s="45" t="str">
        <f t="shared" si="3"/>
        <v/>
      </c>
      <c r="N3586" s="48"/>
      <c r="O3586" s="49"/>
      <c r="P3586" s="148" t="s">
        <v>31</v>
      </c>
      <c r="Q3586" s="149" t="s">
        <v>31</v>
      </c>
      <c r="R3586" s="1"/>
    </row>
    <row r="3587" spans="1:18" ht="15.75" hidden="1" customHeight="1">
      <c r="A3587" s="1" t="str">
        <f t="shared" si="1"/>
        <v/>
      </c>
      <c r="B3587" s="1"/>
      <c r="C3587" s="38" t="str">
        <f>IF('TSA Input'!J3562="","",IF('TSA Input'!J3562="Yes",'TSA Input'!B3562,"Ineligible"))</f>
        <v/>
      </c>
      <c r="D3587" s="39" t="str">
        <f>IF('TSA Input'!J3562="","",IF('TSA Input'!J3562="Yes",'TSA Input'!H3562,""))</f>
        <v/>
      </c>
      <c r="E3587" s="40" t="str">
        <f>IF('TSA Input'!J3562="","",IF('TSA Input'!J3562="Yes",'TSA Input'!G3562,""))</f>
        <v/>
      </c>
      <c r="F3587" s="42" t="str">
        <f>IF('TSA Input'!J3562="","",IF('TSA Input'!J3562="Yes",'TSA Input'!C3562,""))</f>
        <v/>
      </c>
      <c r="G3587" s="43" t="str">
        <f>IF('TSA Input'!J3562="","",IF('TSA Input'!J3562="Yes",'TSA Input'!I3562,""))</f>
        <v/>
      </c>
      <c r="H3587" s="43" t="str">
        <f>IF('TSA Input'!J3562="","",IF('TSA Input'!J3562="Yes",'TSA Input'!E3562,""))</f>
        <v/>
      </c>
      <c r="I3587" s="45" t="str">
        <f t="shared" si="2"/>
        <v/>
      </c>
      <c r="J3587" s="146" t="str">
        <f>IF('TSA Input'!$J3562="","",IF('TSA Input'!$J3562="Yes",'TSA Input'!$C3562,""))</f>
        <v/>
      </c>
      <c r="K3587" s="147" t="str">
        <f>IF('TSA Input'!$J3562="","",IF('TSA Input'!$J3562="Yes",'TSA Input'!$I3562,""))</f>
        <v/>
      </c>
      <c r="L3587" s="147" t="str">
        <f>IF('TSA Input'!$J3562="","",IF('TSA Input'!$J3562="Yes",'TSA Input'!$E3562,""))</f>
        <v/>
      </c>
      <c r="M3587" s="45" t="str">
        <f t="shared" si="3"/>
        <v/>
      </c>
      <c r="N3587" s="48"/>
      <c r="O3587" s="49"/>
      <c r="P3587" s="148" t="s">
        <v>31</v>
      </c>
      <c r="Q3587" s="149" t="s">
        <v>31</v>
      </c>
      <c r="R3587" s="1"/>
    </row>
    <row r="3588" spans="1:18" ht="15.75" hidden="1" customHeight="1">
      <c r="A3588" s="1" t="str">
        <f t="shared" si="1"/>
        <v/>
      </c>
      <c r="B3588" s="1"/>
      <c r="C3588" s="38" t="str">
        <f>IF('TSA Input'!J3563="","",IF('TSA Input'!J3563="Yes",'TSA Input'!B3563,"Ineligible"))</f>
        <v/>
      </c>
      <c r="D3588" s="39" t="str">
        <f>IF('TSA Input'!J3563="","",IF('TSA Input'!J3563="Yes",'TSA Input'!H3563,""))</f>
        <v/>
      </c>
      <c r="E3588" s="40" t="str">
        <f>IF('TSA Input'!J3563="","",IF('TSA Input'!J3563="Yes",'TSA Input'!G3563,""))</f>
        <v/>
      </c>
      <c r="F3588" s="42" t="str">
        <f>IF('TSA Input'!J3563="","",IF('TSA Input'!J3563="Yes",'TSA Input'!C3563,""))</f>
        <v/>
      </c>
      <c r="G3588" s="43" t="str">
        <f>IF('TSA Input'!J3563="","",IF('TSA Input'!J3563="Yes",'TSA Input'!I3563,""))</f>
        <v/>
      </c>
      <c r="H3588" s="43" t="str">
        <f>IF('TSA Input'!J3563="","",IF('TSA Input'!J3563="Yes",'TSA Input'!E3563,""))</f>
        <v/>
      </c>
      <c r="I3588" s="45" t="str">
        <f t="shared" si="2"/>
        <v/>
      </c>
      <c r="J3588" s="146" t="str">
        <f>IF('TSA Input'!$J3563="","",IF('TSA Input'!$J3563="Yes",'TSA Input'!$C3563,""))</f>
        <v/>
      </c>
      <c r="K3588" s="147" t="str">
        <f>IF('TSA Input'!$J3563="","",IF('TSA Input'!$J3563="Yes",'TSA Input'!$I3563,""))</f>
        <v/>
      </c>
      <c r="L3588" s="147" t="str">
        <f>IF('TSA Input'!$J3563="","",IF('TSA Input'!$J3563="Yes",'TSA Input'!$E3563,""))</f>
        <v/>
      </c>
      <c r="M3588" s="45" t="str">
        <f t="shared" si="3"/>
        <v/>
      </c>
      <c r="N3588" s="48"/>
      <c r="O3588" s="49"/>
      <c r="P3588" s="148" t="s">
        <v>31</v>
      </c>
      <c r="Q3588" s="149" t="s">
        <v>31</v>
      </c>
      <c r="R3588" s="1"/>
    </row>
    <row r="3589" spans="1:18" ht="15.75" hidden="1" customHeight="1">
      <c r="A3589" s="1" t="str">
        <f t="shared" si="1"/>
        <v/>
      </c>
      <c r="B3589" s="1"/>
      <c r="C3589" s="38" t="str">
        <f>IF('TSA Input'!J3564="","",IF('TSA Input'!J3564="Yes",'TSA Input'!B3564,"Ineligible"))</f>
        <v/>
      </c>
      <c r="D3589" s="39" t="str">
        <f>IF('TSA Input'!J3564="","",IF('TSA Input'!J3564="Yes",'TSA Input'!H3564,""))</f>
        <v/>
      </c>
      <c r="E3589" s="40" t="str">
        <f>IF('TSA Input'!J3564="","",IF('TSA Input'!J3564="Yes",'TSA Input'!G3564,""))</f>
        <v/>
      </c>
      <c r="F3589" s="42" t="str">
        <f>IF('TSA Input'!J3564="","",IF('TSA Input'!J3564="Yes",'TSA Input'!C3564,""))</f>
        <v/>
      </c>
      <c r="G3589" s="43" t="str">
        <f>IF('TSA Input'!J3564="","",IF('TSA Input'!J3564="Yes",'TSA Input'!I3564,""))</f>
        <v/>
      </c>
      <c r="H3589" s="43" t="str">
        <f>IF('TSA Input'!J3564="","",IF('TSA Input'!J3564="Yes",'TSA Input'!E3564,""))</f>
        <v/>
      </c>
      <c r="I3589" s="45" t="str">
        <f t="shared" si="2"/>
        <v/>
      </c>
      <c r="J3589" s="146" t="str">
        <f>IF('TSA Input'!$J3564="","",IF('TSA Input'!$J3564="Yes",'TSA Input'!$C3564,""))</f>
        <v/>
      </c>
      <c r="K3589" s="147" t="str">
        <f>IF('TSA Input'!$J3564="","",IF('TSA Input'!$J3564="Yes",'TSA Input'!$I3564,""))</f>
        <v/>
      </c>
      <c r="L3589" s="147" t="str">
        <f>IF('TSA Input'!$J3564="","",IF('TSA Input'!$J3564="Yes",'TSA Input'!$E3564,""))</f>
        <v/>
      </c>
      <c r="M3589" s="45" t="str">
        <f t="shared" si="3"/>
        <v/>
      </c>
      <c r="N3589" s="48"/>
      <c r="O3589" s="49"/>
      <c r="P3589" s="148" t="s">
        <v>31</v>
      </c>
      <c r="Q3589" s="149" t="s">
        <v>31</v>
      </c>
      <c r="R3589" s="1"/>
    </row>
    <row r="3590" spans="1:18" ht="15.75" hidden="1" customHeight="1">
      <c r="A3590" s="1" t="str">
        <f t="shared" si="1"/>
        <v/>
      </c>
      <c r="B3590" s="1"/>
      <c r="C3590" s="38" t="str">
        <f>IF('TSA Input'!J3565="","",IF('TSA Input'!J3565="Yes",'TSA Input'!B3565,"Ineligible"))</f>
        <v/>
      </c>
      <c r="D3590" s="39" t="str">
        <f>IF('TSA Input'!J3565="","",IF('TSA Input'!J3565="Yes",'TSA Input'!H3565,""))</f>
        <v/>
      </c>
      <c r="E3590" s="40" t="str">
        <f>IF('TSA Input'!J3565="","",IF('TSA Input'!J3565="Yes",'TSA Input'!G3565,""))</f>
        <v/>
      </c>
      <c r="F3590" s="42" t="str">
        <f>IF('TSA Input'!J3565="","",IF('TSA Input'!J3565="Yes",'TSA Input'!C3565,""))</f>
        <v/>
      </c>
      <c r="G3590" s="43" t="str">
        <f>IF('TSA Input'!J3565="","",IF('TSA Input'!J3565="Yes",'TSA Input'!I3565,""))</f>
        <v/>
      </c>
      <c r="H3590" s="43" t="str">
        <f>IF('TSA Input'!J3565="","",IF('TSA Input'!J3565="Yes",'TSA Input'!E3565,""))</f>
        <v/>
      </c>
      <c r="I3590" s="45" t="str">
        <f t="shared" si="2"/>
        <v/>
      </c>
      <c r="J3590" s="146" t="str">
        <f>IF('TSA Input'!$J3565="","",IF('TSA Input'!$J3565="Yes",'TSA Input'!$C3565,""))</f>
        <v/>
      </c>
      <c r="K3590" s="147" t="str">
        <f>IF('TSA Input'!$J3565="","",IF('TSA Input'!$J3565="Yes",'TSA Input'!$I3565,""))</f>
        <v/>
      </c>
      <c r="L3590" s="147" t="str">
        <f>IF('TSA Input'!$J3565="","",IF('TSA Input'!$J3565="Yes",'TSA Input'!$E3565,""))</f>
        <v/>
      </c>
      <c r="M3590" s="45" t="str">
        <f t="shared" si="3"/>
        <v/>
      </c>
      <c r="N3590" s="48"/>
      <c r="O3590" s="49"/>
      <c r="P3590" s="148" t="s">
        <v>31</v>
      </c>
      <c r="Q3590" s="149" t="s">
        <v>31</v>
      </c>
      <c r="R3590" s="1"/>
    </row>
    <row r="3591" spans="1:18" ht="15.75" hidden="1" customHeight="1">
      <c r="A3591" s="1" t="str">
        <f t="shared" si="1"/>
        <v/>
      </c>
      <c r="B3591" s="1"/>
      <c r="C3591" s="38" t="str">
        <f>IF('TSA Input'!J3566="","",IF('TSA Input'!J3566="Yes",'TSA Input'!B3566,"Ineligible"))</f>
        <v/>
      </c>
      <c r="D3591" s="39" t="str">
        <f>IF('TSA Input'!J3566="","",IF('TSA Input'!J3566="Yes",'TSA Input'!H3566,""))</f>
        <v/>
      </c>
      <c r="E3591" s="40" t="str">
        <f>IF('TSA Input'!J3566="","",IF('TSA Input'!J3566="Yes",'TSA Input'!G3566,""))</f>
        <v/>
      </c>
      <c r="F3591" s="42" t="str">
        <f>IF('TSA Input'!J3566="","",IF('TSA Input'!J3566="Yes",'TSA Input'!C3566,""))</f>
        <v/>
      </c>
      <c r="G3591" s="43" t="str">
        <f>IF('TSA Input'!J3566="","",IF('TSA Input'!J3566="Yes",'TSA Input'!I3566,""))</f>
        <v/>
      </c>
      <c r="H3591" s="43" t="str">
        <f>IF('TSA Input'!J3566="","",IF('TSA Input'!J3566="Yes",'TSA Input'!E3566,""))</f>
        <v/>
      </c>
      <c r="I3591" s="45" t="str">
        <f t="shared" si="2"/>
        <v/>
      </c>
      <c r="J3591" s="146" t="str">
        <f>IF('TSA Input'!$J3566="","",IF('TSA Input'!$J3566="Yes",'TSA Input'!$C3566,""))</f>
        <v/>
      </c>
      <c r="K3591" s="147" t="str">
        <f>IF('TSA Input'!$J3566="","",IF('TSA Input'!$J3566="Yes",'TSA Input'!$I3566,""))</f>
        <v/>
      </c>
      <c r="L3591" s="147" t="str">
        <f>IF('TSA Input'!$J3566="","",IF('TSA Input'!$J3566="Yes",'TSA Input'!$E3566,""))</f>
        <v/>
      </c>
      <c r="M3591" s="45" t="str">
        <f t="shared" si="3"/>
        <v/>
      </c>
      <c r="N3591" s="48"/>
      <c r="O3591" s="49"/>
      <c r="P3591" s="148" t="s">
        <v>31</v>
      </c>
      <c r="Q3591" s="149" t="s">
        <v>31</v>
      </c>
      <c r="R3591" s="1"/>
    </row>
    <row r="3592" spans="1:18" ht="15.75" hidden="1" customHeight="1">
      <c r="A3592" s="1" t="str">
        <f t="shared" si="1"/>
        <v/>
      </c>
      <c r="B3592" s="1"/>
      <c r="C3592" s="38" t="str">
        <f>IF('TSA Input'!J3567="","",IF('TSA Input'!J3567="Yes",'TSA Input'!B3567,"Ineligible"))</f>
        <v/>
      </c>
      <c r="D3592" s="39" t="str">
        <f>IF('TSA Input'!J3567="","",IF('TSA Input'!J3567="Yes",'TSA Input'!H3567,""))</f>
        <v/>
      </c>
      <c r="E3592" s="40" t="str">
        <f>IF('TSA Input'!J3567="","",IF('TSA Input'!J3567="Yes",'TSA Input'!G3567,""))</f>
        <v/>
      </c>
      <c r="F3592" s="42" t="str">
        <f>IF('TSA Input'!J3567="","",IF('TSA Input'!J3567="Yes",'TSA Input'!C3567,""))</f>
        <v/>
      </c>
      <c r="G3592" s="43" t="str">
        <f>IF('TSA Input'!J3567="","",IF('TSA Input'!J3567="Yes",'TSA Input'!I3567,""))</f>
        <v/>
      </c>
      <c r="H3592" s="43" t="str">
        <f>IF('TSA Input'!J3567="","",IF('TSA Input'!J3567="Yes",'TSA Input'!E3567,""))</f>
        <v/>
      </c>
      <c r="I3592" s="45" t="str">
        <f t="shared" si="2"/>
        <v/>
      </c>
      <c r="J3592" s="146" t="str">
        <f>IF('TSA Input'!$J3567="","",IF('TSA Input'!$J3567="Yes",'TSA Input'!$C3567,""))</f>
        <v/>
      </c>
      <c r="K3592" s="147" t="str">
        <f>IF('TSA Input'!$J3567="","",IF('TSA Input'!$J3567="Yes",'TSA Input'!$I3567,""))</f>
        <v/>
      </c>
      <c r="L3592" s="147" t="str">
        <f>IF('TSA Input'!$J3567="","",IF('TSA Input'!$J3567="Yes",'TSA Input'!$E3567,""))</f>
        <v/>
      </c>
      <c r="M3592" s="45" t="str">
        <f t="shared" si="3"/>
        <v/>
      </c>
      <c r="N3592" s="48"/>
      <c r="O3592" s="49"/>
      <c r="P3592" s="148" t="s">
        <v>31</v>
      </c>
      <c r="Q3592" s="149" t="s">
        <v>31</v>
      </c>
      <c r="R3592" s="1"/>
    </row>
    <row r="3593" spans="1:18" ht="15.75" hidden="1" customHeight="1">
      <c r="A3593" s="1" t="str">
        <f t="shared" si="1"/>
        <v/>
      </c>
      <c r="B3593" s="1"/>
      <c r="C3593" s="38" t="str">
        <f>IF('TSA Input'!J3568="","",IF('TSA Input'!J3568="Yes",'TSA Input'!B3568,"Ineligible"))</f>
        <v/>
      </c>
      <c r="D3593" s="39" t="str">
        <f>IF('TSA Input'!J3568="","",IF('TSA Input'!J3568="Yes",'TSA Input'!H3568,""))</f>
        <v/>
      </c>
      <c r="E3593" s="40" t="str">
        <f>IF('TSA Input'!J3568="","",IF('TSA Input'!J3568="Yes",'TSA Input'!G3568,""))</f>
        <v/>
      </c>
      <c r="F3593" s="42" t="str">
        <f>IF('TSA Input'!J3568="","",IF('TSA Input'!J3568="Yes",'TSA Input'!C3568,""))</f>
        <v/>
      </c>
      <c r="G3593" s="43" t="str">
        <f>IF('TSA Input'!J3568="","",IF('TSA Input'!J3568="Yes",'TSA Input'!I3568,""))</f>
        <v/>
      </c>
      <c r="H3593" s="43" t="str">
        <f>IF('TSA Input'!J3568="","",IF('TSA Input'!J3568="Yes",'TSA Input'!E3568,""))</f>
        <v/>
      </c>
      <c r="I3593" s="45" t="str">
        <f t="shared" si="2"/>
        <v/>
      </c>
      <c r="J3593" s="146" t="str">
        <f>IF('TSA Input'!$J3568="","",IF('TSA Input'!$J3568="Yes",'TSA Input'!$C3568,""))</f>
        <v/>
      </c>
      <c r="K3593" s="147" t="str">
        <f>IF('TSA Input'!$J3568="","",IF('TSA Input'!$J3568="Yes",'TSA Input'!$I3568,""))</f>
        <v/>
      </c>
      <c r="L3593" s="147" t="str">
        <f>IF('TSA Input'!$J3568="","",IF('TSA Input'!$J3568="Yes",'TSA Input'!$E3568,""))</f>
        <v/>
      </c>
      <c r="M3593" s="45" t="str">
        <f t="shared" si="3"/>
        <v/>
      </c>
      <c r="N3593" s="48"/>
      <c r="O3593" s="49"/>
      <c r="P3593" s="148" t="s">
        <v>31</v>
      </c>
      <c r="Q3593" s="149" t="s">
        <v>31</v>
      </c>
      <c r="R3593" s="1"/>
    </row>
    <row r="3594" spans="1:18" ht="15.75" hidden="1" customHeight="1">
      <c r="A3594" s="1" t="str">
        <f t="shared" si="1"/>
        <v/>
      </c>
      <c r="B3594" s="1"/>
      <c r="C3594" s="38" t="str">
        <f>IF('TSA Input'!J3569="","",IF('TSA Input'!J3569="Yes",'TSA Input'!B3569,"Ineligible"))</f>
        <v/>
      </c>
      <c r="D3594" s="39" t="str">
        <f>IF('TSA Input'!J3569="","",IF('TSA Input'!J3569="Yes",'TSA Input'!H3569,""))</f>
        <v/>
      </c>
      <c r="E3594" s="40" t="str">
        <f>IF('TSA Input'!J3569="","",IF('TSA Input'!J3569="Yes",'TSA Input'!G3569,""))</f>
        <v/>
      </c>
      <c r="F3594" s="42" t="str">
        <f>IF('TSA Input'!J3569="","",IF('TSA Input'!J3569="Yes",'TSA Input'!C3569,""))</f>
        <v/>
      </c>
      <c r="G3594" s="43" t="str">
        <f>IF('TSA Input'!J3569="","",IF('TSA Input'!J3569="Yes",'TSA Input'!I3569,""))</f>
        <v/>
      </c>
      <c r="H3594" s="43" t="str">
        <f>IF('TSA Input'!J3569="","",IF('TSA Input'!J3569="Yes",'TSA Input'!E3569,""))</f>
        <v/>
      </c>
      <c r="I3594" s="45" t="str">
        <f t="shared" si="2"/>
        <v/>
      </c>
      <c r="J3594" s="146" t="str">
        <f>IF('TSA Input'!$J3569="","",IF('TSA Input'!$J3569="Yes",'TSA Input'!$C3569,""))</f>
        <v/>
      </c>
      <c r="K3594" s="147" t="str">
        <f>IF('TSA Input'!$J3569="","",IF('TSA Input'!$J3569="Yes",'TSA Input'!$I3569,""))</f>
        <v/>
      </c>
      <c r="L3594" s="147" t="str">
        <f>IF('TSA Input'!$J3569="","",IF('TSA Input'!$J3569="Yes",'TSA Input'!$E3569,""))</f>
        <v/>
      </c>
      <c r="M3594" s="45" t="str">
        <f t="shared" si="3"/>
        <v/>
      </c>
      <c r="N3594" s="48"/>
      <c r="O3594" s="49"/>
      <c r="P3594" s="148" t="s">
        <v>31</v>
      </c>
      <c r="Q3594" s="149" t="s">
        <v>31</v>
      </c>
      <c r="R3594" s="1"/>
    </row>
    <row r="3595" spans="1:18" ht="15.75" hidden="1" customHeight="1">
      <c r="A3595" s="1" t="str">
        <f t="shared" si="1"/>
        <v/>
      </c>
      <c r="B3595" s="1"/>
      <c r="C3595" s="38" t="str">
        <f>IF('TSA Input'!J3570="","",IF('TSA Input'!J3570="Yes",'TSA Input'!B3570,"Ineligible"))</f>
        <v/>
      </c>
      <c r="D3595" s="39" t="str">
        <f>IF('TSA Input'!J3570="","",IF('TSA Input'!J3570="Yes",'TSA Input'!H3570,""))</f>
        <v/>
      </c>
      <c r="E3595" s="40" t="str">
        <f>IF('TSA Input'!J3570="","",IF('TSA Input'!J3570="Yes",'TSA Input'!G3570,""))</f>
        <v/>
      </c>
      <c r="F3595" s="42" t="str">
        <f>IF('TSA Input'!J3570="","",IF('TSA Input'!J3570="Yes",'TSA Input'!C3570,""))</f>
        <v/>
      </c>
      <c r="G3595" s="43" t="str">
        <f>IF('TSA Input'!J3570="","",IF('TSA Input'!J3570="Yes",'TSA Input'!I3570,""))</f>
        <v/>
      </c>
      <c r="H3595" s="43" t="str">
        <f>IF('TSA Input'!J3570="","",IF('TSA Input'!J3570="Yes",'TSA Input'!E3570,""))</f>
        <v/>
      </c>
      <c r="I3595" s="45" t="str">
        <f t="shared" si="2"/>
        <v/>
      </c>
      <c r="J3595" s="146" t="str">
        <f>IF('TSA Input'!$J3570="","",IF('TSA Input'!$J3570="Yes",'TSA Input'!$C3570,""))</f>
        <v/>
      </c>
      <c r="K3595" s="147" t="str">
        <f>IF('TSA Input'!$J3570="","",IF('TSA Input'!$J3570="Yes",'TSA Input'!$I3570,""))</f>
        <v/>
      </c>
      <c r="L3595" s="147" t="str">
        <f>IF('TSA Input'!$J3570="","",IF('TSA Input'!$J3570="Yes",'TSA Input'!$E3570,""))</f>
        <v/>
      </c>
      <c r="M3595" s="45" t="str">
        <f t="shared" si="3"/>
        <v/>
      </c>
      <c r="N3595" s="48"/>
      <c r="O3595" s="49"/>
      <c r="P3595" s="148" t="s">
        <v>31</v>
      </c>
      <c r="Q3595" s="149" t="s">
        <v>31</v>
      </c>
      <c r="R3595" s="1"/>
    </row>
    <row r="3596" spans="1:18" ht="15.75" hidden="1" customHeight="1">
      <c r="A3596" s="1" t="str">
        <f t="shared" si="1"/>
        <v/>
      </c>
      <c r="B3596" s="1"/>
      <c r="C3596" s="38" t="str">
        <f>IF('TSA Input'!J3571="","",IF('TSA Input'!J3571="Yes",'TSA Input'!B3571,"Ineligible"))</f>
        <v/>
      </c>
      <c r="D3596" s="39" t="str">
        <f>IF('TSA Input'!J3571="","",IF('TSA Input'!J3571="Yes",'TSA Input'!H3571,""))</f>
        <v/>
      </c>
      <c r="E3596" s="40" t="str">
        <f>IF('TSA Input'!J3571="","",IF('TSA Input'!J3571="Yes",'TSA Input'!G3571,""))</f>
        <v/>
      </c>
      <c r="F3596" s="42" t="str">
        <f>IF('TSA Input'!J3571="","",IF('TSA Input'!J3571="Yes",'TSA Input'!C3571,""))</f>
        <v/>
      </c>
      <c r="G3596" s="43" t="str">
        <f>IF('TSA Input'!J3571="","",IF('TSA Input'!J3571="Yes",'TSA Input'!I3571,""))</f>
        <v/>
      </c>
      <c r="H3596" s="43" t="str">
        <f>IF('TSA Input'!J3571="","",IF('TSA Input'!J3571="Yes",'TSA Input'!E3571,""))</f>
        <v/>
      </c>
      <c r="I3596" s="45" t="str">
        <f t="shared" si="2"/>
        <v/>
      </c>
      <c r="J3596" s="146" t="str">
        <f>IF('TSA Input'!$J3571="","",IF('TSA Input'!$J3571="Yes",'TSA Input'!$C3571,""))</f>
        <v/>
      </c>
      <c r="K3596" s="147" t="str">
        <f>IF('TSA Input'!$J3571="","",IF('TSA Input'!$J3571="Yes",'TSA Input'!$I3571,""))</f>
        <v/>
      </c>
      <c r="L3596" s="147" t="str">
        <f>IF('TSA Input'!$J3571="","",IF('TSA Input'!$J3571="Yes",'TSA Input'!$E3571,""))</f>
        <v/>
      </c>
      <c r="M3596" s="45" t="str">
        <f t="shared" si="3"/>
        <v/>
      </c>
      <c r="N3596" s="48"/>
      <c r="O3596" s="49"/>
      <c r="P3596" s="148" t="s">
        <v>31</v>
      </c>
      <c r="Q3596" s="149" t="s">
        <v>31</v>
      </c>
      <c r="R3596" s="1"/>
    </row>
    <row r="3597" spans="1:18" ht="15.75" hidden="1" customHeight="1">
      <c r="A3597" s="1" t="str">
        <f t="shared" si="1"/>
        <v/>
      </c>
      <c r="B3597" s="1"/>
      <c r="C3597" s="38" t="str">
        <f>IF('TSA Input'!J3572="","",IF('TSA Input'!J3572="Yes",'TSA Input'!B3572,"Ineligible"))</f>
        <v/>
      </c>
      <c r="D3597" s="39" t="str">
        <f>IF('TSA Input'!J3572="","",IF('TSA Input'!J3572="Yes",'TSA Input'!H3572,""))</f>
        <v/>
      </c>
      <c r="E3597" s="40" t="str">
        <f>IF('TSA Input'!J3572="","",IF('TSA Input'!J3572="Yes",'TSA Input'!G3572,""))</f>
        <v/>
      </c>
      <c r="F3597" s="42" t="str">
        <f>IF('TSA Input'!J3572="","",IF('TSA Input'!J3572="Yes",'TSA Input'!C3572,""))</f>
        <v/>
      </c>
      <c r="G3597" s="43" t="str">
        <f>IF('TSA Input'!J3572="","",IF('TSA Input'!J3572="Yes",'TSA Input'!I3572,""))</f>
        <v/>
      </c>
      <c r="H3597" s="43" t="str">
        <f>IF('TSA Input'!J3572="","",IF('TSA Input'!J3572="Yes",'TSA Input'!E3572,""))</f>
        <v/>
      </c>
      <c r="I3597" s="45" t="str">
        <f t="shared" si="2"/>
        <v/>
      </c>
      <c r="J3597" s="146" t="str">
        <f>IF('TSA Input'!$J3572="","",IF('TSA Input'!$J3572="Yes",'TSA Input'!$C3572,""))</f>
        <v/>
      </c>
      <c r="K3597" s="147" t="str">
        <f>IF('TSA Input'!$J3572="","",IF('TSA Input'!$J3572="Yes",'TSA Input'!$I3572,""))</f>
        <v/>
      </c>
      <c r="L3597" s="147" t="str">
        <f>IF('TSA Input'!$J3572="","",IF('TSA Input'!$J3572="Yes",'TSA Input'!$E3572,""))</f>
        <v/>
      </c>
      <c r="M3597" s="45" t="str">
        <f t="shared" si="3"/>
        <v/>
      </c>
      <c r="N3597" s="48"/>
      <c r="O3597" s="49"/>
      <c r="P3597" s="148" t="s">
        <v>31</v>
      </c>
      <c r="Q3597" s="149" t="s">
        <v>31</v>
      </c>
      <c r="R3597" s="1"/>
    </row>
    <row r="3598" spans="1:18" ht="15.75" hidden="1" customHeight="1">
      <c r="A3598" s="1" t="str">
        <f t="shared" si="1"/>
        <v/>
      </c>
      <c r="B3598" s="1"/>
      <c r="C3598" s="38" t="str">
        <f>IF('TSA Input'!J3573="","",IF('TSA Input'!J3573="Yes",'TSA Input'!B3573,"Ineligible"))</f>
        <v/>
      </c>
      <c r="D3598" s="39" t="str">
        <f>IF('TSA Input'!J3573="","",IF('TSA Input'!J3573="Yes",'TSA Input'!H3573,""))</f>
        <v/>
      </c>
      <c r="E3598" s="40" t="str">
        <f>IF('TSA Input'!J3573="","",IF('TSA Input'!J3573="Yes",'TSA Input'!G3573,""))</f>
        <v/>
      </c>
      <c r="F3598" s="42" t="str">
        <f>IF('TSA Input'!J3573="","",IF('TSA Input'!J3573="Yes",'TSA Input'!C3573,""))</f>
        <v/>
      </c>
      <c r="G3598" s="43" t="str">
        <f>IF('TSA Input'!J3573="","",IF('TSA Input'!J3573="Yes",'TSA Input'!I3573,""))</f>
        <v/>
      </c>
      <c r="H3598" s="43" t="str">
        <f>IF('TSA Input'!J3573="","",IF('TSA Input'!J3573="Yes",'TSA Input'!E3573,""))</f>
        <v/>
      </c>
      <c r="I3598" s="45" t="str">
        <f t="shared" si="2"/>
        <v/>
      </c>
      <c r="J3598" s="146" t="str">
        <f>IF('TSA Input'!$J3573="","",IF('TSA Input'!$J3573="Yes",'TSA Input'!$C3573,""))</f>
        <v/>
      </c>
      <c r="K3598" s="147" t="str">
        <f>IF('TSA Input'!$J3573="","",IF('TSA Input'!$J3573="Yes",'TSA Input'!$I3573,""))</f>
        <v/>
      </c>
      <c r="L3598" s="147" t="str">
        <f>IF('TSA Input'!$J3573="","",IF('TSA Input'!$J3573="Yes",'TSA Input'!$E3573,""))</f>
        <v/>
      </c>
      <c r="M3598" s="45" t="str">
        <f t="shared" si="3"/>
        <v/>
      </c>
      <c r="N3598" s="48"/>
      <c r="O3598" s="49"/>
      <c r="P3598" s="148" t="s">
        <v>31</v>
      </c>
      <c r="Q3598" s="149" t="s">
        <v>31</v>
      </c>
      <c r="R3598" s="1"/>
    </row>
    <row r="3599" spans="1:18" ht="15.75" hidden="1" customHeight="1">
      <c r="A3599" s="1" t="str">
        <f t="shared" si="1"/>
        <v/>
      </c>
      <c r="B3599" s="1"/>
      <c r="C3599" s="38" t="str">
        <f>IF('TSA Input'!J3574="","",IF('TSA Input'!J3574="Yes",'TSA Input'!B3574,"Ineligible"))</f>
        <v/>
      </c>
      <c r="D3599" s="39" t="str">
        <f>IF('TSA Input'!J3574="","",IF('TSA Input'!J3574="Yes",'TSA Input'!H3574,""))</f>
        <v/>
      </c>
      <c r="E3599" s="40" t="str">
        <f>IF('TSA Input'!J3574="","",IF('TSA Input'!J3574="Yes",'TSA Input'!G3574,""))</f>
        <v/>
      </c>
      <c r="F3599" s="42" t="str">
        <f>IF('TSA Input'!J3574="","",IF('TSA Input'!J3574="Yes",'TSA Input'!C3574,""))</f>
        <v/>
      </c>
      <c r="G3599" s="43" t="str">
        <f>IF('TSA Input'!J3574="","",IF('TSA Input'!J3574="Yes",'TSA Input'!I3574,""))</f>
        <v/>
      </c>
      <c r="H3599" s="43" t="str">
        <f>IF('TSA Input'!J3574="","",IF('TSA Input'!J3574="Yes",'TSA Input'!E3574,""))</f>
        <v/>
      </c>
      <c r="I3599" s="45" t="str">
        <f t="shared" si="2"/>
        <v/>
      </c>
      <c r="J3599" s="146" t="str">
        <f>IF('TSA Input'!$J3574="","",IF('TSA Input'!$J3574="Yes",'TSA Input'!$C3574,""))</f>
        <v/>
      </c>
      <c r="K3599" s="147" t="str">
        <f>IF('TSA Input'!$J3574="","",IF('TSA Input'!$J3574="Yes",'TSA Input'!$I3574,""))</f>
        <v/>
      </c>
      <c r="L3599" s="147" t="str">
        <f>IF('TSA Input'!$J3574="","",IF('TSA Input'!$J3574="Yes",'TSA Input'!$E3574,""))</f>
        <v/>
      </c>
      <c r="M3599" s="45" t="str">
        <f t="shared" si="3"/>
        <v/>
      </c>
      <c r="N3599" s="48"/>
      <c r="O3599" s="49"/>
      <c r="P3599" s="148" t="s">
        <v>31</v>
      </c>
      <c r="Q3599" s="149" t="s">
        <v>31</v>
      </c>
      <c r="R3599" s="1"/>
    </row>
    <row r="3600" spans="1:18" ht="15.75" hidden="1" customHeight="1">
      <c r="A3600" s="1" t="str">
        <f t="shared" si="1"/>
        <v/>
      </c>
      <c r="B3600" s="1"/>
      <c r="C3600" s="38" t="str">
        <f>IF('TSA Input'!J3575="","",IF('TSA Input'!J3575="Yes",'TSA Input'!B3575,"Ineligible"))</f>
        <v/>
      </c>
      <c r="D3600" s="39" t="str">
        <f>IF('TSA Input'!J3575="","",IF('TSA Input'!J3575="Yes",'TSA Input'!H3575,""))</f>
        <v/>
      </c>
      <c r="E3600" s="40" t="str">
        <f>IF('TSA Input'!J3575="","",IF('TSA Input'!J3575="Yes",'TSA Input'!G3575,""))</f>
        <v/>
      </c>
      <c r="F3600" s="42" t="str">
        <f>IF('TSA Input'!J3575="","",IF('TSA Input'!J3575="Yes",'TSA Input'!C3575,""))</f>
        <v/>
      </c>
      <c r="G3600" s="43" t="str">
        <f>IF('TSA Input'!J3575="","",IF('TSA Input'!J3575="Yes",'TSA Input'!I3575,""))</f>
        <v/>
      </c>
      <c r="H3600" s="43" t="str">
        <f>IF('TSA Input'!J3575="","",IF('TSA Input'!J3575="Yes",'TSA Input'!E3575,""))</f>
        <v/>
      </c>
      <c r="I3600" s="45" t="str">
        <f t="shared" si="2"/>
        <v/>
      </c>
      <c r="J3600" s="146" t="str">
        <f>IF('TSA Input'!$J3575="","",IF('TSA Input'!$J3575="Yes",'TSA Input'!$C3575,""))</f>
        <v/>
      </c>
      <c r="K3600" s="147" t="str">
        <f>IF('TSA Input'!$J3575="","",IF('TSA Input'!$J3575="Yes",'TSA Input'!$I3575,""))</f>
        <v/>
      </c>
      <c r="L3600" s="147" t="str">
        <f>IF('TSA Input'!$J3575="","",IF('TSA Input'!$J3575="Yes",'TSA Input'!$E3575,""))</f>
        <v/>
      </c>
      <c r="M3600" s="45" t="str">
        <f t="shared" si="3"/>
        <v/>
      </c>
      <c r="N3600" s="48"/>
      <c r="O3600" s="49"/>
      <c r="P3600" s="148" t="s">
        <v>31</v>
      </c>
      <c r="Q3600" s="149" t="s">
        <v>31</v>
      </c>
      <c r="R3600" s="1"/>
    </row>
    <row r="3601" spans="1:18" ht="15.75" hidden="1" customHeight="1">
      <c r="A3601" s="1" t="str">
        <f t="shared" si="1"/>
        <v/>
      </c>
      <c r="B3601" s="1"/>
      <c r="C3601" s="38" t="str">
        <f>IF('TSA Input'!J3576="","",IF('TSA Input'!J3576="Yes",'TSA Input'!B3576,"Ineligible"))</f>
        <v/>
      </c>
      <c r="D3601" s="39" t="str">
        <f>IF('TSA Input'!J3576="","",IF('TSA Input'!J3576="Yes",'TSA Input'!H3576,""))</f>
        <v/>
      </c>
      <c r="E3601" s="40" t="str">
        <f>IF('TSA Input'!J3576="","",IF('TSA Input'!J3576="Yes",'TSA Input'!G3576,""))</f>
        <v/>
      </c>
      <c r="F3601" s="42" t="str">
        <f>IF('TSA Input'!J3576="","",IF('TSA Input'!J3576="Yes",'TSA Input'!C3576,""))</f>
        <v/>
      </c>
      <c r="G3601" s="43" t="str">
        <f>IF('TSA Input'!J3576="","",IF('TSA Input'!J3576="Yes",'TSA Input'!I3576,""))</f>
        <v/>
      </c>
      <c r="H3601" s="43" t="str">
        <f>IF('TSA Input'!J3576="","",IF('TSA Input'!J3576="Yes",'TSA Input'!E3576,""))</f>
        <v/>
      </c>
      <c r="I3601" s="45" t="str">
        <f t="shared" si="2"/>
        <v/>
      </c>
      <c r="J3601" s="146" t="str">
        <f>IF('TSA Input'!$J3576="","",IF('TSA Input'!$J3576="Yes",'TSA Input'!$C3576,""))</f>
        <v/>
      </c>
      <c r="K3601" s="147" t="str">
        <f>IF('TSA Input'!$J3576="","",IF('TSA Input'!$J3576="Yes",'TSA Input'!$I3576,""))</f>
        <v/>
      </c>
      <c r="L3601" s="147" t="str">
        <f>IF('TSA Input'!$J3576="","",IF('TSA Input'!$J3576="Yes",'TSA Input'!$E3576,""))</f>
        <v/>
      </c>
      <c r="M3601" s="45" t="str">
        <f t="shared" si="3"/>
        <v/>
      </c>
      <c r="N3601" s="48"/>
      <c r="O3601" s="49"/>
      <c r="P3601" s="148" t="s">
        <v>31</v>
      </c>
      <c r="Q3601" s="149" t="s">
        <v>31</v>
      </c>
      <c r="R3601" s="1"/>
    </row>
    <row r="3602" spans="1:18" ht="15.75" hidden="1" customHeight="1">
      <c r="A3602" s="1" t="str">
        <f t="shared" si="1"/>
        <v/>
      </c>
      <c r="B3602" s="1"/>
      <c r="C3602" s="38" t="str">
        <f>IF('TSA Input'!J3577="","",IF('TSA Input'!J3577="Yes",'TSA Input'!B3577,"Ineligible"))</f>
        <v/>
      </c>
      <c r="D3602" s="39" t="str">
        <f>IF('TSA Input'!J3577="","",IF('TSA Input'!J3577="Yes",'TSA Input'!H3577,""))</f>
        <v/>
      </c>
      <c r="E3602" s="40" t="str">
        <f>IF('TSA Input'!J3577="","",IF('TSA Input'!J3577="Yes",'TSA Input'!G3577,""))</f>
        <v/>
      </c>
      <c r="F3602" s="42" t="str">
        <f>IF('TSA Input'!J3577="","",IF('TSA Input'!J3577="Yes",'TSA Input'!C3577,""))</f>
        <v/>
      </c>
      <c r="G3602" s="43" t="str">
        <f>IF('TSA Input'!J3577="","",IF('TSA Input'!J3577="Yes",'TSA Input'!I3577,""))</f>
        <v/>
      </c>
      <c r="H3602" s="43" t="str">
        <f>IF('TSA Input'!J3577="","",IF('TSA Input'!J3577="Yes",'TSA Input'!E3577,""))</f>
        <v/>
      </c>
      <c r="I3602" s="45" t="str">
        <f t="shared" si="2"/>
        <v/>
      </c>
      <c r="J3602" s="146" t="str">
        <f>IF('TSA Input'!$J3577="","",IF('TSA Input'!$J3577="Yes",'TSA Input'!$C3577,""))</f>
        <v/>
      </c>
      <c r="K3602" s="147" t="str">
        <f>IF('TSA Input'!$J3577="","",IF('TSA Input'!$J3577="Yes",'TSA Input'!$I3577,""))</f>
        <v/>
      </c>
      <c r="L3602" s="147" t="str">
        <f>IF('TSA Input'!$J3577="","",IF('TSA Input'!$J3577="Yes",'TSA Input'!$E3577,""))</f>
        <v/>
      </c>
      <c r="M3602" s="45" t="str">
        <f t="shared" si="3"/>
        <v/>
      </c>
      <c r="N3602" s="48"/>
      <c r="O3602" s="49"/>
      <c r="P3602" s="148" t="s">
        <v>31</v>
      </c>
      <c r="Q3602" s="149" t="s">
        <v>31</v>
      </c>
      <c r="R3602" s="1"/>
    </row>
    <row r="3603" spans="1:18" ht="15.75" hidden="1" customHeight="1">
      <c r="A3603" s="1" t="str">
        <f t="shared" si="1"/>
        <v/>
      </c>
      <c r="B3603" s="1"/>
      <c r="C3603" s="38" t="str">
        <f>IF('TSA Input'!J3578="","",IF('TSA Input'!J3578="Yes",'TSA Input'!B3578,"Ineligible"))</f>
        <v/>
      </c>
      <c r="D3603" s="39" t="str">
        <f>IF('TSA Input'!J3578="","",IF('TSA Input'!J3578="Yes",'TSA Input'!H3578,""))</f>
        <v/>
      </c>
      <c r="E3603" s="40" t="str">
        <f>IF('TSA Input'!J3578="","",IF('TSA Input'!J3578="Yes",'TSA Input'!G3578,""))</f>
        <v/>
      </c>
      <c r="F3603" s="42" t="str">
        <f>IF('TSA Input'!J3578="","",IF('TSA Input'!J3578="Yes",'TSA Input'!C3578,""))</f>
        <v/>
      </c>
      <c r="G3603" s="43" t="str">
        <f>IF('TSA Input'!J3578="","",IF('TSA Input'!J3578="Yes",'TSA Input'!I3578,""))</f>
        <v/>
      </c>
      <c r="H3603" s="43" t="str">
        <f>IF('TSA Input'!J3578="","",IF('TSA Input'!J3578="Yes",'TSA Input'!E3578,""))</f>
        <v/>
      </c>
      <c r="I3603" s="45" t="str">
        <f t="shared" si="2"/>
        <v/>
      </c>
      <c r="J3603" s="146" t="str">
        <f>IF('TSA Input'!$J3578="","",IF('TSA Input'!$J3578="Yes",'TSA Input'!$C3578,""))</f>
        <v/>
      </c>
      <c r="K3603" s="147" t="str">
        <f>IF('TSA Input'!$J3578="","",IF('TSA Input'!$J3578="Yes",'TSA Input'!$I3578,""))</f>
        <v/>
      </c>
      <c r="L3603" s="147" t="str">
        <f>IF('TSA Input'!$J3578="","",IF('TSA Input'!$J3578="Yes",'TSA Input'!$E3578,""))</f>
        <v/>
      </c>
      <c r="M3603" s="45" t="str">
        <f t="shared" si="3"/>
        <v/>
      </c>
      <c r="N3603" s="48"/>
      <c r="O3603" s="49"/>
      <c r="P3603" s="148" t="s">
        <v>31</v>
      </c>
      <c r="Q3603" s="149" t="s">
        <v>31</v>
      </c>
      <c r="R3603" s="1"/>
    </row>
    <row r="3604" spans="1:18" ht="15.75" hidden="1" customHeight="1">
      <c r="A3604" s="1" t="str">
        <f t="shared" si="1"/>
        <v/>
      </c>
      <c r="B3604" s="1"/>
      <c r="C3604" s="38" t="str">
        <f>IF('TSA Input'!J3579="","",IF('TSA Input'!J3579="Yes",'TSA Input'!B3579,"Ineligible"))</f>
        <v/>
      </c>
      <c r="D3604" s="39" t="str">
        <f>IF('TSA Input'!J3579="","",IF('TSA Input'!J3579="Yes",'TSA Input'!H3579,""))</f>
        <v/>
      </c>
      <c r="E3604" s="40" t="str">
        <f>IF('TSA Input'!J3579="","",IF('TSA Input'!J3579="Yes",'TSA Input'!G3579,""))</f>
        <v/>
      </c>
      <c r="F3604" s="42" t="str">
        <f>IF('TSA Input'!J3579="","",IF('TSA Input'!J3579="Yes",'TSA Input'!C3579,""))</f>
        <v/>
      </c>
      <c r="G3604" s="43" t="str">
        <f>IF('TSA Input'!J3579="","",IF('TSA Input'!J3579="Yes",'TSA Input'!I3579,""))</f>
        <v/>
      </c>
      <c r="H3604" s="43" t="str">
        <f>IF('TSA Input'!J3579="","",IF('TSA Input'!J3579="Yes",'TSA Input'!E3579,""))</f>
        <v/>
      </c>
      <c r="I3604" s="45" t="str">
        <f t="shared" si="2"/>
        <v/>
      </c>
      <c r="J3604" s="146" t="str">
        <f>IF('TSA Input'!$J3579="","",IF('TSA Input'!$J3579="Yes",'TSA Input'!$C3579,""))</f>
        <v/>
      </c>
      <c r="K3604" s="147" t="str">
        <f>IF('TSA Input'!$J3579="","",IF('TSA Input'!$J3579="Yes",'TSA Input'!$I3579,""))</f>
        <v/>
      </c>
      <c r="L3604" s="147" t="str">
        <f>IF('TSA Input'!$J3579="","",IF('TSA Input'!$J3579="Yes",'TSA Input'!$E3579,""))</f>
        <v/>
      </c>
      <c r="M3604" s="45" t="str">
        <f t="shared" si="3"/>
        <v/>
      </c>
      <c r="N3604" s="48"/>
      <c r="O3604" s="49"/>
      <c r="P3604" s="148" t="s">
        <v>31</v>
      </c>
      <c r="Q3604" s="149" t="s">
        <v>31</v>
      </c>
      <c r="R3604" s="1"/>
    </row>
    <row r="3605" spans="1:18" ht="15.75" hidden="1" customHeight="1">
      <c r="A3605" s="1" t="str">
        <f t="shared" si="1"/>
        <v/>
      </c>
      <c r="B3605" s="1"/>
      <c r="C3605" s="38" t="str">
        <f>IF('TSA Input'!J3580="","",IF('TSA Input'!J3580="Yes",'TSA Input'!B3580,"Ineligible"))</f>
        <v/>
      </c>
      <c r="D3605" s="39" t="str">
        <f>IF('TSA Input'!J3580="","",IF('TSA Input'!J3580="Yes",'TSA Input'!H3580,""))</f>
        <v/>
      </c>
      <c r="E3605" s="40" t="str">
        <f>IF('TSA Input'!J3580="","",IF('TSA Input'!J3580="Yes",'TSA Input'!G3580,""))</f>
        <v/>
      </c>
      <c r="F3605" s="42" t="str">
        <f>IF('TSA Input'!J3580="","",IF('TSA Input'!J3580="Yes",'TSA Input'!C3580,""))</f>
        <v/>
      </c>
      <c r="G3605" s="43" t="str">
        <f>IF('TSA Input'!J3580="","",IF('TSA Input'!J3580="Yes",'TSA Input'!I3580,""))</f>
        <v/>
      </c>
      <c r="H3605" s="43" t="str">
        <f>IF('TSA Input'!J3580="","",IF('TSA Input'!J3580="Yes",'TSA Input'!E3580,""))</f>
        <v/>
      </c>
      <c r="I3605" s="45" t="str">
        <f t="shared" si="2"/>
        <v/>
      </c>
      <c r="J3605" s="146" t="str">
        <f>IF('TSA Input'!$J3580="","",IF('TSA Input'!$J3580="Yes",'TSA Input'!$C3580,""))</f>
        <v/>
      </c>
      <c r="K3605" s="147" t="str">
        <f>IF('TSA Input'!$J3580="","",IF('TSA Input'!$J3580="Yes",'TSA Input'!$I3580,""))</f>
        <v/>
      </c>
      <c r="L3605" s="147" t="str">
        <f>IF('TSA Input'!$J3580="","",IF('TSA Input'!$J3580="Yes",'TSA Input'!$E3580,""))</f>
        <v/>
      </c>
      <c r="M3605" s="45" t="str">
        <f t="shared" si="3"/>
        <v/>
      </c>
      <c r="N3605" s="48"/>
      <c r="O3605" s="49"/>
      <c r="P3605" s="148" t="s">
        <v>31</v>
      </c>
      <c r="Q3605" s="149" t="s">
        <v>31</v>
      </c>
      <c r="R3605" s="1"/>
    </row>
    <row r="3606" spans="1:18" ht="15.75" hidden="1" customHeight="1">
      <c r="A3606" s="1" t="str">
        <f t="shared" si="1"/>
        <v/>
      </c>
      <c r="B3606" s="1"/>
      <c r="C3606" s="38" t="str">
        <f>IF('TSA Input'!J3581="","",IF('TSA Input'!J3581="Yes",'TSA Input'!B3581,"Ineligible"))</f>
        <v/>
      </c>
      <c r="D3606" s="39" t="str">
        <f>IF('TSA Input'!J3581="","",IF('TSA Input'!J3581="Yes",'TSA Input'!H3581,""))</f>
        <v/>
      </c>
      <c r="E3606" s="40" t="str">
        <f>IF('TSA Input'!J3581="","",IF('TSA Input'!J3581="Yes",'TSA Input'!G3581,""))</f>
        <v/>
      </c>
      <c r="F3606" s="42" t="str">
        <f>IF('TSA Input'!J3581="","",IF('TSA Input'!J3581="Yes",'TSA Input'!C3581,""))</f>
        <v/>
      </c>
      <c r="G3606" s="43" t="str">
        <f>IF('TSA Input'!J3581="","",IF('TSA Input'!J3581="Yes",'TSA Input'!I3581,""))</f>
        <v/>
      </c>
      <c r="H3606" s="43" t="str">
        <f>IF('TSA Input'!J3581="","",IF('TSA Input'!J3581="Yes",'TSA Input'!E3581,""))</f>
        <v/>
      </c>
      <c r="I3606" s="45" t="str">
        <f t="shared" si="2"/>
        <v/>
      </c>
      <c r="J3606" s="146" t="str">
        <f>IF('TSA Input'!$J3581="","",IF('TSA Input'!$J3581="Yes",'TSA Input'!$C3581,""))</f>
        <v/>
      </c>
      <c r="K3606" s="147" t="str">
        <f>IF('TSA Input'!$J3581="","",IF('TSA Input'!$J3581="Yes",'TSA Input'!$I3581,""))</f>
        <v/>
      </c>
      <c r="L3606" s="147" t="str">
        <f>IF('TSA Input'!$J3581="","",IF('TSA Input'!$J3581="Yes",'TSA Input'!$E3581,""))</f>
        <v/>
      </c>
      <c r="M3606" s="45" t="str">
        <f t="shared" si="3"/>
        <v/>
      </c>
      <c r="N3606" s="48"/>
      <c r="O3606" s="49"/>
      <c r="P3606" s="148" t="s">
        <v>31</v>
      </c>
      <c r="Q3606" s="149" t="s">
        <v>31</v>
      </c>
      <c r="R3606" s="1"/>
    </row>
    <row r="3607" spans="1:18" ht="15.75" hidden="1" customHeight="1">
      <c r="A3607" s="1" t="str">
        <f t="shared" si="1"/>
        <v/>
      </c>
      <c r="B3607" s="1"/>
      <c r="C3607" s="38" t="str">
        <f>IF('TSA Input'!J3582="","",IF('TSA Input'!J3582="Yes",'TSA Input'!B3582,"Ineligible"))</f>
        <v/>
      </c>
      <c r="D3607" s="39" t="str">
        <f>IF('TSA Input'!J3582="","",IF('TSA Input'!J3582="Yes",'TSA Input'!H3582,""))</f>
        <v/>
      </c>
      <c r="E3607" s="40" t="str">
        <f>IF('TSA Input'!J3582="","",IF('TSA Input'!J3582="Yes",'TSA Input'!G3582,""))</f>
        <v/>
      </c>
      <c r="F3607" s="42" t="str">
        <f>IF('TSA Input'!J3582="","",IF('TSA Input'!J3582="Yes",'TSA Input'!C3582,""))</f>
        <v/>
      </c>
      <c r="G3607" s="43" t="str">
        <f>IF('TSA Input'!J3582="","",IF('TSA Input'!J3582="Yes",'TSA Input'!I3582,""))</f>
        <v/>
      </c>
      <c r="H3607" s="43" t="str">
        <f>IF('TSA Input'!J3582="","",IF('TSA Input'!J3582="Yes",'TSA Input'!E3582,""))</f>
        <v/>
      </c>
      <c r="I3607" s="45" t="str">
        <f t="shared" si="2"/>
        <v/>
      </c>
      <c r="J3607" s="146" t="str">
        <f>IF('TSA Input'!$J3582="","",IF('TSA Input'!$J3582="Yes",'TSA Input'!$C3582,""))</f>
        <v/>
      </c>
      <c r="K3607" s="147" t="str">
        <f>IF('TSA Input'!$J3582="","",IF('TSA Input'!$J3582="Yes",'TSA Input'!$I3582,""))</f>
        <v/>
      </c>
      <c r="L3607" s="147" t="str">
        <f>IF('TSA Input'!$J3582="","",IF('TSA Input'!$J3582="Yes",'TSA Input'!$E3582,""))</f>
        <v/>
      </c>
      <c r="M3607" s="45" t="str">
        <f t="shared" si="3"/>
        <v/>
      </c>
      <c r="N3607" s="48"/>
      <c r="O3607" s="49"/>
      <c r="P3607" s="148" t="s">
        <v>31</v>
      </c>
      <c r="Q3607" s="149" t="s">
        <v>31</v>
      </c>
      <c r="R3607" s="1"/>
    </row>
    <row r="3608" spans="1:18" ht="15.75" hidden="1" customHeight="1">
      <c r="A3608" s="1" t="str">
        <f t="shared" si="1"/>
        <v/>
      </c>
      <c r="B3608" s="1"/>
      <c r="C3608" s="38" t="str">
        <f>IF('TSA Input'!J3583="","",IF('TSA Input'!J3583="Yes",'TSA Input'!B3583,"Ineligible"))</f>
        <v/>
      </c>
      <c r="D3608" s="39" t="str">
        <f>IF('TSA Input'!J3583="","",IF('TSA Input'!J3583="Yes",'TSA Input'!H3583,""))</f>
        <v/>
      </c>
      <c r="E3608" s="40" t="str">
        <f>IF('TSA Input'!J3583="","",IF('TSA Input'!J3583="Yes",'TSA Input'!G3583,""))</f>
        <v/>
      </c>
      <c r="F3608" s="42" t="str">
        <f>IF('TSA Input'!J3583="","",IF('TSA Input'!J3583="Yes",'TSA Input'!C3583,""))</f>
        <v/>
      </c>
      <c r="G3608" s="43" t="str">
        <f>IF('TSA Input'!J3583="","",IF('TSA Input'!J3583="Yes",'TSA Input'!I3583,""))</f>
        <v/>
      </c>
      <c r="H3608" s="43" t="str">
        <f>IF('TSA Input'!J3583="","",IF('TSA Input'!J3583="Yes",'TSA Input'!E3583,""))</f>
        <v/>
      </c>
      <c r="I3608" s="45" t="str">
        <f t="shared" si="2"/>
        <v/>
      </c>
      <c r="J3608" s="146" t="str">
        <f>IF('TSA Input'!$J3583="","",IF('TSA Input'!$J3583="Yes",'TSA Input'!$C3583,""))</f>
        <v/>
      </c>
      <c r="K3608" s="147" t="str">
        <f>IF('TSA Input'!$J3583="","",IF('TSA Input'!$J3583="Yes",'TSA Input'!$I3583,""))</f>
        <v/>
      </c>
      <c r="L3608" s="147" t="str">
        <f>IF('TSA Input'!$J3583="","",IF('TSA Input'!$J3583="Yes",'TSA Input'!$E3583,""))</f>
        <v/>
      </c>
      <c r="M3608" s="45" t="str">
        <f t="shared" si="3"/>
        <v/>
      </c>
      <c r="N3608" s="48"/>
      <c r="O3608" s="49"/>
      <c r="P3608" s="148" t="s">
        <v>31</v>
      </c>
      <c r="Q3608" s="149" t="s">
        <v>31</v>
      </c>
      <c r="R3608" s="1"/>
    </row>
    <row r="3609" spans="1:18" ht="15.75" hidden="1" customHeight="1">
      <c r="A3609" s="1" t="str">
        <f t="shared" si="1"/>
        <v/>
      </c>
      <c r="B3609" s="1"/>
      <c r="C3609" s="38" t="str">
        <f>IF('TSA Input'!J3584="","",IF('TSA Input'!J3584="Yes",'TSA Input'!B3584,"Ineligible"))</f>
        <v/>
      </c>
      <c r="D3609" s="39" t="str">
        <f>IF('TSA Input'!J3584="","",IF('TSA Input'!J3584="Yes",'TSA Input'!H3584,""))</f>
        <v/>
      </c>
      <c r="E3609" s="40" t="str">
        <f>IF('TSA Input'!J3584="","",IF('TSA Input'!J3584="Yes",'TSA Input'!G3584,""))</f>
        <v/>
      </c>
      <c r="F3609" s="42" t="str">
        <f>IF('TSA Input'!J3584="","",IF('TSA Input'!J3584="Yes",'TSA Input'!C3584,""))</f>
        <v/>
      </c>
      <c r="G3609" s="43" t="str">
        <f>IF('TSA Input'!J3584="","",IF('TSA Input'!J3584="Yes",'TSA Input'!I3584,""))</f>
        <v/>
      </c>
      <c r="H3609" s="43" t="str">
        <f>IF('TSA Input'!J3584="","",IF('TSA Input'!J3584="Yes",'TSA Input'!E3584,""))</f>
        <v/>
      </c>
      <c r="I3609" s="45" t="str">
        <f t="shared" si="2"/>
        <v/>
      </c>
      <c r="J3609" s="146" t="str">
        <f>IF('TSA Input'!$J3584="","",IF('TSA Input'!$J3584="Yes",'TSA Input'!$C3584,""))</f>
        <v/>
      </c>
      <c r="K3609" s="147" t="str">
        <f>IF('TSA Input'!$J3584="","",IF('TSA Input'!$J3584="Yes",'TSA Input'!$I3584,""))</f>
        <v/>
      </c>
      <c r="L3609" s="147" t="str">
        <f>IF('TSA Input'!$J3584="","",IF('TSA Input'!$J3584="Yes",'TSA Input'!$E3584,""))</f>
        <v/>
      </c>
      <c r="M3609" s="45" t="str">
        <f t="shared" si="3"/>
        <v/>
      </c>
      <c r="N3609" s="48"/>
      <c r="O3609" s="49"/>
      <c r="P3609" s="148" t="s">
        <v>31</v>
      </c>
      <c r="Q3609" s="149" t="s">
        <v>31</v>
      </c>
      <c r="R3609" s="1"/>
    </row>
    <row r="3610" spans="1:18" ht="15.75" hidden="1" customHeight="1">
      <c r="A3610" s="1" t="str">
        <f t="shared" si="1"/>
        <v/>
      </c>
      <c r="B3610" s="1"/>
      <c r="C3610" s="38" t="str">
        <f>IF('TSA Input'!J3585="","",IF('TSA Input'!J3585="Yes",'TSA Input'!B3585,"Ineligible"))</f>
        <v/>
      </c>
      <c r="D3610" s="39" t="str">
        <f>IF('TSA Input'!J3585="","",IF('TSA Input'!J3585="Yes",'TSA Input'!H3585,""))</f>
        <v/>
      </c>
      <c r="E3610" s="40" t="str">
        <f>IF('TSA Input'!J3585="","",IF('TSA Input'!J3585="Yes",'TSA Input'!G3585,""))</f>
        <v/>
      </c>
      <c r="F3610" s="42" t="str">
        <f>IF('TSA Input'!J3585="","",IF('TSA Input'!J3585="Yes",'TSA Input'!C3585,""))</f>
        <v/>
      </c>
      <c r="G3610" s="43" t="str">
        <f>IF('TSA Input'!J3585="","",IF('TSA Input'!J3585="Yes",'TSA Input'!I3585,""))</f>
        <v/>
      </c>
      <c r="H3610" s="43" t="str">
        <f>IF('TSA Input'!J3585="","",IF('TSA Input'!J3585="Yes",'TSA Input'!E3585,""))</f>
        <v/>
      </c>
      <c r="I3610" s="45" t="str">
        <f t="shared" si="2"/>
        <v/>
      </c>
      <c r="J3610" s="146" t="str">
        <f>IF('TSA Input'!$J3585="","",IF('TSA Input'!$J3585="Yes",'TSA Input'!$C3585,""))</f>
        <v/>
      </c>
      <c r="K3610" s="147" t="str">
        <f>IF('TSA Input'!$J3585="","",IF('TSA Input'!$J3585="Yes",'TSA Input'!$I3585,""))</f>
        <v/>
      </c>
      <c r="L3610" s="147" t="str">
        <f>IF('TSA Input'!$J3585="","",IF('TSA Input'!$J3585="Yes",'TSA Input'!$E3585,""))</f>
        <v/>
      </c>
      <c r="M3610" s="45" t="str">
        <f t="shared" si="3"/>
        <v/>
      </c>
      <c r="N3610" s="48"/>
      <c r="O3610" s="49"/>
      <c r="P3610" s="148" t="s">
        <v>31</v>
      </c>
      <c r="Q3610" s="149" t="s">
        <v>31</v>
      </c>
      <c r="R3610" s="1"/>
    </row>
    <row r="3611" spans="1:18" ht="15.75" hidden="1" customHeight="1">
      <c r="A3611" s="1" t="str">
        <f t="shared" si="1"/>
        <v/>
      </c>
      <c r="B3611" s="1"/>
      <c r="C3611" s="38" t="str">
        <f>IF('TSA Input'!J3586="","",IF('TSA Input'!J3586="Yes",'TSA Input'!B3586,"Ineligible"))</f>
        <v/>
      </c>
      <c r="D3611" s="39" t="str">
        <f>IF('TSA Input'!J3586="","",IF('TSA Input'!J3586="Yes",'TSA Input'!H3586,""))</f>
        <v/>
      </c>
      <c r="E3611" s="40" t="str">
        <f>IF('TSA Input'!J3586="","",IF('TSA Input'!J3586="Yes",'TSA Input'!G3586,""))</f>
        <v/>
      </c>
      <c r="F3611" s="42" t="str">
        <f>IF('TSA Input'!J3586="","",IF('TSA Input'!J3586="Yes",'TSA Input'!C3586,""))</f>
        <v/>
      </c>
      <c r="G3611" s="43" t="str">
        <f>IF('TSA Input'!J3586="","",IF('TSA Input'!J3586="Yes",'TSA Input'!I3586,""))</f>
        <v/>
      </c>
      <c r="H3611" s="43" t="str">
        <f>IF('TSA Input'!J3586="","",IF('TSA Input'!J3586="Yes",'TSA Input'!E3586,""))</f>
        <v/>
      </c>
      <c r="I3611" s="45" t="str">
        <f t="shared" si="2"/>
        <v/>
      </c>
      <c r="J3611" s="146" t="str">
        <f>IF('TSA Input'!$J3586="","",IF('TSA Input'!$J3586="Yes",'TSA Input'!$C3586,""))</f>
        <v/>
      </c>
      <c r="K3611" s="147" t="str">
        <f>IF('TSA Input'!$J3586="","",IF('TSA Input'!$J3586="Yes",'TSA Input'!$I3586,""))</f>
        <v/>
      </c>
      <c r="L3611" s="147" t="str">
        <f>IF('TSA Input'!$J3586="","",IF('TSA Input'!$J3586="Yes",'TSA Input'!$E3586,""))</f>
        <v/>
      </c>
      <c r="M3611" s="45" t="str">
        <f t="shared" si="3"/>
        <v/>
      </c>
      <c r="N3611" s="48"/>
      <c r="O3611" s="49"/>
      <c r="P3611" s="148" t="s">
        <v>31</v>
      </c>
      <c r="Q3611" s="149" t="s">
        <v>31</v>
      </c>
      <c r="R3611" s="1"/>
    </row>
    <row r="3612" spans="1:18" ht="15.75" hidden="1" customHeight="1">
      <c r="A3612" s="1" t="str">
        <f t="shared" si="1"/>
        <v/>
      </c>
      <c r="B3612" s="1"/>
      <c r="C3612" s="38" t="str">
        <f>IF('TSA Input'!J3587="","",IF('TSA Input'!J3587="Yes",'TSA Input'!B3587,"Ineligible"))</f>
        <v/>
      </c>
      <c r="D3612" s="39" t="str">
        <f>IF('TSA Input'!J3587="","",IF('TSA Input'!J3587="Yes",'TSA Input'!H3587,""))</f>
        <v/>
      </c>
      <c r="E3612" s="40" t="str">
        <f>IF('TSA Input'!J3587="","",IF('TSA Input'!J3587="Yes",'TSA Input'!G3587,""))</f>
        <v/>
      </c>
      <c r="F3612" s="42" t="str">
        <f>IF('TSA Input'!J3587="","",IF('TSA Input'!J3587="Yes",'TSA Input'!C3587,""))</f>
        <v/>
      </c>
      <c r="G3612" s="43" t="str">
        <f>IF('TSA Input'!J3587="","",IF('TSA Input'!J3587="Yes",'TSA Input'!I3587,""))</f>
        <v/>
      </c>
      <c r="H3612" s="43" t="str">
        <f>IF('TSA Input'!J3587="","",IF('TSA Input'!J3587="Yes",'TSA Input'!E3587,""))</f>
        <v/>
      </c>
      <c r="I3612" s="45" t="str">
        <f t="shared" si="2"/>
        <v/>
      </c>
      <c r="J3612" s="146" t="str">
        <f>IF('TSA Input'!$J3587="","",IF('TSA Input'!$J3587="Yes",'TSA Input'!$C3587,""))</f>
        <v/>
      </c>
      <c r="K3612" s="147" t="str">
        <f>IF('TSA Input'!$J3587="","",IF('TSA Input'!$J3587="Yes",'TSA Input'!$I3587,""))</f>
        <v/>
      </c>
      <c r="L3612" s="147" t="str">
        <f>IF('TSA Input'!$J3587="","",IF('TSA Input'!$J3587="Yes",'TSA Input'!$E3587,""))</f>
        <v/>
      </c>
      <c r="M3612" s="45" t="str">
        <f t="shared" si="3"/>
        <v/>
      </c>
      <c r="N3612" s="48"/>
      <c r="O3612" s="49"/>
      <c r="P3612" s="148" t="s">
        <v>31</v>
      </c>
      <c r="Q3612" s="149" t="s">
        <v>31</v>
      </c>
      <c r="R3612" s="1"/>
    </row>
    <row r="3613" spans="1:18" ht="15.75" hidden="1" customHeight="1">
      <c r="A3613" s="1" t="str">
        <f t="shared" si="1"/>
        <v/>
      </c>
      <c r="B3613" s="1"/>
      <c r="C3613" s="38" t="str">
        <f>IF('TSA Input'!J3588="","",IF('TSA Input'!J3588="Yes",'TSA Input'!B3588,"Ineligible"))</f>
        <v/>
      </c>
      <c r="D3613" s="39" t="str">
        <f>IF('TSA Input'!J3588="","",IF('TSA Input'!J3588="Yes",'TSA Input'!H3588,""))</f>
        <v/>
      </c>
      <c r="E3613" s="40" t="str">
        <f>IF('TSA Input'!J3588="","",IF('TSA Input'!J3588="Yes",'TSA Input'!G3588,""))</f>
        <v/>
      </c>
      <c r="F3613" s="42" t="str">
        <f>IF('TSA Input'!J3588="","",IF('TSA Input'!J3588="Yes",'TSA Input'!C3588,""))</f>
        <v/>
      </c>
      <c r="G3613" s="43" t="str">
        <f>IF('TSA Input'!J3588="","",IF('TSA Input'!J3588="Yes",'TSA Input'!I3588,""))</f>
        <v/>
      </c>
      <c r="H3613" s="43" t="str">
        <f>IF('TSA Input'!J3588="","",IF('TSA Input'!J3588="Yes",'TSA Input'!E3588,""))</f>
        <v/>
      </c>
      <c r="I3613" s="45" t="str">
        <f t="shared" si="2"/>
        <v/>
      </c>
      <c r="J3613" s="146" t="str">
        <f>IF('TSA Input'!$J3588="","",IF('TSA Input'!$J3588="Yes",'TSA Input'!$C3588,""))</f>
        <v/>
      </c>
      <c r="K3613" s="147" t="str">
        <f>IF('TSA Input'!$J3588="","",IF('TSA Input'!$J3588="Yes",'TSA Input'!$I3588,""))</f>
        <v/>
      </c>
      <c r="L3613" s="147" t="str">
        <f>IF('TSA Input'!$J3588="","",IF('TSA Input'!$J3588="Yes",'TSA Input'!$E3588,""))</f>
        <v/>
      </c>
      <c r="M3613" s="45" t="str">
        <f t="shared" si="3"/>
        <v/>
      </c>
      <c r="N3613" s="48"/>
      <c r="O3613" s="49"/>
      <c r="P3613" s="148" t="s">
        <v>31</v>
      </c>
      <c r="Q3613" s="149" t="s">
        <v>31</v>
      </c>
      <c r="R3613" s="1"/>
    </row>
    <row r="3614" spans="1:18" ht="15.75" hidden="1" customHeight="1">
      <c r="A3614" s="1" t="str">
        <f t="shared" si="1"/>
        <v/>
      </c>
      <c r="B3614" s="1"/>
      <c r="C3614" s="38" t="str">
        <f>IF('TSA Input'!J3589="","",IF('TSA Input'!J3589="Yes",'TSA Input'!B3589,"Ineligible"))</f>
        <v/>
      </c>
      <c r="D3614" s="39" t="str">
        <f>IF('TSA Input'!J3589="","",IF('TSA Input'!J3589="Yes",'TSA Input'!H3589,""))</f>
        <v/>
      </c>
      <c r="E3614" s="40" t="str">
        <f>IF('TSA Input'!J3589="","",IF('TSA Input'!J3589="Yes",'TSA Input'!G3589,""))</f>
        <v/>
      </c>
      <c r="F3614" s="42" t="str">
        <f>IF('TSA Input'!J3589="","",IF('TSA Input'!J3589="Yes",'TSA Input'!C3589,""))</f>
        <v/>
      </c>
      <c r="G3614" s="43" t="str">
        <f>IF('TSA Input'!J3589="","",IF('TSA Input'!J3589="Yes",'TSA Input'!I3589,""))</f>
        <v/>
      </c>
      <c r="H3614" s="43" t="str">
        <f>IF('TSA Input'!J3589="","",IF('TSA Input'!J3589="Yes",'TSA Input'!E3589,""))</f>
        <v/>
      </c>
      <c r="I3614" s="45" t="str">
        <f t="shared" si="2"/>
        <v/>
      </c>
      <c r="J3614" s="146" t="str">
        <f>IF('TSA Input'!$J3589="","",IF('TSA Input'!$J3589="Yes",'TSA Input'!$C3589,""))</f>
        <v/>
      </c>
      <c r="K3614" s="147" t="str">
        <f>IF('TSA Input'!$J3589="","",IF('TSA Input'!$J3589="Yes",'TSA Input'!$I3589,""))</f>
        <v/>
      </c>
      <c r="L3614" s="147" t="str">
        <f>IF('TSA Input'!$J3589="","",IF('TSA Input'!$J3589="Yes",'TSA Input'!$E3589,""))</f>
        <v/>
      </c>
      <c r="M3614" s="45" t="str">
        <f t="shared" si="3"/>
        <v/>
      </c>
      <c r="N3614" s="48"/>
      <c r="O3614" s="49"/>
      <c r="P3614" s="148" t="s">
        <v>31</v>
      </c>
      <c r="Q3614" s="149" t="s">
        <v>31</v>
      </c>
      <c r="R3614" s="1"/>
    </row>
    <row r="3615" spans="1:18" ht="15.75" hidden="1" customHeight="1">
      <c r="A3615" s="1" t="str">
        <f t="shared" si="1"/>
        <v/>
      </c>
      <c r="B3615" s="1"/>
      <c r="C3615" s="38" t="str">
        <f>IF('TSA Input'!J3590="","",IF('TSA Input'!J3590="Yes",'TSA Input'!B3590,"Ineligible"))</f>
        <v/>
      </c>
      <c r="D3615" s="39" t="str">
        <f>IF('TSA Input'!J3590="","",IF('TSA Input'!J3590="Yes",'TSA Input'!H3590,""))</f>
        <v/>
      </c>
      <c r="E3615" s="40" t="str">
        <f>IF('TSA Input'!J3590="","",IF('TSA Input'!J3590="Yes",'TSA Input'!G3590,""))</f>
        <v/>
      </c>
      <c r="F3615" s="42" t="str">
        <f>IF('TSA Input'!J3590="","",IF('TSA Input'!J3590="Yes",'TSA Input'!C3590,""))</f>
        <v/>
      </c>
      <c r="G3615" s="43" t="str">
        <f>IF('TSA Input'!J3590="","",IF('TSA Input'!J3590="Yes",'TSA Input'!I3590,""))</f>
        <v/>
      </c>
      <c r="H3615" s="43" t="str">
        <f>IF('TSA Input'!J3590="","",IF('TSA Input'!J3590="Yes",'TSA Input'!E3590,""))</f>
        <v/>
      </c>
      <c r="I3615" s="45" t="str">
        <f t="shared" si="2"/>
        <v/>
      </c>
      <c r="J3615" s="146" t="str">
        <f>IF('TSA Input'!$J3590="","",IF('TSA Input'!$J3590="Yes",'TSA Input'!$C3590,""))</f>
        <v/>
      </c>
      <c r="K3615" s="147" t="str">
        <f>IF('TSA Input'!$J3590="","",IF('TSA Input'!$J3590="Yes",'TSA Input'!$I3590,""))</f>
        <v/>
      </c>
      <c r="L3615" s="147" t="str">
        <f>IF('TSA Input'!$J3590="","",IF('TSA Input'!$J3590="Yes",'TSA Input'!$E3590,""))</f>
        <v/>
      </c>
      <c r="M3615" s="45" t="str">
        <f t="shared" si="3"/>
        <v/>
      </c>
      <c r="N3615" s="48"/>
      <c r="O3615" s="49"/>
      <c r="P3615" s="148" t="s">
        <v>31</v>
      </c>
      <c r="Q3615" s="149" t="s">
        <v>31</v>
      </c>
      <c r="R3615" s="1"/>
    </row>
    <row r="3616" spans="1:18" ht="15.75" hidden="1" customHeight="1">
      <c r="A3616" s="1" t="str">
        <f t="shared" si="1"/>
        <v/>
      </c>
      <c r="B3616" s="1"/>
      <c r="C3616" s="38" t="str">
        <f>IF('TSA Input'!J3591="","",IF('TSA Input'!J3591="Yes",'TSA Input'!B3591,"Ineligible"))</f>
        <v/>
      </c>
      <c r="D3616" s="39" t="str">
        <f>IF('TSA Input'!J3591="","",IF('TSA Input'!J3591="Yes",'TSA Input'!H3591,""))</f>
        <v/>
      </c>
      <c r="E3616" s="40" t="str">
        <f>IF('TSA Input'!J3591="","",IF('TSA Input'!J3591="Yes",'TSA Input'!G3591,""))</f>
        <v/>
      </c>
      <c r="F3616" s="42" t="str">
        <f>IF('TSA Input'!J3591="","",IF('TSA Input'!J3591="Yes",'TSA Input'!C3591,""))</f>
        <v/>
      </c>
      <c r="G3616" s="43" t="str">
        <f>IF('TSA Input'!J3591="","",IF('TSA Input'!J3591="Yes",'TSA Input'!I3591,""))</f>
        <v/>
      </c>
      <c r="H3616" s="43" t="str">
        <f>IF('TSA Input'!J3591="","",IF('TSA Input'!J3591="Yes",'TSA Input'!E3591,""))</f>
        <v/>
      </c>
      <c r="I3616" s="45" t="str">
        <f t="shared" si="2"/>
        <v/>
      </c>
      <c r="J3616" s="146" t="str">
        <f>IF('TSA Input'!$J3591="","",IF('TSA Input'!$J3591="Yes",'TSA Input'!$C3591,""))</f>
        <v/>
      </c>
      <c r="K3616" s="147" t="str">
        <f>IF('TSA Input'!$J3591="","",IF('TSA Input'!$J3591="Yes",'TSA Input'!$I3591,""))</f>
        <v/>
      </c>
      <c r="L3616" s="147" t="str">
        <f>IF('TSA Input'!$J3591="","",IF('TSA Input'!$J3591="Yes",'TSA Input'!$E3591,""))</f>
        <v/>
      </c>
      <c r="M3616" s="45" t="str">
        <f t="shared" si="3"/>
        <v/>
      </c>
      <c r="N3616" s="48"/>
      <c r="O3616" s="49"/>
      <c r="P3616" s="148" t="s">
        <v>31</v>
      </c>
      <c r="Q3616" s="149" t="s">
        <v>31</v>
      </c>
      <c r="R3616" s="1"/>
    </row>
    <row r="3617" spans="1:18" ht="15.75" hidden="1" customHeight="1">
      <c r="A3617" s="1" t="str">
        <f t="shared" si="1"/>
        <v/>
      </c>
      <c r="B3617" s="1"/>
      <c r="C3617" s="38" t="str">
        <f>IF('TSA Input'!J3592="","",IF('TSA Input'!J3592="Yes",'TSA Input'!B3592,"Ineligible"))</f>
        <v/>
      </c>
      <c r="D3617" s="39" t="str">
        <f>IF('TSA Input'!J3592="","",IF('TSA Input'!J3592="Yes",'TSA Input'!H3592,""))</f>
        <v/>
      </c>
      <c r="E3617" s="40" t="str">
        <f>IF('TSA Input'!J3592="","",IF('TSA Input'!J3592="Yes",'TSA Input'!G3592,""))</f>
        <v/>
      </c>
      <c r="F3617" s="42" t="str">
        <f>IF('TSA Input'!J3592="","",IF('TSA Input'!J3592="Yes",'TSA Input'!C3592,""))</f>
        <v/>
      </c>
      <c r="G3617" s="43" t="str">
        <f>IF('TSA Input'!J3592="","",IF('TSA Input'!J3592="Yes",'TSA Input'!I3592,""))</f>
        <v/>
      </c>
      <c r="H3617" s="43" t="str">
        <f>IF('TSA Input'!J3592="","",IF('TSA Input'!J3592="Yes",'TSA Input'!E3592,""))</f>
        <v/>
      </c>
      <c r="I3617" s="45" t="str">
        <f t="shared" si="2"/>
        <v/>
      </c>
      <c r="J3617" s="146" t="str">
        <f>IF('TSA Input'!$J3592="","",IF('TSA Input'!$J3592="Yes",'TSA Input'!$C3592,""))</f>
        <v/>
      </c>
      <c r="K3617" s="147" t="str">
        <f>IF('TSA Input'!$J3592="","",IF('TSA Input'!$J3592="Yes",'TSA Input'!$I3592,""))</f>
        <v/>
      </c>
      <c r="L3617" s="147" t="str">
        <f>IF('TSA Input'!$J3592="","",IF('TSA Input'!$J3592="Yes",'TSA Input'!$E3592,""))</f>
        <v/>
      </c>
      <c r="M3617" s="45" t="str">
        <f t="shared" si="3"/>
        <v/>
      </c>
      <c r="N3617" s="48"/>
      <c r="O3617" s="49"/>
      <c r="P3617" s="148" t="s">
        <v>31</v>
      </c>
      <c r="Q3617" s="149" t="s">
        <v>31</v>
      </c>
      <c r="R3617" s="1"/>
    </row>
    <row r="3618" spans="1:18" ht="15.75" hidden="1" customHeight="1">
      <c r="A3618" s="1" t="str">
        <f t="shared" si="1"/>
        <v/>
      </c>
      <c r="B3618" s="1"/>
      <c r="C3618" s="38" t="str">
        <f>IF('TSA Input'!J3593="","",IF('TSA Input'!J3593="Yes",'TSA Input'!B3593,"Ineligible"))</f>
        <v/>
      </c>
      <c r="D3618" s="39" t="str">
        <f>IF('TSA Input'!J3593="","",IF('TSA Input'!J3593="Yes",'TSA Input'!H3593,""))</f>
        <v/>
      </c>
      <c r="E3618" s="40" t="str">
        <f>IF('TSA Input'!J3593="","",IF('TSA Input'!J3593="Yes",'TSA Input'!G3593,""))</f>
        <v/>
      </c>
      <c r="F3618" s="42" t="str">
        <f>IF('TSA Input'!J3593="","",IF('TSA Input'!J3593="Yes",'TSA Input'!C3593,""))</f>
        <v/>
      </c>
      <c r="G3618" s="43" t="str">
        <f>IF('TSA Input'!J3593="","",IF('TSA Input'!J3593="Yes",'TSA Input'!I3593,""))</f>
        <v/>
      </c>
      <c r="H3618" s="43" t="str">
        <f>IF('TSA Input'!J3593="","",IF('TSA Input'!J3593="Yes",'TSA Input'!E3593,""))</f>
        <v/>
      </c>
      <c r="I3618" s="45" t="str">
        <f t="shared" si="2"/>
        <v/>
      </c>
      <c r="J3618" s="146" t="str">
        <f>IF('TSA Input'!$J3593="","",IF('TSA Input'!$J3593="Yes",'TSA Input'!$C3593,""))</f>
        <v/>
      </c>
      <c r="K3618" s="147" t="str">
        <f>IF('TSA Input'!$J3593="","",IF('TSA Input'!$J3593="Yes",'TSA Input'!$I3593,""))</f>
        <v/>
      </c>
      <c r="L3618" s="147" t="str">
        <f>IF('TSA Input'!$J3593="","",IF('TSA Input'!$J3593="Yes",'TSA Input'!$E3593,""))</f>
        <v/>
      </c>
      <c r="M3618" s="45" t="str">
        <f t="shared" si="3"/>
        <v/>
      </c>
      <c r="N3618" s="48"/>
      <c r="O3618" s="49"/>
      <c r="P3618" s="148" t="s">
        <v>31</v>
      </c>
      <c r="Q3618" s="149" t="s">
        <v>31</v>
      </c>
      <c r="R3618" s="1"/>
    </row>
    <row r="3619" spans="1:18" ht="15.75" hidden="1" customHeight="1">
      <c r="A3619" s="1" t="str">
        <f t="shared" si="1"/>
        <v/>
      </c>
      <c r="B3619" s="1"/>
      <c r="C3619" s="38" t="str">
        <f>IF('TSA Input'!J3594="","",IF('TSA Input'!J3594="Yes",'TSA Input'!B3594,"Ineligible"))</f>
        <v/>
      </c>
      <c r="D3619" s="39" t="str">
        <f>IF('TSA Input'!J3594="","",IF('TSA Input'!J3594="Yes",'TSA Input'!H3594,""))</f>
        <v/>
      </c>
      <c r="E3619" s="40" t="str">
        <f>IF('TSA Input'!J3594="","",IF('TSA Input'!J3594="Yes",'TSA Input'!G3594,""))</f>
        <v/>
      </c>
      <c r="F3619" s="42" t="str">
        <f>IF('TSA Input'!J3594="","",IF('TSA Input'!J3594="Yes",'TSA Input'!C3594,""))</f>
        <v/>
      </c>
      <c r="G3619" s="43" t="str">
        <f>IF('TSA Input'!J3594="","",IF('TSA Input'!J3594="Yes",'TSA Input'!I3594,""))</f>
        <v/>
      </c>
      <c r="H3619" s="43" t="str">
        <f>IF('TSA Input'!J3594="","",IF('TSA Input'!J3594="Yes",'TSA Input'!E3594,""))</f>
        <v/>
      </c>
      <c r="I3619" s="45" t="str">
        <f t="shared" si="2"/>
        <v/>
      </c>
      <c r="J3619" s="146" t="str">
        <f>IF('TSA Input'!$J3594="","",IF('TSA Input'!$J3594="Yes",'TSA Input'!$C3594,""))</f>
        <v/>
      </c>
      <c r="K3619" s="147" t="str">
        <f>IF('TSA Input'!$J3594="","",IF('TSA Input'!$J3594="Yes",'TSA Input'!$I3594,""))</f>
        <v/>
      </c>
      <c r="L3619" s="147" t="str">
        <f>IF('TSA Input'!$J3594="","",IF('TSA Input'!$J3594="Yes",'TSA Input'!$E3594,""))</f>
        <v/>
      </c>
      <c r="M3619" s="45" t="str">
        <f t="shared" si="3"/>
        <v/>
      </c>
      <c r="N3619" s="48"/>
      <c r="O3619" s="49"/>
      <c r="P3619" s="148" t="s">
        <v>31</v>
      </c>
      <c r="Q3619" s="149" t="s">
        <v>31</v>
      </c>
      <c r="R3619" s="1"/>
    </row>
    <row r="3620" spans="1:18" ht="15.75" hidden="1" customHeight="1">
      <c r="A3620" s="1" t="str">
        <f t="shared" si="1"/>
        <v/>
      </c>
      <c r="B3620" s="1"/>
      <c r="C3620" s="38" t="str">
        <f>IF('TSA Input'!J3595="","",IF('TSA Input'!J3595="Yes",'TSA Input'!B3595,"Ineligible"))</f>
        <v/>
      </c>
      <c r="D3620" s="39" t="str">
        <f>IF('TSA Input'!J3595="","",IF('TSA Input'!J3595="Yes",'TSA Input'!H3595,""))</f>
        <v/>
      </c>
      <c r="E3620" s="40" t="str">
        <f>IF('TSA Input'!J3595="","",IF('TSA Input'!J3595="Yes",'TSA Input'!G3595,""))</f>
        <v/>
      </c>
      <c r="F3620" s="42" t="str">
        <f>IF('TSA Input'!J3595="","",IF('TSA Input'!J3595="Yes",'TSA Input'!C3595,""))</f>
        <v/>
      </c>
      <c r="G3620" s="43" t="str">
        <f>IF('TSA Input'!J3595="","",IF('TSA Input'!J3595="Yes",'TSA Input'!I3595,""))</f>
        <v/>
      </c>
      <c r="H3620" s="43" t="str">
        <f>IF('TSA Input'!J3595="","",IF('TSA Input'!J3595="Yes",'TSA Input'!E3595,""))</f>
        <v/>
      </c>
      <c r="I3620" s="45" t="str">
        <f t="shared" si="2"/>
        <v/>
      </c>
      <c r="J3620" s="146" t="str">
        <f>IF('TSA Input'!$J3595="","",IF('TSA Input'!$J3595="Yes",'TSA Input'!$C3595,""))</f>
        <v/>
      </c>
      <c r="K3620" s="147" t="str">
        <f>IF('TSA Input'!$J3595="","",IF('TSA Input'!$J3595="Yes",'TSA Input'!$I3595,""))</f>
        <v/>
      </c>
      <c r="L3620" s="147" t="str">
        <f>IF('TSA Input'!$J3595="","",IF('TSA Input'!$J3595="Yes",'TSA Input'!$E3595,""))</f>
        <v/>
      </c>
      <c r="M3620" s="45" t="str">
        <f t="shared" si="3"/>
        <v/>
      </c>
      <c r="N3620" s="48"/>
      <c r="O3620" s="49"/>
      <c r="P3620" s="148" t="s">
        <v>31</v>
      </c>
      <c r="Q3620" s="149" t="s">
        <v>31</v>
      </c>
      <c r="R3620" s="1"/>
    </row>
    <row r="3621" spans="1:18" ht="15.75" hidden="1" customHeight="1">
      <c r="A3621" s="1" t="str">
        <f t="shared" si="1"/>
        <v/>
      </c>
      <c r="B3621" s="1"/>
      <c r="C3621" s="38" t="str">
        <f>IF('TSA Input'!J3596="","",IF('TSA Input'!J3596="Yes",'TSA Input'!B3596,"Ineligible"))</f>
        <v/>
      </c>
      <c r="D3621" s="39" t="str">
        <f>IF('TSA Input'!J3596="","",IF('TSA Input'!J3596="Yes",'TSA Input'!H3596,""))</f>
        <v/>
      </c>
      <c r="E3621" s="40" t="str">
        <f>IF('TSA Input'!J3596="","",IF('TSA Input'!J3596="Yes",'TSA Input'!G3596,""))</f>
        <v/>
      </c>
      <c r="F3621" s="42" t="str">
        <f>IF('TSA Input'!J3596="","",IF('TSA Input'!J3596="Yes",'TSA Input'!C3596,""))</f>
        <v/>
      </c>
      <c r="G3621" s="43" t="str">
        <f>IF('TSA Input'!J3596="","",IF('TSA Input'!J3596="Yes",'TSA Input'!I3596,""))</f>
        <v/>
      </c>
      <c r="H3621" s="43" t="str">
        <f>IF('TSA Input'!J3596="","",IF('TSA Input'!J3596="Yes",'TSA Input'!E3596,""))</f>
        <v/>
      </c>
      <c r="I3621" s="45" t="str">
        <f t="shared" si="2"/>
        <v/>
      </c>
      <c r="J3621" s="146" t="str">
        <f>IF('TSA Input'!$J3596="","",IF('TSA Input'!$J3596="Yes",'TSA Input'!$C3596,""))</f>
        <v/>
      </c>
      <c r="K3621" s="147" t="str">
        <f>IF('TSA Input'!$J3596="","",IF('TSA Input'!$J3596="Yes",'TSA Input'!$I3596,""))</f>
        <v/>
      </c>
      <c r="L3621" s="147" t="str">
        <f>IF('TSA Input'!$J3596="","",IF('TSA Input'!$J3596="Yes",'TSA Input'!$E3596,""))</f>
        <v/>
      </c>
      <c r="M3621" s="45" t="str">
        <f t="shared" si="3"/>
        <v/>
      </c>
      <c r="N3621" s="48"/>
      <c r="O3621" s="49"/>
      <c r="P3621" s="148" t="s">
        <v>31</v>
      </c>
      <c r="Q3621" s="149" t="s">
        <v>31</v>
      </c>
      <c r="R3621" s="1"/>
    </row>
    <row r="3622" spans="1:18" ht="15.75" hidden="1" customHeight="1">
      <c r="A3622" s="1" t="str">
        <f t="shared" si="1"/>
        <v/>
      </c>
      <c r="B3622" s="1"/>
      <c r="C3622" s="38" t="str">
        <f>IF('TSA Input'!J3597="","",IF('TSA Input'!J3597="Yes",'TSA Input'!B3597,"Ineligible"))</f>
        <v/>
      </c>
      <c r="D3622" s="39" t="str">
        <f>IF('TSA Input'!J3597="","",IF('TSA Input'!J3597="Yes",'TSA Input'!H3597,""))</f>
        <v/>
      </c>
      <c r="E3622" s="40" t="str">
        <f>IF('TSA Input'!J3597="","",IF('TSA Input'!J3597="Yes",'TSA Input'!G3597,""))</f>
        <v/>
      </c>
      <c r="F3622" s="42" t="str">
        <f>IF('TSA Input'!J3597="","",IF('TSA Input'!J3597="Yes",'TSA Input'!C3597,""))</f>
        <v/>
      </c>
      <c r="G3622" s="43" t="str">
        <f>IF('TSA Input'!J3597="","",IF('TSA Input'!J3597="Yes",'TSA Input'!I3597,""))</f>
        <v/>
      </c>
      <c r="H3622" s="43" t="str">
        <f>IF('TSA Input'!J3597="","",IF('TSA Input'!J3597="Yes",'TSA Input'!E3597,""))</f>
        <v/>
      </c>
      <c r="I3622" s="45" t="str">
        <f t="shared" si="2"/>
        <v/>
      </c>
      <c r="J3622" s="146" t="str">
        <f>IF('TSA Input'!$J3597="","",IF('TSA Input'!$J3597="Yes",'TSA Input'!$C3597,""))</f>
        <v/>
      </c>
      <c r="K3622" s="147" t="str">
        <f>IF('TSA Input'!$J3597="","",IF('TSA Input'!$J3597="Yes",'TSA Input'!$I3597,""))</f>
        <v/>
      </c>
      <c r="L3622" s="147" t="str">
        <f>IF('TSA Input'!$J3597="","",IF('TSA Input'!$J3597="Yes",'TSA Input'!$E3597,""))</f>
        <v/>
      </c>
      <c r="M3622" s="45" t="str">
        <f t="shared" si="3"/>
        <v/>
      </c>
      <c r="N3622" s="48"/>
      <c r="O3622" s="49"/>
      <c r="P3622" s="148" t="s">
        <v>31</v>
      </c>
      <c r="Q3622" s="149" t="s">
        <v>31</v>
      </c>
      <c r="R3622" s="1"/>
    </row>
    <row r="3623" spans="1:18" ht="15.75" hidden="1" customHeight="1">
      <c r="A3623" s="1" t="str">
        <f t="shared" si="1"/>
        <v/>
      </c>
      <c r="B3623" s="1"/>
      <c r="C3623" s="38" t="str">
        <f>IF('TSA Input'!J3598="","",IF('TSA Input'!J3598="Yes",'TSA Input'!B3598,"Ineligible"))</f>
        <v/>
      </c>
      <c r="D3623" s="39" t="str">
        <f>IF('TSA Input'!J3598="","",IF('TSA Input'!J3598="Yes",'TSA Input'!H3598,""))</f>
        <v/>
      </c>
      <c r="E3623" s="40" t="str">
        <f>IF('TSA Input'!J3598="","",IF('TSA Input'!J3598="Yes",'TSA Input'!G3598,""))</f>
        <v/>
      </c>
      <c r="F3623" s="42" t="str">
        <f>IF('TSA Input'!J3598="","",IF('TSA Input'!J3598="Yes",'TSA Input'!C3598,""))</f>
        <v/>
      </c>
      <c r="G3623" s="43" t="str">
        <f>IF('TSA Input'!J3598="","",IF('TSA Input'!J3598="Yes",'TSA Input'!I3598,""))</f>
        <v/>
      </c>
      <c r="H3623" s="43" t="str">
        <f>IF('TSA Input'!J3598="","",IF('TSA Input'!J3598="Yes",'TSA Input'!E3598,""))</f>
        <v/>
      </c>
      <c r="I3623" s="45" t="str">
        <f t="shared" si="2"/>
        <v/>
      </c>
      <c r="J3623" s="146" t="str">
        <f>IF('TSA Input'!$J3598="","",IF('TSA Input'!$J3598="Yes",'TSA Input'!$C3598,""))</f>
        <v/>
      </c>
      <c r="K3623" s="147" t="str">
        <f>IF('TSA Input'!$J3598="","",IF('TSA Input'!$J3598="Yes",'TSA Input'!$I3598,""))</f>
        <v/>
      </c>
      <c r="L3623" s="147" t="str">
        <f>IF('TSA Input'!$J3598="","",IF('TSA Input'!$J3598="Yes",'TSA Input'!$E3598,""))</f>
        <v/>
      </c>
      <c r="M3623" s="45" t="str">
        <f t="shared" si="3"/>
        <v/>
      </c>
      <c r="N3623" s="48"/>
      <c r="O3623" s="49"/>
      <c r="P3623" s="148" t="s">
        <v>31</v>
      </c>
      <c r="Q3623" s="149" t="s">
        <v>31</v>
      </c>
      <c r="R3623" s="1"/>
    </row>
    <row r="3624" spans="1:18" ht="15.75" hidden="1" customHeight="1">
      <c r="A3624" s="1" t="str">
        <f t="shared" si="1"/>
        <v/>
      </c>
      <c r="B3624" s="1"/>
      <c r="C3624" s="38" t="str">
        <f>IF('TSA Input'!J3599="","",IF('TSA Input'!J3599="Yes",'TSA Input'!B3599,"Ineligible"))</f>
        <v/>
      </c>
      <c r="D3624" s="39" t="str">
        <f>IF('TSA Input'!J3599="","",IF('TSA Input'!J3599="Yes",'TSA Input'!H3599,""))</f>
        <v/>
      </c>
      <c r="E3624" s="40" t="str">
        <f>IF('TSA Input'!J3599="","",IF('TSA Input'!J3599="Yes",'TSA Input'!G3599,""))</f>
        <v/>
      </c>
      <c r="F3624" s="42" t="str">
        <f>IF('TSA Input'!J3599="","",IF('TSA Input'!J3599="Yes",'TSA Input'!C3599,""))</f>
        <v/>
      </c>
      <c r="G3624" s="43" t="str">
        <f>IF('TSA Input'!J3599="","",IF('TSA Input'!J3599="Yes",'TSA Input'!I3599,""))</f>
        <v/>
      </c>
      <c r="H3624" s="43" t="str">
        <f>IF('TSA Input'!J3599="","",IF('TSA Input'!J3599="Yes",'TSA Input'!E3599,""))</f>
        <v/>
      </c>
      <c r="I3624" s="45" t="str">
        <f t="shared" si="2"/>
        <v/>
      </c>
      <c r="J3624" s="146" t="str">
        <f>IF('TSA Input'!$J3599="","",IF('TSA Input'!$J3599="Yes",'TSA Input'!$C3599,""))</f>
        <v/>
      </c>
      <c r="K3624" s="147" t="str">
        <f>IF('TSA Input'!$J3599="","",IF('TSA Input'!$J3599="Yes",'TSA Input'!$I3599,""))</f>
        <v/>
      </c>
      <c r="L3624" s="147" t="str">
        <f>IF('TSA Input'!$J3599="","",IF('TSA Input'!$J3599="Yes",'TSA Input'!$E3599,""))</f>
        <v/>
      </c>
      <c r="M3624" s="45" t="str">
        <f t="shared" si="3"/>
        <v/>
      </c>
      <c r="N3624" s="48"/>
      <c r="O3624" s="49"/>
      <c r="P3624" s="148" t="s">
        <v>31</v>
      </c>
      <c r="Q3624" s="149" t="s">
        <v>31</v>
      </c>
      <c r="R3624" s="1"/>
    </row>
    <row r="3625" spans="1:18" ht="15.75" hidden="1" customHeight="1">
      <c r="A3625" s="1" t="str">
        <f t="shared" si="1"/>
        <v/>
      </c>
      <c r="B3625" s="1"/>
      <c r="C3625" s="38" t="str">
        <f>IF('TSA Input'!J3600="","",IF('TSA Input'!J3600="Yes",'TSA Input'!B3600,"Ineligible"))</f>
        <v/>
      </c>
      <c r="D3625" s="39" t="str">
        <f>IF('TSA Input'!J3600="","",IF('TSA Input'!J3600="Yes",'TSA Input'!H3600,""))</f>
        <v/>
      </c>
      <c r="E3625" s="40" t="str">
        <f>IF('TSA Input'!J3600="","",IF('TSA Input'!J3600="Yes",'TSA Input'!G3600,""))</f>
        <v/>
      </c>
      <c r="F3625" s="42" t="str">
        <f>IF('TSA Input'!J3600="","",IF('TSA Input'!J3600="Yes",'TSA Input'!C3600,""))</f>
        <v/>
      </c>
      <c r="G3625" s="43" t="str">
        <f>IF('TSA Input'!J3600="","",IF('TSA Input'!J3600="Yes",'TSA Input'!I3600,""))</f>
        <v/>
      </c>
      <c r="H3625" s="43" t="str">
        <f>IF('TSA Input'!J3600="","",IF('TSA Input'!J3600="Yes",'TSA Input'!E3600,""))</f>
        <v/>
      </c>
      <c r="I3625" s="45" t="str">
        <f t="shared" si="2"/>
        <v/>
      </c>
      <c r="J3625" s="146" t="str">
        <f>IF('TSA Input'!$J3600="","",IF('TSA Input'!$J3600="Yes",'TSA Input'!$C3600,""))</f>
        <v/>
      </c>
      <c r="K3625" s="147" t="str">
        <f>IF('TSA Input'!$J3600="","",IF('TSA Input'!$J3600="Yes",'TSA Input'!$I3600,""))</f>
        <v/>
      </c>
      <c r="L3625" s="147" t="str">
        <f>IF('TSA Input'!$J3600="","",IF('TSA Input'!$J3600="Yes",'TSA Input'!$E3600,""))</f>
        <v/>
      </c>
      <c r="M3625" s="45" t="str">
        <f t="shared" si="3"/>
        <v/>
      </c>
      <c r="N3625" s="48"/>
      <c r="O3625" s="49"/>
      <c r="P3625" s="148" t="s">
        <v>31</v>
      </c>
      <c r="Q3625" s="149" t="s">
        <v>31</v>
      </c>
      <c r="R3625" s="1"/>
    </row>
    <row r="3626" spans="1:18" ht="15.75" hidden="1" customHeight="1">
      <c r="A3626" s="1" t="str">
        <f t="shared" si="1"/>
        <v/>
      </c>
      <c r="B3626" s="1"/>
      <c r="C3626" s="38" t="str">
        <f>IF('TSA Input'!J3601="","",IF('TSA Input'!J3601="Yes",'TSA Input'!B3601,"Ineligible"))</f>
        <v/>
      </c>
      <c r="D3626" s="39" t="str">
        <f>IF('TSA Input'!J3601="","",IF('TSA Input'!J3601="Yes",'TSA Input'!H3601,""))</f>
        <v/>
      </c>
      <c r="E3626" s="40" t="str">
        <f>IF('TSA Input'!J3601="","",IF('TSA Input'!J3601="Yes",'TSA Input'!G3601,""))</f>
        <v/>
      </c>
      <c r="F3626" s="42" t="str">
        <f>IF('TSA Input'!J3601="","",IF('TSA Input'!J3601="Yes",'TSA Input'!C3601,""))</f>
        <v/>
      </c>
      <c r="G3626" s="43" t="str">
        <f>IF('TSA Input'!J3601="","",IF('TSA Input'!J3601="Yes",'TSA Input'!I3601,""))</f>
        <v/>
      </c>
      <c r="H3626" s="43" t="str">
        <f>IF('TSA Input'!J3601="","",IF('TSA Input'!J3601="Yes",'TSA Input'!E3601,""))</f>
        <v/>
      </c>
      <c r="I3626" s="45" t="str">
        <f t="shared" si="2"/>
        <v/>
      </c>
      <c r="J3626" s="146" t="str">
        <f>IF('TSA Input'!$J3601="","",IF('TSA Input'!$J3601="Yes",'TSA Input'!$C3601,""))</f>
        <v/>
      </c>
      <c r="K3626" s="147" t="str">
        <f>IF('TSA Input'!$J3601="","",IF('TSA Input'!$J3601="Yes",'TSA Input'!$I3601,""))</f>
        <v/>
      </c>
      <c r="L3626" s="147" t="str">
        <f>IF('TSA Input'!$J3601="","",IF('TSA Input'!$J3601="Yes",'TSA Input'!$E3601,""))</f>
        <v/>
      </c>
      <c r="M3626" s="45" t="str">
        <f t="shared" si="3"/>
        <v/>
      </c>
      <c r="N3626" s="48"/>
      <c r="O3626" s="49"/>
      <c r="P3626" s="148" t="s">
        <v>31</v>
      </c>
      <c r="Q3626" s="149" t="s">
        <v>31</v>
      </c>
      <c r="R3626" s="1"/>
    </row>
    <row r="3627" spans="1:18" ht="15.75" hidden="1" customHeight="1">
      <c r="A3627" s="1" t="str">
        <f t="shared" si="1"/>
        <v/>
      </c>
      <c r="B3627" s="1"/>
      <c r="C3627" s="38" t="str">
        <f>IF('TSA Input'!J3602="","",IF('TSA Input'!J3602="Yes",'TSA Input'!B3602,"Ineligible"))</f>
        <v/>
      </c>
      <c r="D3627" s="39" t="str">
        <f>IF('TSA Input'!J3602="","",IF('TSA Input'!J3602="Yes",'TSA Input'!H3602,""))</f>
        <v/>
      </c>
      <c r="E3627" s="40" t="str">
        <f>IF('TSA Input'!J3602="","",IF('TSA Input'!J3602="Yes",'TSA Input'!G3602,""))</f>
        <v/>
      </c>
      <c r="F3627" s="42" t="str">
        <f>IF('TSA Input'!J3602="","",IF('TSA Input'!J3602="Yes",'TSA Input'!C3602,""))</f>
        <v/>
      </c>
      <c r="G3627" s="43" t="str">
        <f>IF('TSA Input'!J3602="","",IF('TSA Input'!J3602="Yes",'TSA Input'!I3602,""))</f>
        <v/>
      </c>
      <c r="H3627" s="43" t="str">
        <f>IF('TSA Input'!J3602="","",IF('TSA Input'!J3602="Yes",'TSA Input'!E3602,""))</f>
        <v/>
      </c>
      <c r="I3627" s="45" t="str">
        <f t="shared" si="2"/>
        <v/>
      </c>
      <c r="J3627" s="146" t="str">
        <f>IF('TSA Input'!$J3602="","",IF('TSA Input'!$J3602="Yes",'TSA Input'!$C3602,""))</f>
        <v/>
      </c>
      <c r="K3627" s="147" t="str">
        <f>IF('TSA Input'!$J3602="","",IF('TSA Input'!$J3602="Yes",'TSA Input'!$I3602,""))</f>
        <v/>
      </c>
      <c r="L3627" s="147" t="str">
        <f>IF('TSA Input'!$J3602="","",IF('TSA Input'!$J3602="Yes",'TSA Input'!$E3602,""))</f>
        <v/>
      </c>
      <c r="M3627" s="45" t="str">
        <f t="shared" si="3"/>
        <v/>
      </c>
      <c r="N3627" s="48"/>
      <c r="O3627" s="49"/>
      <c r="P3627" s="148" t="s">
        <v>31</v>
      </c>
      <c r="Q3627" s="149" t="s">
        <v>31</v>
      </c>
      <c r="R3627" s="1"/>
    </row>
    <row r="3628" spans="1:18" ht="15.75" hidden="1" customHeight="1">
      <c r="A3628" s="1" t="str">
        <f t="shared" si="1"/>
        <v/>
      </c>
      <c r="B3628" s="1"/>
      <c r="C3628" s="38" t="str">
        <f>IF('TSA Input'!J3603="","",IF('TSA Input'!J3603="Yes",'TSA Input'!B3603,"Ineligible"))</f>
        <v/>
      </c>
      <c r="D3628" s="39" t="str">
        <f>IF('TSA Input'!J3603="","",IF('TSA Input'!J3603="Yes",'TSA Input'!H3603,""))</f>
        <v/>
      </c>
      <c r="E3628" s="40" t="str">
        <f>IF('TSA Input'!J3603="","",IF('TSA Input'!J3603="Yes",'TSA Input'!G3603,""))</f>
        <v/>
      </c>
      <c r="F3628" s="42" t="str">
        <f>IF('TSA Input'!J3603="","",IF('TSA Input'!J3603="Yes",'TSA Input'!C3603,""))</f>
        <v/>
      </c>
      <c r="G3628" s="43" t="str">
        <f>IF('TSA Input'!J3603="","",IF('TSA Input'!J3603="Yes",'TSA Input'!I3603,""))</f>
        <v/>
      </c>
      <c r="H3628" s="43" t="str">
        <f>IF('TSA Input'!J3603="","",IF('TSA Input'!J3603="Yes",'TSA Input'!E3603,""))</f>
        <v/>
      </c>
      <c r="I3628" s="45" t="str">
        <f t="shared" si="2"/>
        <v/>
      </c>
      <c r="J3628" s="146" t="str">
        <f>IF('TSA Input'!$J3603="","",IF('TSA Input'!$J3603="Yes",'TSA Input'!$C3603,""))</f>
        <v/>
      </c>
      <c r="K3628" s="147" t="str">
        <f>IF('TSA Input'!$J3603="","",IF('TSA Input'!$J3603="Yes",'TSA Input'!$I3603,""))</f>
        <v/>
      </c>
      <c r="L3628" s="147" t="str">
        <f>IF('TSA Input'!$J3603="","",IF('TSA Input'!$J3603="Yes",'TSA Input'!$E3603,""))</f>
        <v/>
      </c>
      <c r="M3628" s="45" t="str">
        <f t="shared" si="3"/>
        <v/>
      </c>
      <c r="N3628" s="48"/>
      <c r="O3628" s="49"/>
      <c r="P3628" s="148" t="s">
        <v>31</v>
      </c>
      <c r="Q3628" s="149" t="s">
        <v>31</v>
      </c>
      <c r="R3628" s="1"/>
    </row>
    <row r="3629" spans="1:18" ht="15.75" hidden="1" customHeight="1">
      <c r="A3629" s="1" t="str">
        <f t="shared" si="1"/>
        <v/>
      </c>
      <c r="B3629" s="1"/>
      <c r="C3629" s="38" t="str">
        <f>IF('TSA Input'!J3604="","",IF('TSA Input'!J3604="Yes",'TSA Input'!B3604,"Ineligible"))</f>
        <v/>
      </c>
      <c r="D3629" s="39" t="str">
        <f>IF('TSA Input'!J3604="","",IF('TSA Input'!J3604="Yes",'TSA Input'!H3604,""))</f>
        <v/>
      </c>
      <c r="E3629" s="40" t="str">
        <f>IF('TSA Input'!J3604="","",IF('TSA Input'!J3604="Yes",'TSA Input'!G3604,""))</f>
        <v/>
      </c>
      <c r="F3629" s="42" t="str">
        <f>IF('TSA Input'!J3604="","",IF('TSA Input'!J3604="Yes",'TSA Input'!C3604,""))</f>
        <v/>
      </c>
      <c r="G3629" s="43" t="str">
        <f>IF('TSA Input'!J3604="","",IF('TSA Input'!J3604="Yes",'TSA Input'!I3604,""))</f>
        <v/>
      </c>
      <c r="H3629" s="43" t="str">
        <f>IF('TSA Input'!J3604="","",IF('TSA Input'!J3604="Yes",'TSA Input'!E3604,""))</f>
        <v/>
      </c>
      <c r="I3629" s="45" t="str">
        <f t="shared" si="2"/>
        <v/>
      </c>
      <c r="J3629" s="146" t="str">
        <f>IF('TSA Input'!$J3604="","",IF('TSA Input'!$J3604="Yes",'TSA Input'!$C3604,""))</f>
        <v/>
      </c>
      <c r="K3629" s="147" t="str">
        <f>IF('TSA Input'!$J3604="","",IF('TSA Input'!$J3604="Yes",'TSA Input'!$I3604,""))</f>
        <v/>
      </c>
      <c r="L3629" s="147" t="str">
        <f>IF('TSA Input'!$J3604="","",IF('TSA Input'!$J3604="Yes",'TSA Input'!$E3604,""))</f>
        <v/>
      </c>
      <c r="M3629" s="45" t="str">
        <f t="shared" si="3"/>
        <v/>
      </c>
      <c r="N3629" s="48"/>
      <c r="O3629" s="49"/>
      <c r="P3629" s="148" t="s">
        <v>31</v>
      </c>
      <c r="Q3629" s="149" t="s">
        <v>31</v>
      </c>
      <c r="R3629" s="1"/>
    </row>
    <row r="3630" spans="1:18" ht="15.75" hidden="1" customHeight="1">
      <c r="A3630" s="1" t="str">
        <f t="shared" si="1"/>
        <v/>
      </c>
      <c r="B3630" s="1"/>
      <c r="C3630" s="38" t="str">
        <f>IF('TSA Input'!J3605="","",IF('TSA Input'!J3605="Yes",'TSA Input'!B3605,"Ineligible"))</f>
        <v/>
      </c>
      <c r="D3630" s="39" t="str">
        <f>IF('TSA Input'!J3605="","",IF('TSA Input'!J3605="Yes",'TSA Input'!H3605,""))</f>
        <v/>
      </c>
      <c r="E3630" s="40" t="str">
        <f>IF('TSA Input'!J3605="","",IF('TSA Input'!J3605="Yes",'TSA Input'!G3605,""))</f>
        <v/>
      </c>
      <c r="F3630" s="42" t="str">
        <f>IF('TSA Input'!J3605="","",IF('TSA Input'!J3605="Yes",'TSA Input'!C3605,""))</f>
        <v/>
      </c>
      <c r="G3630" s="43" t="str">
        <f>IF('TSA Input'!J3605="","",IF('TSA Input'!J3605="Yes",'TSA Input'!I3605,""))</f>
        <v/>
      </c>
      <c r="H3630" s="43" t="str">
        <f>IF('TSA Input'!J3605="","",IF('TSA Input'!J3605="Yes",'TSA Input'!E3605,""))</f>
        <v/>
      </c>
      <c r="I3630" s="45" t="str">
        <f t="shared" si="2"/>
        <v/>
      </c>
      <c r="J3630" s="146" t="str">
        <f>IF('TSA Input'!$J3605="","",IF('TSA Input'!$J3605="Yes",'TSA Input'!$C3605,""))</f>
        <v/>
      </c>
      <c r="K3630" s="147" t="str">
        <f>IF('TSA Input'!$J3605="","",IF('TSA Input'!$J3605="Yes",'TSA Input'!$I3605,""))</f>
        <v/>
      </c>
      <c r="L3630" s="147" t="str">
        <f>IF('TSA Input'!$J3605="","",IF('TSA Input'!$J3605="Yes",'TSA Input'!$E3605,""))</f>
        <v/>
      </c>
      <c r="M3630" s="45" t="str">
        <f t="shared" si="3"/>
        <v/>
      </c>
      <c r="N3630" s="48"/>
      <c r="O3630" s="49"/>
      <c r="P3630" s="148" t="s">
        <v>31</v>
      </c>
      <c r="Q3630" s="149" t="s">
        <v>31</v>
      </c>
      <c r="R3630" s="1"/>
    </row>
    <row r="3631" spans="1:18" ht="15.75" hidden="1" customHeight="1">
      <c r="A3631" s="1" t="str">
        <f t="shared" si="1"/>
        <v/>
      </c>
      <c r="B3631" s="1"/>
      <c r="C3631" s="38" t="str">
        <f>IF('TSA Input'!J3606="","",IF('TSA Input'!J3606="Yes",'TSA Input'!B3606,"Ineligible"))</f>
        <v/>
      </c>
      <c r="D3631" s="39" t="str">
        <f>IF('TSA Input'!J3606="","",IF('TSA Input'!J3606="Yes",'TSA Input'!H3606,""))</f>
        <v/>
      </c>
      <c r="E3631" s="40" t="str">
        <f>IF('TSA Input'!J3606="","",IF('TSA Input'!J3606="Yes",'TSA Input'!G3606,""))</f>
        <v/>
      </c>
      <c r="F3631" s="42" t="str">
        <f>IF('TSA Input'!J3606="","",IF('TSA Input'!J3606="Yes",'TSA Input'!C3606,""))</f>
        <v/>
      </c>
      <c r="G3631" s="43" t="str">
        <f>IF('TSA Input'!J3606="","",IF('TSA Input'!J3606="Yes",'TSA Input'!I3606,""))</f>
        <v/>
      </c>
      <c r="H3631" s="43" t="str">
        <f>IF('TSA Input'!J3606="","",IF('TSA Input'!J3606="Yes",'TSA Input'!E3606,""))</f>
        <v/>
      </c>
      <c r="I3631" s="45" t="str">
        <f t="shared" si="2"/>
        <v/>
      </c>
      <c r="J3631" s="146" t="str">
        <f>IF('TSA Input'!$J3606="","",IF('TSA Input'!$J3606="Yes",'TSA Input'!$C3606,""))</f>
        <v/>
      </c>
      <c r="K3631" s="147" t="str">
        <f>IF('TSA Input'!$J3606="","",IF('TSA Input'!$J3606="Yes",'TSA Input'!$I3606,""))</f>
        <v/>
      </c>
      <c r="L3631" s="147" t="str">
        <f>IF('TSA Input'!$J3606="","",IF('TSA Input'!$J3606="Yes",'TSA Input'!$E3606,""))</f>
        <v/>
      </c>
      <c r="M3631" s="45" t="str">
        <f t="shared" si="3"/>
        <v/>
      </c>
      <c r="N3631" s="48"/>
      <c r="O3631" s="49"/>
      <c r="P3631" s="148" t="s">
        <v>31</v>
      </c>
      <c r="Q3631" s="149" t="s">
        <v>31</v>
      </c>
      <c r="R3631" s="1"/>
    </row>
    <row r="3632" spans="1:18" ht="15.75" hidden="1" customHeight="1">
      <c r="A3632" s="1" t="str">
        <f t="shared" si="1"/>
        <v/>
      </c>
      <c r="B3632" s="1"/>
      <c r="C3632" s="38" t="str">
        <f>IF('TSA Input'!J3607="","",IF('TSA Input'!J3607="Yes",'TSA Input'!B3607,"Ineligible"))</f>
        <v/>
      </c>
      <c r="D3632" s="39" t="str">
        <f>IF('TSA Input'!J3607="","",IF('TSA Input'!J3607="Yes",'TSA Input'!H3607,""))</f>
        <v/>
      </c>
      <c r="E3632" s="40" t="str">
        <f>IF('TSA Input'!J3607="","",IF('TSA Input'!J3607="Yes",'TSA Input'!G3607,""))</f>
        <v/>
      </c>
      <c r="F3632" s="42" t="str">
        <f>IF('TSA Input'!J3607="","",IF('TSA Input'!J3607="Yes",'TSA Input'!C3607,""))</f>
        <v/>
      </c>
      <c r="G3632" s="43" t="str">
        <f>IF('TSA Input'!J3607="","",IF('TSA Input'!J3607="Yes",'TSA Input'!I3607,""))</f>
        <v/>
      </c>
      <c r="H3632" s="43" t="str">
        <f>IF('TSA Input'!J3607="","",IF('TSA Input'!J3607="Yes",'TSA Input'!E3607,""))</f>
        <v/>
      </c>
      <c r="I3632" s="45" t="str">
        <f t="shared" si="2"/>
        <v/>
      </c>
      <c r="J3632" s="146" t="str">
        <f>IF('TSA Input'!$J3607="","",IF('TSA Input'!$J3607="Yes",'TSA Input'!$C3607,""))</f>
        <v/>
      </c>
      <c r="K3632" s="147" t="str">
        <f>IF('TSA Input'!$J3607="","",IF('TSA Input'!$J3607="Yes",'TSA Input'!$I3607,""))</f>
        <v/>
      </c>
      <c r="L3632" s="147" t="str">
        <f>IF('TSA Input'!$J3607="","",IF('TSA Input'!$J3607="Yes",'TSA Input'!$E3607,""))</f>
        <v/>
      </c>
      <c r="M3632" s="45" t="str">
        <f t="shared" si="3"/>
        <v/>
      </c>
      <c r="N3632" s="48"/>
      <c r="O3632" s="49"/>
      <c r="P3632" s="148" t="s">
        <v>31</v>
      </c>
      <c r="Q3632" s="149" t="s">
        <v>31</v>
      </c>
      <c r="R3632" s="1"/>
    </row>
    <row r="3633" spans="1:18" ht="15.75" hidden="1" customHeight="1">
      <c r="A3633" s="1" t="str">
        <f t="shared" si="1"/>
        <v/>
      </c>
      <c r="B3633" s="1"/>
      <c r="C3633" s="38" t="str">
        <f>IF('TSA Input'!J3608="","",IF('TSA Input'!J3608="Yes",'TSA Input'!B3608,"Ineligible"))</f>
        <v/>
      </c>
      <c r="D3633" s="39" t="str">
        <f>IF('TSA Input'!J3608="","",IF('TSA Input'!J3608="Yes",'TSA Input'!H3608,""))</f>
        <v/>
      </c>
      <c r="E3633" s="40" t="str">
        <f>IF('TSA Input'!J3608="","",IF('TSA Input'!J3608="Yes",'TSA Input'!G3608,""))</f>
        <v/>
      </c>
      <c r="F3633" s="42" t="str">
        <f>IF('TSA Input'!J3608="","",IF('TSA Input'!J3608="Yes",'TSA Input'!C3608,""))</f>
        <v/>
      </c>
      <c r="G3633" s="43" t="str">
        <f>IF('TSA Input'!J3608="","",IF('TSA Input'!J3608="Yes",'TSA Input'!I3608,""))</f>
        <v/>
      </c>
      <c r="H3633" s="43" t="str">
        <f>IF('TSA Input'!J3608="","",IF('TSA Input'!J3608="Yes",'TSA Input'!E3608,""))</f>
        <v/>
      </c>
      <c r="I3633" s="45" t="str">
        <f t="shared" si="2"/>
        <v/>
      </c>
      <c r="J3633" s="146" t="str">
        <f>IF('TSA Input'!$J3608="","",IF('TSA Input'!$J3608="Yes",'TSA Input'!$C3608,""))</f>
        <v/>
      </c>
      <c r="K3633" s="147" t="str">
        <f>IF('TSA Input'!$J3608="","",IF('TSA Input'!$J3608="Yes",'TSA Input'!$I3608,""))</f>
        <v/>
      </c>
      <c r="L3633" s="147" t="str">
        <f>IF('TSA Input'!$J3608="","",IF('TSA Input'!$J3608="Yes",'TSA Input'!$E3608,""))</f>
        <v/>
      </c>
      <c r="M3633" s="45" t="str">
        <f t="shared" si="3"/>
        <v/>
      </c>
      <c r="N3633" s="48"/>
      <c r="O3633" s="49"/>
      <c r="P3633" s="148" t="s">
        <v>31</v>
      </c>
      <c r="Q3633" s="149" t="s">
        <v>31</v>
      </c>
      <c r="R3633" s="1"/>
    </row>
    <row r="3634" spans="1:18" ht="15.75" hidden="1" customHeight="1">
      <c r="A3634" s="1" t="str">
        <f t="shared" si="1"/>
        <v/>
      </c>
      <c r="B3634" s="1"/>
      <c r="C3634" s="38" t="str">
        <f>IF('TSA Input'!J3609="","",IF('TSA Input'!J3609="Yes",'TSA Input'!B3609,"Ineligible"))</f>
        <v/>
      </c>
      <c r="D3634" s="39" t="str">
        <f>IF('TSA Input'!J3609="","",IF('TSA Input'!J3609="Yes",'TSA Input'!H3609,""))</f>
        <v/>
      </c>
      <c r="E3634" s="40" t="str">
        <f>IF('TSA Input'!J3609="","",IF('TSA Input'!J3609="Yes",'TSA Input'!G3609,""))</f>
        <v/>
      </c>
      <c r="F3634" s="42" t="str">
        <f>IF('TSA Input'!J3609="","",IF('TSA Input'!J3609="Yes",'TSA Input'!C3609,""))</f>
        <v/>
      </c>
      <c r="G3634" s="43" t="str">
        <f>IF('TSA Input'!J3609="","",IF('TSA Input'!J3609="Yes",'TSA Input'!I3609,""))</f>
        <v/>
      </c>
      <c r="H3634" s="43" t="str">
        <f>IF('TSA Input'!J3609="","",IF('TSA Input'!J3609="Yes",'TSA Input'!E3609,""))</f>
        <v/>
      </c>
      <c r="I3634" s="45" t="str">
        <f t="shared" si="2"/>
        <v/>
      </c>
      <c r="J3634" s="146" t="str">
        <f>IF('TSA Input'!$J3609="","",IF('TSA Input'!$J3609="Yes",'TSA Input'!$C3609,""))</f>
        <v/>
      </c>
      <c r="K3634" s="147" t="str">
        <f>IF('TSA Input'!$J3609="","",IF('TSA Input'!$J3609="Yes",'TSA Input'!$I3609,""))</f>
        <v/>
      </c>
      <c r="L3634" s="147" t="str">
        <f>IF('TSA Input'!$J3609="","",IF('TSA Input'!$J3609="Yes",'TSA Input'!$E3609,""))</f>
        <v/>
      </c>
      <c r="M3634" s="45" t="str">
        <f t="shared" si="3"/>
        <v/>
      </c>
      <c r="N3634" s="48"/>
      <c r="O3634" s="49"/>
      <c r="P3634" s="148" t="s">
        <v>31</v>
      </c>
      <c r="Q3634" s="149" t="s">
        <v>31</v>
      </c>
      <c r="R3634" s="1"/>
    </row>
    <row r="3635" spans="1:18" ht="15.75" hidden="1" customHeight="1">
      <c r="A3635" s="1" t="str">
        <f t="shared" si="1"/>
        <v/>
      </c>
      <c r="B3635" s="1"/>
      <c r="C3635" s="38" t="str">
        <f>IF('TSA Input'!J3610="","",IF('TSA Input'!J3610="Yes",'TSA Input'!B3610,"Ineligible"))</f>
        <v/>
      </c>
      <c r="D3635" s="39" t="str">
        <f>IF('TSA Input'!J3610="","",IF('TSA Input'!J3610="Yes",'TSA Input'!H3610,""))</f>
        <v/>
      </c>
      <c r="E3635" s="40" t="str">
        <f>IF('TSA Input'!J3610="","",IF('TSA Input'!J3610="Yes",'TSA Input'!G3610,""))</f>
        <v/>
      </c>
      <c r="F3635" s="42" t="str">
        <f>IF('TSA Input'!J3610="","",IF('TSA Input'!J3610="Yes",'TSA Input'!C3610,""))</f>
        <v/>
      </c>
      <c r="G3635" s="43" t="str">
        <f>IF('TSA Input'!J3610="","",IF('TSA Input'!J3610="Yes",'TSA Input'!I3610,""))</f>
        <v/>
      </c>
      <c r="H3635" s="43" t="str">
        <f>IF('TSA Input'!J3610="","",IF('TSA Input'!J3610="Yes",'TSA Input'!E3610,""))</f>
        <v/>
      </c>
      <c r="I3635" s="45" t="str">
        <f t="shared" si="2"/>
        <v/>
      </c>
      <c r="J3635" s="146" t="str">
        <f>IF('TSA Input'!$J3610="","",IF('TSA Input'!$J3610="Yes",'TSA Input'!$C3610,""))</f>
        <v/>
      </c>
      <c r="K3635" s="147" t="str">
        <f>IF('TSA Input'!$J3610="","",IF('TSA Input'!$J3610="Yes",'TSA Input'!$I3610,""))</f>
        <v/>
      </c>
      <c r="L3635" s="147" t="str">
        <f>IF('TSA Input'!$J3610="","",IF('TSA Input'!$J3610="Yes",'TSA Input'!$E3610,""))</f>
        <v/>
      </c>
      <c r="M3635" s="45" t="str">
        <f t="shared" si="3"/>
        <v/>
      </c>
      <c r="N3635" s="48"/>
      <c r="O3635" s="49"/>
      <c r="P3635" s="148" t="s">
        <v>31</v>
      </c>
      <c r="Q3635" s="149" t="s">
        <v>31</v>
      </c>
      <c r="R3635" s="1"/>
    </row>
    <row r="3636" spans="1:18" ht="15.75" hidden="1" customHeight="1">
      <c r="A3636" s="1" t="str">
        <f t="shared" si="1"/>
        <v/>
      </c>
      <c r="B3636" s="1"/>
      <c r="C3636" s="38" t="str">
        <f>IF('TSA Input'!J3611="","",IF('TSA Input'!J3611="Yes",'TSA Input'!B3611,"Ineligible"))</f>
        <v/>
      </c>
      <c r="D3636" s="39" t="str">
        <f>IF('TSA Input'!J3611="","",IF('TSA Input'!J3611="Yes",'TSA Input'!H3611,""))</f>
        <v/>
      </c>
      <c r="E3636" s="40" t="str">
        <f>IF('TSA Input'!J3611="","",IF('TSA Input'!J3611="Yes",'TSA Input'!G3611,""))</f>
        <v/>
      </c>
      <c r="F3636" s="42" t="str">
        <f>IF('TSA Input'!J3611="","",IF('TSA Input'!J3611="Yes",'TSA Input'!C3611,""))</f>
        <v/>
      </c>
      <c r="G3636" s="43" t="str">
        <f>IF('TSA Input'!J3611="","",IF('TSA Input'!J3611="Yes",'TSA Input'!I3611,""))</f>
        <v/>
      </c>
      <c r="H3636" s="43" t="str">
        <f>IF('TSA Input'!J3611="","",IF('TSA Input'!J3611="Yes",'TSA Input'!E3611,""))</f>
        <v/>
      </c>
      <c r="I3636" s="45" t="str">
        <f t="shared" si="2"/>
        <v/>
      </c>
      <c r="J3636" s="146" t="str">
        <f>IF('TSA Input'!$J3611="","",IF('TSA Input'!$J3611="Yes",'TSA Input'!$C3611,""))</f>
        <v/>
      </c>
      <c r="K3636" s="147" t="str">
        <f>IF('TSA Input'!$J3611="","",IF('TSA Input'!$J3611="Yes",'TSA Input'!$I3611,""))</f>
        <v/>
      </c>
      <c r="L3636" s="147" t="str">
        <f>IF('TSA Input'!$J3611="","",IF('TSA Input'!$J3611="Yes",'TSA Input'!$E3611,""))</f>
        <v/>
      </c>
      <c r="M3636" s="45" t="str">
        <f t="shared" si="3"/>
        <v/>
      </c>
      <c r="N3636" s="48"/>
      <c r="O3636" s="49"/>
      <c r="P3636" s="148" t="s">
        <v>31</v>
      </c>
      <c r="Q3636" s="149" t="s">
        <v>31</v>
      </c>
      <c r="R3636" s="1"/>
    </row>
    <row r="3637" spans="1:18" ht="15.75" hidden="1" customHeight="1">
      <c r="A3637" s="1" t="str">
        <f t="shared" si="1"/>
        <v/>
      </c>
      <c r="B3637" s="1"/>
      <c r="C3637" s="38" t="str">
        <f>IF('TSA Input'!J3612="","",IF('TSA Input'!J3612="Yes",'TSA Input'!B3612,"Ineligible"))</f>
        <v/>
      </c>
      <c r="D3637" s="39" t="str">
        <f>IF('TSA Input'!J3612="","",IF('TSA Input'!J3612="Yes",'TSA Input'!H3612,""))</f>
        <v/>
      </c>
      <c r="E3637" s="40" t="str">
        <f>IF('TSA Input'!J3612="","",IF('TSA Input'!J3612="Yes",'TSA Input'!G3612,""))</f>
        <v/>
      </c>
      <c r="F3637" s="42" t="str">
        <f>IF('TSA Input'!J3612="","",IF('TSA Input'!J3612="Yes",'TSA Input'!C3612,""))</f>
        <v/>
      </c>
      <c r="G3637" s="43" t="str">
        <f>IF('TSA Input'!J3612="","",IF('TSA Input'!J3612="Yes",'TSA Input'!I3612,""))</f>
        <v/>
      </c>
      <c r="H3637" s="43" t="str">
        <f>IF('TSA Input'!J3612="","",IF('TSA Input'!J3612="Yes",'TSA Input'!E3612,""))</f>
        <v/>
      </c>
      <c r="I3637" s="45" t="str">
        <f t="shared" si="2"/>
        <v/>
      </c>
      <c r="J3637" s="146" t="str">
        <f>IF('TSA Input'!$J3612="","",IF('TSA Input'!$J3612="Yes",'TSA Input'!$C3612,""))</f>
        <v/>
      </c>
      <c r="K3637" s="147" t="str">
        <f>IF('TSA Input'!$J3612="","",IF('TSA Input'!$J3612="Yes",'TSA Input'!$I3612,""))</f>
        <v/>
      </c>
      <c r="L3637" s="147" t="str">
        <f>IF('TSA Input'!$J3612="","",IF('TSA Input'!$J3612="Yes",'TSA Input'!$E3612,""))</f>
        <v/>
      </c>
      <c r="M3637" s="45" t="str">
        <f t="shared" si="3"/>
        <v/>
      </c>
      <c r="N3637" s="48"/>
      <c r="O3637" s="49"/>
      <c r="P3637" s="148" t="s">
        <v>31</v>
      </c>
      <c r="Q3637" s="149" t="s">
        <v>31</v>
      </c>
      <c r="R3637" s="1"/>
    </row>
    <row r="3638" spans="1:18" ht="15.75" hidden="1" customHeight="1">
      <c r="A3638" s="1" t="str">
        <f t="shared" si="1"/>
        <v/>
      </c>
      <c r="B3638" s="1"/>
      <c r="C3638" s="38" t="str">
        <f>IF('TSA Input'!J3613="","",IF('TSA Input'!J3613="Yes",'TSA Input'!B3613,"Ineligible"))</f>
        <v/>
      </c>
      <c r="D3638" s="39" t="str">
        <f>IF('TSA Input'!J3613="","",IF('TSA Input'!J3613="Yes",'TSA Input'!H3613,""))</f>
        <v/>
      </c>
      <c r="E3638" s="40" t="str">
        <f>IF('TSA Input'!J3613="","",IF('TSA Input'!J3613="Yes",'TSA Input'!G3613,""))</f>
        <v/>
      </c>
      <c r="F3638" s="42" t="str">
        <f>IF('TSA Input'!J3613="","",IF('TSA Input'!J3613="Yes",'TSA Input'!C3613,""))</f>
        <v/>
      </c>
      <c r="G3638" s="43" t="str">
        <f>IF('TSA Input'!J3613="","",IF('TSA Input'!J3613="Yes",'TSA Input'!I3613,""))</f>
        <v/>
      </c>
      <c r="H3638" s="43" t="str">
        <f>IF('TSA Input'!J3613="","",IF('TSA Input'!J3613="Yes",'TSA Input'!E3613,""))</f>
        <v/>
      </c>
      <c r="I3638" s="45" t="str">
        <f t="shared" si="2"/>
        <v/>
      </c>
      <c r="J3638" s="146" t="str">
        <f>IF('TSA Input'!$J3613="","",IF('TSA Input'!$J3613="Yes",'TSA Input'!$C3613,""))</f>
        <v/>
      </c>
      <c r="K3638" s="147" t="str">
        <f>IF('TSA Input'!$J3613="","",IF('TSA Input'!$J3613="Yes",'TSA Input'!$I3613,""))</f>
        <v/>
      </c>
      <c r="L3638" s="147" t="str">
        <f>IF('TSA Input'!$J3613="","",IF('TSA Input'!$J3613="Yes",'TSA Input'!$E3613,""))</f>
        <v/>
      </c>
      <c r="M3638" s="45" t="str">
        <f t="shared" si="3"/>
        <v/>
      </c>
      <c r="N3638" s="48"/>
      <c r="O3638" s="49"/>
      <c r="P3638" s="148" t="s">
        <v>31</v>
      </c>
      <c r="Q3638" s="149" t="s">
        <v>31</v>
      </c>
      <c r="R3638" s="1"/>
    </row>
    <row r="3639" spans="1:18" ht="15.75" hidden="1" customHeight="1">
      <c r="A3639" s="1" t="str">
        <f t="shared" si="1"/>
        <v/>
      </c>
      <c r="B3639" s="1"/>
      <c r="C3639" s="38" t="str">
        <f>IF('TSA Input'!J3614="","",IF('TSA Input'!J3614="Yes",'TSA Input'!B3614,"Ineligible"))</f>
        <v/>
      </c>
      <c r="D3639" s="39" t="str">
        <f>IF('TSA Input'!J3614="","",IF('TSA Input'!J3614="Yes",'TSA Input'!H3614,""))</f>
        <v/>
      </c>
      <c r="E3639" s="40" t="str">
        <f>IF('TSA Input'!J3614="","",IF('TSA Input'!J3614="Yes",'TSA Input'!G3614,""))</f>
        <v/>
      </c>
      <c r="F3639" s="42" t="str">
        <f>IF('TSA Input'!J3614="","",IF('TSA Input'!J3614="Yes",'TSA Input'!C3614,""))</f>
        <v/>
      </c>
      <c r="G3639" s="43" t="str">
        <f>IF('TSA Input'!J3614="","",IF('TSA Input'!J3614="Yes",'TSA Input'!I3614,""))</f>
        <v/>
      </c>
      <c r="H3639" s="43" t="str">
        <f>IF('TSA Input'!J3614="","",IF('TSA Input'!J3614="Yes",'TSA Input'!E3614,""))</f>
        <v/>
      </c>
      <c r="I3639" s="45" t="str">
        <f t="shared" si="2"/>
        <v/>
      </c>
      <c r="J3639" s="146" t="str">
        <f>IF('TSA Input'!$J3614="","",IF('TSA Input'!$J3614="Yes",'TSA Input'!$C3614,""))</f>
        <v/>
      </c>
      <c r="K3639" s="147" t="str">
        <f>IF('TSA Input'!$J3614="","",IF('TSA Input'!$J3614="Yes",'TSA Input'!$I3614,""))</f>
        <v/>
      </c>
      <c r="L3639" s="147" t="str">
        <f>IF('TSA Input'!$J3614="","",IF('TSA Input'!$J3614="Yes",'TSA Input'!$E3614,""))</f>
        <v/>
      </c>
      <c r="M3639" s="45" t="str">
        <f t="shared" si="3"/>
        <v/>
      </c>
      <c r="N3639" s="48"/>
      <c r="O3639" s="49"/>
      <c r="P3639" s="148" t="s">
        <v>31</v>
      </c>
      <c r="Q3639" s="149" t="s">
        <v>31</v>
      </c>
      <c r="R3639" s="1"/>
    </row>
    <row r="3640" spans="1:18" ht="15.75" hidden="1" customHeight="1">
      <c r="A3640" s="1" t="str">
        <f t="shared" si="1"/>
        <v/>
      </c>
      <c r="B3640" s="1"/>
      <c r="C3640" s="38" t="str">
        <f>IF('TSA Input'!J3615="","",IF('TSA Input'!J3615="Yes",'TSA Input'!B3615,"Ineligible"))</f>
        <v/>
      </c>
      <c r="D3640" s="39" t="str">
        <f>IF('TSA Input'!J3615="","",IF('TSA Input'!J3615="Yes",'TSA Input'!H3615,""))</f>
        <v/>
      </c>
      <c r="E3640" s="40" t="str">
        <f>IF('TSA Input'!J3615="","",IF('TSA Input'!J3615="Yes",'TSA Input'!G3615,""))</f>
        <v/>
      </c>
      <c r="F3640" s="42" t="str">
        <f>IF('TSA Input'!J3615="","",IF('TSA Input'!J3615="Yes",'TSA Input'!C3615,""))</f>
        <v/>
      </c>
      <c r="G3640" s="43" t="str">
        <f>IF('TSA Input'!J3615="","",IF('TSA Input'!J3615="Yes",'TSA Input'!I3615,""))</f>
        <v/>
      </c>
      <c r="H3640" s="43" t="str">
        <f>IF('TSA Input'!J3615="","",IF('TSA Input'!J3615="Yes",'TSA Input'!E3615,""))</f>
        <v/>
      </c>
      <c r="I3640" s="45" t="str">
        <f t="shared" si="2"/>
        <v/>
      </c>
      <c r="J3640" s="146" t="str">
        <f>IF('TSA Input'!$J3615="","",IF('TSA Input'!$J3615="Yes",'TSA Input'!$C3615,""))</f>
        <v/>
      </c>
      <c r="K3640" s="147" t="str">
        <f>IF('TSA Input'!$J3615="","",IF('TSA Input'!$J3615="Yes",'TSA Input'!$I3615,""))</f>
        <v/>
      </c>
      <c r="L3640" s="147" t="str">
        <f>IF('TSA Input'!$J3615="","",IF('TSA Input'!$J3615="Yes",'TSA Input'!$E3615,""))</f>
        <v/>
      </c>
      <c r="M3640" s="45" t="str">
        <f t="shared" si="3"/>
        <v/>
      </c>
      <c r="N3640" s="48"/>
      <c r="O3640" s="49"/>
      <c r="P3640" s="148" t="s">
        <v>31</v>
      </c>
      <c r="Q3640" s="149" t="s">
        <v>31</v>
      </c>
      <c r="R3640" s="1"/>
    </row>
    <row r="3641" spans="1:18" ht="15.75" hidden="1" customHeight="1">
      <c r="A3641" s="1" t="str">
        <f t="shared" si="1"/>
        <v/>
      </c>
      <c r="B3641" s="1"/>
      <c r="C3641" s="38" t="str">
        <f>IF('TSA Input'!J3616="","",IF('TSA Input'!J3616="Yes",'TSA Input'!B3616,"Ineligible"))</f>
        <v/>
      </c>
      <c r="D3641" s="39" t="str">
        <f>IF('TSA Input'!J3616="","",IF('TSA Input'!J3616="Yes",'TSA Input'!H3616,""))</f>
        <v/>
      </c>
      <c r="E3641" s="40" t="str">
        <f>IF('TSA Input'!J3616="","",IF('TSA Input'!J3616="Yes",'TSA Input'!G3616,""))</f>
        <v/>
      </c>
      <c r="F3641" s="42" t="str">
        <f>IF('TSA Input'!J3616="","",IF('TSA Input'!J3616="Yes",'TSA Input'!C3616,""))</f>
        <v/>
      </c>
      <c r="G3641" s="43" t="str">
        <f>IF('TSA Input'!J3616="","",IF('TSA Input'!J3616="Yes",'TSA Input'!I3616,""))</f>
        <v/>
      </c>
      <c r="H3641" s="43" t="str">
        <f>IF('TSA Input'!J3616="","",IF('TSA Input'!J3616="Yes",'TSA Input'!E3616,""))</f>
        <v/>
      </c>
      <c r="I3641" s="45" t="str">
        <f t="shared" si="2"/>
        <v/>
      </c>
      <c r="J3641" s="146" t="str">
        <f>IF('TSA Input'!$J3616="","",IF('TSA Input'!$J3616="Yes",'TSA Input'!$C3616,""))</f>
        <v/>
      </c>
      <c r="K3641" s="147" t="str">
        <f>IF('TSA Input'!$J3616="","",IF('TSA Input'!$J3616="Yes",'TSA Input'!$I3616,""))</f>
        <v/>
      </c>
      <c r="L3641" s="147" t="str">
        <f>IF('TSA Input'!$J3616="","",IF('TSA Input'!$J3616="Yes",'TSA Input'!$E3616,""))</f>
        <v/>
      </c>
      <c r="M3641" s="45" t="str">
        <f t="shared" si="3"/>
        <v/>
      </c>
      <c r="N3641" s="48"/>
      <c r="O3641" s="49"/>
      <c r="P3641" s="148" t="s">
        <v>31</v>
      </c>
      <c r="Q3641" s="149" t="s">
        <v>31</v>
      </c>
      <c r="R3641" s="1"/>
    </row>
    <row r="3642" spans="1:18" ht="15.75" hidden="1" customHeight="1">
      <c r="A3642" s="1" t="str">
        <f t="shared" si="1"/>
        <v/>
      </c>
      <c r="B3642" s="1"/>
      <c r="C3642" s="38" t="str">
        <f>IF('TSA Input'!J3617="","",IF('TSA Input'!J3617="Yes",'TSA Input'!B3617,"Ineligible"))</f>
        <v/>
      </c>
      <c r="D3642" s="39" t="str">
        <f>IF('TSA Input'!J3617="","",IF('TSA Input'!J3617="Yes",'TSA Input'!H3617,""))</f>
        <v/>
      </c>
      <c r="E3642" s="40" t="str">
        <f>IF('TSA Input'!J3617="","",IF('TSA Input'!J3617="Yes",'TSA Input'!G3617,""))</f>
        <v/>
      </c>
      <c r="F3642" s="42" t="str">
        <f>IF('TSA Input'!J3617="","",IF('TSA Input'!J3617="Yes",'TSA Input'!C3617,""))</f>
        <v/>
      </c>
      <c r="G3642" s="43" t="str">
        <f>IF('TSA Input'!J3617="","",IF('TSA Input'!J3617="Yes",'TSA Input'!I3617,""))</f>
        <v/>
      </c>
      <c r="H3642" s="43" t="str">
        <f>IF('TSA Input'!J3617="","",IF('TSA Input'!J3617="Yes",'TSA Input'!E3617,""))</f>
        <v/>
      </c>
      <c r="I3642" s="45" t="str">
        <f t="shared" si="2"/>
        <v/>
      </c>
      <c r="J3642" s="146" t="str">
        <f>IF('TSA Input'!$J3617="","",IF('TSA Input'!$J3617="Yes",'TSA Input'!$C3617,""))</f>
        <v/>
      </c>
      <c r="K3642" s="147" t="str">
        <f>IF('TSA Input'!$J3617="","",IF('TSA Input'!$J3617="Yes",'TSA Input'!$I3617,""))</f>
        <v/>
      </c>
      <c r="L3642" s="147" t="str">
        <f>IF('TSA Input'!$J3617="","",IF('TSA Input'!$J3617="Yes",'TSA Input'!$E3617,""))</f>
        <v/>
      </c>
      <c r="M3642" s="45" t="str">
        <f t="shared" si="3"/>
        <v/>
      </c>
      <c r="N3642" s="48"/>
      <c r="O3642" s="49"/>
      <c r="P3642" s="148" t="s">
        <v>31</v>
      </c>
      <c r="Q3642" s="149" t="s">
        <v>31</v>
      </c>
      <c r="R3642" s="1"/>
    </row>
    <row r="3643" spans="1:18" ht="15.75" hidden="1" customHeight="1">
      <c r="A3643" s="1" t="str">
        <f t="shared" si="1"/>
        <v/>
      </c>
      <c r="B3643" s="1"/>
      <c r="C3643" s="38" t="str">
        <f>IF('TSA Input'!J3618="","",IF('TSA Input'!J3618="Yes",'TSA Input'!B3618,"Ineligible"))</f>
        <v/>
      </c>
      <c r="D3643" s="39" t="str">
        <f>IF('TSA Input'!J3618="","",IF('TSA Input'!J3618="Yes",'TSA Input'!H3618,""))</f>
        <v/>
      </c>
      <c r="E3643" s="40" t="str">
        <f>IF('TSA Input'!J3618="","",IF('TSA Input'!J3618="Yes",'TSA Input'!G3618,""))</f>
        <v/>
      </c>
      <c r="F3643" s="42" t="str">
        <f>IF('TSA Input'!J3618="","",IF('TSA Input'!J3618="Yes",'TSA Input'!C3618,""))</f>
        <v/>
      </c>
      <c r="G3643" s="43" t="str">
        <f>IF('TSA Input'!J3618="","",IF('TSA Input'!J3618="Yes",'TSA Input'!I3618,""))</f>
        <v/>
      </c>
      <c r="H3643" s="43" t="str">
        <f>IF('TSA Input'!J3618="","",IF('TSA Input'!J3618="Yes",'TSA Input'!E3618,""))</f>
        <v/>
      </c>
      <c r="I3643" s="45" t="str">
        <f t="shared" si="2"/>
        <v/>
      </c>
      <c r="J3643" s="146" t="str">
        <f>IF('TSA Input'!$J3618="","",IF('TSA Input'!$J3618="Yes",'TSA Input'!$C3618,""))</f>
        <v/>
      </c>
      <c r="K3643" s="147" t="str">
        <f>IF('TSA Input'!$J3618="","",IF('TSA Input'!$J3618="Yes",'TSA Input'!$I3618,""))</f>
        <v/>
      </c>
      <c r="L3643" s="147" t="str">
        <f>IF('TSA Input'!$J3618="","",IF('TSA Input'!$J3618="Yes",'TSA Input'!$E3618,""))</f>
        <v/>
      </c>
      <c r="M3643" s="45" t="str">
        <f t="shared" si="3"/>
        <v/>
      </c>
      <c r="N3643" s="48"/>
      <c r="O3643" s="49"/>
      <c r="P3643" s="148" t="s">
        <v>31</v>
      </c>
      <c r="Q3643" s="149" t="s">
        <v>31</v>
      </c>
      <c r="R3643" s="1"/>
    </row>
    <row r="3644" spans="1:18" ht="15.75" hidden="1" customHeight="1">
      <c r="A3644" s="1" t="str">
        <f t="shared" si="1"/>
        <v/>
      </c>
      <c r="B3644" s="1"/>
      <c r="C3644" s="38" t="str">
        <f>IF('TSA Input'!J3619="","",IF('TSA Input'!J3619="Yes",'TSA Input'!B3619,"Ineligible"))</f>
        <v/>
      </c>
      <c r="D3644" s="39" t="str">
        <f>IF('TSA Input'!J3619="","",IF('TSA Input'!J3619="Yes",'TSA Input'!H3619,""))</f>
        <v/>
      </c>
      <c r="E3644" s="40" t="str">
        <f>IF('TSA Input'!J3619="","",IF('TSA Input'!J3619="Yes",'TSA Input'!G3619,""))</f>
        <v/>
      </c>
      <c r="F3644" s="42" t="str">
        <f>IF('TSA Input'!J3619="","",IF('TSA Input'!J3619="Yes",'TSA Input'!C3619,""))</f>
        <v/>
      </c>
      <c r="G3644" s="43" t="str">
        <f>IF('TSA Input'!J3619="","",IF('TSA Input'!J3619="Yes",'TSA Input'!I3619,""))</f>
        <v/>
      </c>
      <c r="H3644" s="43" t="str">
        <f>IF('TSA Input'!J3619="","",IF('TSA Input'!J3619="Yes",'TSA Input'!E3619,""))</f>
        <v/>
      </c>
      <c r="I3644" s="45" t="str">
        <f t="shared" si="2"/>
        <v/>
      </c>
      <c r="J3644" s="146" t="str">
        <f>IF('TSA Input'!$J3619="","",IF('TSA Input'!$J3619="Yes",'TSA Input'!$C3619,""))</f>
        <v/>
      </c>
      <c r="K3644" s="147" t="str">
        <f>IF('TSA Input'!$J3619="","",IF('TSA Input'!$J3619="Yes",'TSA Input'!$I3619,""))</f>
        <v/>
      </c>
      <c r="L3644" s="147" t="str">
        <f>IF('TSA Input'!$J3619="","",IF('TSA Input'!$J3619="Yes",'TSA Input'!$E3619,""))</f>
        <v/>
      </c>
      <c r="M3644" s="45" t="str">
        <f t="shared" si="3"/>
        <v/>
      </c>
      <c r="N3644" s="48"/>
      <c r="O3644" s="49"/>
      <c r="P3644" s="148" t="s">
        <v>31</v>
      </c>
      <c r="Q3644" s="149" t="s">
        <v>31</v>
      </c>
      <c r="R3644" s="1"/>
    </row>
    <row r="3645" spans="1:18" ht="15.75" hidden="1" customHeight="1">
      <c r="A3645" s="1" t="str">
        <f t="shared" si="1"/>
        <v/>
      </c>
      <c r="B3645" s="1"/>
      <c r="C3645" s="38" t="str">
        <f>IF('TSA Input'!J3620="","",IF('TSA Input'!J3620="Yes",'TSA Input'!B3620,"Ineligible"))</f>
        <v/>
      </c>
      <c r="D3645" s="39" t="str">
        <f>IF('TSA Input'!J3620="","",IF('TSA Input'!J3620="Yes",'TSA Input'!H3620,""))</f>
        <v/>
      </c>
      <c r="E3645" s="40" t="str">
        <f>IF('TSA Input'!J3620="","",IF('TSA Input'!J3620="Yes",'TSA Input'!G3620,""))</f>
        <v/>
      </c>
      <c r="F3645" s="42" t="str">
        <f>IF('TSA Input'!J3620="","",IF('TSA Input'!J3620="Yes",'TSA Input'!C3620,""))</f>
        <v/>
      </c>
      <c r="G3645" s="43" t="str">
        <f>IF('TSA Input'!J3620="","",IF('TSA Input'!J3620="Yes",'TSA Input'!I3620,""))</f>
        <v/>
      </c>
      <c r="H3645" s="43" t="str">
        <f>IF('TSA Input'!J3620="","",IF('TSA Input'!J3620="Yes",'TSA Input'!E3620,""))</f>
        <v/>
      </c>
      <c r="I3645" s="45" t="str">
        <f t="shared" si="2"/>
        <v/>
      </c>
      <c r="J3645" s="146" t="str">
        <f>IF('TSA Input'!$J3620="","",IF('TSA Input'!$J3620="Yes",'TSA Input'!$C3620,""))</f>
        <v/>
      </c>
      <c r="K3645" s="147" t="str">
        <f>IF('TSA Input'!$J3620="","",IF('TSA Input'!$J3620="Yes",'TSA Input'!$I3620,""))</f>
        <v/>
      </c>
      <c r="L3645" s="147" t="str">
        <f>IF('TSA Input'!$J3620="","",IF('TSA Input'!$J3620="Yes",'TSA Input'!$E3620,""))</f>
        <v/>
      </c>
      <c r="M3645" s="45" t="str">
        <f t="shared" si="3"/>
        <v/>
      </c>
      <c r="N3645" s="48"/>
      <c r="O3645" s="49"/>
      <c r="P3645" s="148" t="s">
        <v>31</v>
      </c>
      <c r="Q3645" s="149" t="s">
        <v>31</v>
      </c>
      <c r="R3645" s="1"/>
    </row>
    <row r="3646" spans="1:18" ht="15.75" hidden="1" customHeight="1">
      <c r="A3646" s="1" t="str">
        <f t="shared" si="1"/>
        <v/>
      </c>
      <c r="B3646" s="1"/>
      <c r="C3646" s="38" t="str">
        <f>IF('TSA Input'!J3621="","",IF('TSA Input'!J3621="Yes",'TSA Input'!B3621,"Ineligible"))</f>
        <v/>
      </c>
      <c r="D3646" s="39" t="str">
        <f>IF('TSA Input'!J3621="","",IF('TSA Input'!J3621="Yes",'TSA Input'!H3621,""))</f>
        <v/>
      </c>
      <c r="E3646" s="40" t="str">
        <f>IF('TSA Input'!J3621="","",IF('TSA Input'!J3621="Yes",'TSA Input'!G3621,""))</f>
        <v/>
      </c>
      <c r="F3646" s="42" t="str">
        <f>IF('TSA Input'!J3621="","",IF('TSA Input'!J3621="Yes",'TSA Input'!C3621,""))</f>
        <v/>
      </c>
      <c r="G3646" s="43" t="str">
        <f>IF('TSA Input'!J3621="","",IF('TSA Input'!J3621="Yes",'TSA Input'!I3621,""))</f>
        <v/>
      </c>
      <c r="H3646" s="43" t="str">
        <f>IF('TSA Input'!J3621="","",IF('TSA Input'!J3621="Yes",'TSA Input'!E3621,""))</f>
        <v/>
      </c>
      <c r="I3646" s="45" t="str">
        <f t="shared" si="2"/>
        <v/>
      </c>
      <c r="J3646" s="146" t="str">
        <f>IF('TSA Input'!$J3621="","",IF('TSA Input'!$J3621="Yes",'TSA Input'!$C3621,""))</f>
        <v/>
      </c>
      <c r="K3646" s="147" t="str">
        <f>IF('TSA Input'!$J3621="","",IF('TSA Input'!$J3621="Yes",'TSA Input'!$I3621,""))</f>
        <v/>
      </c>
      <c r="L3646" s="147" t="str">
        <f>IF('TSA Input'!$J3621="","",IF('TSA Input'!$J3621="Yes",'TSA Input'!$E3621,""))</f>
        <v/>
      </c>
      <c r="M3646" s="45" t="str">
        <f t="shared" si="3"/>
        <v/>
      </c>
      <c r="N3646" s="48"/>
      <c r="O3646" s="49"/>
      <c r="P3646" s="148" t="s">
        <v>31</v>
      </c>
      <c r="Q3646" s="149" t="s">
        <v>31</v>
      </c>
      <c r="R3646" s="1"/>
    </row>
    <row r="3647" spans="1:18" ht="15.75" hidden="1" customHeight="1">
      <c r="A3647" s="1" t="str">
        <f t="shared" si="1"/>
        <v/>
      </c>
      <c r="B3647" s="1"/>
      <c r="C3647" s="38" t="str">
        <f>IF('TSA Input'!J3622="","",IF('TSA Input'!J3622="Yes",'TSA Input'!B3622,"Ineligible"))</f>
        <v/>
      </c>
      <c r="D3647" s="39" t="str">
        <f>IF('TSA Input'!J3622="","",IF('TSA Input'!J3622="Yes",'TSA Input'!H3622,""))</f>
        <v/>
      </c>
      <c r="E3647" s="40" t="str">
        <f>IF('TSA Input'!J3622="","",IF('TSA Input'!J3622="Yes",'TSA Input'!G3622,""))</f>
        <v/>
      </c>
      <c r="F3647" s="42" t="str">
        <f>IF('TSA Input'!J3622="","",IF('TSA Input'!J3622="Yes",'TSA Input'!C3622,""))</f>
        <v/>
      </c>
      <c r="G3647" s="43" t="str">
        <f>IF('TSA Input'!J3622="","",IF('TSA Input'!J3622="Yes",'TSA Input'!I3622,""))</f>
        <v/>
      </c>
      <c r="H3647" s="43" t="str">
        <f>IF('TSA Input'!J3622="","",IF('TSA Input'!J3622="Yes",'TSA Input'!E3622,""))</f>
        <v/>
      </c>
      <c r="I3647" s="45" t="str">
        <f t="shared" si="2"/>
        <v/>
      </c>
      <c r="J3647" s="146" t="str">
        <f>IF('TSA Input'!$J3622="","",IF('TSA Input'!$J3622="Yes",'TSA Input'!$C3622,""))</f>
        <v/>
      </c>
      <c r="K3647" s="147" t="str">
        <f>IF('TSA Input'!$J3622="","",IF('TSA Input'!$J3622="Yes",'TSA Input'!$I3622,""))</f>
        <v/>
      </c>
      <c r="L3647" s="147" t="str">
        <f>IF('TSA Input'!$J3622="","",IF('TSA Input'!$J3622="Yes",'TSA Input'!$E3622,""))</f>
        <v/>
      </c>
      <c r="M3647" s="45" t="str">
        <f t="shared" si="3"/>
        <v/>
      </c>
      <c r="N3647" s="48"/>
      <c r="O3647" s="49"/>
      <c r="P3647" s="148" t="s">
        <v>31</v>
      </c>
      <c r="Q3647" s="149" t="s">
        <v>31</v>
      </c>
      <c r="R3647" s="1"/>
    </row>
    <row r="3648" spans="1:18" ht="15.75" hidden="1" customHeight="1">
      <c r="A3648" s="1" t="str">
        <f t="shared" si="1"/>
        <v/>
      </c>
      <c r="B3648" s="1"/>
      <c r="C3648" s="38" t="str">
        <f>IF('TSA Input'!J3623="","",IF('TSA Input'!J3623="Yes",'TSA Input'!B3623,"Ineligible"))</f>
        <v/>
      </c>
      <c r="D3648" s="39" t="str">
        <f>IF('TSA Input'!J3623="","",IF('TSA Input'!J3623="Yes",'TSA Input'!H3623,""))</f>
        <v/>
      </c>
      <c r="E3648" s="40" t="str">
        <f>IF('TSA Input'!J3623="","",IF('TSA Input'!J3623="Yes",'TSA Input'!G3623,""))</f>
        <v/>
      </c>
      <c r="F3648" s="42" t="str">
        <f>IF('TSA Input'!J3623="","",IF('TSA Input'!J3623="Yes",'TSA Input'!C3623,""))</f>
        <v/>
      </c>
      <c r="G3648" s="43" t="str">
        <f>IF('TSA Input'!J3623="","",IF('TSA Input'!J3623="Yes",'TSA Input'!I3623,""))</f>
        <v/>
      </c>
      <c r="H3648" s="43" t="str">
        <f>IF('TSA Input'!J3623="","",IF('TSA Input'!J3623="Yes",'TSA Input'!E3623,""))</f>
        <v/>
      </c>
      <c r="I3648" s="45" t="str">
        <f t="shared" si="2"/>
        <v/>
      </c>
      <c r="J3648" s="146" t="str">
        <f>IF('TSA Input'!$J3623="","",IF('TSA Input'!$J3623="Yes",'TSA Input'!$C3623,""))</f>
        <v/>
      </c>
      <c r="K3648" s="147" t="str">
        <f>IF('TSA Input'!$J3623="","",IF('TSA Input'!$J3623="Yes",'TSA Input'!$I3623,""))</f>
        <v/>
      </c>
      <c r="L3648" s="147" t="str">
        <f>IF('TSA Input'!$J3623="","",IF('TSA Input'!$J3623="Yes",'TSA Input'!$E3623,""))</f>
        <v/>
      </c>
      <c r="M3648" s="45" t="str">
        <f t="shared" si="3"/>
        <v/>
      </c>
      <c r="N3648" s="48"/>
      <c r="O3648" s="49"/>
      <c r="P3648" s="148" t="s">
        <v>31</v>
      </c>
      <c r="Q3648" s="149" t="s">
        <v>31</v>
      </c>
      <c r="R3648" s="1"/>
    </row>
    <row r="3649" spans="1:18" ht="15.75" hidden="1" customHeight="1">
      <c r="A3649" s="1" t="str">
        <f t="shared" si="1"/>
        <v/>
      </c>
      <c r="B3649" s="1"/>
      <c r="C3649" s="38" t="str">
        <f>IF('TSA Input'!J3624="","",IF('TSA Input'!J3624="Yes",'TSA Input'!B3624,"Ineligible"))</f>
        <v/>
      </c>
      <c r="D3649" s="39" t="str">
        <f>IF('TSA Input'!J3624="","",IF('TSA Input'!J3624="Yes",'TSA Input'!H3624,""))</f>
        <v/>
      </c>
      <c r="E3649" s="40" t="str">
        <f>IF('TSA Input'!J3624="","",IF('TSA Input'!J3624="Yes",'TSA Input'!G3624,""))</f>
        <v/>
      </c>
      <c r="F3649" s="42" t="str">
        <f>IF('TSA Input'!J3624="","",IF('TSA Input'!J3624="Yes",'TSA Input'!C3624,""))</f>
        <v/>
      </c>
      <c r="G3649" s="43" t="str">
        <f>IF('TSA Input'!J3624="","",IF('TSA Input'!J3624="Yes",'TSA Input'!I3624,""))</f>
        <v/>
      </c>
      <c r="H3649" s="43" t="str">
        <f>IF('TSA Input'!J3624="","",IF('TSA Input'!J3624="Yes",'TSA Input'!E3624,""))</f>
        <v/>
      </c>
      <c r="I3649" s="45" t="str">
        <f t="shared" si="2"/>
        <v/>
      </c>
      <c r="J3649" s="146" t="str">
        <f>IF('TSA Input'!$J3624="","",IF('TSA Input'!$J3624="Yes",'TSA Input'!$C3624,""))</f>
        <v/>
      </c>
      <c r="K3649" s="147" t="str">
        <f>IF('TSA Input'!$J3624="","",IF('TSA Input'!$J3624="Yes",'TSA Input'!$I3624,""))</f>
        <v/>
      </c>
      <c r="L3649" s="147" t="str">
        <f>IF('TSA Input'!$J3624="","",IF('TSA Input'!$J3624="Yes",'TSA Input'!$E3624,""))</f>
        <v/>
      </c>
      <c r="M3649" s="45" t="str">
        <f t="shared" si="3"/>
        <v/>
      </c>
      <c r="N3649" s="48"/>
      <c r="O3649" s="49"/>
      <c r="P3649" s="148" t="s">
        <v>31</v>
      </c>
      <c r="Q3649" s="149" t="s">
        <v>31</v>
      </c>
      <c r="R3649" s="1"/>
    </row>
    <row r="3650" spans="1:18" ht="15.75" hidden="1" customHeight="1">
      <c r="A3650" s="1" t="str">
        <f t="shared" si="1"/>
        <v/>
      </c>
      <c r="B3650" s="1"/>
      <c r="C3650" s="38" t="str">
        <f>IF('TSA Input'!J3625="","",IF('TSA Input'!J3625="Yes",'TSA Input'!B3625,"Ineligible"))</f>
        <v/>
      </c>
      <c r="D3650" s="39" t="str">
        <f>IF('TSA Input'!J3625="","",IF('TSA Input'!J3625="Yes",'TSA Input'!H3625,""))</f>
        <v/>
      </c>
      <c r="E3650" s="40" t="str">
        <f>IF('TSA Input'!J3625="","",IF('TSA Input'!J3625="Yes",'TSA Input'!G3625,""))</f>
        <v/>
      </c>
      <c r="F3650" s="42" t="str">
        <f>IF('TSA Input'!J3625="","",IF('TSA Input'!J3625="Yes",'TSA Input'!C3625,""))</f>
        <v/>
      </c>
      <c r="G3650" s="43" t="str">
        <f>IF('TSA Input'!J3625="","",IF('TSA Input'!J3625="Yes",'TSA Input'!I3625,""))</f>
        <v/>
      </c>
      <c r="H3650" s="43" t="str">
        <f>IF('TSA Input'!J3625="","",IF('TSA Input'!J3625="Yes",'TSA Input'!E3625,""))</f>
        <v/>
      </c>
      <c r="I3650" s="45" t="str">
        <f t="shared" si="2"/>
        <v/>
      </c>
      <c r="J3650" s="146" t="str">
        <f>IF('TSA Input'!$J3625="","",IF('TSA Input'!$J3625="Yes",'TSA Input'!$C3625,""))</f>
        <v/>
      </c>
      <c r="K3650" s="147" t="str">
        <f>IF('TSA Input'!$J3625="","",IF('TSA Input'!$J3625="Yes",'TSA Input'!$I3625,""))</f>
        <v/>
      </c>
      <c r="L3650" s="147" t="str">
        <f>IF('TSA Input'!$J3625="","",IF('TSA Input'!$J3625="Yes",'TSA Input'!$E3625,""))</f>
        <v/>
      </c>
      <c r="M3650" s="45" t="str">
        <f t="shared" si="3"/>
        <v/>
      </c>
      <c r="N3650" s="48"/>
      <c r="O3650" s="49"/>
      <c r="P3650" s="148" t="s">
        <v>31</v>
      </c>
      <c r="Q3650" s="149" t="s">
        <v>31</v>
      </c>
      <c r="R3650" s="1"/>
    </row>
    <row r="3651" spans="1:18" ht="15.75" hidden="1" customHeight="1">
      <c r="A3651" s="1" t="str">
        <f t="shared" si="1"/>
        <v/>
      </c>
      <c r="B3651" s="1"/>
      <c r="C3651" s="38" t="str">
        <f>IF('TSA Input'!J3626="","",IF('TSA Input'!J3626="Yes",'TSA Input'!B3626,"Ineligible"))</f>
        <v/>
      </c>
      <c r="D3651" s="39" t="str">
        <f>IF('TSA Input'!J3626="","",IF('TSA Input'!J3626="Yes",'TSA Input'!H3626,""))</f>
        <v/>
      </c>
      <c r="E3651" s="40" t="str">
        <f>IF('TSA Input'!J3626="","",IF('TSA Input'!J3626="Yes",'TSA Input'!G3626,""))</f>
        <v/>
      </c>
      <c r="F3651" s="42" t="str">
        <f>IF('TSA Input'!J3626="","",IF('TSA Input'!J3626="Yes",'TSA Input'!C3626,""))</f>
        <v/>
      </c>
      <c r="G3651" s="43" t="str">
        <f>IF('TSA Input'!J3626="","",IF('TSA Input'!J3626="Yes",'TSA Input'!I3626,""))</f>
        <v/>
      </c>
      <c r="H3651" s="43" t="str">
        <f>IF('TSA Input'!J3626="","",IF('TSA Input'!J3626="Yes",'TSA Input'!E3626,""))</f>
        <v/>
      </c>
      <c r="I3651" s="45" t="str">
        <f t="shared" si="2"/>
        <v/>
      </c>
      <c r="J3651" s="146" t="str">
        <f>IF('TSA Input'!$J3626="","",IF('TSA Input'!$J3626="Yes",'TSA Input'!$C3626,""))</f>
        <v/>
      </c>
      <c r="K3651" s="147" t="str">
        <f>IF('TSA Input'!$J3626="","",IF('TSA Input'!$J3626="Yes",'TSA Input'!$I3626,""))</f>
        <v/>
      </c>
      <c r="L3651" s="147" t="str">
        <f>IF('TSA Input'!$J3626="","",IF('TSA Input'!$J3626="Yes",'TSA Input'!$E3626,""))</f>
        <v/>
      </c>
      <c r="M3651" s="45" t="str">
        <f t="shared" si="3"/>
        <v/>
      </c>
      <c r="N3651" s="48"/>
      <c r="O3651" s="49"/>
      <c r="P3651" s="148" t="s">
        <v>31</v>
      </c>
      <c r="Q3651" s="149" t="s">
        <v>31</v>
      </c>
      <c r="R3651" s="1"/>
    </row>
    <row r="3652" spans="1:18" ht="15.75" hidden="1" customHeight="1">
      <c r="A3652" s="1" t="str">
        <f t="shared" si="1"/>
        <v/>
      </c>
      <c r="B3652" s="1"/>
      <c r="C3652" s="38" t="str">
        <f>IF('TSA Input'!J3627="","",IF('TSA Input'!J3627="Yes",'TSA Input'!B3627,"Ineligible"))</f>
        <v/>
      </c>
      <c r="D3652" s="39" t="str">
        <f>IF('TSA Input'!J3627="","",IF('TSA Input'!J3627="Yes",'TSA Input'!H3627,""))</f>
        <v/>
      </c>
      <c r="E3652" s="40" t="str">
        <f>IF('TSA Input'!J3627="","",IF('TSA Input'!J3627="Yes",'TSA Input'!G3627,""))</f>
        <v/>
      </c>
      <c r="F3652" s="42" t="str">
        <f>IF('TSA Input'!J3627="","",IF('TSA Input'!J3627="Yes",'TSA Input'!C3627,""))</f>
        <v/>
      </c>
      <c r="G3652" s="43" t="str">
        <f>IF('TSA Input'!J3627="","",IF('TSA Input'!J3627="Yes",'TSA Input'!I3627,""))</f>
        <v/>
      </c>
      <c r="H3652" s="43" t="str">
        <f>IF('TSA Input'!J3627="","",IF('TSA Input'!J3627="Yes",'TSA Input'!E3627,""))</f>
        <v/>
      </c>
      <c r="I3652" s="45" t="str">
        <f t="shared" si="2"/>
        <v/>
      </c>
      <c r="J3652" s="146" t="str">
        <f>IF('TSA Input'!$J3627="","",IF('TSA Input'!$J3627="Yes",'TSA Input'!$C3627,""))</f>
        <v/>
      </c>
      <c r="K3652" s="147" t="str">
        <f>IF('TSA Input'!$J3627="","",IF('TSA Input'!$J3627="Yes",'TSA Input'!$I3627,""))</f>
        <v/>
      </c>
      <c r="L3652" s="147" t="str">
        <f>IF('TSA Input'!$J3627="","",IF('TSA Input'!$J3627="Yes",'TSA Input'!$E3627,""))</f>
        <v/>
      </c>
      <c r="M3652" s="45" t="str">
        <f t="shared" si="3"/>
        <v/>
      </c>
      <c r="N3652" s="48"/>
      <c r="O3652" s="49"/>
      <c r="P3652" s="148" t="s">
        <v>31</v>
      </c>
      <c r="Q3652" s="149" t="s">
        <v>31</v>
      </c>
      <c r="R3652" s="1"/>
    </row>
    <row r="3653" spans="1:18" ht="15.75" hidden="1" customHeight="1">
      <c r="A3653" s="1" t="str">
        <f t="shared" si="1"/>
        <v/>
      </c>
      <c r="B3653" s="1"/>
      <c r="C3653" s="38" t="str">
        <f>IF('TSA Input'!J3628="","",IF('TSA Input'!J3628="Yes",'TSA Input'!B3628,"Ineligible"))</f>
        <v/>
      </c>
      <c r="D3653" s="39" t="str">
        <f>IF('TSA Input'!J3628="","",IF('TSA Input'!J3628="Yes",'TSA Input'!H3628,""))</f>
        <v/>
      </c>
      <c r="E3653" s="40" t="str">
        <f>IF('TSA Input'!J3628="","",IF('TSA Input'!J3628="Yes",'TSA Input'!G3628,""))</f>
        <v/>
      </c>
      <c r="F3653" s="42" t="str">
        <f>IF('TSA Input'!J3628="","",IF('TSA Input'!J3628="Yes",'TSA Input'!C3628,""))</f>
        <v/>
      </c>
      <c r="G3653" s="43" t="str">
        <f>IF('TSA Input'!J3628="","",IF('TSA Input'!J3628="Yes",'TSA Input'!I3628,""))</f>
        <v/>
      </c>
      <c r="H3653" s="43" t="str">
        <f>IF('TSA Input'!J3628="","",IF('TSA Input'!J3628="Yes",'TSA Input'!E3628,""))</f>
        <v/>
      </c>
      <c r="I3653" s="45" t="str">
        <f t="shared" si="2"/>
        <v/>
      </c>
      <c r="J3653" s="146" t="str">
        <f>IF('TSA Input'!$J3628="","",IF('TSA Input'!$J3628="Yes",'TSA Input'!$C3628,""))</f>
        <v/>
      </c>
      <c r="K3653" s="147" t="str">
        <f>IF('TSA Input'!$J3628="","",IF('TSA Input'!$J3628="Yes",'TSA Input'!$I3628,""))</f>
        <v/>
      </c>
      <c r="L3653" s="147" t="str">
        <f>IF('TSA Input'!$J3628="","",IF('TSA Input'!$J3628="Yes",'TSA Input'!$E3628,""))</f>
        <v/>
      </c>
      <c r="M3653" s="45" t="str">
        <f t="shared" si="3"/>
        <v/>
      </c>
      <c r="N3653" s="48"/>
      <c r="O3653" s="49"/>
      <c r="P3653" s="148" t="s">
        <v>31</v>
      </c>
      <c r="Q3653" s="149" t="s">
        <v>31</v>
      </c>
      <c r="R3653" s="1"/>
    </row>
    <row r="3654" spans="1:18" ht="15.75" hidden="1" customHeight="1">
      <c r="A3654" s="1" t="str">
        <f t="shared" si="1"/>
        <v/>
      </c>
      <c r="B3654" s="1"/>
      <c r="C3654" s="38" t="str">
        <f>IF('TSA Input'!J3629="","",IF('TSA Input'!J3629="Yes",'TSA Input'!B3629,"Ineligible"))</f>
        <v/>
      </c>
      <c r="D3654" s="39" t="str">
        <f>IF('TSA Input'!J3629="","",IF('TSA Input'!J3629="Yes",'TSA Input'!H3629,""))</f>
        <v/>
      </c>
      <c r="E3654" s="40" t="str">
        <f>IF('TSA Input'!J3629="","",IF('TSA Input'!J3629="Yes",'TSA Input'!G3629,""))</f>
        <v/>
      </c>
      <c r="F3654" s="42" t="str">
        <f>IF('TSA Input'!J3629="","",IF('TSA Input'!J3629="Yes",'TSA Input'!C3629,""))</f>
        <v/>
      </c>
      <c r="G3654" s="43" t="str">
        <f>IF('TSA Input'!J3629="","",IF('TSA Input'!J3629="Yes",'TSA Input'!I3629,""))</f>
        <v/>
      </c>
      <c r="H3654" s="43" t="str">
        <f>IF('TSA Input'!J3629="","",IF('TSA Input'!J3629="Yes",'TSA Input'!E3629,""))</f>
        <v/>
      </c>
      <c r="I3654" s="45" t="str">
        <f t="shared" si="2"/>
        <v/>
      </c>
      <c r="J3654" s="146" t="str">
        <f>IF('TSA Input'!$J3629="","",IF('TSA Input'!$J3629="Yes",'TSA Input'!$C3629,""))</f>
        <v/>
      </c>
      <c r="K3654" s="147" t="str">
        <f>IF('TSA Input'!$J3629="","",IF('TSA Input'!$J3629="Yes",'TSA Input'!$I3629,""))</f>
        <v/>
      </c>
      <c r="L3654" s="147" t="str">
        <f>IF('TSA Input'!$J3629="","",IF('TSA Input'!$J3629="Yes",'TSA Input'!$E3629,""))</f>
        <v/>
      </c>
      <c r="M3654" s="45" t="str">
        <f t="shared" si="3"/>
        <v/>
      </c>
      <c r="N3654" s="48"/>
      <c r="O3654" s="49"/>
      <c r="P3654" s="148" t="s">
        <v>31</v>
      </c>
      <c r="Q3654" s="149" t="s">
        <v>31</v>
      </c>
      <c r="R3654" s="1"/>
    </row>
    <row r="3655" spans="1:18" ht="15.75" hidden="1" customHeight="1">
      <c r="A3655" s="1" t="str">
        <f t="shared" si="1"/>
        <v/>
      </c>
      <c r="B3655" s="1"/>
      <c r="C3655" s="38" t="str">
        <f>IF('TSA Input'!J3630="","",IF('TSA Input'!J3630="Yes",'TSA Input'!B3630,"Ineligible"))</f>
        <v/>
      </c>
      <c r="D3655" s="39" t="str">
        <f>IF('TSA Input'!J3630="","",IF('TSA Input'!J3630="Yes",'TSA Input'!H3630,""))</f>
        <v/>
      </c>
      <c r="E3655" s="40" t="str">
        <f>IF('TSA Input'!J3630="","",IF('TSA Input'!J3630="Yes",'TSA Input'!G3630,""))</f>
        <v/>
      </c>
      <c r="F3655" s="42" t="str">
        <f>IF('TSA Input'!J3630="","",IF('TSA Input'!J3630="Yes",'TSA Input'!C3630,""))</f>
        <v/>
      </c>
      <c r="G3655" s="43" t="str">
        <f>IF('TSA Input'!J3630="","",IF('TSA Input'!J3630="Yes",'TSA Input'!I3630,""))</f>
        <v/>
      </c>
      <c r="H3655" s="43" t="str">
        <f>IF('TSA Input'!J3630="","",IF('TSA Input'!J3630="Yes",'TSA Input'!E3630,""))</f>
        <v/>
      </c>
      <c r="I3655" s="45" t="str">
        <f t="shared" si="2"/>
        <v/>
      </c>
      <c r="J3655" s="146" t="str">
        <f>IF('TSA Input'!$J3630="","",IF('TSA Input'!$J3630="Yes",'TSA Input'!$C3630,""))</f>
        <v/>
      </c>
      <c r="K3655" s="147" t="str">
        <f>IF('TSA Input'!$J3630="","",IF('TSA Input'!$J3630="Yes",'TSA Input'!$I3630,""))</f>
        <v/>
      </c>
      <c r="L3655" s="147" t="str">
        <f>IF('TSA Input'!$J3630="","",IF('TSA Input'!$J3630="Yes",'TSA Input'!$E3630,""))</f>
        <v/>
      </c>
      <c r="M3655" s="45" t="str">
        <f t="shared" si="3"/>
        <v/>
      </c>
      <c r="N3655" s="48"/>
      <c r="O3655" s="49"/>
      <c r="P3655" s="148" t="s">
        <v>31</v>
      </c>
      <c r="Q3655" s="149" t="s">
        <v>31</v>
      </c>
      <c r="R3655" s="1"/>
    </row>
    <row r="3656" spans="1:18" ht="15.75" hidden="1" customHeight="1">
      <c r="A3656" s="1" t="str">
        <f t="shared" si="1"/>
        <v/>
      </c>
      <c r="B3656" s="1"/>
      <c r="C3656" s="38" t="str">
        <f>IF('TSA Input'!J3631="","",IF('TSA Input'!J3631="Yes",'TSA Input'!B3631,"Ineligible"))</f>
        <v/>
      </c>
      <c r="D3656" s="39" t="str">
        <f>IF('TSA Input'!J3631="","",IF('TSA Input'!J3631="Yes",'TSA Input'!H3631,""))</f>
        <v/>
      </c>
      <c r="E3656" s="40" t="str">
        <f>IF('TSA Input'!J3631="","",IF('TSA Input'!J3631="Yes",'TSA Input'!G3631,""))</f>
        <v/>
      </c>
      <c r="F3656" s="42" t="str">
        <f>IF('TSA Input'!J3631="","",IF('TSA Input'!J3631="Yes",'TSA Input'!C3631,""))</f>
        <v/>
      </c>
      <c r="G3656" s="43" t="str">
        <f>IF('TSA Input'!J3631="","",IF('TSA Input'!J3631="Yes",'TSA Input'!I3631,""))</f>
        <v/>
      </c>
      <c r="H3656" s="43" t="str">
        <f>IF('TSA Input'!J3631="","",IF('TSA Input'!J3631="Yes",'TSA Input'!E3631,""))</f>
        <v/>
      </c>
      <c r="I3656" s="45" t="str">
        <f t="shared" si="2"/>
        <v/>
      </c>
      <c r="J3656" s="146" t="str">
        <f>IF('TSA Input'!$J3631="","",IF('TSA Input'!$J3631="Yes",'TSA Input'!$C3631,""))</f>
        <v/>
      </c>
      <c r="K3656" s="147" t="str">
        <f>IF('TSA Input'!$J3631="","",IF('TSA Input'!$J3631="Yes",'TSA Input'!$I3631,""))</f>
        <v/>
      </c>
      <c r="L3656" s="147" t="str">
        <f>IF('TSA Input'!$J3631="","",IF('TSA Input'!$J3631="Yes",'TSA Input'!$E3631,""))</f>
        <v/>
      </c>
      <c r="M3656" s="45" t="str">
        <f t="shared" si="3"/>
        <v/>
      </c>
      <c r="N3656" s="48"/>
      <c r="O3656" s="49"/>
      <c r="P3656" s="148" t="s">
        <v>31</v>
      </c>
      <c r="Q3656" s="149" t="s">
        <v>31</v>
      </c>
      <c r="R3656" s="1"/>
    </row>
    <row r="3657" spans="1:18" ht="15.75" hidden="1" customHeight="1">
      <c r="A3657" s="1" t="str">
        <f t="shared" si="1"/>
        <v/>
      </c>
      <c r="B3657" s="1"/>
      <c r="C3657" s="38" t="str">
        <f>IF('TSA Input'!J3632="","",IF('TSA Input'!J3632="Yes",'TSA Input'!B3632,"Ineligible"))</f>
        <v/>
      </c>
      <c r="D3657" s="39" t="str">
        <f>IF('TSA Input'!J3632="","",IF('TSA Input'!J3632="Yes",'TSA Input'!H3632,""))</f>
        <v/>
      </c>
      <c r="E3657" s="40" t="str">
        <f>IF('TSA Input'!J3632="","",IF('TSA Input'!J3632="Yes",'TSA Input'!G3632,""))</f>
        <v/>
      </c>
      <c r="F3657" s="42" t="str">
        <f>IF('TSA Input'!J3632="","",IF('TSA Input'!J3632="Yes",'TSA Input'!C3632,""))</f>
        <v/>
      </c>
      <c r="G3657" s="43" t="str">
        <f>IF('TSA Input'!J3632="","",IF('TSA Input'!J3632="Yes",'TSA Input'!I3632,""))</f>
        <v/>
      </c>
      <c r="H3657" s="43" t="str">
        <f>IF('TSA Input'!J3632="","",IF('TSA Input'!J3632="Yes",'TSA Input'!E3632,""))</f>
        <v/>
      </c>
      <c r="I3657" s="45" t="str">
        <f t="shared" si="2"/>
        <v/>
      </c>
      <c r="J3657" s="146" t="str">
        <f>IF('TSA Input'!$J3632="","",IF('TSA Input'!$J3632="Yes",'TSA Input'!$C3632,""))</f>
        <v/>
      </c>
      <c r="K3657" s="147" t="str">
        <f>IF('TSA Input'!$J3632="","",IF('TSA Input'!$J3632="Yes",'TSA Input'!$I3632,""))</f>
        <v/>
      </c>
      <c r="L3657" s="147" t="str">
        <f>IF('TSA Input'!$J3632="","",IF('TSA Input'!$J3632="Yes",'TSA Input'!$E3632,""))</f>
        <v/>
      </c>
      <c r="M3657" s="45" t="str">
        <f t="shared" si="3"/>
        <v/>
      </c>
      <c r="N3657" s="48"/>
      <c r="O3657" s="49"/>
      <c r="P3657" s="148" t="s">
        <v>31</v>
      </c>
      <c r="Q3657" s="149" t="s">
        <v>31</v>
      </c>
      <c r="R3657" s="1"/>
    </row>
    <row r="3658" spans="1:18" ht="15.75" hidden="1" customHeight="1">
      <c r="A3658" s="1" t="str">
        <f t="shared" si="1"/>
        <v/>
      </c>
      <c r="B3658" s="1"/>
      <c r="C3658" s="38" t="str">
        <f>IF('TSA Input'!J3633="","",IF('TSA Input'!J3633="Yes",'TSA Input'!B3633,"Ineligible"))</f>
        <v/>
      </c>
      <c r="D3658" s="39" t="str">
        <f>IF('TSA Input'!J3633="","",IF('TSA Input'!J3633="Yes",'TSA Input'!H3633,""))</f>
        <v/>
      </c>
      <c r="E3658" s="40" t="str">
        <f>IF('TSA Input'!J3633="","",IF('TSA Input'!J3633="Yes",'TSA Input'!G3633,""))</f>
        <v/>
      </c>
      <c r="F3658" s="42" t="str">
        <f>IF('TSA Input'!J3633="","",IF('TSA Input'!J3633="Yes",'TSA Input'!C3633,""))</f>
        <v/>
      </c>
      <c r="G3658" s="43" t="str">
        <f>IF('TSA Input'!J3633="","",IF('TSA Input'!J3633="Yes",'TSA Input'!I3633,""))</f>
        <v/>
      </c>
      <c r="H3658" s="43" t="str">
        <f>IF('TSA Input'!J3633="","",IF('TSA Input'!J3633="Yes",'TSA Input'!E3633,""))</f>
        <v/>
      </c>
      <c r="I3658" s="45" t="str">
        <f t="shared" si="2"/>
        <v/>
      </c>
      <c r="J3658" s="146" t="str">
        <f>IF('TSA Input'!$J3633="","",IF('TSA Input'!$J3633="Yes",'TSA Input'!$C3633,""))</f>
        <v/>
      </c>
      <c r="K3658" s="147" t="str">
        <f>IF('TSA Input'!$J3633="","",IF('TSA Input'!$J3633="Yes",'TSA Input'!$I3633,""))</f>
        <v/>
      </c>
      <c r="L3658" s="147" t="str">
        <f>IF('TSA Input'!$J3633="","",IF('TSA Input'!$J3633="Yes",'TSA Input'!$E3633,""))</f>
        <v/>
      </c>
      <c r="M3658" s="45" t="str">
        <f t="shared" si="3"/>
        <v/>
      </c>
      <c r="N3658" s="48"/>
      <c r="O3658" s="49"/>
      <c r="P3658" s="148" t="s">
        <v>31</v>
      </c>
      <c r="Q3658" s="149" t="s">
        <v>31</v>
      </c>
      <c r="R3658" s="1"/>
    </row>
    <row r="3659" spans="1:18" ht="15.75" hidden="1" customHeight="1">
      <c r="A3659" s="1" t="str">
        <f t="shared" si="1"/>
        <v/>
      </c>
      <c r="B3659" s="1"/>
      <c r="C3659" s="38" t="str">
        <f>IF('TSA Input'!J3634="","",IF('TSA Input'!J3634="Yes",'TSA Input'!B3634,"Ineligible"))</f>
        <v/>
      </c>
      <c r="D3659" s="39" t="str">
        <f>IF('TSA Input'!J3634="","",IF('TSA Input'!J3634="Yes",'TSA Input'!H3634,""))</f>
        <v/>
      </c>
      <c r="E3659" s="40" t="str">
        <f>IF('TSA Input'!J3634="","",IF('TSA Input'!J3634="Yes",'TSA Input'!G3634,""))</f>
        <v/>
      </c>
      <c r="F3659" s="42" t="str">
        <f>IF('TSA Input'!J3634="","",IF('TSA Input'!J3634="Yes",'TSA Input'!C3634,""))</f>
        <v/>
      </c>
      <c r="G3659" s="43" t="str">
        <f>IF('TSA Input'!J3634="","",IF('TSA Input'!J3634="Yes",'TSA Input'!I3634,""))</f>
        <v/>
      </c>
      <c r="H3659" s="43" t="str">
        <f>IF('TSA Input'!J3634="","",IF('TSA Input'!J3634="Yes",'TSA Input'!E3634,""))</f>
        <v/>
      </c>
      <c r="I3659" s="45" t="str">
        <f t="shared" si="2"/>
        <v/>
      </c>
      <c r="J3659" s="146" t="str">
        <f>IF('TSA Input'!$J3634="","",IF('TSA Input'!$J3634="Yes",'TSA Input'!$C3634,""))</f>
        <v/>
      </c>
      <c r="K3659" s="147" t="str">
        <f>IF('TSA Input'!$J3634="","",IF('TSA Input'!$J3634="Yes",'TSA Input'!$I3634,""))</f>
        <v/>
      </c>
      <c r="L3659" s="147" t="str">
        <f>IF('TSA Input'!$J3634="","",IF('TSA Input'!$J3634="Yes",'TSA Input'!$E3634,""))</f>
        <v/>
      </c>
      <c r="M3659" s="45" t="str">
        <f t="shared" si="3"/>
        <v/>
      </c>
      <c r="N3659" s="48"/>
      <c r="O3659" s="49"/>
      <c r="P3659" s="148" t="s">
        <v>31</v>
      </c>
      <c r="Q3659" s="149" t="s">
        <v>31</v>
      </c>
      <c r="R3659" s="1"/>
    </row>
    <row r="3660" spans="1:18" ht="15.75" hidden="1" customHeight="1">
      <c r="A3660" s="1" t="str">
        <f t="shared" si="1"/>
        <v/>
      </c>
      <c r="B3660" s="1"/>
      <c r="C3660" s="38" t="str">
        <f>IF('TSA Input'!J3635="","",IF('TSA Input'!J3635="Yes",'TSA Input'!B3635,"Ineligible"))</f>
        <v/>
      </c>
      <c r="D3660" s="39" t="str">
        <f>IF('TSA Input'!J3635="","",IF('TSA Input'!J3635="Yes",'TSA Input'!H3635,""))</f>
        <v/>
      </c>
      <c r="E3660" s="40" t="str">
        <f>IF('TSA Input'!J3635="","",IF('TSA Input'!J3635="Yes",'TSA Input'!G3635,""))</f>
        <v/>
      </c>
      <c r="F3660" s="42" t="str">
        <f>IF('TSA Input'!J3635="","",IF('TSA Input'!J3635="Yes",'TSA Input'!C3635,""))</f>
        <v/>
      </c>
      <c r="G3660" s="43" t="str">
        <f>IF('TSA Input'!J3635="","",IF('TSA Input'!J3635="Yes",'TSA Input'!I3635,""))</f>
        <v/>
      </c>
      <c r="H3660" s="43" t="str">
        <f>IF('TSA Input'!J3635="","",IF('TSA Input'!J3635="Yes",'TSA Input'!E3635,""))</f>
        <v/>
      </c>
      <c r="I3660" s="45" t="str">
        <f t="shared" si="2"/>
        <v/>
      </c>
      <c r="J3660" s="146" t="str">
        <f>IF('TSA Input'!$J3635="","",IF('TSA Input'!$J3635="Yes",'TSA Input'!$C3635,""))</f>
        <v/>
      </c>
      <c r="K3660" s="147" t="str">
        <f>IF('TSA Input'!$J3635="","",IF('TSA Input'!$J3635="Yes",'TSA Input'!$I3635,""))</f>
        <v/>
      </c>
      <c r="L3660" s="147" t="str">
        <f>IF('TSA Input'!$J3635="","",IF('TSA Input'!$J3635="Yes",'TSA Input'!$E3635,""))</f>
        <v/>
      </c>
      <c r="M3660" s="45" t="str">
        <f t="shared" si="3"/>
        <v/>
      </c>
      <c r="N3660" s="48"/>
      <c r="O3660" s="49"/>
      <c r="P3660" s="148" t="s">
        <v>31</v>
      </c>
      <c r="Q3660" s="149" t="s">
        <v>31</v>
      </c>
      <c r="R3660" s="1"/>
    </row>
    <row r="3661" spans="1:18" ht="15.75" hidden="1" customHeight="1">
      <c r="A3661" s="1" t="str">
        <f t="shared" si="1"/>
        <v/>
      </c>
      <c r="B3661" s="1"/>
      <c r="C3661" s="38" t="str">
        <f>IF('TSA Input'!J3636="","",IF('TSA Input'!J3636="Yes",'TSA Input'!B3636,"Ineligible"))</f>
        <v/>
      </c>
      <c r="D3661" s="39" t="str">
        <f>IF('TSA Input'!J3636="","",IF('TSA Input'!J3636="Yes",'TSA Input'!H3636,""))</f>
        <v/>
      </c>
      <c r="E3661" s="40" t="str">
        <f>IF('TSA Input'!J3636="","",IF('TSA Input'!J3636="Yes",'TSA Input'!G3636,""))</f>
        <v/>
      </c>
      <c r="F3661" s="42" t="str">
        <f>IF('TSA Input'!J3636="","",IF('TSA Input'!J3636="Yes",'TSA Input'!C3636,""))</f>
        <v/>
      </c>
      <c r="G3661" s="43" t="str">
        <f>IF('TSA Input'!J3636="","",IF('TSA Input'!J3636="Yes",'TSA Input'!I3636,""))</f>
        <v/>
      </c>
      <c r="H3661" s="43" t="str">
        <f>IF('TSA Input'!J3636="","",IF('TSA Input'!J3636="Yes",'TSA Input'!E3636,""))</f>
        <v/>
      </c>
      <c r="I3661" s="45" t="str">
        <f t="shared" si="2"/>
        <v/>
      </c>
      <c r="J3661" s="146" t="str">
        <f>IF('TSA Input'!$J3636="","",IF('TSA Input'!$J3636="Yes",'TSA Input'!$C3636,""))</f>
        <v/>
      </c>
      <c r="K3661" s="147" t="str">
        <f>IF('TSA Input'!$J3636="","",IF('TSA Input'!$J3636="Yes",'TSA Input'!$I3636,""))</f>
        <v/>
      </c>
      <c r="L3661" s="147" t="str">
        <f>IF('TSA Input'!$J3636="","",IF('TSA Input'!$J3636="Yes",'TSA Input'!$E3636,""))</f>
        <v/>
      </c>
      <c r="M3661" s="45" t="str">
        <f t="shared" si="3"/>
        <v/>
      </c>
      <c r="N3661" s="48"/>
      <c r="O3661" s="49"/>
      <c r="P3661" s="148" t="s">
        <v>31</v>
      </c>
      <c r="Q3661" s="149" t="s">
        <v>31</v>
      </c>
      <c r="R3661" s="1"/>
    </row>
    <row r="3662" spans="1:18" ht="15.75" hidden="1" customHeight="1">
      <c r="A3662" s="1" t="str">
        <f t="shared" si="1"/>
        <v/>
      </c>
      <c r="B3662" s="1"/>
      <c r="C3662" s="38" t="str">
        <f>IF('TSA Input'!J3637="","",IF('TSA Input'!J3637="Yes",'TSA Input'!B3637,"Ineligible"))</f>
        <v/>
      </c>
      <c r="D3662" s="39" t="str">
        <f>IF('TSA Input'!J3637="","",IF('TSA Input'!J3637="Yes",'TSA Input'!H3637,""))</f>
        <v/>
      </c>
      <c r="E3662" s="40" t="str">
        <f>IF('TSA Input'!J3637="","",IF('TSA Input'!J3637="Yes",'TSA Input'!G3637,""))</f>
        <v/>
      </c>
      <c r="F3662" s="42" t="str">
        <f>IF('TSA Input'!J3637="","",IF('TSA Input'!J3637="Yes",'TSA Input'!C3637,""))</f>
        <v/>
      </c>
      <c r="G3662" s="43" t="str">
        <f>IF('TSA Input'!J3637="","",IF('TSA Input'!J3637="Yes",'TSA Input'!I3637,""))</f>
        <v/>
      </c>
      <c r="H3662" s="43" t="str">
        <f>IF('TSA Input'!J3637="","",IF('TSA Input'!J3637="Yes",'TSA Input'!E3637,""))</f>
        <v/>
      </c>
      <c r="I3662" s="45" t="str">
        <f t="shared" si="2"/>
        <v/>
      </c>
      <c r="J3662" s="146" t="str">
        <f>IF('TSA Input'!$J3637="","",IF('TSA Input'!$J3637="Yes",'TSA Input'!$C3637,""))</f>
        <v/>
      </c>
      <c r="K3662" s="147" t="str">
        <f>IF('TSA Input'!$J3637="","",IF('TSA Input'!$J3637="Yes",'TSA Input'!$I3637,""))</f>
        <v/>
      </c>
      <c r="L3662" s="147" t="str">
        <f>IF('TSA Input'!$J3637="","",IF('TSA Input'!$J3637="Yes",'TSA Input'!$E3637,""))</f>
        <v/>
      </c>
      <c r="M3662" s="45" t="str">
        <f t="shared" si="3"/>
        <v/>
      </c>
      <c r="N3662" s="48"/>
      <c r="O3662" s="49"/>
      <c r="P3662" s="148" t="s">
        <v>31</v>
      </c>
      <c r="Q3662" s="149" t="s">
        <v>31</v>
      </c>
      <c r="R3662" s="1"/>
    </row>
    <row r="3663" spans="1:18" ht="15.75" hidden="1" customHeight="1">
      <c r="A3663" s="1" t="str">
        <f t="shared" si="1"/>
        <v/>
      </c>
      <c r="B3663" s="1"/>
      <c r="C3663" s="38" t="str">
        <f>IF('TSA Input'!J3638="","",IF('TSA Input'!J3638="Yes",'TSA Input'!B3638,"Ineligible"))</f>
        <v/>
      </c>
      <c r="D3663" s="39" t="str">
        <f>IF('TSA Input'!J3638="","",IF('TSA Input'!J3638="Yes",'TSA Input'!H3638,""))</f>
        <v/>
      </c>
      <c r="E3663" s="40" t="str">
        <f>IF('TSA Input'!J3638="","",IF('TSA Input'!J3638="Yes",'TSA Input'!G3638,""))</f>
        <v/>
      </c>
      <c r="F3663" s="42" t="str">
        <f>IF('TSA Input'!J3638="","",IF('TSA Input'!J3638="Yes",'TSA Input'!C3638,""))</f>
        <v/>
      </c>
      <c r="G3663" s="43" t="str">
        <f>IF('TSA Input'!J3638="","",IF('TSA Input'!J3638="Yes",'TSA Input'!I3638,""))</f>
        <v/>
      </c>
      <c r="H3663" s="43" t="str">
        <f>IF('TSA Input'!J3638="","",IF('TSA Input'!J3638="Yes",'TSA Input'!E3638,""))</f>
        <v/>
      </c>
      <c r="I3663" s="45" t="str">
        <f t="shared" si="2"/>
        <v/>
      </c>
      <c r="J3663" s="146" t="str">
        <f>IF('TSA Input'!$J3638="","",IF('TSA Input'!$J3638="Yes",'TSA Input'!$C3638,""))</f>
        <v/>
      </c>
      <c r="K3663" s="147" t="str">
        <f>IF('TSA Input'!$J3638="","",IF('TSA Input'!$J3638="Yes",'TSA Input'!$I3638,""))</f>
        <v/>
      </c>
      <c r="L3663" s="147" t="str">
        <f>IF('TSA Input'!$J3638="","",IF('TSA Input'!$J3638="Yes",'TSA Input'!$E3638,""))</f>
        <v/>
      </c>
      <c r="M3663" s="45" t="str">
        <f t="shared" si="3"/>
        <v/>
      </c>
      <c r="N3663" s="48"/>
      <c r="O3663" s="49"/>
      <c r="P3663" s="148" t="s">
        <v>31</v>
      </c>
      <c r="Q3663" s="149" t="s">
        <v>31</v>
      </c>
      <c r="R3663" s="1"/>
    </row>
    <row r="3664" spans="1:18" ht="15.75" hidden="1" customHeight="1">
      <c r="A3664" s="1" t="str">
        <f t="shared" si="1"/>
        <v/>
      </c>
      <c r="B3664" s="1"/>
      <c r="C3664" s="38" t="str">
        <f>IF('TSA Input'!J3639="","",IF('TSA Input'!J3639="Yes",'TSA Input'!B3639,"Ineligible"))</f>
        <v/>
      </c>
      <c r="D3664" s="39" t="str">
        <f>IF('TSA Input'!J3639="","",IF('TSA Input'!J3639="Yes",'TSA Input'!H3639,""))</f>
        <v/>
      </c>
      <c r="E3664" s="40" t="str">
        <f>IF('TSA Input'!J3639="","",IF('TSA Input'!J3639="Yes",'TSA Input'!G3639,""))</f>
        <v/>
      </c>
      <c r="F3664" s="42" t="str">
        <f>IF('TSA Input'!J3639="","",IF('TSA Input'!J3639="Yes",'TSA Input'!C3639,""))</f>
        <v/>
      </c>
      <c r="G3664" s="43" t="str">
        <f>IF('TSA Input'!J3639="","",IF('TSA Input'!J3639="Yes",'TSA Input'!I3639,""))</f>
        <v/>
      </c>
      <c r="H3664" s="43" t="str">
        <f>IF('TSA Input'!J3639="","",IF('TSA Input'!J3639="Yes",'TSA Input'!E3639,""))</f>
        <v/>
      </c>
      <c r="I3664" s="45" t="str">
        <f t="shared" si="2"/>
        <v/>
      </c>
      <c r="J3664" s="146" t="str">
        <f>IF('TSA Input'!$J3639="","",IF('TSA Input'!$J3639="Yes",'TSA Input'!$C3639,""))</f>
        <v/>
      </c>
      <c r="K3664" s="147" t="str">
        <f>IF('TSA Input'!$J3639="","",IF('TSA Input'!$J3639="Yes",'TSA Input'!$I3639,""))</f>
        <v/>
      </c>
      <c r="L3664" s="147" t="str">
        <f>IF('TSA Input'!$J3639="","",IF('TSA Input'!$J3639="Yes",'TSA Input'!$E3639,""))</f>
        <v/>
      </c>
      <c r="M3664" s="45" t="str">
        <f t="shared" si="3"/>
        <v/>
      </c>
      <c r="N3664" s="48"/>
      <c r="O3664" s="49"/>
      <c r="P3664" s="148" t="s">
        <v>31</v>
      </c>
      <c r="Q3664" s="149" t="s">
        <v>31</v>
      </c>
      <c r="R3664" s="1"/>
    </row>
    <row r="3665" spans="1:18" ht="15.75" hidden="1" customHeight="1">
      <c r="A3665" s="1" t="str">
        <f t="shared" si="1"/>
        <v/>
      </c>
      <c r="B3665" s="1"/>
      <c r="C3665" s="38" t="str">
        <f>IF('TSA Input'!J3640="","",IF('TSA Input'!J3640="Yes",'TSA Input'!B3640,"Ineligible"))</f>
        <v/>
      </c>
      <c r="D3665" s="39" t="str">
        <f>IF('TSA Input'!J3640="","",IF('TSA Input'!J3640="Yes",'TSA Input'!H3640,""))</f>
        <v/>
      </c>
      <c r="E3665" s="40" t="str">
        <f>IF('TSA Input'!J3640="","",IF('TSA Input'!J3640="Yes",'TSA Input'!G3640,""))</f>
        <v/>
      </c>
      <c r="F3665" s="42" t="str">
        <f>IF('TSA Input'!J3640="","",IF('TSA Input'!J3640="Yes",'TSA Input'!C3640,""))</f>
        <v/>
      </c>
      <c r="G3665" s="43" t="str">
        <f>IF('TSA Input'!J3640="","",IF('TSA Input'!J3640="Yes",'TSA Input'!I3640,""))</f>
        <v/>
      </c>
      <c r="H3665" s="43" t="str">
        <f>IF('TSA Input'!J3640="","",IF('TSA Input'!J3640="Yes",'TSA Input'!E3640,""))</f>
        <v/>
      </c>
      <c r="I3665" s="45" t="str">
        <f t="shared" si="2"/>
        <v/>
      </c>
      <c r="J3665" s="146" t="str">
        <f>IF('TSA Input'!$J3640="","",IF('TSA Input'!$J3640="Yes",'TSA Input'!$C3640,""))</f>
        <v/>
      </c>
      <c r="K3665" s="147" t="str">
        <f>IF('TSA Input'!$J3640="","",IF('TSA Input'!$J3640="Yes",'TSA Input'!$I3640,""))</f>
        <v/>
      </c>
      <c r="L3665" s="147" t="str">
        <f>IF('TSA Input'!$J3640="","",IF('TSA Input'!$J3640="Yes",'TSA Input'!$E3640,""))</f>
        <v/>
      </c>
      <c r="M3665" s="45" t="str">
        <f t="shared" si="3"/>
        <v/>
      </c>
      <c r="N3665" s="48"/>
      <c r="O3665" s="49"/>
      <c r="P3665" s="148" t="s">
        <v>31</v>
      </c>
      <c r="Q3665" s="149" t="s">
        <v>31</v>
      </c>
      <c r="R3665" s="1"/>
    </row>
    <row r="3666" spans="1:18" ht="15.75" hidden="1" customHeight="1">
      <c r="A3666" s="1" t="str">
        <f t="shared" si="1"/>
        <v/>
      </c>
      <c r="B3666" s="1"/>
      <c r="C3666" s="38" t="str">
        <f>IF('TSA Input'!J3641="","",IF('TSA Input'!J3641="Yes",'TSA Input'!B3641,"Ineligible"))</f>
        <v/>
      </c>
      <c r="D3666" s="39" t="str">
        <f>IF('TSA Input'!J3641="","",IF('TSA Input'!J3641="Yes",'TSA Input'!H3641,""))</f>
        <v/>
      </c>
      <c r="E3666" s="40" t="str">
        <f>IF('TSA Input'!J3641="","",IF('TSA Input'!J3641="Yes",'TSA Input'!G3641,""))</f>
        <v/>
      </c>
      <c r="F3666" s="42" t="str">
        <f>IF('TSA Input'!J3641="","",IF('TSA Input'!J3641="Yes",'TSA Input'!C3641,""))</f>
        <v/>
      </c>
      <c r="G3666" s="43" t="str">
        <f>IF('TSA Input'!J3641="","",IF('TSA Input'!J3641="Yes",'TSA Input'!I3641,""))</f>
        <v/>
      </c>
      <c r="H3666" s="43" t="str">
        <f>IF('TSA Input'!J3641="","",IF('TSA Input'!J3641="Yes",'TSA Input'!E3641,""))</f>
        <v/>
      </c>
      <c r="I3666" s="45" t="str">
        <f t="shared" si="2"/>
        <v/>
      </c>
      <c r="J3666" s="146" t="str">
        <f>IF('TSA Input'!$J3641="","",IF('TSA Input'!$J3641="Yes",'TSA Input'!$C3641,""))</f>
        <v/>
      </c>
      <c r="K3666" s="147" t="str">
        <f>IF('TSA Input'!$J3641="","",IF('TSA Input'!$J3641="Yes",'TSA Input'!$I3641,""))</f>
        <v/>
      </c>
      <c r="L3666" s="147" t="str">
        <f>IF('TSA Input'!$J3641="","",IF('TSA Input'!$J3641="Yes",'TSA Input'!$E3641,""))</f>
        <v/>
      </c>
      <c r="M3666" s="45" t="str">
        <f t="shared" si="3"/>
        <v/>
      </c>
      <c r="N3666" s="48"/>
      <c r="O3666" s="49"/>
      <c r="P3666" s="148" t="s">
        <v>31</v>
      </c>
      <c r="Q3666" s="149" t="s">
        <v>31</v>
      </c>
      <c r="R3666" s="1"/>
    </row>
    <row r="3667" spans="1:18" ht="15.75" hidden="1" customHeight="1">
      <c r="A3667" s="1" t="str">
        <f t="shared" si="1"/>
        <v/>
      </c>
      <c r="B3667" s="1"/>
      <c r="C3667" s="38" t="str">
        <f>IF('TSA Input'!J3642="","",IF('TSA Input'!J3642="Yes",'TSA Input'!B3642,"Ineligible"))</f>
        <v/>
      </c>
      <c r="D3667" s="39" t="str">
        <f>IF('TSA Input'!J3642="","",IF('TSA Input'!J3642="Yes",'TSA Input'!H3642,""))</f>
        <v/>
      </c>
      <c r="E3667" s="40" t="str">
        <f>IF('TSA Input'!J3642="","",IF('TSA Input'!J3642="Yes",'TSA Input'!G3642,""))</f>
        <v/>
      </c>
      <c r="F3667" s="42" t="str">
        <f>IF('TSA Input'!J3642="","",IF('TSA Input'!J3642="Yes",'TSA Input'!C3642,""))</f>
        <v/>
      </c>
      <c r="G3667" s="43" t="str">
        <f>IF('TSA Input'!J3642="","",IF('TSA Input'!J3642="Yes",'TSA Input'!I3642,""))</f>
        <v/>
      </c>
      <c r="H3667" s="43" t="str">
        <f>IF('TSA Input'!J3642="","",IF('TSA Input'!J3642="Yes",'TSA Input'!E3642,""))</f>
        <v/>
      </c>
      <c r="I3667" s="45" t="str">
        <f t="shared" si="2"/>
        <v/>
      </c>
      <c r="J3667" s="146" t="str">
        <f>IF('TSA Input'!$J3642="","",IF('TSA Input'!$J3642="Yes",'TSA Input'!$C3642,""))</f>
        <v/>
      </c>
      <c r="K3667" s="147" t="str">
        <f>IF('TSA Input'!$J3642="","",IF('TSA Input'!$J3642="Yes",'TSA Input'!$I3642,""))</f>
        <v/>
      </c>
      <c r="L3667" s="147" t="str">
        <f>IF('TSA Input'!$J3642="","",IF('TSA Input'!$J3642="Yes",'TSA Input'!$E3642,""))</f>
        <v/>
      </c>
      <c r="M3667" s="45" t="str">
        <f t="shared" si="3"/>
        <v/>
      </c>
      <c r="N3667" s="48"/>
      <c r="O3667" s="49"/>
      <c r="P3667" s="148" t="s">
        <v>31</v>
      </c>
      <c r="Q3667" s="149" t="s">
        <v>31</v>
      </c>
      <c r="R3667" s="1"/>
    </row>
    <row r="3668" spans="1:18" ht="15.75" hidden="1" customHeight="1">
      <c r="A3668" s="1" t="str">
        <f t="shared" si="1"/>
        <v/>
      </c>
      <c r="B3668" s="1"/>
      <c r="C3668" s="38" t="str">
        <f>IF('TSA Input'!J3643="","",IF('TSA Input'!J3643="Yes",'TSA Input'!B3643,"Ineligible"))</f>
        <v/>
      </c>
      <c r="D3668" s="39" t="str">
        <f>IF('TSA Input'!J3643="","",IF('TSA Input'!J3643="Yes",'TSA Input'!H3643,""))</f>
        <v/>
      </c>
      <c r="E3668" s="40" t="str">
        <f>IF('TSA Input'!J3643="","",IF('TSA Input'!J3643="Yes",'TSA Input'!G3643,""))</f>
        <v/>
      </c>
      <c r="F3668" s="42" t="str">
        <f>IF('TSA Input'!J3643="","",IF('TSA Input'!J3643="Yes",'TSA Input'!C3643,""))</f>
        <v/>
      </c>
      <c r="G3668" s="43" t="str">
        <f>IF('TSA Input'!J3643="","",IF('TSA Input'!J3643="Yes",'TSA Input'!I3643,""))</f>
        <v/>
      </c>
      <c r="H3668" s="43" t="str">
        <f>IF('TSA Input'!J3643="","",IF('TSA Input'!J3643="Yes",'TSA Input'!E3643,""))</f>
        <v/>
      </c>
      <c r="I3668" s="45" t="str">
        <f t="shared" si="2"/>
        <v/>
      </c>
      <c r="J3668" s="146" t="str">
        <f>IF('TSA Input'!$J3643="","",IF('TSA Input'!$J3643="Yes",'TSA Input'!$C3643,""))</f>
        <v/>
      </c>
      <c r="K3668" s="147" t="str">
        <f>IF('TSA Input'!$J3643="","",IF('TSA Input'!$J3643="Yes",'TSA Input'!$I3643,""))</f>
        <v/>
      </c>
      <c r="L3668" s="147" t="str">
        <f>IF('TSA Input'!$J3643="","",IF('TSA Input'!$J3643="Yes",'TSA Input'!$E3643,""))</f>
        <v/>
      </c>
      <c r="M3668" s="45" t="str">
        <f t="shared" si="3"/>
        <v/>
      </c>
      <c r="N3668" s="48"/>
      <c r="O3668" s="49"/>
      <c r="P3668" s="148" t="s">
        <v>31</v>
      </c>
      <c r="Q3668" s="149" t="s">
        <v>31</v>
      </c>
      <c r="R3668" s="1"/>
    </row>
    <row r="3669" spans="1:18" ht="15.75" hidden="1" customHeight="1">
      <c r="A3669" s="1" t="str">
        <f t="shared" si="1"/>
        <v/>
      </c>
      <c r="B3669" s="1"/>
      <c r="C3669" s="38" t="str">
        <f>IF('TSA Input'!J3644="","",IF('TSA Input'!J3644="Yes",'TSA Input'!B3644,"Ineligible"))</f>
        <v/>
      </c>
      <c r="D3669" s="39" t="str">
        <f>IF('TSA Input'!J3644="","",IF('TSA Input'!J3644="Yes",'TSA Input'!H3644,""))</f>
        <v/>
      </c>
      <c r="E3669" s="40" t="str">
        <f>IF('TSA Input'!J3644="","",IF('TSA Input'!J3644="Yes",'TSA Input'!G3644,""))</f>
        <v/>
      </c>
      <c r="F3669" s="42" t="str">
        <f>IF('TSA Input'!J3644="","",IF('TSA Input'!J3644="Yes",'TSA Input'!C3644,""))</f>
        <v/>
      </c>
      <c r="G3669" s="43" t="str">
        <f>IF('TSA Input'!J3644="","",IF('TSA Input'!J3644="Yes",'TSA Input'!I3644,""))</f>
        <v/>
      </c>
      <c r="H3669" s="43" t="str">
        <f>IF('TSA Input'!J3644="","",IF('TSA Input'!J3644="Yes",'TSA Input'!E3644,""))</f>
        <v/>
      </c>
      <c r="I3669" s="45" t="str">
        <f t="shared" si="2"/>
        <v/>
      </c>
      <c r="J3669" s="146" t="str">
        <f>IF('TSA Input'!$J3644="","",IF('TSA Input'!$J3644="Yes",'TSA Input'!$C3644,""))</f>
        <v/>
      </c>
      <c r="K3669" s="147" t="str">
        <f>IF('TSA Input'!$J3644="","",IF('TSA Input'!$J3644="Yes",'TSA Input'!$I3644,""))</f>
        <v/>
      </c>
      <c r="L3669" s="147" t="str">
        <f>IF('TSA Input'!$J3644="","",IF('TSA Input'!$J3644="Yes",'TSA Input'!$E3644,""))</f>
        <v/>
      </c>
      <c r="M3669" s="45" t="str">
        <f t="shared" si="3"/>
        <v/>
      </c>
      <c r="N3669" s="48"/>
      <c r="O3669" s="49"/>
      <c r="P3669" s="148" t="s">
        <v>31</v>
      </c>
      <c r="Q3669" s="149" t="s">
        <v>31</v>
      </c>
      <c r="R3669" s="1"/>
    </row>
    <row r="3670" spans="1:18" ht="15.75" hidden="1" customHeight="1">
      <c r="A3670" s="1" t="str">
        <f t="shared" si="1"/>
        <v/>
      </c>
      <c r="B3670" s="1"/>
      <c r="C3670" s="38" t="str">
        <f>IF('TSA Input'!J3645="","",IF('TSA Input'!J3645="Yes",'TSA Input'!B3645,"Ineligible"))</f>
        <v/>
      </c>
      <c r="D3670" s="39" t="str">
        <f>IF('TSA Input'!J3645="","",IF('TSA Input'!J3645="Yes",'TSA Input'!H3645,""))</f>
        <v/>
      </c>
      <c r="E3670" s="40" t="str">
        <f>IF('TSA Input'!J3645="","",IF('TSA Input'!J3645="Yes",'TSA Input'!G3645,""))</f>
        <v/>
      </c>
      <c r="F3670" s="42" t="str">
        <f>IF('TSA Input'!J3645="","",IF('TSA Input'!J3645="Yes",'TSA Input'!C3645,""))</f>
        <v/>
      </c>
      <c r="G3670" s="43" t="str">
        <f>IF('TSA Input'!J3645="","",IF('TSA Input'!J3645="Yes",'TSA Input'!I3645,""))</f>
        <v/>
      </c>
      <c r="H3670" s="43" t="str">
        <f>IF('TSA Input'!J3645="","",IF('TSA Input'!J3645="Yes",'TSA Input'!E3645,""))</f>
        <v/>
      </c>
      <c r="I3670" s="45" t="str">
        <f t="shared" si="2"/>
        <v/>
      </c>
      <c r="J3670" s="146" t="str">
        <f>IF('TSA Input'!$J3645="","",IF('TSA Input'!$J3645="Yes",'TSA Input'!$C3645,""))</f>
        <v/>
      </c>
      <c r="K3670" s="147" t="str">
        <f>IF('TSA Input'!$J3645="","",IF('TSA Input'!$J3645="Yes",'TSA Input'!$I3645,""))</f>
        <v/>
      </c>
      <c r="L3670" s="147" t="str">
        <f>IF('TSA Input'!$J3645="","",IF('TSA Input'!$J3645="Yes",'TSA Input'!$E3645,""))</f>
        <v/>
      </c>
      <c r="M3670" s="45" t="str">
        <f t="shared" si="3"/>
        <v/>
      </c>
      <c r="N3670" s="48"/>
      <c r="O3670" s="49"/>
      <c r="P3670" s="148" t="s">
        <v>31</v>
      </c>
      <c r="Q3670" s="149" t="s">
        <v>31</v>
      </c>
      <c r="R3670" s="1"/>
    </row>
    <row r="3671" spans="1:18" ht="15.75" hidden="1" customHeight="1">
      <c r="A3671" s="1" t="str">
        <f t="shared" si="1"/>
        <v/>
      </c>
      <c r="B3671" s="1"/>
      <c r="C3671" s="38" t="str">
        <f>IF('TSA Input'!J3646="","",IF('TSA Input'!J3646="Yes",'TSA Input'!B3646,"Ineligible"))</f>
        <v/>
      </c>
      <c r="D3671" s="39" t="str">
        <f>IF('TSA Input'!J3646="","",IF('TSA Input'!J3646="Yes",'TSA Input'!H3646,""))</f>
        <v/>
      </c>
      <c r="E3671" s="40" t="str">
        <f>IF('TSA Input'!J3646="","",IF('TSA Input'!J3646="Yes",'TSA Input'!G3646,""))</f>
        <v/>
      </c>
      <c r="F3671" s="42" t="str">
        <f>IF('TSA Input'!J3646="","",IF('TSA Input'!J3646="Yes",'TSA Input'!C3646,""))</f>
        <v/>
      </c>
      <c r="G3671" s="43" t="str">
        <f>IF('TSA Input'!J3646="","",IF('TSA Input'!J3646="Yes",'TSA Input'!I3646,""))</f>
        <v/>
      </c>
      <c r="H3671" s="43" t="str">
        <f>IF('TSA Input'!J3646="","",IF('TSA Input'!J3646="Yes",'TSA Input'!E3646,""))</f>
        <v/>
      </c>
      <c r="I3671" s="45" t="str">
        <f t="shared" si="2"/>
        <v/>
      </c>
      <c r="J3671" s="146" t="str">
        <f>IF('TSA Input'!$J3646="","",IF('TSA Input'!$J3646="Yes",'TSA Input'!$C3646,""))</f>
        <v/>
      </c>
      <c r="K3671" s="147" t="str">
        <f>IF('TSA Input'!$J3646="","",IF('TSA Input'!$J3646="Yes",'TSA Input'!$I3646,""))</f>
        <v/>
      </c>
      <c r="L3671" s="147" t="str">
        <f>IF('TSA Input'!$J3646="","",IF('TSA Input'!$J3646="Yes",'TSA Input'!$E3646,""))</f>
        <v/>
      </c>
      <c r="M3671" s="45" t="str">
        <f t="shared" si="3"/>
        <v/>
      </c>
      <c r="N3671" s="48"/>
      <c r="O3671" s="49"/>
      <c r="P3671" s="148" t="s">
        <v>31</v>
      </c>
      <c r="Q3671" s="149" t="s">
        <v>31</v>
      </c>
      <c r="R3671" s="1"/>
    </row>
    <row r="3672" spans="1:18" ht="15.75" hidden="1" customHeight="1">
      <c r="A3672" s="1" t="str">
        <f t="shared" si="1"/>
        <v/>
      </c>
      <c r="B3672" s="1"/>
      <c r="C3672" s="38" t="str">
        <f>IF('TSA Input'!J3647="","",IF('TSA Input'!J3647="Yes",'TSA Input'!B3647,"Ineligible"))</f>
        <v/>
      </c>
      <c r="D3672" s="39" t="str">
        <f>IF('TSA Input'!J3647="","",IF('TSA Input'!J3647="Yes",'TSA Input'!H3647,""))</f>
        <v/>
      </c>
      <c r="E3672" s="40" t="str">
        <f>IF('TSA Input'!J3647="","",IF('TSA Input'!J3647="Yes",'TSA Input'!G3647,""))</f>
        <v/>
      </c>
      <c r="F3672" s="42" t="str">
        <f>IF('TSA Input'!J3647="","",IF('TSA Input'!J3647="Yes",'TSA Input'!C3647,""))</f>
        <v/>
      </c>
      <c r="G3672" s="43" t="str">
        <f>IF('TSA Input'!J3647="","",IF('TSA Input'!J3647="Yes",'TSA Input'!I3647,""))</f>
        <v/>
      </c>
      <c r="H3672" s="43" t="str">
        <f>IF('TSA Input'!J3647="","",IF('TSA Input'!J3647="Yes",'TSA Input'!E3647,""))</f>
        <v/>
      </c>
      <c r="I3672" s="45" t="str">
        <f t="shared" si="2"/>
        <v/>
      </c>
      <c r="J3672" s="146" t="str">
        <f>IF('TSA Input'!$J3647="","",IF('TSA Input'!$J3647="Yes",'TSA Input'!$C3647,""))</f>
        <v/>
      </c>
      <c r="K3672" s="147" t="str">
        <f>IF('TSA Input'!$J3647="","",IF('TSA Input'!$J3647="Yes",'TSA Input'!$I3647,""))</f>
        <v/>
      </c>
      <c r="L3672" s="147" t="str">
        <f>IF('TSA Input'!$J3647="","",IF('TSA Input'!$J3647="Yes",'TSA Input'!$E3647,""))</f>
        <v/>
      </c>
      <c r="M3672" s="45" t="str">
        <f t="shared" si="3"/>
        <v/>
      </c>
      <c r="N3672" s="48"/>
      <c r="O3672" s="49"/>
      <c r="P3672" s="148" t="s">
        <v>31</v>
      </c>
      <c r="Q3672" s="149" t="s">
        <v>31</v>
      </c>
      <c r="R3672" s="1"/>
    </row>
    <row r="3673" spans="1:18" ht="15.75" hidden="1" customHeight="1">
      <c r="A3673" s="1" t="str">
        <f t="shared" si="1"/>
        <v/>
      </c>
      <c r="B3673" s="1"/>
      <c r="C3673" s="38" t="str">
        <f>IF('TSA Input'!J3648="","",IF('TSA Input'!J3648="Yes",'TSA Input'!B3648,"Ineligible"))</f>
        <v/>
      </c>
      <c r="D3673" s="39" t="str">
        <f>IF('TSA Input'!J3648="","",IF('TSA Input'!J3648="Yes",'TSA Input'!H3648,""))</f>
        <v/>
      </c>
      <c r="E3673" s="40" t="str">
        <f>IF('TSA Input'!J3648="","",IF('TSA Input'!J3648="Yes",'TSA Input'!G3648,""))</f>
        <v/>
      </c>
      <c r="F3673" s="42" t="str">
        <f>IF('TSA Input'!J3648="","",IF('TSA Input'!J3648="Yes",'TSA Input'!C3648,""))</f>
        <v/>
      </c>
      <c r="G3673" s="43" t="str">
        <f>IF('TSA Input'!J3648="","",IF('TSA Input'!J3648="Yes",'TSA Input'!I3648,""))</f>
        <v/>
      </c>
      <c r="H3673" s="43" t="str">
        <f>IF('TSA Input'!J3648="","",IF('TSA Input'!J3648="Yes",'TSA Input'!E3648,""))</f>
        <v/>
      </c>
      <c r="I3673" s="45" t="str">
        <f t="shared" si="2"/>
        <v/>
      </c>
      <c r="J3673" s="146" t="str">
        <f>IF('TSA Input'!$J3648="","",IF('TSA Input'!$J3648="Yes",'TSA Input'!$C3648,""))</f>
        <v/>
      </c>
      <c r="K3673" s="147" t="str">
        <f>IF('TSA Input'!$J3648="","",IF('TSA Input'!$J3648="Yes",'TSA Input'!$I3648,""))</f>
        <v/>
      </c>
      <c r="L3673" s="147" t="str">
        <f>IF('TSA Input'!$J3648="","",IF('TSA Input'!$J3648="Yes",'TSA Input'!$E3648,""))</f>
        <v/>
      </c>
      <c r="M3673" s="45" t="str">
        <f t="shared" si="3"/>
        <v/>
      </c>
      <c r="N3673" s="48"/>
      <c r="O3673" s="49"/>
      <c r="P3673" s="148" t="s">
        <v>31</v>
      </c>
      <c r="Q3673" s="149" t="s">
        <v>31</v>
      </c>
      <c r="R3673" s="1"/>
    </row>
    <row r="3674" spans="1:18" ht="15.75" hidden="1" customHeight="1">
      <c r="A3674" s="1" t="str">
        <f t="shared" si="1"/>
        <v/>
      </c>
      <c r="B3674" s="1"/>
      <c r="C3674" s="38" t="str">
        <f>IF('TSA Input'!J3649="","",IF('TSA Input'!J3649="Yes",'TSA Input'!B3649,"Ineligible"))</f>
        <v/>
      </c>
      <c r="D3674" s="39" t="str">
        <f>IF('TSA Input'!J3649="","",IF('TSA Input'!J3649="Yes",'TSA Input'!H3649,""))</f>
        <v/>
      </c>
      <c r="E3674" s="40" t="str">
        <f>IF('TSA Input'!J3649="","",IF('TSA Input'!J3649="Yes",'TSA Input'!G3649,""))</f>
        <v/>
      </c>
      <c r="F3674" s="42" t="str">
        <f>IF('TSA Input'!J3649="","",IF('TSA Input'!J3649="Yes",'TSA Input'!C3649,""))</f>
        <v/>
      </c>
      <c r="G3674" s="43" t="str">
        <f>IF('TSA Input'!J3649="","",IF('TSA Input'!J3649="Yes",'TSA Input'!I3649,""))</f>
        <v/>
      </c>
      <c r="H3674" s="43" t="str">
        <f>IF('TSA Input'!J3649="","",IF('TSA Input'!J3649="Yes",'TSA Input'!E3649,""))</f>
        <v/>
      </c>
      <c r="I3674" s="45" t="str">
        <f t="shared" si="2"/>
        <v/>
      </c>
      <c r="J3674" s="146" t="str">
        <f>IF('TSA Input'!$J3649="","",IF('TSA Input'!$J3649="Yes",'TSA Input'!$C3649,""))</f>
        <v/>
      </c>
      <c r="K3674" s="147" t="str">
        <f>IF('TSA Input'!$J3649="","",IF('TSA Input'!$J3649="Yes",'TSA Input'!$I3649,""))</f>
        <v/>
      </c>
      <c r="L3674" s="147" t="str">
        <f>IF('TSA Input'!$J3649="","",IF('TSA Input'!$J3649="Yes",'TSA Input'!$E3649,""))</f>
        <v/>
      </c>
      <c r="M3674" s="45" t="str">
        <f t="shared" si="3"/>
        <v/>
      </c>
      <c r="N3674" s="48"/>
      <c r="O3674" s="49"/>
      <c r="P3674" s="148" t="s">
        <v>31</v>
      </c>
      <c r="Q3674" s="149" t="s">
        <v>31</v>
      </c>
      <c r="R3674" s="1"/>
    </row>
    <row r="3675" spans="1:18" ht="15.75" hidden="1" customHeight="1">
      <c r="A3675" s="1" t="str">
        <f t="shared" si="1"/>
        <v/>
      </c>
      <c r="B3675" s="1"/>
      <c r="C3675" s="38" t="str">
        <f>IF('TSA Input'!J3650="","",IF('TSA Input'!J3650="Yes",'TSA Input'!B3650,"Ineligible"))</f>
        <v/>
      </c>
      <c r="D3675" s="39" t="str">
        <f>IF('TSA Input'!J3650="","",IF('TSA Input'!J3650="Yes",'TSA Input'!H3650,""))</f>
        <v/>
      </c>
      <c r="E3675" s="40" t="str">
        <f>IF('TSA Input'!J3650="","",IF('TSA Input'!J3650="Yes",'TSA Input'!G3650,""))</f>
        <v/>
      </c>
      <c r="F3675" s="42" t="str">
        <f>IF('TSA Input'!J3650="","",IF('TSA Input'!J3650="Yes",'TSA Input'!C3650,""))</f>
        <v/>
      </c>
      <c r="G3675" s="43" t="str">
        <f>IF('TSA Input'!J3650="","",IF('TSA Input'!J3650="Yes",'TSA Input'!I3650,""))</f>
        <v/>
      </c>
      <c r="H3675" s="43" t="str">
        <f>IF('TSA Input'!J3650="","",IF('TSA Input'!J3650="Yes",'TSA Input'!E3650,""))</f>
        <v/>
      </c>
      <c r="I3675" s="45" t="str">
        <f t="shared" si="2"/>
        <v/>
      </c>
      <c r="J3675" s="146" t="str">
        <f>IF('TSA Input'!$J3650="","",IF('TSA Input'!$J3650="Yes",'TSA Input'!$C3650,""))</f>
        <v/>
      </c>
      <c r="K3675" s="147" t="str">
        <f>IF('TSA Input'!$J3650="","",IF('TSA Input'!$J3650="Yes",'TSA Input'!$I3650,""))</f>
        <v/>
      </c>
      <c r="L3675" s="147" t="str">
        <f>IF('TSA Input'!$J3650="","",IF('TSA Input'!$J3650="Yes",'TSA Input'!$E3650,""))</f>
        <v/>
      </c>
      <c r="M3675" s="45" t="str">
        <f t="shared" si="3"/>
        <v/>
      </c>
      <c r="N3675" s="48"/>
      <c r="O3675" s="49"/>
      <c r="P3675" s="148" t="s">
        <v>31</v>
      </c>
      <c r="Q3675" s="149" t="s">
        <v>31</v>
      </c>
      <c r="R3675" s="1"/>
    </row>
    <row r="3676" spans="1:18" ht="15.75" hidden="1" customHeight="1">
      <c r="A3676" s="1" t="str">
        <f t="shared" si="1"/>
        <v/>
      </c>
      <c r="B3676" s="1"/>
      <c r="C3676" s="38" t="str">
        <f>IF('TSA Input'!J3651="","",IF('TSA Input'!J3651="Yes",'TSA Input'!B3651,"Ineligible"))</f>
        <v/>
      </c>
      <c r="D3676" s="39" t="str">
        <f>IF('TSA Input'!J3651="","",IF('TSA Input'!J3651="Yes",'TSA Input'!H3651,""))</f>
        <v/>
      </c>
      <c r="E3676" s="40" t="str">
        <f>IF('TSA Input'!J3651="","",IF('TSA Input'!J3651="Yes",'TSA Input'!G3651,""))</f>
        <v/>
      </c>
      <c r="F3676" s="42" t="str">
        <f>IF('TSA Input'!J3651="","",IF('TSA Input'!J3651="Yes",'TSA Input'!C3651,""))</f>
        <v/>
      </c>
      <c r="G3676" s="43" t="str">
        <f>IF('TSA Input'!J3651="","",IF('TSA Input'!J3651="Yes",'TSA Input'!I3651,""))</f>
        <v/>
      </c>
      <c r="H3676" s="43" t="str">
        <f>IF('TSA Input'!J3651="","",IF('TSA Input'!J3651="Yes",'TSA Input'!E3651,""))</f>
        <v/>
      </c>
      <c r="I3676" s="45" t="str">
        <f t="shared" si="2"/>
        <v/>
      </c>
      <c r="J3676" s="146" t="str">
        <f>IF('TSA Input'!$J3651="","",IF('TSA Input'!$J3651="Yes",'TSA Input'!$C3651,""))</f>
        <v/>
      </c>
      <c r="K3676" s="147" t="str">
        <f>IF('TSA Input'!$J3651="","",IF('TSA Input'!$J3651="Yes",'TSA Input'!$I3651,""))</f>
        <v/>
      </c>
      <c r="L3676" s="147" t="str">
        <f>IF('TSA Input'!$J3651="","",IF('TSA Input'!$J3651="Yes",'TSA Input'!$E3651,""))</f>
        <v/>
      </c>
      <c r="M3676" s="45" t="str">
        <f t="shared" si="3"/>
        <v/>
      </c>
      <c r="N3676" s="48"/>
      <c r="O3676" s="49"/>
      <c r="P3676" s="148" t="s">
        <v>31</v>
      </c>
      <c r="Q3676" s="149" t="s">
        <v>31</v>
      </c>
      <c r="R3676" s="1"/>
    </row>
    <row r="3677" spans="1:18" ht="15.75" hidden="1" customHeight="1">
      <c r="A3677" s="1" t="str">
        <f t="shared" si="1"/>
        <v/>
      </c>
      <c r="B3677" s="1"/>
      <c r="C3677" s="38" t="str">
        <f>IF('TSA Input'!J3652="","",IF('TSA Input'!J3652="Yes",'TSA Input'!B3652,"Ineligible"))</f>
        <v/>
      </c>
      <c r="D3677" s="39" t="str">
        <f>IF('TSA Input'!J3652="","",IF('TSA Input'!J3652="Yes",'TSA Input'!H3652,""))</f>
        <v/>
      </c>
      <c r="E3677" s="40" t="str">
        <f>IF('TSA Input'!J3652="","",IF('TSA Input'!J3652="Yes",'TSA Input'!G3652,""))</f>
        <v/>
      </c>
      <c r="F3677" s="42" t="str">
        <f>IF('TSA Input'!J3652="","",IF('TSA Input'!J3652="Yes",'TSA Input'!C3652,""))</f>
        <v/>
      </c>
      <c r="G3677" s="43" t="str">
        <f>IF('TSA Input'!J3652="","",IF('TSA Input'!J3652="Yes",'TSA Input'!I3652,""))</f>
        <v/>
      </c>
      <c r="H3677" s="43" t="str">
        <f>IF('TSA Input'!J3652="","",IF('TSA Input'!J3652="Yes",'TSA Input'!E3652,""))</f>
        <v/>
      </c>
      <c r="I3677" s="45" t="str">
        <f t="shared" si="2"/>
        <v/>
      </c>
      <c r="J3677" s="146" t="str">
        <f>IF('TSA Input'!$J3652="","",IF('TSA Input'!$J3652="Yes",'TSA Input'!$C3652,""))</f>
        <v/>
      </c>
      <c r="K3677" s="147" t="str">
        <f>IF('TSA Input'!$J3652="","",IF('TSA Input'!$J3652="Yes",'TSA Input'!$I3652,""))</f>
        <v/>
      </c>
      <c r="L3677" s="147" t="str">
        <f>IF('TSA Input'!$J3652="","",IF('TSA Input'!$J3652="Yes",'TSA Input'!$E3652,""))</f>
        <v/>
      </c>
      <c r="M3677" s="45" t="str">
        <f t="shared" si="3"/>
        <v/>
      </c>
      <c r="N3677" s="48"/>
      <c r="O3677" s="49"/>
      <c r="P3677" s="148" t="s">
        <v>31</v>
      </c>
      <c r="Q3677" s="149" t="s">
        <v>31</v>
      </c>
      <c r="R3677" s="1"/>
    </row>
    <row r="3678" spans="1:18" ht="15.75" hidden="1" customHeight="1">
      <c r="A3678" s="1" t="str">
        <f t="shared" si="1"/>
        <v/>
      </c>
      <c r="B3678" s="1"/>
      <c r="C3678" s="38" t="str">
        <f>IF('TSA Input'!J3653="","",IF('TSA Input'!J3653="Yes",'TSA Input'!B3653,"Ineligible"))</f>
        <v/>
      </c>
      <c r="D3678" s="39" t="str">
        <f>IF('TSA Input'!J3653="","",IF('TSA Input'!J3653="Yes",'TSA Input'!H3653,""))</f>
        <v/>
      </c>
      <c r="E3678" s="40" t="str">
        <f>IF('TSA Input'!J3653="","",IF('TSA Input'!J3653="Yes",'TSA Input'!G3653,""))</f>
        <v/>
      </c>
      <c r="F3678" s="42" t="str">
        <f>IF('TSA Input'!J3653="","",IF('TSA Input'!J3653="Yes",'TSA Input'!C3653,""))</f>
        <v/>
      </c>
      <c r="G3678" s="43" t="str">
        <f>IF('TSA Input'!J3653="","",IF('TSA Input'!J3653="Yes",'TSA Input'!I3653,""))</f>
        <v/>
      </c>
      <c r="H3678" s="43" t="str">
        <f>IF('TSA Input'!J3653="","",IF('TSA Input'!J3653="Yes",'TSA Input'!E3653,""))</f>
        <v/>
      </c>
      <c r="I3678" s="45" t="str">
        <f t="shared" si="2"/>
        <v/>
      </c>
      <c r="J3678" s="146" t="str">
        <f>IF('TSA Input'!$J3653="","",IF('TSA Input'!$J3653="Yes",'TSA Input'!$C3653,""))</f>
        <v/>
      </c>
      <c r="K3678" s="147" t="str">
        <f>IF('TSA Input'!$J3653="","",IF('TSA Input'!$J3653="Yes",'TSA Input'!$I3653,""))</f>
        <v/>
      </c>
      <c r="L3678" s="147" t="str">
        <f>IF('TSA Input'!$J3653="","",IF('TSA Input'!$J3653="Yes",'TSA Input'!$E3653,""))</f>
        <v/>
      </c>
      <c r="M3678" s="45" t="str">
        <f t="shared" si="3"/>
        <v/>
      </c>
      <c r="N3678" s="48"/>
      <c r="O3678" s="49"/>
      <c r="P3678" s="148" t="s">
        <v>31</v>
      </c>
      <c r="Q3678" s="149" t="s">
        <v>31</v>
      </c>
      <c r="R3678" s="1"/>
    </row>
    <row r="3679" spans="1:18" ht="15.75" hidden="1" customHeight="1">
      <c r="A3679" s="1" t="str">
        <f t="shared" si="1"/>
        <v/>
      </c>
      <c r="B3679" s="1"/>
      <c r="C3679" s="38" t="str">
        <f>IF('TSA Input'!J3654="","",IF('TSA Input'!J3654="Yes",'TSA Input'!B3654,"Ineligible"))</f>
        <v/>
      </c>
      <c r="D3679" s="39" t="str">
        <f>IF('TSA Input'!J3654="","",IF('TSA Input'!J3654="Yes",'TSA Input'!H3654,""))</f>
        <v/>
      </c>
      <c r="E3679" s="40" t="str">
        <f>IF('TSA Input'!J3654="","",IF('TSA Input'!J3654="Yes",'TSA Input'!G3654,""))</f>
        <v/>
      </c>
      <c r="F3679" s="42" t="str">
        <f>IF('TSA Input'!J3654="","",IF('TSA Input'!J3654="Yes",'TSA Input'!C3654,""))</f>
        <v/>
      </c>
      <c r="G3679" s="43" t="str">
        <f>IF('TSA Input'!J3654="","",IF('TSA Input'!J3654="Yes",'TSA Input'!I3654,""))</f>
        <v/>
      </c>
      <c r="H3679" s="43" t="str">
        <f>IF('TSA Input'!J3654="","",IF('TSA Input'!J3654="Yes",'TSA Input'!E3654,""))</f>
        <v/>
      </c>
      <c r="I3679" s="45" t="str">
        <f t="shared" si="2"/>
        <v/>
      </c>
      <c r="J3679" s="146" t="str">
        <f>IF('TSA Input'!$J3654="","",IF('TSA Input'!$J3654="Yes",'TSA Input'!$C3654,""))</f>
        <v/>
      </c>
      <c r="K3679" s="147" t="str">
        <f>IF('TSA Input'!$J3654="","",IF('TSA Input'!$J3654="Yes",'TSA Input'!$I3654,""))</f>
        <v/>
      </c>
      <c r="L3679" s="147" t="str">
        <f>IF('TSA Input'!$J3654="","",IF('TSA Input'!$J3654="Yes",'TSA Input'!$E3654,""))</f>
        <v/>
      </c>
      <c r="M3679" s="45" t="str">
        <f t="shared" si="3"/>
        <v/>
      </c>
      <c r="N3679" s="48"/>
      <c r="O3679" s="49"/>
      <c r="P3679" s="148" t="s">
        <v>31</v>
      </c>
      <c r="Q3679" s="149" t="s">
        <v>31</v>
      </c>
      <c r="R3679" s="1"/>
    </row>
    <row r="3680" spans="1:18" ht="15.75" hidden="1" customHeight="1">
      <c r="A3680" s="1" t="str">
        <f t="shared" si="1"/>
        <v/>
      </c>
      <c r="B3680" s="1"/>
      <c r="C3680" s="38" t="str">
        <f>IF('TSA Input'!J3655="","",IF('TSA Input'!J3655="Yes",'TSA Input'!B3655,"Ineligible"))</f>
        <v/>
      </c>
      <c r="D3680" s="39" t="str">
        <f>IF('TSA Input'!J3655="","",IF('TSA Input'!J3655="Yes",'TSA Input'!H3655,""))</f>
        <v/>
      </c>
      <c r="E3680" s="40" t="str">
        <f>IF('TSA Input'!J3655="","",IF('TSA Input'!J3655="Yes",'TSA Input'!G3655,""))</f>
        <v/>
      </c>
      <c r="F3680" s="42" t="str">
        <f>IF('TSA Input'!J3655="","",IF('TSA Input'!J3655="Yes",'TSA Input'!C3655,""))</f>
        <v/>
      </c>
      <c r="G3680" s="43" t="str">
        <f>IF('TSA Input'!J3655="","",IF('TSA Input'!J3655="Yes",'TSA Input'!I3655,""))</f>
        <v/>
      </c>
      <c r="H3680" s="43" t="str">
        <f>IF('TSA Input'!J3655="","",IF('TSA Input'!J3655="Yes",'TSA Input'!E3655,""))</f>
        <v/>
      </c>
      <c r="I3680" s="45" t="str">
        <f t="shared" si="2"/>
        <v/>
      </c>
      <c r="J3680" s="146" t="str">
        <f>IF('TSA Input'!$J3655="","",IF('TSA Input'!$J3655="Yes",'TSA Input'!$C3655,""))</f>
        <v/>
      </c>
      <c r="K3680" s="147" t="str">
        <f>IF('TSA Input'!$J3655="","",IF('TSA Input'!$J3655="Yes",'TSA Input'!$I3655,""))</f>
        <v/>
      </c>
      <c r="L3680" s="147" t="str">
        <f>IF('TSA Input'!$J3655="","",IF('TSA Input'!$J3655="Yes",'TSA Input'!$E3655,""))</f>
        <v/>
      </c>
      <c r="M3680" s="45" t="str">
        <f t="shared" si="3"/>
        <v/>
      </c>
      <c r="N3680" s="48"/>
      <c r="O3680" s="49"/>
      <c r="P3680" s="148" t="s">
        <v>31</v>
      </c>
      <c r="Q3680" s="149" t="s">
        <v>31</v>
      </c>
      <c r="R3680" s="1"/>
    </row>
    <row r="3681" spans="1:18" ht="15.75" hidden="1" customHeight="1">
      <c r="A3681" s="1" t="str">
        <f t="shared" si="1"/>
        <v/>
      </c>
      <c r="B3681" s="1"/>
      <c r="C3681" s="38" t="str">
        <f>IF('TSA Input'!J3656="","",IF('TSA Input'!J3656="Yes",'TSA Input'!B3656,"Ineligible"))</f>
        <v/>
      </c>
      <c r="D3681" s="39" t="str">
        <f>IF('TSA Input'!J3656="","",IF('TSA Input'!J3656="Yes",'TSA Input'!H3656,""))</f>
        <v/>
      </c>
      <c r="E3681" s="40" t="str">
        <f>IF('TSA Input'!J3656="","",IF('TSA Input'!J3656="Yes",'TSA Input'!G3656,""))</f>
        <v/>
      </c>
      <c r="F3681" s="42" t="str">
        <f>IF('TSA Input'!J3656="","",IF('TSA Input'!J3656="Yes",'TSA Input'!C3656,""))</f>
        <v/>
      </c>
      <c r="G3681" s="43" t="str">
        <f>IF('TSA Input'!J3656="","",IF('TSA Input'!J3656="Yes",'TSA Input'!I3656,""))</f>
        <v/>
      </c>
      <c r="H3681" s="43" t="str">
        <f>IF('TSA Input'!J3656="","",IF('TSA Input'!J3656="Yes",'TSA Input'!E3656,""))</f>
        <v/>
      </c>
      <c r="I3681" s="45" t="str">
        <f t="shared" si="2"/>
        <v/>
      </c>
      <c r="J3681" s="146" t="str">
        <f>IF('TSA Input'!$J3656="","",IF('TSA Input'!$J3656="Yes",'TSA Input'!$C3656,""))</f>
        <v/>
      </c>
      <c r="K3681" s="147" t="str">
        <f>IF('TSA Input'!$J3656="","",IF('TSA Input'!$J3656="Yes",'TSA Input'!$I3656,""))</f>
        <v/>
      </c>
      <c r="L3681" s="147" t="str">
        <f>IF('TSA Input'!$J3656="","",IF('TSA Input'!$J3656="Yes",'TSA Input'!$E3656,""))</f>
        <v/>
      </c>
      <c r="M3681" s="45" t="str">
        <f t="shared" si="3"/>
        <v/>
      </c>
      <c r="N3681" s="48"/>
      <c r="O3681" s="49"/>
      <c r="P3681" s="148" t="s">
        <v>31</v>
      </c>
      <c r="Q3681" s="149" t="s">
        <v>31</v>
      </c>
      <c r="R3681" s="1"/>
    </row>
    <row r="3682" spans="1:18" ht="15.75" hidden="1" customHeight="1">
      <c r="A3682" s="1" t="str">
        <f t="shared" si="1"/>
        <v/>
      </c>
      <c r="B3682" s="1"/>
      <c r="C3682" s="38" t="str">
        <f>IF('TSA Input'!J3657="","",IF('TSA Input'!J3657="Yes",'TSA Input'!B3657,"Ineligible"))</f>
        <v/>
      </c>
      <c r="D3682" s="39" t="str">
        <f>IF('TSA Input'!J3657="","",IF('TSA Input'!J3657="Yes",'TSA Input'!H3657,""))</f>
        <v/>
      </c>
      <c r="E3682" s="40" t="str">
        <f>IF('TSA Input'!J3657="","",IF('TSA Input'!J3657="Yes",'TSA Input'!G3657,""))</f>
        <v/>
      </c>
      <c r="F3682" s="42" t="str">
        <f>IF('TSA Input'!J3657="","",IF('TSA Input'!J3657="Yes",'TSA Input'!C3657,""))</f>
        <v/>
      </c>
      <c r="G3682" s="43" t="str">
        <f>IF('TSA Input'!J3657="","",IF('TSA Input'!J3657="Yes",'TSA Input'!I3657,""))</f>
        <v/>
      </c>
      <c r="H3682" s="43" t="str">
        <f>IF('TSA Input'!J3657="","",IF('TSA Input'!J3657="Yes",'TSA Input'!E3657,""))</f>
        <v/>
      </c>
      <c r="I3682" s="45" t="str">
        <f t="shared" si="2"/>
        <v/>
      </c>
      <c r="J3682" s="146" t="str">
        <f>IF('TSA Input'!$J3657="","",IF('TSA Input'!$J3657="Yes",'TSA Input'!$C3657,""))</f>
        <v/>
      </c>
      <c r="K3682" s="147" t="str">
        <f>IF('TSA Input'!$J3657="","",IF('TSA Input'!$J3657="Yes",'TSA Input'!$I3657,""))</f>
        <v/>
      </c>
      <c r="L3682" s="147" t="str">
        <f>IF('TSA Input'!$J3657="","",IF('TSA Input'!$J3657="Yes",'TSA Input'!$E3657,""))</f>
        <v/>
      </c>
      <c r="M3682" s="45" t="str">
        <f t="shared" si="3"/>
        <v/>
      </c>
      <c r="N3682" s="48"/>
      <c r="O3682" s="49"/>
      <c r="P3682" s="148" t="s">
        <v>31</v>
      </c>
      <c r="Q3682" s="149" t="s">
        <v>31</v>
      </c>
      <c r="R3682" s="1"/>
    </row>
    <row r="3683" spans="1:18" ht="15.75" hidden="1" customHeight="1">
      <c r="A3683" s="1" t="str">
        <f t="shared" si="1"/>
        <v/>
      </c>
      <c r="B3683" s="1"/>
      <c r="C3683" s="38" t="str">
        <f>IF('TSA Input'!J3658="","",IF('TSA Input'!J3658="Yes",'TSA Input'!B3658,"Ineligible"))</f>
        <v/>
      </c>
      <c r="D3683" s="39" t="str">
        <f>IF('TSA Input'!J3658="","",IF('TSA Input'!J3658="Yes",'TSA Input'!H3658,""))</f>
        <v/>
      </c>
      <c r="E3683" s="40" t="str">
        <f>IF('TSA Input'!J3658="","",IF('TSA Input'!J3658="Yes",'TSA Input'!G3658,""))</f>
        <v/>
      </c>
      <c r="F3683" s="42" t="str">
        <f>IF('TSA Input'!J3658="","",IF('TSA Input'!J3658="Yes",'TSA Input'!C3658,""))</f>
        <v/>
      </c>
      <c r="G3683" s="43" t="str">
        <f>IF('TSA Input'!J3658="","",IF('TSA Input'!J3658="Yes",'TSA Input'!I3658,""))</f>
        <v/>
      </c>
      <c r="H3683" s="43" t="str">
        <f>IF('TSA Input'!J3658="","",IF('TSA Input'!J3658="Yes",'TSA Input'!E3658,""))</f>
        <v/>
      </c>
      <c r="I3683" s="45" t="str">
        <f t="shared" si="2"/>
        <v/>
      </c>
      <c r="J3683" s="146" t="str">
        <f>IF('TSA Input'!$J3658="","",IF('TSA Input'!$J3658="Yes",'TSA Input'!$C3658,""))</f>
        <v/>
      </c>
      <c r="K3683" s="147" t="str">
        <f>IF('TSA Input'!$J3658="","",IF('TSA Input'!$J3658="Yes",'TSA Input'!$I3658,""))</f>
        <v/>
      </c>
      <c r="L3683" s="147" t="str">
        <f>IF('TSA Input'!$J3658="","",IF('TSA Input'!$J3658="Yes",'TSA Input'!$E3658,""))</f>
        <v/>
      </c>
      <c r="M3683" s="45" t="str">
        <f t="shared" si="3"/>
        <v/>
      </c>
      <c r="N3683" s="48"/>
      <c r="O3683" s="49"/>
      <c r="P3683" s="148" t="s">
        <v>31</v>
      </c>
      <c r="Q3683" s="149" t="s">
        <v>31</v>
      </c>
      <c r="R3683" s="1"/>
    </row>
    <row r="3684" spans="1:18" ht="15.75" hidden="1" customHeight="1">
      <c r="A3684" s="1" t="str">
        <f t="shared" si="1"/>
        <v/>
      </c>
      <c r="B3684" s="1"/>
      <c r="C3684" s="38" t="str">
        <f>IF('TSA Input'!J3659="","",IF('TSA Input'!J3659="Yes",'TSA Input'!B3659,"Ineligible"))</f>
        <v/>
      </c>
      <c r="D3684" s="39" t="str">
        <f>IF('TSA Input'!J3659="","",IF('TSA Input'!J3659="Yes",'TSA Input'!H3659,""))</f>
        <v/>
      </c>
      <c r="E3684" s="40" t="str">
        <f>IF('TSA Input'!J3659="","",IF('TSA Input'!J3659="Yes",'TSA Input'!G3659,""))</f>
        <v/>
      </c>
      <c r="F3684" s="42" t="str">
        <f>IF('TSA Input'!J3659="","",IF('TSA Input'!J3659="Yes",'TSA Input'!C3659,""))</f>
        <v/>
      </c>
      <c r="G3684" s="43" t="str">
        <f>IF('TSA Input'!J3659="","",IF('TSA Input'!J3659="Yes",'TSA Input'!I3659,""))</f>
        <v/>
      </c>
      <c r="H3684" s="43" t="str">
        <f>IF('TSA Input'!J3659="","",IF('TSA Input'!J3659="Yes",'TSA Input'!E3659,""))</f>
        <v/>
      </c>
      <c r="I3684" s="45" t="str">
        <f t="shared" si="2"/>
        <v/>
      </c>
      <c r="J3684" s="146" t="str">
        <f>IF('TSA Input'!$J3659="","",IF('TSA Input'!$J3659="Yes",'TSA Input'!$C3659,""))</f>
        <v/>
      </c>
      <c r="K3684" s="147" t="str">
        <f>IF('TSA Input'!$J3659="","",IF('TSA Input'!$J3659="Yes",'TSA Input'!$I3659,""))</f>
        <v/>
      </c>
      <c r="L3684" s="147" t="str">
        <f>IF('TSA Input'!$J3659="","",IF('TSA Input'!$J3659="Yes",'TSA Input'!$E3659,""))</f>
        <v/>
      </c>
      <c r="M3684" s="45" t="str">
        <f t="shared" si="3"/>
        <v/>
      </c>
      <c r="N3684" s="48"/>
      <c r="O3684" s="49"/>
      <c r="P3684" s="148" t="s">
        <v>31</v>
      </c>
      <c r="Q3684" s="149" t="s">
        <v>31</v>
      </c>
      <c r="R3684" s="1"/>
    </row>
    <row r="3685" spans="1:18" ht="15.75" hidden="1" customHeight="1">
      <c r="A3685" s="1" t="str">
        <f t="shared" si="1"/>
        <v/>
      </c>
      <c r="B3685" s="1"/>
      <c r="C3685" s="38" t="str">
        <f>IF('TSA Input'!J3660="","",IF('TSA Input'!J3660="Yes",'TSA Input'!B3660,"Ineligible"))</f>
        <v/>
      </c>
      <c r="D3685" s="39" t="str">
        <f>IF('TSA Input'!J3660="","",IF('TSA Input'!J3660="Yes",'TSA Input'!H3660,""))</f>
        <v/>
      </c>
      <c r="E3685" s="40" t="str">
        <f>IF('TSA Input'!J3660="","",IF('TSA Input'!J3660="Yes",'TSA Input'!G3660,""))</f>
        <v/>
      </c>
      <c r="F3685" s="42" t="str">
        <f>IF('TSA Input'!J3660="","",IF('TSA Input'!J3660="Yes",'TSA Input'!C3660,""))</f>
        <v/>
      </c>
      <c r="G3685" s="43" t="str">
        <f>IF('TSA Input'!J3660="","",IF('TSA Input'!J3660="Yes",'TSA Input'!I3660,""))</f>
        <v/>
      </c>
      <c r="H3685" s="43" t="str">
        <f>IF('TSA Input'!J3660="","",IF('TSA Input'!J3660="Yes",'TSA Input'!E3660,""))</f>
        <v/>
      </c>
      <c r="I3685" s="45" t="str">
        <f t="shared" si="2"/>
        <v/>
      </c>
      <c r="J3685" s="146" t="str">
        <f>IF('TSA Input'!$J3660="","",IF('TSA Input'!$J3660="Yes",'TSA Input'!$C3660,""))</f>
        <v/>
      </c>
      <c r="K3685" s="147" t="str">
        <f>IF('TSA Input'!$J3660="","",IF('TSA Input'!$J3660="Yes",'TSA Input'!$I3660,""))</f>
        <v/>
      </c>
      <c r="L3685" s="147" t="str">
        <f>IF('TSA Input'!$J3660="","",IF('TSA Input'!$J3660="Yes",'TSA Input'!$E3660,""))</f>
        <v/>
      </c>
      <c r="M3685" s="45" t="str">
        <f t="shared" si="3"/>
        <v/>
      </c>
      <c r="N3685" s="48"/>
      <c r="O3685" s="49"/>
      <c r="P3685" s="148" t="s">
        <v>31</v>
      </c>
      <c r="Q3685" s="149" t="s">
        <v>31</v>
      </c>
      <c r="R3685" s="1"/>
    </row>
    <row r="3686" spans="1:18" ht="15.75" hidden="1" customHeight="1">
      <c r="A3686" s="1" t="str">
        <f t="shared" si="1"/>
        <v/>
      </c>
      <c r="B3686" s="1"/>
      <c r="C3686" s="38" t="str">
        <f>IF('TSA Input'!J3661="","",IF('TSA Input'!J3661="Yes",'TSA Input'!B3661,"Ineligible"))</f>
        <v/>
      </c>
      <c r="D3686" s="39" t="str">
        <f>IF('TSA Input'!J3661="","",IF('TSA Input'!J3661="Yes",'TSA Input'!H3661,""))</f>
        <v/>
      </c>
      <c r="E3686" s="40" t="str">
        <f>IF('TSA Input'!J3661="","",IF('TSA Input'!J3661="Yes",'TSA Input'!G3661,""))</f>
        <v/>
      </c>
      <c r="F3686" s="42" t="str">
        <f>IF('TSA Input'!J3661="","",IF('TSA Input'!J3661="Yes",'TSA Input'!C3661,""))</f>
        <v/>
      </c>
      <c r="G3686" s="43" t="str">
        <f>IF('TSA Input'!J3661="","",IF('TSA Input'!J3661="Yes",'TSA Input'!I3661,""))</f>
        <v/>
      </c>
      <c r="H3686" s="43" t="str">
        <f>IF('TSA Input'!J3661="","",IF('TSA Input'!J3661="Yes",'TSA Input'!E3661,""))</f>
        <v/>
      </c>
      <c r="I3686" s="45" t="str">
        <f t="shared" si="2"/>
        <v/>
      </c>
      <c r="J3686" s="146" t="str">
        <f>IF('TSA Input'!$J3661="","",IF('TSA Input'!$J3661="Yes",'TSA Input'!$C3661,""))</f>
        <v/>
      </c>
      <c r="K3686" s="147" t="str">
        <f>IF('TSA Input'!$J3661="","",IF('TSA Input'!$J3661="Yes",'TSA Input'!$I3661,""))</f>
        <v/>
      </c>
      <c r="L3686" s="147" t="str">
        <f>IF('TSA Input'!$J3661="","",IF('TSA Input'!$J3661="Yes",'TSA Input'!$E3661,""))</f>
        <v/>
      </c>
      <c r="M3686" s="45" t="str">
        <f t="shared" si="3"/>
        <v/>
      </c>
      <c r="N3686" s="48"/>
      <c r="O3686" s="49"/>
      <c r="P3686" s="148" t="s">
        <v>31</v>
      </c>
      <c r="Q3686" s="149" t="s">
        <v>31</v>
      </c>
      <c r="R3686" s="1"/>
    </row>
    <row r="3687" spans="1:18" ht="15.75" hidden="1" customHeight="1">
      <c r="A3687" s="1" t="str">
        <f t="shared" si="1"/>
        <v/>
      </c>
      <c r="B3687" s="1"/>
      <c r="C3687" s="38" t="str">
        <f>IF('TSA Input'!J3662="","",IF('TSA Input'!J3662="Yes",'TSA Input'!B3662,"Ineligible"))</f>
        <v/>
      </c>
      <c r="D3687" s="39" t="str">
        <f>IF('TSA Input'!J3662="","",IF('TSA Input'!J3662="Yes",'TSA Input'!H3662,""))</f>
        <v/>
      </c>
      <c r="E3687" s="40" t="str">
        <f>IF('TSA Input'!J3662="","",IF('TSA Input'!J3662="Yes",'TSA Input'!G3662,""))</f>
        <v/>
      </c>
      <c r="F3687" s="42" t="str">
        <f>IF('TSA Input'!J3662="","",IF('TSA Input'!J3662="Yes",'TSA Input'!C3662,""))</f>
        <v/>
      </c>
      <c r="G3687" s="43" t="str">
        <f>IF('TSA Input'!J3662="","",IF('TSA Input'!J3662="Yes",'TSA Input'!I3662,""))</f>
        <v/>
      </c>
      <c r="H3687" s="43" t="str">
        <f>IF('TSA Input'!J3662="","",IF('TSA Input'!J3662="Yes",'TSA Input'!E3662,""))</f>
        <v/>
      </c>
      <c r="I3687" s="45" t="str">
        <f t="shared" si="2"/>
        <v/>
      </c>
      <c r="J3687" s="146" t="str">
        <f>IF('TSA Input'!$J3662="","",IF('TSA Input'!$J3662="Yes",'TSA Input'!$C3662,""))</f>
        <v/>
      </c>
      <c r="K3687" s="147" t="str">
        <f>IF('TSA Input'!$J3662="","",IF('TSA Input'!$J3662="Yes",'TSA Input'!$I3662,""))</f>
        <v/>
      </c>
      <c r="L3687" s="147" t="str">
        <f>IF('TSA Input'!$J3662="","",IF('TSA Input'!$J3662="Yes",'TSA Input'!$E3662,""))</f>
        <v/>
      </c>
      <c r="M3687" s="45" t="str">
        <f t="shared" si="3"/>
        <v/>
      </c>
      <c r="N3687" s="48"/>
      <c r="O3687" s="49"/>
      <c r="P3687" s="148" t="s">
        <v>31</v>
      </c>
      <c r="Q3687" s="149" t="s">
        <v>31</v>
      </c>
      <c r="R3687" s="1"/>
    </row>
    <row r="3688" spans="1:18" ht="15.75" hidden="1" customHeight="1">
      <c r="A3688" s="1" t="str">
        <f t="shared" si="1"/>
        <v/>
      </c>
      <c r="B3688" s="1"/>
      <c r="C3688" s="38" t="str">
        <f>IF('TSA Input'!J3663="","",IF('TSA Input'!J3663="Yes",'TSA Input'!B3663,"Ineligible"))</f>
        <v/>
      </c>
      <c r="D3688" s="39" t="str">
        <f>IF('TSA Input'!J3663="","",IF('TSA Input'!J3663="Yes",'TSA Input'!H3663,""))</f>
        <v/>
      </c>
      <c r="E3688" s="40" t="str">
        <f>IF('TSA Input'!J3663="","",IF('TSA Input'!J3663="Yes",'TSA Input'!G3663,""))</f>
        <v/>
      </c>
      <c r="F3688" s="42" t="str">
        <f>IF('TSA Input'!J3663="","",IF('TSA Input'!J3663="Yes",'TSA Input'!C3663,""))</f>
        <v/>
      </c>
      <c r="G3688" s="43" t="str">
        <f>IF('TSA Input'!J3663="","",IF('TSA Input'!J3663="Yes",'TSA Input'!I3663,""))</f>
        <v/>
      </c>
      <c r="H3688" s="43" t="str">
        <f>IF('TSA Input'!J3663="","",IF('TSA Input'!J3663="Yes",'TSA Input'!E3663,""))</f>
        <v/>
      </c>
      <c r="I3688" s="45" t="str">
        <f t="shared" si="2"/>
        <v/>
      </c>
      <c r="J3688" s="146" t="str">
        <f>IF('TSA Input'!$J3663="","",IF('TSA Input'!$J3663="Yes",'TSA Input'!$C3663,""))</f>
        <v/>
      </c>
      <c r="K3688" s="147" t="str">
        <f>IF('TSA Input'!$J3663="","",IF('TSA Input'!$J3663="Yes",'TSA Input'!$I3663,""))</f>
        <v/>
      </c>
      <c r="L3688" s="147" t="str">
        <f>IF('TSA Input'!$J3663="","",IF('TSA Input'!$J3663="Yes",'TSA Input'!$E3663,""))</f>
        <v/>
      </c>
      <c r="M3688" s="45" t="str">
        <f t="shared" si="3"/>
        <v/>
      </c>
      <c r="N3688" s="48"/>
      <c r="O3688" s="49"/>
      <c r="P3688" s="148" t="s">
        <v>31</v>
      </c>
      <c r="Q3688" s="149" t="s">
        <v>31</v>
      </c>
      <c r="R3688" s="1"/>
    </row>
    <row r="3689" spans="1:18" ht="15.75" hidden="1" customHeight="1">
      <c r="A3689" s="1" t="str">
        <f t="shared" si="1"/>
        <v/>
      </c>
      <c r="B3689" s="1"/>
      <c r="C3689" s="38" t="str">
        <f>IF('TSA Input'!J3664="","",IF('TSA Input'!J3664="Yes",'TSA Input'!B3664,"Ineligible"))</f>
        <v/>
      </c>
      <c r="D3689" s="39" t="str">
        <f>IF('TSA Input'!J3664="","",IF('TSA Input'!J3664="Yes",'TSA Input'!H3664,""))</f>
        <v/>
      </c>
      <c r="E3689" s="40" t="str">
        <f>IF('TSA Input'!J3664="","",IF('TSA Input'!J3664="Yes",'TSA Input'!G3664,""))</f>
        <v/>
      </c>
      <c r="F3689" s="42" t="str">
        <f>IF('TSA Input'!J3664="","",IF('TSA Input'!J3664="Yes",'TSA Input'!C3664,""))</f>
        <v/>
      </c>
      <c r="G3689" s="43" t="str">
        <f>IF('TSA Input'!J3664="","",IF('TSA Input'!J3664="Yes",'TSA Input'!I3664,""))</f>
        <v/>
      </c>
      <c r="H3689" s="43" t="str">
        <f>IF('TSA Input'!J3664="","",IF('TSA Input'!J3664="Yes",'TSA Input'!E3664,""))</f>
        <v/>
      </c>
      <c r="I3689" s="45" t="str">
        <f t="shared" si="2"/>
        <v/>
      </c>
      <c r="J3689" s="146" t="str">
        <f>IF('TSA Input'!$J3664="","",IF('TSA Input'!$J3664="Yes",'TSA Input'!$C3664,""))</f>
        <v/>
      </c>
      <c r="K3689" s="147" t="str">
        <f>IF('TSA Input'!$J3664="","",IF('TSA Input'!$J3664="Yes",'TSA Input'!$I3664,""))</f>
        <v/>
      </c>
      <c r="L3689" s="147" t="str">
        <f>IF('TSA Input'!$J3664="","",IF('TSA Input'!$J3664="Yes",'TSA Input'!$E3664,""))</f>
        <v/>
      </c>
      <c r="M3689" s="45" t="str">
        <f t="shared" si="3"/>
        <v/>
      </c>
      <c r="N3689" s="48"/>
      <c r="O3689" s="49"/>
      <c r="P3689" s="148" t="s">
        <v>31</v>
      </c>
      <c r="Q3689" s="149" t="s">
        <v>31</v>
      </c>
      <c r="R3689" s="1"/>
    </row>
    <row r="3690" spans="1:18" ht="15.75" hidden="1" customHeight="1">
      <c r="A3690" s="1" t="str">
        <f t="shared" si="1"/>
        <v/>
      </c>
      <c r="B3690" s="1"/>
      <c r="C3690" s="38" t="str">
        <f>IF('TSA Input'!J3665="","",IF('TSA Input'!J3665="Yes",'TSA Input'!B3665,"Ineligible"))</f>
        <v/>
      </c>
      <c r="D3690" s="39" t="str">
        <f>IF('TSA Input'!J3665="","",IF('TSA Input'!J3665="Yes",'TSA Input'!H3665,""))</f>
        <v/>
      </c>
      <c r="E3690" s="40" t="str">
        <f>IF('TSA Input'!J3665="","",IF('TSA Input'!J3665="Yes",'TSA Input'!G3665,""))</f>
        <v/>
      </c>
      <c r="F3690" s="42" t="str">
        <f>IF('TSA Input'!J3665="","",IF('TSA Input'!J3665="Yes",'TSA Input'!C3665,""))</f>
        <v/>
      </c>
      <c r="G3690" s="43" t="str">
        <f>IF('TSA Input'!J3665="","",IF('TSA Input'!J3665="Yes",'TSA Input'!I3665,""))</f>
        <v/>
      </c>
      <c r="H3690" s="43" t="str">
        <f>IF('TSA Input'!J3665="","",IF('TSA Input'!J3665="Yes",'TSA Input'!E3665,""))</f>
        <v/>
      </c>
      <c r="I3690" s="45" t="str">
        <f t="shared" si="2"/>
        <v/>
      </c>
      <c r="J3690" s="146" t="str">
        <f>IF('TSA Input'!$J3665="","",IF('TSA Input'!$J3665="Yes",'TSA Input'!$C3665,""))</f>
        <v/>
      </c>
      <c r="K3690" s="147" t="str">
        <f>IF('TSA Input'!$J3665="","",IF('TSA Input'!$J3665="Yes",'TSA Input'!$I3665,""))</f>
        <v/>
      </c>
      <c r="L3690" s="147" t="str">
        <f>IF('TSA Input'!$J3665="","",IF('TSA Input'!$J3665="Yes",'TSA Input'!$E3665,""))</f>
        <v/>
      </c>
      <c r="M3690" s="45" t="str">
        <f t="shared" si="3"/>
        <v/>
      </c>
      <c r="N3690" s="48"/>
      <c r="O3690" s="49"/>
      <c r="P3690" s="148" t="s">
        <v>31</v>
      </c>
      <c r="Q3690" s="149" t="s">
        <v>31</v>
      </c>
      <c r="R3690" s="1"/>
    </row>
    <row r="3691" spans="1:18" ht="15.75" hidden="1" customHeight="1">
      <c r="A3691" s="1" t="str">
        <f t="shared" si="1"/>
        <v/>
      </c>
      <c r="B3691" s="1"/>
      <c r="C3691" s="38" t="str">
        <f>IF('TSA Input'!J3666="","",IF('TSA Input'!J3666="Yes",'TSA Input'!B3666,"Ineligible"))</f>
        <v/>
      </c>
      <c r="D3691" s="39" t="str">
        <f>IF('TSA Input'!J3666="","",IF('TSA Input'!J3666="Yes",'TSA Input'!H3666,""))</f>
        <v/>
      </c>
      <c r="E3691" s="40" t="str">
        <f>IF('TSA Input'!J3666="","",IF('TSA Input'!J3666="Yes",'TSA Input'!G3666,""))</f>
        <v/>
      </c>
      <c r="F3691" s="42" t="str">
        <f>IF('TSA Input'!J3666="","",IF('TSA Input'!J3666="Yes",'TSA Input'!C3666,""))</f>
        <v/>
      </c>
      <c r="G3691" s="43" t="str">
        <f>IF('TSA Input'!J3666="","",IF('TSA Input'!J3666="Yes",'TSA Input'!I3666,""))</f>
        <v/>
      </c>
      <c r="H3691" s="43" t="str">
        <f>IF('TSA Input'!J3666="","",IF('TSA Input'!J3666="Yes",'TSA Input'!E3666,""))</f>
        <v/>
      </c>
      <c r="I3691" s="45" t="str">
        <f t="shared" si="2"/>
        <v/>
      </c>
      <c r="J3691" s="146" t="str">
        <f>IF('TSA Input'!$J3666="","",IF('TSA Input'!$J3666="Yes",'TSA Input'!$C3666,""))</f>
        <v/>
      </c>
      <c r="K3691" s="147" t="str">
        <f>IF('TSA Input'!$J3666="","",IF('TSA Input'!$J3666="Yes",'TSA Input'!$I3666,""))</f>
        <v/>
      </c>
      <c r="L3691" s="147" t="str">
        <f>IF('TSA Input'!$J3666="","",IF('TSA Input'!$J3666="Yes",'TSA Input'!$E3666,""))</f>
        <v/>
      </c>
      <c r="M3691" s="45" t="str">
        <f t="shared" si="3"/>
        <v/>
      </c>
      <c r="N3691" s="48"/>
      <c r="O3691" s="49"/>
      <c r="P3691" s="148" t="s">
        <v>31</v>
      </c>
      <c r="Q3691" s="149" t="s">
        <v>31</v>
      </c>
      <c r="R3691" s="1"/>
    </row>
    <row r="3692" spans="1:18" ht="15.75" hidden="1" customHeight="1">
      <c r="A3692" s="1" t="str">
        <f t="shared" si="1"/>
        <v/>
      </c>
      <c r="B3692" s="1"/>
      <c r="C3692" s="38" t="str">
        <f>IF('TSA Input'!J3667="","",IF('TSA Input'!J3667="Yes",'TSA Input'!B3667,"Ineligible"))</f>
        <v/>
      </c>
      <c r="D3692" s="39" t="str">
        <f>IF('TSA Input'!J3667="","",IF('TSA Input'!J3667="Yes",'TSA Input'!H3667,""))</f>
        <v/>
      </c>
      <c r="E3692" s="40" t="str">
        <f>IF('TSA Input'!J3667="","",IF('TSA Input'!J3667="Yes",'TSA Input'!G3667,""))</f>
        <v/>
      </c>
      <c r="F3692" s="42" t="str">
        <f>IF('TSA Input'!J3667="","",IF('TSA Input'!J3667="Yes",'TSA Input'!C3667,""))</f>
        <v/>
      </c>
      <c r="G3692" s="43" t="str">
        <f>IF('TSA Input'!J3667="","",IF('TSA Input'!J3667="Yes",'TSA Input'!I3667,""))</f>
        <v/>
      </c>
      <c r="H3692" s="43" t="str">
        <f>IF('TSA Input'!J3667="","",IF('TSA Input'!J3667="Yes",'TSA Input'!E3667,""))</f>
        <v/>
      </c>
      <c r="I3692" s="45" t="str">
        <f t="shared" si="2"/>
        <v/>
      </c>
      <c r="J3692" s="146" t="str">
        <f>IF('TSA Input'!$J3667="","",IF('TSA Input'!$J3667="Yes",'TSA Input'!$C3667,""))</f>
        <v/>
      </c>
      <c r="K3692" s="147" t="str">
        <f>IF('TSA Input'!$J3667="","",IF('TSA Input'!$J3667="Yes",'TSA Input'!$I3667,""))</f>
        <v/>
      </c>
      <c r="L3692" s="147" t="str">
        <f>IF('TSA Input'!$J3667="","",IF('TSA Input'!$J3667="Yes",'TSA Input'!$E3667,""))</f>
        <v/>
      </c>
      <c r="M3692" s="45" t="str">
        <f t="shared" si="3"/>
        <v/>
      </c>
      <c r="N3692" s="48"/>
      <c r="O3692" s="49"/>
      <c r="P3692" s="148" t="s">
        <v>31</v>
      </c>
      <c r="Q3692" s="149" t="s">
        <v>31</v>
      </c>
      <c r="R3692" s="1"/>
    </row>
    <row r="3693" spans="1:18" ht="15.75" hidden="1" customHeight="1">
      <c r="A3693" s="1" t="str">
        <f t="shared" si="1"/>
        <v/>
      </c>
      <c r="B3693" s="1"/>
      <c r="C3693" s="38" t="str">
        <f>IF('TSA Input'!J3668="","",IF('TSA Input'!J3668="Yes",'TSA Input'!B3668,"Ineligible"))</f>
        <v/>
      </c>
      <c r="D3693" s="39" t="str">
        <f>IF('TSA Input'!J3668="","",IF('TSA Input'!J3668="Yes",'TSA Input'!H3668,""))</f>
        <v/>
      </c>
      <c r="E3693" s="40" t="str">
        <f>IF('TSA Input'!J3668="","",IF('TSA Input'!J3668="Yes",'TSA Input'!G3668,""))</f>
        <v/>
      </c>
      <c r="F3693" s="42" t="str">
        <f>IF('TSA Input'!J3668="","",IF('TSA Input'!J3668="Yes",'TSA Input'!C3668,""))</f>
        <v/>
      </c>
      <c r="G3693" s="43" t="str">
        <f>IF('TSA Input'!J3668="","",IF('TSA Input'!J3668="Yes",'TSA Input'!I3668,""))</f>
        <v/>
      </c>
      <c r="H3693" s="43" t="str">
        <f>IF('TSA Input'!J3668="","",IF('TSA Input'!J3668="Yes",'TSA Input'!E3668,""))</f>
        <v/>
      </c>
      <c r="I3693" s="45" t="str">
        <f t="shared" si="2"/>
        <v/>
      </c>
      <c r="J3693" s="146" t="str">
        <f>IF('TSA Input'!$J3668="","",IF('TSA Input'!$J3668="Yes",'TSA Input'!$C3668,""))</f>
        <v/>
      </c>
      <c r="K3693" s="147" t="str">
        <f>IF('TSA Input'!$J3668="","",IF('TSA Input'!$J3668="Yes",'TSA Input'!$I3668,""))</f>
        <v/>
      </c>
      <c r="L3693" s="147" t="str">
        <f>IF('TSA Input'!$J3668="","",IF('TSA Input'!$J3668="Yes",'TSA Input'!$E3668,""))</f>
        <v/>
      </c>
      <c r="M3693" s="45" t="str">
        <f t="shared" si="3"/>
        <v/>
      </c>
      <c r="N3693" s="48"/>
      <c r="O3693" s="49"/>
      <c r="P3693" s="148" t="s">
        <v>31</v>
      </c>
      <c r="Q3693" s="149" t="s">
        <v>31</v>
      </c>
      <c r="R3693" s="1"/>
    </row>
    <row r="3694" spans="1:18" ht="15.75" hidden="1" customHeight="1">
      <c r="A3694" s="1" t="str">
        <f t="shared" si="1"/>
        <v/>
      </c>
      <c r="B3694" s="1"/>
      <c r="C3694" s="38" t="str">
        <f>IF('TSA Input'!J3669="","",IF('TSA Input'!J3669="Yes",'TSA Input'!B3669,"Ineligible"))</f>
        <v/>
      </c>
      <c r="D3694" s="39" t="str">
        <f>IF('TSA Input'!J3669="","",IF('TSA Input'!J3669="Yes",'TSA Input'!H3669,""))</f>
        <v/>
      </c>
      <c r="E3694" s="40" t="str">
        <f>IF('TSA Input'!J3669="","",IF('TSA Input'!J3669="Yes",'TSA Input'!G3669,""))</f>
        <v/>
      </c>
      <c r="F3694" s="42" t="str">
        <f>IF('TSA Input'!J3669="","",IF('TSA Input'!J3669="Yes",'TSA Input'!C3669,""))</f>
        <v/>
      </c>
      <c r="G3694" s="43" t="str">
        <f>IF('TSA Input'!J3669="","",IF('TSA Input'!J3669="Yes",'TSA Input'!I3669,""))</f>
        <v/>
      </c>
      <c r="H3694" s="43" t="str">
        <f>IF('TSA Input'!J3669="","",IF('TSA Input'!J3669="Yes",'TSA Input'!E3669,""))</f>
        <v/>
      </c>
      <c r="I3694" s="45" t="str">
        <f t="shared" si="2"/>
        <v/>
      </c>
      <c r="J3694" s="146" t="str">
        <f>IF('TSA Input'!$J3669="","",IF('TSA Input'!$J3669="Yes",'TSA Input'!$C3669,""))</f>
        <v/>
      </c>
      <c r="K3694" s="147" t="str">
        <f>IF('TSA Input'!$J3669="","",IF('TSA Input'!$J3669="Yes",'TSA Input'!$I3669,""))</f>
        <v/>
      </c>
      <c r="L3694" s="147" t="str">
        <f>IF('TSA Input'!$J3669="","",IF('TSA Input'!$J3669="Yes",'TSA Input'!$E3669,""))</f>
        <v/>
      </c>
      <c r="M3694" s="45" t="str">
        <f t="shared" si="3"/>
        <v/>
      </c>
      <c r="N3694" s="48"/>
      <c r="O3694" s="49"/>
      <c r="P3694" s="148" t="s">
        <v>31</v>
      </c>
      <c r="Q3694" s="149" t="s">
        <v>31</v>
      </c>
      <c r="R3694" s="1"/>
    </row>
    <row r="3695" spans="1:18" ht="15.75" hidden="1" customHeight="1">
      <c r="A3695" s="1" t="str">
        <f t="shared" si="1"/>
        <v/>
      </c>
      <c r="B3695" s="1"/>
      <c r="C3695" s="38" t="str">
        <f>IF('TSA Input'!J3670="","",IF('TSA Input'!J3670="Yes",'TSA Input'!B3670,"Ineligible"))</f>
        <v/>
      </c>
      <c r="D3695" s="39" t="str">
        <f>IF('TSA Input'!J3670="","",IF('TSA Input'!J3670="Yes",'TSA Input'!H3670,""))</f>
        <v/>
      </c>
      <c r="E3695" s="40" t="str">
        <f>IF('TSA Input'!J3670="","",IF('TSA Input'!J3670="Yes",'TSA Input'!G3670,""))</f>
        <v/>
      </c>
      <c r="F3695" s="42" t="str">
        <f>IF('TSA Input'!J3670="","",IF('TSA Input'!J3670="Yes",'TSA Input'!C3670,""))</f>
        <v/>
      </c>
      <c r="G3695" s="43" t="str">
        <f>IF('TSA Input'!J3670="","",IF('TSA Input'!J3670="Yes",'TSA Input'!I3670,""))</f>
        <v/>
      </c>
      <c r="H3695" s="43" t="str">
        <f>IF('TSA Input'!J3670="","",IF('TSA Input'!J3670="Yes",'TSA Input'!E3670,""))</f>
        <v/>
      </c>
      <c r="I3695" s="45" t="str">
        <f t="shared" si="2"/>
        <v/>
      </c>
      <c r="J3695" s="146" t="str">
        <f>IF('TSA Input'!$J3670="","",IF('TSA Input'!$J3670="Yes",'TSA Input'!$C3670,""))</f>
        <v/>
      </c>
      <c r="K3695" s="147" t="str">
        <f>IF('TSA Input'!$J3670="","",IF('TSA Input'!$J3670="Yes",'TSA Input'!$I3670,""))</f>
        <v/>
      </c>
      <c r="L3695" s="147" t="str">
        <f>IF('TSA Input'!$J3670="","",IF('TSA Input'!$J3670="Yes",'TSA Input'!$E3670,""))</f>
        <v/>
      </c>
      <c r="M3695" s="45" t="str">
        <f t="shared" si="3"/>
        <v/>
      </c>
      <c r="N3695" s="48"/>
      <c r="O3695" s="49"/>
      <c r="P3695" s="148" t="s">
        <v>31</v>
      </c>
      <c r="Q3695" s="149" t="s">
        <v>31</v>
      </c>
      <c r="R3695" s="1"/>
    </row>
    <row r="3696" spans="1:18" ht="15.75" hidden="1" customHeight="1">
      <c r="A3696" s="1" t="str">
        <f t="shared" si="1"/>
        <v/>
      </c>
      <c r="B3696" s="1"/>
      <c r="C3696" s="38" t="str">
        <f>IF('TSA Input'!J3671="","",IF('TSA Input'!J3671="Yes",'TSA Input'!B3671,"Ineligible"))</f>
        <v/>
      </c>
      <c r="D3696" s="39" t="str">
        <f>IF('TSA Input'!J3671="","",IF('TSA Input'!J3671="Yes",'TSA Input'!H3671,""))</f>
        <v/>
      </c>
      <c r="E3696" s="40" t="str">
        <f>IF('TSA Input'!J3671="","",IF('TSA Input'!J3671="Yes",'TSA Input'!G3671,""))</f>
        <v/>
      </c>
      <c r="F3696" s="42" t="str">
        <f>IF('TSA Input'!J3671="","",IF('TSA Input'!J3671="Yes",'TSA Input'!C3671,""))</f>
        <v/>
      </c>
      <c r="G3696" s="43" t="str">
        <f>IF('TSA Input'!J3671="","",IF('TSA Input'!J3671="Yes",'TSA Input'!I3671,""))</f>
        <v/>
      </c>
      <c r="H3696" s="43" t="str">
        <f>IF('TSA Input'!J3671="","",IF('TSA Input'!J3671="Yes",'TSA Input'!E3671,""))</f>
        <v/>
      </c>
      <c r="I3696" s="45" t="str">
        <f t="shared" si="2"/>
        <v/>
      </c>
      <c r="J3696" s="146" t="str">
        <f>IF('TSA Input'!$J3671="","",IF('TSA Input'!$J3671="Yes",'TSA Input'!$C3671,""))</f>
        <v/>
      </c>
      <c r="K3696" s="147" t="str">
        <f>IF('TSA Input'!$J3671="","",IF('TSA Input'!$J3671="Yes",'TSA Input'!$I3671,""))</f>
        <v/>
      </c>
      <c r="L3696" s="147" t="str">
        <f>IF('TSA Input'!$J3671="","",IF('TSA Input'!$J3671="Yes",'TSA Input'!$E3671,""))</f>
        <v/>
      </c>
      <c r="M3696" s="45" t="str">
        <f t="shared" si="3"/>
        <v/>
      </c>
      <c r="N3696" s="48"/>
      <c r="O3696" s="49"/>
      <c r="P3696" s="148" t="s">
        <v>31</v>
      </c>
      <c r="Q3696" s="149" t="s">
        <v>31</v>
      </c>
      <c r="R3696" s="1"/>
    </row>
    <row r="3697" spans="1:18" ht="15.75" hidden="1" customHeight="1">
      <c r="A3697" s="1" t="str">
        <f t="shared" si="1"/>
        <v/>
      </c>
      <c r="B3697" s="1"/>
      <c r="C3697" s="38" t="str">
        <f>IF('TSA Input'!J3672="","",IF('TSA Input'!J3672="Yes",'TSA Input'!B3672,"Ineligible"))</f>
        <v/>
      </c>
      <c r="D3697" s="39" t="str">
        <f>IF('TSA Input'!J3672="","",IF('TSA Input'!J3672="Yes",'TSA Input'!H3672,""))</f>
        <v/>
      </c>
      <c r="E3697" s="40" t="str">
        <f>IF('TSA Input'!J3672="","",IF('TSA Input'!J3672="Yes",'TSA Input'!G3672,""))</f>
        <v/>
      </c>
      <c r="F3697" s="42" t="str">
        <f>IF('TSA Input'!J3672="","",IF('TSA Input'!J3672="Yes",'TSA Input'!C3672,""))</f>
        <v/>
      </c>
      <c r="G3697" s="43" t="str">
        <f>IF('TSA Input'!J3672="","",IF('TSA Input'!J3672="Yes",'TSA Input'!I3672,""))</f>
        <v/>
      </c>
      <c r="H3697" s="43" t="str">
        <f>IF('TSA Input'!J3672="","",IF('TSA Input'!J3672="Yes",'TSA Input'!E3672,""))</f>
        <v/>
      </c>
      <c r="I3697" s="45" t="str">
        <f t="shared" si="2"/>
        <v/>
      </c>
      <c r="J3697" s="146" t="str">
        <f>IF('TSA Input'!$J3672="","",IF('TSA Input'!$J3672="Yes",'TSA Input'!$C3672,""))</f>
        <v/>
      </c>
      <c r="K3697" s="147" t="str">
        <f>IF('TSA Input'!$J3672="","",IF('TSA Input'!$J3672="Yes",'TSA Input'!$I3672,""))</f>
        <v/>
      </c>
      <c r="L3697" s="147" t="str">
        <f>IF('TSA Input'!$J3672="","",IF('TSA Input'!$J3672="Yes",'TSA Input'!$E3672,""))</f>
        <v/>
      </c>
      <c r="M3697" s="45" t="str">
        <f t="shared" si="3"/>
        <v/>
      </c>
      <c r="N3697" s="48"/>
      <c r="O3697" s="49"/>
      <c r="P3697" s="148" t="s">
        <v>31</v>
      </c>
      <c r="Q3697" s="149" t="s">
        <v>31</v>
      </c>
      <c r="R3697" s="1"/>
    </row>
    <row r="3698" spans="1:18" ht="15.75" hidden="1" customHeight="1">
      <c r="A3698" s="1" t="str">
        <f t="shared" si="1"/>
        <v/>
      </c>
      <c r="B3698" s="1"/>
      <c r="C3698" s="38" t="str">
        <f>IF('TSA Input'!J3673="","",IF('TSA Input'!J3673="Yes",'TSA Input'!B3673,"Ineligible"))</f>
        <v/>
      </c>
      <c r="D3698" s="39" t="str">
        <f>IF('TSA Input'!J3673="","",IF('TSA Input'!J3673="Yes",'TSA Input'!H3673,""))</f>
        <v/>
      </c>
      <c r="E3698" s="40" t="str">
        <f>IF('TSA Input'!J3673="","",IF('TSA Input'!J3673="Yes",'TSA Input'!G3673,""))</f>
        <v/>
      </c>
      <c r="F3698" s="42" t="str">
        <f>IF('TSA Input'!J3673="","",IF('TSA Input'!J3673="Yes",'TSA Input'!C3673,""))</f>
        <v/>
      </c>
      <c r="G3698" s="43" t="str">
        <f>IF('TSA Input'!J3673="","",IF('TSA Input'!J3673="Yes",'TSA Input'!I3673,""))</f>
        <v/>
      </c>
      <c r="H3698" s="43" t="str">
        <f>IF('TSA Input'!J3673="","",IF('TSA Input'!J3673="Yes",'TSA Input'!E3673,""))</f>
        <v/>
      </c>
      <c r="I3698" s="45" t="str">
        <f t="shared" si="2"/>
        <v/>
      </c>
      <c r="J3698" s="146" t="str">
        <f>IF('TSA Input'!$J3673="","",IF('TSA Input'!$J3673="Yes",'TSA Input'!$C3673,""))</f>
        <v/>
      </c>
      <c r="K3698" s="147" t="str">
        <f>IF('TSA Input'!$J3673="","",IF('TSA Input'!$J3673="Yes",'TSA Input'!$I3673,""))</f>
        <v/>
      </c>
      <c r="L3698" s="147" t="str">
        <f>IF('TSA Input'!$J3673="","",IF('TSA Input'!$J3673="Yes",'TSA Input'!$E3673,""))</f>
        <v/>
      </c>
      <c r="M3698" s="45" t="str">
        <f t="shared" si="3"/>
        <v/>
      </c>
      <c r="N3698" s="48"/>
      <c r="O3698" s="49"/>
      <c r="P3698" s="148" t="s">
        <v>31</v>
      </c>
      <c r="Q3698" s="149" t="s">
        <v>31</v>
      </c>
      <c r="R3698" s="1"/>
    </row>
    <row r="3699" spans="1:18" ht="15.75" hidden="1" customHeight="1">
      <c r="A3699" s="1" t="str">
        <f t="shared" si="1"/>
        <v/>
      </c>
      <c r="B3699" s="1"/>
      <c r="C3699" s="38" t="str">
        <f>IF('TSA Input'!J3674="","",IF('TSA Input'!J3674="Yes",'TSA Input'!B3674,"Ineligible"))</f>
        <v/>
      </c>
      <c r="D3699" s="39" t="str">
        <f>IF('TSA Input'!J3674="","",IF('TSA Input'!J3674="Yes",'TSA Input'!H3674,""))</f>
        <v/>
      </c>
      <c r="E3699" s="40" t="str">
        <f>IF('TSA Input'!J3674="","",IF('TSA Input'!J3674="Yes",'TSA Input'!G3674,""))</f>
        <v/>
      </c>
      <c r="F3699" s="42" t="str">
        <f>IF('TSA Input'!J3674="","",IF('TSA Input'!J3674="Yes",'TSA Input'!C3674,""))</f>
        <v/>
      </c>
      <c r="G3699" s="43" t="str">
        <f>IF('TSA Input'!J3674="","",IF('TSA Input'!J3674="Yes",'TSA Input'!I3674,""))</f>
        <v/>
      </c>
      <c r="H3699" s="43" t="str">
        <f>IF('TSA Input'!J3674="","",IF('TSA Input'!J3674="Yes",'TSA Input'!E3674,""))</f>
        <v/>
      </c>
      <c r="I3699" s="45" t="str">
        <f t="shared" si="2"/>
        <v/>
      </c>
      <c r="J3699" s="146" t="str">
        <f>IF('TSA Input'!$J3674="","",IF('TSA Input'!$J3674="Yes",'TSA Input'!$C3674,""))</f>
        <v/>
      </c>
      <c r="K3699" s="147" t="str">
        <f>IF('TSA Input'!$J3674="","",IF('TSA Input'!$J3674="Yes",'TSA Input'!$I3674,""))</f>
        <v/>
      </c>
      <c r="L3699" s="147" t="str">
        <f>IF('TSA Input'!$J3674="","",IF('TSA Input'!$J3674="Yes",'TSA Input'!$E3674,""))</f>
        <v/>
      </c>
      <c r="M3699" s="45" t="str">
        <f t="shared" si="3"/>
        <v/>
      </c>
      <c r="N3699" s="48"/>
      <c r="O3699" s="49"/>
      <c r="P3699" s="148" t="s">
        <v>31</v>
      </c>
      <c r="Q3699" s="149" t="s">
        <v>31</v>
      </c>
      <c r="R3699" s="1"/>
    </row>
    <row r="3700" spans="1:18" ht="15.75" hidden="1" customHeight="1">
      <c r="A3700" s="1" t="str">
        <f t="shared" si="1"/>
        <v/>
      </c>
      <c r="B3700" s="1"/>
      <c r="C3700" s="38" t="str">
        <f>IF('TSA Input'!J3675="","",IF('TSA Input'!J3675="Yes",'TSA Input'!B3675,"Ineligible"))</f>
        <v/>
      </c>
      <c r="D3700" s="39" t="str">
        <f>IF('TSA Input'!J3675="","",IF('TSA Input'!J3675="Yes",'TSA Input'!H3675,""))</f>
        <v/>
      </c>
      <c r="E3700" s="40" t="str">
        <f>IF('TSA Input'!J3675="","",IF('TSA Input'!J3675="Yes",'TSA Input'!G3675,""))</f>
        <v/>
      </c>
      <c r="F3700" s="42" t="str">
        <f>IF('TSA Input'!J3675="","",IF('TSA Input'!J3675="Yes",'TSA Input'!C3675,""))</f>
        <v/>
      </c>
      <c r="G3700" s="43" t="str">
        <f>IF('TSA Input'!J3675="","",IF('TSA Input'!J3675="Yes",'TSA Input'!I3675,""))</f>
        <v/>
      </c>
      <c r="H3700" s="43" t="str">
        <f>IF('TSA Input'!J3675="","",IF('TSA Input'!J3675="Yes",'TSA Input'!E3675,""))</f>
        <v/>
      </c>
      <c r="I3700" s="45" t="str">
        <f t="shared" si="2"/>
        <v/>
      </c>
      <c r="J3700" s="146" t="str">
        <f>IF('TSA Input'!$J3675="","",IF('TSA Input'!$J3675="Yes",'TSA Input'!$C3675,""))</f>
        <v/>
      </c>
      <c r="K3700" s="147" t="str">
        <f>IF('TSA Input'!$J3675="","",IF('TSA Input'!$J3675="Yes",'TSA Input'!$I3675,""))</f>
        <v/>
      </c>
      <c r="L3700" s="147" t="str">
        <f>IF('TSA Input'!$J3675="","",IF('TSA Input'!$J3675="Yes",'TSA Input'!$E3675,""))</f>
        <v/>
      </c>
      <c r="M3700" s="45" t="str">
        <f t="shared" si="3"/>
        <v/>
      </c>
      <c r="N3700" s="48"/>
      <c r="O3700" s="49"/>
      <c r="P3700" s="148" t="s">
        <v>31</v>
      </c>
      <c r="Q3700" s="149" t="s">
        <v>31</v>
      </c>
      <c r="R3700" s="1"/>
    </row>
    <row r="3701" spans="1:18" ht="15.75" hidden="1" customHeight="1">
      <c r="A3701" s="1" t="str">
        <f t="shared" si="1"/>
        <v/>
      </c>
      <c r="B3701" s="1"/>
      <c r="C3701" s="38" t="str">
        <f>IF('TSA Input'!J3676="","",IF('TSA Input'!J3676="Yes",'TSA Input'!B3676,"Ineligible"))</f>
        <v/>
      </c>
      <c r="D3701" s="39" t="str">
        <f>IF('TSA Input'!J3676="","",IF('TSA Input'!J3676="Yes",'TSA Input'!H3676,""))</f>
        <v/>
      </c>
      <c r="E3701" s="40" t="str">
        <f>IF('TSA Input'!J3676="","",IF('TSA Input'!J3676="Yes",'TSA Input'!G3676,""))</f>
        <v/>
      </c>
      <c r="F3701" s="42" t="str">
        <f>IF('TSA Input'!J3676="","",IF('TSA Input'!J3676="Yes",'TSA Input'!C3676,""))</f>
        <v/>
      </c>
      <c r="G3701" s="43" t="str">
        <f>IF('TSA Input'!J3676="","",IF('TSA Input'!J3676="Yes",'TSA Input'!I3676,""))</f>
        <v/>
      </c>
      <c r="H3701" s="43" t="str">
        <f>IF('TSA Input'!J3676="","",IF('TSA Input'!J3676="Yes",'TSA Input'!E3676,""))</f>
        <v/>
      </c>
      <c r="I3701" s="45" t="str">
        <f t="shared" si="2"/>
        <v/>
      </c>
      <c r="J3701" s="146" t="str">
        <f>IF('TSA Input'!$J3676="","",IF('TSA Input'!$J3676="Yes",'TSA Input'!$C3676,""))</f>
        <v/>
      </c>
      <c r="K3701" s="147" t="str">
        <f>IF('TSA Input'!$J3676="","",IF('TSA Input'!$J3676="Yes",'TSA Input'!$I3676,""))</f>
        <v/>
      </c>
      <c r="L3701" s="147" t="str">
        <f>IF('TSA Input'!$J3676="","",IF('TSA Input'!$J3676="Yes",'TSA Input'!$E3676,""))</f>
        <v/>
      </c>
      <c r="M3701" s="45" t="str">
        <f t="shared" si="3"/>
        <v/>
      </c>
      <c r="N3701" s="48"/>
      <c r="O3701" s="49"/>
      <c r="P3701" s="148" t="s">
        <v>31</v>
      </c>
      <c r="Q3701" s="149" t="s">
        <v>31</v>
      </c>
      <c r="R3701" s="1"/>
    </row>
    <row r="3702" spans="1:18" ht="15.75" hidden="1" customHeight="1">
      <c r="A3702" s="1" t="str">
        <f t="shared" si="1"/>
        <v/>
      </c>
      <c r="B3702" s="1"/>
      <c r="C3702" s="38" t="str">
        <f>IF('TSA Input'!J3677="","",IF('TSA Input'!J3677="Yes",'TSA Input'!B3677,"Ineligible"))</f>
        <v/>
      </c>
      <c r="D3702" s="39" t="str">
        <f>IF('TSA Input'!J3677="","",IF('TSA Input'!J3677="Yes",'TSA Input'!H3677,""))</f>
        <v/>
      </c>
      <c r="E3702" s="40" t="str">
        <f>IF('TSA Input'!J3677="","",IF('TSA Input'!J3677="Yes",'TSA Input'!G3677,""))</f>
        <v/>
      </c>
      <c r="F3702" s="42" t="str">
        <f>IF('TSA Input'!J3677="","",IF('TSA Input'!J3677="Yes",'TSA Input'!C3677,""))</f>
        <v/>
      </c>
      <c r="G3702" s="43" t="str">
        <f>IF('TSA Input'!J3677="","",IF('TSA Input'!J3677="Yes",'TSA Input'!I3677,""))</f>
        <v/>
      </c>
      <c r="H3702" s="43" t="str">
        <f>IF('TSA Input'!J3677="","",IF('TSA Input'!J3677="Yes",'TSA Input'!E3677,""))</f>
        <v/>
      </c>
      <c r="I3702" s="45" t="str">
        <f t="shared" si="2"/>
        <v/>
      </c>
      <c r="J3702" s="146" t="str">
        <f>IF('TSA Input'!$J3677="","",IF('TSA Input'!$J3677="Yes",'TSA Input'!$C3677,""))</f>
        <v/>
      </c>
      <c r="K3702" s="147" t="str">
        <f>IF('TSA Input'!$J3677="","",IF('TSA Input'!$J3677="Yes",'TSA Input'!$I3677,""))</f>
        <v/>
      </c>
      <c r="L3702" s="147" t="str">
        <f>IF('TSA Input'!$J3677="","",IF('TSA Input'!$J3677="Yes",'TSA Input'!$E3677,""))</f>
        <v/>
      </c>
      <c r="M3702" s="45" t="str">
        <f t="shared" si="3"/>
        <v/>
      </c>
      <c r="N3702" s="48"/>
      <c r="O3702" s="49"/>
      <c r="P3702" s="148" t="s">
        <v>31</v>
      </c>
      <c r="Q3702" s="149" t="s">
        <v>31</v>
      </c>
      <c r="R3702" s="1"/>
    </row>
    <row r="3703" spans="1:18" ht="15.75" hidden="1" customHeight="1">
      <c r="A3703" s="1" t="str">
        <f t="shared" si="1"/>
        <v/>
      </c>
      <c r="B3703" s="1"/>
      <c r="C3703" s="38" t="str">
        <f>IF('TSA Input'!J3678="","",IF('TSA Input'!J3678="Yes",'TSA Input'!B3678,"Ineligible"))</f>
        <v/>
      </c>
      <c r="D3703" s="39" t="str">
        <f>IF('TSA Input'!J3678="","",IF('TSA Input'!J3678="Yes",'TSA Input'!H3678,""))</f>
        <v/>
      </c>
      <c r="E3703" s="40" t="str">
        <f>IF('TSA Input'!J3678="","",IF('TSA Input'!J3678="Yes",'TSA Input'!G3678,""))</f>
        <v/>
      </c>
      <c r="F3703" s="42" t="str">
        <f>IF('TSA Input'!J3678="","",IF('TSA Input'!J3678="Yes",'TSA Input'!C3678,""))</f>
        <v/>
      </c>
      <c r="G3703" s="43" t="str">
        <f>IF('TSA Input'!J3678="","",IF('TSA Input'!J3678="Yes",'TSA Input'!I3678,""))</f>
        <v/>
      </c>
      <c r="H3703" s="43" t="str">
        <f>IF('TSA Input'!J3678="","",IF('TSA Input'!J3678="Yes",'TSA Input'!E3678,""))</f>
        <v/>
      </c>
      <c r="I3703" s="45" t="str">
        <f t="shared" si="2"/>
        <v/>
      </c>
      <c r="J3703" s="146" t="str">
        <f>IF('TSA Input'!$J3678="","",IF('TSA Input'!$J3678="Yes",'TSA Input'!$C3678,""))</f>
        <v/>
      </c>
      <c r="K3703" s="147" t="str">
        <f>IF('TSA Input'!$J3678="","",IF('TSA Input'!$J3678="Yes",'TSA Input'!$I3678,""))</f>
        <v/>
      </c>
      <c r="L3703" s="147" t="str">
        <f>IF('TSA Input'!$J3678="","",IF('TSA Input'!$J3678="Yes",'TSA Input'!$E3678,""))</f>
        <v/>
      </c>
      <c r="M3703" s="45" t="str">
        <f t="shared" si="3"/>
        <v/>
      </c>
      <c r="N3703" s="48"/>
      <c r="O3703" s="49"/>
      <c r="P3703" s="148" t="s">
        <v>31</v>
      </c>
      <c r="Q3703" s="149" t="s">
        <v>31</v>
      </c>
      <c r="R3703" s="1"/>
    </row>
    <row r="3704" spans="1:18" ht="15.75" hidden="1" customHeight="1">
      <c r="A3704" s="1" t="str">
        <f t="shared" si="1"/>
        <v/>
      </c>
      <c r="B3704" s="1"/>
      <c r="C3704" s="38" t="str">
        <f>IF('TSA Input'!J3679="","",IF('TSA Input'!J3679="Yes",'TSA Input'!B3679,"Ineligible"))</f>
        <v/>
      </c>
      <c r="D3704" s="39" t="str">
        <f>IF('TSA Input'!J3679="","",IF('TSA Input'!J3679="Yes",'TSA Input'!H3679,""))</f>
        <v/>
      </c>
      <c r="E3704" s="40" t="str">
        <f>IF('TSA Input'!J3679="","",IF('TSA Input'!J3679="Yes",'TSA Input'!G3679,""))</f>
        <v/>
      </c>
      <c r="F3704" s="42" t="str">
        <f>IF('TSA Input'!J3679="","",IF('TSA Input'!J3679="Yes",'TSA Input'!C3679,""))</f>
        <v/>
      </c>
      <c r="G3704" s="43" t="str">
        <f>IF('TSA Input'!J3679="","",IF('TSA Input'!J3679="Yes",'TSA Input'!I3679,""))</f>
        <v/>
      </c>
      <c r="H3704" s="43" t="str">
        <f>IF('TSA Input'!J3679="","",IF('TSA Input'!J3679="Yes",'TSA Input'!E3679,""))</f>
        <v/>
      </c>
      <c r="I3704" s="45" t="str">
        <f t="shared" si="2"/>
        <v/>
      </c>
      <c r="J3704" s="146" t="str">
        <f>IF('TSA Input'!$J3679="","",IF('TSA Input'!$J3679="Yes",'TSA Input'!$C3679,""))</f>
        <v/>
      </c>
      <c r="K3704" s="147" t="str">
        <f>IF('TSA Input'!$J3679="","",IF('TSA Input'!$J3679="Yes",'TSA Input'!$I3679,""))</f>
        <v/>
      </c>
      <c r="L3704" s="147" t="str">
        <f>IF('TSA Input'!$J3679="","",IF('TSA Input'!$J3679="Yes",'TSA Input'!$E3679,""))</f>
        <v/>
      </c>
      <c r="M3704" s="45" t="str">
        <f t="shared" si="3"/>
        <v/>
      </c>
      <c r="N3704" s="48"/>
      <c r="O3704" s="49"/>
      <c r="P3704" s="148" t="s">
        <v>31</v>
      </c>
      <c r="Q3704" s="149" t="s">
        <v>31</v>
      </c>
      <c r="R3704" s="1"/>
    </row>
    <row r="3705" spans="1:18" ht="15.75" hidden="1" customHeight="1">
      <c r="A3705" s="1" t="str">
        <f t="shared" si="1"/>
        <v/>
      </c>
      <c r="B3705" s="1"/>
      <c r="C3705" s="38" t="str">
        <f>IF('TSA Input'!J3680="","",IF('TSA Input'!J3680="Yes",'TSA Input'!B3680,"Ineligible"))</f>
        <v/>
      </c>
      <c r="D3705" s="39" t="str">
        <f>IF('TSA Input'!J3680="","",IF('TSA Input'!J3680="Yes",'TSA Input'!H3680,""))</f>
        <v/>
      </c>
      <c r="E3705" s="40" t="str">
        <f>IF('TSA Input'!J3680="","",IF('TSA Input'!J3680="Yes",'TSA Input'!G3680,""))</f>
        <v/>
      </c>
      <c r="F3705" s="42" t="str">
        <f>IF('TSA Input'!J3680="","",IF('TSA Input'!J3680="Yes",'TSA Input'!C3680,""))</f>
        <v/>
      </c>
      <c r="G3705" s="43" t="str">
        <f>IF('TSA Input'!J3680="","",IF('TSA Input'!J3680="Yes",'TSA Input'!I3680,""))</f>
        <v/>
      </c>
      <c r="H3705" s="43" t="str">
        <f>IF('TSA Input'!J3680="","",IF('TSA Input'!J3680="Yes",'TSA Input'!E3680,""))</f>
        <v/>
      </c>
      <c r="I3705" s="45" t="str">
        <f t="shared" si="2"/>
        <v/>
      </c>
      <c r="J3705" s="146" t="str">
        <f>IF('TSA Input'!$J3680="","",IF('TSA Input'!$J3680="Yes",'TSA Input'!$C3680,""))</f>
        <v/>
      </c>
      <c r="K3705" s="147" t="str">
        <f>IF('TSA Input'!$J3680="","",IF('TSA Input'!$J3680="Yes",'TSA Input'!$I3680,""))</f>
        <v/>
      </c>
      <c r="L3705" s="147" t="str">
        <f>IF('TSA Input'!$J3680="","",IF('TSA Input'!$J3680="Yes",'TSA Input'!$E3680,""))</f>
        <v/>
      </c>
      <c r="M3705" s="45" t="str">
        <f t="shared" si="3"/>
        <v/>
      </c>
      <c r="N3705" s="48"/>
      <c r="O3705" s="49"/>
      <c r="P3705" s="148" t="s">
        <v>31</v>
      </c>
      <c r="Q3705" s="149" t="s">
        <v>31</v>
      </c>
      <c r="R3705" s="1"/>
    </row>
    <row r="3706" spans="1:18" ht="15.75" hidden="1" customHeight="1">
      <c r="A3706" s="1" t="str">
        <f t="shared" si="1"/>
        <v/>
      </c>
      <c r="B3706" s="1"/>
      <c r="C3706" s="38" t="str">
        <f>IF('TSA Input'!J3681="","",IF('TSA Input'!J3681="Yes",'TSA Input'!B3681,"Ineligible"))</f>
        <v/>
      </c>
      <c r="D3706" s="39" t="str">
        <f>IF('TSA Input'!J3681="","",IF('TSA Input'!J3681="Yes",'TSA Input'!H3681,""))</f>
        <v/>
      </c>
      <c r="E3706" s="40" t="str">
        <f>IF('TSA Input'!J3681="","",IF('TSA Input'!J3681="Yes",'TSA Input'!G3681,""))</f>
        <v/>
      </c>
      <c r="F3706" s="42" t="str">
        <f>IF('TSA Input'!J3681="","",IF('TSA Input'!J3681="Yes",'TSA Input'!C3681,""))</f>
        <v/>
      </c>
      <c r="G3706" s="43" t="str">
        <f>IF('TSA Input'!J3681="","",IF('TSA Input'!J3681="Yes",'TSA Input'!I3681,""))</f>
        <v/>
      </c>
      <c r="H3706" s="43" t="str">
        <f>IF('TSA Input'!J3681="","",IF('TSA Input'!J3681="Yes",'TSA Input'!E3681,""))</f>
        <v/>
      </c>
      <c r="I3706" s="45" t="str">
        <f t="shared" si="2"/>
        <v/>
      </c>
      <c r="J3706" s="146" t="str">
        <f>IF('TSA Input'!$J3681="","",IF('TSA Input'!$J3681="Yes",'TSA Input'!$C3681,""))</f>
        <v/>
      </c>
      <c r="K3706" s="147" t="str">
        <f>IF('TSA Input'!$J3681="","",IF('TSA Input'!$J3681="Yes",'TSA Input'!$I3681,""))</f>
        <v/>
      </c>
      <c r="L3706" s="147" t="str">
        <f>IF('TSA Input'!$J3681="","",IF('TSA Input'!$J3681="Yes",'TSA Input'!$E3681,""))</f>
        <v/>
      </c>
      <c r="M3706" s="45" t="str">
        <f t="shared" si="3"/>
        <v/>
      </c>
      <c r="N3706" s="48"/>
      <c r="O3706" s="49"/>
      <c r="P3706" s="148" t="s">
        <v>31</v>
      </c>
      <c r="Q3706" s="149" t="s">
        <v>31</v>
      </c>
      <c r="R3706" s="1"/>
    </row>
    <row r="3707" spans="1:18" ht="15.75" hidden="1" customHeight="1">
      <c r="A3707" s="1" t="str">
        <f t="shared" si="1"/>
        <v/>
      </c>
      <c r="B3707" s="1"/>
      <c r="C3707" s="38" t="str">
        <f>IF('TSA Input'!J3682="","",IF('TSA Input'!J3682="Yes",'TSA Input'!B3682,"Ineligible"))</f>
        <v/>
      </c>
      <c r="D3707" s="39" t="str">
        <f>IF('TSA Input'!J3682="","",IF('TSA Input'!J3682="Yes",'TSA Input'!H3682,""))</f>
        <v/>
      </c>
      <c r="E3707" s="40" t="str">
        <f>IF('TSA Input'!J3682="","",IF('TSA Input'!J3682="Yes",'TSA Input'!G3682,""))</f>
        <v/>
      </c>
      <c r="F3707" s="42" t="str">
        <f>IF('TSA Input'!J3682="","",IF('TSA Input'!J3682="Yes",'TSA Input'!C3682,""))</f>
        <v/>
      </c>
      <c r="G3707" s="43" t="str">
        <f>IF('TSA Input'!J3682="","",IF('TSA Input'!J3682="Yes",'TSA Input'!I3682,""))</f>
        <v/>
      </c>
      <c r="H3707" s="43" t="str">
        <f>IF('TSA Input'!J3682="","",IF('TSA Input'!J3682="Yes",'TSA Input'!E3682,""))</f>
        <v/>
      </c>
      <c r="I3707" s="45" t="str">
        <f t="shared" si="2"/>
        <v/>
      </c>
      <c r="J3707" s="146" t="str">
        <f>IF('TSA Input'!$J3682="","",IF('TSA Input'!$J3682="Yes",'TSA Input'!$C3682,""))</f>
        <v/>
      </c>
      <c r="K3707" s="147" t="str">
        <f>IF('TSA Input'!$J3682="","",IF('TSA Input'!$J3682="Yes",'TSA Input'!$I3682,""))</f>
        <v/>
      </c>
      <c r="L3707" s="147" t="str">
        <f>IF('TSA Input'!$J3682="","",IF('TSA Input'!$J3682="Yes",'TSA Input'!$E3682,""))</f>
        <v/>
      </c>
      <c r="M3707" s="45" t="str">
        <f t="shared" si="3"/>
        <v/>
      </c>
      <c r="N3707" s="48"/>
      <c r="O3707" s="49"/>
      <c r="P3707" s="148" t="s">
        <v>31</v>
      </c>
      <c r="Q3707" s="149" t="s">
        <v>31</v>
      </c>
      <c r="R3707" s="1"/>
    </row>
    <row r="3708" spans="1:18" ht="15.75" hidden="1" customHeight="1">
      <c r="A3708" s="1" t="str">
        <f t="shared" si="1"/>
        <v/>
      </c>
      <c r="B3708" s="1"/>
      <c r="C3708" s="38" t="str">
        <f>IF('TSA Input'!J3683="","",IF('TSA Input'!J3683="Yes",'TSA Input'!B3683,"Ineligible"))</f>
        <v/>
      </c>
      <c r="D3708" s="39" t="str">
        <f>IF('TSA Input'!J3683="","",IF('TSA Input'!J3683="Yes",'TSA Input'!H3683,""))</f>
        <v/>
      </c>
      <c r="E3708" s="40" t="str">
        <f>IF('TSA Input'!J3683="","",IF('TSA Input'!J3683="Yes",'TSA Input'!G3683,""))</f>
        <v/>
      </c>
      <c r="F3708" s="42" t="str">
        <f>IF('TSA Input'!J3683="","",IF('TSA Input'!J3683="Yes",'TSA Input'!C3683,""))</f>
        <v/>
      </c>
      <c r="G3708" s="43" t="str">
        <f>IF('TSA Input'!J3683="","",IF('TSA Input'!J3683="Yes",'TSA Input'!I3683,""))</f>
        <v/>
      </c>
      <c r="H3708" s="43" t="str">
        <f>IF('TSA Input'!J3683="","",IF('TSA Input'!J3683="Yes",'TSA Input'!E3683,""))</f>
        <v/>
      </c>
      <c r="I3708" s="45" t="str">
        <f t="shared" si="2"/>
        <v/>
      </c>
      <c r="J3708" s="146" t="str">
        <f>IF('TSA Input'!$J3683="","",IF('TSA Input'!$J3683="Yes",'TSA Input'!$C3683,""))</f>
        <v/>
      </c>
      <c r="K3708" s="147" t="str">
        <f>IF('TSA Input'!$J3683="","",IF('TSA Input'!$J3683="Yes",'TSA Input'!$I3683,""))</f>
        <v/>
      </c>
      <c r="L3708" s="147" t="str">
        <f>IF('TSA Input'!$J3683="","",IF('TSA Input'!$J3683="Yes",'TSA Input'!$E3683,""))</f>
        <v/>
      </c>
      <c r="M3708" s="45" t="str">
        <f t="shared" si="3"/>
        <v/>
      </c>
      <c r="N3708" s="48"/>
      <c r="O3708" s="49"/>
      <c r="P3708" s="148" t="s">
        <v>31</v>
      </c>
      <c r="Q3708" s="149" t="s">
        <v>31</v>
      </c>
      <c r="R3708" s="1"/>
    </row>
    <row r="3709" spans="1:18" ht="15.75" hidden="1" customHeight="1">
      <c r="A3709" s="1" t="str">
        <f t="shared" si="1"/>
        <v/>
      </c>
      <c r="B3709" s="1"/>
      <c r="C3709" s="38" t="str">
        <f>IF('TSA Input'!J3684="","",IF('TSA Input'!J3684="Yes",'TSA Input'!B3684,"Ineligible"))</f>
        <v/>
      </c>
      <c r="D3709" s="39" t="str">
        <f>IF('TSA Input'!J3684="","",IF('TSA Input'!J3684="Yes",'TSA Input'!H3684,""))</f>
        <v/>
      </c>
      <c r="E3709" s="40" t="str">
        <f>IF('TSA Input'!J3684="","",IF('TSA Input'!J3684="Yes",'TSA Input'!G3684,""))</f>
        <v/>
      </c>
      <c r="F3709" s="42" t="str">
        <f>IF('TSA Input'!J3684="","",IF('TSA Input'!J3684="Yes",'TSA Input'!C3684,""))</f>
        <v/>
      </c>
      <c r="G3709" s="43" t="str">
        <f>IF('TSA Input'!J3684="","",IF('TSA Input'!J3684="Yes",'TSA Input'!I3684,""))</f>
        <v/>
      </c>
      <c r="H3709" s="43" t="str">
        <f>IF('TSA Input'!J3684="","",IF('TSA Input'!J3684="Yes",'TSA Input'!E3684,""))</f>
        <v/>
      </c>
      <c r="I3709" s="45" t="str">
        <f t="shared" si="2"/>
        <v/>
      </c>
      <c r="J3709" s="146" t="str">
        <f>IF('TSA Input'!$J3684="","",IF('TSA Input'!$J3684="Yes",'TSA Input'!$C3684,""))</f>
        <v/>
      </c>
      <c r="K3709" s="147" t="str">
        <f>IF('TSA Input'!$J3684="","",IF('TSA Input'!$J3684="Yes",'TSA Input'!$I3684,""))</f>
        <v/>
      </c>
      <c r="L3709" s="147" t="str">
        <f>IF('TSA Input'!$J3684="","",IF('TSA Input'!$J3684="Yes",'TSA Input'!$E3684,""))</f>
        <v/>
      </c>
      <c r="M3709" s="45" t="str">
        <f t="shared" si="3"/>
        <v/>
      </c>
      <c r="N3709" s="48"/>
      <c r="O3709" s="49"/>
      <c r="P3709" s="148" t="s">
        <v>31</v>
      </c>
      <c r="Q3709" s="149" t="s">
        <v>31</v>
      </c>
      <c r="R3709" s="1"/>
    </row>
    <row r="3710" spans="1:18" ht="15.75" hidden="1" customHeight="1">
      <c r="A3710" s="1" t="str">
        <f t="shared" si="1"/>
        <v/>
      </c>
      <c r="B3710" s="1"/>
      <c r="C3710" s="38" t="str">
        <f>IF('TSA Input'!J3685="","",IF('TSA Input'!J3685="Yes",'TSA Input'!B3685,"Ineligible"))</f>
        <v/>
      </c>
      <c r="D3710" s="39" t="str">
        <f>IF('TSA Input'!J3685="","",IF('TSA Input'!J3685="Yes",'TSA Input'!H3685,""))</f>
        <v/>
      </c>
      <c r="E3710" s="40" t="str">
        <f>IF('TSA Input'!J3685="","",IF('TSA Input'!J3685="Yes",'TSA Input'!G3685,""))</f>
        <v/>
      </c>
      <c r="F3710" s="42" t="str">
        <f>IF('TSA Input'!J3685="","",IF('TSA Input'!J3685="Yes",'TSA Input'!C3685,""))</f>
        <v/>
      </c>
      <c r="G3710" s="43" t="str">
        <f>IF('TSA Input'!J3685="","",IF('TSA Input'!J3685="Yes",'TSA Input'!I3685,""))</f>
        <v/>
      </c>
      <c r="H3710" s="43" t="str">
        <f>IF('TSA Input'!J3685="","",IF('TSA Input'!J3685="Yes",'TSA Input'!E3685,""))</f>
        <v/>
      </c>
      <c r="I3710" s="45" t="str">
        <f t="shared" si="2"/>
        <v/>
      </c>
      <c r="J3710" s="146" t="str">
        <f>IF('TSA Input'!$J3685="","",IF('TSA Input'!$J3685="Yes",'TSA Input'!$C3685,""))</f>
        <v/>
      </c>
      <c r="K3710" s="147" t="str">
        <f>IF('TSA Input'!$J3685="","",IF('TSA Input'!$J3685="Yes",'TSA Input'!$I3685,""))</f>
        <v/>
      </c>
      <c r="L3710" s="147" t="str">
        <f>IF('TSA Input'!$J3685="","",IF('TSA Input'!$J3685="Yes",'TSA Input'!$E3685,""))</f>
        <v/>
      </c>
      <c r="M3710" s="45" t="str">
        <f t="shared" si="3"/>
        <v/>
      </c>
      <c r="N3710" s="48"/>
      <c r="O3710" s="49"/>
      <c r="P3710" s="148" t="s">
        <v>31</v>
      </c>
      <c r="Q3710" s="149" t="s">
        <v>31</v>
      </c>
      <c r="R3710" s="1"/>
    </row>
    <row r="3711" spans="1:18" ht="15.75" hidden="1" customHeight="1">
      <c r="A3711" s="1" t="str">
        <f t="shared" si="1"/>
        <v/>
      </c>
      <c r="B3711" s="1"/>
      <c r="C3711" s="38" t="str">
        <f>IF('TSA Input'!J3686="","",IF('TSA Input'!J3686="Yes",'TSA Input'!B3686,"Ineligible"))</f>
        <v/>
      </c>
      <c r="D3711" s="39" t="str">
        <f>IF('TSA Input'!J3686="","",IF('TSA Input'!J3686="Yes",'TSA Input'!H3686,""))</f>
        <v/>
      </c>
      <c r="E3711" s="40" t="str">
        <f>IF('TSA Input'!J3686="","",IF('TSA Input'!J3686="Yes",'TSA Input'!G3686,""))</f>
        <v/>
      </c>
      <c r="F3711" s="42" t="str">
        <f>IF('TSA Input'!J3686="","",IF('TSA Input'!J3686="Yes",'TSA Input'!C3686,""))</f>
        <v/>
      </c>
      <c r="G3711" s="43" t="str">
        <f>IF('TSA Input'!J3686="","",IF('TSA Input'!J3686="Yes",'TSA Input'!I3686,""))</f>
        <v/>
      </c>
      <c r="H3711" s="43" t="str">
        <f>IF('TSA Input'!J3686="","",IF('TSA Input'!J3686="Yes",'TSA Input'!E3686,""))</f>
        <v/>
      </c>
      <c r="I3711" s="45" t="str">
        <f t="shared" si="2"/>
        <v/>
      </c>
      <c r="J3711" s="146" t="str">
        <f>IF('TSA Input'!$J3686="","",IF('TSA Input'!$J3686="Yes",'TSA Input'!$C3686,""))</f>
        <v/>
      </c>
      <c r="K3711" s="147" t="str">
        <f>IF('TSA Input'!$J3686="","",IF('TSA Input'!$J3686="Yes",'TSA Input'!$I3686,""))</f>
        <v/>
      </c>
      <c r="L3711" s="147" t="str">
        <f>IF('TSA Input'!$J3686="","",IF('TSA Input'!$J3686="Yes",'TSA Input'!$E3686,""))</f>
        <v/>
      </c>
      <c r="M3711" s="45" t="str">
        <f t="shared" si="3"/>
        <v/>
      </c>
      <c r="N3711" s="48"/>
      <c r="O3711" s="49"/>
      <c r="P3711" s="148" t="s">
        <v>31</v>
      </c>
      <c r="Q3711" s="149" t="s">
        <v>31</v>
      </c>
      <c r="R3711" s="1"/>
    </row>
    <row r="3712" spans="1:18" ht="15.75" hidden="1" customHeight="1">
      <c r="A3712" s="1" t="str">
        <f t="shared" si="1"/>
        <v/>
      </c>
      <c r="B3712" s="1"/>
      <c r="C3712" s="38" t="str">
        <f>IF('TSA Input'!J3687="","",IF('TSA Input'!J3687="Yes",'TSA Input'!B3687,"Ineligible"))</f>
        <v/>
      </c>
      <c r="D3712" s="39" t="str">
        <f>IF('TSA Input'!J3687="","",IF('TSA Input'!J3687="Yes",'TSA Input'!H3687,""))</f>
        <v/>
      </c>
      <c r="E3712" s="40" t="str">
        <f>IF('TSA Input'!J3687="","",IF('TSA Input'!J3687="Yes",'TSA Input'!G3687,""))</f>
        <v/>
      </c>
      <c r="F3712" s="42" t="str">
        <f>IF('TSA Input'!J3687="","",IF('TSA Input'!J3687="Yes",'TSA Input'!C3687,""))</f>
        <v/>
      </c>
      <c r="G3712" s="43" t="str">
        <f>IF('TSA Input'!J3687="","",IF('TSA Input'!J3687="Yes",'TSA Input'!I3687,""))</f>
        <v/>
      </c>
      <c r="H3712" s="43" t="str">
        <f>IF('TSA Input'!J3687="","",IF('TSA Input'!J3687="Yes",'TSA Input'!E3687,""))</f>
        <v/>
      </c>
      <c r="I3712" s="45" t="str">
        <f t="shared" si="2"/>
        <v/>
      </c>
      <c r="J3712" s="146" t="str">
        <f>IF('TSA Input'!$J3687="","",IF('TSA Input'!$J3687="Yes",'TSA Input'!$C3687,""))</f>
        <v/>
      </c>
      <c r="K3712" s="147" t="str">
        <f>IF('TSA Input'!$J3687="","",IF('TSA Input'!$J3687="Yes",'TSA Input'!$I3687,""))</f>
        <v/>
      </c>
      <c r="L3712" s="147" t="str">
        <f>IF('TSA Input'!$J3687="","",IF('TSA Input'!$J3687="Yes",'TSA Input'!$E3687,""))</f>
        <v/>
      </c>
      <c r="M3712" s="45" t="str">
        <f t="shared" si="3"/>
        <v/>
      </c>
      <c r="N3712" s="48"/>
      <c r="O3712" s="49"/>
      <c r="P3712" s="148" t="s">
        <v>31</v>
      </c>
      <c r="Q3712" s="149" t="s">
        <v>31</v>
      </c>
      <c r="R3712" s="1"/>
    </row>
    <row r="3713" spans="1:18" ht="15.75" hidden="1" customHeight="1">
      <c r="A3713" s="1" t="str">
        <f t="shared" si="1"/>
        <v/>
      </c>
      <c r="B3713" s="1"/>
      <c r="C3713" s="38" t="str">
        <f>IF('TSA Input'!J3688="","",IF('TSA Input'!J3688="Yes",'TSA Input'!B3688,"Ineligible"))</f>
        <v/>
      </c>
      <c r="D3713" s="39" t="str">
        <f>IF('TSA Input'!J3688="","",IF('TSA Input'!J3688="Yes",'TSA Input'!H3688,""))</f>
        <v/>
      </c>
      <c r="E3713" s="40" t="str">
        <f>IF('TSA Input'!J3688="","",IF('TSA Input'!J3688="Yes",'TSA Input'!G3688,""))</f>
        <v/>
      </c>
      <c r="F3713" s="42" t="str">
        <f>IF('TSA Input'!J3688="","",IF('TSA Input'!J3688="Yes",'TSA Input'!C3688,""))</f>
        <v/>
      </c>
      <c r="G3713" s="43" t="str">
        <f>IF('TSA Input'!J3688="","",IF('TSA Input'!J3688="Yes",'TSA Input'!I3688,""))</f>
        <v/>
      </c>
      <c r="H3713" s="43" t="str">
        <f>IF('TSA Input'!J3688="","",IF('TSA Input'!J3688="Yes",'TSA Input'!E3688,""))</f>
        <v/>
      </c>
      <c r="I3713" s="45" t="str">
        <f t="shared" si="2"/>
        <v/>
      </c>
      <c r="J3713" s="146" t="str">
        <f>IF('TSA Input'!$J3688="","",IF('TSA Input'!$J3688="Yes",'TSA Input'!$C3688,""))</f>
        <v/>
      </c>
      <c r="K3713" s="147" t="str">
        <f>IF('TSA Input'!$J3688="","",IF('TSA Input'!$J3688="Yes",'TSA Input'!$I3688,""))</f>
        <v/>
      </c>
      <c r="L3713" s="147" t="str">
        <f>IF('TSA Input'!$J3688="","",IF('TSA Input'!$J3688="Yes",'TSA Input'!$E3688,""))</f>
        <v/>
      </c>
      <c r="M3713" s="45" t="str">
        <f t="shared" si="3"/>
        <v/>
      </c>
      <c r="N3713" s="48"/>
      <c r="O3713" s="49"/>
      <c r="P3713" s="148" t="s">
        <v>31</v>
      </c>
      <c r="Q3713" s="149" t="s">
        <v>31</v>
      </c>
      <c r="R3713" s="1"/>
    </row>
    <row r="3714" spans="1:18" ht="15.75" hidden="1" customHeight="1">
      <c r="A3714" s="1" t="str">
        <f t="shared" si="1"/>
        <v/>
      </c>
      <c r="B3714" s="1"/>
      <c r="C3714" s="38" t="str">
        <f>IF('TSA Input'!J3689="","",IF('TSA Input'!J3689="Yes",'TSA Input'!B3689,"Ineligible"))</f>
        <v/>
      </c>
      <c r="D3714" s="39" t="str">
        <f>IF('TSA Input'!J3689="","",IF('TSA Input'!J3689="Yes",'TSA Input'!H3689,""))</f>
        <v/>
      </c>
      <c r="E3714" s="40" t="str">
        <f>IF('TSA Input'!J3689="","",IF('TSA Input'!J3689="Yes",'TSA Input'!G3689,""))</f>
        <v/>
      </c>
      <c r="F3714" s="42" t="str">
        <f>IF('TSA Input'!J3689="","",IF('TSA Input'!J3689="Yes",'TSA Input'!C3689,""))</f>
        <v/>
      </c>
      <c r="G3714" s="43" t="str">
        <f>IF('TSA Input'!J3689="","",IF('TSA Input'!J3689="Yes",'TSA Input'!I3689,""))</f>
        <v/>
      </c>
      <c r="H3714" s="43" t="str">
        <f>IF('TSA Input'!J3689="","",IF('TSA Input'!J3689="Yes",'TSA Input'!E3689,""))</f>
        <v/>
      </c>
      <c r="I3714" s="45" t="str">
        <f t="shared" si="2"/>
        <v/>
      </c>
      <c r="J3714" s="146" t="str">
        <f>IF('TSA Input'!$J3689="","",IF('TSA Input'!$J3689="Yes",'TSA Input'!$C3689,""))</f>
        <v/>
      </c>
      <c r="K3714" s="147" t="str">
        <f>IF('TSA Input'!$J3689="","",IF('TSA Input'!$J3689="Yes",'TSA Input'!$I3689,""))</f>
        <v/>
      </c>
      <c r="L3714" s="147" t="str">
        <f>IF('TSA Input'!$J3689="","",IF('TSA Input'!$J3689="Yes",'TSA Input'!$E3689,""))</f>
        <v/>
      </c>
      <c r="M3714" s="45" t="str">
        <f t="shared" si="3"/>
        <v/>
      </c>
      <c r="N3714" s="48"/>
      <c r="O3714" s="49"/>
      <c r="P3714" s="148" t="s">
        <v>31</v>
      </c>
      <c r="Q3714" s="149" t="s">
        <v>31</v>
      </c>
      <c r="R3714" s="1"/>
    </row>
    <row r="3715" spans="1:18" ht="15.75" hidden="1" customHeight="1">
      <c r="A3715" s="1" t="str">
        <f t="shared" si="1"/>
        <v/>
      </c>
      <c r="B3715" s="1"/>
      <c r="C3715" s="38" t="str">
        <f>IF('TSA Input'!J3690="","",IF('TSA Input'!J3690="Yes",'TSA Input'!B3690,"Ineligible"))</f>
        <v/>
      </c>
      <c r="D3715" s="39" t="str">
        <f>IF('TSA Input'!J3690="","",IF('TSA Input'!J3690="Yes",'TSA Input'!H3690,""))</f>
        <v/>
      </c>
      <c r="E3715" s="40" t="str">
        <f>IF('TSA Input'!J3690="","",IF('TSA Input'!J3690="Yes",'TSA Input'!G3690,""))</f>
        <v/>
      </c>
      <c r="F3715" s="42" t="str">
        <f>IF('TSA Input'!J3690="","",IF('TSA Input'!J3690="Yes",'TSA Input'!C3690,""))</f>
        <v/>
      </c>
      <c r="G3715" s="43" t="str">
        <f>IF('TSA Input'!J3690="","",IF('TSA Input'!J3690="Yes",'TSA Input'!I3690,""))</f>
        <v/>
      </c>
      <c r="H3715" s="43" t="str">
        <f>IF('TSA Input'!J3690="","",IF('TSA Input'!J3690="Yes",'TSA Input'!E3690,""))</f>
        <v/>
      </c>
      <c r="I3715" s="45" t="str">
        <f t="shared" si="2"/>
        <v/>
      </c>
      <c r="J3715" s="146" t="str">
        <f>IF('TSA Input'!$J3690="","",IF('TSA Input'!$J3690="Yes",'TSA Input'!$C3690,""))</f>
        <v/>
      </c>
      <c r="K3715" s="147" t="str">
        <f>IF('TSA Input'!$J3690="","",IF('TSA Input'!$J3690="Yes",'TSA Input'!$I3690,""))</f>
        <v/>
      </c>
      <c r="L3715" s="147" t="str">
        <f>IF('TSA Input'!$J3690="","",IF('TSA Input'!$J3690="Yes",'TSA Input'!$E3690,""))</f>
        <v/>
      </c>
      <c r="M3715" s="45" t="str">
        <f t="shared" si="3"/>
        <v/>
      </c>
      <c r="N3715" s="48"/>
      <c r="O3715" s="49"/>
      <c r="P3715" s="148" t="s">
        <v>31</v>
      </c>
      <c r="Q3715" s="149" t="s">
        <v>31</v>
      </c>
      <c r="R3715" s="1"/>
    </row>
    <row r="3716" spans="1:18" ht="15.75" hidden="1" customHeight="1">
      <c r="A3716" s="1" t="str">
        <f t="shared" si="1"/>
        <v/>
      </c>
      <c r="B3716" s="1"/>
      <c r="C3716" s="38" t="str">
        <f>IF('TSA Input'!J3691="","",IF('TSA Input'!J3691="Yes",'TSA Input'!B3691,"Ineligible"))</f>
        <v/>
      </c>
      <c r="D3716" s="39" t="str">
        <f>IF('TSA Input'!J3691="","",IF('TSA Input'!J3691="Yes",'TSA Input'!H3691,""))</f>
        <v/>
      </c>
      <c r="E3716" s="40" t="str">
        <f>IF('TSA Input'!J3691="","",IF('TSA Input'!J3691="Yes",'TSA Input'!G3691,""))</f>
        <v/>
      </c>
      <c r="F3716" s="42" t="str">
        <f>IF('TSA Input'!J3691="","",IF('TSA Input'!J3691="Yes",'TSA Input'!C3691,""))</f>
        <v/>
      </c>
      <c r="G3716" s="43" t="str">
        <f>IF('TSA Input'!J3691="","",IF('TSA Input'!J3691="Yes",'TSA Input'!I3691,""))</f>
        <v/>
      </c>
      <c r="H3716" s="43" t="str">
        <f>IF('TSA Input'!J3691="","",IF('TSA Input'!J3691="Yes",'TSA Input'!E3691,""))</f>
        <v/>
      </c>
      <c r="I3716" s="45" t="str">
        <f t="shared" si="2"/>
        <v/>
      </c>
      <c r="J3716" s="146" t="str">
        <f>IF('TSA Input'!$J3691="","",IF('TSA Input'!$J3691="Yes",'TSA Input'!$C3691,""))</f>
        <v/>
      </c>
      <c r="K3716" s="147" t="str">
        <f>IF('TSA Input'!$J3691="","",IF('TSA Input'!$J3691="Yes",'TSA Input'!$I3691,""))</f>
        <v/>
      </c>
      <c r="L3716" s="147" t="str">
        <f>IF('TSA Input'!$J3691="","",IF('TSA Input'!$J3691="Yes",'TSA Input'!$E3691,""))</f>
        <v/>
      </c>
      <c r="M3716" s="45" t="str">
        <f t="shared" si="3"/>
        <v/>
      </c>
      <c r="N3716" s="48"/>
      <c r="O3716" s="49"/>
      <c r="P3716" s="148" t="s">
        <v>31</v>
      </c>
      <c r="Q3716" s="149" t="s">
        <v>31</v>
      </c>
      <c r="R3716" s="1"/>
    </row>
    <row r="3717" spans="1:18" ht="15.75" hidden="1" customHeight="1">
      <c r="A3717" s="1" t="str">
        <f t="shared" si="1"/>
        <v/>
      </c>
      <c r="B3717" s="1"/>
      <c r="C3717" s="38" t="str">
        <f>IF('TSA Input'!J3692="","",IF('TSA Input'!J3692="Yes",'TSA Input'!B3692,"Ineligible"))</f>
        <v/>
      </c>
      <c r="D3717" s="39" t="str">
        <f>IF('TSA Input'!J3692="","",IF('TSA Input'!J3692="Yes",'TSA Input'!H3692,""))</f>
        <v/>
      </c>
      <c r="E3717" s="40" t="str">
        <f>IF('TSA Input'!J3692="","",IF('TSA Input'!J3692="Yes",'TSA Input'!G3692,""))</f>
        <v/>
      </c>
      <c r="F3717" s="42" t="str">
        <f>IF('TSA Input'!J3692="","",IF('TSA Input'!J3692="Yes",'TSA Input'!C3692,""))</f>
        <v/>
      </c>
      <c r="G3717" s="43" t="str">
        <f>IF('TSA Input'!J3692="","",IF('TSA Input'!J3692="Yes",'TSA Input'!I3692,""))</f>
        <v/>
      </c>
      <c r="H3717" s="43" t="str">
        <f>IF('TSA Input'!J3692="","",IF('TSA Input'!J3692="Yes",'TSA Input'!E3692,""))</f>
        <v/>
      </c>
      <c r="I3717" s="45" t="str">
        <f t="shared" si="2"/>
        <v/>
      </c>
      <c r="J3717" s="146" t="str">
        <f>IF('TSA Input'!$J3692="","",IF('TSA Input'!$J3692="Yes",'TSA Input'!$C3692,""))</f>
        <v/>
      </c>
      <c r="K3717" s="147" t="str">
        <f>IF('TSA Input'!$J3692="","",IF('TSA Input'!$J3692="Yes",'TSA Input'!$I3692,""))</f>
        <v/>
      </c>
      <c r="L3717" s="147" t="str">
        <f>IF('TSA Input'!$J3692="","",IF('TSA Input'!$J3692="Yes",'TSA Input'!$E3692,""))</f>
        <v/>
      </c>
      <c r="M3717" s="45" t="str">
        <f t="shared" si="3"/>
        <v/>
      </c>
      <c r="N3717" s="48"/>
      <c r="O3717" s="49"/>
      <c r="P3717" s="148" t="s">
        <v>31</v>
      </c>
      <c r="Q3717" s="149" t="s">
        <v>31</v>
      </c>
      <c r="R3717" s="1"/>
    </row>
    <row r="3718" spans="1:18" ht="15.75" hidden="1" customHeight="1">
      <c r="A3718" s="1" t="str">
        <f t="shared" si="1"/>
        <v/>
      </c>
      <c r="B3718" s="1"/>
      <c r="C3718" s="38" t="str">
        <f>IF('TSA Input'!J3693="","",IF('TSA Input'!J3693="Yes",'TSA Input'!B3693,"Ineligible"))</f>
        <v/>
      </c>
      <c r="D3718" s="39" t="str">
        <f>IF('TSA Input'!J3693="","",IF('TSA Input'!J3693="Yes",'TSA Input'!H3693,""))</f>
        <v/>
      </c>
      <c r="E3718" s="40" t="str">
        <f>IF('TSA Input'!J3693="","",IF('TSA Input'!J3693="Yes",'TSA Input'!G3693,""))</f>
        <v/>
      </c>
      <c r="F3718" s="42" t="str">
        <f>IF('TSA Input'!J3693="","",IF('TSA Input'!J3693="Yes",'TSA Input'!C3693,""))</f>
        <v/>
      </c>
      <c r="G3718" s="43" t="str">
        <f>IF('TSA Input'!J3693="","",IF('TSA Input'!J3693="Yes",'TSA Input'!I3693,""))</f>
        <v/>
      </c>
      <c r="H3718" s="43" t="str">
        <f>IF('TSA Input'!J3693="","",IF('TSA Input'!J3693="Yes",'TSA Input'!E3693,""))</f>
        <v/>
      </c>
      <c r="I3718" s="45" t="str">
        <f t="shared" si="2"/>
        <v/>
      </c>
      <c r="J3718" s="146" t="str">
        <f>IF('TSA Input'!$J3693="","",IF('TSA Input'!$J3693="Yes",'TSA Input'!$C3693,""))</f>
        <v/>
      </c>
      <c r="K3718" s="147" t="str">
        <f>IF('TSA Input'!$J3693="","",IF('TSA Input'!$J3693="Yes",'TSA Input'!$I3693,""))</f>
        <v/>
      </c>
      <c r="L3718" s="147" t="str">
        <f>IF('TSA Input'!$J3693="","",IF('TSA Input'!$J3693="Yes",'TSA Input'!$E3693,""))</f>
        <v/>
      </c>
      <c r="M3718" s="45" t="str">
        <f t="shared" si="3"/>
        <v/>
      </c>
      <c r="N3718" s="48"/>
      <c r="O3718" s="49"/>
      <c r="P3718" s="148" t="s">
        <v>31</v>
      </c>
      <c r="Q3718" s="149" t="s">
        <v>31</v>
      </c>
      <c r="R3718" s="1"/>
    </row>
    <row r="3719" spans="1:18" ht="15.75" hidden="1" customHeight="1">
      <c r="A3719" s="1" t="str">
        <f t="shared" si="1"/>
        <v/>
      </c>
      <c r="B3719" s="1"/>
      <c r="C3719" s="38" t="str">
        <f>IF('TSA Input'!J3694="","",IF('TSA Input'!J3694="Yes",'TSA Input'!B3694,"Ineligible"))</f>
        <v/>
      </c>
      <c r="D3719" s="39" t="str">
        <f>IF('TSA Input'!J3694="","",IF('TSA Input'!J3694="Yes",'TSA Input'!H3694,""))</f>
        <v/>
      </c>
      <c r="E3719" s="40" t="str">
        <f>IF('TSA Input'!J3694="","",IF('TSA Input'!J3694="Yes",'TSA Input'!G3694,""))</f>
        <v/>
      </c>
      <c r="F3719" s="42" t="str">
        <f>IF('TSA Input'!J3694="","",IF('TSA Input'!J3694="Yes",'TSA Input'!C3694,""))</f>
        <v/>
      </c>
      <c r="G3719" s="43" t="str">
        <f>IF('TSA Input'!J3694="","",IF('TSA Input'!J3694="Yes",'TSA Input'!I3694,""))</f>
        <v/>
      </c>
      <c r="H3719" s="43" t="str">
        <f>IF('TSA Input'!J3694="","",IF('TSA Input'!J3694="Yes",'TSA Input'!E3694,""))</f>
        <v/>
      </c>
      <c r="I3719" s="45" t="str">
        <f t="shared" si="2"/>
        <v/>
      </c>
      <c r="J3719" s="146" t="str">
        <f>IF('TSA Input'!$J3694="","",IF('TSA Input'!$J3694="Yes",'TSA Input'!$C3694,""))</f>
        <v/>
      </c>
      <c r="K3719" s="147" t="str">
        <f>IF('TSA Input'!$J3694="","",IF('TSA Input'!$J3694="Yes",'TSA Input'!$I3694,""))</f>
        <v/>
      </c>
      <c r="L3719" s="147" t="str">
        <f>IF('TSA Input'!$J3694="","",IF('TSA Input'!$J3694="Yes",'TSA Input'!$E3694,""))</f>
        <v/>
      </c>
      <c r="M3719" s="45" t="str">
        <f t="shared" si="3"/>
        <v/>
      </c>
      <c r="N3719" s="48"/>
      <c r="O3719" s="49"/>
      <c r="P3719" s="148" t="s">
        <v>31</v>
      </c>
      <c r="Q3719" s="149" t="s">
        <v>31</v>
      </c>
      <c r="R3719" s="1"/>
    </row>
    <row r="3720" spans="1:18" ht="15.75" hidden="1" customHeight="1">
      <c r="A3720" s="1" t="str">
        <f t="shared" si="1"/>
        <v/>
      </c>
      <c r="B3720" s="1"/>
      <c r="C3720" s="38" t="str">
        <f>IF('TSA Input'!J3695="","",IF('TSA Input'!J3695="Yes",'TSA Input'!B3695,"Ineligible"))</f>
        <v/>
      </c>
      <c r="D3720" s="39" t="str">
        <f>IF('TSA Input'!J3695="","",IF('TSA Input'!J3695="Yes",'TSA Input'!H3695,""))</f>
        <v/>
      </c>
      <c r="E3720" s="40" t="str">
        <f>IF('TSA Input'!J3695="","",IF('TSA Input'!J3695="Yes",'TSA Input'!G3695,""))</f>
        <v/>
      </c>
      <c r="F3720" s="42" t="str">
        <f>IF('TSA Input'!J3695="","",IF('TSA Input'!J3695="Yes",'TSA Input'!C3695,""))</f>
        <v/>
      </c>
      <c r="G3720" s="43" t="str">
        <f>IF('TSA Input'!J3695="","",IF('TSA Input'!J3695="Yes",'TSA Input'!I3695,""))</f>
        <v/>
      </c>
      <c r="H3720" s="43" t="str">
        <f>IF('TSA Input'!J3695="","",IF('TSA Input'!J3695="Yes",'TSA Input'!E3695,""))</f>
        <v/>
      </c>
      <c r="I3720" s="45" t="str">
        <f t="shared" si="2"/>
        <v/>
      </c>
      <c r="J3720" s="146" t="str">
        <f>IF('TSA Input'!$J3695="","",IF('TSA Input'!$J3695="Yes",'TSA Input'!$C3695,""))</f>
        <v/>
      </c>
      <c r="K3720" s="147" t="str">
        <f>IF('TSA Input'!$J3695="","",IF('TSA Input'!$J3695="Yes",'TSA Input'!$I3695,""))</f>
        <v/>
      </c>
      <c r="L3720" s="147" t="str">
        <f>IF('TSA Input'!$J3695="","",IF('TSA Input'!$J3695="Yes",'TSA Input'!$E3695,""))</f>
        <v/>
      </c>
      <c r="M3720" s="45" t="str">
        <f t="shared" si="3"/>
        <v/>
      </c>
      <c r="N3720" s="48"/>
      <c r="O3720" s="49"/>
      <c r="P3720" s="148" t="s">
        <v>31</v>
      </c>
      <c r="Q3720" s="149" t="s">
        <v>31</v>
      </c>
      <c r="R3720" s="1"/>
    </row>
    <row r="3721" spans="1:18" ht="15.75" hidden="1" customHeight="1">
      <c r="A3721" s="1" t="str">
        <f t="shared" si="1"/>
        <v/>
      </c>
      <c r="B3721" s="1"/>
      <c r="C3721" s="38" t="str">
        <f>IF('TSA Input'!J3696="","",IF('TSA Input'!J3696="Yes",'TSA Input'!B3696,"Ineligible"))</f>
        <v/>
      </c>
      <c r="D3721" s="39" t="str">
        <f>IF('TSA Input'!J3696="","",IF('TSA Input'!J3696="Yes",'TSA Input'!H3696,""))</f>
        <v/>
      </c>
      <c r="E3721" s="40" t="str">
        <f>IF('TSA Input'!J3696="","",IF('TSA Input'!J3696="Yes",'TSA Input'!G3696,""))</f>
        <v/>
      </c>
      <c r="F3721" s="42" t="str">
        <f>IF('TSA Input'!J3696="","",IF('TSA Input'!J3696="Yes",'TSA Input'!C3696,""))</f>
        <v/>
      </c>
      <c r="G3721" s="43" t="str">
        <f>IF('TSA Input'!J3696="","",IF('TSA Input'!J3696="Yes",'TSA Input'!I3696,""))</f>
        <v/>
      </c>
      <c r="H3721" s="43" t="str">
        <f>IF('TSA Input'!J3696="","",IF('TSA Input'!J3696="Yes",'TSA Input'!E3696,""))</f>
        <v/>
      </c>
      <c r="I3721" s="45" t="str">
        <f t="shared" si="2"/>
        <v/>
      </c>
      <c r="J3721" s="146" t="str">
        <f>IF('TSA Input'!$J3696="","",IF('TSA Input'!$J3696="Yes",'TSA Input'!$C3696,""))</f>
        <v/>
      </c>
      <c r="K3721" s="147" t="str">
        <f>IF('TSA Input'!$J3696="","",IF('TSA Input'!$J3696="Yes",'TSA Input'!$I3696,""))</f>
        <v/>
      </c>
      <c r="L3721" s="147" t="str">
        <f>IF('TSA Input'!$J3696="","",IF('TSA Input'!$J3696="Yes",'TSA Input'!$E3696,""))</f>
        <v/>
      </c>
      <c r="M3721" s="45" t="str">
        <f t="shared" si="3"/>
        <v/>
      </c>
      <c r="N3721" s="48"/>
      <c r="O3721" s="49"/>
      <c r="P3721" s="148" t="s">
        <v>31</v>
      </c>
      <c r="Q3721" s="149" t="s">
        <v>31</v>
      </c>
      <c r="R3721" s="1"/>
    </row>
    <row r="3722" spans="1:18" ht="15.75" hidden="1" customHeight="1">
      <c r="A3722" s="1" t="str">
        <f t="shared" si="1"/>
        <v/>
      </c>
      <c r="B3722" s="1"/>
      <c r="C3722" s="38" t="str">
        <f>IF('TSA Input'!J3697="","",IF('TSA Input'!J3697="Yes",'TSA Input'!B3697,"Ineligible"))</f>
        <v/>
      </c>
      <c r="D3722" s="39" t="str">
        <f>IF('TSA Input'!J3697="","",IF('TSA Input'!J3697="Yes",'TSA Input'!H3697,""))</f>
        <v/>
      </c>
      <c r="E3722" s="40" t="str">
        <f>IF('TSA Input'!J3697="","",IF('TSA Input'!J3697="Yes",'TSA Input'!G3697,""))</f>
        <v/>
      </c>
      <c r="F3722" s="42" t="str">
        <f>IF('TSA Input'!J3697="","",IF('TSA Input'!J3697="Yes",'TSA Input'!C3697,""))</f>
        <v/>
      </c>
      <c r="G3722" s="43" t="str">
        <f>IF('TSA Input'!J3697="","",IF('TSA Input'!J3697="Yes",'TSA Input'!I3697,""))</f>
        <v/>
      </c>
      <c r="H3722" s="43" t="str">
        <f>IF('TSA Input'!J3697="","",IF('TSA Input'!J3697="Yes",'TSA Input'!E3697,""))</f>
        <v/>
      </c>
      <c r="I3722" s="45" t="str">
        <f t="shared" si="2"/>
        <v/>
      </c>
      <c r="J3722" s="146" t="str">
        <f>IF('TSA Input'!$J3697="","",IF('TSA Input'!$J3697="Yes",'TSA Input'!$C3697,""))</f>
        <v/>
      </c>
      <c r="K3722" s="147" t="str">
        <f>IF('TSA Input'!$J3697="","",IF('TSA Input'!$J3697="Yes",'TSA Input'!$I3697,""))</f>
        <v/>
      </c>
      <c r="L3722" s="147" t="str">
        <f>IF('TSA Input'!$J3697="","",IF('TSA Input'!$J3697="Yes",'TSA Input'!$E3697,""))</f>
        <v/>
      </c>
      <c r="M3722" s="45" t="str">
        <f t="shared" si="3"/>
        <v/>
      </c>
      <c r="N3722" s="48"/>
      <c r="O3722" s="49"/>
      <c r="P3722" s="148" t="s">
        <v>31</v>
      </c>
      <c r="Q3722" s="149" t="s">
        <v>31</v>
      </c>
      <c r="R3722" s="1"/>
    </row>
    <row r="3723" spans="1:18" ht="15.75" hidden="1" customHeight="1">
      <c r="A3723" s="1" t="str">
        <f t="shared" si="1"/>
        <v/>
      </c>
      <c r="B3723" s="1"/>
      <c r="C3723" s="38" t="str">
        <f>IF('TSA Input'!J3698="","",IF('TSA Input'!J3698="Yes",'TSA Input'!B3698,"Ineligible"))</f>
        <v/>
      </c>
      <c r="D3723" s="39" t="str">
        <f>IF('TSA Input'!J3698="","",IF('TSA Input'!J3698="Yes",'TSA Input'!H3698,""))</f>
        <v/>
      </c>
      <c r="E3723" s="40" t="str">
        <f>IF('TSA Input'!J3698="","",IF('TSA Input'!J3698="Yes",'TSA Input'!G3698,""))</f>
        <v/>
      </c>
      <c r="F3723" s="42" t="str">
        <f>IF('TSA Input'!J3698="","",IF('TSA Input'!J3698="Yes",'TSA Input'!C3698,""))</f>
        <v/>
      </c>
      <c r="G3723" s="43" t="str">
        <f>IF('TSA Input'!J3698="","",IF('TSA Input'!J3698="Yes",'TSA Input'!I3698,""))</f>
        <v/>
      </c>
      <c r="H3723" s="43" t="str">
        <f>IF('TSA Input'!J3698="","",IF('TSA Input'!J3698="Yes",'TSA Input'!E3698,""))</f>
        <v/>
      </c>
      <c r="I3723" s="45" t="str">
        <f t="shared" si="2"/>
        <v/>
      </c>
      <c r="J3723" s="146" t="str">
        <f>IF('TSA Input'!$J3698="","",IF('TSA Input'!$J3698="Yes",'TSA Input'!$C3698,""))</f>
        <v/>
      </c>
      <c r="K3723" s="147" t="str">
        <f>IF('TSA Input'!$J3698="","",IF('TSA Input'!$J3698="Yes",'TSA Input'!$I3698,""))</f>
        <v/>
      </c>
      <c r="L3723" s="147" t="str">
        <f>IF('TSA Input'!$J3698="","",IF('TSA Input'!$J3698="Yes",'TSA Input'!$E3698,""))</f>
        <v/>
      </c>
      <c r="M3723" s="45" t="str">
        <f t="shared" si="3"/>
        <v/>
      </c>
      <c r="N3723" s="48"/>
      <c r="O3723" s="49"/>
      <c r="P3723" s="148" t="s">
        <v>31</v>
      </c>
      <c r="Q3723" s="149" t="s">
        <v>31</v>
      </c>
      <c r="R3723" s="1"/>
    </row>
    <row r="3724" spans="1:18" ht="15.75" hidden="1" customHeight="1">
      <c r="A3724" s="1" t="str">
        <f t="shared" si="1"/>
        <v/>
      </c>
      <c r="B3724" s="1"/>
      <c r="C3724" s="38" t="str">
        <f>IF('TSA Input'!J3699="","",IF('TSA Input'!J3699="Yes",'TSA Input'!B3699,"Ineligible"))</f>
        <v/>
      </c>
      <c r="D3724" s="39" t="str">
        <f>IF('TSA Input'!J3699="","",IF('TSA Input'!J3699="Yes",'TSA Input'!H3699,""))</f>
        <v/>
      </c>
      <c r="E3724" s="40" t="str">
        <f>IF('TSA Input'!J3699="","",IF('TSA Input'!J3699="Yes",'TSA Input'!G3699,""))</f>
        <v/>
      </c>
      <c r="F3724" s="42" t="str">
        <f>IF('TSA Input'!J3699="","",IF('TSA Input'!J3699="Yes",'TSA Input'!C3699,""))</f>
        <v/>
      </c>
      <c r="G3724" s="43" t="str">
        <f>IF('TSA Input'!J3699="","",IF('TSA Input'!J3699="Yes",'TSA Input'!I3699,""))</f>
        <v/>
      </c>
      <c r="H3724" s="43" t="str">
        <f>IF('TSA Input'!J3699="","",IF('TSA Input'!J3699="Yes",'TSA Input'!E3699,""))</f>
        <v/>
      </c>
      <c r="I3724" s="45" t="str">
        <f t="shared" si="2"/>
        <v/>
      </c>
      <c r="J3724" s="146" t="str">
        <f>IF('TSA Input'!$J3699="","",IF('TSA Input'!$J3699="Yes",'TSA Input'!$C3699,""))</f>
        <v/>
      </c>
      <c r="K3724" s="147" t="str">
        <f>IF('TSA Input'!$J3699="","",IF('TSA Input'!$J3699="Yes",'TSA Input'!$I3699,""))</f>
        <v/>
      </c>
      <c r="L3724" s="147" t="str">
        <f>IF('TSA Input'!$J3699="","",IF('TSA Input'!$J3699="Yes",'TSA Input'!$E3699,""))</f>
        <v/>
      </c>
      <c r="M3724" s="45" t="str">
        <f t="shared" si="3"/>
        <v/>
      </c>
      <c r="N3724" s="48"/>
      <c r="O3724" s="49"/>
      <c r="P3724" s="148" t="s">
        <v>31</v>
      </c>
      <c r="Q3724" s="149" t="s">
        <v>31</v>
      </c>
      <c r="R3724" s="1"/>
    </row>
    <row r="3725" spans="1:18" ht="15.75" hidden="1" customHeight="1">
      <c r="A3725" s="1" t="str">
        <f t="shared" si="1"/>
        <v/>
      </c>
      <c r="B3725" s="1"/>
      <c r="C3725" s="38" t="str">
        <f>IF('TSA Input'!J3700="","",IF('TSA Input'!J3700="Yes",'TSA Input'!B3700,"Ineligible"))</f>
        <v/>
      </c>
      <c r="D3725" s="39" t="str">
        <f>IF('TSA Input'!J3700="","",IF('TSA Input'!J3700="Yes",'TSA Input'!H3700,""))</f>
        <v/>
      </c>
      <c r="E3725" s="40" t="str">
        <f>IF('TSA Input'!J3700="","",IF('TSA Input'!J3700="Yes",'TSA Input'!G3700,""))</f>
        <v/>
      </c>
      <c r="F3725" s="42" t="str">
        <f>IF('TSA Input'!J3700="","",IF('TSA Input'!J3700="Yes",'TSA Input'!C3700,""))</f>
        <v/>
      </c>
      <c r="G3725" s="43" t="str">
        <f>IF('TSA Input'!J3700="","",IF('TSA Input'!J3700="Yes",'TSA Input'!I3700,""))</f>
        <v/>
      </c>
      <c r="H3725" s="43" t="str">
        <f>IF('TSA Input'!J3700="","",IF('TSA Input'!J3700="Yes",'TSA Input'!E3700,""))</f>
        <v/>
      </c>
      <c r="I3725" s="45" t="str">
        <f t="shared" si="2"/>
        <v/>
      </c>
      <c r="J3725" s="146" t="str">
        <f>IF('TSA Input'!$J3700="","",IF('TSA Input'!$J3700="Yes",'TSA Input'!$C3700,""))</f>
        <v/>
      </c>
      <c r="K3725" s="147" t="str">
        <f>IF('TSA Input'!$J3700="","",IF('TSA Input'!$J3700="Yes",'TSA Input'!$I3700,""))</f>
        <v/>
      </c>
      <c r="L3725" s="147" t="str">
        <f>IF('TSA Input'!$J3700="","",IF('TSA Input'!$J3700="Yes",'TSA Input'!$E3700,""))</f>
        <v/>
      </c>
      <c r="M3725" s="45" t="str">
        <f t="shared" si="3"/>
        <v/>
      </c>
      <c r="N3725" s="48"/>
      <c r="O3725" s="49"/>
      <c r="P3725" s="148" t="s">
        <v>31</v>
      </c>
      <c r="Q3725" s="149" t="s">
        <v>31</v>
      </c>
      <c r="R3725" s="1"/>
    </row>
    <row r="3726" spans="1:18" ht="15.75" hidden="1" customHeight="1">
      <c r="A3726" s="1" t="str">
        <f t="shared" si="1"/>
        <v/>
      </c>
      <c r="B3726" s="1"/>
      <c r="C3726" s="38" t="str">
        <f>IF('TSA Input'!J3701="","",IF('TSA Input'!J3701="Yes",'TSA Input'!B3701,"Ineligible"))</f>
        <v/>
      </c>
      <c r="D3726" s="39" t="str">
        <f>IF('TSA Input'!J3701="","",IF('TSA Input'!J3701="Yes",'TSA Input'!H3701,""))</f>
        <v/>
      </c>
      <c r="E3726" s="40" t="str">
        <f>IF('TSA Input'!J3701="","",IF('TSA Input'!J3701="Yes",'TSA Input'!G3701,""))</f>
        <v/>
      </c>
      <c r="F3726" s="42" t="str">
        <f>IF('TSA Input'!J3701="","",IF('TSA Input'!J3701="Yes",'TSA Input'!C3701,""))</f>
        <v/>
      </c>
      <c r="G3726" s="43" t="str">
        <f>IF('TSA Input'!J3701="","",IF('TSA Input'!J3701="Yes",'TSA Input'!I3701,""))</f>
        <v/>
      </c>
      <c r="H3726" s="43" t="str">
        <f>IF('TSA Input'!J3701="","",IF('TSA Input'!J3701="Yes",'TSA Input'!E3701,""))</f>
        <v/>
      </c>
      <c r="I3726" s="45" t="str">
        <f t="shared" si="2"/>
        <v/>
      </c>
      <c r="J3726" s="146" t="str">
        <f>IF('TSA Input'!$J3701="","",IF('TSA Input'!$J3701="Yes",'TSA Input'!$C3701,""))</f>
        <v/>
      </c>
      <c r="K3726" s="147" t="str">
        <f>IF('TSA Input'!$J3701="","",IF('TSA Input'!$J3701="Yes",'TSA Input'!$I3701,""))</f>
        <v/>
      </c>
      <c r="L3726" s="147" t="str">
        <f>IF('TSA Input'!$J3701="","",IF('TSA Input'!$J3701="Yes",'TSA Input'!$E3701,""))</f>
        <v/>
      </c>
      <c r="M3726" s="45" t="str">
        <f t="shared" si="3"/>
        <v/>
      </c>
      <c r="N3726" s="48"/>
      <c r="O3726" s="49"/>
      <c r="P3726" s="148" t="s">
        <v>31</v>
      </c>
      <c r="Q3726" s="149" t="s">
        <v>31</v>
      </c>
      <c r="R3726" s="1"/>
    </row>
    <row r="3727" spans="1:18" ht="15.75" hidden="1" customHeight="1">
      <c r="A3727" s="1" t="str">
        <f t="shared" si="1"/>
        <v/>
      </c>
      <c r="B3727" s="1"/>
      <c r="C3727" s="38" t="str">
        <f>IF('TSA Input'!J3702="","",IF('TSA Input'!J3702="Yes",'TSA Input'!B3702,"Ineligible"))</f>
        <v/>
      </c>
      <c r="D3727" s="39" t="str">
        <f>IF('TSA Input'!J3702="","",IF('TSA Input'!J3702="Yes",'TSA Input'!H3702,""))</f>
        <v/>
      </c>
      <c r="E3727" s="40" t="str">
        <f>IF('TSA Input'!J3702="","",IF('TSA Input'!J3702="Yes",'TSA Input'!G3702,""))</f>
        <v/>
      </c>
      <c r="F3727" s="42" t="str">
        <f>IF('TSA Input'!J3702="","",IF('TSA Input'!J3702="Yes",'TSA Input'!C3702,""))</f>
        <v/>
      </c>
      <c r="G3727" s="43" t="str">
        <f>IF('TSA Input'!J3702="","",IF('TSA Input'!J3702="Yes",'TSA Input'!I3702,""))</f>
        <v/>
      </c>
      <c r="H3727" s="43" t="str">
        <f>IF('TSA Input'!J3702="","",IF('TSA Input'!J3702="Yes",'TSA Input'!E3702,""))</f>
        <v/>
      </c>
      <c r="I3727" s="45" t="str">
        <f t="shared" si="2"/>
        <v/>
      </c>
      <c r="J3727" s="146" t="str">
        <f>IF('TSA Input'!$J3702="","",IF('TSA Input'!$J3702="Yes",'TSA Input'!$C3702,""))</f>
        <v/>
      </c>
      <c r="K3727" s="147" t="str">
        <f>IF('TSA Input'!$J3702="","",IF('TSA Input'!$J3702="Yes",'TSA Input'!$I3702,""))</f>
        <v/>
      </c>
      <c r="L3727" s="147" t="str">
        <f>IF('TSA Input'!$J3702="","",IF('TSA Input'!$J3702="Yes",'TSA Input'!$E3702,""))</f>
        <v/>
      </c>
      <c r="M3727" s="45" t="str">
        <f t="shared" si="3"/>
        <v/>
      </c>
      <c r="N3727" s="48"/>
      <c r="O3727" s="49"/>
      <c r="P3727" s="148" t="s">
        <v>31</v>
      </c>
      <c r="Q3727" s="149" t="s">
        <v>31</v>
      </c>
      <c r="R3727" s="1"/>
    </row>
    <row r="3728" spans="1:18" ht="15.75" hidden="1" customHeight="1">
      <c r="A3728" s="1" t="str">
        <f t="shared" si="1"/>
        <v/>
      </c>
      <c r="B3728" s="1"/>
      <c r="C3728" s="38" t="str">
        <f>IF('TSA Input'!J3703="","",IF('TSA Input'!J3703="Yes",'TSA Input'!B3703,"Ineligible"))</f>
        <v/>
      </c>
      <c r="D3728" s="39" t="str">
        <f>IF('TSA Input'!J3703="","",IF('TSA Input'!J3703="Yes",'TSA Input'!H3703,""))</f>
        <v/>
      </c>
      <c r="E3728" s="40" t="str">
        <f>IF('TSA Input'!J3703="","",IF('TSA Input'!J3703="Yes",'TSA Input'!G3703,""))</f>
        <v/>
      </c>
      <c r="F3728" s="42" t="str">
        <f>IF('TSA Input'!J3703="","",IF('TSA Input'!J3703="Yes",'TSA Input'!C3703,""))</f>
        <v/>
      </c>
      <c r="G3728" s="43" t="str">
        <f>IF('TSA Input'!J3703="","",IF('TSA Input'!J3703="Yes",'TSA Input'!I3703,""))</f>
        <v/>
      </c>
      <c r="H3728" s="43" t="str">
        <f>IF('TSA Input'!J3703="","",IF('TSA Input'!J3703="Yes",'TSA Input'!E3703,""))</f>
        <v/>
      </c>
      <c r="I3728" s="45" t="str">
        <f t="shared" si="2"/>
        <v/>
      </c>
      <c r="J3728" s="146" t="str">
        <f>IF('TSA Input'!$J3703="","",IF('TSA Input'!$J3703="Yes",'TSA Input'!$C3703,""))</f>
        <v/>
      </c>
      <c r="K3728" s="147" t="str">
        <f>IF('TSA Input'!$J3703="","",IF('TSA Input'!$J3703="Yes",'TSA Input'!$I3703,""))</f>
        <v/>
      </c>
      <c r="L3728" s="147" t="str">
        <f>IF('TSA Input'!$J3703="","",IF('TSA Input'!$J3703="Yes",'TSA Input'!$E3703,""))</f>
        <v/>
      </c>
      <c r="M3728" s="45" t="str">
        <f t="shared" si="3"/>
        <v/>
      </c>
      <c r="N3728" s="48"/>
      <c r="O3728" s="49"/>
      <c r="P3728" s="148" t="s">
        <v>31</v>
      </c>
      <c r="Q3728" s="149" t="s">
        <v>31</v>
      </c>
      <c r="R3728" s="1"/>
    </row>
    <row r="3729" spans="1:18" ht="15.75" hidden="1" customHeight="1">
      <c r="A3729" s="1" t="str">
        <f t="shared" si="1"/>
        <v/>
      </c>
      <c r="B3729" s="1"/>
      <c r="C3729" s="38" t="str">
        <f>IF('TSA Input'!J3704="","",IF('TSA Input'!J3704="Yes",'TSA Input'!B3704,"Ineligible"))</f>
        <v/>
      </c>
      <c r="D3729" s="39" t="str">
        <f>IF('TSA Input'!J3704="","",IF('TSA Input'!J3704="Yes",'TSA Input'!H3704,""))</f>
        <v/>
      </c>
      <c r="E3729" s="40" t="str">
        <f>IF('TSA Input'!J3704="","",IF('TSA Input'!J3704="Yes",'TSA Input'!G3704,""))</f>
        <v/>
      </c>
      <c r="F3729" s="42" t="str">
        <f>IF('TSA Input'!J3704="","",IF('TSA Input'!J3704="Yes",'TSA Input'!C3704,""))</f>
        <v/>
      </c>
      <c r="G3729" s="43" t="str">
        <f>IF('TSA Input'!J3704="","",IF('TSA Input'!J3704="Yes",'TSA Input'!I3704,""))</f>
        <v/>
      </c>
      <c r="H3729" s="43" t="str">
        <f>IF('TSA Input'!J3704="","",IF('TSA Input'!J3704="Yes",'TSA Input'!E3704,""))</f>
        <v/>
      </c>
      <c r="I3729" s="45" t="str">
        <f t="shared" si="2"/>
        <v/>
      </c>
      <c r="J3729" s="146" t="str">
        <f>IF('TSA Input'!$J3704="","",IF('TSA Input'!$J3704="Yes",'TSA Input'!$C3704,""))</f>
        <v/>
      </c>
      <c r="K3729" s="147" t="str">
        <f>IF('TSA Input'!$J3704="","",IF('TSA Input'!$J3704="Yes",'TSA Input'!$I3704,""))</f>
        <v/>
      </c>
      <c r="L3729" s="147" t="str">
        <f>IF('TSA Input'!$J3704="","",IF('TSA Input'!$J3704="Yes",'TSA Input'!$E3704,""))</f>
        <v/>
      </c>
      <c r="M3729" s="45" t="str">
        <f t="shared" si="3"/>
        <v/>
      </c>
      <c r="N3729" s="48"/>
      <c r="O3729" s="49"/>
      <c r="P3729" s="148" t="s">
        <v>31</v>
      </c>
      <c r="Q3729" s="149" t="s">
        <v>31</v>
      </c>
      <c r="R3729" s="1"/>
    </row>
    <row r="3730" spans="1:18" ht="15.75" hidden="1" customHeight="1">
      <c r="A3730" s="1" t="str">
        <f t="shared" si="1"/>
        <v/>
      </c>
      <c r="B3730" s="1"/>
      <c r="C3730" s="38" t="str">
        <f>IF('TSA Input'!J3705="","",IF('TSA Input'!J3705="Yes",'TSA Input'!B3705,"Ineligible"))</f>
        <v/>
      </c>
      <c r="D3730" s="39" t="str">
        <f>IF('TSA Input'!J3705="","",IF('TSA Input'!J3705="Yes",'TSA Input'!H3705,""))</f>
        <v/>
      </c>
      <c r="E3730" s="40" t="str">
        <f>IF('TSA Input'!J3705="","",IF('TSA Input'!J3705="Yes",'TSA Input'!G3705,""))</f>
        <v/>
      </c>
      <c r="F3730" s="42" t="str">
        <f>IF('TSA Input'!J3705="","",IF('TSA Input'!J3705="Yes",'TSA Input'!C3705,""))</f>
        <v/>
      </c>
      <c r="G3730" s="43" t="str">
        <f>IF('TSA Input'!J3705="","",IF('TSA Input'!J3705="Yes",'TSA Input'!I3705,""))</f>
        <v/>
      </c>
      <c r="H3730" s="43" t="str">
        <f>IF('TSA Input'!J3705="","",IF('TSA Input'!J3705="Yes",'TSA Input'!E3705,""))</f>
        <v/>
      </c>
      <c r="I3730" s="45" t="str">
        <f t="shared" si="2"/>
        <v/>
      </c>
      <c r="J3730" s="146" t="str">
        <f>IF('TSA Input'!$J3705="","",IF('TSA Input'!$J3705="Yes",'TSA Input'!$C3705,""))</f>
        <v/>
      </c>
      <c r="K3730" s="147" t="str">
        <f>IF('TSA Input'!$J3705="","",IF('TSA Input'!$J3705="Yes",'TSA Input'!$I3705,""))</f>
        <v/>
      </c>
      <c r="L3730" s="147" t="str">
        <f>IF('TSA Input'!$J3705="","",IF('TSA Input'!$J3705="Yes",'TSA Input'!$E3705,""))</f>
        <v/>
      </c>
      <c r="M3730" s="45" t="str">
        <f t="shared" si="3"/>
        <v/>
      </c>
      <c r="N3730" s="48"/>
      <c r="O3730" s="49"/>
      <c r="P3730" s="148" t="s">
        <v>31</v>
      </c>
      <c r="Q3730" s="149" t="s">
        <v>31</v>
      </c>
      <c r="R3730" s="1"/>
    </row>
    <row r="3731" spans="1:18" ht="15.75" hidden="1" customHeight="1">
      <c r="A3731" s="1" t="str">
        <f t="shared" si="1"/>
        <v/>
      </c>
      <c r="B3731" s="1"/>
      <c r="C3731" s="38" t="str">
        <f>IF('TSA Input'!J3706="","",IF('TSA Input'!J3706="Yes",'TSA Input'!B3706,"Ineligible"))</f>
        <v/>
      </c>
      <c r="D3731" s="39" t="str">
        <f>IF('TSA Input'!J3706="","",IF('TSA Input'!J3706="Yes",'TSA Input'!H3706,""))</f>
        <v/>
      </c>
      <c r="E3731" s="40" t="str">
        <f>IF('TSA Input'!J3706="","",IF('TSA Input'!J3706="Yes",'TSA Input'!G3706,""))</f>
        <v/>
      </c>
      <c r="F3731" s="42" t="str">
        <f>IF('TSA Input'!J3706="","",IF('TSA Input'!J3706="Yes",'TSA Input'!C3706,""))</f>
        <v/>
      </c>
      <c r="G3731" s="43" t="str">
        <f>IF('TSA Input'!J3706="","",IF('TSA Input'!J3706="Yes",'TSA Input'!I3706,""))</f>
        <v/>
      </c>
      <c r="H3731" s="43" t="str">
        <f>IF('TSA Input'!J3706="","",IF('TSA Input'!J3706="Yes",'TSA Input'!E3706,""))</f>
        <v/>
      </c>
      <c r="I3731" s="45" t="str">
        <f t="shared" si="2"/>
        <v/>
      </c>
      <c r="J3731" s="146" t="str">
        <f>IF('TSA Input'!$J3706="","",IF('TSA Input'!$J3706="Yes",'TSA Input'!$C3706,""))</f>
        <v/>
      </c>
      <c r="K3731" s="147" t="str">
        <f>IF('TSA Input'!$J3706="","",IF('TSA Input'!$J3706="Yes",'TSA Input'!$I3706,""))</f>
        <v/>
      </c>
      <c r="L3731" s="147" t="str">
        <f>IF('TSA Input'!$J3706="","",IF('TSA Input'!$J3706="Yes",'TSA Input'!$E3706,""))</f>
        <v/>
      </c>
      <c r="M3731" s="45" t="str">
        <f t="shared" si="3"/>
        <v/>
      </c>
      <c r="N3731" s="48"/>
      <c r="O3731" s="49"/>
      <c r="P3731" s="148" t="s">
        <v>31</v>
      </c>
      <c r="Q3731" s="149" t="s">
        <v>31</v>
      </c>
      <c r="R3731" s="1"/>
    </row>
    <row r="3732" spans="1:18" ht="15.75" hidden="1" customHeight="1">
      <c r="A3732" s="1" t="str">
        <f t="shared" si="1"/>
        <v/>
      </c>
      <c r="B3732" s="1"/>
      <c r="C3732" s="38" t="str">
        <f>IF('TSA Input'!J3707="","",IF('TSA Input'!J3707="Yes",'TSA Input'!B3707,"Ineligible"))</f>
        <v/>
      </c>
      <c r="D3732" s="39" t="str">
        <f>IF('TSA Input'!J3707="","",IF('TSA Input'!J3707="Yes",'TSA Input'!H3707,""))</f>
        <v/>
      </c>
      <c r="E3732" s="40" t="str">
        <f>IF('TSA Input'!J3707="","",IF('TSA Input'!J3707="Yes",'TSA Input'!G3707,""))</f>
        <v/>
      </c>
      <c r="F3732" s="42" t="str">
        <f>IF('TSA Input'!J3707="","",IF('TSA Input'!J3707="Yes",'TSA Input'!C3707,""))</f>
        <v/>
      </c>
      <c r="G3732" s="43" t="str">
        <f>IF('TSA Input'!J3707="","",IF('TSA Input'!J3707="Yes",'TSA Input'!I3707,""))</f>
        <v/>
      </c>
      <c r="H3732" s="43" t="str">
        <f>IF('TSA Input'!J3707="","",IF('TSA Input'!J3707="Yes",'TSA Input'!E3707,""))</f>
        <v/>
      </c>
      <c r="I3732" s="45" t="str">
        <f t="shared" si="2"/>
        <v/>
      </c>
      <c r="J3732" s="146" t="str">
        <f>IF('TSA Input'!$J3707="","",IF('TSA Input'!$J3707="Yes",'TSA Input'!$C3707,""))</f>
        <v/>
      </c>
      <c r="K3732" s="147" t="str">
        <f>IF('TSA Input'!$J3707="","",IF('TSA Input'!$J3707="Yes",'TSA Input'!$I3707,""))</f>
        <v/>
      </c>
      <c r="L3732" s="147" t="str">
        <f>IF('TSA Input'!$J3707="","",IF('TSA Input'!$J3707="Yes",'TSA Input'!$E3707,""))</f>
        <v/>
      </c>
      <c r="M3732" s="45" t="str">
        <f t="shared" si="3"/>
        <v/>
      </c>
      <c r="N3732" s="48"/>
      <c r="O3732" s="49"/>
      <c r="P3732" s="148" t="s">
        <v>31</v>
      </c>
      <c r="Q3732" s="149" t="s">
        <v>31</v>
      </c>
      <c r="R3732" s="1"/>
    </row>
    <row r="3733" spans="1:18" ht="15.75" hidden="1" customHeight="1">
      <c r="A3733" s="1" t="str">
        <f t="shared" si="1"/>
        <v/>
      </c>
      <c r="B3733" s="1"/>
      <c r="C3733" s="38" t="str">
        <f>IF('TSA Input'!J3708="","",IF('TSA Input'!J3708="Yes",'TSA Input'!B3708,"Ineligible"))</f>
        <v/>
      </c>
      <c r="D3733" s="39" t="str">
        <f>IF('TSA Input'!J3708="","",IF('TSA Input'!J3708="Yes",'TSA Input'!H3708,""))</f>
        <v/>
      </c>
      <c r="E3733" s="40" t="str">
        <f>IF('TSA Input'!J3708="","",IF('TSA Input'!J3708="Yes",'TSA Input'!G3708,""))</f>
        <v/>
      </c>
      <c r="F3733" s="42" t="str">
        <f>IF('TSA Input'!J3708="","",IF('TSA Input'!J3708="Yes",'TSA Input'!C3708,""))</f>
        <v/>
      </c>
      <c r="G3733" s="43" t="str">
        <f>IF('TSA Input'!J3708="","",IF('TSA Input'!J3708="Yes",'TSA Input'!I3708,""))</f>
        <v/>
      </c>
      <c r="H3733" s="43" t="str">
        <f>IF('TSA Input'!J3708="","",IF('TSA Input'!J3708="Yes",'TSA Input'!E3708,""))</f>
        <v/>
      </c>
      <c r="I3733" s="45" t="str">
        <f t="shared" si="2"/>
        <v/>
      </c>
      <c r="J3733" s="146" t="str">
        <f>IF('TSA Input'!$J3708="","",IF('TSA Input'!$J3708="Yes",'TSA Input'!$C3708,""))</f>
        <v/>
      </c>
      <c r="K3733" s="147" t="str">
        <f>IF('TSA Input'!$J3708="","",IF('TSA Input'!$J3708="Yes",'TSA Input'!$I3708,""))</f>
        <v/>
      </c>
      <c r="L3733" s="147" t="str">
        <f>IF('TSA Input'!$J3708="","",IF('TSA Input'!$J3708="Yes",'TSA Input'!$E3708,""))</f>
        <v/>
      </c>
      <c r="M3733" s="45" t="str">
        <f t="shared" si="3"/>
        <v/>
      </c>
      <c r="N3733" s="48"/>
      <c r="O3733" s="49"/>
      <c r="P3733" s="148" t="s">
        <v>31</v>
      </c>
      <c r="Q3733" s="149" t="s">
        <v>31</v>
      </c>
      <c r="R3733" s="1"/>
    </row>
    <row r="3734" spans="1:18" ht="15.75" hidden="1" customHeight="1">
      <c r="A3734" s="1" t="str">
        <f t="shared" si="1"/>
        <v/>
      </c>
      <c r="B3734" s="1"/>
      <c r="C3734" s="38" t="str">
        <f>IF('TSA Input'!J3709="","",IF('TSA Input'!J3709="Yes",'TSA Input'!B3709,"Ineligible"))</f>
        <v/>
      </c>
      <c r="D3734" s="39" t="str">
        <f>IF('TSA Input'!J3709="","",IF('TSA Input'!J3709="Yes",'TSA Input'!H3709,""))</f>
        <v/>
      </c>
      <c r="E3734" s="40" t="str">
        <f>IF('TSA Input'!J3709="","",IF('TSA Input'!J3709="Yes",'TSA Input'!G3709,""))</f>
        <v/>
      </c>
      <c r="F3734" s="42" t="str">
        <f>IF('TSA Input'!J3709="","",IF('TSA Input'!J3709="Yes",'TSA Input'!C3709,""))</f>
        <v/>
      </c>
      <c r="G3734" s="43" t="str">
        <f>IF('TSA Input'!J3709="","",IF('TSA Input'!J3709="Yes",'TSA Input'!I3709,""))</f>
        <v/>
      </c>
      <c r="H3734" s="43" t="str">
        <f>IF('TSA Input'!J3709="","",IF('TSA Input'!J3709="Yes",'TSA Input'!E3709,""))</f>
        <v/>
      </c>
      <c r="I3734" s="45" t="str">
        <f t="shared" si="2"/>
        <v/>
      </c>
      <c r="J3734" s="146" t="str">
        <f>IF('TSA Input'!$J3709="","",IF('TSA Input'!$J3709="Yes",'TSA Input'!$C3709,""))</f>
        <v/>
      </c>
      <c r="K3734" s="147" t="str">
        <f>IF('TSA Input'!$J3709="","",IF('TSA Input'!$J3709="Yes",'TSA Input'!$I3709,""))</f>
        <v/>
      </c>
      <c r="L3734" s="147" t="str">
        <f>IF('TSA Input'!$J3709="","",IF('TSA Input'!$J3709="Yes",'TSA Input'!$E3709,""))</f>
        <v/>
      </c>
      <c r="M3734" s="45" t="str">
        <f t="shared" si="3"/>
        <v/>
      </c>
      <c r="N3734" s="48"/>
      <c r="O3734" s="49"/>
      <c r="P3734" s="148" t="s">
        <v>31</v>
      </c>
      <c r="Q3734" s="149" t="s">
        <v>31</v>
      </c>
      <c r="R3734" s="1"/>
    </row>
    <row r="3735" spans="1:18" ht="15.75" hidden="1" customHeight="1">
      <c r="A3735" s="1" t="str">
        <f t="shared" si="1"/>
        <v/>
      </c>
      <c r="B3735" s="1"/>
      <c r="C3735" s="38" t="str">
        <f>IF('TSA Input'!J3710="","",IF('TSA Input'!J3710="Yes",'TSA Input'!B3710,"Ineligible"))</f>
        <v/>
      </c>
      <c r="D3735" s="39" t="str">
        <f>IF('TSA Input'!J3710="","",IF('TSA Input'!J3710="Yes",'TSA Input'!H3710,""))</f>
        <v/>
      </c>
      <c r="E3735" s="40" t="str">
        <f>IF('TSA Input'!J3710="","",IF('TSA Input'!J3710="Yes",'TSA Input'!G3710,""))</f>
        <v/>
      </c>
      <c r="F3735" s="42" t="str">
        <f>IF('TSA Input'!J3710="","",IF('TSA Input'!J3710="Yes",'TSA Input'!C3710,""))</f>
        <v/>
      </c>
      <c r="G3735" s="43" t="str">
        <f>IF('TSA Input'!J3710="","",IF('TSA Input'!J3710="Yes",'TSA Input'!I3710,""))</f>
        <v/>
      </c>
      <c r="H3735" s="43" t="str">
        <f>IF('TSA Input'!J3710="","",IF('TSA Input'!J3710="Yes",'TSA Input'!E3710,""))</f>
        <v/>
      </c>
      <c r="I3735" s="45" t="str">
        <f t="shared" si="2"/>
        <v/>
      </c>
      <c r="J3735" s="146" t="str">
        <f>IF('TSA Input'!$J3710="","",IF('TSA Input'!$J3710="Yes",'TSA Input'!$C3710,""))</f>
        <v/>
      </c>
      <c r="K3735" s="147" t="str">
        <f>IF('TSA Input'!$J3710="","",IF('TSA Input'!$J3710="Yes",'TSA Input'!$I3710,""))</f>
        <v/>
      </c>
      <c r="L3735" s="147" t="str">
        <f>IF('TSA Input'!$J3710="","",IF('TSA Input'!$J3710="Yes",'TSA Input'!$E3710,""))</f>
        <v/>
      </c>
      <c r="M3735" s="45" t="str">
        <f t="shared" si="3"/>
        <v/>
      </c>
      <c r="N3735" s="48"/>
      <c r="O3735" s="49"/>
      <c r="P3735" s="148" t="s">
        <v>31</v>
      </c>
      <c r="Q3735" s="149" t="s">
        <v>31</v>
      </c>
      <c r="R3735" s="1"/>
    </row>
    <row r="3736" spans="1:18" ht="15.75" hidden="1" customHeight="1">
      <c r="A3736" s="1" t="str">
        <f t="shared" si="1"/>
        <v/>
      </c>
      <c r="B3736" s="1"/>
      <c r="C3736" s="38" t="str">
        <f>IF('TSA Input'!J3711="","",IF('TSA Input'!J3711="Yes",'TSA Input'!B3711,"Ineligible"))</f>
        <v/>
      </c>
      <c r="D3736" s="39" t="str">
        <f>IF('TSA Input'!J3711="","",IF('TSA Input'!J3711="Yes",'TSA Input'!H3711,""))</f>
        <v/>
      </c>
      <c r="E3736" s="40" t="str">
        <f>IF('TSA Input'!J3711="","",IF('TSA Input'!J3711="Yes",'TSA Input'!G3711,""))</f>
        <v/>
      </c>
      <c r="F3736" s="42" t="str">
        <f>IF('TSA Input'!J3711="","",IF('TSA Input'!J3711="Yes",'TSA Input'!C3711,""))</f>
        <v/>
      </c>
      <c r="G3736" s="43" t="str">
        <f>IF('TSA Input'!J3711="","",IF('TSA Input'!J3711="Yes",'TSA Input'!I3711,""))</f>
        <v/>
      </c>
      <c r="H3736" s="43" t="str">
        <f>IF('TSA Input'!J3711="","",IF('TSA Input'!J3711="Yes",'TSA Input'!E3711,""))</f>
        <v/>
      </c>
      <c r="I3736" s="45" t="str">
        <f t="shared" si="2"/>
        <v/>
      </c>
      <c r="J3736" s="146" t="str">
        <f>IF('TSA Input'!$J3711="","",IF('TSA Input'!$J3711="Yes",'TSA Input'!$C3711,""))</f>
        <v/>
      </c>
      <c r="K3736" s="147" t="str">
        <f>IF('TSA Input'!$J3711="","",IF('TSA Input'!$J3711="Yes",'TSA Input'!$I3711,""))</f>
        <v/>
      </c>
      <c r="L3736" s="147" t="str">
        <f>IF('TSA Input'!$J3711="","",IF('TSA Input'!$J3711="Yes",'TSA Input'!$E3711,""))</f>
        <v/>
      </c>
      <c r="M3736" s="45" t="str">
        <f t="shared" si="3"/>
        <v/>
      </c>
      <c r="N3736" s="48"/>
      <c r="O3736" s="49"/>
      <c r="P3736" s="148" t="s">
        <v>31</v>
      </c>
      <c r="Q3736" s="149" t="s">
        <v>31</v>
      </c>
      <c r="R3736" s="1"/>
    </row>
    <row r="3737" spans="1:18" ht="15.75" hidden="1" customHeight="1">
      <c r="A3737" s="1" t="str">
        <f t="shared" si="1"/>
        <v/>
      </c>
      <c r="B3737" s="1"/>
      <c r="C3737" s="38" t="str">
        <f>IF('TSA Input'!J3712="","",IF('TSA Input'!J3712="Yes",'TSA Input'!B3712,"Ineligible"))</f>
        <v/>
      </c>
      <c r="D3737" s="39" t="str">
        <f>IF('TSA Input'!J3712="","",IF('TSA Input'!J3712="Yes",'TSA Input'!H3712,""))</f>
        <v/>
      </c>
      <c r="E3737" s="40" t="str">
        <f>IF('TSA Input'!J3712="","",IF('TSA Input'!J3712="Yes",'TSA Input'!G3712,""))</f>
        <v/>
      </c>
      <c r="F3737" s="42" t="str">
        <f>IF('TSA Input'!J3712="","",IF('TSA Input'!J3712="Yes",'TSA Input'!C3712,""))</f>
        <v/>
      </c>
      <c r="G3737" s="43" t="str">
        <f>IF('TSA Input'!J3712="","",IF('TSA Input'!J3712="Yes",'TSA Input'!I3712,""))</f>
        <v/>
      </c>
      <c r="H3737" s="43" t="str">
        <f>IF('TSA Input'!J3712="","",IF('TSA Input'!J3712="Yes",'TSA Input'!E3712,""))</f>
        <v/>
      </c>
      <c r="I3737" s="45" t="str">
        <f t="shared" si="2"/>
        <v/>
      </c>
      <c r="J3737" s="146" t="str">
        <f>IF('TSA Input'!$J3712="","",IF('TSA Input'!$J3712="Yes",'TSA Input'!$C3712,""))</f>
        <v/>
      </c>
      <c r="K3737" s="147" t="str">
        <f>IF('TSA Input'!$J3712="","",IF('TSA Input'!$J3712="Yes",'TSA Input'!$I3712,""))</f>
        <v/>
      </c>
      <c r="L3737" s="147" t="str">
        <f>IF('TSA Input'!$J3712="","",IF('TSA Input'!$J3712="Yes",'TSA Input'!$E3712,""))</f>
        <v/>
      </c>
      <c r="M3737" s="45" t="str">
        <f t="shared" si="3"/>
        <v/>
      </c>
      <c r="N3737" s="48"/>
      <c r="O3737" s="49"/>
      <c r="P3737" s="148" t="s">
        <v>31</v>
      </c>
      <c r="Q3737" s="149" t="s">
        <v>31</v>
      </c>
      <c r="R3737" s="1"/>
    </row>
    <row r="3738" spans="1:18" ht="15.75" hidden="1" customHeight="1">
      <c r="A3738" s="1" t="str">
        <f t="shared" si="1"/>
        <v/>
      </c>
      <c r="B3738" s="1"/>
      <c r="C3738" s="38" t="str">
        <f>IF('TSA Input'!J3713="","",IF('TSA Input'!J3713="Yes",'TSA Input'!B3713,"Ineligible"))</f>
        <v/>
      </c>
      <c r="D3738" s="39" t="str">
        <f>IF('TSA Input'!J3713="","",IF('TSA Input'!J3713="Yes",'TSA Input'!H3713,""))</f>
        <v/>
      </c>
      <c r="E3738" s="40" t="str">
        <f>IF('TSA Input'!J3713="","",IF('TSA Input'!J3713="Yes",'TSA Input'!G3713,""))</f>
        <v/>
      </c>
      <c r="F3738" s="42" t="str">
        <f>IF('TSA Input'!J3713="","",IF('TSA Input'!J3713="Yes",'TSA Input'!C3713,""))</f>
        <v/>
      </c>
      <c r="G3738" s="43" t="str">
        <f>IF('TSA Input'!J3713="","",IF('TSA Input'!J3713="Yes",'TSA Input'!I3713,""))</f>
        <v/>
      </c>
      <c r="H3738" s="43" t="str">
        <f>IF('TSA Input'!J3713="","",IF('TSA Input'!J3713="Yes",'TSA Input'!E3713,""))</f>
        <v/>
      </c>
      <c r="I3738" s="45" t="str">
        <f t="shared" si="2"/>
        <v/>
      </c>
      <c r="J3738" s="146" t="str">
        <f>IF('TSA Input'!$J3713="","",IF('TSA Input'!$J3713="Yes",'TSA Input'!$C3713,""))</f>
        <v/>
      </c>
      <c r="K3738" s="147" t="str">
        <f>IF('TSA Input'!$J3713="","",IF('TSA Input'!$J3713="Yes",'TSA Input'!$I3713,""))</f>
        <v/>
      </c>
      <c r="L3738" s="147" t="str">
        <f>IF('TSA Input'!$J3713="","",IF('TSA Input'!$J3713="Yes",'TSA Input'!$E3713,""))</f>
        <v/>
      </c>
      <c r="M3738" s="45" t="str">
        <f t="shared" si="3"/>
        <v/>
      </c>
      <c r="N3738" s="48"/>
      <c r="O3738" s="49"/>
      <c r="P3738" s="148" t="s">
        <v>31</v>
      </c>
      <c r="Q3738" s="149" t="s">
        <v>31</v>
      </c>
      <c r="R3738" s="1"/>
    </row>
    <row r="3739" spans="1:18" ht="15.75" hidden="1" customHeight="1">
      <c r="A3739" s="1" t="str">
        <f t="shared" si="1"/>
        <v/>
      </c>
      <c r="B3739" s="1"/>
      <c r="C3739" s="38" t="str">
        <f>IF('TSA Input'!J3714="","",IF('TSA Input'!J3714="Yes",'TSA Input'!B3714,"Ineligible"))</f>
        <v/>
      </c>
      <c r="D3739" s="39" t="str">
        <f>IF('TSA Input'!J3714="","",IF('TSA Input'!J3714="Yes",'TSA Input'!H3714,""))</f>
        <v/>
      </c>
      <c r="E3739" s="40" t="str">
        <f>IF('TSA Input'!J3714="","",IF('TSA Input'!J3714="Yes",'TSA Input'!G3714,""))</f>
        <v/>
      </c>
      <c r="F3739" s="42" t="str">
        <f>IF('TSA Input'!J3714="","",IF('TSA Input'!J3714="Yes",'TSA Input'!C3714,""))</f>
        <v/>
      </c>
      <c r="G3739" s="43" t="str">
        <f>IF('TSA Input'!J3714="","",IF('TSA Input'!J3714="Yes",'TSA Input'!I3714,""))</f>
        <v/>
      </c>
      <c r="H3739" s="43" t="str">
        <f>IF('TSA Input'!J3714="","",IF('TSA Input'!J3714="Yes",'TSA Input'!E3714,""))</f>
        <v/>
      </c>
      <c r="I3739" s="45" t="str">
        <f t="shared" si="2"/>
        <v/>
      </c>
      <c r="J3739" s="146" t="str">
        <f>IF('TSA Input'!$J3714="","",IF('TSA Input'!$J3714="Yes",'TSA Input'!$C3714,""))</f>
        <v/>
      </c>
      <c r="K3739" s="147" t="str">
        <f>IF('TSA Input'!$J3714="","",IF('TSA Input'!$J3714="Yes",'TSA Input'!$I3714,""))</f>
        <v/>
      </c>
      <c r="L3739" s="147" t="str">
        <f>IF('TSA Input'!$J3714="","",IF('TSA Input'!$J3714="Yes",'TSA Input'!$E3714,""))</f>
        <v/>
      </c>
      <c r="M3739" s="45" t="str">
        <f t="shared" si="3"/>
        <v/>
      </c>
      <c r="N3739" s="48"/>
      <c r="O3739" s="49"/>
      <c r="P3739" s="148" t="s">
        <v>31</v>
      </c>
      <c r="Q3739" s="149" t="s">
        <v>31</v>
      </c>
      <c r="R3739" s="1"/>
    </row>
    <row r="3740" spans="1:18" ht="15.75" hidden="1" customHeight="1">
      <c r="A3740" s="1" t="str">
        <f t="shared" si="1"/>
        <v/>
      </c>
      <c r="B3740" s="1"/>
      <c r="C3740" s="38" t="str">
        <f>IF('TSA Input'!J3715="","",IF('TSA Input'!J3715="Yes",'TSA Input'!B3715,"Ineligible"))</f>
        <v/>
      </c>
      <c r="D3740" s="39" t="str">
        <f>IF('TSA Input'!J3715="","",IF('TSA Input'!J3715="Yes",'TSA Input'!H3715,""))</f>
        <v/>
      </c>
      <c r="E3740" s="40" t="str">
        <f>IF('TSA Input'!J3715="","",IF('TSA Input'!J3715="Yes",'TSA Input'!G3715,""))</f>
        <v/>
      </c>
      <c r="F3740" s="42" t="str">
        <f>IF('TSA Input'!J3715="","",IF('TSA Input'!J3715="Yes",'TSA Input'!C3715,""))</f>
        <v/>
      </c>
      <c r="G3740" s="43" t="str">
        <f>IF('TSA Input'!J3715="","",IF('TSA Input'!J3715="Yes",'TSA Input'!I3715,""))</f>
        <v/>
      </c>
      <c r="H3740" s="43" t="str">
        <f>IF('TSA Input'!J3715="","",IF('TSA Input'!J3715="Yes",'TSA Input'!E3715,""))</f>
        <v/>
      </c>
      <c r="I3740" s="45" t="str">
        <f t="shared" si="2"/>
        <v/>
      </c>
      <c r="J3740" s="146" t="str">
        <f>IF('TSA Input'!$J3715="","",IF('TSA Input'!$J3715="Yes",'TSA Input'!$C3715,""))</f>
        <v/>
      </c>
      <c r="K3740" s="147" t="str">
        <f>IF('TSA Input'!$J3715="","",IF('TSA Input'!$J3715="Yes",'TSA Input'!$I3715,""))</f>
        <v/>
      </c>
      <c r="L3740" s="147" t="str">
        <f>IF('TSA Input'!$J3715="","",IF('TSA Input'!$J3715="Yes",'TSA Input'!$E3715,""))</f>
        <v/>
      </c>
      <c r="M3740" s="45" t="str">
        <f t="shared" si="3"/>
        <v/>
      </c>
      <c r="N3740" s="48"/>
      <c r="O3740" s="49"/>
      <c r="P3740" s="148" t="s">
        <v>31</v>
      </c>
      <c r="Q3740" s="149" t="s">
        <v>31</v>
      </c>
      <c r="R3740" s="1"/>
    </row>
    <row r="3741" spans="1:18" ht="15.75" hidden="1" customHeight="1">
      <c r="A3741" s="1" t="str">
        <f t="shared" si="1"/>
        <v/>
      </c>
      <c r="B3741" s="1"/>
      <c r="C3741" s="38" t="str">
        <f>IF('TSA Input'!J3716="","",IF('TSA Input'!J3716="Yes",'TSA Input'!B3716,"Ineligible"))</f>
        <v/>
      </c>
      <c r="D3741" s="39" t="str">
        <f>IF('TSA Input'!J3716="","",IF('TSA Input'!J3716="Yes",'TSA Input'!H3716,""))</f>
        <v/>
      </c>
      <c r="E3741" s="40" t="str">
        <f>IF('TSA Input'!J3716="","",IF('TSA Input'!J3716="Yes",'TSA Input'!G3716,""))</f>
        <v/>
      </c>
      <c r="F3741" s="42" t="str">
        <f>IF('TSA Input'!J3716="","",IF('TSA Input'!J3716="Yes",'TSA Input'!C3716,""))</f>
        <v/>
      </c>
      <c r="G3741" s="43" t="str">
        <f>IF('TSA Input'!J3716="","",IF('TSA Input'!J3716="Yes",'TSA Input'!I3716,""))</f>
        <v/>
      </c>
      <c r="H3741" s="43" t="str">
        <f>IF('TSA Input'!J3716="","",IF('TSA Input'!J3716="Yes",'TSA Input'!E3716,""))</f>
        <v/>
      </c>
      <c r="I3741" s="45" t="str">
        <f t="shared" si="2"/>
        <v/>
      </c>
      <c r="J3741" s="146" t="str">
        <f>IF('TSA Input'!$J3716="","",IF('TSA Input'!$J3716="Yes",'TSA Input'!$C3716,""))</f>
        <v/>
      </c>
      <c r="K3741" s="147" t="str">
        <f>IF('TSA Input'!$J3716="","",IF('TSA Input'!$J3716="Yes",'TSA Input'!$I3716,""))</f>
        <v/>
      </c>
      <c r="L3741" s="147" t="str">
        <f>IF('TSA Input'!$J3716="","",IF('TSA Input'!$J3716="Yes",'TSA Input'!$E3716,""))</f>
        <v/>
      </c>
      <c r="M3741" s="45" t="str">
        <f t="shared" si="3"/>
        <v/>
      </c>
      <c r="N3741" s="48"/>
      <c r="O3741" s="49"/>
      <c r="P3741" s="148" t="s">
        <v>31</v>
      </c>
      <c r="Q3741" s="149" t="s">
        <v>31</v>
      </c>
      <c r="R3741" s="1"/>
    </row>
    <row r="3742" spans="1:18" ht="15.75" hidden="1" customHeight="1">
      <c r="A3742" s="1" t="str">
        <f t="shared" si="1"/>
        <v/>
      </c>
      <c r="B3742" s="1"/>
      <c r="C3742" s="38" t="str">
        <f>IF('TSA Input'!J3717="","",IF('TSA Input'!J3717="Yes",'TSA Input'!B3717,"Ineligible"))</f>
        <v/>
      </c>
      <c r="D3742" s="39" t="str">
        <f>IF('TSA Input'!J3717="","",IF('TSA Input'!J3717="Yes",'TSA Input'!H3717,""))</f>
        <v/>
      </c>
      <c r="E3742" s="40" t="str">
        <f>IF('TSA Input'!J3717="","",IF('TSA Input'!J3717="Yes",'TSA Input'!G3717,""))</f>
        <v/>
      </c>
      <c r="F3742" s="42" t="str">
        <f>IF('TSA Input'!J3717="","",IF('TSA Input'!J3717="Yes",'TSA Input'!C3717,""))</f>
        <v/>
      </c>
      <c r="G3742" s="43" t="str">
        <f>IF('TSA Input'!J3717="","",IF('TSA Input'!J3717="Yes",'TSA Input'!I3717,""))</f>
        <v/>
      </c>
      <c r="H3742" s="43" t="str">
        <f>IF('TSA Input'!J3717="","",IF('TSA Input'!J3717="Yes",'TSA Input'!E3717,""))</f>
        <v/>
      </c>
      <c r="I3742" s="45" t="str">
        <f t="shared" si="2"/>
        <v/>
      </c>
      <c r="J3742" s="146" t="str">
        <f>IF('TSA Input'!$J3717="","",IF('TSA Input'!$J3717="Yes",'TSA Input'!$C3717,""))</f>
        <v/>
      </c>
      <c r="K3742" s="147" t="str">
        <f>IF('TSA Input'!$J3717="","",IF('TSA Input'!$J3717="Yes",'TSA Input'!$I3717,""))</f>
        <v/>
      </c>
      <c r="L3742" s="147" t="str">
        <f>IF('TSA Input'!$J3717="","",IF('TSA Input'!$J3717="Yes",'TSA Input'!$E3717,""))</f>
        <v/>
      </c>
      <c r="M3742" s="45" t="str">
        <f t="shared" si="3"/>
        <v/>
      </c>
      <c r="N3742" s="48"/>
      <c r="O3742" s="49"/>
      <c r="P3742" s="148" t="s">
        <v>31</v>
      </c>
      <c r="Q3742" s="149" t="s">
        <v>31</v>
      </c>
      <c r="R3742" s="1"/>
    </row>
    <row r="3743" spans="1:18" ht="15.75" hidden="1" customHeight="1">
      <c r="A3743" s="1" t="str">
        <f t="shared" si="1"/>
        <v/>
      </c>
      <c r="B3743" s="1"/>
      <c r="C3743" s="38" t="str">
        <f>IF('TSA Input'!J3718="","",IF('TSA Input'!J3718="Yes",'TSA Input'!B3718,"Ineligible"))</f>
        <v/>
      </c>
      <c r="D3743" s="39" t="str">
        <f>IF('TSA Input'!J3718="","",IF('TSA Input'!J3718="Yes",'TSA Input'!H3718,""))</f>
        <v/>
      </c>
      <c r="E3743" s="40" t="str">
        <f>IF('TSA Input'!J3718="","",IF('TSA Input'!J3718="Yes",'TSA Input'!G3718,""))</f>
        <v/>
      </c>
      <c r="F3743" s="42" t="str">
        <f>IF('TSA Input'!J3718="","",IF('TSA Input'!J3718="Yes",'TSA Input'!C3718,""))</f>
        <v/>
      </c>
      <c r="G3743" s="43" t="str">
        <f>IF('TSA Input'!J3718="","",IF('TSA Input'!J3718="Yes",'TSA Input'!I3718,""))</f>
        <v/>
      </c>
      <c r="H3743" s="43" t="str">
        <f>IF('TSA Input'!J3718="","",IF('TSA Input'!J3718="Yes",'TSA Input'!E3718,""))</f>
        <v/>
      </c>
      <c r="I3743" s="45" t="str">
        <f t="shared" si="2"/>
        <v/>
      </c>
      <c r="J3743" s="146" t="str">
        <f>IF('TSA Input'!$J3718="","",IF('TSA Input'!$J3718="Yes",'TSA Input'!$C3718,""))</f>
        <v/>
      </c>
      <c r="K3743" s="147" t="str">
        <f>IF('TSA Input'!$J3718="","",IF('TSA Input'!$J3718="Yes",'TSA Input'!$I3718,""))</f>
        <v/>
      </c>
      <c r="L3743" s="147" t="str">
        <f>IF('TSA Input'!$J3718="","",IF('TSA Input'!$J3718="Yes",'TSA Input'!$E3718,""))</f>
        <v/>
      </c>
      <c r="M3743" s="45" t="str">
        <f t="shared" si="3"/>
        <v/>
      </c>
      <c r="N3743" s="48"/>
      <c r="O3743" s="49"/>
      <c r="P3743" s="148" t="s">
        <v>31</v>
      </c>
      <c r="Q3743" s="149" t="s">
        <v>31</v>
      </c>
      <c r="R3743" s="1"/>
    </row>
    <row r="3744" spans="1:18" ht="15.75" hidden="1" customHeight="1">
      <c r="A3744" s="1" t="str">
        <f t="shared" si="1"/>
        <v/>
      </c>
      <c r="B3744" s="1"/>
      <c r="C3744" s="38" t="str">
        <f>IF('TSA Input'!J3719="","",IF('TSA Input'!J3719="Yes",'TSA Input'!B3719,"Ineligible"))</f>
        <v/>
      </c>
      <c r="D3744" s="39" t="str">
        <f>IF('TSA Input'!J3719="","",IF('TSA Input'!J3719="Yes",'TSA Input'!H3719,""))</f>
        <v/>
      </c>
      <c r="E3744" s="40" t="str">
        <f>IF('TSA Input'!J3719="","",IF('TSA Input'!J3719="Yes",'TSA Input'!G3719,""))</f>
        <v/>
      </c>
      <c r="F3744" s="42" t="str">
        <f>IF('TSA Input'!J3719="","",IF('TSA Input'!J3719="Yes",'TSA Input'!C3719,""))</f>
        <v/>
      </c>
      <c r="G3744" s="43" t="str">
        <f>IF('TSA Input'!J3719="","",IF('TSA Input'!J3719="Yes",'TSA Input'!I3719,""))</f>
        <v/>
      </c>
      <c r="H3744" s="43" t="str">
        <f>IF('TSA Input'!J3719="","",IF('TSA Input'!J3719="Yes",'TSA Input'!E3719,""))</f>
        <v/>
      </c>
      <c r="I3744" s="45" t="str">
        <f t="shared" si="2"/>
        <v/>
      </c>
      <c r="J3744" s="146" t="str">
        <f>IF('TSA Input'!$J3719="","",IF('TSA Input'!$J3719="Yes",'TSA Input'!$C3719,""))</f>
        <v/>
      </c>
      <c r="K3744" s="147" t="str">
        <f>IF('TSA Input'!$J3719="","",IF('TSA Input'!$J3719="Yes",'TSA Input'!$I3719,""))</f>
        <v/>
      </c>
      <c r="L3744" s="147" t="str">
        <f>IF('TSA Input'!$J3719="","",IF('TSA Input'!$J3719="Yes",'TSA Input'!$E3719,""))</f>
        <v/>
      </c>
      <c r="M3744" s="45" t="str">
        <f t="shared" si="3"/>
        <v/>
      </c>
      <c r="N3744" s="48"/>
      <c r="O3744" s="49"/>
      <c r="P3744" s="148" t="s">
        <v>31</v>
      </c>
      <c r="Q3744" s="149" t="s">
        <v>31</v>
      </c>
      <c r="R3744" s="1"/>
    </row>
    <row r="3745" spans="1:18" ht="15.75" hidden="1" customHeight="1">
      <c r="A3745" s="1" t="str">
        <f t="shared" si="1"/>
        <v/>
      </c>
      <c r="B3745" s="1"/>
      <c r="C3745" s="38" t="str">
        <f>IF('TSA Input'!J3720="","",IF('TSA Input'!J3720="Yes",'TSA Input'!B3720,"Ineligible"))</f>
        <v/>
      </c>
      <c r="D3745" s="39" t="str">
        <f>IF('TSA Input'!J3720="","",IF('TSA Input'!J3720="Yes",'TSA Input'!H3720,""))</f>
        <v/>
      </c>
      <c r="E3745" s="40" t="str">
        <f>IF('TSA Input'!J3720="","",IF('TSA Input'!J3720="Yes",'TSA Input'!G3720,""))</f>
        <v/>
      </c>
      <c r="F3745" s="42" t="str">
        <f>IF('TSA Input'!J3720="","",IF('TSA Input'!J3720="Yes",'TSA Input'!C3720,""))</f>
        <v/>
      </c>
      <c r="G3745" s="43" t="str">
        <f>IF('TSA Input'!J3720="","",IF('TSA Input'!J3720="Yes",'TSA Input'!I3720,""))</f>
        <v/>
      </c>
      <c r="H3745" s="43" t="str">
        <f>IF('TSA Input'!J3720="","",IF('TSA Input'!J3720="Yes",'TSA Input'!E3720,""))</f>
        <v/>
      </c>
      <c r="I3745" s="45" t="str">
        <f t="shared" si="2"/>
        <v/>
      </c>
      <c r="J3745" s="146" t="str">
        <f>IF('TSA Input'!$J3720="","",IF('TSA Input'!$J3720="Yes",'TSA Input'!$C3720,""))</f>
        <v/>
      </c>
      <c r="K3745" s="147" t="str">
        <f>IF('TSA Input'!$J3720="","",IF('TSA Input'!$J3720="Yes",'TSA Input'!$I3720,""))</f>
        <v/>
      </c>
      <c r="L3745" s="147" t="str">
        <f>IF('TSA Input'!$J3720="","",IF('TSA Input'!$J3720="Yes",'TSA Input'!$E3720,""))</f>
        <v/>
      </c>
      <c r="M3745" s="45" t="str">
        <f t="shared" si="3"/>
        <v/>
      </c>
      <c r="N3745" s="48"/>
      <c r="O3745" s="49"/>
      <c r="P3745" s="148" t="s">
        <v>31</v>
      </c>
      <c r="Q3745" s="149" t="s">
        <v>31</v>
      </c>
      <c r="R3745" s="1"/>
    </row>
    <row r="3746" spans="1:18" ht="15.75" hidden="1" customHeight="1">
      <c r="A3746" s="1" t="str">
        <f t="shared" si="1"/>
        <v/>
      </c>
      <c r="B3746" s="1"/>
      <c r="C3746" s="38" t="str">
        <f>IF('TSA Input'!J3721="","",IF('TSA Input'!J3721="Yes",'TSA Input'!B3721,"Ineligible"))</f>
        <v/>
      </c>
      <c r="D3746" s="39" t="str">
        <f>IF('TSA Input'!J3721="","",IF('TSA Input'!J3721="Yes",'TSA Input'!H3721,""))</f>
        <v/>
      </c>
      <c r="E3746" s="40" t="str">
        <f>IF('TSA Input'!J3721="","",IF('TSA Input'!J3721="Yes",'TSA Input'!G3721,""))</f>
        <v/>
      </c>
      <c r="F3746" s="42" t="str">
        <f>IF('TSA Input'!J3721="","",IF('TSA Input'!J3721="Yes",'TSA Input'!C3721,""))</f>
        <v/>
      </c>
      <c r="G3746" s="43" t="str">
        <f>IF('TSA Input'!J3721="","",IF('TSA Input'!J3721="Yes",'TSA Input'!I3721,""))</f>
        <v/>
      </c>
      <c r="H3746" s="43" t="str">
        <f>IF('TSA Input'!J3721="","",IF('TSA Input'!J3721="Yes",'TSA Input'!E3721,""))</f>
        <v/>
      </c>
      <c r="I3746" s="45" t="str">
        <f t="shared" si="2"/>
        <v/>
      </c>
      <c r="J3746" s="146" t="str">
        <f>IF('TSA Input'!$J3721="","",IF('TSA Input'!$J3721="Yes",'TSA Input'!$C3721,""))</f>
        <v/>
      </c>
      <c r="K3746" s="147" t="str">
        <f>IF('TSA Input'!$J3721="","",IF('TSA Input'!$J3721="Yes",'TSA Input'!$I3721,""))</f>
        <v/>
      </c>
      <c r="L3746" s="147" t="str">
        <f>IF('TSA Input'!$J3721="","",IF('TSA Input'!$J3721="Yes",'TSA Input'!$E3721,""))</f>
        <v/>
      </c>
      <c r="M3746" s="45" t="str">
        <f t="shared" si="3"/>
        <v/>
      </c>
      <c r="N3746" s="48"/>
      <c r="O3746" s="49"/>
      <c r="P3746" s="148" t="s">
        <v>31</v>
      </c>
      <c r="Q3746" s="149" t="s">
        <v>31</v>
      </c>
      <c r="R3746" s="1"/>
    </row>
    <row r="3747" spans="1:18" ht="15.75" hidden="1" customHeight="1">
      <c r="A3747" s="1" t="str">
        <f t="shared" si="1"/>
        <v/>
      </c>
      <c r="B3747" s="1"/>
      <c r="C3747" s="38" t="str">
        <f>IF('TSA Input'!J3722="","",IF('TSA Input'!J3722="Yes",'TSA Input'!B3722,"Ineligible"))</f>
        <v/>
      </c>
      <c r="D3747" s="39" t="str">
        <f>IF('TSA Input'!J3722="","",IF('TSA Input'!J3722="Yes",'TSA Input'!H3722,""))</f>
        <v/>
      </c>
      <c r="E3747" s="40" t="str">
        <f>IF('TSA Input'!J3722="","",IF('TSA Input'!J3722="Yes",'TSA Input'!G3722,""))</f>
        <v/>
      </c>
      <c r="F3747" s="42" t="str">
        <f>IF('TSA Input'!J3722="","",IF('TSA Input'!J3722="Yes",'TSA Input'!C3722,""))</f>
        <v/>
      </c>
      <c r="G3747" s="43" t="str">
        <f>IF('TSA Input'!J3722="","",IF('TSA Input'!J3722="Yes",'TSA Input'!I3722,""))</f>
        <v/>
      </c>
      <c r="H3747" s="43" t="str">
        <f>IF('TSA Input'!J3722="","",IF('TSA Input'!J3722="Yes",'TSA Input'!E3722,""))</f>
        <v/>
      </c>
      <c r="I3747" s="45" t="str">
        <f t="shared" si="2"/>
        <v/>
      </c>
      <c r="J3747" s="146" t="str">
        <f>IF('TSA Input'!$J3722="","",IF('TSA Input'!$J3722="Yes",'TSA Input'!$C3722,""))</f>
        <v/>
      </c>
      <c r="K3747" s="147" t="str">
        <f>IF('TSA Input'!$J3722="","",IF('TSA Input'!$J3722="Yes",'TSA Input'!$I3722,""))</f>
        <v/>
      </c>
      <c r="L3747" s="147" t="str">
        <f>IF('TSA Input'!$J3722="","",IF('TSA Input'!$J3722="Yes",'TSA Input'!$E3722,""))</f>
        <v/>
      </c>
      <c r="M3747" s="45" t="str">
        <f t="shared" si="3"/>
        <v/>
      </c>
      <c r="N3747" s="48"/>
      <c r="O3747" s="49"/>
      <c r="P3747" s="148" t="s">
        <v>31</v>
      </c>
      <c r="Q3747" s="149" t="s">
        <v>31</v>
      </c>
      <c r="R3747" s="1"/>
    </row>
    <row r="3748" spans="1:18" ht="15.75" hidden="1" customHeight="1">
      <c r="A3748" s="1" t="str">
        <f t="shared" si="1"/>
        <v/>
      </c>
      <c r="B3748" s="1"/>
      <c r="C3748" s="38" t="str">
        <f>IF('TSA Input'!J3723="","",IF('TSA Input'!J3723="Yes",'TSA Input'!B3723,"Ineligible"))</f>
        <v/>
      </c>
      <c r="D3748" s="39" t="str">
        <f>IF('TSA Input'!J3723="","",IF('TSA Input'!J3723="Yes",'TSA Input'!H3723,""))</f>
        <v/>
      </c>
      <c r="E3748" s="40" t="str">
        <f>IF('TSA Input'!J3723="","",IF('TSA Input'!J3723="Yes",'TSA Input'!G3723,""))</f>
        <v/>
      </c>
      <c r="F3748" s="42" t="str">
        <f>IF('TSA Input'!J3723="","",IF('TSA Input'!J3723="Yes",'TSA Input'!C3723,""))</f>
        <v/>
      </c>
      <c r="G3748" s="43" t="str">
        <f>IF('TSA Input'!J3723="","",IF('TSA Input'!J3723="Yes",'TSA Input'!I3723,""))</f>
        <v/>
      </c>
      <c r="H3748" s="43" t="str">
        <f>IF('TSA Input'!J3723="","",IF('TSA Input'!J3723="Yes",'TSA Input'!E3723,""))</f>
        <v/>
      </c>
      <c r="I3748" s="45" t="str">
        <f t="shared" si="2"/>
        <v/>
      </c>
      <c r="J3748" s="146" t="str">
        <f>IF('TSA Input'!$J3723="","",IF('TSA Input'!$J3723="Yes",'TSA Input'!$C3723,""))</f>
        <v/>
      </c>
      <c r="K3748" s="147" t="str">
        <f>IF('TSA Input'!$J3723="","",IF('TSA Input'!$J3723="Yes",'TSA Input'!$I3723,""))</f>
        <v/>
      </c>
      <c r="L3748" s="147" t="str">
        <f>IF('TSA Input'!$J3723="","",IF('TSA Input'!$J3723="Yes",'TSA Input'!$E3723,""))</f>
        <v/>
      </c>
      <c r="M3748" s="45" t="str">
        <f t="shared" si="3"/>
        <v/>
      </c>
      <c r="N3748" s="48"/>
      <c r="O3748" s="49"/>
      <c r="P3748" s="148" t="s">
        <v>31</v>
      </c>
      <c r="Q3748" s="149" t="s">
        <v>31</v>
      </c>
      <c r="R3748" s="1"/>
    </row>
    <row r="3749" spans="1:18" ht="15.75" hidden="1" customHeight="1">
      <c r="A3749" s="1" t="str">
        <f t="shared" si="1"/>
        <v/>
      </c>
      <c r="B3749" s="1"/>
      <c r="C3749" s="38" t="str">
        <f>IF('TSA Input'!J3724="","",IF('TSA Input'!J3724="Yes",'TSA Input'!B3724,"Ineligible"))</f>
        <v/>
      </c>
      <c r="D3749" s="39" t="str">
        <f>IF('TSA Input'!J3724="","",IF('TSA Input'!J3724="Yes",'TSA Input'!H3724,""))</f>
        <v/>
      </c>
      <c r="E3749" s="40" t="str">
        <f>IF('TSA Input'!J3724="","",IF('TSA Input'!J3724="Yes",'TSA Input'!G3724,""))</f>
        <v/>
      </c>
      <c r="F3749" s="42" t="str">
        <f>IF('TSA Input'!J3724="","",IF('TSA Input'!J3724="Yes",'TSA Input'!C3724,""))</f>
        <v/>
      </c>
      <c r="G3749" s="43" t="str">
        <f>IF('TSA Input'!J3724="","",IF('TSA Input'!J3724="Yes",'TSA Input'!I3724,""))</f>
        <v/>
      </c>
      <c r="H3749" s="43" t="str">
        <f>IF('TSA Input'!J3724="","",IF('TSA Input'!J3724="Yes",'TSA Input'!E3724,""))</f>
        <v/>
      </c>
      <c r="I3749" s="45" t="str">
        <f t="shared" si="2"/>
        <v/>
      </c>
      <c r="J3749" s="146" t="str">
        <f>IF('TSA Input'!$J3724="","",IF('TSA Input'!$J3724="Yes",'TSA Input'!$C3724,""))</f>
        <v/>
      </c>
      <c r="K3749" s="147" t="str">
        <f>IF('TSA Input'!$J3724="","",IF('TSA Input'!$J3724="Yes",'TSA Input'!$I3724,""))</f>
        <v/>
      </c>
      <c r="L3749" s="147" t="str">
        <f>IF('TSA Input'!$J3724="","",IF('TSA Input'!$J3724="Yes",'TSA Input'!$E3724,""))</f>
        <v/>
      </c>
      <c r="M3749" s="45" t="str">
        <f t="shared" si="3"/>
        <v/>
      </c>
      <c r="N3749" s="48"/>
      <c r="O3749" s="49"/>
      <c r="P3749" s="148" t="s">
        <v>31</v>
      </c>
      <c r="Q3749" s="149" t="s">
        <v>31</v>
      </c>
      <c r="R3749" s="1"/>
    </row>
    <row r="3750" spans="1:18" ht="15.75" hidden="1" customHeight="1">
      <c r="A3750" s="1" t="str">
        <f t="shared" si="1"/>
        <v/>
      </c>
      <c r="B3750" s="1"/>
      <c r="C3750" s="38" t="str">
        <f>IF('TSA Input'!J3725="","",IF('TSA Input'!J3725="Yes",'TSA Input'!B3725,"Ineligible"))</f>
        <v/>
      </c>
      <c r="D3750" s="39" t="str">
        <f>IF('TSA Input'!J3725="","",IF('TSA Input'!J3725="Yes",'TSA Input'!H3725,""))</f>
        <v/>
      </c>
      <c r="E3750" s="40" t="str">
        <f>IF('TSA Input'!J3725="","",IF('TSA Input'!J3725="Yes",'TSA Input'!G3725,""))</f>
        <v/>
      </c>
      <c r="F3750" s="42" t="str">
        <f>IF('TSA Input'!J3725="","",IF('TSA Input'!J3725="Yes",'TSA Input'!C3725,""))</f>
        <v/>
      </c>
      <c r="G3750" s="43" t="str">
        <f>IF('TSA Input'!J3725="","",IF('TSA Input'!J3725="Yes",'TSA Input'!I3725,""))</f>
        <v/>
      </c>
      <c r="H3750" s="43" t="str">
        <f>IF('TSA Input'!J3725="","",IF('TSA Input'!J3725="Yes",'TSA Input'!E3725,""))</f>
        <v/>
      </c>
      <c r="I3750" s="45" t="str">
        <f t="shared" si="2"/>
        <v/>
      </c>
      <c r="J3750" s="146" t="str">
        <f>IF('TSA Input'!$J3725="","",IF('TSA Input'!$J3725="Yes",'TSA Input'!$C3725,""))</f>
        <v/>
      </c>
      <c r="K3750" s="147" t="str">
        <f>IF('TSA Input'!$J3725="","",IF('TSA Input'!$J3725="Yes",'TSA Input'!$I3725,""))</f>
        <v/>
      </c>
      <c r="L3750" s="147" t="str">
        <f>IF('TSA Input'!$J3725="","",IF('TSA Input'!$J3725="Yes",'TSA Input'!$E3725,""))</f>
        <v/>
      </c>
      <c r="M3750" s="45" t="str">
        <f t="shared" si="3"/>
        <v/>
      </c>
      <c r="N3750" s="48"/>
      <c r="O3750" s="49"/>
      <c r="P3750" s="148" t="s">
        <v>31</v>
      </c>
      <c r="Q3750" s="149" t="s">
        <v>31</v>
      </c>
      <c r="R3750" s="1"/>
    </row>
    <row r="3751" spans="1:18" ht="15.75" hidden="1" customHeight="1">
      <c r="A3751" s="1" t="str">
        <f t="shared" si="1"/>
        <v/>
      </c>
      <c r="B3751" s="1"/>
      <c r="C3751" s="38" t="str">
        <f>IF('TSA Input'!J3726="","",IF('TSA Input'!J3726="Yes",'TSA Input'!B3726,"Ineligible"))</f>
        <v/>
      </c>
      <c r="D3751" s="39" t="str">
        <f>IF('TSA Input'!J3726="","",IF('TSA Input'!J3726="Yes",'TSA Input'!H3726,""))</f>
        <v/>
      </c>
      <c r="E3751" s="40" t="str">
        <f>IF('TSA Input'!J3726="","",IF('TSA Input'!J3726="Yes",'TSA Input'!G3726,""))</f>
        <v/>
      </c>
      <c r="F3751" s="42" t="str">
        <f>IF('TSA Input'!J3726="","",IF('TSA Input'!J3726="Yes",'TSA Input'!C3726,""))</f>
        <v/>
      </c>
      <c r="G3751" s="43" t="str">
        <f>IF('TSA Input'!J3726="","",IF('TSA Input'!J3726="Yes",'TSA Input'!I3726,""))</f>
        <v/>
      </c>
      <c r="H3751" s="43" t="str">
        <f>IF('TSA Input'!J3726="","",IF('TSA Input'!J3726="Yes",'TSA Input'!E3726,""))</f>
        <v/>
      </c>
      <c r="I3751" s="45" t="str">
        <f t="shared" si="2"/>
        <v/>
      </c>
      <c r="J3751" s="146" t="str">
        <f>IF('TSA Input'!$J3726="","",IF('TSA Input'!$J3726="Yes",'TSA Input'!$C3726,""))</f>
        <v/>
      </c>
      <c r="K3751" s="147" t="str">
        <f>IF('TSA Input'!$J3726="","",IF('TSA Input'!$J3726="Yes",'TSA Input'!$I3726,""))</f>
        <v/>
      </c>
      <c r="L3751" s="147" t="str">
        <f>IF('TSA Input'!$J3726="","",IF('TSA Input'!$J3726="Yes",'TSA Input'!$E3726,""))</f>
        <v/>
      </c>
      <c r="M3751" s="45" t="str">
        <f t="shared" si="3"/>
        <v/>
      </c>
      <c r="N3751" s="48"/>
      <c r="O3751" s="49"/>
      <c r="P3751" s="148" t="s">
        <v>31</v>
      </c>
      <c r="Q3751" s="149" t="s">
        <v>31</v>
      </c>
      <c r="R3751" s="1"/>
    </row>
    <row r="3752" spans="1:18" ht="15.75" hidden="1" customHeight="1">
      <c r="A3752" s="1" t="str">
        <f t="shared" si="1"/>
        <v/>
      </c>
      <c r="B3752" s="1"/>
      <c r="C3752" s="38" t="str">
        <f>IF('TSA Input'!J3727="","",IF('TSA Input'!J3727="Yes",'TSA Input'!B3727,"Ineligible"))</f>
        <v/>
      </c>
      <c r="D3752" s="39" t="str">
        <f>IF('TSA Input'!J3727="","",IF('TSA Input'!J3727="Yes",'TSA Input'!H3727,""))</f>
        <v/>
      </c>
      <c r="E3752" s="40" t="str">
        <f>IF('TSA Input'!J3727="","",IF('TSA Input'!J3727="Yes",'TSA Input'!G3727,""))</f>
        <v/>
      </c>
      <c r="F3752" s="42" t="str">
        <f>IF('TSA Input'!J3727="","",IF('TSA Input'!J3727="Yes",'TSA Input'!C3727,""))</f>
        <v/>
      </c>
      <c r="G3752" s="43" t="str">
        <f>IF('TSA Input'!J3727="","",IF('TSA Input'!J3727="Yes",'TSA Input'!I3727,""))</f>
        <v/>
      </c>
      <c r="H3752" s="43" t="str">
        <f>IF('TSA Input'!J3727="","",IF('TSA Input'!J3727="Yes",'TSA Input'!E3727,""))</f>
        <v/>
      </c>
      <c r="I3752" s="45" t="str">
        <f t="shared" si="2"/>
        <v/>
      </c>
      <c r="J3752" s="146" t="str">
        <f>IF('TSA Input'!$J3727="","",IF('TSA Input'!$J3727="Yes",'TSA Input'!$C3727,""))</f>
        <v/>
      </c>
      <c r="K3752" s="147" t="str">
        <f>IF('TSA Input'!$J3727="","",IF('TSA Input'!$J3727="Yes",'TSA Input'!$I3727,""))</f>
        <v/>
      </c>
      <c r="L3752" s="147" t="str">
        <f>IF('TSA Input'!$J3727="","",IF('TSA Input'!$J3727="Yes",'TSA Input'!$E3727,""))</f>
        <v/>
      </c>
      <c r="M3752" s="45" t="str">
        <f t="shared" si="3"/>
        <v/>
      </c>
      <c r="N3752" s="48"/>
      <c r="O3752" s="49"/>
      <c r="P3752" s="148" t="s">
        <v>31</v>
      </c>
      <c r="Q3752" s="149" t="s">
        <v>31</v>
      </c>
      <c r="R3752" s="1"/>
    </row>
    <row r="3753" spans="1:18" ht="15.75" hidden="1" customHeight="1">
      <c r="A3753" s="1" t="str">
        <f t="shared" si="1"/>
        <v/>
      </c>
      <c r="B3753" s="1"/>
      <c r="C3753" s="38" t="str">
        <f>IF('TSA Input'!J3728="","",IF('TSA Input'!J3728="Yes",'TSA Input'!B3728,"Ineligible"))</f>
        <v/>
      </c>
      <c r="D3753" s="39" t="str">
        <f>IF('TSA Input'!J3728="","",IF('TSA Input'!J3728="Yes",'TSA Input'!H3728,""))</f>
        <v/>
      </c>
      <c r="E3753" s="40" t="str">
        <f>IF('TSA Input'!J3728="","",IF('TSA Input'!J3728="Yes",'TSA Input'!G3728,""))</f>
        <v/>
      </c>
      <c r="F3753" s="42" t="str">
        <f>IF('TSA Input'!J3728="","",IF('TSA Input'!J3728="Yes",'TSA Input'!C3728,""))</f>
        <v/>
      </c>
      <c r="G3753" s="43" t="str">
        <f>IF('TSA Input'!J3728="","",IF('TSA Input'!J3728="Yes",'TSA Input'!I3728,""))</f>
        <v/>
      </c>
      <c r="H3753" s="43" t="str">
        <f>IF('TSA Input'!J3728="","",IF('TSA Input'!J3728="Yes",'TSA Input'!E3728,""))</f>
        <v/>
      </c>
      <c r="I3753" s="45" t="str">
        <f t="shared" si="2"/>
        <v/>
      </c>
      <c r="J3753" s="146" t="str">
        <f>IF('TSA Input'!$J3728="","",IF('TSA Input'!$J3728="Yes",'TSA Input'!$C3728,""))</f>
        <v/>
      </c>
      <c r="K3753" s="147" t="str">
        <f>IF('TSA Input'!$J3728="","",IF('TSA Input'!$J3728="Yes",'TSA Input'!$I3728,""))</f>
        <v/>
      </c>
      <c r="L3753" s="147" t="str">
        <f>IF('TSA Input'!$J3728="","",IF('TSA Input'!$J3728="Yes",'TSA Input'!$E3728,""))</f>
        <v/>
      </c>
      <c r="M3753" s="45" t="str">
        <f t="shared" si="3"/>
        <v/>
      </c>
      <c r="N3753" s="48"/>
      <c r="O3753" s="49"/>
      <c r="P3753" s="148" t="s">
        <v>31</v>
      </c>
      <c r="Q3753" s="149" t="s">
        <v>31</v>
      </c>
      <c r="R3753" s="1"/>
    </row>
    <row r="3754" spans="1:18" ht="15.75" hidden="1" customHeight="1">
      <c r="A3754" s="1" t="str">
        <f t="shared" si="1"/>
        <v/>
      </c>
      <c r="B3754" s="1"/>
      <c r="C3754" s="38" t="str">
        <f>IF('TSA Input'!J3729="","",IF('TSA Input'!J3729="Yes",'TSA Input'!B3729,"Ineligible"))</f>
        <v/>
      </c>
      <c r="D3754" s="39" t="str">
        <f>IF('TSA Input'!J3729="","",IF('TSA Input'!J3729="Yes",'TSA Input'!H3729,""))</f>
        <v/>
      </c>
      <c r="E3754" s="40" t="str">
        <f>IF('TSA Input'!J3729="","",IF('TSA Input'!J3729="Yes",'TSA Input'!G3729,""))</f>
        <v/>
      </c>
      <c r="F3754" s="42" t="str">
        <f>IF('TSA Input'!J3729="","",IF('TSA Input'!J3729="Yes",'TSA Input'!C3729,""))</f>
        <v/>
      </c>
      <c r="G3754" s="43" t="str">
        <f>IF('TSA Input'!J3729="","",IF('TSA Input'!J3729="Yes",'TSA Input'!I3729,""))</f>
        <v/>
      </c>
      <c r="H3754" s="43" t="str">
        <f>IF('TSA Input'!J3729="","",IF('TSA Input'!J3729="Yes",'TSA Input'!E3729,""))</f>
        <v/>
      </c>
      <c r="I3754" s="45" t="str">
        <f t="shared" si="2"/>
        <v/>
      </c>
      <c r="J3754" s="146" t="str">
        <f>IF('TSA Input'!$J3729="","",IF('TSA Input'!$J3729="Yes",'TSA Input'!$C3729,""))</f>
        <v/>
      </c>
      <c r="K3754" s="147" t="str">
        <f>IF('TSA Input'!$J3729="","",IF('TSA Input'!$J3729="Yes",'TSA Input'!$I3729,""))</f>
        <v/>
      </c>
      <c r="L3754" s="147" t="str">
        <f>IF('TSA Input'!$J3729="","",IF('TSA Input'!$J3729="Yes",'TSA Input'!$E3729,""))</f>
        <v/>
      </c>
      <c r="M3754" s="45" t="str">
        <f t="shared" si="3"/>
        <v/>
      </c>
      <c r="N3754" s="48"/>
      <c r="O3754" s="49"/>
      <c r="P3754" s="148" t="s">
        <v>31</v>
      </c>
      <c r="Q3754" s="149" t="s">
        <v>31</v>
      </c>
      <c r="R3754" s="1"/>
    </row>
    <row r="3755" spans="1:18" ht="15.75" hidden="1" customHeight="1">
      <c r="A3755" s="1" t="str">
        <f t="shared" si="1"/>
        <v/>
      </c>
      <c r="B3755" s="1"/>
      <c r="C3755" s="38" t="str">
        <f>IF('TSA Input'!J3730="","",IF('TSA Input'!J3730="Yes",'TSA Input'!B3730,"Ineligible"))</f>
        <v/>
      </c>
      <c r="D3755" s="39" t="str">
        <f>IF('TSA Input'!J3730="","",IF('TSA Input'!J3730="Yes",'TSA Input'!H3730,""))</f>
        <v/>
      </c>
      <c r="E3755" s="40" t="str">
        <f>IF('TSA Input'!J3730="","",IF('TSA Input'!J3730="Yes",'TSA Input'!G3730,""))</f>
        <v/>
      </c>
      <c r="F3755" s="42" t="str">
        <f>IF('TSA Input'!J3730="","",IF('TSA Input'!J3730="Yes",'TSA Input'!C3730,""))</f>
        <v/>
      </c>
      <c r="G3755" s="43" t="str">
        <f>IF('TSA Input'!J3730="","",IF('TSA Input'!J3730="Yes",'TSA Input'!I3730,""))</f>
        <v/>
      </c>
      <c r="H3755" s="43" t="str">
        <f>IF('TSA Input'!J3730="","",IF('TSA Input'!J3730="Yes",'TSA Input'!E3730,""))</f>
        <v/>
      </c>
      <c r="I3755" s="45" t="str">
        <f t="shared" si="2"/>
        <v/>
      </c>
      <c r="J3755" s="146" t="str">
        <f>IF('TSA Input'!$J3730="","",IF('TSA Input'!$J3730="Yes",'TSA Input'!$C3730,""))</f>
        <v/>
      </c>
      <c r="K3755" s="147" t="str">
        <f>IF('TSA Input'!$J3730="","",IF('TSA Input'!$J3730="Yes",'TSA Input'!$I3730,""))</f>
        <v/>
      </c>
      <c r="L3755" s="147" t="str">
        <f>IF('TSA Input'!$J3730="","",IF('TSA Input'!$J3730="Yes",'TSA Input'!$E3730,""))</f>
        <v/>
      </c>
      <c r="M3755" s="45" t="str">
        <f t="shared" si="3"/>
        <v/>
      </c>
      <c r="N3755" s="48"/>
      <c r="O3755" s="49"/>
      <c r="P3755" s="148" t="s">
        <v>31</v>
      </c>
      <c r="Q3755" s="149" t="s">
        <v>31</v>
      </c>
      <c r="R3755" s="1"/>
    </row>
    <row r="3756" spans="1:18" ht="15.75" hidden="1" customHeight="1">
      <c r="A3756" s="1" t="str">
        <f t="shared" si="1"/>
        <v/>
      </c>
      <c r="B3756" s="1"/>
      <c r="C3756" s="38" t="str">
        <f>IF('TSA Input'!J3731="","",IF('TSA Input'!J3731="Yes",'TSA Input'!B3731,"Ineligible"))</f>
        <v/>
      </c>
      <c r="D3756" s="39" t="str">
        <f>IF('TSA Input'!J3731="","",IF('TSA Input'!J3731="Yes",'TSA Input'!H3731,""))</f>
        <v/>
      </c>
      <c r="E3756" s="40" t="str">
        <f>IF('TSA Input'!J3731="","",IF('TSA Input'!J3731="Yes",'TSA Input'!G3731,""))</f>
        <v/>
      </c>
      <c r="F3756" s="42" t="str">
        <f>IF('TSA Input'!J3731="","",IF('TSA Input'!J3731="Yes",'TSA Input'!C3731,""))</f>
        <v/>
      </c>
      <c r="G3756" s="43" t="str">
        <f>IF('TSA Input'!J3731="","",IF('TSA Input'!J3731="Yes",'TSA Input'!I3731,""))</f>
        <v/>
      </c>
      <c r="H3756" s="43" t="str">
        <f>IF('TSA Input'!J3731="","",IF('TSA Input'!J3731="Yes",'TSA Input'!E3731,""))</f>
        <v/>
      </c>
      <c r="I3756" s="45" t="str">
        <f t="shared" si="2"/>
        <v/>
      </c>
      <c r="J3756" s="146" t="str">
        <f>IF('TSA Input'!$J3731="","",IF('TSA Input'!$J3731="Yes",'TSA Input'!$C3731,""))</f>
        <v/>
      </c>
      <c r="K3756" s="147" t="str">
        <f>IF('TSA Input'!$J3731="","",IF('TSA Input'!$J3731="Yes",'TSA Input'!$I3731,""))</f>
        <v/>
      </c>
      <c r="L3756" s="147" t="str">
        <f>IF('TSA Input'!$J3731="","",IF('TSA Input'!$J3731="Yes",'TSA Input'!$E3731,""))</f>
        <v/>
      </c>
      <c r="M3756" s="45" t="str">
        <f t="shared" si="3"/>
        <v/>
      </c>
      <c r="N3756" s="48"/>
      <c r="O3756" s="49"/>
      <c r="P3756" s="148" t="s">
        <v>31</v>
      </c>
      <c r="Q3756" s="149" t="s">
        <v>31</v>
      </c>
      <c r="R3756" s="1"/>
    </row>
    <row r="3757" spans="1:18" ht="15.75" hidden="1" customHeight="1">
      <c r="A3757" s="1" t="str">
        <f t="shared" si="1"/>
        <v/>
      </c>
      <c r="B3757" s="1"/>
      <c r="C3757" s="38" t="str">
        <f>IF('TSA Input'!J3732="","",IF('TSA Input'!J3732="Yes",'TSA Input'!B3732,"Ineligible"))</f>
        <v/>
      </c>
      <c r="D3757" s="39" t="str">
        <f>IF('TSA Input'!J3732="","",IF('TSA Input'!J3732="Yes",'TSA Input'!H3732,""))</f>
        <v/>
      </c>
      <c r="E3757" s="40" t="str">
        <f>IF('TSA Input'!J3732="","",IF('TSA Input'!J3732="Yes",'TSA Input'!G3732,""))</f>
        <v/>
      </c>
      <c r="F3757" s="42" t="str">
        <f>IF('TSA Input'!J3732="","",IF('TSA Input'!J3732="Yes",'TSA Input'!C3732,""))</f>
        <v/>
      </c>
      <c r="G3757" s="43" t="str">
        <f>IF('TSA Input'!J3732="","",IF('TSA Input'!J3732="Yes",'TSA Input'!I3732,""))</f>
        <v/>
      </c>
      <c r="H3757" s="43" t="str">
        <f>IF('TSA Input'!J3732="","",IF('TSA Input'!J3732="Yes",'TSA Input'!E3732,""))</f>
        <v/>
      </c>
      <c r="I3757" s="45" t="str">
        <f t="shared" si="2"/>
        <v/>
      </c>
      <c r="J3757" s="146" t="str">
        <f>IF('TSA Input'!$J3732="","",IF('TSA Input'!$J3732="Yes",'TSA Input'!$C3732,""))</f>
        <v/>
      </c>
      <c r="K3757" s="147" t="str">
        <f>IF('TSA Input'!$J3732="","",IF('TSA Input'!$J3732="Yes",'TSA Input'!$I3732,""))</f>
        <v/>
      </c>
      <c r="L3757" s="147" t="str">
        <f>IF('TSA Input'!$J3732="","",IF('TSA Input'!$J3732="Yes",'TSA Input'!$E3732,""))</f>
        <v/>
      </c>
      <c r="M3757" s="45" t="str">
        <f t="shared" si="3"/>
        <v/>
      </c>
      <c r="N3757" s="48"/>
      <c r="O3757" s="49"/>
      <c r="P3757" s="148" t="s">
        <v>31</v>
      </c>
      <c r="Q3757" s="149" t="s">
        <v>31</v>
      </c>
      <c r="R3757" s="1"/>
    </row>
    <row r="3758" spans="1:18" ht="15.75" hidden="1" customHeight="1">
      <c r="A3758" s="1" t="str">
        <f t="shared" si="1"/>
        <v/>
      </c>
      <c r="B3758" s="1"/>
      <c r="C3758" s="38" t="str">
        <f>IF('TSA Input'!J3733="","",IF('TSA Input'!J3733="Yes",'TSA Input'!B3733,"Ineligible"))</f>
        <v/>
      </c>
      <c r="D3758" s="39" t="str">
        <f>IF('TSA Input'!J3733="","",IF('TSA Input'!J3733="Yes",'TSA Input'!H3733,""))</f>
        <v/>
      </c>
      <c r="E3758" s="40" t="str">
        <f>IF('TSA Input'!J3733="","",IF('TSA Input'!J3733="Yes",'TSA Input'!G3733,""))</f>
        <v/>
      </c>
      <c r="F3758" s="42" t="str">
        <f>IF('TSA Input'!J3733="","",IF('TSA Input'!J3733="Yes",'TSA Input'!C3733,""))</f>
        <v/>
      </c>
      <c r="G3758" s="43" t="str">
        <f>IF('TSA Input'!J3733="","",IF('TSA Input'!J3733="Yes",'TSA Input'!I3733,""))</f>
        <v/>
      </c>
      <c r="H3758" s="43" t="str">
        <f>IF('TSA Input'!J3733="","",IF('TSA Input'!J3733="Yes",'TSA Input'!E3733,""))</f>
        <v/>
      </c>
      <c r="I3758" s="45" t="str">
        <f t="shared" si="2"/>
        <v/>
      </c>
      <c r="J3758" s="146" t="str">
        <f>IF('TSA Input'!$J3733="","",IF('TSA Input'!$J3733="Yes",'TSA Input'!$C3733,""))</f>
        <v/>
      </c>
      <c r="K3758" s="147" t="str">
        <f>IF('TSA Input'!$J3733="","",IF('TSA Input'!$J3733="Yes",'TSA Input'!$I3733,""))</f>
        <v/>
      </c>
      <c r="L3758" s="147" t="str">
        <f>IF('TSA Input'!$J3733="","",IF('TSA Input'!$J3733="Yes",'TSA Input'!$E3733,""))</f>
        <v/>
      </c>
      <c r="M3758" s="45" t="str">
        <f t="shared" si="3"/>
        <v/>
      </c>
      <c r="N3758" s="48"/>
      <c r="O3758" s="49"/>
      <c r="P3758" s="148" t="s">
        <v>31</v>
      </c>
      <c r="Q3758" s="149" t="s">
        <v>31</v>
      </c>
      <c r="R3758" s="1"/>
    </row>
    <row r="3759" spans="1:18" ht="15.75" hidden="1" customHeight="1">
      <c r="A3759" s="1" t="str">
        <f t="shared" si="1"/>
        <v/>
      </c>
      <c r="B3759" s="1"/>
      <c r="C3759" s="38" t="str">
        <f>IF('TSA Input'!J3734="","",IF('TSA Input'!J3734="Yes",'TSA Input'!B3734,"Ineligible"))</f>
        <v/>
      </c>
      <c r="D3759" s="39" t="str">
        <f>IF('TSA Input'!J3734="","",IF('TSA Input'!J3734="Yes",'TSA Input'!H3734,""))</f>
        <v/>
      </c>
      <c r="E3759" s="40" t="str">
        <f>IF('TSA Input'!J3734="","",IF('TSA Input'!J3734="Yes",'TSA Input'!G3734,""))</f>
        <v/>
      </c>
      <c r="F3759" s="42" t="str">
        <f>IF('TSA Input'!J3734="","",IF('TSA Input'!J3734="Yes",'TSA Input'!C3734,""))</f>
        <v/>
      </c>
      <c r="G3759" s="43" t="str">
        <f>IF('TSA Input'!J3734="","",IF('TSA Input'!J3734="Yes",'TSA Input'!I3734,""))</f>
        <v/>
      </c>
      <c r="H3759" s="43" t="str">
        <f>IF('TSA Input'!J3734="","",IF('TSA Input'!J3734="Yes",'TSA Input'!E3734,""))</f>
        <v/>
      </c>
      <c r="I3759" s="45" t="str">
        <f t="shared" si="2"/>
        <v/>
      </c>
      <c r="J3759" s="146" t="str">
        <f>IF('TSA Input'!$J3734="","",IF('TSA Input'!$J3734="Yes",'TSA Input'!$C3734,""))</f>
        <v/>
      </c>
      <c r="K3759" s="147" t="str">
        <f>IF('TSA Input'!$J3734="","",IF('TSA Input'!$J3734="Yes",'TSA Input'!$I3734,""))</f>
        <v/>
      </c>
      <c r="L3759" s="147" t="str">
        <f>IF('TSA Input'!$J3734="","",IF('TSA Input'!$J3734="Yes",'TSA Input'!$E3734,""))</f>
        <v/>
      </c>
      <c r="M3759" s="45" t="str">
        <f t="shared" si="3"/>
        <v/>
      </c>
      <c r="N3759" s="48"/>
      <c r="O3759" s="49"/>
      <c r="P3759" s="148" t="s">
        <v>31</v>
      </c>
      <c r="Q3759" s="149" t="s">
        <v>31</v>
      </c>
      <c r="R3759" s="1"/>
    </row>
    <row r="3760" spans="1:18" ht="15.75" hidden="1" customHeight="1">
      <c r="A3760" s="1" t="str">
        <f t="shared" si="1"/>
        <v/>
      </c>
      <c r="B3760" s="1"/>
      <c r="C3760" s="38" t="str">
        <f>IF('TSA Input'!J3735="","",IF('TSA Input'!J3735="Yes",'TSA Input'!B3735,"Ineligible"))</f>
        <v/>
      </c>
      <c r="D3760" s="39" t="str">
        <f>IF('TSA Input'!J3735="","",IF('TSA Input'!J3735="Yes",'TSA Input'!H3735,""))</f>
        <v/>
      </c>
      <c r="E3760" s="40" t="str">
        <f>IF('TSA Input'!J3735="","",IF('TSA Input'!J3735="Yes",'TSA Input'!G3735,""))</f>
        <v/>
      </c>
      <c r="F3760" s="42" t="str">
        <f>IF('TSA Input'!J3735="","",IF('TSA Input'!J3735="Yes",'TSA Input'!C3735,""))</f>
        <v/>
      </c>
      <c r="G3760" s="43" t="str">
        <f>IF('TSA Input'!J3735="","",IF('TSA Input'!J3735="Yes",'TSA Input'!I3735,""))</f>
        <v/>
      </c>
      <c r="H3760" s="43" t="str">
        <f>IF('TSA Input'!J3735="","",IF('TSA Input'!J3735="Yes",'TSA Input'!E3735,""))</f>
        <v/>
      </c>
      <c r="I3760" s="45" t="str">
        <f t="shared" si="2"/>
        <v/>
      </c>
      <c r="J3760" s="146" t="str">
        <f>IF('TSA Input'!$J3735="","",IF('TSA Input'!$J3735="Yes",'TSA Input'!$C3735,""))</f>
        <v/>
      </c>
      <c r="K3760" s="147" t="str">
        <f>IF('TSA Input'!$J3735="","",IF('TSA Input'!$J3735="Yes",'TSA Input'!$I3735,""))</f>
        <v/>
      </c>
      <c r="L3760" s="147" t="str">
        <f>IF('TSA Input'!$J3735="","",IF('TSA Input'!$J3735="Yes",'TSA Input'!$E3735,""))</f>
        <v/>
      </c>
      <c r="M3760" s="45" t="str">
        <f t="shared" si="3"/>
        <v/>
      </c>
      <c r="N3760" s="48"/>
      <c r="O3760" s="49"/>
      <c r="P3760" s="148" t="s">
        <v>31</v>
      </c>
      <c r="Q3760" s="149" t="s">
        <v>31</v>
      </c>
      <c r="R3760" s="1"/>
    </row>
    <row r="3761" spans="1:18" ht="15.75" hidden="1" customHeight="1">
      <c r="A3761" s="1" t="str">
        <f t="shared" si="1"/>
        <v/>
      </c>
      <c r="B3761" s="1"/>
      <c r="C3761" s="38" t="str">
        <f>IF('TSA Input'!J3736="","",IF('TSA Input'!J3736="Yes",'TSA Input'!B3736,"Ineligible"))</f>
        <v/>
      </c>
      <c r="D3761" s="39" t="str">
        <f>IF('TSA Input'!J3736="","",IF('TSA Input'!J3736="Yes",'TSA Input'!H3736,""))</f>
        <v/>
      </c>
      <c r="E3761" s="40" t="str">
        <f>IF('TSA Input'!J3736="","",IF('TSA Input'!J3736="Yes",'TSA Input'!G3736,""))</f>
        <v/>
      </c>
      <c r="F3761" s="42" t="str">
        <f>IF('TSA Input'!J3736="","",IF('TSA Input'!J3736="Yes",'TSA Input'!C3736,""))</f>
        <v/>
      </c>
      <c r="G3761" s="43" t="str">
        <f>IF('TSA Input'!J3736="","",IF('TSA Input'!J3736="Yes",'TSA Input'!I3736,""))</f>
        <v/>
      </c>
      <c r="H3761" s="43" t="str">
        <f>IF('TSA Input'!J3736="","",IF('TSA Input'!J3736="Yes",'TSA Input'!E3736,""))</f>
        <v/>
      </c>
      <c r="I3761" s="45" t="str">
        <f t="shared" si="2"/>
        <v/>
      </c>
      <c r="J3761" s="146" t="str">
        <f>IF('TSA Input'!$J3736="","",IF('TSA Input'!$J3736="Yes",'TSA Input'!$C3736,""))</f>
        <v/>
      </c>
      <c r="K3761" s="147" t="str">
        <f>IF('TSA Input'!$J3736="","",IF('TSA Input'!$J3736="Yes",'TSA Input'!$I3736,""))</f>
        <v/>
      </c>
      <c r="L3761" s="147" t="str">
        <f>IF('TSA Input'!$J3736="","",IF('TSA Input'!$J3736="Yes",'TSA Input'!$E3736,""))</f>
        <v/>
      </c>
      <c r="M3761" s="45" t="str">
        <f t="shared" si="3"/>
        <v/>
      </c>
      <c r="N3761" s="48"/>
      <c r="O3761" s="49"/>
      <c r="P3761" s="148" t="s">
        <v>31</v>
      </c>
      <c r="Q3761" s="149" t="s">
        <v>31</v>
      </c>
      <c r="R3761" s="1"/>
    </row>
    <row r="3762" spans="1:18" ht="15.75" hidden="1" customHeight="1">
      <c r="A3762" s="1" t="str">
        <f t="shared" si="1"/>
        <v/>
      </c>
      <c r="B3762" s="1"/>
      <c r="C3762" s="38" t="str">
        <f>IF('TSA Input'!J3737="","",IF('TSA Input'!J3737="Yes",'TSA Input'!B3737,"Ineligible"))</f>
        <v/>
      </c>
      <c r="D3762" s="39" t="str">
        <f>IF('TSA Input'!J3737="","",IF('TSA Input'!J3737="Yes",'TSA Input'!H3737,""))</f>
        <v/>
      </c>
      <c r="E3762" s="40" t="str">
        <f>IF('TSA Input'!J3737="","",IF('TSA Input'!J3737="Yes",'TSA Input'!G3737,""))</f>
        <v/>
      </c>
      <c r="F3762" s="42" t="str">
        <f>IF('TSA Input'!J3737="","",IF('TSA Input'!J3737="Yes",'TSA Input'!C3737,""))</f>
        <v/>
      </c>
      <c r="G3762" s="43" t="str">
        <f>IF('TSA Input'!J3737="","",IF('TSA Input'!J3737="Yes",'TSA Input'!I3737,""))</f>
        <v/>
      </c>
      <c r="H3762" s="43" t="str">
        <f>IF('TSA Input'!J3737="","",IF('TSA Input'!J3737="Yes",'TSA Input'!E3737,""))</f>
        <v/>
      </c>
      <c r="I3762" s="45" t="str">
        <f t="shared" si="2"/>
        <v/>
      </c>
      <c r="J3762" s="146" t="str">
        <f>IF('TSA Input'!$J3737="","",IF('TSA Input'!$J3737="Yes",'TSA Input'!$C3737,""))</f>
        <v/>
      </c>
      <c r="K3762" s="147" t="str">
        <f>IF('TSA Input'!$J3737="","",IF('TSA Input'!$J3737="Yes",'TSA Input'!$I3737,""))</f>
        <v/>
      </c>
      <c r="L3762" s="147" t="str">
        <f>IF('TSA Input'!$J3737="","",IF('TSA Input'!$J3737="Yes",'TSA Input'!$E3737,""))</f>
        <v/>
      </c>
      <c r="M3762" s="45" t="str">
        <f t="shared" si="3"/>
        <v/>
      </c>
      <c r="N3762" s="48"/>
      <c r="O3762" s="49"/>
      <c r="P3762" s="148" t="s">
        <v>31</v>
      </c>
      <c r="Q3762" s="149" t="s">
        <v>31</v>
      </c>
      <c r="R3762" s="1"/>
    </row>
    <row r="3763" spans="1:18" ht="15.75" hidden="1" customHeight="1">
      <c r="A3763" s="1" t="str">
        <f t="shared" si="1"/>
        <v/>
      </c>
      <c r="B3763" s="1"/>
      <c r="C3763" s="38" t="str">
        <f>IF('TSA Input'!J3738="","",IF('TSA Input'!J3738="Yes",'TSA Input'!B3738,"Ineligible"))</f>
        <v/>
      </c>
      <c r="D3763" s="39" t="str">
        <f>IF('TSA Input'!J3738="","",IF('TSA Input'!J3738="Yes",'TSA Input'!H3738,""))</f>
        <v/>
      </c>
      <c r="E3763" s="40" t="str">
        <f>IF('TSA Input'!J3738="","",IF('TSA Input'!J3738="Yes",'TSA Input'!G3738,""))</f>
        <v/>
      </c>
      <c r="F3763" s="42" t="str">
        <f>IF('TSA Input'!J3738="","",IF('TSA Input'!J3738="Yes",'TSA Input'!C3738,""))</f>
        <v/>
      </c>
      <c r="G3763" s="43" t="str">
        <f>IF('TSA Input'!J3738="","",IF('TSA Input'!J3738="Yes",'TSA Input'!I3738,""))</f>
        <v/>
      </c>
      <c r="H3763" s="43" t="str">
        <f>IF('TSA Input'!J3738="","",IF('TSA Input'!J3738="Yes",'TSA Input'!E3738,""))</f>
        <v/>
      </c>
      <c r="I3763" s="45" t="str">
        <f t="shared" si="2"/>
        <v/>
      </c>
      <c r="J3763" s="146" t="str">
        <f>IF('TSA Input'!$J3738="","",IF('TSA Input'!$J3738="Yes",'TSA Input'!$C3738,""))</f>
        <v/>
      </c>
      <c r="K3763" s="147" t="str">
        <f>IF('TSA Input'!$J3738="","",IF('TSA Input'!$J3738="Yes",'TSA Input'!$I3738,""))</f>
        <v/>
      </c>
      <c r="L3763" s="147" t="str">
        <f>IF('TSA Input'!$J3738="","",IF('TSA Input'!$J3738="Yes",'TSA Input'!$E3738,""))</f>
        <v/>
      </c>
      <c r="M3763" s="45" t="str">
        <f t="shared" si="3"/>
        <v/>
      </c>
      <c r="N3763" s="48"/>
      <c r="O3763" s="49"/>
      <c r="P3763" s="148" t="s">
        <v>31</v>
      </c>
      <c r="Q3763" s="149" t="s">
        <v>31</v>
      </c>
      <c r="R3763" s="1"/>
    </row>
    <row r="3764" spans="1:18" ht="15.75" hidden="1" customHeight="1">
      <c r="A3764" s="1" t="str">
        <f t="shared" si="1"/>
        <v/>
      </c>
      <c r="B3764" s="1"/>
      <c r="C3764" s="38" t="str">
        <f>IF('TSA Input'!J3739="","",IF('TSA Input'!J3739="Yes",'TSA Input'!B3739,"Ineligible"))</f>
        <v/>
      </c>
      <c r="D3764" s="39" t="str">
        <f>IF('TSA Input'!J3739="","",IF('TSA Input'!J3739="Yes",'TSA Input'!H3739,""))</f>
        <v/>
      </c>
      <c r="E3764" s="40" t="str">
        <f>IF('TSA Input'!J3739="","",IF('TSA Input'!J3739="Yes",'TSA Input'!G3739,""))</f>
        <v/>
      </c>
      <c r="F3764" s="42" t="str">
        <f>IF('TSA Input'!J3739="","",IF('TSA Input'!J3739="Yes",'TSA Input'!C3739,""))</f>
        <v/>
      </c>
      <c r="G3764" s="43" t="str">
        <f>IF('TSA Input'!J3739="","",IF('TSA Input'!J3739="Yes",'TSA Input'!I3739,""))</f>
        <v/>
      </c>
      <c r="H3764" s="43" t="str">
        <f>IF('TSA Input'!J3739="","",IF('TSA Input'!J3739="Yes",'TSA Input'!E3739,""))</f>
        <v/>
      </c>
      <c r="I3764" s="45" t="str">
        <f t="shared" si="2"/>
        <v/>
      </c>
      <c r="J3764" s="146" t="str">
        <f>IF('TSA Input'!$J3739="","",IF('TSA Input'!$J3739="Yes",'TSA Input'!$C3739,""))</f>
        <v/>
      </c>
      <c r="K3764" s="147" t="str">
        <f>IF('TSA Input'!$J3739="","",IF('TSA Input'!$J3739="Yes",'TSA Input'!$I3739,""))</f>
        <v/>
      </c>
      <c r="L3764" s="147" t="str">
        <f>IF('TSA Input'!$J3739="","",IF('TSA Input'!$J3739="Yes",'TSA Input'!$E3739,""))</f>
        <v/>
      </c>
      <c r="M3764" s="45" t="str">
        <f t="shared" si="3"/>
        <v/>
      </c>
      <c r="N3764" s="48"/>
      <c r="O3764" s="49"/>
      <c r="P3764" s="148" t="s">
        <v>31</v>
      </c>
      <c r="Q3764" s="149" t="s">
        <v>31</v>
      </c>
      <c r="R3764" s="1"/>
    </row>
    <row r="3765" spans="1:18" ht="15.75" hidden="1" customHeight="1">
      <c r="A3765" s="1" t="str">
        <f t="shared" si="1"/>
        <v/>
      </c>
      <c r="B3765" s="1"/>
      <c r="C3765" s="38" t="str">
        <f>IF('TSA Input'!J3740="","",IF('TSA Input'!J3740="Yes",'TSA Input'!B3740,"Ineligible"))</f>
        <v/>
      </c>
      <c r="D3765" s="39" t="str">
        <f>IF('TSA Input'!J3740="","",IF('TSA Input'!J3740="Yes",'TSA Input'!H3740,""))</f>
        <v/>
      </c>
      <c r="E3765" s="40" t="str">
        <f>IF('TSA Input'!J3740="","",IF('TSA Input'!J3740="Yes",'TSA Input'!G3740,""))</f>
        <v/>
      </c>
      <c r="F3765" s="42" t="str">
        <f>IF('TSA Input'!J3740="","",IF('TSA Input'!J3740="Yes",'TSA Input'!C3740,""))</f>
        <v/>
      </c>
      <c r="G3765" s="43" t="str">
        <f>IF('TSA Input'!J3740="","",IF('TSA Input'!J3740="Yes",'TSA Input'!I3740,""))</f>
        <v/>
      </c>
      <c r="H3765" s="43" t="str">
        <f>IF('TSA Input'!J3740="","",IF('TSA Input'!J3740="Yes",'TSA Input'!E3740,""))</f>
        <v/>
      </c>
      <c r="I3765" s="45" t="str">
        <f t="shared" si="2"/>
        <v/>
      </c>
      <c r="J3765" s="146" t="str">
        <f>IF('TSA Input'!$J3740="","",IF('TSA Input'!$J3740="Yes",'TSA Input'!$C3740,""))</f>
        <v/>
      </c>
      <c r="K3765" s="147" t="str">
        <f>IF('TSA Input'!$J3740="","",IF('TSA Input'!$J3740="Yes",'TSA Input'!$I3740,""))</f>
        <v/>
      </c>
      <c r="L3765" s="147" t="str">
        <f>IF('TSA Input'!$J3740="","",IF('TSA Input'!$J3740="Yes",'TSA Input'!$E3740,""))</f>
        <v/>
      </c>
      <c r="M3765" s="45" t="str">
        <f t="shared" si="3"/>
        <v/>
      </c>
      <c r="N3765" s="48"/>
      <c r="O3765" s="49"/>
      <c r="P3765" s="148" t="s">
        <v>31</v>
      </c>
      <c r="Q3765" s="149" t="s">
        <v>31</v>
      </c>
      <c r="R3765" s="1"/>
    </row>
    <row r="3766" spans="1:18" ht="15.75" hidden="1" customHeight="1">
      <c r="A3766" s="1" t="str">
        <f t="shared" si="1"/>
        <v/>
      </c>
      <c r="B3766" s="1"/>
      <c r="C3766" s="38" t="str">
        <f>IF('TSA Input'!J3741="","",IF('TSA Input'!J3741="Yes",'TSA Input'!B3741,"Ineligible"))</f>
        <v/>
      </c>
      <c r="D3766" s="39" t="str">
        <f>IF('TSA Input'!J3741="","",IF('TSA Input'!J3741="Yes",'TSA Input'!H3741,""))</f>
        <v/>
      </c>
      <c r="E3766" s="40" t="str">
        <f>IF('TSA Input'!J3741="","",IF('TSA Input'!J3741="Yes",'TSA Input'!G3741,""))</f>
        <v/>
      </c>
      <c r="F3766" s="42" t="str">
        <f>IF('TSA Input'!J3741="","",IF('TSA Input'!J3741="Yes",'TSA Input'!C3741,""))</f>
        <v/>
      </c>
      <c r="G3766" s="43" t="str">
        <f>IF('TSA Input'!J3741="","",IF('TSA Input'!J3741="Yes",'TSA Input'!I3741,""))</f>
        <v/>
      </c>
      <c r="H3766" s="43" t="str">
        <f>IF('TSA Input'!J3741="","",IF('TSA Input'!J3741="Yes",'TSA Input'!E3741,""))</f>
        <v/>
      </c>
      <c r="I3766" s="45" t="str">
        <f t="shared" si="2"/>
        <v/>
      </c>
      <c r="J3766" s="146" t="str">
        <f>IF('TSA Input'!$J3741="","",IF('TSA Input'!$J3741="Yes",'TSA Input'!$C3741,""))</f>
        <v/>
      </c>
      <c r="K3766" s="147" t="str">
        <f>IF('TSA Input'!$J3741="","",IF('TSA Input'!$J3741="Yes",'TSA Input'!$I3741,""))</f>
        <v/>
      </c>
      <c r="L3766" s="147" t="str">
        <f>IF('TSA Input'!$J3741="","",IF('TSA Input'!$J3741="Yes",'TSA Input'!$E3741,""))</f>
        <v/>
      </c>
      <c r="M3766" s="45" t="str">
        <f t="shared" si="3"/>
        <v/>
      </c>
      <c r="N3766" s="48"/>
      <c r="O3766" s="49"/>
      <c r="P3766" s="148" t="s">
        <v>31</v>
      </c>
      <c r="Q3766" s="149" t="s">
        <v>31</v>
      </c>
      <c r="R3766" s="1"/>
    </row>
    <row r="3767" spans="1:18" ht="15.75" hidden="1" customHeight="1">
      <c r="A3767" s="1" t="str">
        <f t="shared" si="1"/>
        <v/>
      </c>
      <c r="B3767" s="1"/>
      <c r="C3767" s="38" t="str">
        <f>IF('TSA Input'!J3742="","",IF('TSA Input'!J3742="Yes",'TSA Input'!B3742,"Ineligible"))</f>
        <v/>
      </c>
      <c r="D3767" s="39" t="str">
        <f>IF('TSA Input'!J3742="","",IF('TSA Input'!J3742="Yes",'TSA Input'!H3742,""))</f>
        <v/>
      </c>
      <c r="E3767" s="40" t="str">
        <f>IF('TSA Input'!J3742="","",IF('TSA Input'!J3742="Yes",'TSA Input'!G3742,""))</f>
        <v/>
      </c>
      <c r="F3767" s="42" t="str">
        <f>IF('TSA Input'!J3742="","",IF('TSA Input'!J3742="Yes",'TSA Input'!C3742,""))</f>
        <v/>
      </c>
      <c r="G3767" s="43" t="str">
        <f>IF('TSA Input'!J3742="","",IF('TSA Input'!J3742="Yes",'TSA Input'!I3742,""))</f>
        <v/>
      </c>
      <c r="H3767" s="43" t="str">
        <f>IF('TSA Input'!J3742="","",IF('TSA Input'!J3742="Yes",'TSA Input'!E3742,""))</f>
        <v/>
      </c>
      <c r="I3767" s="45" t="str">
        <f t="shared" si="2"/>
        <v/>
      </c>
      <c r="J3767" s="146" t="str">
        <f>IF('TSA Input'!$J3742="","",IF('TSA Input'!$J3742="Yes",'TSA Input'!$C3742,""))</f>
        <v/>
      </c>
      <c r="K3767" s="147" t="str">
        <f>IF('TSA Input'!$J3742="","",IF('TSA Input'!$J3742="Yes",'TSA Input'!$I3742,""))</f>
        <v/>
      </c>
      <c r="L3767" s="147" t="str">
        <f>IF('TSA Input'!$J3742="","",IF('TSA Input'!$J3742="Yes",'TSA Input'!$E3742,""))</f>
        <v/>
      </c>
      <c r="M3767" s="45" t="str">
        <f t="shared" si="3"/>
        <v/>
      </c>
      <c r="N3767" s="48"/>
      <c r="O3767" s="49"/>
      <c r="P3767" s="148" t="s">
        <v>31</v>
      </c>
      <c r="Q3767" s="149" t="s">
        <v>31</v>
      </c>
      <c r="R3767" s="1"/>
    </row>
    <row r="3768" spans="1:18" ht="15.75" hidden="1" customHeight="1">
      <c r="A3768" s="1" t="str">
        <f t="shared" si="1"/>
        <v/>
      </c>
      <c r="B3768" s="1"/>
      <c r="C3768" s="38" t="str">
        <f>IF('TSA Input'!J3743="","",IF('TSA Input'!J3743="Yes",'TSA Input'!B3743,"Ineligible"))</f>
        <v/>
      </c>
      <c r="D3768" s="39" t="str">
        <f>IF('TSA Input'!J3743="","",IF('TSA Input'!J3743="Yes",'TSA Input'!H3743,""))</f>
        <v/>
      </c>
      <c r="E3768" s="40" t="str">
        <f>IF('TSA Input'!J3743="","",IF('TSA Input'!J3743="Yes",'TSA Input'!G3743,""))</f>
        <v/>
      </c>
      <c r="F3768" s="42" t="str">
        <f>IF('TSA Input'!J3743="","",IF('TSA Input'!J3743="Yes",'TSA Input'!C3743,""))</f>
        <v/>
      </c>
      <c r="G3768" s="43" t="str">
        <f>IF('TSA Input'!J3743="","",IF('TSA Input'!J3743="Yes",'TSA Input'!I3743,""))</f>
        <v/>
      </c>
      <c r="H3768" s="43" t="str">
        <f>IF('TSA Input'!J3743="","",IF('TSA Input'!J3743="Yes",'TSA Input'!E3743,""))</f>
        <v/>
      </c>
      <c r="I3768" s="45" t="str">
        <f t="shared" si="2"/>
        <v/>
      </c>
      <c r="J3768" s="146" t="str">
        <f>IF('TSA Input'!$J3743="","",IF('TSA Input'!$J3743="Yes",'TSA Input'!$C3743,""))</f>
        <v/>
      </c>
      <c r="K3768" s="147" t="str">
        <f>IF('TSA Input'!$J3743="","",IF('TSA Input'!$J3743="Yes",'TSA Input'!$I3743,""))</f>
        <v/>
      </c>
      <c r="L3768" s="147" t="str">
        <f>IF('TSA Input'!$J3743="","",IF('TSA Input'!$J3743="Yes",'TSA Input'!$E3743,""))</f>
        <v/>
      </c>
      <c r="M3768" s="45" t="str">
        <f t="shared" si="3"/>
        <v/>
      </c>
      <c r="N3768" s="48"/>
      <c r="O3768" s="49"/>
      <c r="P3768" s="148" t="s">
        <v>31</v>
      </c>
      <c r="Q3768" s="149" t="s">
        <v>31</v>
      </c>
      <c r="R3768" s="1"/>
    </row>
    <row r="3769" spans="1:18" ht="15.75" hidden="1" customHeight="1">
      <c r="A3769" s="1" t="str">
        <f t="shared" si="1"/>
        <v/>
      </c>
      <c r="B3769" s="1"/>
      <c r="C3769" s="38" t="str">
        <f>IF('TSA Input'!J3744="","",IF('TSA Input'!J3744="Yes",'TSA Input'!B3744,"Ineligible"))</f>
        <v/>
      </c>
      <c r="D3769" s="39" t="str">
        <f>IF('TSA Input'!J3744="","",IF('TSA Input'!J3744="Yes",'TSA Input'!H3744,""))</f>
        <v/>
      </c>
      <c r="E3769" s="40" t="str">
        <f>IF('TSA Input'!J3744="","",IF('TSA Input'!J3744="Yes",'TSA Input'!G3744,""))</f>
        <v/>
      </c>
      <c r="F3769" s="42" t="str">
        <f>IF('TSA Input'!J3744="","",IF('TSA Input'!J3744="Yes",'TSA Input'!C3744,""))</f>
        <v/>
      </c>
      <c r="G3769" s="43" t="str">
        <f>IF('TSA Input'!J3744="","",IF('TSA Input'!J3744="Yes",'TSA Input'!I3744,""))</f>
        <v/>
      </c>
      <c r="H3769" s="43" t="str">
        <f>IF('TSA Input'!J3744="","",IF('TSA Input'!J3744="Yes",'TSA Input'!E3744,""))</f>
        <v/>
      </c>
      <c r="I3769" s="45" t="str">
        <f t="shared" si="2"/>
        <v/>
      </c>
      <c r="J3769" s="146" t="str">
        <f>IF('TSA Input'!$J3744="","",IF('TSA Input'!$J3744="Yes",'TSA Input'!$C3744,""))</f>
        <v/>
      </c>
      <c r="K3769" s="147" t="str">
        <f>IF('TSA Input'!$J3744="","",IF('TSA Input'!$J3744="Yes",'TSA Input'!$I3744,""))</f>
        <v/>
      </c>
      <c r="L3769" s="147" t="str">
        <f>IF('TSA Input'!$J3744="","",IF('TSA Input'!$J3744="Yes",'TSA Input'!$E3744,""))</f>
        <v/>
      </c>
      <c r="M3769" s="45" t="str">
        <f t="shared" si="3"/>
        <v/>
      </c>
      <c r="N3769" s="48"/>
      <c r="O3769" s="49"/>
      <c r="P3769" s="148" t="s">
        <v>31</v>
      </c>
      <c r="Q3769" s="149" t="s">
        <v>31</v>
      </c>
      <c r="R3769" s="1"/>
    </row>
    <row r="3770" spans="1:18" ht="15.75" hidden="1" customHeight="1">
      <c r="A3770" s="1" t="str">
        <f t="shared" si="1"/>
        <v/>
      </c>
      <c r="B3770" s="1"/>
      <c r="C3770" s="38" t="str">
        <f>IF('TSA Input'!J3745="","",IF('TSA Input'!J3745="Yes",'TSA Input'!B3745,"Ineligible"))</f>
        <v/>
      </c>
      <c r="D3770" s="39" t="str">
        <f>IF('TSA Input'!J3745="","",IF('TSA Input'!J3745="Yes",'TSA Input'!H3745,""))</f>
        <v/>
      </c>
      <c r="E3770" s="40" t="str">
        <f>IF('TSA Input'!J3745="","",IF('TSA Input'!J3745="Yes",'TSA Input'!G3745,""))</f>
        <v/>
      </c>
      <c r="F3770" s="42" t="str">
        <f>IF('TSA Input'!J3745="","",IF('TSA Input'!J3745="Yes",'TSA Input'!C3745,""))</f>
        <v/>
      </c>
      <c r="G3770" s="43" t="str">
        <f>IF('TSA Input'!J3745="","",IF('TSA Input'!J3745="Yes",'TSA Input'!I3745,""))</f>
        <v/>
      </c>
      <c r="H3770" s="43" t="str">
        <f>IF('TSA Input'!J3745="","",IF('TSA Input'!J3745="Yes",'TSA Input'!E3745,""))</f>
        <v/>
      </c>
      <c r="I3770" s="45" t="str">
        <f t="shared" si="2"/>
        <v/>
      </c>
      <c r="J3770" s="146" t="str">
        <f>IF('TSA Input'!$J3745="","",IF('TSA Input'!$J3745="Yes",'TSA Input'!$C3745,""))</f>
        <v/>
      </c>
      <c r="K3770" s="147" t="str">
        <f>IF('TSA Input'!$J3745="","",IF('TSA Input'!$J3745="Yes",'TSA Input'!$I3745,""))</f>
        <v/>
      </c>
      <c r="L3770" s="147" t="str">
        <f>IF('TSA Input'!$J3745="","",IF('TSA Input'!$J3745="Yes",'TSA Input'!$E3745,""))</f>
        <v/>
      </c>
      <c r="M3770" s="45" t="str">
        <f t="shared" si="3"/>
        <v/>
      </c>
      <c r="N3770" s="48"/>
      <c r="O3770" s="49"/>
      <c r="P3770" s="148" t="s">
        <v>31</v>
      </c>
      <c r="Q3770" s="149" t="s">
        <v>31</v>
      </c>
      <c r="R3770" s="1"/>
    </row>
    <row r="3771" spans="1:18" ht="15.75" hidden="1" customHeight="1">
      <c r="A3771" s="1" t="str">
        <f t="shared" si="1"/>
        <v/>
      </c>
      <c r="B3771" s="1"/>
      <c r="C3771" s="38" t="str">
        <f>IF('TSA Input'!J3746="","",IF('TSA Input'!J3746="Yes",'TSA Input'!B3746,"Ineligible"))</f>
        <v/>
      </c>
      <c r="D3771" s="39" t="str">
        <f>IF('TSA Input'!J3746="","",IF('TSA Input'!J3746="Yes",'TSA Input'!H3746,""))</f>
        <v/>
      </c>
      <c r="E3771" s="40" t="str">
        <f>IF('TSA Input'!J3746="","",IF('TSA Input'!J3746="Yes",'TSA Input'!G3746,""))</f>
        <v/>
      </c>
      <c r="F3771" s="42" t="str">
        <f>IF('TSA Input'!J3746="","",IF('TSA Input'!J3746="Yes",'TSA Input'!C3746,""))</f>
        <v/>
      </c>
      <c r="G3771" s="43" t="str">
        <f>IF('TSA Input'!J3746="","",IF('TSA Input'!J3746="Yes",'TSA Input'!I3746,""))</f>
        <v/>
      </c>
      <c r="H3771" s="43" t="str">
        <f>IF('TSA Input'!J3746="","",IF('TSA Input'!J3746="Yes",'TSA Input'!E3746,""))</f>
        <v/>
      </c>
      <c r="I3771" s="45" t="str">
        <f t="shared" si="2"/>
        <v/>
      </c>
      <c r="J3771" s="146" t="str">
        <f>IF('TSA Input'!$J3746="","",IF('TSA Input'!$J3746="Yes",'TSA Input'!$C3746,""))</f>
        <v/>
      </c>
      <c r="K3771" s="147" t="str">
        <f>IF('TSA Input'!$J3746="","",IF('TSA Input'!$J3746="Yes",'TSA Input'!$I3746,""))</f>
        <v/>
      </c>
      <c r="L3771" s="147" t="str">
        <f>IF('TSA Input'!$J3746="","",IF('TSA Input'!$J3746="Yes",'TSA Input'!$E3746,""))</f>
        <v/>
      </c>
      <c r="M3771" s="45" t="str">
        <f t="shared" si="3"/>
        <v/>
      </c>
      <c r="N3771" s="48"/>
      <c r="O3771" s="49"/>
      <c r="P3771" s="148" t="s">
        <v>31</v>
      </c>
      <c r="Q3771" s="149" t="s">
        <v>31</v>
      </c>
      <c r="R3771" s="1"/>
    </row>
    <row r="3772" spans="1:18" ht="15.75" hidden="1" customHeight="1">
      <c r="A3772" s="1" t="str">
        <f t="shared" si="1"/>
        <v/>
      </c>
      <c r="B3772" s="1"/>
      <c r="C3772" s="38" t="str">
        <f>IF('TSA Input'!J3747="","",IF('TSA Input'!J3747="Yes",'TSA Input'!B3747,"Ineligible"))</f>
        <v/>
      </c>
      <c r="D3772" s="39" t="str">
        <f>IF('TSA Input'!J3747="","",IF('TSA Input'!J3747="Yes",'TSA Input'!H3747,""))</f>
        <v/>
      </c>
      <c r="E3772" s="40" t="str">
        <f>IF('TSA Input'!J3747="","",IF('TSA Input'!J3747="Yes",'TSA Input'!G3747,""))</f>
        <v/>
      </c>
      <c r="F3772" s="42" t="str">
        <f>IF('TSA Input'!J3747="","",IF('TSA Input'!J3747="Yes",'TSA Input'!C3747,""))</f>
        <v/>
      </c>
      <c r="G3772" s="43" t="str">
        <f>IF('TSA Input'!J3747="","",IF('TSA Input'!J3747="Yes",'TSA Input'!I3747,""))</f>
        <v/>
      </c>
      <c r="H3772" s="43" t="str">
        <f>IF('TSA Input'!J3747="","",IF('TSA Input'!J3747="Yes",'TSA Input'!E3747,""))</f>
        <v/>
      </c>
      <c r="I3772" s="45" t="str">
        <f t="shared" si="2"/>
        <v/>
      </c>
      <c r="J3772" s="146" t="str">
        <f>IF('TSA Input'!$J3747="","",IF('TSA Input'!$J3747="Yes",'TSA Input'!$C3747,""))</f>
        <v/>
      </c>
      <c r="K3772" s="147" t="str">
        <f>IF('TSA Input'!$J3747="","",IF('TSA Input'!$J3747="Yes",'TSA Input'!$I3747,""))</f>
        <v/>
      </c>
      <c r="L3772" s="147" t="str">
        <f>IF('TSA Input'!$J3747="","",IF('TSA Input'!$J3747="Yes",'TSA Input'!$E3747,""))</f>
        <v/>
      </c>
      <c r="M3772" s="45" t="str">
        <f t="shared" si="3"/>
        <v/>
      </c>
      <c r="N3772" s="48"/>
      <c r="O3772" s="49"/>
      <c r="P3772" s="148" t="s">
        <v>31</v>
      </c>
      <c r="Q3772" s="149" t="s">
        <v>31</v>
      </c>
      <c r="R3772" s="1"/>
    </row>
    <row r="3773" spans="1:18" ht="15.75" hidden="1" customHeight="1">
      <c r="A3773" s="1" t="str">
        <f t="shared" si="1"/>
        <v/>
      </c>
      <c r="B3773" s="1"/>
      <c r="C3773" s="38" t="str">
        <f>IF('TSA Input'!J3748="","",IF('TSA Input'!J3748="Yes",'TSA Input'!B3748,"Ineligible"))</f>
        <v/>
      </c>
      <c r="D3773" s="39" t="str">
        <f>IF('TSA Input'!J3748="","",IF('TSA Input'!J3748="Yes",'TSA Input'!H3748,""))</f>
        <v/>
      </c>
      <c r="E3773" s="40" t="str">
        <f>IF('TSA Input'!J3748="","",IF('TSA Input'!J3748="Yes",'TSA Input'!G3748,""))</f>
        <v/>
      </c>
      <c r="F3773" s="42" t="str">
        <f>IF('TSA Input'!J3748="","",IF('TSA Input'!J3748="Yes",'TSA Input'!C3748,""))</f>
        <v/>
      </c>
      <c r="G3773" s="43" t="str">
        <f>IF('TSA Input'!J3748="","",IF('TSA Input'!J3748="Yes",'TSA Input'!I3748,""))</f>
        <v/>
      </c>
      <c r="H3773" s="43" t="str">
        <f>IF('TSA Input'!J3748="","",IF('TSA Input'!J3748="Yes",'TSA Input'!E3748,""))</f>
        <v/>
      </c>
      <c r="I3773" s="45" t="str">
        <f t="shared" si="2"/>
        <v/>
      </c>
      <c r="J3773" s="146" t="str">
        <f>IF('TSA Input'!$J3748="","",IF('TSA Input'!$J3748="Yes",'TSA Input'!$C3748,""))</f>
        <v/>
      </c>
      <c r="K3773" s="147" t="str">
        <f>IF('TSA Input'!$J3748="","",IF('TSA Input'!$J3748="Yes",'TSA Input'!$I3748,""))</f>
        <v/>
      </c>
      <c r="L3773" s="147" t="str">
        <f>IF('TSA Input'!$J3748="","",IF('TSA Input'!$J3748="Yes",'TSA Input'!$E3748,""))</f>
        <v/>
      </c>
      <c r="M3773" s="45" t="str">
        <f t="shared" si="3"/>
        <v/>
      </c>
      <c r="N3773" s="48"/>
      <c r="O3773" s="49"/>
      <c r="P3773" s="148" t="s">
        <v>31</v>
      </c>
      <c r="Q3773" s="149" t="s">
        <v>31</v>
      </c>
      <c r="R3773" s="1"/>
    </row>
    <row r="3774" spans="1:18" ht="15.75" hidden="1" customHeight="1">
      <c r="A3774" s="1" t="str">
        <f t="shared" si="1"/>
        <v/>
      </c>
      <c r="B3774" s="1"/>
      <c r="C3774" s="38" t="str">
        <f>IF('TSA Input'!J3749="","",IF('TSA Input'!J3749="Yes",'TSA Input'!B3749,"Ineligible"))</f>
        <v/>
      </c>
      <c r="D3774" s="39" t="str">
        <f>IF('TSA Input'!J3749="","",IF('TSA Input'!J3749="Yes",'TSA Input'!H3749,""))</f>
        <v/>
      </c>
      <c r="E3774" s="40" t="str">
        <f>IF('TSA Input'!J3749="","",IF('TSA Input'!J3749="Yes",'TSA Input'!G3749,""))</f>
        <v/>
      </c>
      <c r="F3774" s="42" t="str">
        <f>IF('TSA Input'!J3749="","",IF('TSA Input'!J3749="Yes",'TSA Input'!C3749,""))</f>
        <v/>
      </c>
      <c r="G3774" s="43" t="str">
        <f>IF('TSA Input'!J3749="","",IF('TSA Input'!J3749="Yes",'TSA Input'!I3749,""))</f>
        <v/>
      </c>
      <c r="H3774" s="43" t="str">
        <f>IF('TSA Input'!J3749="","",IF('TSA Input'!J3749="Yes",'TSA Input'!E3749,""))</f>
        <v/>
      </c>
      <c r="I3774" s="45" t="str">
        <f t="shared" si="2"/>
        <v/>
      </c>
      <c r="J3774" s="146" t="str">
        <f>IF('TSA Input'!$J3749="","",IF('TSA Input'!$J3749="Yes",'TSA Input'!$C3749,""))</f>
        <v/>
      </c>
      <c r="K3774" s="147" t="str">
        <f>IF('TSA Input'!$J3749="","",IF('TSA Input'!$J3749="Yes",'TSA Input'!$I3749,""))</f>
        <v/>
      </c>
      <c r="L3774" s="147" t="str">
        <f>IF('TSA Input'!$J3749="","",IF('TSA Input'!$J3749="Yes",'TSA Input'!$E3749,""))</f>
        <v/>
      </c>
      <c r="M3774" s="45" t="str">
        <f t="shared" si="3"/>
        <v/>
      </c>
      <c r="N3774" s="48"/>
      <c r="O3774" s="49"/>
      <c r="P3774" s="148" t="s">
        <v>31</v>
      </c>
      <c r="Q3774" s="149" t="s">
        <v>31</v>
      </c>
      <c r="R3774" s="1"/>
    </row>
    <row r="3775" spans="1:18" ht="15.75" hidden="1" customHeight="1">
      <c r="A3775" s="1" t="str">
        <f t="shared" si="1"/>
        <v/>
      </c>
      <c r="B3775" s="1"/>
      <c r="C3775" s="38" t="str">
        <f>IF('TSA Input'!J3750="","",IF('TSA Input'!J3750="Yes",'TSA Input'!B3750,"Ineligible"))</f>
        <v/>
      </c>
      <c r="D3775" s="39" t="str">
        <f>IF('TSA Input'!J3750="","",IF('TSA Input'!J3750="Yes",'TSA Input'!H3750,""))</f>
        <v/>
      </c>
      <c r="E3775" s="40" t="str">
        <f>IF('TSA Input'!J3750="","",IF('TSA Input'!J3750="Yes",'TSA Input'!G3750,""))</f>
        <v/>
      </c>
      <c r="F3775" s="42" t="str">
        <f>IF('TSA Input'!J3750="","",IF('TSA Input'!J3750="Yes",'TSA Input'!C3750,""))</f>
        <v/>
      </c>
      <c r="G3775" s="43" t="str">
        <f>IF('TSA Input'!J3750="","",IF('TSA Input'!J3750="Yes",'TSA Input'!I3750,""))</f>
        <v/>
      </c>
      <c r="H3775" s="43" t="str">
        <f>IF('TSA Input'!J3750="","",IF('TSA Input'!J3750="Yes",'TSA Input'!E3750,""))</f>
        <v/>
      </c>
      <c r="I3775" s="45" t="str">
        <f t="shared" si="2"/>
        <v/>
      </c>
      <c r="J3775" s="146" t="str">
        <f>IF('TSA Input'!$J3750="","",IF('TSA Input'!$J3750="Yes",'TSA Input'!$C3750,""))</f>
        <v/>
      </c>
      <c r="K3775" s="147" t="str">
        <f>IF('TSA Input'!$J3750="","",IF('TSA Input'!$J3750="Yes",'TSA Input'!$I3750,""))</f>
        <v/>
      </c>
      <c r="L3775" s="147" t="str">
        <f>IF('TSA Input'!$J3750="","",IF('TSA Input'!$J3750="Yes",'TSA Input'!$E3750,""))</f>
        <v/>
      </c>
      <c r="M3775" s="45" t="str">
        <f t="shared" si="3"/>
        <v/>
      </c>
      <c r="N3775" s="48"/>
      <c r="O3775" s="49"/>
      <c r="P3775" s="148" t="s">
        <v>31</v>
      </c>
      <c r="Q3775" s="149" t="s">
        <v>31</v>
      </c>
      <c r="R3775" s="1"/>
    </row>
    <row r="3776" spans="1:18" ht="15.75" hidden="1" customHeight="1">
      <c r="A3776" s="1" t="str">
        <f t="shared" si="1"/>
        <v/>
      </c>
      <c r="B3776" s="1"/>
      <c r="C3776" s="38" t="str">
        <f>IF('TSA Input'!J3751="","",IF('TSA Input'!J3751="Yes",'TSA Input'!B3751,"Ineligible"))</f>
        <v/>
      </c>
      <c r="D3776" s="39" t="str">
        <f>IF('TSA Input'!J3751="","",IF('TSA Input'!J3751="Yes",'TSA Input'!H3751,""))</f>
        <v/>
      </c>
      <c r="E3776" s="40" t="str">
        <f>IF('TSA Input'!J3751="","",IF('TSA Input'!J3751="Yes",'TSA Input'!G3751,""))</f>
        <v/>
      </c>
      <c r="F3776" s="42" t="str">
        <f>IF('TSA Input'!J3751="","",IF('TSA Input'!J3751="Yes",'TSA Input'!C3751,""))</f>
        <v/>
      </c>
      <c r="G3776" s="43" t="str">
        <f>IF('TSA Input'!J3751="","",IF('TSA Input'!J3751="Yes",'TSA Input'!I3751,""))</f>
        <v/>
      </c>
      <c r="H3776" s="43" t="str">
        <f>IF('TSA Input'!J3751="","",IF('TSA Input'!J3751="Yes",'TSA Input'!E3751,""))</f>
        <v/>
      </c>
      <c r="I3776" s="45" t="str">
        <f t="shared" si="2"/>
        <v/>
      </c>
      <c r="J3776" s="146" t="str">
        <f>IF('TSA Input'!$J3751="","",IF('TSA Input'!$J3751="Yes",'TSA Input'!$C3751,""))</f>
        <v/>
      </c>
      <c r="K3776" s="147" t="str">
        <f>IF('TSA Input'!$J3751="","",IF('TSA Input'!$J3751="Yes",'TSA Input'!$I3751,""))</f>
        <v/>
      </c>
      <c r="L3776" s="147" t="str">
        <f>IF('TSA Input'!$J3751="","",IF('TSA Input'!$J3751="Yes",'TSA Input'!$E3751,""))</f>
        <v/>
      </c>
      <c r="M3776" s="45" t="str">
        <f t="shared" si="3"/>
        <v/>
      </c>
      <c r="N3776" s="48"/>
      <c r="O3776" s="49"/>
      <c r="P3776" s="148" t="s">
        <v>31</v>
      </c>
      <c r="Q3776" s="149" t="s">
        <v>31</v>
      </c>
      <c r="R3776" s="1"/>
    </row>
    <row r="3777" spans="1:18" ht="15.75" hidden="1" customHeight="1">
      <c r="A3777" s="1" t="str">
        <f t="shared" si="1"/>
        <v/>
      </c>
      <c r="B3777" s="1"/>
      <c r="C3777" s="38" t="str">
        <f>IF('TSA Input'!J3752="","",IF('TSA Input'!J3752="Yes",'TSA Input'!B3752,"Ineligible"))</f>
        <v/>
      </c>
      <c r="D3777" s="39" t="str">
        <f>IF('TSA Input'!J3752="","",IF('TSA Input'!J3752="Yes",'TSA Input'!H3752,""))</f>
        <v/>
      </c>
      <c r="E3777" s="40" t="str">
        <f>IF('TSA Input'!J3752="","",IF('TSA Input'!J3752="Yes",'TSA Input'!G3752,""))</f>
        <v/>
      </c>
      <c r="F3777" s="42" t="str">
        <f>IF('TSA Input'!J3752="","",IF('TSA Input'!J3752="Yes",'TSA Input'!C3752,""))</f>
        <v/>
      </c>
      <c r="G3777" s="43" t="str">
        <f>IF('TSA Input'!J3752="","",IF('TSA Input'!J3752="Yes",'TSA Input'!I3752,""))</f>
        <v/>
      </c>
      <c r="H3777" s="43" t="str">
        <f>IF('TSA Input'!J3752="","",IF('TSA Input'!J3752="Yes",'TSA Input'!E3752,""))</f>
        <v/>
      </c>
      <c r="I3777" s="45" t="str">
        <f t="shared" si="2"/>
        <v/>
      </c>
      <c r="J3777" s="146" t="str">
        <f>IF('TSA Input'!$J3752="","",IF('TSA Input'!$J3752="Yes",'TSA Input'!$C3752,""))</f>
        <v/>
      </c>
      <c r="K3777" s="147" t="str">
        <f>IF('TSA Input'!$J3752="","",IF('TSA Input'!$J3752="Yes",'TSA Input'!$I3752,""))</f>
        <v/>
      </c>
      <c r="L3777" s="147" t="str">
        <f>IF('TSA Input'!$J3752="","",IF('TSA Input'!$J3752="Yes",'TSA Input'!$E3752,""))</f>
        <v/>
      </c>
      <c r="M3777" s="45" t="str">
        <f t="shared" si="3"/>
        <v/>
      </c>
      <c r="N3777" s="48"/>
      <c r="O3777" s="49"/>
      <c r="P3777" s="148" t="s">
        <v>31</v>
      </c>
      <c r="Q3777" s="149" t="s">
        <v>31</v>
      </c>
      <c r="R3777" s="1"/>
    </row>
    <row r="3778" spans="1:18" ht="15.75" hidden="1" customHeight="1">
      <c r="A3778" s="1" t="str">
        <f t="shared" si="1"/>
        <v/>
      </c>
      <c r="B3778" s="1"/>
      <c r="C3778" s="38" t="str">
        <f>IF('TSA Input'!J3753="","",IF('TSA Input'!J3753="Yes",'TSA Input'!B3753,"Ineligible"))</f>
        <v/>
      </c>
      <c r="D3778" s="39" t="str">
        <f>IF('TSA Input'!J3753="","",IF('TSA Input'!J3753="Yes",'TSA Input'!H3753,""))</f>
        <v/>
      </c>
      <c r="E3778" s="40" t="str">
        <f>IF('TSA Input'!J3753="","",IF('TSA Input'!J3753="Yes",'TSA Input'!G3753,""))</f>
        <v/>
      </c>
      <c r="F3778" s="42" t="str">
        <f>IF('TSA Input'!J3753="","",IF('TSA Input'!J3753="Yes",'TSA Input'!C3753,""))</f>
        <v/>
      </c>
      <c r="G3778" s="43" t="str">
        <f>IF('TSA Input'!J3753="","",IF('TSA Input'!J3753="Yes",'TSA Input'!I3753,""))</f>
        <v/>
      </c>
      <c r="H3778" s="43" t="str">
        <f>IF('TSA Input'!J3753="","",IF('TSA Input'!J3753="Yes",'TSA Input'!E3753,""))</f>
        <v/>
      </c>
      <c r="I3778" s="45" t="str">
        <f t="shared" si="2"/>
        <v/>
      </c>
      <c r="J3778" s="146" t="str">
        <f>IF('TSA Input'!$J3753="","",IF('TSA Input'!$J3753="Yes",'TSA Input'!$C3753,""))</f>
        <v/>
      </c>
      <c r="K3778" s="147" t="str">
        <f>IF('TSA Input'!$J3753="","",IF('TSA Input'!$J3753="Yes",'TSA Input'!$I3753,""))</f>
        <v/>
      </c>
      <c r="L3778" s="147" t="str">
        <f>IF('TSA Input'!$J3753="","",IF('TSA Input'!$J3753="Yes",'TSA Input'!$E3753,""))</f>
        <v/>
      </c>
      <c r="M3778" s="45" t="str">
        <f t="shared" si="3"/>
        <v/>
      </c>
      <c r="N3778" s="48"/>
      <c r="O3778" s="49"/>
      <c r="P3778" s="148" t="s">
        <v>31</v>
      </c>
      <c r="Q3778" s="149" t="s">
        <v>31</v>
      </c>
      <c r="R3778" s="1"/>
    </row>
    <row r="3779" spans="1:18" ht="15.75" hidden="1" customHeight="1">
      <c r="A3779" s="1" t="str">
        <f t="shared" si="1"/>
        <v/>
      </c>
      <c r="B3779" s="1"/>
      <c r="C3779" s="38" t="str">
        <f>IF('TSA Input'!J3754="","",IF('TSA Input'!J3754="Yes",'TSA Input'!B3754,"Ineligible"))</f>
        <v/>
      </c>
      <c r="D3779" s="39" t="str">
        <f>IF('TSA Input'!J3754="","",IF('TSA Input'!J3754="Yes",'TSA Input'!H3754,""))</f>
        <v/>
      </c>
      <c r="E3779" s="40" t="str">
        <f>IF('TSA Input'!J3754="","",IF('TSA Input'!J3754="Yes",'TSA Input'!G3754,""))</f>
        <v/>
      </c>
      <c r="F3779" s="42" t="str">
        <f>IF('TSA Input'!J3754="","",IF('TSA Input'!J3754="Yes",'TSA Input'!C3754,""))</f>
        <v/>
      </c>
      <c r="G3779" s="43" t="str">
        <f>IF('TSA Input'!J3754="","",IF('TSA Input'!J3754="Yes",'TSA Input'!I3754,""))</f>
        <v/>
      </c>
      <c r="H3779" s="43" t="str">
        <f>IF('TSA Input'!J3754="","",IF('TSA Input'!J3754="Yes",'TSA Input'!E3754,""))</f>
        <v/>
      </c>
      <c r="I3779" s="45" t="str">
        <f t="shared" si="2"/>
        <v/>
      </c>
      <c r="J3779" s="146" t="str">
        <f>IF('TSA Input'!$J3754="","",IF('TSA Input'!$J3754="Yes",'TSA Input'!$C3754,""))</f>
        <v/>
      </c>
      <c r="K3779" s="147" t="str">
        <f>IF('TSA Input'!$J3754="","",IF('TSA Input'!$J3754="Yes",'TSA Input'!$I3754,""))</f>
        <v/>
      </c>
      <c r="L3779" s="147" t="str">
        <f>IF('TSA Input'!$J3754="","",IF('TSA Input'!$J3754="Yes",'TSA Input'!$E3754,""))</f>
        <v/>
      </c>
      <c r="M3779" s="45" t="str">
        <f t="shared" si="3"/>
        <v/>
      </c>
      <c r="N3779" s="48"/>
      <c r="O3779" s="49"/>
      <c r="P3779" s="148" t="s">
        <v>31</v>
      </c>
      <c r="Q3779" s="149" t="s">
        <v>31</v>
      </c>
      <c r="R3779" s="1"/>
    </row>
    <row r="3780" spans="1:18" ht="15.75" hidden="1" customHeight="1">
      <c r="A3780" s="1" t="str">
        <f t="shared" si="1"/>
        <v/>
      </c>
      <c r="B3780" s="1"/>
      <c r="C3780" s="38" t="str">
        <f>IF('TSA Input'!J3755="","",IF('TSA Input'!J3755="Yes",'TSA Input'!B3755,"Ineligible"))</f>
        <v/>
      </c>
      <c r="D3780" s="39" t="str">
        <f>IF('TSA Input'!J3755="","",IF('TSA Input'!J3755="Yes",'TSA Input'!H3755,""))</f>
        <v/>
      </c>
      <c r="E3780" s="40" t="str">
        <f>IF('TSA Input'!J3755="","",IF('TSA Input'!J3755="Yes",'TSA Input'!G3755,""))</f>
        <v/>
      </c>
      <c r="F3780" s="42" t="str">
        <f>IF('TSA Input'!J3755="","",IF('TSA Input'!J3755="Yes",'TSA Input'!C3755,""))</f>
        <v/>
      </c>
      <c r="G3780" s="43" t="str">
        <f>IF('TSA Input'!J3755="","",IF('TSA Input'!J3755="Yes",'TSA Input'!I3755,""))</f>
        <v/>
      </c>
      <c r="H3780" s="43" t="str">
        <f>IF('TSA Input'!J3755="","",IF('TSA Input'!J3755="Yes",'TSA Input'!E3755,""))</f>
        <v/>
      </c>
      <c r="I3780" s="45" t="str">
        <f t="shared" si="2"/>
        <v/>
      </c>
      <c r="J3780" s="146" t="str">
        <f>IF('TSA Input'!$J3755="","",IF('TSA Input'!$J3755="Yes",'TSA Input'!$C3755,""))</f>
        <v/>
      </c>
      <c r="K3780" s="147" t="str">
        <f>IF('TSA Input'!$J3755="","",IF('TSA Input'!$J3755="Yes",'TSA Input'!$I3755,""))</f>
        <v/>
      </c>
      <c r="L3780" s="147" t="str">
        <f>IF('TSA Input'!$J3755="","",IF('TSA Input'!$J3755="Yes",'TSA Input'!$E3755,""))</f>
        <v/>
      </c>
      <c r="M3780" s="45" t="str">
        <f t="shared" si="3"/>
        <v/>
      </c>
      <c r="N3780" s="48"/>
      <c r="O3780" s="49"/>
      <c r="P3780" s="148" t="s">
        <v>31</v>
      </c>
      <c r="Q3780" s="149" t="s">
        <v>31</v>
      </c>
      <c r="R3780" s="1"/>
    </row>
    <row r="3781" spans="1:18" ht="15.75" hidden="1" customHeight="1">
      <c r="A3781" s="1" t="str">
        <f t="shared" si="1"/>
        <v/>
      </c>
      <c r="B3781" s="1"/>
      <c r="C3781" s="38" t="str">
        <f>IF('TSA Input'!J3756="","",IF('TSA Input'!J3756="Yes",'TSA Input'!B3756,"Ineligible"))</f>
        <v/>
      </c>
      <c r="D3781" s="39" t="str">
        <f>IF('TSA Input'!J3756="","",IF('TSA Input'!J3756="Yes",'TSA Input'!H3756,""))</f>
        <v/>
      </c>
      <c r="E3781" s="40" t="str">
        <f>IF('TSA Input'!J3756="","",IF('TSA Input'!J3756="Yes",'TSA Input'!G3756,""))</f>
        <v/>
      </c>
      <c r="F3781" s="42" t="str">
        <f>IF('TSA Input'!J3756="","",IF('TSA Input'!J3756="Yes",'TSA Input'!C3756,""))</f>
        <v/>
      </c>
      <c r="G3781" s="43" t="str">
        <f>IF('TSA Input'!J3756="","",IF('TSA Input'!J3756="Yes",'TSA Input'!I3756,""))</f>
        <v/>
      </c>
      <c r="H3781" s="43" t="str">
        <f>IF('TSA Input'!J3756="","",IF('TSA Input'!J3756="Yes",'TSA Input'!E3756,""))</f>
        <v/>
      </c>
      <c r="I3781" s="45" t="str">
        <f t="shared" si="2"/>
        <v/>
      </c>
      <c r="J3781" s="146" t="str">
        <f>IF('TSA Input'!$J3756="","",IF('TSA Input'!$J3756="Yes",'TSA Input'!$C3756,""))</f>
        <v/>
      </c>
      <c r="K3781" s="147" t="str">
        <f>IF('TSA Input'!$J3756="","",IF('TSA Input'!$J3756="Yes",'TSA Input'!$I3756,""))</f>
        <v/>
      </c>
      <c r="L3781" s="147" t="str">
        <f>IF('TSA Input'!$J3756="","",IF('TSA Input'!$J3756="Yes",'TSA Input'!$E3756,""))</f>
        <v/>
      </c>
      <c r="M3781" s="45" t="str">
        <f t="shared" si="3"/>
        <v/>
      </c>
      <c r="N3781" s="48"/>
      <c r="O3781" s="49"/>
      <c r="P3781" s="148" t="s">
        <v>31</v>
      </c>
      <c r="Q3781" s="149" t="s">
        <v>31</v>
      </c>
      <c r="R3781" s="1"/>
    </row>
    <row r="3782" spans="1:18" ht="15.75" hidden="1" customHeight="1">
      <c r="A3782" s="1" t="str">
        <f t="shared" si="1"/>
        <v/>
      </c>
      <c r="B3782" s="1"/>
      <c r="C3782" s="38" t="str">
        <f>IF('TSA Input'!J3757="","",IF('TSA Input'!J3757="Yes",'TSA Input'!B3757,"Ineligible"))</f>
        <v/>
      </c>
      <c r="D3782" s="39" t="str">
        <f>IF('TSA Input'!J3757="","",IF('TSA Input'!J3757="Yes",'TSA Input'!H3757,""))</f>
        <v/>
      </c>
      <c r="E3782" s="40" t="str">
        <f>IF('TSA Input'!J3757="","",IF('TSA Input'!J3757="Yes",'TSA Input'!G3757,""))</f>
        <v/>
      </c>
      <c r="F3782" s="42" t="str">
        <f>IF('TSA Input'!J3757="","",IF('TSA Input'!J3757="Yes",'TSA Input'!C3757,""))</f>
        <v/>
      </c>
      <c r="G3782" s="43" t="str">
        <f>IF('TSA Input'!J3757="","",IF('TSA Input'!J3757="Yes",'TSA Input'!I3757,""))</f>
        <v/>
      </c>
      <c r="H3782" s="43" t="str">
        <f>IF('TSA Input'!J3757="","",IF('TSA Input'!J3757="Yes",'TSA Input'!E3757,""))</f>
        <v/>
      </c>
      <c r="I3782" s="45" t="str">
        <f t="shared" si="2"/>
        <v/>
      </c>
      <c r="J3782" s="146" t="str">
        <f>IF('TSA Input'!$J3757="","",IF('TSA Input'!$J3757="Yes",'TSA Input'!$C3757,""))</f>
        <v/>
      </c>
      <c r="K3782" s="147" t="str">
        <f>IF('TSA Input'!$J3757="","",IF('TSA Input'!$J3757="Yes",'TSA Input'!$I3757,""))</f>
        <v/>
      </c>
      <c r="L3782" s="147" t="str">
        <f>IF('TSA Input'!$J3757="","",IF('TSA Input'!$J3757="Yes",'TSA Input'!$E3757,""))</f>
        <v/>
      </c>
      <c r="M3782" s="45" t="str">
        <f t="shared" si="3"/>
        <v/>
      </c>
      <c r="N3782" s="48"/>
      <c r="O3782" s="49"/>
      <c r="P3782" s="148" t="s">
        <v>31</v>
      </c>
      <c r="Q3782" s="149" t="s">
        <v>31</v>
      </c>
      <c r="R3782" s="1"/>
    </row>
    <row r="3783" spans="1:18" ht="15.75" hidden="1" customHeight="1">
      <c r="A3783" s="1" t="str">
        <f t="shared" si="1"/>
        <v/>
      </c>
      <c r="B3783" s="1"/>
      <c r="C3783" s="38" t="str">
        <f>IF('TSA Input'!J3758="","",IF('TSA Input'!J3758="Yes",'TSA Input'!B3758,"Ineligible"))</f>
        <v/>
      </c>
      <c r="D3783" s="39" t="str">
        <f>IF('TSA Input'!J3758="","",IF('TSA Input'!J3758="Yes",'TSA Input'!H3758,""))</f>
        <v/>
      </c>
      <c r="E3783" s="40" t="str">
        <f>IF('TSA Input'!J3758="","",IF('TSA Input'!J3758="Yes",'TSA Input'!G3758,""))</f>
        <v/>
      </c>
      <c r="F3783" s="42" t="str">
        <f>IF('TSA Input'!J3758="","",IF('TSA Input'!J3758="Yes",'TSA Input'!C3758,""))</f>
        <v/>
      </c>
      <c r="G3783" s="43" t="str">
        <f>IF('TSA Input'!J3758="","",IF('TSA Input'!J3758="Yes",'TSA Input'!I3758,""))</f>
        <v/>
      </c>
      <c r="H3783" s="43" t="str">
        <f>IF('TSA Input'!J3758="","",IF('TSA Input'!J3758="Yes",'TSA Input'!E3758,""))</f>
        <v/>
      </c>
      <c r="I3783" s="45" t="str">
        <f t="shared" si="2"/>
        <v/>
      </c>
      <c r="J3783" s="146" t="str">
        <f>IF('TSA Input'!$J3758="","",IF('TSA Input'!$J3758="Yes",'TSA Input'!$C3758,""))</f>
        <v/>
      </c>
      <c r="K3783" s="147" t="str">
        <f>IF('TSA Input'!$J3758="","",IF('TSA Input'!$J3758="Yes",'TSA Input'!$I3758,""))</f>
        <v/>
      </c>
      <c r="L3783" s="147" t="str">
        <f>IF('TSA Input'!$J3758="","",IF('TSA Input'!$J3758="Yes",'TSA Input'!$E3758,""))</f>
        <v/>
      </c>
      <c r="M3783" s="45" t="str">
        <f t="shared" si="3"/>
        <v/>
      </c>
      <c r="N3783" s="48"/>
      <c r="O3783" s="49"/>
      <c r="P3783" s="148" t="s">
        <v>31</v>
      </c>
      <c r="Q3783" s="149" t="s">
        <v>31</v>
      </c>
      <c r="R3783" s="1"/>
    </row>
    <row r="3784" spans="1:18" ht="15.75" hidden="1" customHeight="1">
      <c r="A3784" s="1" t="str">
        <f t="shared" si="1"/>
        <v/>
      </c>
      <c r="B3784" s="1"/>
      <c r="C3784" s="38" t="str">
        <f>IF('TSA Input'!J3759="","",IF('TSA Input'!J3759="Yes",'TSA Input'!B3759,"Ineligible"))</f>
        <v/>
      </c>
      <c r="D3784" s="39" t="str">
        <f>IF('TSA Input'!J3759="","",IF('TSA Input'!J3759="Yes",'TSA Input'!H3759,""))</f>
        <v/>
      </c>
      <c r="E3784" s="40" t="str">
        <f>IF('TSA Input'!J3759="","",IF('TSA Input'!J3759="Yes",'TSA Input'!G3759,""))</f>
        <v/>
      </c>
      <c r="F3784" s="42" t="str">
        <f>IF('TSA Input'!J3759="","",IF('TSA Input'!J3759="Yes",'TSA Input'!C3759,""))</f>
        <v/>
      </c>
      <c r="G3784" s="43" t="str">
        <f>IF('TSA Input'!J3759="","",IF('TSA Input'!J3759="Yes",'TSA Input'!I3759,""))</f>
        <v/>
      </c>
      <c r="H3784" s="43" t="str">
        <f>IF('TSA Input'!J3759="","",IF('TSA Input'!J3759="Yes",'TSA Input'!E3759,""))</f>
        <v/>
      </c>
      <c r="I3784" s="45" t="str">
        <f t="shared" si="2"/>
        <v/>
      </c>
      <c r="J3784" s="146" t="str">
        <f>IF('TSA Input'!$J3759="","",IF('TSA Input'!$J3759="Yes",'TSA Input'!$C3759,""))</f>
        <v/>
      </c>
      <c r="K3784" s="147" t="str">
        <f>IF('TSA Input'!$J3759="","",IF('TSA Input'!$J3759="Yes",'TSA Input'!$I3759,""))</f>
        <v/>
      </c>
      <c r="L3784" s="147" t="str">
        <f>IF('TSA Input'!$J3759="","",IF('TSA Input'!$J3759="Yes",'TSA Input'!$E3759,""))</f>
        <v/>
      </c>
      <c r="M3784" s="45" t="str">
        <f t="shared" si="3"/>
        <v/>
      </c>
      <c r="N3784" s="48"/>
      <c r="O3784" s="49"/>
      <c r="P3784" s="148" t="s">
        <v>31</v>
      </c>
      <c r="Q3784" s="149" t="s">
        <v>31</v>
      </c>
      <c r="R3784" s="1"/>
    </row>
    <row r="3785" spans="1:18" ht="15.75" hidden="1" customHeight="1">
      <c r="A3785" s="1" t="str">
        <f t="shared" si="1"/>
        <v/>
      </c>
      <c r="B3785" s="1"/>
      <c r="C3785" s="38" t="str">
        <f>IF('TSA Input'!J3760="","",IF('TSA Input'!J3760="Yes",'TSA Input'!B3760,"Ineligible"))</f>
        <v/>
      </c>
      <c r="D3785" s="39" t="str">
        <f>IF('TSA Input'!J3760="","",IF('TSA Input'!J3760="Yes",'TSA Input'!H3760,""))</f>
        <v/>
      </c>
      <c r="E3785" s="40" t="str">
        <f>IF('TSA Input'!J3760="","",IF('TSA Input'!J3760="Yes",'TSA Input'!G3760,""))</f>
        <v/>
      </c>
      <c r="F3785" s="42" t="str">
        <f>IF('TSA Input'!J3760="","",IF('TSA Input'!J3760="Yes",'TSA Input'!C3760,""))</f>
        <v/>
      </c>
      <c r="G3785" s="43" t="str">
        <f>IF('TSA Input'!J3760="","",IF('TSA Input'!J3760="Yes",'TSA Input'!I3760,""))</f>
        <v/>
      </c>
      <c r="H3785" s="43" t="str">
        <f>IF('TSA Input'!J3760="","",IF('TSA Input'!J3760="Yes",'TSA Input'!E3760,""))</f>
        <v/>
      </c>
      <c r="I3785" s="45" t="str">
        <f t="shared" si="2"/>
        <v/>
      </c>
      <c r="J3785" s="146" t="str">
        <f>IF('TSA Input'!$J3760="","",IF('TSA Input'!$J3760="Yes",'TSA Input'!$C3760,""))</f>
        <v/>
      </c>
      <c r="K3785" s="147" t="str">
        <f>IF('TSA Input'!$J3760="","",IF('TSA Input'!$J3760="Yes",'TSA Input'!$I3760,""))</f>
        <v/>
      </c>
      <c r="L3785" s="147" t="str">
        <f>IF('TSA Input'!$J3760="","",IF('TSA Input'!$J3760="Yes",'TSA Input'!$E3760,""))</f>
        <v/>
      </c>
      <c r="M3785" s="45" t="str">
        <f t="shared" si="3"/>
        <v/>
      </c>
      <c r="N3785" s="48"/>
      <c r="O3785" s="49"/>
      <c r="P3785" s="148" t="s">
        <v>31</v>
      </c>
      <c r="Q3785" s="149" t="s">
        <v>31</v>
      </c>
      <c r="R3785" s="1"/>
    </row>
    <row r="3786" spans="1:18" ht="15.75" hidden="1" customHeight="1">
      <c r="A3786" s="1" t="str">
        <f t="shared" si="1"/>
        <v/>
      </c>
      <c r="B3786" s="1"/>
      <c r="C3786" s="38" t="str">
        <f>IF('TSA Input'!J3761="","",IF('TSA Input'!J3761="Yes",'TSA Input'!B3761,"Ineligible"))</f>
        <v/>
      </c>
      <c r="D3786" s="39" t="str">
        <f>IF('TSA Input'!J3761="","",IF('TSA Input'!J3761="Yes",'TSA Input'!H3761,""))</f>
        <v/>
      </c>
      <c r="E3786" s="40" t="str">
        <f>IF('TSA Input'!J3761="","",IF('TSA Input'!J3761="Yes",'TSA Input'!G3761,""))</f>
        <v/>
      </c>
      <c r="F3786" s="42" t="str">
        <f>IF('TSA Input'!J3761="","",IF('TSA Input'!J3761="Yes",'TSA Input'!C3761,""))</f>
        <v/>
      </c>
      <c r="G3786" s="43" t="str">
        <f>IF('TSA Input'!J3761="","",IF('TSA Input'!J3761="Yes",'TSA Input'!I3761,""))</f>
        <v/>
      </c>
      <c r="H3786" s="43" t="str">
        <f>IF('TSA Input'!J3761="","",IF('TSA Input'!J3761="Yes",'TSA Input'!E3761,""))</f>
        <v/>
      </c>
      <c r="I3786" s="45" t="str">
        <f t="shared" si="2"/>
        <v/>
      </c>
      <c r="J3786" s="146" t="str">
        <f>IF('TSA Input'!$J3761="","",IF('TSA Input'!$J3761="Yes",'TSA Input'!$C3761,""))</f>
        <v/>
      </c>
      <c r="K3786" s="147" t="str">
        <f>IF('TSA Input'!$J3761="","",IF('TSA Input'!$J3761="Yes",'TSA Input'!$I3761,""))</f>
        <v/>
      </c>
      <c r="L3786" s="147" t="str">
        <f>IF('TSA Input'!$J3761="","",IF('TSA Input'!$J3761="Yes",'TSA Input'!$E3761,""))</f>
        <v/>
      </c>
      <c r="M3786" s="45" t="str">
        <f t="shared" si="3"/>
        <v/>
      </c>
      <c r="N3786" s="48"/>
      <c r="O3786" s="49"/>
      <c r="P3786" s="148" t="s">
        <v>31</v>
      </c>
      <c r="Q3786" s="149" t="s">
        <v>31</v>
      </c>
      <c r="R3786" s="1"/>
    </row>
    <row r="3787" spans="1:18" ht="15.75" hidden="1" customHeight="1">
      <c r="A3787" s="1" t="str">
        <f t="shared" si="1"/>
        <v/>
      </c>
      <c r="B3787" s="1"/>
      <c r="C3787" s="38" t="str">
        <f>IF('TSA Input'!J3762="","",IF('TSA Input'!J3762="Yes",'TSA Input'!B3762,"Ineligible"))</f>
        <v/>
      </c>
      <c r="D3787" s="39" t="str">
        <f>IF('TSA Input'!J3762="","",IF('TSA Input'!J3762="Yes",'TSA Input'!H3762,""))</f>
        <v/>
      </c>
      <c r="E3787" s="40" t="str">
        <f>IF('TSA Input'!J3762="","",IF('TSA Input'!J3762="Yes",'TSA Input'!G3762,""))</f>
        <v/>
      </c>
      <c r="F3787" s="42" t="str">
        <f>IF('TSA Input'!J3762="","",IF('TSA Input'!J3762="Yes",'TSA Input'!C3762,""))</f>
        <v/>
      </c>
      <c r="G3787" s="43" t="str">
        <f>IF('TSA Input'!J3762="","",IF('TSA Input'!J3762="Yes",'TSA Input'!I3762,""))</f>
        <v/>
      </c>
      <c r="H3787" s="43" t="str">
        <f>IF('TSA Input'!J3762="","",IF('TSA Input'!J3762="Yes",'TSA Input'!E3762,""))</f>
        <v/>
      </c>
      <c r="I3787" s="45" t="str">
        <f t="shared" si="2"/>
        <v/>
      </c>
      <c r="J3787" s="146" t="str">
        <f>IF('TSA Input'!$J3762="","",IF('TSA Input'!$J3762="Yes",'TSA Input'!$C3762,""))</f>
        <v/>
      </c>
      <c r="K3787" s="147" t="str">
        <f>IF('TSA Input'!$J3762="","",IF('TSA Input'!$J3762="Yes",'TSA Input'!$I3762,""))</f>
        <v/>
      </c>
      <c r="L3787" s="147" t="str">
        <f>IF('TSA Input'!$J3762="","",IF('TSA Input'!$J3762="Yes",'TSA Input'!$E3762,""))</f>
        <v/>
      </c>
      <c r="M3787" s="45" t="str">
        <f t="shared" si="3"/>
        <v/>
      </c>
      <c r="N3787" s="48"/>
      <c r="O3787" s="49"/>
      <c r="P3787" s="148" t="s">
        <v>31</v>
      </c>
      <c r="Q3787" s="149" t="s">
        <v>31</v>
      </c>
      <c r="R3787" s="1"/>
    </row>
    <row r="3788" spans="1:18" ht="15.75" hidden="1" customHeight="1">
      <c r="A3788" s="1" t="str">
        <f t="shared" si="1"/>
        <v/>
      </c>
      <c r="B3788" s="1"/>
      <c r="C3788" s="38" t="str">
        <f>IF('TSA Input'!J3763="","",IF('TSA Input'!J3763="Yes",'TSA Input'!B3763,"Ineligible"))</f>
        <v/>
      </c>
      <c r="D3788" s="39" t="str">
        <f>IF('TSA Input'!J3763="","",IF('TSA Input'!J3763="Yes",'TSA Input'!H3763,""))</f>
        <v/>
      </c>
      <c r="E3788" s="40" t="str">
        <f>IF('TSA Input'!J3763="","",IF('TSA Input'!J3763="Yes",'TSA Input'!G3763,""))</f>
        <v/>
      </c>
      <c r="F3788" s="42" t="str">
        <f>IF('TSA Input'!J3763="","",IF('TSA Input'!J3763="Yes",'TSA Input'!C3763,""))</f>
        <v/>
      </c>
      <c r="G3788" s="43" t="str">
        <f>IF('TSA Input'!J3763="","",IF('TSA Input'!J3763="Yes",'TSA Input'!I3763,""))</f>
        <v/>
      </c>
      <c r="H3788" s="43" t="str">
        <f>IF('TSA Input'!J3763="","",IF('TSA Input'!J3763="Yes",'TSA Input'!E3763,""))</f>
        <v/>
      </c>
      <c r="I3788" s="45" t="str">
        <f t="shared" si="2"/>
        <v/>
      </c>
      <c r="J3788" s="146" t="str">
        <f>IF('TSA Input'!$J3763="","",IF('TSA Input'!$J3763="Yes",'TSA Input'!$C3763,""))</f>
        <v/>
      </c>
      <c r="K3788" s="147" t="str">
        <f>IF('TSA Input'!$J3763="","",IF('TSA Input'!$J3763="Yes",'TSA Input'!$I3763,""))</f>
        <v/>
      </c>
      <c r="L3788" s="147" t="str">
        <f>IF('TSA Input'!$J3763="","",IF('TSA Input'!$J3763="Yes",'TSA Input'!$E3763,""))</f>
        <v/>
      </c>
      <c r="M3788" s="45" t="str">
        <f t="shared" si="3"/>
        <v/>
      </c>
      <c r="N3788" s="48"/>
      <c r="O3788" s="49"/>
      <c r="P3788" s="148" t="s">
        <v>31</v>
      </c>
      <c r="Q3788" s="149" t="s">
        <v>31</v>
      </c>
      <c r="R3788" s="1"/>
    </row>
    <row r="3789" spans="1:18" ht="15.75" hidden="1" customHeight="1">
      <c r="A3789" s="1" t="str">
        <f t="shared" si="1"/>
        <v/>
      </c>
      <c r="B3789" s="1"/>
      <c r="C3789" s="38" t="str">
        <f>IF('TSA Input'!J3764="","",IF('TSA Input'!J3764="Yes",'TSA Input'!B3764,"Ineligible"))</f>
        <v/>
      </c>
      <c r="D3789" s="39" t="str">
        <f>IF('TSA Input'!J3764="","",IF('TSA Input'!J3764="Yes",'TSA Input'!H3764,""))</f>
        <v/>
      </c>
      <c r="E3789" s="40" t="str">
        <f>IF('TSA Input'!J3764="","",IF('TSA Input'!J3764="Yes",'TSA Input'!G3764,""))</f>
        <v/>
      </c>
      <c r="F3789" s="42" t="str">
        <f>IF('TSA Input'!J3764="","",IF('TSA Input'!J3764="Yes",'TSA Input'!C3764,""))</f>
        <v/>
      </c>
      <c r="G3789" s="43" t="str">
        <f>IF('TSA Input'!J3764="","",IF('TSA Input'!J3764="Yes",'TSA Input'!I3764,""))</f>
        <v/>
      </c>
      <c r="H3789" s="43" t="str">
        <f>IF('TSA Input'!J3764="","",IF('TSA Input'!J3764="Yes",'TSA Input'!E3764,""))</f>
        <v/>
      </c>
      <c r="I3789" s="45" t="str">
        <f t="shared" si="2"/>
        <v/>
      </c>
      <c r="J3789" s="146" t="str">
        <f>IF('TSA Input'!$J3764="","",IF('TSA Input'!$J3764="Yes",'TSA Input'!$C3764,""))</f>
        <v/>
      </c>
      <c r="K3789" s="147" t="str">
        <f>IF('TSA Input'!$J3764="","",IF('TSA Input'!$J3764="Yes",'TSA Input'!$I3764,""))</f>
        <v/>
      </c>
      <c r="L3789" s="147" t="str">
        <f>IF('TSA Input'!$J3764="","",IF('TSA Input'!$J3764="Yes",'TSA Input'!$E3764,""))</f>
        <v/>
      </c>
      <c r="M3789" s="45" t="str">
        <f t="shared" si="3"/>
        <v/>
      </c>
      <c r="N3789" s="48"/>
      <c r="O3789" s="49"/>
      <c r="P3789" s="148" t="s">
        <v>31</v>
      </c>
      <c r="Q3789" s="149" t="s">
        <v>31</v>
      </c>
      <c r="R3789" s="1"/>
    </row>
    <row r="3790" spans="1:18" ht="15.75" hidden="1" customHeight="1">
      <c r="A3790" s="1" t="str">
        <f t="shared" si="1"/>
        <v/>
      </c>
      <c r="B3790" s="1"/>
      <c r="C3790" s="38" t="str">
        <f>IF('TSA Input'!J3765="","",IF('TSA Input'!J3765="Yes",'TSA Input'!B3765,"Ineligible"))</f>
        <v/>
      </c>
      <c r="D3790" s="39" t="str">
        <f>IF('TSA Input'!J3765="","",IF('TSA Input'!J3765="Yes",'TSA Input'!H3765,""))</f>
        <v/>
      </c>
      <c r="E3790" s="40" t="str">
        <f>IF('TSA Input'!J3765="","",IF('TSA Input'!J3765="Yes",'TSA Input'!G3765,""))</f>
        <v/>
      </c>
      <c r="F3790" s="42" t="str">
        <f>IF('TSA Input'!J3765="","",IF('TSA Input'!J3765="Yes",'TSA Input'!C3765,""))</f>
        <v/>
      </c>
      <c r="G3790" s="43" t="str">
        <f>IF('TSA Input'!J3765="","",IF('TSA Input'!J3765="Yes",'TSA Input'!I3765,""))</f>
        <v/>
      </c>
      <c r="H3790" s="43" t="str">
        <f>IF('TSA Input'!J3765="","",IF('TSA Input'!J3765="Yes",'TSA Input'!E3765,""))</f>
        <v/>
      </c>
      <c r="I3790" s="45" t="str">
        <f t="shared" si="2"/>
        <v/>
      </c>
      <c r="J3790" s="146" t="str">
        <f>IF('TSA Input'!$J3765="","",IF('TSA Input'!$J3765="Yes",'TSA Input'!$C3765,""))</f>
        <v/>
      </c>
      <c r="K3790" s="147" t="str">
        <f>IF('TSA Input'!$J3765="","",IF('TSA Input'!$J3765="Yes",'TSA Input'!$I3765,""))</f>
        <v/>
      </c>
      <c r="L3790" s="147" t="str">
        <f>IF('TSA Input'!$J3765="","",IF('TSA Input'!$J3765="Yes",'TSA Input'!$E3765,""))</f>
        <v/>
      </c>
      <c r="M3790" s="45" t="str">
        <f t="shared" si="3"/>
        <v/>
      </c>
      <c r="N3790" s="48"/>
      <c r="O3790" s="49"/>
      <c r="P3790" s="148" t="s">
        <v>31</v>
      </c>
      <c r="Q3790" s="149" t="s">
        <v>31</v>
      </c>
      <c r="R3790" s="1"/>
    </row>
    <row r="3791" spans="1:18" ht="15.75" hidden="1" customHeight="1">
      <c r="A3791" s="1" t="str">
        <f t="shared" si="1"/>
        <v/>
      </c>
      <c r="B3791" s="1"/>
      <c r="C3791" s="38" t="str">
        <f>IF('TSA Input'!J3766="","",IF('TSA Input'!J3766="Yes",'TSA Input'!B3766,"Ineligible"))</f>
        <v/>
      </c>
      <c r="D3791" s="39" t="str">
        <f>IF('TSA Input'!J3766="","",IF('TSA Input'!J3766="Yes",'TSA Input'!H3766,""))</f>
        <v/>
      </c>
      <c r="E3791" s="40" t="str">
        <f>IF('TSA Input'!J3766="","",IF('TSA Input'!J3766="Yes",'TSA Input'!G3766,""))</f>
        <v/>
      </c>
      <c r="F3791" s="42" t="str">
        <f>IF('TSA Input'!J3766="","",IF('TSA Input'!J3766="Yes",'TSA Input'!C3766,""))</f>
        <v/>
      </c>
      <c r="G3791" s="43" t="str">
        <f>IF('TSA Input'!J3766="","",IF('TSA Input'!J3766="Yes",'TSA Input'!I3766,""))</f>
        <v/>
      </c>
      <c r="H3791" s="43" t="str">
        <f>IF('TSA Input'!J3766="","",IF('TSA Input'!J3766="Yes",'TSA Input'!E3766,""))</f>
        <v/>
      </c>
      <c r="I3791" s="45" t="str">
        <f t="shared" si="2"/>
        <v/>
      </c>
      <c r="J3791" s="146" t="str">
        <f>IF('TSA Input'!$J3766="","",IF('TSA Input'!$J3766="Yes",'TSA Input'!$C3766,""))</f>
        <v/>
      </c>
      <c r="K3791" s="147" t="str">
        <f>IF('TSA Input'!$J3766="","",IF('TSA Input'!$J3766="Yes",'TSA Input'!$I3766,""))</f>
        <v/>
      </c>
      <c r="L3791" s="147" t="str">
        <f>IF('TSA Input'!$J3766="","",IF('TSA Input'!$J3766="Yes",'TSA Input'!$E3766,""))</f>
        <v/>
      </c>
      <c r="M3791" s="45" t="str">
        <f t="shared" si="3"/>
        <v/>
      </c>
      <c r="N3791" s="48"/>
      <c r="O3791" s="49"/>
      <c r="P3791" s="148" t="s">
        <v>31</v>
      </c>
      <c r="Q3791" s="149" t="s">
        <v>31</v>
      </c>
      <c r="R3791" s="1"/>
    </row>
    <row r="3792" spans="1:18" ht="15.75" hidden="1" customHeight="1">
      <c r="A3792" s="1" t="str">
        <f t="shared" si="1"/>
        <v/>
      </c>
      <c r="B3792" s="1"/>
      <c r="C3792" s="38" t="str">
        <f>IF('TSA Input'!J3767="","",IF('TSA Input'!J3767="Yes",'TSA Input'!B3767,"Ineligible"))</f>
        <v/>
      </c>
      <c r="D3792" s="39" t="str">
        <f>IF('TSA Input'!J3767="","",IF('TSA Input'!J3767="Yes",'TSA Input'!H3767,""))</f>
        <v/>
      </c>
      <c r="E3792" s="40" t="str">
        <f>IF('TSA Input'!J3767="","",IF('TSA Input'!J3767="Yes",'TSA Input'!G3767,""))</f>
        <v/>
      </c>
      <c r="F3792" s="42" t="str">
        <f>IF('TSA Input'!J3767="","",IF('TSA Input'!J3767="Yes",'TSA Input'!C3767,""))</f>
        <v/>
      </c>
      <c r="G3792" s="43" t="str">
        <f>IF('TSA Input'!J3767="","",IF('TSA Input'!J3767="Yes",'TSA Input'!I3767,""))</f>
        <v/>
      </c>
      <c r="H3792" s="43" t="str">
        <f>IF('TSA Input'!J3767="","",IF('TSA Input'!J3767="Yes",'TSA Input'!E3767,""))</f>
        <v/>
      </c>
      <c r="I3792" s="45" t="str">
        <f t="shared" si="2"/>
        <v/>
      </c>
      <c r="J3792" s="146" t="str">
        <f>IF('TSA Input'!$J3767="","",IF('TSA Input'!$J3767="Yes",'TSA Input'!$C3767,""))</f>
        <v/>
      </c>
      <c r="K3792" s="147" t="str">
        <f>IF('TSA Input'!$J3767="","",IF('TSA Input'!$J3767="Yes",'TSA Input'!$I3767,""))</f>
        <v/>
      </c>
      <c r="L3792" s="147" t="str">
        <f>IF('TSA Input'!$J3767="","",IF('TSA Input'!$J3767="Yes",'TSA Input'!$E3767,""))</f>
        <v/>
      </c>
      <c r="M3792" s="45" t="str">
        <f t="shared" si="3"/>
        <v/>
      </c>
      <c r="N3792" s="48"/>
      <c r="O3792" s="49"/>
      <c r="P3792" s="148" t="s">
        <v>31</v>
      </c>
      <c r="Q3792" s="149" t="s">
        <v>31</v>
      </c>
      <c r="R3792" s="1"/>
    </row>
    <row r="3793" spans="1:18" ht="15.75" hidden="1" customHeight="1">
      <c r="A3793" s="1" t="str">
        <f t="shared" si="1"/>
        <v/>
      </c>
      <c r="B3793" s="1"/>
      <c r="C3793" s="38" t="str">
        <f>IF('TSA Input'!J3768="","",IF('TSA Input'!J3768="Yes",'TSA Input'!B3768,"Ineligible"))</f>
        <v/>
      </c>
      <c r="D3793" s="39" t="str">
        <f>IF('TSA Input'!J3768="","",IF('TSA Input'!J3768="Yes",'TSA Input'!H3768,""))</f>
        <v/>
      </c>
      <c r="E3793" s="40" t="str">
        <f>IF('TSA Input'!J3768="","",IF('TSA Input'!J3768="Yes",'TSA Input'!G3768,""))</f>
        <v/>
      </c>
      <c r="F3793" s="42" t="str">
        <f>IF('TSA Input'!J3768="","",IF('TSA Input'!J3768="Yes",'TSA Input'!C3768,""))</f>
        <v/>
      </c>
      <c r="G3793" s="43" t="str">
        <f>IF('TSA Input'!J3768="","",IF('TSA Input'!J3768="Yes",'TSA Input'!I3768,""))</f>
        <v/>
      </c>
      <c r="H3793" s="43" t="str">
        <f>IF('TSA Input'!J3768="","",IF('TSA Input'!J3768="Yes",'TSA Input'!E3768,""))</f>
        <v/>
      </c>
      <c r="I3793" s="45" t="str">
        <f t="shared" si="2"/>
        <v/>
      </c>
      <c r="J3793" s="146" t="str">
        <f>IF('TSA Input'!$J3768="","",IF('TSA Input'!$J3768="Yes",'TSA Input'!$C3768,""))</f>
        <v/>
      </c>
      <c r="K3793" s="147" t="str">
        <f>IF('TSA Input'!$J3768="","",IF('TSA Input'!$J3768="Yes",'TSA Input'!$I3768,""))</f>
        <v/>
      </c>
      <c r="L3793" s="147" t="str">
        <f>IF('TSA Input'!$J3768="","",IF('TSA Input'!$J3768="Yes",'TSA Input'!$E3768,""))</f>
        <v/>
      </c>
      <c r="M3793" s="45" t="str">
        <f t="shared" si="3"/>
        <v/>
      </c>
      <c r="N3793" s="48"/>
      <c r="O3793" s="49"/>
      <c r="P3793" s="148" t="s">
        <v>31</v>
      </c>
      <c r="Q3793" s="149" t="s">
        <v>31</v>
      </c>
      <c r="R3793" s="1"/>
    </row>
    <row r="3794" spans="1:18" ht="15.75" hidden="1" customHeight="1">
      <c r="A3794" s="1" t="str">
        <f t="shared" si="1"/>
        <v/>
      </c>
      <c r="B3794" s="1"/>
      <c r="C3794" s="38" t="str">
        <f>IF('TSA Input'!J3769="","",IF('TSA Input'!J3769="Yes",'TSA Input'!B3769,"Ineligible"))</f>
        <v/>
      </c>
      <c r="D3794" s="39" t="str">
        <f>IF('TSA Input'!J3769="","",IF('TSA Input'!J3769="Yes",'TSA Input'!H3769,""))</f>
        <v/>
      </c>
      <c r="E3794" s="40" t="str">
        <f>IF('TSA Input'!J3769="","",IF('TSA Input'!J3769="Yes",'TSA Input'!G3769,""))</f>
        <v/>
      </c>
      <c r="F3794" s="42" t="str">
        <f>IF('TSA Input'!J3769="","",IF('TSA Input'!J3769="Yes",'TSA Input'!C3769,""))</f>
        <v/>
      </c>
      <c r="G3794" s="43" t="str">
        <f>IF('TSA Input'!J3769="","",IF('TSA Input'!J3769="Yes",'TSA Input'!I3769,""))</f>
        <v/>
      </c>
      <c r="H3794" s="43" t="str">
        <f>IF('TSA Input'!J3769="","",IF('TSA Input'!J3769="Yes",'TSA Input'!E3769,""))</f>
        <v/>
      </c>
      <c r="I3794" s="45" t="str">
        <f t="shared" si="2"/>
        <v/>
      </c>
      <c r="J3794" s="146" t="str">
        <f>IF('TSA Input'!$J3769="","",IF('TSA Input'!$J3769="Yes",'TSA Input'!$C3769,""))</f>
        <v/>
      </c>
      <c r="K3794" s="147" t="str">
        <f>IF('TSA Input'!$J3769="","",IF('TSA Input'!$J3769="Yes",'TSA Input'!$I3769,""))</f>
        <v/>
      </c>
      <c r="L3794" s="147" t="str">
        <f>IF('TSA Input'!$J3769="","",IF('TSA Input'!$J3769="Yes",'TSA Input'!$E3769,""))</f>
        <v/>
      </c>
      <c r="M3794" s="45" t="str">
        <f t="shared" si="3"/>
        <v/>
      </c>
      <c r="N3794" s="48"/>
      <c r="O3794" s="49"/>
      <c r="P3794" s="148" t="s">
        <v>31</v>
      </c>
      <c r="Q3794" s="149" t="s">
        <v>31</v>
      </c>
      <c r="R3794" s="1"/>
    </row>
    <row r="3795" spans="1:18" ht="15.75" hidden="1" customHeight="1">
      <c r="A3795" s="1" t="str">
        <f t="shared" si="1"/>
        <v/>
      </c>
      <c r="B3795" s="1"/>
      <c r="C3795" s="38" t="str">
        <f>IF('TSA Input'!J3770="","",IF('TSA Input'!J3770="Yes",'TSA Input'!B3770,"Ineligible"))</f>
        <v/>
      </c>
      <c r="D3795" s="39" t="str">
        <f>IF('TSA Input'!J3770="","",IF('TSA Input'!J3770="Yes",'TSA Input'!H3770,""))</f>
        <v/>
      </c>
      <c r="E3795" s="40" t="str">
        <f>IF('TSA Input'!J3770="","",IF('TSA Input'!J3770="Yes",'TSA Input'!G3770,""))</f>
        <v/>
      </c>
      <c r="F3795" s="42" t="str">
        <f>IF('TSA Input'!J3770="","",IF('TSA Input'!J3770="Yes",'TSA Input'!C3770,""))</f>
        <v/>
      </c>
      <c r="G3795" s="43" t="str">
        <f>IF('TSA Input'!J3770="","",IF('TSA Input'!J3770="Yes",'TSA Input'!I3770,""))</f>
        <v/>
      </c>
      <c r="H3795" s="43" t="str">
        <f>IF('TSA Input'!J3770="","",IF('TSA Input'!J3770="Yes",'TSA Input'!E3770,""))</f>
        <v/>
      </c>
      <c r="I3795" s="45" t="str">
        <f t="shared" si="2"/>
        <v/>
      </c>
      <c r="J3795" s="146" t="str">
        <f>IF('TSA Input'!$J3770="","",IF('TSA Input'!$J3770="Yes",'TSA Input'!$C3770,""))</f>
        <v/>
      </c>
      <c r="K3795" s="147" t="str">
        <f>IF('TSA Input'!$J3770="","",IF('TSA Input'!$J3770="Yes",'TSA Input'!$I3770,""))</f>
        <v/>
      </c>
      <c r="L3795" s="147" t="str">
        <f>IF('TSA Input'!$J3770="","",IF('TSA Input'!$J3770="Yes",'TSA Input'!$E3770,""))</f>
        <v/>
      </c>
      <c r="M3795" s="45" t="str">
        <f t="shared" si="3"/>
        <v/>
      </c>
      <c r="N3795" s="48"/>
      <c r="O3795" s="49"/>
      <c r="P3795" s="148" t="s">
        <v>31</v>
      </c>
      <c r="Q3795" s="149" t="s">
        <v>31</v>
      </c>
      <c r="R3795" s="1"/>
    </row>
    <row r="3796" spans="1:18" ht="15.75" hidden="1" customHeight="1">
      <c r="A3796" s="1" t="str">
        <f t="shared" si="1"/>
        <v/>
      </c>
      <c r="B3796" s="1"/>
      <c r="C3796" s="38" t="str">
        <f>IF('TSA Input'!J3771="","",IF('TSA Input'!J3771="Yes",'TSA Input'!B3771,"Ineligible"))</f>
        <v/>
      </c>
      <c r="D3796" s="39" t="str">
        <f>IF('TSA Input'!J3771="","",IF('TSA Input'!J3771="Yes",'TSA Input'!H3771,""))</f>
        <v/>
      </c>
      <c r="E3796" s="40" t="str">
        <f>IF('TSA Input'!J3771="","",IF('TSA Input'!J3771="Yes",'TSA Input'!G3771,""))</f>
        <v/>
      </c>
      <c r="F3796" s="42" t="str">
        <f>IF('TSA Input'!J3771="","",IF('TSA Input'!J3771="Yes",'TSA Input'!C3771,""))</f>
        <v/>
      </c>
      <c r="G3796" s="43" t="str">
        <f>IF('TSA Input'!J3771="","",IF('TSA Input'!J3771="Yes",'TSA Input'!I3771,""))</f>
        <v/>
      </c>
      <c r="H3796" s="43" t="str">
        <f>IF('TSA Input'!J3771="","",IF('TSA Input'!J3771="Yes",'TSA Input'!E3771,""))</f>
        <v/>
      </c>
      <c r="I3796" s="45" t="str">
        <f t="shared" si="2"/>
        <v/>
      </c>
      <c r="J3796" s="146" t="str">
        <f>IF('TSA Input'!$J3771="","",IF('TSA Input'!$J3771="Yes",'TSA Input'!$C3771,""))</f>
        <v/>
      </c>
      <c r="K3796" s="147" t="str">
        <f>IF('TSA Input'!$J3771="","",IF('TSA Input'!$J3771="Yes",'TSA Input'!$I3771,""))</f>
        <v/>
      </c>
      <c r="L3796" s="147" t="str">
        <f>IF('TSA Input'!$J3771="","",IF('TSA Input'!$J3771="Yes",'TSA Input'!$E3771,""))</f>
        <v/>
      </c>
      <c r="M3796" s="45" t="str">
        <f t="shared" si="3"/>
        <v/>
      </c>
      <c r="N3796" s="48"/>
      <c r="O3796" s="49"/>
      <c r="P3796" s="148" t="s">
        <v>31</v>
      </c>
      <c r="Q3796" s="149" t="s">
        <v>31</v>
      </c>
      <c r="R3796" s="1"/>
    </row>
    <row r="3797" spans="1:18" ht="15.75" hidden="1" customHeight="1">
      <c r="A3797" s="1" t="str">
        <f t="shared" si="1"/>
        <v/>
      </c>
      <c r="B3797" s="1"/>
      <c r="C3797" s="38" t="str">
        <f>IF('TSA Input'!J3772="","",IF('TSA Input'!J3772="Yes",'TSA Input'!B3772,"Ineligible"))</f>
        <v/>
      </c>
      <c r="D3797" s="39" t="str">
        <f>IF('TSA Input'!J3772="","",IF('TSA Input'!J3772="Yes",'TSA Input'!H3772,""))</f>
        <v/>
      </c>
      <c r="E3797" s="40" t="str">
        <f>IF('TSA Input'!J3772="","",IF('TSA Input'!J3772="Yes",'TSA Input'!G3772,""))</f>
        <v/>
      </c>
      <c r="F3797" s="42" t="str">
        <f>IF('TSA Input'!J3772="","",IF('TSA Input'!J3772="Yes",'TSA Input'!C3772,""))</f>
        <v/>
      </c>
      <c r="G3797" s="43" t="str">
        <f>IF('TSA Input'!J3772="","",IF('TSA Input'!J3772="Yes",'TSA Input'!I3772,""))</f>
        <v/>
      </c>
      <c r="H3797" s="43" t="str">
        <f>IF('TSA Input'!J3772="","",IF('TSA Input'!J3772="Yes",'TSA Input'!E3772,""))</f>
        <v/>
      </c>
      <c r="I3797" s="45" t="str">
        <f t="shared" si="2"/>
        <v/>
      </c>
      <c r="J3797" s="146" t="str">
        <f>IF('TSA Input'!$J3772="","",IF('TSA Input'!$J3772="Yes",'TSA Input'!$C3772,""))</f>
        <v/>
      </c>
      <c r="K3797" s="147" t="str">
        <f>IF('TSA Input'!$J3772="","",IF('TSA Input'!$J3772="Yes",'TSA Input'!$I3772,""))</f>
        <v/>
      </c>
      <c r="L3797" s="147" t="str">
        <f>IF('TSA Input'!$J3772="","",IF('TSA Input'!$J3772="Yes",'TSA Input'!$E3772,""))</f>
        <v/>
      </c>
      <c r="M3797" s="45" t="str">
        <f t="shared" si="3"/>
        <v/>
      </c>
      <c r="N3797" s="48"/>
      <c r="O3797" s="49"/>
      <c r="P3797" s="148" t="s">
        <v>31</v>
      </c>
      <c r="Q3797" s="149" t="s">
        <v>31</v>
      </c>
      <c r="R3797" s="1"/>
    </row>
    <row r="3798" spans="1:18" ht="15.75" hidden="1" customHeight="1">
      <c r="A3798" s="1" t="str">
        <f t="shared" si="1"/>
        <v/>
      </c>
      <c r="B3798" s="1"/>
      <c r="C3798" s="38" t="str">
        <f>IF('TSA Input'!J3773="","",IF('TSA Input'!J3773="Yes",'TSA Input'!B3773,"Ineligible"))</f>
        <v/>
      </c>
      <c r="D3798" s="39" t="str">
        <f>IF('TSA Input'!J3773="","",IF('TSA Input'!J3773="Yes",'TSA Input'!H3773,""))</f>
        <v/>
      </c>
      <c r="E3798" s="40" t="str">
        <f>IF('TSA Input'!J3773="","",IF('TSA Input'!J3773="Yes",'TSA Input'!G3773,""))</f>
        <v/>
      </c>
      <c r="F3798" s="42" t="str">
        <f>IF('TSA Input'!J3773="","",IF('TSA Input'!J3773="Yes",'TSA Input'!C3773,""))</f>
        <v/>
      </c>
      <c r="G3798" s="43" t="str">
        <f>IF('TSA Input'!J3773="","",IF('TSA Input'!J3773="Yes",'TSA Input'!I3773,""))</f>
        <v/>
      </c>
      <c r="H3798" s="43" t="str">
        <f>IF('TSA Input'!J3773="","",IF('TSA Input'!J3773="Yes",'TSA Input'!E3773,""))</f>
        <v/>
      </c>
      <c r="I3798" s="45" t="str">
        <f t="shared" si="2"/>
        <v/>
      </c>
      <c r="J3798" s="146" t="str">
        <f>IF('TSA Input'!$J3773="","",IF('TSA Input'!$J3773="Yes",'TSA Input'!$C3773,""))</f>
        <v/>
      </c>
      <c r="K3798" s="147" t="str">
        <f>IF('TSA Input'!$J3773="","",IF('TSA Input'!$J3773="Yes",'TSA Input'!$I3773,""))</f>
        <v/>
      </c>
      <c r="L3798" s="147" t="str">
        <f>IF('TSA Input'!$J3773="","",IF('TSA Input'!$J3773="Yes",'TSA Input'!$E3773,""))</f>
        <v/>
      </c>
      <c r="M3798" s="45" t="str">
        <f t="shared" si="3"/>
        <v/>
      </c>
      <c r="N3798" s="48"/>
      <c r="O3798" s="49"/>
      <c r="P3798" s="148" t="s">
        <v>31</v>
      </c>
      <c r="Q3798" s="149" t="s">
        <v>31</v>
      </c>
      <c r="R3798" s="1"/>
    </row>
    <row r="3799" spans="1:18" ht="15.75" hidden="1" customHeight="1">
      <c r="A3799" s="1" t="str">
        <f t="shared" si="1"/>
        <v/>
      </c>
      <c r="B3799" s="1"/>
      <c r="C3799" s="38" t="str">
        <f>IF('TSA Input'!J3774="","",IF('TSA Input'!J3774="Yes",'TSA Input'!B3774,"Ineligible"))</f>
        <v/>
      </c>
      <c r="D3799" s="39" t="str">
        <f>IF('TSA Input'!J3774="","",IF('TSA Input'!J3774="Yes",'TSA Input'!H3774,""))</f>
        <v/>
      </c>
      <c r="E3799" s="40" t="str">
        <f>IF('TSA Input'!J3774="","",IF('TSA Input'!J3774="Yes",'TSA Input'!G3774,""))</f>
        <v/>
      </c>
      <c r="F3799" s="42" t="str">
        <f>IF('TSA Input'!J3774="","",IF('TSA Input'!J3774="Yes",'TSA Input'!C3774,""))</f>
        <v/>
      </c>
      <c r="G3799" s="43" t="str">
        <f>IF('TSA Input'!J3774="","",IF('TSA Input'!J3774="Yes",'TSA Input'!I3774,""))</f>
        <v/>
      </c>
      <c r="H3799" s="43" t="str">
        <f>IF('TSA Input'!J3774="","",IF('TSA Input'!J3774="Yes",'TSA Input'!E3774,""))</f>
        <v/>
      </c>
      <c r="I3799" s="45" t="str">
        <f t="shared" si="2"/>
        <v/>
      </c>
      <c r="J3799" s="146" t="str">
        <f>IF('TSA Input'!$J3774="","",IF('TSA Input'!$J3774="Yes",'TSA Input'!$C3774,""))</f>
        <v/>
      </c>
      <c r="K3799" s="147" t="str">
        <f>IF('TSA Input'!$J3774="","",IF('TSA Input'!$J3774="Yes",'TSA Input'!$I3774,""))</f>
        <v/>
      </c>
      <c r="L3799" s="147" t="str">
        <f>IF('TSA Input'!$J3774="","",IF('TSA Input'!$J3774="Yes",'TSA Input'!$E3774,""))</f>
        <v/>
      </c>
      <c r="M3799" s="45" t="str">
        <f t="shared" si="3"/>
        <v/>
      </c>
      <c r="N3799" s="48"/>
      <c r="O3799" s="49"/>
      <c r="P3799" s="148" t="s">
        <v>31</v>
      </c>
      <c r="Q3799" s="149" t="s">
        <v>31</v>
      </c>
      <c r="R3799" s="1"/>
    </row>
    <row r="3800" spans="1:18" ht="15.75" hidden="1" customHeight="1">
      <c r="A3800" s="1" t="str">
        <f t="shared" si="1"/>
        <v/>
      </c>
      <c r="B3800" s="1"/>
      <c r="C3800" s="38" t="str">
        <f>IF('TSA Input'!J3775="","",IF('TSA Input'!J3775="Yes",'TSA Input'!B3775,"Ineligible"))</f>
        <v/>
      </c>
      <c r="D3800" s="39" t="str">
        <f>IF('TSA Input'!J3775="","",IF('TSA Input'!J3775="Yes",'TSA Input'!H3775,""))</f>
        <v/>
      </c>
      <c r="E3800" s="40" t="str">
        <f>IF('TSA Input'!J3775="","",IF('TSA Input'!J3775="Yes",'TSA Input'!G3775,""))</f>
        <v/>
      </c>
      <c r="F3800" s="42" t="str">
        <f>IF('TSA Input'!J3775="","",IF('TSA Input'!J3775="Yes",'TSA Input'!C3775,""))</f>
        <v/>
      </c>
      <c r="G3800" s="43" t="str">
        <f>IF('TSA Input'!J3775="","",IF('TSA Input'!J3775="Yes",'TSA Input'!I3775,""))</f>
        <v/>
      </c>
      <c r="H3800" s="43" t="str">
        <f>IF('TSA Input'!J3775="","",IF('TSA Input'!J3775="Yes",'TSA Input'!E3775,""))</f>
        <v/>
      </c>
      <c r="I3800" s="45" t="str">
        <f t="shared" si="2"/>
        <v/>
      </c>
      <c r="J3800" s="146" t="str">
        <f>IF('TSA Input'!$J3775="","",IF('TSA Input'!$J3775="Yes",'TSA Input'!$C3775,""))</f>
        <v/>
      </c>
      <c r="K3800" s="147" t="str">
        <f>IF('TSA Input'!$J3775="","",IF('TSA Input'!$J3775="Yes",'TSA Input'!$I3775,""))</f>
        <v/>
      </c>
      <c r="L3800" s="147" t="str">
        <f>IF('TSA Input'!$J3775="","",IF('TSA Input'!$J3775="Yes",'TSA Input'!$E3775,""))</f>
        <v/>
      </c>
      <c r="M3800" s="45" t="str">
        <f t="shared" si="3"/>
        <v/>
      </c>
      <c r="N3800" s="48"/>
      <c r="O3800" s="49"/>
      <c r="P3800" s="148" t="s">
        <v>31</v>
      </c>
      <c r="Q3800" s="149" t="s">
        <v>31</v>
      </c>
      <c r="R3800" s="1"/>
    </row>
    <row r="3801" spans="1:18" ht="15.75" hidden="1" customHeight="1">
      <c r="A3801" s="1" t="str">
        <f t="shared" si="1"/>
        <v/>
      </c>
      <c r="B3801" s="1"/>
      <c r="C3801" s="38" t="str">
        <f>IF('TSA Input'!J3776="","",IF('TSA Input'!J3776="Yes",'TSA Input'!B3776,"Ineligible"))</f>
        <v/>
      </c>
      <c r="D3801" s="39" t="str">
        <f>IF('TSA Input'!J3776="","",IF('TSA Input'!J3776="Yes",'TSA Input'!H3776,""))</f>
        <v/>
      </c>
      <c r="E3801" s="40" t="str">
        <f>IF('TSA Input'!J3776="","",IF('TSA Input'!J3776="Yes",'TSA Input'!G3776,""))</f>
        <v/>
      </c>
      <c r="F3801" s="42" t="str">
        <f>IF('TSA Input'!J3776="","",IF('TSA Input'!J3776="Yes",'TSA Input'!C3776,""))</f>
        <v/>
      </c>
      <c r="G3801" s="43" t="str">
        <f>IF('TSA Input'!J3776="","",IF('TSA Input'!J3776="Yes",'TSA Input'!I3776,""))</f>
        <v/>
      </c>
      <c r="H3801" s="43" t="str">
        <f>IF('TSA Input'!J3776="","",IF('TSA Input'!J3776="Yes",'TSA Input'!E3776,""))</f>
        <v/>
      </c>
      <c r="I3801" s="45" t="str">
        <f t="shared" si="2"/>
        <v/>
      </c>
      <c r="J3801" s="146" t="str">
        <f>IF('TSA Input'!$J3776="","",IF('TSA Input'!$J3776="Yes",'TSA Input'!$C3776,""))</f>
        <v/>
      </c>
      <c r="K3801" s="147" t="str">
        <f>IF('TSA Input'!$J3776="","",IF('TSA Input'!$J3776="Yes",'TSA Input'!$I3776,""))</f>
        <v/>
      </c>
      <c r="L3801" s="147" t="str">
        <f>IF('TSA Input'!$J3776="","",IF('TSA Input'!$J3776="Yes",'TSA Input'!$E3776,""))</f>
        <v/>
      </c>
      <c r="M3801" s="45" t="str">
        <f t="shared" si="3"/>
        <v/>
      </c>
      <c r="N3801" s="48"/>
      <c r="O3801" s="49"/>
      <c r="P3801" s="148" t="s">
        <v>31</v>
      </c>
      <c r="Q3801" s="149" t="s">
        <v>31</v>
      </c>
      <c r="R3801" s="1"/>
    </row>
    <row r="3802" spans="1:18" ht="15.75" hidden="1" customHeight="1">
      <c r="A3802" s="1" t="str">
        <f t="shared" si="1"/>
        <v/>
      </c>
      <c r="B3802" s="1"/>
      <c r="C3802" s="38" t="str">
        <f>IF('TSA Input'!J3777="","",IF('TSA Input'!J3777="Yes",'TSA Input'!B3777,"Ineligible"))</f>
        <v/>
      </c>
      <c r="D3802" s="39" t="str">
        <f>IF('TSA Input'!J3777="","",IF('TSA Input'!J3777="Yes",'TSA Input'!H3777,""))</f>
        <v/>
      </c>
      <c r="E3802" s="40" t="str">
        <f>IF('TSA Input'!J3777="","",IF('TSA Input'!J3777="Yes",'TSA Input'!G3777,""))</f>
        <v/>
      </c>
      <c r="F3802" s="42" t="str">
        <f>IF('TSA Input'!J3777="","",IF('TSA Input'!J3777="Yes",'TSA Input'!C3777,""))</f>
        <v/>
      </c>
      <c r="G3802" s="43" t="str">
        <f>IF('TSA Input'!J3777="","",IF('TSA Input'!J3777="Yes",'TSA Input'!I3777,""))</f>
        <v/>
      </c>
      <c r="H3802" s="43" t="str">
        <f>IF('TSA Input'!J3777="","",IF('TSA Input'!J3777="Yes",'TSA Input'!E3777,""))</f>
        <v/>
      </c>
      <c r="I3802" s="45" t="str">
        <f t="shared" si="2"/>
        <v/>
      </c>
      <c r="J3802" s="146" t="str">
        <f>IF('TSA Input'!$J3777="","",IF('TSA Input'!$J3777="Yes",'TSA Input'!$C3777,""))</f>
        <v/>
      </c>
      <c r="K3802" s="147" t="str">
        <f>IF('TSA Input'!$J3777="","",IF('TSA Input'!$J3777="Yes",'TSA Input'!$I3777,""))</f>
        <v/>
      </c>
      <c r="L3802" s="147" t="str">
        <f>IF('TSA Input'!$J3777="","",IF('TSA Input'!$J3777="Yes",'TSA Input'!$E3777,""))</f>
        <v/>
      </c>
      <c r="M3802" s="45" t="str">
        <f t="shared" si="3"/>
        <v/>
      </c>
      <c r="N3802" s="48"/>
      <c r="O3802" s="49"/>
      <c r="P3802" s="148" t="s">
        <v>31</v>
      </c>
      <c r="Q3802" s="149" t="s">
        <v>31</v>
      </c>
      <c r="R3802" s="1"/>
    </row>
    <row r="3803" spans="1:18" ht="15.75" hidden="1" customHeight="1">
      <c r="A3803" s="1" t="str">
        <f t="shared" si="1"/>
        <v/>
      </c>
      <c r="B3803" s="1"/>
      <c r="C3803" s="38" t="str">
        <f>IF('TSA Input'!J3778="","",IF('TSA Input'!J3778="Yes",'TSA Input'!B3778,"Ineligible"))</f>
        <v/>
      </c>
      <c r="D3803" s="39" t="str">
        <f>IF('TSA Input'!J3778="","",IF('TSA Input'!J3778="Yes",'TSA Input'!H3778,""))</f>
        <v/>
      </c>
      <c r="E3803" s="40" t="str">
        <f>IF('TSA Input'!J3778="","",IF('TSA Input'!J3778="Yes",'TSA Input'!G3778,""))</f>
        <v/>
      </c>
      <c r="F3803" s="42" t="str">
        <f>IF('TSA Input'!J3778="","",IF('TSA Input'!J3778="Yes",'TSA Input'!C3778,""))</f>
        <v/>
      </c>
      <c r="G3803" s="43" t="str">
        <f>IF('TSA Input'!J3778="","",IF('TSA Input'!J3778="Yes",'TSA Input'!I3778,""))</f>
        <v/>
      </c>
      <c r="H3803" s="43" t="str">
        <f>IF('TSA Input'!J3778="","",IF('TSA Input'!J3778="Yes",'TSA Input'!E3778,""))</f>
        <v/>
      </c>
      <c r="I3803" s="45" t="str">
        <f t="shared" si="2"/>
        <v/>
      </c>
      <c r="J3803" s="146" t="str">
        <f>IF('TSA Input'!$J3778="","",IF('TSA Input'!$J3778="Yes",'TSA Input'!$C3778,""))</f>
        <v/>
      </c>
      <c r="K3803" s="147" t="str">
        <f>IF('TSA Input'!$J3778="","",IF('TSA Input'!$J3778="Yes",'TSA Input'!$I3778,""))</f>
        <v/>
      </c>
      <c r="L3803" s="147" t="str">
        <f>IF('TSA Input'!$J3778="","",IF('TSA Input'!$J3778="Yes",'TSA Input'!$E3778,""))</f>
        <v/>
      </c>
      <c r="M3803" s="45" t="str">
        <f t="shared" si="3"/>
        <v/>
      </c>
      <c r="N3803" s="48"/>
      <c r="O3803" s="49"/>
      <c r="P3803" s="148" t="s">
        <v>31</v>
      </c>
      <c r="Q3803" s="149" t="s">
        <v>31</v>
      </c>
      <c r="R3803" s="1"/>
    </row>
    <row r="3804" spans="1:18" ht="15.75" hidden="1" customHeight="1">
      <c r="A3804" s="1" t="str">
        <f t="shared" si="1"/>
        <v/>
      </c>
      <c r="B3804" s="1"/>
      <c r="C3804" s="38" t="str">
        <f>IF('TSA Input'!J3779="","",IF('TSA Input'!J3779="Yes",'TSA Input'!B3779,"Ineligible"))</f>
        <v/>
      </c>
      <c r="D3804" s="39" t="str">
        <f>IF('TSA Input'!J3779="","",IF('TSA Input'!J3779="Yes",'TSA Input'!H3779,""))</f>
        <v/>
      </c>
      <c r="E3804" s="40" t="str">
        <f>IF('TSA Input'!J3779="","",IF('TSA Input'!J3779="Yes",'TSA Input'!G3779,""))</f>
        <v/>
      </c>
      <c r="F3804" s="42" t="str">
        <f>IF('TSA Input'!J3779="","",IF('TSA Input'!J3779="Yes",'TSA Input'!C3779,""))</f>
        <v/>
      </c>
      <c r="G3804" s="43" t="str">
        <f>IF('TSA Input'!J3779="","",IF('TSA Input'!J3779="Yes",'TSA Input'!I3779,""))</f>
        <v/>
      </c>
      <c r="H3804" s="43" t="str">
        <f>IF('TSA Input'!J3779="","",IF('TSA Input'!J3779="Yes",'TSA Input'!E3779,""))</f>
        <v/>
      </c>
      <c r="I3804" s="45" t="str">
        <f t="shared" si="2"/>
        <v/>
      </c>
      <c r="J3804" s="146" t="str">
        <f>IF('TSA Input'!$J3779="","",IF('TSA Input'!$J3779="Yes",'TSA Input'!$C3779,""))</f>
        <v/>
      </c>
      <c r="K3804" s="147" t="str">
        <f>IF('TSA Input'!$J3779="","",IF('TSA Input'!$J3779="Yes",'TSA Input'!$I3779,""))</f>
        <v/>
      </c>
      <c r="L3804" s="147" t="str">
        <f>IF('TSA Input'!$J3779="","",IF('TSA Input'!$J3779="Yes",'TSA Input'!$E3779,""))</f>
        <v/>
      </c>
      <c r="M3804" s="45" t="str">
        <f t="shared" si="3"/>
        <v/>
      </c>
      <c r="N3804" s="48"/>
      <c r="O3804" s="49"/>
      <c r="P3804" s="148" t="s">
        <v>31</v>
      </c>
      <c r="Q3804" s="149" t="s">
        <v>31</v>
      </c>
      <c r="R3804" s="1"/>
    </row>
    <row r="3805" spans="1:18" ht="15.75" hidden="1" customHeight="1">
      <c r="A3805" s="1" t="str">
        <f t="shared" si="1"/>
        <v/>
      </c>
      <c r="B3805" s="1"/>
      <c r="C3805" s="38" t="str">
        <f>IF('TSA Input'!J3780="","",IF('TSA Input'!J3780="Yes",'TSA Input'!B3780,"Ineligible"))</f>
        <v/>
      </c>
      <c r="D3805" s="39" t="str">
        <f>IF('TSA Input'!J3780="","",IF('TSA Input'!J3780="Yes",'TSA Input'!H3780,""))</f>
        <v/>
      </c>
      <c r="E3805" s="40" t="str">
        <f>IF('TSA Input'!J3780="","",IF('TSA Input'!J3780="Yes",'TSA Input'!G3780,""))</f>
        <v/>
      </c>
      <c r="F3805" s="42" t="str">
        <f>IF('TSA Input'!J3780="","",IF('TSA Input'!J3780="Yes",'TSA Input'!C3780,""))</f>
        <v/>
      </c>
      <c r="G3805" s="43" t="str">
        <f>IF('TSA Input'!J3780="","",IF('TSA Input'!J3780="Yes",'TSA Input'!I3780,""))</f>
        <v/>
      </c>
      <c r="H3805" s="43" t="str">
        <f>IF('TSA Input'!J3780="","",IF('TSA Input'!J3780="Yes",'TSA Input'!E3780,""))</f>
        <v/>
      </c>
      <c r="I3805" s="45" t="str">
        <f t="shared" si="2"/>
        <v/>
      </c>
      <c r="J3805" s="146" t="str">
        <f>IF('TSA Input'!$J3780="","",IF('TSA Input'!$J3780="Yes",'TSA Input'!$C3780,""))</f>
        <v/>
      </c>
      <c r="K3805" s="147" t="str">
        <f>IF('TSA Input'!$J3780="","",IF('TSA Input'!$J3780="Yes",'TSA Input'!$I3780,""))</f>
        <v/>
      </c>
      <c r="L3805" s="147" t="str">
        <f>IF('TSA Input'!$J3780="","",IF('TSA Input'!$J3780="Yes",'TSA Input'!$E3780,""))</f>
        <v/>
      </c>
      <c r="M3805" s="45" t="str">
        <f t="shared" si="3"/>
        <v/>
      </c>
      <c r="N3805" s="48"/>
      <c r="O3805" s="49"/>
      <c r="P3805" s="148" t="s">
        <v>31</v>
      </c>
      <c r="Q3805" s="149" t="s">
        <v>31</v>
      </c>
      <c r="R3805" s="1"/>
    </row>
    <row r="3806" spans="1:18" ht="15.75" hidden="1" customHeight="1">
      <c r="A3806" s="1" t="str">
        <f t="shared" si="1"/>
        <v/>
      </c>
      <c r="B3806" s="1"/>
      <c r="C3806" s="38" t="str">
        <f>IF('TSA Input'!J3781="","",IF('TSA Input'!J3781="Yes",'TSA Input'!B3781,"Ineligible"))</f>
        <v/>
      </c>
      <c r="D3806" s="39" t="str">
        <f>IF('TSA Input'!J3781="","",IF('TSA Input'!J3781="Yes",'TSA Input'!H3781,""))</f>
        <v/>
      </c>
      <c r="E3806" s="40" t="str">
        <f>IF('TSA Input'!J3781="","",IF('TSA Input'!J3781="Yes",'TSA Input'!G3781,""))</f>
        <v/>
      </c>
      <c r="F3806" s="42" t="str">
        <f>IF('TSA Input'!J3781="","",IF('TSA Input'!J3781="Yes",'TSA Input'!C3781,""))</f>
        <v/>
      </c>
      <c r="G3806" s="43" t="str">
        <f>IF('TSA Input'!J3781="","",IF('TSA Input'!J3781="Yes",'TSA Input'!I3781,""))</f>
        <v/>
      </c>
      <c r="H3806" s="43" t="str">
        <f>IF('TSA Input'!J3781="","",IF('TSA Input'!J3781="Yes",'TSA Input'!E3781,""))</f>
        <v/>
      </c>
      <c r="I3806" s="45" t="str">
        <f t="shared" si="2"/>
        <v/>
      </c>
      <c r="J3806" s="146" t="str">
        <f>IF('TSA Input'!$J3781="","",IF('TSA Input'!$J3781="Yes",'TSA Input'!$C3781,""))</f>
        <v/>
      </c>
      <c r="K3806" s="147" t="str">
        <f>IF('TSA Input'!$J3781="","",IF('TSA Input'!$J3781="Yes",'TSA Input'!$I3781,""))</f>
        <v/>
      </c>
      <c r="L3806" s="147" t="str">
        <f>IF('TSA Input'!$J3781="","",IF('TSA Input'!$J3781="Yes",'TSA Input'!$E3781,""))</f>
        <v/>
      </c>
      <c r="M3806" s="45" t="str">
        <f t="shared" si="3"/>
        <v/>
      </c>
      <c r="N3806" s="48"/>
      <c r="O3806" s="49"/>
      <c r="P3806" s="148" t="s">
        <v>31</v>
      </c>
      <c r="Q3806" s="149" t="s">
        <v>31</v>
      </c>
      <c r="R3806" s="1"/>
    </row>
    <row r="3807" spans="1:18" ht="15.75" hidden="1" customHeight="1">
      <c r="A3807" s="1" t="str">
        <f t="shared" si="1"/>
        <v/>
      </c>
      <c r="B3807" s="1"/>
      <c r="C3807" s="38" t="str">
        <f>IF('TSA Input'!J3782="","",IF('TSA Input'!J3782="Yes",'TSA Input'!B3782,"Ineligible"))</f>
        <v/>
      </c>
      <c r="D3807" s="39" t="str">
        <f>IF('TSA Input'!J3782="","",IF('TSA Input'!J3782="Yes",'TSA Input'!H3782,""))</f>
        <v/>
      </c>
      <c r="E3807" s="40" t="str">
        <f>IF('TSA Input'!J3782="","",IF('TSA Input'!J3782="Yes",'TSA Input'!G3782,""))</f>
        <v/>
      </c>
      <c r="F3807" s="42" t="str">
        <f>IF('TSA Input'!J3782="","",IF('TSA Input'!J3782="Yes",'TSA Input'!C3782,""))</f>
        <v/>
      </c>
      <c r="G3807" s="43" t="str">
        <f>IF('TSA Input'!J3782="","",IF('TSA Input'!J3782="Yes",'TSA Input'!I3782,""))</f>
        <v/>
      </c>
      <c r="H3807" s="43" t="str">
        <f>IF('TSA Input'!J3782="","",IF('TSA Input'!J3782="Yes",'TSA Input'!E3782,""))</f>
        <v/>
      </c>
      <c r="I3807" s="45" t="str">
        <f t="shared" si="2"/>
        <v/>
      </c>
      <c r="J3807" s="146" t="str">
        <f>IF('TSA Input'!$J3782="","",IF('TSA Input'!$J3782="Yes",'TSA Input'!$C3782,""))</f>
        <v/>
      </c>
      <c r="K3807" s="147" t="str">
        <f>IF('TSA Input'!$J3782="","",IF('TSA Input'!$J3782="Yes",'TSA Input'!$I3782,""))</f>
        <v/>
      </c>
      <c r="L3807" s="147" t="str">
        <f>IF('TSA Input'!$J3782="","",IF('TSA Input'!$J3782="Yes",'TSA Input'!$E3782,""))</f>
        <v/>
      </c>
      <c r="M3807" s="45" t="str">
        <f t="shared" si="3"/>
        <v/>
      </c>
      <c r="N3807" s="48"/>
      <c r="O3807" s="49"/>
      <c r="P3807" s="148" t="s">
        <v>31</v>
      </c>
      <c r="Q3807" s="149" t="s">
        <v>31</v>
      </c>
      <c r="R3807" s="1"/>
    </row>
    <row r="3808" spans="1:18" ht="15.75" hidden="1" customHeight="1">
      <c r="A3808" s="1" t="str">
        <f t="shared" si="1"/>
        <v/>
      </c>
      <c r="B3808" s="1"/>
      <c r="C3808" s="38" t="str">
        <f>IF('TSA Input'!J3783="","",IF('TSA Input'!J3783="Yes",'TSA Input'!B3783,"Ineligible"))</f>
        <v/>
      </c>
      <c r="D3808" s="39" t="str">
        <f>IF('TSA Input'!J3783="","",IF('TSA Input'!J3783="Yes",'TSA Input'!H3783,""))</f>
        <v/>
      </c>
      <c r="E3808" s="40" t="str">
        <f>IF('TSA Input'!J3783="","",IF('TSA Input'!J3783="Yes",'TSA Input'!G3783,""))</f>
        <v/>
      </c>
      <c r="F3808" s="42" t="str">
        <f>IF('TSA Input'!J3783="","",IF('TSA Input'!J3783="Yes",'TSA Input'!C3783,""))</f>
        <v/>
      </c>
      <c r="G3808" s="43" t="str">
        <f>IF('TSA Input'!J3783="","",IF('TSA Input'!J3783="Yes",'TSA Input'!I3783,""))</f>
        <v/>
      </c>
      <c r="H3808" s="43" t="str">
        <f>IF('TSA Input'!J3783="","",IF('TSA Input'!J3783="Yes",'TSA Input'!E3783,""))</f>
        <v/>
      </c>
      <c r="I3808" s="45" t="str">
        <f t="shared" si="2"/>
        <v/>
      </c>
      <c r="J3808" s="146" t="str">
        <f>IF('TSA Input'!$J3783="","",IF('TSA Input'!$J3783="Yes",'TSA Input'!$C3783,""))</f>
        <v/>
      </c>
      <c r="K3808" s="147" t="str">
        <f>IF('TSA Input'!$J3783="","",IF('TSA Input'!$J3783="Yes",'TSA Input'!$I3783,""))</f>
        <v/>
      </c>
      <c r="L3808" s="147" t="str">
        <f>IF('TSA Input'!$J3783="","",IF('TSA Input'!$J3783="Yes",'TSA Input'!$E3783,""))</f>
        <v/>
      </c>
      <c r="M3808" s="45" t="str">
        <f t="shared" si="3"/>
        <v/>
      </c>
      <c r="N3808" s="48"/>
      <c r="O3808" s="49"/>
      <c r="P3808" s="148" t="s">
        <v>31</v>
      </c>
      <c r="Q3808" s="149" t="s">
        <v>31</v>
      </c>
      <c r="R3808" s="1"/>
    </row>
    <row r="3809" spans="1:18" ht="15.75" hidden="1" customHeight="1">
      <c r="A3809" s="1" t="str">
        <f t="shared" si="1"/>
        <v/>
      </c>
      <c r="B3809" s="1"/>
      <c r="C3809" s="38" t="str">
        <f>IF('TSA Input'!J3784="","",IF('TSA Input'!J3784="Yes",'TSA Input'!B3784,"Ineligible"))</f>
        <v/>
      </c>
      <c r="D3809" s="39" t="str">
        <f>IF('TSA Input'!J3784="","",IF('TSA Input'!J3784="Yes",'TSA Input'!H3784,""))</f>
        <v/>
      </c>
      <c r="E3809" s="40" t="str">
        <f>IF('TSA Input'!J3784="","",IF('TSA Input'!J3784="Yes",'TSA Input'!G3784,""))</f>
        <v/>
      </c>
      <c r="F3809" s="42" t="str">
        <f>IF('TSA Input'!J3784="","",IF('TSA Input'!J3784="Yes",'TSA Input'!C3784,""))</f>
        <v/>
      </c>
      <c r="G3809" s="43" t="str">
        <f>IF('TSA Input'!J3784="","",IF('TSA Input'!J3784="Yes",'TSA Input'!I3784,""))</f>
        <v/>
      </c>
      <c r="H3809" s="43" t="str">
        <f>IF('TSA Input'!J3784="","",IF('TSA Input'!J3784="Yes",'TSA Input'!E3784,""))</f>
        <v/>
      </c>
      <c r="I3809" s="45" t="str">
        <f t="shared" si="2"/>
        <v/>
      </c>
      <c r="J3809" s="146" t="str">
        <f>IF('TSA Input'!$J3784="","",IF('TSA Input'!$J3784="Yes",'TSA Input'!$C3784,""))</f>
        <v/>
      </c>
      <c r="K3809" s="147" t="str">
        <f>IF('TSA Input'!$J3784="","",IF('TSA Input'!$J3784="Yes",'TSA Input'!$I3784,""))</f>
        <v/>
      </c>
      <c r="L3809" s="147" t="str">
        <f>IF('TSA Input'!$J3784="","",IF('TSA Input'!$J3784="Yes",'TSA Input'!$E3784,""))</f>
        <v/>
      </c>
      <c r="M3809" s="45" t="str">
        <f t="shared" si="3"/>
        <v/>
      </c>
      <c r="N3809" s="48"/>
      <c r="O3809" s="49"/>
      <c r="P3809" s="148" t="s">
        <v>31</v>
      </c>
      <c r="Q3809" s="149" t="s">
        <v>31</v>
      </c>
      <c r="R3809" s="1"/>
    </row>
    <row r="3810" spans="1:18" ht="15.75" hidden="1" customHeight="1">
      <c r="A3810" s="1" t="str">
        <f t="shared" si="1"/>
        <v/>
      </c>
      <c r="B3810" s="1"/>
      <c r="C3810" s="38" t="str">
        <f>IF('TSA Input'!J3785="","",IF('TSA Input'!J3785="Yes",'TSA Input'!B3785,"Ineligible"))</f>
        <v/>
      </c>
      <c r="D3810" s="39" t="str">
        <f>IF('TSA Input'!J3785="","",IF('TSA Input'!J3785="Yes",'TSA Input'!H3785,""))</f>
        <v/>
      </c>
      <c r="E3810" s="40" t="str">
        <f>IF('TSA Input'!J3785="","",IF('TSA Input'!J3785="Yes",'TSA Input'!G3785,""))</f>
        <v/>
      </c>
      <c r="F3810" s="42" t="str">
        <f>IF('TSA Input'!J3785="","",IF('TSA Input'!J3785="Yes",'TSA Input'!C3785,""))</f>
        <v/>
      </c>
      <c r="G3810" s="43" t="str">
        <f>IF('TSA Input'!J3785="","",IF('TSA Input'!J3785="Yes",'TSA Input'!I3785,""))</f>
        <v/>
      </c>
      <c r="H3810" s="43" t="str">
        <f>IF('TSA Input'!J3785="","",IF('TSA Input'!J3785="Yes",'TSA Input'!E3785,""))</f>
        <v/>
      </c>
      <c r="I3810" s="45" t="str">
        <f t="shared" si="2"/>
        <v/>
      </c>
      <c r="J3810" s="146" t="str">
        <f>IF('TSA Input'!$J3785="","",IF('TSA Input'!$J3785="Yes",'TSA Input'!$C3785,""))</f>
        <v/>
      </c>
      <c r="K3810" s="147" t="str">
        <f>IF('TSA Input'!$J3785="","",IF('TSA Input'!$J3785="Yes",'TSA Input'!$I3785,""))</f>
        <v/>
      </c>
      <c r="L3810" s="147" t="str">
        <f>IF('TSA Input'!$J3785="","",IF('TSA Input'!$J3785="Yes",'TSA Input'!$E3785,""))</f>
        <v/>
      </c>
      <c r="M3810" s="45" t="str">
        <f t="shared" si="3"/>
        <v/>
      </c>
      <c r="N3810" s="48"/>
      <c r="O3810" s="49"/>
      <c r="P3810" s="148" t="s">
        <v>31</v>
      </c>
      <c r="Q3810" s="149" t="s">
        <v>31</v>
      </c>
      <c r="R3810" s="1"/>
    </row>
    <row r="3811" spans="1:18" ht="15.75" hidden="1" customHeight="1">
      <c r="A3811" s="1" t="str">
        <f t="shared" si="1"/>
        <v/>
      </c>
      <c r="B3811" s="1"/>
      <c r="C3811" s="38" t="str">
        <f>IF('TSA Input'!J3786="","",IF('TSA Input'!J3786="Yes",'TSA Input'!B3786,"Ineligible"))</f>
        <v/>
      </c>
      <c r="D3811" s="39" t="str">
        <f>IF('TSA Input'!J3786="","",IF('TSA Input'!J3786="Yes",'TSA Input'!H3786,""))</f>
        <v/>
      </c>
      <c r="E3811" s="40" t="str">
        <f>IF('TSA Input'!J3786="","",IF('TSA Input'!J3786="Yes",'TSA Input'!G3786,""))</f>
        <v/>
      </c>
      <c r="F3811" s="42" t="str">
        <f>IF('TSA Input'!J3786="","",IF('TSA Input'!J3786="Yes",'TSA Input'!C3786,""))</f>
        <v/>
      </c>
      <c r="G3811" s="43" t="str">
        <f>IF('TSA Input'!J3786="","",IF('TSA Input'!J3786="Yes",'TSA Input'!I3786,""))</f>
        <v/>
      </c>
      <c r="H3811" s="43" t="str">
        <f>IF('TSA Input'!J3786="","",IF('TSA Input'!J3786="Yes",'TSA Input'!E3786,""))</f>
        <v/>
      </c>
      <c r="I3811" s="45" t="str">
        <f t="shared" si="2"/>
        <v/>
      </c>
      <c r="J3811" s="146" t="str">
        <f>IF('TSA Input'!$J3786="","",IF('TSA Input'!$J3786="Yes",'TSA Input'!$C3786,""))</f>
        <v/>
      </c>
      <c r="K3811" s="147" t="str">
        <f>IF('TSA Input'!$J3786="","",IF('TSA Input'!$J3786="Yes",'TSA Input'!$I3786,""))</f>
        <v/>
      </c>
      <c r="L3811" s="147" t="str">
        <f>IF('TSA Input'!$J3786="","",IF('TSA Input'!$J3786="Yes",'TSA Input'!$E3786,""))</f>
        <v/>
      </c>
      <c r="M3811" s="45" t="str">
        <f t="shared" si="3"/>
        <v/>
      </c>
      <c r="N3811" s="48"/>
      <c r="O3811" s="49"/>
      <c r="P3811" s="148" t="s">
        <v>31</v>
      </c>
      <c r="Q3811" s="149" t="s">
        <v>31</v>
      </c>
      <c r="R3811" s="1"/>
    </row>
    <row r="3812" spans="1:18" ht="15.75" hidden="1" customHeight="1">
      <c r="A3812" s="1" t="str">
        <f t="shared" si="1"/>
        <v/>
      </c>
      <c r="B3812" s="1"/>
      <c r="C3812" s="38" t="str">
        <f>IF('TSA Input'!J3787="","",IF('TSA Input'!J3787="Yes",'TSA Input'!B3787,"Ineligible"))</f>
        <v/>
      </c>
      <c r="D3812" s="39" t="str">
        <f>IF('TSA Input'!J3787="","",IF('TSA Input'!J3787="Yes",'TSA Input'!H3787,""))</f>
        <v/>
      </c>
      <c r="E3812" s="40" t="str">
        <f>IF('TSA Input'!J3787="","",IF('TSA Input'!J3787="Yes",'TSA Input'!G3787,""))</f>
        <v/>
      </c>
      <c r="F3812" s="42" t="str">
        <f>IF('TSA Input'!J3787="","",IF('TSA Input'!J3787="Yes",'TSA Input'!C3787,""))</f>
        <v/>
      </c>
      <c r="G3812" s="43" t="str">
        <f>IF('TSA Input'!J3787="","",IF('TSA Input'!J3787="Yes",'TSA Input'!I3787,""))</f>
        <v/>
      </c>
      <c r="H3812" s="43" t="str">
        <f>IF('TSA Input'!J3787="","",IF('TSA Input'!J3787="Yes",'TSA Input'!E3787,""))</f>
        <v/>
      </c>
      <c r="I3812" s="45" t="str">
        <f t="shared" si="2"/>
        <v/>
      </c>
      <c r="J3812" s="146" t="str">
        <f>IF('TSA Input'!$J3787="","",IF('TSA Input'!$J3787="Yes",'TSA Input'!$C3787,""))</f>
        <v/>
      </c>
      <c r="K3812" s="147" t="str">
        <f>IF('TSA Input'!$J3787="","",IF('TSA Input'!$J3787="Yes",'TSA Input'!$I3787,""))</f>
        <v/>
      </c>
      <c r="L3812" s="147" t="str">
        <f>IF('TSA Input'!$J3787="","",IF('TSA Input'!$J3787="Yes",'TSA Input'!$E3787,""))</f>
        <v/>
      </c>
      <c r="M3812" s="45" t="str">
        <f t="shared" si="3"/>
        <v/>
      </c>
      <c r="N3812" s="48"/>
      <c r="O3812" s="49"/>
      <c r="P3812" s="148" t="s">
        <v>31</v>
      </c>
      <c r="Q3812" s="149" t="s">
        <v>31</v>
      </c>
      <c r="R3812" s="1"/>
    </row>
    <row r="3813" spans="1:18" ht="15.75" hidden="1" customHeight="1">
      <c r="A3813" s="1" t="str">
        <f t="shared" si="1"/>
        <v/>
      </c>
      <c r="B3813" s="1"/>
      <c r="C3813" s="38" t="str">
        <f>IF('TSA Input'!J3788="","",IF('TSA Input'!J3788="Yes",'TSA Input'!B3788,"Ineligible"))</f>
        <v/>
      </c>
      <c r="D3813" s="39" t="str">
        <f>IF('TSA Input'!J3788="","",IF('TSA Input'!J3788="Yes",'TSA Input'!H3788,""))</f>
        <v/>
      </c>
      <c r="E3813" s="40" t="str">
        <f>IF('TSA Input'!J3788="","",IF('TSA Input'!J3788="Yes",'TSA Input'!G3788,""))</f>
        <v/>
      </c>
      <c r="F3813" s="42" t="str">
        <f>IF('TSA Input'!J3788="","",IF('TSA Input'!J3788="Yes",'TSA Input'!C3788,""))</f>
        <v/>
      </c>
      <c r="G3813" s="43" t="str">
        <f>IF('TSA Input'!J3788="","",IF('TSA Input'!J3788="Yes",'TSA Input'!I3788,""))</f>
        <v/>
      </c>
      <c r="H3813" s="43" t="str">
        <f>IF('TSA Input'!J3788="","",IF('TSA Input'!J3788="Yes",'TSA Input'!E3788,""))</f>
        <v/>
      </c>
      <c r="I3813" s="45" t="str">
        <f t="shared" si="2"/>
        <v/>
      </c>
      <c r="J3813" s="146" t="str">
        <f>IF('TSA Input'!$J3788="","",IF('TSA Input'!$J3788="Yes",'TSA Input'!$C3788,""))</f>
        <v/>
      </c>
      <c r="K3813" s="147" t="str">
        <f>IF('TSA Input'!$J3788="","",IF('TSA Input'!$J3788="Yes",'TSA Input'!$I3788,""))</f>
        <v/>
      </c>
      <c r="L3813" s="147" t="str">
        <f>IF('TSA Input'!$J3788="","",IF('TSA Input'!$J3788="Yes",'TSA Input'!$E3788,""))</f>
        <v/>
      </c>
      <c r="M3813" s="45" t="str">
        <f t="shared" si="3"/>
        <v/>
      </c>
      <c r="N3813" s="48"/>
      <c r="O3813" s="49"/>
      <c r="P3813" s="148" t="s">
        <v>31</v>
      </c>
      <c r="Q3813" s="149" t="s">
        <v>31</v>
      </c>
      <c r="R3813" s="1"/>
    </row>
    <row r="3814" spans="1:18" ht="15.75" hidden="1" customHeight="1">
      <c r="A3814" s="1" t="str">
        <f t="shared" si="1"/>
        <v/>
      </c>
      <c r="B3814" s="1"/>
      <c r="C3814" s="38" t="str">
        <f>IF('TSA Input'!J3789="","",IF('TSA Input'!J3789="Yes",'TSA Input'!B3789,"Ineligible"))</f>
        <v/>
      </c>
      <c r="D3814" s="39" t="str">
        <f>IF('TSA Input'!J3789="","",IF('TSA Input'!J3789="Yes",'TSA Input'!H3789,""))</f>
        <v/>
      </c>
      <c r="E3814" s="40" t="str">
        <f>IF('TSA Input'!J3789="","",IF('TSA Input'!J3789="Yes",'TSA Input'!G3789,""))</f>
        <v/>
      </c>
      <c r="F3814" s="42" t="str">
        <f>IF('TSA Input'!J3789="","",IF('TSA Input'!J3789="Yes",'TSA Input'!C3789,""))</f>
        <v/>
      </c>
      <c r="G3814" s="43" t="str">
        <f>IF('TSA Input'!J3789="","",IF('TSA Input'!J3789="Yes",'TSA Input'!I3789,""))</f>
        <v/>
      </c>
      <c r="H3814" s="43" t="str">
        <f>IF('TSA Input'!J3789="","",IF('TSA Input'!J3789="Yes",'TSA Input'!E3789,""))</f>
        <v/>
      </c>
      <c r="I3814" s="45" t="str">
        <f t="shared" si="2"/>
        <v/>
      </c>
      <c r="J3814" s="146" t="str">
        <f>IF('TSA Input'!$J3789="","",IF('TSA Input'!$J3789="Yes",'TSA Input'!$C3789,""))</f>
        <v/>
      </c>
      <c r="K3814" s="147" t="str">
        <f>IF('TSA Input'!$J3789="","",IF('TSA Input'!$J3789="Yes",'TSA Input'!$I3789,""))</f>
        <v/>
      </c>
      <c r="L3814" s="147" t="str">
        <f>IF('TSA Input'!$J3789="","",IF('TSA Input'!$J3789="Yes",'TSA Input'!$E3789,""))</f>
        <v/>
      </c>
      <c r="M3814" s="45" t="str">
        <f t="shared" si="3"/>
        <v/>
      </c>
      <c r="N3814" s="48"/>
      <c r="O3814" s="49"/>
      <c r="P3814" s="148" t="s">
        <v>31</v>
      </c>
      <c r="Q3814" s="149" t="s">
        <v>31</v>
      </c>
      <c r="R3814" s="1"/>
    </row>
    <row r="3815" spans="1:18" ht="15.75" hidden="1" customHeight="1">
      <c r="A3815" s="1" t="str">
        <f t="shared" si="1"/>
        <v/>
      </c>
      <c r="B3815" s="1"/>
      <c r="C3815" s="38" t="str">
        <f>IF('TSA Input'!J3790="","",IF('TSA Input'!J3790="Yes",'TSA Input'!B3790,"Ineligible"))</f>
        <v/>
      </c>
      <c r="D3815" s="39" t="str">
        <f>IF('TSA Input'!J3790="","",IF('TSA Input'!J3790="Yes",'TSA Input'!H3790,""))</f>
        <v/>
      </c>
      <c r="E3815" s="40" t="str">
        <f>IF('TSA Input'!J3790="","",IF('TSA Input'!J3790="Yes",'TSA Input'!G3790,""))</f>
        <v/>
      </c>
      <c r="F3815" s="42" t="str">
        <f>IF('TSA Input'!J3790="","",IF('TSA Input'!J3790="Yes",'TSA Input'!C3790,""))</f>
        <v/>
      </c>
      <c r="G3815" s="43" t="str">
        <f>IF('TSA Input'!J3790="","",IF('TSA Input'!J3790="Yes",'TSA Input'!I3790,""))</f>
        <v/>
      </c>
      <c r="H3815" s="43" t="str">
        <f>IF('TSA Input'!J3790="","",IF('TSA Input'!J3790="Yes",'TSA Input'!E3790,""))</f>
        <v/>
      </c>
      <c r="I3815" s="45" t="str">
        <f t="shared" si="2"/>
        <v/>
      </c>
      <c r="J3815" s="146" t="str">
        <f>IF('TSA Input'!$J3790="","",IF('TSA Input'!$J3790="Yes",'TSA Input'!$C3790,""))</f>
        <v/>
      </c>
      <c r="K3815" s="147" t="str">
        <f>IF('TSA Input'!$J3790="","",IF('TSA Input'!$J3790="Yes",'TSA Input'!$I3790,""))</f>
        <v/>
      </c>
      <c r="L3815" s="147" t="str">
        <f>IF('TSA Input'!$J3790="","",IF('TSA Input'!$J3790="Yes",'TSA Input'!$E3790,""))</f>
        <v/>
      </c>
      <c r="M3815" s="45" t="str">
        <f t="shared" si="3"/>
        <v/>
      </c>
      <c r="N3815" s="48"/>
      <c r="O3815" s="49"/>
      <c r="P3815" s="148" t="s">
        <v>31</v>
      </c>
      <c r="Q3815" s="149" t="s">
        <v>31</v>
      </c>
      <c r="R3815" s="1"/>
    </row>
    <row r="3816" spans="1:18" ht="15.75" hidden="1" customHeight="1">
      <c r="A3816" s="1" t="str">
        <f t="shared" si="1"/>
        <v/>
      </c>
      <c r="B3816" s="1"/>
      <c r="C3816" s="38" t="str">
        <f>IF('TSA Input'!J3791="","",IF('TSA Input'!J3791="Yes",'TSA Input'!B3791,"Ineligible"))</f>
        <v/>
      </c>
      <c r="D3816" s="39" t="str">
        <f>IF('TSA Input'!J3791="","",IF('TSA Input'!J3791="Yes",'TSA Input'!H3791,""))</f>
        <v/>
      </c>
      <c r="E3816" s="40" t="str">
        <f>IF('TSA Input'!J3791="","",IF('TSA Input'!J3791="Yes",'TSA Input'!G3791,""))</f>
        <v/>
      </c>
      <c r="F3816" s="42" t="str">
        <f>IF('TSA Input'!J3791="","",IF('TSA Input'!J3791="Yes",'TSA Input'!C3791,""))</f>
        <v/>
      </c>
      <c r="G3816" s="43" t="str">
        <f>IF('TSA Input'!J3791="","",IF('TSA Input'!J3791="Yes",'TSA Input'!I3791,""))</f>
        <v/>
      </c>
      <c r="H3816" s="43" t="str">
        <f>IF('TSA Input'!J3791="","",IF('TSA Input'!J3791="Yes",'TSA Input'!E3791,""))</f>
        <v/>
      </c>
      <c r="I3816" s="45" t="str">
        <f t="shared" si="2"/>
        <v/>
      </c>
      <c r="J3816" s="146" t="str">
        <f>IF('TSA Input'!$J3791="","",IF('TSA Input'!$J3791="Yes",'TSA Input'!$C3791,""))</f>
        <v/>
      </c>
      <c r="K3816" s="147" t="str">
        <f>IF('TSA Input'!$J3791="","",IF('TSA Input'!$J3791="Yes",'TSA Input'!$I3791,""))</f>
        <v/>
      </c>
      <c r="L3816" s="147" t="str">
        <f>IF('TSA Input'!$J3791="","",IF('TSA Input'!$J3791="Yes",'TSA Input'!$E3791,""))</f>
        <v/>
      </c>
      <c r="M3816" s="45" t="str">
        <f t="shared" si="3"/>
        <v/>
      </c>
      <c r="N3816" s="48"/>
      <c r="O3816" s="49"/>
      <c r="P3816" s="148" t="s">
        <v>31</v>
      </c>
      <c r="Q3816" s="149" t="s">
        <v>31</v>
      </c>
      <c r="R3816" s="1"/>
    </row>
    <row r="3817" spans="1:18" ht="15.75" hidden="1" customHeight="1">
      <c r="A3817" s="1" t="str">
        <f t="shared" si="1"/>
        <v/>
      </c>
      <c r="B3817" s="1"/>
      <c r="C3817" s="38" t="str">
        <f>IF('TSA Input'!J3792="","",IF('TSA Input'!J3792="Yes",'TSA Input'!B3792,"Ineligible"))</f>
        <v/>
      </c>
      <c r="D3817" s="39" t="str">
        <f>IF('TSA Input'!J3792="","",IF('TSA Input'!J3792="Yes",'TSA Input'!H3792,""))</f>
        <v/>
      </c>
      <c r="E3817" s="40" t="str">
        <f>IF('TSA Input'!J3792="","",IF('TSA Input'!J3792="Yes",'TSA Input'!G3792,""))</f>
        <v/>
      </c>
      <c r="F3817" s="42" t="str">
        <f>IF('TSA Input'!J3792="","",IF('TSA Input'!J3792="Yes",'TSA Input'!C3792,""))</f>
        <v/>
      </c>
      <c r="G3817" s="43" t="str">
        <f>IF('TSA Input'!J3792="","",IF('TSA Input'!J3792="Yes",'TSA Input'!I3792,""))</f>
        <v/>
      </c>
      <c r="H3817" s="43" t="str">
        <f>IF('TSA Input'!J3792="","",IF('TSA Input'!J3792="Yes",'TSA Input'!E3792,""))</f>
        <v/>
      </c>
      <c r="I3817" s="45" t="str">
        <f t="shared" si="2"/>
        <v/>
      </c>
      <c r="J3817" s="146" t="str">
        <f>IF('TSA Input'!$J3792="","",IF('TSA Input'!$J3792="Yes",'TSA Input'!$C3792,""))</f>
        <v/>
      </c>
      <c r="K3817" s="147" t="str">
        <f>IF('TSA Input'!$J3792="","",IF('TSA Input'!$J3792="Yes",'TSA Input'!$I3792,""))</f>
        <v/>
      </c>
      <c r="L3817" s="147" t="str">
        <f>IF('TSA Input'!$J3792="","",IF('TSA Input'!$J3792="Yes",'TSA Input'!$E3792,""))</f>
        <v/>
      </c>
      <c r="M3817" s="45" t="str">
        <f t="shared" si="3"/>
        <v/>
      </c>
      <c r="N3817" s="48"/>
      <c r="O3817" s="49"/>
      <c r="P3817" s="148" t="s">
        <v>31</v>
      </c>
      <c r="Q3817" s="149" t="s">
        <v>31</v>
      </c>
      <c r="R3817" s="1"/>
    </row>
    <row r="3818" spans="1:18" ht="15.75" hidden="1" customHeight="1">
      <c r="A3818" s="1" t="str">
        <f t="shared" si="1"/>
        <v/>
      </c>
      <c r="B3818" s="1"/>
      <c r="C3818" s="38" t="str">
        <f>IF('TSA Input'!J3793="","",IF('TSA Input'!J3793="Yes",'TSA Input'!B3793,"Ineligible"))</f>
        <v/>
      </c>
      <c r="D3818" s="39" t="str">
        <f>IF('TSA Input'!J3793="","",IF('TSA Input'!J3793="Yes",'TSA Input'!H3793,""))</f>
        <v/>
      </c>
      <c r="E3818" s="40" t="str">
        <f>IF('TSA Input'!J3793="","",IF('TSA Input'!J3793="Yes",'TSA Input'!G3793,""))</f>
        <v/>
      </c>
      <c r="F3818" s="42" t="str">
        <f>IF('TSA Input'!J3793="","",IF('TSA Input'!J3793="Yes",'TSA Input'!C3793,""))</f>
        <v/>
      </c>
      <c r="G3818" s="43" t="str">
        <f>IF('TSA Input'!J3793="","",IF('TSA Input'!J3793="Yes",'TSA Input'!I3793,""))</f>
        <v/>
      </c>
      <c r="H3818" s="43" t="str">
        <f>IF('TSA Input'!J3793="","",IF('TSA Input'!J3793="Yes",'TSA Input'!E3793,""))</f>
        <v/>
      </c>
      <c r="I3818" s="45" t="str">
        <f t="shared" si="2"/>
        <v/>
      </c>
      <c r="J3818" s="146" t="str">
        <f>IF('TSA Input'!$J3793="","",IF('TSA Input'!$J3793="Yes",'TSA Input'!$C3793,""))</f>
        <v/>
      </c>
      <c r="K3818" s="147" t="str">
        <f>IF('TSA Input'!$J3793="","",IF('TSA Input'!$J3793="Yes",'TSA Input'!$I3793,""))</f>
        <v/>
      </c>
      <c r="L3818" s="147" t="str">
        <f>IF('TSA Input'!$J3793="","",IF('TSA Input'!$J3793="Yes",'TSA Input'!$E3793,""))</f>
        <v/>
      </c>
      <c r="M3818" s="45" t="str">
        <f t="shared" si="3"/>
        <v/>
      </c>
      <c r="N3818" s="48"/>
      <c r="O3818" s="49"/>
      <c r="P3818" s="148" t="s">
        <v>31</v>
      </c>
      <c r="Q3818" s="149" t="s">
        <v>31</v>
      </c>
      <c r="R3818" s="1"/>
    </row>
    <row r="3819" spans="1:18" ht="15.75" hidden="1" customHeight="1">
      <c r="A3819" s="1" t="str">
        <f t="shared" si="1"/>
        <v/>
      </c>
      <c r="B3819" s="1"/>
      <c r="C3819" s="38" t="str">
        <f>IF('TSA Input'!J3794="","",IF('TSA Input'!J3794="Yes",'TSA Input'!B3794,"Ineligible"))</f>
        <v/>
      </c>
      <c r="D3819" s="39" t="str">
        <f>IF('TSA Input'!J3794="","",IF('TSA Input'!J3794="Yes",'TSA Input'!H3794,""))</f>
        <v/>
      </c>
      <c r="E3819" s="40" t="str">
        <f>IF('TSA Input'!J3794="","",IF('TSA Input'!J3794="Yes",'TSA Input'!G3794,""))</f>
        <v/>
      </c>
      <c r="F3819" s="42" t="str">
        <f>IF('TSA Input'!J3794="","",IF('TSA Input'!J3794="Yes",'TSA Input'!C3794,""))</f>
        <v/>
      </c>
      <c r="G3819" s="43" t="str">
        <f>IF('TSA Input'!J3794="","",IF('TSA Input'!J3794="Yes",'TSA Input'!I3794,""))</f>
        <v/>
      </c>
      <c r="H3819" s="43" t="str">
        <f>IF('TSA Input'!J3794="","",IF('TSA Input'!J3794="Yes",'TSA Input'!E3794,""))</f>
        <v/>
      </c>
      <c r="I3819" s="45" t="str">
        <f t="shared" si="2"/>
        <v/>
      </c>
      <c r="J3819" s="146" t="str">
        <f>IF('TSA Input'!$J3794="","",IF('TSA Input'!$J3794="Yes",'TSA Input'!$C3794,""))</f>
        <v/>
      </c>
      <c r="K3819" s="147" t="str">
        <f>IF('TSA Input'!$J3794="","",IF('TSA Input'!$J3794="Yes",'TSA Input'!$I3794,""))</f>
        <v/>
      </c>
      <c r="L3819" s="147" t="str">
        <f>IF('TSA Input'!$J3794="","",IF('TSA Input'!$J3794="Yes",'TSA Input'!$E3794,""))</f>
        <v/>
      </c>
      <c r="M3819" s="45" t="str">
        <f t="shared" si="3"/>
        <v/>
      </c>
      <c r="N3819" s="48"/>
      <c r="O3819" s="49"/>
      <c r="P3819" s="148" t="s">
        <v>31</v>
      </c>
      <c r="Q3819" s="149" t="s">
        <v>31</v>
      </c>
      <c r="R3819" s="1"/>
    </row>
    <row r="3820" spans="1:18" ht="15.75" hidden="1" customHeight="1">
      <c r="A3820" s="1" t="str">
        <f t="shared" si="1"/>
        <v/>
      </c>
      <c r="B3820" s="1"/>
      <c r="C3820" s="38" t="str">
        <f>IF('TSA Input'!J3795="","",IF('TSA Input'!J3795="Yes",'TSA Input'!B3795,"Ineligible"))</f>
        <v/>
      </c>
      <c r="D3820" s="39" t="str">
        <f>IF('TSA Input'!J3795="","",IF('TSA Input'!J3795="Yes",'TSA Input'!H3795,""))</f>
        <v/>
      </c>
      <c r="E3820" s="40" t="str">
        <f>IF('TSA Input'!J3795="","",IF('TSA Input'!J3795="Yes",'TSA Input'!G3795,""))</f>
        <v/>
      </c>
      <c r="F3820" s="42" t="str">
        <f>IF('TSA Input'!J3795="","",IF('TSA Input'!J3795="Yes",'TSA Input'!C3795,""))</f>
        <v/>
      </c>
      <c r="G3820" s="43" t="str">
        <f>IF('TSA Input'!J3795="","",IF('TSA Input'!J3795="Yes",'TSA Input'!I3795,""))</f>
        <v/>
      </c>
      <c r="H3820" s="43" t="str">
        <f>IF('TSA Input'!J3795="","",IF('TSA Input'!J3795="Yes",'TSA Input'!E3795,""))</f>
        <v/>
      </c>
      <c r="I3820" s="45" t="str">
        <f t="shared" si="2"/>
        <v/>
      </c>
      <c r="J3820" s="146" t="str">
        <f>IF('TSA Input'!$J3795="","",IF('TSA Input'!$J3795="Yes",'TSA Input'!$C3795,""))</f>
        <v/>
      </c>
      <c r="K3820" s="147" t="str">
        <f>IF('TSA Input'!$J3795="","",IF('TSA Input'!$J3795="Yes",'TSA Input'!$I3795,""))</f>
        <v/>
      </c>
      <c r="L3820" s="147" t="str">
        <f>IF('TSA Input'!$J3795="","",IF('TSA Input'!$J3795="Yes",'TSA Input'!$E3795,""))</f>
        <v/>
      </c>
      <c r="M3820" s="45" t="str">
        <f t="shared" si="3"/>
        <v/>
      </c>
      <c r="N3820" s="48"/>
      <c r="O3820" s="49"/>
      <c r="P3820" s="148" t="s">
        <v>31</v>
      </c>
      <c r="Q3820" s="149" t="s">
        <v>31</v>
      </c>
      <c r="R3820" s="1"/>
    </row>
    <row r="3821" spans="1:18" ht="15.75" hidden="1" customHeight="1">
      <c r="A3821" s="1" t="str">
        <f t="shared" si="1"/>
        <v/>
      </c>
      <c r="B3821" s="1"/>
      <c r="C3821" s="38" t="str">
        <f>IF('TSA Input'!J3796="","",IF('TSA Input'!J3796="Yes",'TSA Input'!B3796,"Ineligible"))</f>
        <v/>
      </c>
      <c r="D3821" s="39" t="str">
        <f>IF('TSA Input'!J3796="","",IF('TSA Input'!J3796="Yes",'TSA Input'!H3796,""))</f>
        <v/>
      </c>
      <c r="E3821" s="40" t="str">
        <f>IF('TSA Input'!J3796="","",IF('TSA Input'!J3796="Yes",'TSA Input'!G3796,""))</f>
        <v/>
      </c>
      <c r="F3821" s="42" t="str">
        <f>IF('TSA Input'!J3796="","",IF('TSA Input'!J3796="Yes",'TSA Input'!C3796,""))</f>
        <v/>
      </c>
      <c r="G3821" s="43" t="str">
        <f>IF('TSA Input'!J3796="","",IF('TSA Input'!J3796="Yes",'TSA Input'!I3796,""))</f>
        <v/>
      </c>
      <c r="H3821" s="43" t="str">
        <f>IF('TSA Input'!J3796="","",IF('TSA Input'!J3796="Yes",'TSA Input'!E3796,""))</f>
        <v/>
      </c>
      <c r="I3821" s="45" t="str">
        <f t="shared" si="2"/>
        <v/>
      </c>
      <c r="J3821" s="146" t="str">
        <f>IF('TSA Input'!$J3796="","",IF('TSA Input'!$J3796="Yes",'TSA Input'!$C3796,""))</f>
        <v/>
      </c>
      <c r="K3821" s="147" t="str">
        <f>IF('TSA Input'!$J3796="","",IF('TSA Input'!$J3796="Yes",'TSA Input'!$I3796,""))</f>
        <v/>
      </c>
      <c r="L3821" s="147" t="str">
        <f>IF('TSA Input'!$J3796="","",IF('TSA Input'!$J3796="Yes",'TSA Input'!$E3796,""))</f>
        <v/>
      </c>
      <c r="M3821" s="45" t="str">
        <f t="shared" si="3"/>
        <v/>
      </c>
      <c r="N3821" s="48"/>
      <c r="O3821" s="49"/>
      <c r="P3821" s="148" t="s">
        <v>31</v>
      </c>
      <c r="Q3821" s="149" t="s">
        <v>31</v>
      </c>
      <c r="R3821" s="1"/>
    </row>
    <row r="3822" spans="1:18" ht="15.75" hidden="1" customHeight="1">
      <c r="A3822" s="1" t="str">
        <f t="shared" si="1"/>
        <v/>
      </c>
      <c r="B3822" s="1"/>
      <c r="C3822" s="38" t="str">
        <f>IF('TSA Input'!J3797="","",IF('TSA Input'!J3797="Yes",'TSA Input'!B3797,"Ineligible"))</f>
        <v/>
      </c>
      <c r="D3822" s="39" t="str">
        <f>IF('TSA Input'!J3797="","",IF('TSA Input'!J3797="Yes",'TSA Input'!H3797,""))</f>
        <v/>
      </c>
      <c r="E3822" s="40" t="str">
        <f>IF('TSA Input'!J3797="","",IF('TSA Input'!J3797="Yes",'TSA Input'!G3797,""))</f>
        <v/>
      </c>
      <c r="F3822" s="42" t="str">
        <f>IF('TSA Input'!J3797="","",IF('TSA Input'!J3797="Yes",'TSA Input'!C3797,""))</f>
        <v/>
      </c>
      <c r="G3822" s="43" t="str">
        <f>IF('TSA Input'!J3797="","",IF('TSA Input'!J3797="Yes",'TSA Input'!I3797,""))</f>
        <v/>
      </c>
      <c r="H3822" s="43" t="str">
        <f>IF('TSA Input'!J3797="","",IF('TSA Input'!J3797="Yes",'TSA Input'!E3797,""))</f>
        <v/>
      </c>
      <c r="I3822" s="45" t="str">
        <f t="shared" si="2"/>
        <v/>
      </c>
      <c r="J3822" s="146" t="str">
        <f>IF('TSA Input'!$J3797="","",IF('TSA Input'!$J3797="Yes",'TSA Input'!$C3797,""))</f>
        <v/>
      </c>
      <c r="K3822" s="147" t="str">
        <f>IF('TSA Input'!$J3797="","",IF('TSA Input'!$J3797="Yes",'TSA Input'!$I3797,""))</f>
        <v/>
      </c>
      <c r="L3822" s="147" t="str">
        <f>IF('TSA Input'!$J3797="","",IF('TSA Input'!$J3797="Yes",'TSA Input'!$E3797,""))</f>
        <v/>
      </c>
      <c r="M3822" s="45" t="str">
        <f t="shared" si="3"/>
        <v/>
      </c>
      <c r="N3822" s="48"/>
      <c r="O3822" s="49"/>
      <c r="P3822" s="148" t="s">
        <v>31</v>
      </c>
      <c r="Q3822" s="149" t="s">
        <v>31</v>
      </c>
      <c r="R3822" s="1"/>
    </row>
    <row r="3823" spans="1:18" ht="15.75" hidden="1" customHeight="1">
      <c r="A3823" s="1" t="str">
        <f t="shared" si="1"/>
        <v/>
      </c>
      <c r="B3823" s="1"/>
      <c r="C3823" s="38" t="str">
        <f>IF('TSA Input'!J3798="","",IF('TSA Input'!J3798="Yes",'TSA Input'!B3798,"Ineligible"))</f>
        <v/>
      </c>
      <c r="D3823" s="39" t="str">
        <f>IF('TSA Input'!J3798="","",IF('TSA Input'!J3798="Yes",'TSA Input'!H3798,""))</f>
        <v/>
      </c>
      <c r="E3823" s="40" t="str">
        <f>IF('TSA Input'!J3798="","",IF('TSA Input'!J3798="Yes",'TSA Input'!G3798,""))</f>
        <v/>
      </c>
      <c r="F3823" s="42" t="str">
        <f>IF('TSA Input'!J3798="","",IF('TSA Input'!J3798="Yes",'TSA Input'!C3798,""))</f>
        <v/>
      </c>
      <c r="G3823" s="43" t="str">
        <f>IF('TSA Input'!J3798="","",IF('TSA Input'!J3798="Yes",'TSA Input'!I3798,""))</f>
        <v/>
      </c>
      <c r="H3823" s="43" t="str">
        <f>IF('TSA Input'!J3798="","",IF('TSA Input'!J3798="Yes",'TSA Input'!E3798,""))</f>
        <v/>
      </c>
      <c r="I3823" s="45" t="str">
        <f t="shared" si="2"/>
        <v/>
      </c>
      <c r="J3823" s="146" t="str">
        <f>IF('TSA Input'!$J3798="","",IF('TSA Input'!$J3798="Yes",'TSA Input'!$C3798,""))</f>
        <v/>
      </c>
      <c r="K3823" s="147" t="str">
        <f>IF('TSA Input'!$J3798="","",IF('TSA Input'!$J3798="Yes",'TSA Input'!$I3798,""))</f>
        <v/>
      </c>
      <c r="L3823" s="147" t="str">
        <f>IF('TSA Input'!$J3798="","",IF('TSA Input'!$J3798="Yes",'TSA Input'!$E3798,""))</f>
        <v/>
      </c>
      <c r="M3823" s="45" t="str">
        <f t="shared" si="3"/>
        <v/>
      </c>
      <c r="N3823" s="48"/>
      <c r="O3823" s="49"/>
      <c r="P3823" s="148" t="s">
        <v>31</v>
      </c>
      <c r="Q3823" s="149" t="s">
        <v>31</v>
      </c>
      <c r="R3823" s="1"/>
    </row>
    <row r="3824" spans="1:18" ht="15.75" hidden="1" customHeight="1">
      <c r="A3824" s="1" t="str">
        <f t="shared" si="1"/>
        <v/>
      </c>
      <c r="B3824" s="1"/>
      <c r="C3824" s="38" t="str">
        <f>IF('TSA Input'!J3799="","",IF('TSA Input'!J3799="Yes",'TSA Input'!B3799,"Ineligible"))</f>
        <v/>
      </c>
      <c r="D3824" s="39" t="str">
        <f>IF('TSA Input'!J3799="","",IF('TSA Input'!J3799="Yes",'TSA Input'!H3799,""))</f>
        <v/>
      </c>
      <c r="E3824" s="40" t="str">
        <f>IF('TSA Input'!J3799="","",IF('TSA Input'!J3799="Yes",'TSA Input'!G3799,""))</f>
        <v/>
      </c>
      <c r="F3824" s="42" t="str">
        <f>IF('TSA Input'!J3799="","",IF('TSA Input'!J3799="Yes",'TSA Input'!C3799,""))</f>
        <v/>
      </c>
      <c r="G3824" s="43" t="str">
        <f>IF('TSA Input'!J3799="","",IF('TSA Input'!J3799="Yes",'TSA Input'!I3799,""))</f>
        <v/>
      </c>
      <c r="H3824" s="43" t="str">
        <f>IF('TSA Input'!J3799="","",IF('TSA Input'!J3799="Yes",'TSA Input'!E3799,""))</f>
        <v/>
      </c>
      <c r="I3824" s="45" t="str">
        <f t="shared" si="2"/>
        <v/>
      </c>
      <c r="J3824" s="146" t="str">
        <f>IF('TSA Input'!$J3799="","",IF('TSA Input'!$J3799="Yes",'TSA Input'!$C3799,""))</f>
        <v/>
      </c>
      <c r="K3824" s="147" t="str">
        <f>IF('TSA Input'!$J3799="","",IF('TSA Input'!$J3799="Yes",'TSA Input'!$I3799,""))</f>
        <v/>
      </c>
      <c r="L3824" s="147" t="str">
        <f>IF('TSA Input'!$J3799="","",IF('TSA Input'!$J3799="Yes",'TSA Input'!$E3799,""))</f>
        <v/>
      </c>
      <c r="M3824" s="45" t="str">
        <f t="shared" si="3"/>
        <v/>
      </c>
      <c r="N3824" s="48"/>
      <c r="O3824" s="49"/>
      <c r="P3824" s="148" t="s">
        <v>31</v>
      </c>
      <c r="Q3824" s="149" t="s">
        <v>31</v>
      </c>
      <c r="R3824" s="1"/>
    </row>
    <row r="3825" spans="1:18" ht="15.75" hidden="1" customHeight="1">
      <c r="A3825" s="1" t="str">
        <f t="shared" si="1"/>
        <v/>
      </c>
      <c r="B3825" s="1"/>
      <c r="C3825" s="38" t="str">
        <f>IF('TSA Input'!J3800="","",IF('TSA Input'!J3800="Yes",'TSA Input'!B3800,"Ineligible"))</f>
        <v/>
      </c>
      <c r="D3825" s="39" t="str">
        <f>IF('TSA Input'!J3800="","",IF('TSA Input'!J3800="Yes",'TSA Input'!H3800,""))</f>
        <v/>
      </c>
      <c r="E3825" s="40" t="str">
        <f>IF('TSA Input'!J3800="","",IF('TSA Input'!J3800="Yes",'TSA Input'!G3800,""))</f>
        <v/>
      </c>
      <c r="F3825" s="42" t="str">
        <f>IF('TSA Input'!J3800="","",IF('TSA Input'!J3800="Yes",'TSA Input'!C3800,""))</f>
        <v/>
      </c>
      <c r="G3825" s="43" t="str">
        <f>IF('TSA Input'!J3800="","",IF('TSA Input'!J3800="Yes",'TSA Input'!I3800,""))</f>
        <v/>
      </c>
      <c r="H3825" s="43" t="str">
        <f>IF('TSA Input'!J3800="","",IF('TSA Input'!J3800="Yes",'TSA Input'!E3800,""))</f>
        <v/>
      </c>
      <c r="I3825" s="45" t="str">
        <f t="shared" si="2"/>
        <v/>
      </c>
      <c r="J3825" s="146" t="str">
        <f>IF('TSA Input'!$J3800="","",IF('TSA Input'!$J3800="Yes",'TSA Input'!$C3800,""))</f>
        <v/>
      </c>
      <c r="K3825" s="147" t="str">
        <f>IF('TSA Input'!$J3800="","",IF('TSA Input'!$J3800="Yes",'TSA Input'!$I3800,""))</f>
        <v/>
      </c>
      <c r="L3825" s="147" t="str">
        <f>IF('TSA Input'!$J3800="","",IF('TSA Input'!$J3800="Yes",'TSA Input'!$E3800,""))</f>
        <v/>
      </c>
      <c r="M3825" s="45" t="str">
        <f t="shared" si="3"/>
        <v/>
      </c>
      <c r="N3825" s="48"/>
      <c r="O3825" s="49"/>
      <c r="P3825" s="148" t="s">
        <v>31</v>
      </c>
      <c r="Q3825" s="149" t="s">
        <v>31</v>
      </c>
      <c r="R3825" s="1"/>
    </row>
    <row r="3826" spans="1:18" ht="15.75" hidden="1" customHeight="1">
      <c r="A3826" s="1" t="str">
        <f t="shared" si="1"/>
        <v/>
      </c>
      <c r="B3826" s="1"/>
      <c r="C3826" s="38" t="str">
        <f>IF('TSA Input'!J3801="","",IF('TSA Input'!J3801="Yes",'TSA Input'!B3801,"Ineligible"))</f>
        <v/>
      </c>
      <c r="D3826" s="39" t="str">
        <f>IF('TSA Input'!J3801="","",IF('TSA Input'!J3801="Yes",'TSA Input'!H3801,""))</f>
        <v/>
      </c>
      <c r="E3826" s="40" t="str">
        <f>IF('TSA Input'!J3801="","",IF('TSA Input'!J3801="Yes",'TSA Input'!G3801,""))</f>
        <v/>
      </c>
      <c r="F3826" s="42" t="str">
        <f>IF('TSA Input'!J3801="","",IF('TSA Input'!J3801="Yes",'TSA Input'!C3801,""))</f>
        <v/>
      </c>
      <c r="G3826" s="43" t="str">
        <f>IF('TSA Input'!J3801="","",IF('TSA Input'!J3801="Yes",'TSA Input'!I3801,""))</f>
        <v/>
      </c>
      <c r="H3826" s="43" t="str">
        <f>IF('TSA Input'!J3801="","",IF('TSA Input'!J3801="Yes",'TSA Input'!E3801,""))</f>
        <v/>
      </c>
      <c r="I3826" s="45" t="str">
        <f t="shared" si="2"/>
        <v/>
      </c>
      <c r="J3826" s="146" t="str">
        <f>IF('TSA Input'!$J3801="","",IF('TSA Input'!$J3801="Yes",'TSA Input'!$C3801,""))</f>
        <v/>
      </c>
      <c r="K3826" s="147" t="str">
        <f>IF('TSA Input'!$J3801="","",IF('TSA Input'!$J3801="Yes",'TSA Input'!$I3801,""))</f>
        <v/>
      </c>
      <c r="L3826" s="147" t="str">
        <f>IF('TSA Input'!$J3801="","",IF('TSA Input'!$J3801="Yes",'TSA Input'!$E3801,""))</f>
        <v/>
      </c>
      <c r="M3826" s="45" t="str">
        <f t="shared" si="3"/>
        <v/>
      </c>
      <c r="N3826" s="48"/>
      <c r="O3826" s="49"/>
      <c r="P3826" s="148" t="s">
        <v>31</v>
      </c>
      <c r="Q3826" s="149" t="s">
        <v>31</v>
      </c>
      <c r="R3826" s="1"/>
    </row>
    <row r="3827" spans="1:18" ht="15.75" hidden="1" customHeight="1">
      <c r="A3827" s="1" t="str">
        <f t="shared" si="1"/>
        <v/>
      </c>
      <c r="B3827" s="1"/>
      <c r="C3827" s="38" t="str">
        <f>IF('TSA Input'!J3802="","",IF('TSA Input'!J3802="Yes",'TSA Input'!B3802,"Ineligible"))</f>
        <v/>
      </c>
      <c r="D3827" s="39" t="str">
        <f>IF('TSA Input'!J3802="","",IF('TSA Input'!J3802="Yes",'TSA Input'!H3802,""))</f>
        <v/>
      </c>
      <c r="E3827" s="40" t="str">
        <f>IF('TSA Input'!J3802="","",IF('TSA Input'!J3802="Yes",'TSA Input'!G3802,""))</f>
        <v/>
      </c>
      <c r="F3827" s="42" t="str">
        <f>IF('TSA Input'!J3802="","",IF('TSA Input'!J3802="Yes",'TSA Input'!C3802,""))</f>
        <v/>
      </c>
      <c r="G3827" s="43" t="str">
        <f>IF('TSA Input'!J3802="","",IF('TSA Input'!J3802="Yes",'TSA Input'!I3802,""))</f>
        <v/>
      </c>
      <c r="H3827" s="43" t="str">
        <f>IF('TSA Input'!J3802="","",IF('TSA Input'!J3802="Yes",'TSA Input'!E3802,""))</f>
        <v/>
      </c>
      <c r="I3827" s="45" t="str">
        <f t="shared" si="2"/>
        <v/>
      </c>
      <c r="J3827" s="146" t="str">
        <f>IF('TSA Input'!$J3802="","",IF('TSA Input'!$J3802="Yes",'TSA Input'!$C3802,""))</f>
        <v/>
      </c>
      <c r="K3827" s="147" t="str">
        <f>IF('TSA Input'!$J3802="","",IF('TSA Input'!$J3802="Yes",'TSA Input'!$I3802,""))</f>
        <v/>
      </c>
      <c r="L3827" s="147" t="str">
        <f>IF('TSA Input'!$J3802="","",IF('TSA Input'!$J3802="Yes",'TSA Input'!$E3802,""))</f>
        <v/>
      </c>
      <c r="M3827" s="45" t="str">
        <f t="shared" si="3"/>
        <v/>
      </c>
      <c r="N3827" s="48"/>
      <c r="O3827" s="49"/>
      <c r="P3827" s="148" t="s">
        <v>31</v>
      </c>
      <c r="Q3827" s="149" t="s">
        <v>31</v>
      </c>
      <c r="R3827" s="1"/>
    </row>
    <row r="3828" spans="1:18" ht="15.75" hidden="1" customHeight="1">
      <c r="A3828" s="1" t="str">
        <f t="shared" si="1"/>
        <v/>
      </c>
      <c r="B3828" s="1"/>
      <c r="C3828" s="38" t="str">
        <f>IF('TSA Input'!J3803="","",IF('TSA Input'!J3803="Yes",'TSA Input'!B3803,"Ineligible"))</f>
        <v/>
      </c>
      <c r="D3828" s="39" t="str">
        <f>IF('TSA Input'!J3803="","",IF('TSA Input'!J3803="Yes",'TSA Input'!H3803,""))</f>
        <v/>
      </c>
      <c r="E3828" s="40" t="str">
        <f>IF('TSA Input'!J3803="","",IF('TSA Input'!J3803="Yes",'TSA Input'!G3803,""))</f>
        <v/>
      </c>
      <c r="F3828" s="42" t="str">
        <f>IF('TSA Input'!J3803="","",IF('TSA Input'!J3803="Yes",'TSA Input'!C3803,""))</f>
        <v/>
      </c>
      <c r="G3828" s="43" t="str">
        <f>IF('TSA Input'!J3803="","",IF('TSA Input'!J3803="Yes",'TSA Input'!I3803,""))</f>
        <v/>
      </c>
      <c r="H3828" s="43" t="str">
        <f>IF('TSA Input'!J3803="","",IF('TSA Input'!J3803="Yes",'TSA Input'!E3803,""))</f>
        <v/>
      </c>
      <c r="I3828" s="45" t="str">
        <f t="shared" si="2"/>
        <v/>
      </c>
      <c r="J3828" s="146" t="str">
        <f>IF('TSA Input'!$J3803="","",IF('TSA Input'!$J3803="Yes",'TSA Input'!$C3803,""))</f>
        <v/>
      </c>
      <c r="K3828" s="147" t="str">
        <f>IF('TSA Input'!$J3803="","",IF('TSA Input'!$J3803="Yes",'TSA Input'!$I3803,""))</f>
        <v/>
      </c>
      <c r="L3828" s="147" t="str">
        <f>IF('TSA Input'!$J3803="","",IF('TSA Input'!$J3803="Yes",'TSA Input'!$E3803,""))</f>
        <v/>
      </c>
      <c r="M3828" s="45" t="str">
        <f t="shared" si="3"/>
        <v/>
      </c>
      <c r="N3828" s="48"/>
      <c r="O3828" s="49"/>
      <c r="P3828" s="148" t="s">
        <v>31</v>
      </c>
      <c r="Q3828" s="149" t="s">
        <v>31</v>
      </c>
      <c r="R3828" s="1"/>
    </row>
    <row r="3829" spans="1:18" ht="15.75" hidden="1" customHeight="1">
      <c r="A3829" s="1" t="str">
        <f t="shared" si="1"/>
        <v/>
      </c>
      <c r="B3829" s="1"/>
      <c r="C3829" s="38" t="str">
        <f>IF('TSA Input'!J3804="","",IF('TSA Input'!J3804="Yes",'TSA Input'!B3804,"Ineligible"))</f>
        <v/>
      </c>
      <c r="D3829" s="39" t="str">
        <f>IF('TSA Input'!J3804="","",IF('TSA Input'!J3804="Yes",'TSA Input'!H3804,""))</f>
        <v/>
      </c>
      <c r="E3829" s="40" t="str">
        <f>IF('TSA Input'!J3804="","",IF('TSA Input'!J3804="Yes",'TSA Input'!G3804,""))</f>
        <v/>
      </c>
      <c r="F3829" s="42" t="str">
        <f>IF('TSA Input'!J3804="","",IF('TSA Input'!J3804="Yes",'TSA Input'!C3804,""))</f>
        <v/>
      </c>
      <c r="G3829" s="43" t="str">
        <f>IF('TSA Input'!J3804="","",IF('TSA Input'!J3804="Yes",'TSA Input'!I3804,""))</f>
        <v/>
      </c>
      <c r="H3829" s="43" t="str">
        <f>IF('TSA Input'!J3804="","",IF('TSA Input'!J3804="Yes",'TSA Input'!E3804,""))</f>
        <v/>
      </c>
      <c r="I3829" s="45" t="str">
        <f t="shared" si="2"/>
        <v/>
      </c>
      <c r="J3829" s="146" t="str">
        <f>IF('TSA Input'!$J3804="","",IF('TSA Input'!$J3804="Yes",'TSA Input'!$C3804,""))</f>
        <v/>
      </c>
      <c r="K3829" s="147" t="str">
        <f>IF('TSA Input'!$J3804="","",IF('TSA Input'!$J3804="Yes",'TSA Input'!$I3804,""))</f>
        <v/>
      </c>
      <c r="L3829" s="147" t="str">
        <f>IF('TSA Input'!$J3804="","",IF('TSA Input'!$J3804="Yes",'TSA Input'!$E3804,""))</f>
        <v/>
      </c>
      <c r="M3829" s="45" t="str">
        <f t="shared" si="3"/>
        <v/>
      </c>
      <c r="N3829" s="48"/>
      <c r="O3829" s="49"/>
      <c r="P3829" s="148" t="s">
        <v>31</v>
      </c>
      <c r="Q3829" s="149" t="s">
        <v>31</v>
      </c>
      <c r="R3829" s="1"/>
    </row>
    <row r="3830" spans="1:18" ht="15.75" hidden="1" customHeight="1">
      <c r="A3830" s="1" t="str">
        <f t="shared" si="1"/>
        <v/>
      </c>
      <c r="B3830" s="1"/>
      <c r="C3830" s="38" t="str">
        <f>IF('TSA Input'!J3805="","",IF('TSA Input'!J3805="Yes",'TSA Input'!B3805,"Ineligible"))</f>
        <v/>
      </c>
      <c r="D3830" s="39" t="str">
        <f>IF('TSA Input'!J3805="","",IF('TSA Input'!J3805="Yes",'TSA Input'!H3805,""))</f>
        <v/>
      </c>
      <c r="E3830" s="40" t="str">
        <f>IF('TSA Input'!J3805="","",IF('TSA Input'!J3805="Yes",'TSA Input'!G3805,""))</f>
        <v/>
      </c>
      <c r="F3830" s="42" t="str">
        <f>IF('TSA Input'!J3805="","",IF('TSA Input'!J3805="Yes",'TSA Input'!C3805,""))</f>
        <v/>
      </c>
      <c r="G3830" s="43" t="str">
        <f>IF('TSA Input'!J3805="","",IF('TSA Input'!J3805="Yes",'TSA Input'!I3805,""))</f>
        <v/>
      </c>
      <c r="H3830" s="43" t="str">
        <f>IF('TSA Input'!J3805="","",IF('TSA Input'!J3805="Yes",'TSA Input'!E3805,""))</f>
        <v/>
      </c>
      <c r="I3830" s="45" t="str">
        <f t="shared" si="2"/>
        <v/>
      </c>
      <c r="J3830" s="146" t="str">
        <f>IF('TSA Input'!$J3805="","",IF('TSA Input'!$J3805="Yes",'TSA Input'!$C3805,""))</f>
        <v/>
      </c>
      <c r="K3830" s="147" t="str">
        <f>IF('TSA Input'!$J3805="","",IF('TSA Input'!$J3805="Yes",'TSA Input'!$I3805,""))</f>
        <v/>
      </c>
      <c r="L3830" s="147" t="str">
        <f>IF('TSA Input'!$J3805="","",IF('TSA Input'!$J3805="Yes",'TSA Input'!$E3805,""))</f>
        <v/>
      </c>
      <c r="M3830" s="45" t="str">
        <f t="shared" si="3"/>
        <v/>
      </c>
      <c r="N3830" s="48"/>
      <c r="O3830" s="49"/>
      <c r="P3830" s="148" t="s">
        <v>31</v>
      </c>
      <c r="Q3830" s="149" t="s">
        <v>31</v>
      </c>
      <c r="R3830" s="1"/>
    </row>
    <row r="3831" spans="1:18" ht="15.75" hidden="1" customHeight="1">
      <c r="A3831" s="1" t="str">
        <f t="shared" si="1"/>
        <v/>
      </c>
      <c r="B3831" s="1"/>
      <c r="C3831" s="38" t="str">
        <f>IF('TSA Input'!J3806="","",IF('TSA Input'!J3806="Yes",'TSA Input'!B3806,"Ineligible"))</f>
        <v/>
      </c>
      <c r="D3831" s="39" t="str">
        <f>IF('TSA Input'!J3806="","",IF('TSA Input'!J3806="Yes",'TSA Input'!H3806,""))</f>
        <v/>
      </c>
      <c r="E3831" s="40" t="str">
        <f>IF('TSA Input'!J3806="","",IF('TSA Input'!J3806="Yes",'TSA Input'!G3806,""))</f>
        <v/>
      </c>
      <c r="F3831" s="42" t="str">
        <f>IF('TSA Input'!J3806="","",IF('TSA Input'!J3806="Yes",'TSA Input'!C3806,""))</f>
        <v/>
      </c>
      <c r="G3831" s="43" t="str">
        <f>IF('TSA Input'!J3806="","",IF('TSA Input'!J3806="Yes",'TSA Input'!I3806,""))</f>
        <v/>
      </c>
      <c r="H3831" s="43" t="str">
        <f>IF('TSA Input'!J3806="","",IF('TSA Input'!J3806="Yes",'TSA Input'!E3806,""))</f>
        <v/>
      </c>
      <c r="I3831" s="45" t="str">
        <f t="shared" si="2"/>
        <v/>
      </c>
      <c r="J3831" s="146" t="str">
        <f>IF('TSA Input'!$J3806="","",IF('TSA Input'!$J3806="Yes",'TSA Input'!$C3806,""))</f>
        <v/>
      </c>
      <c r="K3831" s="147" t="str">
        <f>IF('TSA Input'!$J3806="","",IF('TSA Input'!$J3806="Yes",'TSA Input'!$I3806,""))</f>
        <v/>
      </c>
      <c r="L3831" s="147" t="str">
        <f>IF('TSA Input'!$J3806="","",IF('TSA Input'!$J3806="Yes",'TSA Input'!$E3806,""))</f>
        <v/>
      </c>
      <c r="M3831" s="45" t="str">
        <f t="shared" si="3"/>
        <v/>
      </c>
      <c r="N3831" s="48"/>
      <c r="O3831" s="49"/>
      <c r="P3831" s="148" t="s">
        <v>31</v>
      </c>
      <c r="Q3831" s="149" t="s">
        <v>31</v>
      </c>
      <c r="R3831" s="1"/>
    </row>
    <row r="3832" spans="1:18" ht="15.75" hidden="1" customHeight="1">
      <c r="A3832" s="1" t="str">
        <f t="shared" si="1"/>
        <v/>
      </c>
      <c r="B3832" s="1"/>
      <c r="C3832" s="38" t="str">
        <f>IF('TSA Input'!J3807="","",IF('TSA Input'!J3807="Yes",'TSA Input'!B3807,"Ineligible"))</f>
        <v/>
      </c>
      <c r="D3832" s="39" t="str">
        <f>IF('TSA Input'!J3807="","",IF('TSA Input'!J3807="Yes",'TSA Input'!H3807,""))</f>
        <v/>
      </c>
      <c r="E3832" s="40" t="str">
        <f>IF('TSA Input'!J3807="","",IF('TSA Input'!J3807="Yes",'TSA Input'!G3807,""))</f>
        <v/>
      </c>
      <c r="F3832" s="42" t="str">
        <f>IF('TSA Input'!J3807="","",IF('TSA Input'!J3807="Yes",'TSA Input'!C3807,""))</f>
        <v/>
      </c>
      <c r="G3832" s="43" t="str">
        <f>IF('TSA Input'!J3807="","",IF('TSA Input'!J3807="Yes",'TSA Input'!I3807,""))</f>
        <v/>
      </c>
      <c r="H3832" s="43" t="str">
        <f>IF('TSA Input'!J3807="","",IF('TSA Input'!J3807="Yes",'TSA Input'!E3807,""))</f>
        <v/>
      </c>
      <c r="I3832" s="45" t="str">
        <f t="shared" si="2"/>
        <v/>
      </c>
      <c r="J3832" s="146" t="str">
        <f>IF('TSA Input'!$J3807="","",IF('TSA Input'!$J3807="Yes",'TSA Input'!$C3807,""))</f>
        <v/>
      </c>
      <c r="K3832" s="147" t="str">
        <f>IF('TSA Input'!$J3807="","",IF('TSA Input'!$J3807="Yes",'TSA Input'!$I3807,""))</f>
        <v/>
      </c>
      <c r="L3832" s="147" t="str">
        <f>IF('TSA Input'!$J3807="","",IF('TSA Input'!$J3807="Yes",'TSA Input'!$E3807,""))</f>
        <v/>
      </c>
      <c r="M3832" s="45" t="str">
        <f t="shared" si="3"/>
        <v/>
      </c>
      <c r="N3832" s="48"/>
      <c r="O3832" s="49"/>
      <c r="P3832" s="148" t="s">
        <v>31</v>
      </c>
      <c r="Q3832" s="149" t="s">
        <v>31</v>
      </c>
      <c r="R3832" s="1"/>
    </row>
    <row r="3833" spans="1:18" ht="15.75" hidden="1" customHeight="1">
      <c r="A3833" s="1" t="str">
        <f t="shared" si="1"/>
        <v/>
      </c>
      <c r="B3833" s="1"/>
      <c r="C3833" s="38" t="str">
        <f>IF('TSA Input'!J3808="","",IF('TSA Input'!J3808="Yes",'TSA Input'!B3808,"Ineligible"))</f>
        <v/>
      </c>
      <c r="D3833" s="39" t="str">
        <f>IF('TSA Input'!J3808="","",IF('TSA Input'!J3808="Yes",'TSA Input'!H3808,""))</f>
        <v/>
      </c>
      <c r="E3833" s="40" t="str">
        <f>IF('TSA Input'!J3808="","",IF('TSA Input'!J3808="Yes",'TSA Input'!G3808,""))</f>
        <v/>
      </c>
      <c r="F3833" s="42" t="str">
        <f>IF('TSA Input'!J3808="","",IF('TSA Input'!J3808="Yes",'TSA Input'!C3808,""))</f>
        <v/>
      </c>
      <c r="G3833" s="43" t="str">
        <f>IF('TSA Input'!J3808="","",IF('TSA Input'!J3808="Yes",'TSA Input'!I3808,""))</f>
        <v/>
      </c>
      <c r="H3833" s="43" t="str">
        <f>IF('TSA Input'!J3808="","",IF('TSA Input'!J3808="Yes",'TSA Input'!E3808,""))</f>
        <v/>
      </c>
      <c r="I3833" s="45" t="str">
        <f t="shared" si="2"/>
        <v/>
      </c>
      <c r="J3833" s="146" t="str">
        <f>IF('TSA Input'!$J3808="","",IF('TSA Input'!$J3808="Yes",'TSA Input'!$C3808,""))</f>
        <v/>
      </c>
      <c r="K3833" s="147" t="str">
        <f>IF('TSA Input'!$J3808="","",IF('TSA Input'!$J3808="Yes",'TSA Input'!$I3808,""))</f>
        <v/>
      </c>
      <c r="L3833" s="147" t="str">
        <f>IF('TSA Input'!$J3808="","",IF('TSA Input'!$J3808="Yes",'TSA Input'!$E3808,""))</f>
        <v/>
      </c>
      <c r="M3833" s="45" t="str">
        <f t="shared" si="3"/>
        <v/>
      </c>
      <c r="N3833" s="48"/>
      <c r="O3833" s="49"/>
      <c r="P3833" s="148" t="s">
        <v>31</v>
      </c>
      <c r="Q3833" s="149" t="s">
        <v>31</v>
      </c>
      <c r="R3833" s="1"/>
    </row>
    <row r="3834" spans="1:18" ht="15.75" hidden="1" customHeight="1">
      <c r="A3834" s="1" t="str">
        <f t="shared" si="1"/>
        <v/>
      </c>
      <c r="B3834" s="1"/>
      <c r="C3834" s="38" t="str">
        <f>IF('TSA Input'!J3809="","",IF('TSA Input'!J3809="Yes",'TSA Input'!B3809,"Ineligible"))</f>
        <v/>
      </c>
      <c r="D3834" s="39" t="str">
        <f>IF('TSA Input'!J3809="","",IF('TSA Input'!J3809="Yes",'TSA Input'!H3809,""))</f>
        <v/>
      </c>
      <c r="E3834" s="40" t="str">
        <f>IF('TSA Input'!J3809="","",IF('TSA Input'!J3809="Yes",'TSA Input'!G3809,""))</f>
        <v/>
      </c>
      <c r="F3834" s="42" t="str">
        <f>IF('TSA Input'!J3809="","",IF('TSA Input'!J3809="Yes",'TSA Input'!C3809,""))</f>
        <v/>
      </c>
      <c r="G3834" s="43" t="str">
        <f>IF('TSA Input'!J3809="","",IF('TSA Input'!J3809="Yes",'TSA Input'!I3809,""))</f>
        <v/>
      </c>
      <c r="H3834" s="43" t="str">
        <f>IF('TSA Input'!J3809="","",IF('TSA Input'!J3809="Yes",'TSA Input'!E3809,""))</f>
        <v/>
      </c>
      <c r="I3834" s="45" t="str">
        <f t="shared" si="2"/>
        <v/>
      </c>
      <c r="J3834" s="146" t="str">
        <f>IF('TSA Input'!$J3809="","",IF('TSA Input'!$J3809="Yes",'TSA Input'!$C3809,""))</f>
        <v/>
      </c>
      <c r="K3834" s="147" t="str">
        <f>IF('TSA Input'!$J3809="","",IF('TSA Input'!$J3809="Yes",'TSA Input'!$I3809,""))</f>
        <v/>
      </c>
      <c r="L3834" s="147" t="str">
        <f>IF('TSA Input'!$J3809="","",IF('TSA Input'!$J3809="Yes",'TSA Input'!$E3809,""))</f>
        <v/>
      </c>
      <c r="M3834" s="45" t="str">
        <f t="shared" si="3"/>
        <v/>
      </c>
      <c r="N3834" s="48"/>
      <c r="O3834" s="49"/>
      <c r="P3834" s="148" t="s">
        <v>31</v>
      </c>
      <c r="Q3834" s="149" t="s">
        <v>31</v>
      </c>
      <c r="R3834" s="1"/>
    </row>
    <row r="3835" spans="1:18" ht="15.75" hidden="1" customHeight="1">
      <c r="A3835" s="1" t="str">
        <f t="shared" si="1"/>
        <v/>
      </c>
      <c r="B3835" s="1"/>
      <c r="C3835" s="38" t="str">
        <f>IF('TSA Input'!J3810="","",IF('TSA Input'!J3810="Yes",'TSA Input'!B3810,"Ineligible"))</f>
        <v/>
      </c>
      <c r="D3835" s="39" t="str">
        <f>IF('TSA Input'!J3810="","",IF('TSA Input'!J3810="Yes",'TSA Input'!H3810,""))</f>
        <v/>
      </c>
      <c r="E3835" s="40" t="str">
        <f>IF('TSA Input'!J3810="","",IF('TSA Input'!J3810="Yes",'TSA Input'!G3810,""))</f>
        <v/>
      </c>
      <c r="F3835" s="42" t="str">
        <f>IF('TSA Input'!J3810="","",IF('TSA Input'!J3810="Yes",'TSA Input'!C3810,""))</f>
        <v/>
      </c>
      <c r="G3835" s="43" t="str">
        <f>IF('TSA Input'!J3810="","",IF('TSA Input'!J3810="Yes",'TSA Input'!I3810,""))</f>
        <v/>
      </c>
      <c r="H3835" s="43" t="str">
        <f>IF('TSA Input'!J3810="","",IF('TSA Input'!J3810="Yes",'TSA Input'!E3810,""))</f>
        <v/>
      </c>
      <c r="I3835" s="45" t="str">
        <f t="shared" si="2"/>
        <v/>
      </c>
      <c r="J3835" s="146" t="str">
        <f>IF('TSA Input'!$J3810="","",IF('TSA Input'!$J3810="Yes",'TSA Input'!$C3810,""))</f>
        <v/>
      </c>
      <c r="K3835" s="147" t="str">
        <f>IF('TSA Input'!$J3810="","",IF('TSA Input'!$J3810="Yes",'TSA Input'!$I3810,""))</f>
        <v/>
      </c>
      <c r="L3835" s="147" t="str">
        <f>IF('TSA Input'!$J3810="","",IF('TSA Input'!$J3810="Yes",'TSA Input'!$E3810,""))</f>
        <v/>
      </c>
      <c r="M3835" s="45" t="str">
        <f t="shared" si="3"/>
        <v/>
      </c>
      <c r="N3835" s="48"/>
      <c r="O3835" s="49"/>
      <c r="P3835" s="148" t="s">
        <v>31</v>
      </c>
      <c r="Q3835" s="149" t="s">
        <v>31</v>
      </c>
      <c r="R3835" s="1"/>
    </row>
    <row r="3836" spans="1:18" ht="15.75" hidden="1" customHeight="1">
      <c r="A3836" s="1" t="str">
        <f t="shared" si="1"/>
        <v/>
      </c>
      <c r="B3836" s="1"/>
      <c r="C3836" s="38" t="str">
        <f>IF('TSA Input'!J3811="","",IF('TSA Input'!J3811="Yes",'TSA Input'!B3811,"Ineligible"))</f>
        <v/>
      </c>
      <c r="D3836" s="39" t="str">
        <f>IF('TSA Input'!J3811="","",IF('TSA Input'!J3811="Yes",'TSA Input'!H3811,""))</f>
        <v/>
      </c>
      <c r="E3836" s="40" t="str">
        <f>IF('TSA Input'!J3811="","",IF('TSA Input'!J3811="Yes",'TSA Input'!G3811,""))</f>
        <v/>
      </c>
      <c r="F3836" s="42" t="str">
        <f>IF('TSA Input'!J3811="","",IF('TSA Input'!J3811="Yes",'TSA Input'!C3811,""))</f>
        <v/>
      </c>
      <c r="G3836" s="43" t="str">
        <f>IF('TSA Input'!J3811="","",IF('TSA Input'!J3811="Yes",'TSA Input'!I3811,""))</f>
        <v/>
      </c>
      <c r="H3836" s="43" t="str">
        <f>IF('TSA Input'!J3811="","",IF('TSA Input'!J3811="Yes",'TSA Input'!E3811,""))</f>
        <v/>
      </c>
      <c r="I3836" s="45" t="str">
        <f t="shared" si="2"/>
        <v/>
      </c>
      <c r="J3836" s="146" t="str">
        <f>IF('TSA Input'!$J3811="","",IF('TSA Input'!$J3811="Yes",'TSA Input'!$C3811,""))</f>
        <v/>
      </c>
      <c r="K3836" s="147" t="str">
        <f>IF('TSA Input'!$J3811="","",IF('TSA Input'!$J3811="Yes",'TSA Input'!$I3811,""))</f>
        <v/>
      </c>
      <c r="L3836" s="147" t="str">
        <f>IF('TSA Input'!$J3811="","",IF('TSA Input'!$J3811="Yes",'TSA Input'!$E3811,""))</f>
        <v/>
      </c>
      <c r="M3836" s="45" t="str">
        <f t="shared" si="3"/>
        <v/>
      </c>
      <c r="N3836" s="48"/>
      <c r="O3836" s="49"/>
      <c r="P3836" s="148" t="s">
        <v>31</v>
      </c>
      <c r="Q3836" s="149" t="s">
        <v>31</v>
      </c>
      <c r="R3836" s="1"/>
    </row>
    <row r="3837" spans="1:18" ht="15.75" hidden="1" customHeight="1">
      <c r="A3837" s="1" t="str">
        <f t="shared" si="1"/>
        <v/>
      </c>
      <c r="B3837" s="1"/>
      <c r="C3837" s="38" t="str">
        <f>IF('TSA Input'!J3812="","",IF('TSA Input'!J3812="Yes",'TSA Input'!B3812,"Ineligible"))</f>
        <v/>
      </c>
      <c r="D3837" s="39" t="str">
        <f>IF('TSA Input'!J3812="","",IF('TSA Input'!J3812="Yes",'TSA Input'!H3812,""))</f>
        <v/>
      </c>
      <c r="E3837" s="40" t="str">
        <f>IF('TSA Input'!J3812="","",IF('TSA Input'!J3812="Yes",'TSA Input'!G3812,""))</f>
        <v/>
      </c>
      <c r="F3837" s="42" t="str">
        <f>IF('TSA Input'!J3812="","",IF('TSA Input'!J3812="Yes",'TSA Input'!C3812,""))</f>
        <v/>
      </c>
      <c r="G3837" s="43" t="str">
        <f>IF('TSA Input'!J3812="","",IF('TSA Input'!J3812="Yes",'TSA Input'!I3812,""))</f>
        <v/>
      </c>
      <c r="H3837" s="43" t="str">
        <f>IF('TSA Input'!J3812="","",IF('TSA Input'!J3812="Yes",'TSA Input'!E3812,""))</f>
        <v/>
      </c>
      <c r="I3837" s="45" t="str">
        <f t="shared" si="2"/>
        <v/>
      </c>
      <c r="J3837" s="146" t="str">
        <f>IF('TSA Input'!$J3812="","",IF('TSA Input'!$J3812="Yes",'TSA Input'!$C3812,""))</f>
        <v/>
      </c>
      <c r="K3837" s="147" t="str">
        <f>IF('TSA Input'!$J3812="","",IF('TSA Input'!$J3812="Yes",'TSA Input'!$I3812,""))</f>
        <v/>
      </c>
      <c r="L3837" s="147" t="str">
        <f>IF('TSA Input'!$J3812="","",IF('TSA Input'!$J3812="Yes",'TSA Input'!$E3812,""))</f>
        <v/>
      </c>
      <c r="M3837" s="45" t="str">
        <f t="shared" si="3"/>
        <v/>
      </c>
      <c r="N3837" s="48"/>
      <c r="O3837" s="49"/>
      <c r="P3837" s="148" t="s">
        <v>31</v>
      </c>
      <c r="Q3837" s="149" t="s">
        <v>31</v>
      </c>
      <c r="R3837" s="1"/>
    </row>
    <row r="3838" spans="1:18" ht="15.75" hidden="1" customHeight="1">
      <c r="A3838" s="1" t="str">
        <f t="shared" si="1"/>
        <v/>
      </c>
      <c r="B3838" s="1"/>
      <c r="C3838" s="38" t="str">
        <f>IF('TSA Input'!J3813="","",IF('TSA Input'!J3813="Yes",'TSA Input'!B3813,"Ineligible"))</f>
        <v/>
      </c>
      <c r="D3838" s="39" t="str">
        <f>IF('TSA Input'!J3813="","",IF('TSA Input'!J3813="Yes",'TSA Input'!H3813,""))</f>
        <v/>
      </c>
      <c r="E3838" s="40" t="str">
        <f>IF('TSA Input'!J3813="","",IF('TSA Input'!J3813="Yes",'TSA Input'!G3813,""))</f>
        <v/>
      </c>
      <c r="F3838" s="42" t="str">
        <f>IF('TSA Input'!J3813="","",IF('TSA Input'!J3813="Yes",'TSA Input'!C3813,""))</f>
        <v/>
      </c>
      <c r="G3838" s="43" t="str">
        <f>IF('TSA Input'!J3813="","",IF('TSA Input'!J3813="Yes",'TSA Input'!I3813,""))</f>
        <v/>
      </c>
      <c r="H3838" s="43" t="str">
        <f>IF('TSA Input'!J3813="","",IF('TSA Input'!J3813="Yes",'TSA Input'!E3813,""))</f>
        <v/>
      </c>
      <c r="I3838" s="45" t="str">
        <f t="shared" si="2"/>
        <v/>
      </c>
      <c r="J3838" s="146" t="str">
        <f>IF('TSA Input'!$J3813="","",IF('TSA Input'!$J3813="Yes",'TSA Input'!$C3813,""))</f>
        <v/>
      </c>
      <c r="K3838" s="147" t="str">
        <f>IF('TSA Input'!$J3813="","",IF('TSA Input'!$J3813="Yes",'TSA Input'!$I3813,""))</f>
        <v/>
      </c>
      <c r="L3838" s="147" t="str">
        <f>IF('TSA Input'!$J3813="","",IF('TSA Input'!$J3813="Yes",'TSA Input'!$E3813,""))</f>
        <v/>
      </c>
      <c r="M3838" s="45" t="str">
        <f t="shared" si="3"/>
        <v/>
      </c>
      <c r="N3838" s="48"/>
      <c r="O3838" s="49"/>
      <c r="P3838" s="148" t="s">
        <v>31</v>
      </c>
      <c r="Q3838" s="149" t="s">
        <v>31</v>
      </c>
      <c r="R3838" s="1"/>
    </row>
    <row r="3839" spans="1:18" ht="15.75" hidden="1" customHeight="1">
      <c r="A3839" s="1" t="str">
        <f t="shared" si="1"/>
        <v/>
      </c>
      <c r="B3839" s="1"/>
      <c r="C3839" s="38" t="str">
        <f>IF('TSA Input'!J3814="","",IF('TSA Input'!J3814="Yes",'TSA Input'!B3814,"Ineligible"))</f>
        <v/>
      </c>
      <c r="D3839" s="39" t="str">
        <f>IF('TSA Input'!J3814="","",IF('TSA Input'!J3814="Yes",'TSA Input'!H3814,""))</f>
        <v/>
      </c>
      <c r="E3839" s="40" t="str">
        <f>IF('TSA Input'!J3814="","",IF('TSA Input'!J3814="Yes",'TSA Input'!G3814,""))</f>
        <v/>
      </c>
      <c r="F3839" s="42" t="str">
        <f>IF('TSA Input'!J3814="","",IF('TSA Input'!J3814="Yes",'TSA Input'!C3814,""))</f>
        <v/>
      </c>
      <c r="G3839" s="43" t="str">
        <f>IF('TSA Input'!J3814="","",IF('TSA Input'!J3814="Yes",'TSA Input'!I3814,""))</f>
        <v/>
      </c>
      <c r="H3839" s="43" t="str">
        <f>IF('TSA Input'!J3814="","",IF('TSA Input'!J3814="Yes",'TSA Input'!E3814,""))</f>
        <v/>
      </c>
      <c r="I3839" s="45" t="str">
        <f t="shared" si="2"/>
        <v/>
      </c>
      <c r="J3839" s="146" t="str">
        <f>IF('TSA Input'!$J3814="","",IF('TSA Input'!$J3814="Yes",'TSA Input'!$C3814,""))</f>
        <v/>
      </c>
      <c r="K3839" s="147" t="str">
        <f>IF('TSA Input'!$J3814="","",IF('TSA Input'!$J3814="Yes",'TSA Input'!$I3814,""))</f>
        <v/>
      </c>
      <c r="L3839" s="147" t="str">
        <f>IF('TSA Input'!$J3814="","",IF('TSA Input'!$J3814="Yes",'TSA Input'!$E3814,""))</f>
        <v/>
      </c>
      <c r="M3839" s="45" t="str">
        <f t="shared" si="3"/>
        <v/>
      </c>
      <c r="N3839" s="48"/>
      <c r="O3839" s="49"/>
      <c r="P3839" s="148" t="s">
        <v>31</v>
      </c>
      <c r="Q3839" s="149" t="s">
        <v>31</v>
      </c>
      <c r="R3839" s="1"/>
    </row>
    <row r="3840" spans="1:18" ht="15.75" hidden="1" customHeight="1">
      <c r="A3840" s="1" t="str">
        <f t="shared" si="1"/>
        <v/>
      </c>
      <c r="B3840" s="1"/>
      <c r="C3840" s="38" t="str">
        <f>IF('TSA Input'!J3815="","",IF('TSA Input'!J3815="Yes",'TSA Input'!B3815,"Ineligible"))</f>
        <v/>
      </c>
      <c r="D3840" s="39" t="str">
        <f>IF('TSA Input'!J3815="","",IF('TSA Input'!J3815="Yes",'TSA Input'!H3815,""))</f>
        <v/>
      </c>
      <c r="E3840" s="40" t="str">
        <f>IF('TSA Input'!J3815="","",IF('TSA Input'!J3815="Yes",'TSA Input'!G3815,""))</f>
        <v/>
      </c>
      <c r="F3840" s="42" t="str">
        <f>IF('TSA Input'!J3815="","",IF('TSA Input'!J3815="Yes",'TSA Input'!C3815,""))</f>
        <v/>
      </c>
      <c r="G3840" s="43" t="str">
        <f>IF('TSA Input'!J3815="","",IF('TSA Input'!J3815="Yes",'TSA Input'!I3815,""))</f>
        <v/>
      </c>
      <c r="H3840" s="43" t="str">
        <f>IF('TSA Input'!J3815="","",IF('TSA Input'!J3815="Yes",'TSA Input'!E3815,""))</f>
        <v/>
      </c>
      <c r="I3840" s="45" t="str">
        <f t="shared" si="2"/>
        <v/>
      </c>
      <c r="J3840" s="146" t="str">
        <f>IF('TSA Input'!$J3815="","",IF('TSA Input'!$J3815="Yes",'TSA Input'!$C3815,""))</f>
        <v/>
      </c>
      <c r="K3840" s="147" t="str">
        <f>IF('TSA Input'!$J3815="","",IF('TSA Input'!$J3815="Yes",'TSA Input'!$I3815,""))</f>
        <v/>
      </c>
      <c r="L3840" s="147" t="str">
        <f>IF('TSA Input'!$J3815="","",IF('TSA Input'!$J3815="Yes",'TSA Input'!$E3815,""))</f>
        <v/>
      </c>
      <c r="M3840" s="45" t="str">
        <f t="shared" si="3"/>
        <v/>
      </c>
      <c r="N3840" s="48"/>
      <c r="O3840" s="49"/>
      <c r="P3840" s="148" t="s">
        <v>31</v>
      </c>
      <c r="Q3840" s="149" t="s">
        <v>31</v>
      </c>
      <c r="R3840" s="1"/>
    </row>
    <row r="3841" spans="1:18" ht="15.75" hidden="1" customHeight="1">
      <c r="A3841" s="1" t="str">
        <f t="shared" si="1"/>
        <v/>
      </c>
      <c r="B3841" s="1"/>
      <c r="C3841" s="38" t="str">
        <f>IF('TSA Input'!J3816="","",IF('TSA Input'!J3816="Yes",'TSA Input'!B3816,"Ineligible"))</f>
        <v/>
      </c>
      <c r="D3841" s="39" t="str">
        <f>IF('TSA Input'!J3816="","",IF('TSA Input'!J3816="Yes",'TSA Input'!H3816,""))</f>
        <v/>
      </c>
      <c r="E3841" s="40" t="str">
        <f>IF('TSA Input'!J3816="","",IF('TSA Input'!J3816="Yes",'TSA Input'!G3816,""))</f>
        <v/>
      </c>
      <c r="F3841" s="42" t="str">
        <f>IF('TSA Input'!J3816="","",IF('TSA Input'!J3816="Yes",'TSA Input'!C3816,""))</f>
        <v/>
      </c>
      <c r="G3841" s="43" t="str">
        <f>IF('TSA Input'!J3816="","",IF('TSA Input'!J3816="Yes",'TSA Input'!I3816,""))</f>
        <v/>
      </c>
      <c r="H3841" s="43" t="str">
        <f>IF('TSA Input'!J3816="","",IF('TSA Input'!J3816="Yes",'TSA Input'!E3816,""))</f>
        <v/>
      </c>
      <c r="I3841" s="45" t="str">
        <f t="shared" si="2"/>
        <v/>
      </c>
      <c r="J3841" s="146" t="str">
        <f>IF('TSA Input'!$J3816="","",IF('TSA Input'!$J3816="Yes",'TSA Input'!$C3816,""))</f>
        <v/>
      </c>
      <c r="K3841" s="147" t="str">
        <f>IF('TSA Input'!$J3816="","",IF('TSA Input'!$J3816="Yes",'TSA Input'!$I3816,""))</f>
        <v/>
      </c>
      <c r="L3841" s="147" t="str">
        <f>IF('TSA Input'!$J3816="","",IF('TSA Input'!$J3816="Yes",'TSA Input'!$E3816,""))</f>
        <v/>
      </c>
      <c r="M3841" s="45" t="str">
        <f t="shared" si="3"/>
        <v/>
      </c>
      <c r="N3841" s="48"/>
      <c r="O3841" s="49"/>
      <c r="P3841" s="148" t="s">
        <v>31</v>
      </c>
      <c r="Q3841" s="149" t="s">
        <v>31</v>
      </c>
      <c r="R3841" s="1"/>
    </row>
    <row r="3842" spans="1:18" ht="15.75" hidden="1" customHeight="1">
      <c r="A3842" s="1" t="str">
        <f t="shared" si="1"/>
        <v/>
      </c>
      <c r="B3842" s="1"/>
      <c r="C3842" s="38" t="str">
        <f>IF('TSA Input'!J3817="","",IF('TSA Input'!J3817="Yes",'TSA Input'!B3817,"Ineligible"))</f>
        <v/>
      </c>
      <c r="D3842" s="39" t="str">
        <f>IF('TSA Input'!J3817="","",IF('TSA Input'!J3817="Yes",'TSA Input'!H3817,""))</f>
        <v/>
      </c>
      <c r="E3842" s="40" t="str">
        <f>IF('TSA Input'!J3817="","",IF('TSA Input'!J3817="Yes",'TSA Input'!G3817,""))</f>
        <v/>
      </c>
      <c r="F3842" s="42" t="str">
        <f>IF('TSA Input'!J3817="","",IF('TSA Input'!J3817="Yes",'TSA Input'!C3817,""))</f>
        <v/>
      </c>
      <c r="G3842" s="43" t="str">
        <f>IF('TSA Input'!J3817="","",IF('TSA Input'!J3817="Yes",'TSA Input'!I3817,""))</f>
        <v/>
      </c>
      <c r="H3842" s="43" t="str">
        <f>IF('TSA Input'!J3817="","",IF('TSA Input'!J3817="Yes",'TSA Input'!E3817,""))</f>
        <v/>
      </c>
      <c r="I3842" s="45" t="str">
        <f t="shared" si="2"/>
        <v/>
      </c>
      <c r="J3842" s="146" t="str">
        <f>IF('TSA Input'!$J3817="","",IF('TSA Input'!$J3817="Yes",'TSA Input'!$C3817,""))</f>
        <v/>
      </c>
      <c r="K3842" s="147" t="str">
        <f>IF('TSA Input'!$J3817="","",IF('TSA Input'!$J3817="Yes",'TSA Input'!$I3817,""))</f>
        <v/>
      </c>
      <c r="L3842" s="147" t="str">
        <f>IF('TSA Input'!$J3817="","",IF('TSA Input'!$J3817="Yes",'TSA Input'!$E3817,""))</f>
        <v/>
      </c>
      <c r="M3842" s="45" t="str">
        <f t="shared" si="3"/>
        <v/>
      </c>
      <c r="N3842" s="48"/>
      <c r="O3842" s="49"/>
      <c r="P3842" s="148" t="s">
        <v>31</v>
      </c>
      <c r="Q3842" s="149" t="s">
        <v>31</v>
      </c>
      <c r="R3842" s="1"/>
    </row>
    <row r="3843" spans="1:18" ht="15.75" hidden="1" customHeight="1">
      <c r="A3843" s="1" t="str">
        <f t="shared" si="1"/>
        <v/>
      </c>
      <c r="B3843" s="1"/>
      <c r="C3843" s="38" t="str">
        <f>IF('TSA Input'!J3818="","",IF('TSA Input'!J3818="Yes",'TSA Input'!B3818,"Ineligible"))</f>
        <v/>
      </c>
      <c r="D3843" s="39" t="str">
        <f>IF('TSA Input'!J3818="","",IF('TSA Input'!J3818="Yes",'TSA Input'!H3818,""))</f>
        <v/>
      </c>
      <c r="E3843" s="40" t="str">
        <f>IF('TSA Input'!J3818="","",IF('TSA Input'!J3818="Yes",'TSA Input'!G3818,""))</f>
        <v/>
      </c>
      <c r="F3843" s="42" t="str">
        <f>IF('TSA Input'!J3818="","",IF('TSA Input'!J3818="Yes",'TSA Input'!C3818,""))</f>
        <v/>
      </c>
      <c r="G3843" s="43" t="str">
        <f>IF('TSA Input'!J3818="","",IF('TSA Input'!J3818="Yes",'TSA Input'!I3818,""))</f>
        <v/>
      </c>
      <c r="H3843" s="43" t="str">
        <f>IF('TSA Input'!J3818="","",IF('TSA Input'!J3818="Yes",'TSA Input'!E3818,""))</f>
        <v/>
      </c>
      <c r="I3843" s="45" t="str">
        <f t="shared" si="2"/>
        <v/>
      </c>
      <c r="J3843" s="146" t="str">
        <f>IF('TSA Input'!$J3818="","",IF('TSA Input'!$J3818="Yes",'TSA Input'!$C3818,""))</f>
        <v/>
      </c>
      <c r="K3843" s="147" t="str">
        <f>IF('TSA Input'!$J3818="","",IF('TSA Input'!$J3818="Yes",'TSA Input'!$I3818,""))</f>
        <v/>
      </c>
      <c r="L3843" s="147" t="str">
        <f>IF('TSA Input'!$J3818="","",IF('TSA Input'!$J3818="Yes",'TSA Input'!$E3818,""))</f>
        <v/>
      </c>
      <c r="M3843" s="45" t="str">
        <f t="shared" si="3"/>
        <v/>
      </c>
      <c r="N3843" s="48"/>
      <c r="O3843" s="49"/>
      <c r="P3843" s="148" t="s">
        <v>31</v>
      </c>
      <c r="Q3843" s="149" t="s">
        <v>31</v>
      </c>
      <c r="R3843" s="1"/>
    </row>
    <row r="3844" spans="1:18" ht="15.75" hidden="1" customHeight="1">
      <c r="A3844" s="1" t="str">
        <f t="shared" si="1"/>
        <v/>
      </c>
      <c r="B3844" s="1"/>
      <c r="C3844" s="38" t="str">
        <f>IF('TSA Input'!J3819="","",IF('TSA Input'!J3819="Yes",'TSA Input'!B3819,"Ineligible"))</f>
        <v/>
      </c>
      <c r="D3844" s="39" t="str">
        <f>IF('TSA Input'!J3819="","",IF('TSA Input'!J3819="Yes",'TSA Input'!H3819,""))</f>
        <v/>
      </c>
      <c r="E3844" s="40" t="str">
        <f>IF('TSA Input'!J3819="","",IF('TSA Input'!J3819="Yes",'TSA Input'!G3819,""))</f>
        <v/>
      </c>
      <c r="F3844" s="42" t="str">
        <f>IF('TSA Input'!J3819="","",IF('TSA Input'!J3819="Yes",'TSA Input'!C3819,""))</f>
        <v/>
      </c>
      <c r="G3844" s="43" t="str">
        <f>IF('TSA Input'!J3819="","",IF('TSA Input'!J3819="Yes",'TSA Input'!I3819,""))</f>
        <v/>
      </c>
      <c r="H3844" s="43" t="str">
        <f>IF('TSA Input'!J3819="","",IF('TSA Input'!J3819="Yes",'TSA Input'!E3819,""))</f>
        <v/>
      </c>
      <c r="I3844" s="45" t="str">
        <f t="shared" si="2"/>
        <v/>
      </c>
      <c r="J3844" s="146" t="str">
        <f>IF('TSA Input'!$J3819="","",IF('TSA Input'!$J3819="Yes",'TSA Input'!$C3819,""))</f>
        <v/>
      </c>
      <c r="K3844" s="147" t="str">
        <f>IF('TSA Input'!$J3819="","",IF('TSA Input'!$J3819="Yes",'TSA Input'!$I3819,""))</f>
        <v/>
      </c>
      <c r="L3844" s="147" t="str">
        <f>IF('TSA Input'!$J3819="","",IF('TSA Input'!$J3819="Yes",'TSA Input'!$E3819,""))</f>
        <v/>
      </c>
      <c r="M3844" s="45" t="str">
        <f t="shared" si="3"/>
        <v/>
      </c>
      <c r="N3844" s="48"/>
      <c r="O3844" s="49"/>
      <c r="P3844" s="148" t="s">
        <v>31</v>
      </c>
      <c r="Q3844" s="149" t="s">
        <v>31</v>
      </c>
      <c r="R3844" s="1"/>
    </row>
    <row r="3845" spans="1:18" ht="15.75" hidden="1" customHeight="1">
      <c r="A3845" s="1" t="str">
        <f t="shared" si="1"/>
        <v/>
      </c>
      <c r="B3845" s="1"/>
      <c r="C3845" s="38" t="str">
        <f>IF('TSA Input'!J3820="","",IF('TSA Input'!J3820="Yes",'TSA Input'!B3820,"Ineligible"))</f>
        <v/>
      </c>
      <c r="D3845" s="39" t="str">
        <f>IF('TSA Input'!J3820="","",IF('TSA Input'!J3820="Yes",'TSA Input'!H3820,""))</f>
        <v/>
      </c>
      <c r="E3845" s="40" t="str">
        <f>IF('TSA Input'!J3820="","",IF('TSA Input'!J3820="Yes",'TSA Input'!G3820,""))</f>
        <v/>
      </c>
      <c r="F3845" s="42" t="str">
        <f>IF('TSA Input'!J3820="","",IF('TSA Input'!J3820="Yes",'TSA Input'!C3820,""))</f>
        <v/>
      </c>
      <c r="G3845" s="43" t="str">
        <f>IF('TSA Input'!J3820="","",IF('TSA Input'!J3820="Yes",'TSA Input'!I3820,""))</f>
        <v/>
      </c>
      <c r="H3845" s="43" t="str">
        <f>IF('TSA Input'!J3820="","",IF('TSA Input'!J3820="Yes",'TSA Input'!E3820,""))</f>
        <v/>
      </c>
      <c r="I3845" s="45" t="str">
        <f t="shared" si="2"/>
        <v/>
      </c>
      <c r="J3845" s="146" t="str">
        <f>IF('TSA Input'!$J3820="","",IF('TSA Input'!$J3820="Yes",'TSA Input'!$C3820,""))</f>
        <v/>
      </c>
      <c r="K3845" s="147" t="str">
        <f>IF('TSA Input'!$J3820="","",IF('TSA Input'!$J3820="Yes",'TSA Input'!$I3820,""))</f>
        <v/>
      </c>
      <c r="L3845" s="147" t="str">
        <f>IF('TSA Input'!$J3820="","",IF('TSA Input'!$J3820="Yes",'TSA Input'!$E3820,""))</f>
        <v/>
      </c>
      <c r="M3845" s="45" t="str">
        <f t="shared" si="3"/>
        <v/>
      </c>
      <c r="N3845" s="48"/>
      <c r="O3845" s="49"/>
      <c r="P3845" s="148" t="s">
        <v>31</v>
      </c>
      <c r="Q3845" s="149" t="s">
        <v>31</v>
      </c>
      <c r="R3845" s="1"/>
    </row>
    <row r="3846" spans="1:18" ht="15.75" hidden="1" customHeight="1">
      <c r="A3846" s="1" t="str">
        <f t="shared" si="1"/>
        <v/>
      </c>
      <c r="B3846" s="1"/>
      <c r="C3846" s="38" t="str">
        <f>IF('TSA Input'!J3821="","",IF('TSA Input'!J3821="Yes",'TSA Input'!B3821,"Ineligible"))</f>
        <v/>
      </c>
      <c r="D3846" s="39" t="str">
        <f>IF('TSA Input'!J3821="","",IF('TSA Input'!J3821="Yes",'TSA Input'!H3821,""))</f>
        <v/>
      </c>
      <c r="E3846" s="40" t="str">
        <f>IF('TSA Input'!J3821="","",IF('TSA Input'!J3821="Yes",'TSA Input'!G3821,""))</f>
        <v/>
      </c>
      <c r="F3846" s="42" t="str">
        <f>IF('TSA Input'!J3821="","",IF('TSA Input'!J3821="Yes",'TSA Input'!C3821,""))</f>
        <v/>
      </c>
      <c r="G3846" s="43" t="str">
        <f>IF('TSA Input'!J3821="","",IF('TSA Input'!J3821="Yes",'TSA Input'!I3821,""))</f>
        <v/>
      </c>
      <c r="H3846" s="43" t="str">
        <f>IF('TSA Input'!J3821="","",IF('TSA Input'!J3821="Yes",'TSA Input'!E3821,""))</f>
        <v/>
      </c>
      <c r="I3846" s="45" t="str">
        <f t="shared" si="2"/>
        <v/>
      </c>
      <c r="J3846" s="146" t="str">
        <f>IF('TSA Input'!$J3821="","",IF('TSA Input'!$J3821="Yes",'TSA Input'!$C3821,""))</f>
        <v/>
      </c>
      <c r="K3846" s="147" t="str">
        <f>IF('TSA Input'!$J3821="","",IF('TSA Input'!$J3821="Yes",'TSA Input'!$I3821,""))</f>
        <v/>
      </c>
      <c r="L3846" s="147" t="str">
        <f>IF('TSA Input'!$J3821="","",IF('TSA Input'!$J3821="Yes",'TSA Input'!$E3821,""))</f>
        <v/>
      </c>
      <c r="M3846" s="45" t="str">
        <f t="shared" si="3"/>
        <v/>
      </c>
      <c r="N3846" s="48"/>
      <c r="O3846" s="49"/>
      <c r="P3846" s="148" t="s">
        <v>31</v>
      </c>
      <c r="Q3846" s="149" t="s">
        <v>31</v>
      </c>
      <c r="R3846" s="1"/>
    </row>
    <row r="3847" spans="1:18" ht="15.75" hidden="1" customHeight="1">
      <c r="A3847" s="1" t="str">
        <f t="shared" si="1"/>
        <v/>
      </c>
      <c r="B3847" s="1"/>
      <c r="C3847" s="38" t="str">
        <f>IF('TSA Input'!J3822="","",IF('TSA Input'!J3822="Yes",'TSA Input'!B3822,"Ineligible"))</f>
        <v/>
      </c>
      <c r="D3847" s="39" t="str">
        <f>IF('TSA Input'!J3822="","",IF('TSA Input'!J3822="Yes",'TSA Input'!H3822,""))</f>
        <v/>
      </c>
      <c r="E3847" s="40" t="str">
        <f>IF('TSA Input'!J3822="","",IF('TSA Input'!J3822="Yes",'TSA Input'!G3822,""))</f>
        <v/>
      </c>
      <c r="F3847" s="42" t="str">
        <f>IF('TSA Input'!J3822="","",IF('TSA Input'!J3822="Yes",'TSA Input'!C3822,""))</f>
        <v/>
      </c>
      <c r="G3847" s="43" t="str">
        <f>IF('TSA Input'!J3822="","",IF('TSA Input'!J3822="Yes",'TSA Input'!I3822,""))</f>
        <v/>
      </c>
      <c r="H3847" s="43" t="str">
        <f>IF('TSA Input'!J3822="","",IF('TSA Input'!J3822="Yes",'TSA Input'!E3822,""))</f>
        <v/>
      </c>
      <c r="I3847" s="45" t="str">
        <f t="shared" si="2"/>
        <v/>
      </c>
      <c r="J3847" s="146" t="str">
        <f>IF('TSA Input'!$J3822="","",IF('TSA Input'!$J3822="Yes",'TSA Input'!$C3822,""))</f>
        <v/>
      </c>
      <c r="K3847" s="147" t="str">
        <f>IF('TSA Input'!$J3822="","",IF('TSA Input'!$J3822="Yes",'TSA Input'!$I3822,""))</f>
        <v/>
      </c>
      <c r="L3847" s="147" t="str">
        <f>IF('TSA Input'!$J3822="","",IF('TSA Input'!$J3822="Yes",'TSA Input'!$E3822,""))</f>
        <v/>
      </c>
      <c r="M3847" s="45" t="str">
        <f t="shared" si="3"/>
        <v/>
      </c>
      <c r="N3847" s="48"/>
      <c r="O3847" s="49"/>
      <c r="P3847" s="148" t="s">
        <v>31</v>
      </c>
      <c r="Q3847" s="149" t="s">
        <v>31</v>
      </c>
      <c r="R3847" s="1"/>
    </row>
    <row r="3848" spans="1:18" ht="15.75" hidden="1" customHeight="1">
      <c r="A3848" s="1" t="str">
        <f t="shared" si="1"/>
        <v/>
      </c>
      <c r="B3848" s="1"/>
      <c r="C3848" s="38" t="str">
        <f>IF('TSA Input'!J3823="","",IF('TSA Input'!J3823="Yes",'TSA Input'!B3823,"Ineligible"))</f>
        <v/>
      </c>
      <c r="D3848" s="39" t="str">
        <f>IF('TSA Input'!J3823="","",IF('TSA Input'!J3823="Yes",'TSA Input'!H3823,""))</f>
        <v/>
      </c>
      <c r="E3848" s="40" t="str">
        <f>IF('TSA Input'!J3823="","",IF('TSA Input'!J3823="Yes",'TSA Input'!G3823,""))</f>
        <v/>
      </c>
      <c r="F3848" s="42" t="str">
        <f>IF('TSA Input'!J3823="","",IF('TSA Input'!J3823="Yes",'TSA Input'!C3823,""))</f>
        <v/>
      </c>
      <c r="G3848" s="43" t="str">
        <f>IF('TSA Input'!J3823="","",IF('TSA Input'!J3823="Yes",'TSA Input'!I3823,""))</f>
        <v/>
      </c>
      <c r="H3848" s="43" t="str">
        <f>IF('TSA Input'!J3823="","",IF('TSA Input'!J3823="Yes",'TSA Input'!E3823,""))</f>
        <v/>
      </c>
      <c r="I3848" s="45" t="str">
        <f t="shared" si="2"/>
        <v/>
      </c>
      <c r="J3848" s="146" t="str">
        <f>IF('TSA Input'!$J3823="","",IF('TSA Input'!$J3823="Yes",'TSA Input'!$C3823,""))</f>
        <v/>
      </c>
      <c r="K3848" s="147" t="str">
        <f>IF('TSA Input'!$J3823="","",IF('TSA Input'!$J3823="Yes",'TSA Input'!$I3823,""))</f>
        <v/>
      </c>
      <c r="L3848" s="147" t="str">
        <f>IF('TSA Input'!$J3823="","",IF('TSA Input'!$J3823="Yes",'TSA Input'!$E3823,""))</f>
        <v/>
      </c>
      <c r="M3848" s="45" t="str">
        <f t="shared" si="3"/>
        <v/>
      </c>
      <c r="N3848" s="48"/>
      <c r="O3848" s="49"/>
      <c r="P3848" s="148" t="s">
        <v>31</v>
      </c>
      <c r="Q3848" s="149" t="s">
        <v>31</v>
      </c>
      <c r="R3848" s="1"/>
    </row>
    <row r="3849" spans="1:18" ht="15.75" hidden="1" customHeight="1">
      <c r="A3849" s="1" t="str">
        <f t="shared" si="1"/>
        <v/>
      </c>
      <c r="B3849" s="1"/>
      <c r="C3849" s="38" t="str">
        <f>IF('TSA Input'!J3824="","",IF('TSA Input'!J3824="Yes",'TSA Input'!B3824,"Ineligible"))</f>
        <v/>
      </c>
      <c r="D3849" s="39" t="str">
        <f>IF('TSA Input'!J3824="","",IF('TSA Input'!J3824="Yes",'TSA Input'!H3824,""))</f>
        <v/>
      </c>
      <c r="E3849" s="40" t="str">
        <f>IF('TSA Input'!J3824="","",IF('TSA Input'!J3824="Yes",'TSA Input'!G3824,""))</f>
        <v/>
      </c>
      <c r="F3849" s="42" t="str">
        <f>IF('TSA Input'!J3824="","",IF('TSA Input'!J3824="Yes",'TSA Input'!C3824,""))</f>
        <v/>
      </c>
      <c r="G3849" s="43" t="str">
        <f>IF('TSA Input'!J3824="","",IF('TSA Input'!J3824="Yes",'TSA Input'!I3824,""))</f>
        <v/>
      </c>
      <c r="H3849" s="43" t="str">
        <f>IF('TSA Input'!J3824="","",IF('TSA Input'!J3824="Yes",'TSA Input'!E3824,""))</f>
        <v/>
      </c>
      <c r="I3849" s="45" t="str">
        <f t="shared" si="2"/>
        <v/>
      </c>
      <c r="J3849" s="146" t="str">
        <f>IF('TSA Input'!$J3824="","",IF('TSA Input'!$J3824="Yes",'TSA Input'!$C3824,""))</f>
        <v/>
      </c>
      <c r="K3849" s="147" t="str">
        <f>IF('TSA Input'!$J3824="","",IF('TSA Input'!$J3824="Yes",'TSA Input'!$I3824,""))</f>
        <v/>
      </c>
      <c r="L3849" s="147" t="str">
        <f>IF('TSA Input'!$J3824="","",IF('TSA Input'!$J3824="Yes",'TSA Input'!$E3824,""))</f>
        <v/>
      </c>
      <c r="M3849" s="45" t="str">
        <f t="shared" si="3"/>
        <v/>
      </c>
      <c r="N3849" s="48"/>
      <c r="O3849" s="49"/>
      <c r="P3849" s="148" t="s">
        <v>31</v>
      </c>
      <c r="Q3849" s="149" t="s">
        <v>31</v>
      </c>
      <c r="R3849" s="1"/>
    </row>
    <row r="3850" spans="1:18" ht="15.75" hidden="1" customHeight="1">
      <c r="A3850" s="1" t="str">
        <f t="shared" si="1"/>
        <v/>
      </c>
      <c r="B3850" s="1"/>
      <c r="C3850" s="38" t="str">
        <f>IF('TSA Input'!J3825="","",IF('TSA Input'!J3825="Yes",'TSA Input'!B3825,"Ineligible"))</f>
        <v/>
      </c>
      <c r="D3850" s="39" t="str">
        <f>IF('TSA Input'!J3825="","",IF('TSA Input'!J3825="Yes",'TSA Input'!H3825,""))</f>
        <v/>
      </c>
      <c r="E3850" s="40" t="str">
        <f>IF('TSA Input'!J3825="","",IF('TSA Input'!J3825="Yes",'TSA Input'!G3825,""))</f>
        <v/>
      </c>
      <c r="F3850" s="42" t="str">
        <f>IF('TSA Input'!J3825="","",IF('TSA Input'!J3825="Yes",'TSA Input'!C3825,""))</f>
        <v/>
      </c>
      <c r="G3850" s="43" t="str">
        <f>IF('TSA Input'!J3825="","",IF('TSA Input'!J3825="Yes",'TSA Input'!I3825,""))</f>
        <v/>
      </c>
      <c r="H3850" s="43" t="str">
        <f>IF('TSA Input'!J3825="","",IF('TSA Input'!J3825="Yes",'TSA Input'!E3825,""))</f>
        <v/>
      </c>
      <c r="I3850" s="45" t="str">
        <f t="shared" si="2"/>
        <v/>
      </c>
      <c r="J3850" s="146" t="str">
        <f>IF('TSA Input'!$J3825="","",IF('TSA Input'!$J3825="Yes",'TSA Input'!$C3825,""))</f>
        <v/>
      </c>
      <c r="K3850" s="147" t="str">
        <f>IF('TSA Input'!$J3825="","",IF('TSA Input'!$J3825="Yes",'TSA Input'!$I3825,""))</f>
        <v/>
      </c>
      <c r="L3850" s="147" t="str">
        <f>IF('TSA Input'!$J3825="","",IF('TSA Input'!$J3825="Yes",'TSA Input'!$E3825,""))</f>
        <v/>
      </c>
      <c r="M3850" s="45" t="str">
        <f t="shared" si="3"/>
        <v/>
      </c>
      <c r="N3850" s="48"/>
      <c r="O3850" s="49"/>
      <c r="P3850" s="148" t="s">
        <v>31</v>
      </c>
      <c r="Q3850" s="149" t="s">
        <v>31</v>
      </c>
      <c r="R3850" s="1"/>
    </row>
    <row r="3851" spans="1:18" ht="15.75" hidden="1" customHeight="1">
      <c r="A3851" s="1" t="str">
        <f t="shared" si="1"/>
        <v/>
      </c>
      <c r="B3851" s="1"/>
      <c r="C3851" s="38" t="str">
        <f>IF('TSA Input'!J3826="","",IF('TSA Input'!J3826="Yes",'TSA Input'!B3826,"Ineligible"))</f>
        <v/>
      </c>
      <c r="D3851" s="39" t="str">
        <f>IF('TSA Input'!J3826="","",IF('TSA Input'!J3826="Yes",'TSA Input'!H3826,""))</f>
        <v/>
      </c>
      <c r="E3851" s="40" t="str">
        <f>IF('TSA Input'!J3826="","",IF('TSA Input'!J3826="Yes",'TSA Input'!G3826,""))</f>
        <v/>
      </c>
      <c r="F3851" s="42" t="str">
        <f>IF('TSA Input'!J3826="","",IF('TSA Input'!J3826="Yes",'TSA Input'!C3826,""))</f>
        <v/>
      </c>
      <c r="G3851" s="43" t="str">
        <f>IF('TSA Input'!J3826="","",IF('TSA Input'!J3826="Yes",'TSA Input'!I3826,""))</f>
        <v/>
      </c>
      <c r="H3851" s="43" t="str">
        <f>IF('TSA Input'!J3826="","",IF('TSA Input'!J3826="Yes",'TSA Input'!E3826,""))</f>
        <v/>
      </c>
      <c r="I3851" s="45" t="str">
        <f t="shared" si="2"/>
        <v/>
      </c>
      <c r="J3851" s="146" t="str">
        <f>IF('TSA Input'!$J3826="","",IF('TSA Input'!$J3826="Yes",'TSA Input'!$C3826,""))</f>
        <v/>
      </c>
      <c r="K3851" s="147" t="str">
        <f>IF('TSA Input'!$J3826="","",IF('TSA Input'!$J3826="Yes",'TSA Input'!$I3826,""))</f>
        <v/>
      </c>
      <c r="L3851" s="147" t="str">
        <f>IF('TSA Input'!$J3826="","",IF('TSA Input'!$J3826="Yes",'TSA Input'!$E3826,""))</f>
        <v/>
      </c>
      <c r="M3851" s="45" t="str">
        <f t="shared" si="3"/>
        <v/>
      </c>
      <c r="N3851" s="48"/>
      <c r="O3851" s="49"/>
      <c r="P3851" s="148" t="s">
        <v>31</v>
      </c>
      <c r="Q3851" s="149" t="s">
        <v>31</v>
      </c>
      <c r="R3851" s="1"/>
    </row>
    <row r="3852" spans="1:18" ht="15.75" hidden="1" customHeight="1">
      <c r="A3852" s="1" t="str">
        <f t="shared" si="1"/>
        <v/>
      </c>
      <c r="B3852" s="1"/>
      <c r="C3852" s="38" t="str">
        <f>IF('TSA Input'!J3827="","",IF('TSA Input'!J3827="Yes",'TSA Input'!B3827,"Ineligible"))</f>
        <v/>
      </c>
      <c r="D3852" s="39" t="str">
        <f>IF('TSA Input'!J3827="","",IF('TSA Input'!J3827="Yes",'TSA Input'!H3827,""))</f>
        <v/>
      </c>
      <c r="E3852" s="40" t="str">
        <f>IF('TSA Input'!J3827="","",IF('TSA Input'!J3827="Yes",'TSA Input'!G3827,""))</f>
        <v/>
      </c>
      <c r="F3852" s="42" t="str">
        <f>IF('TSA Input'!J3827="","",IF('TSA Input'!J3827="Yes",'TSA Input'!C3827,""))</f>
        <v/>
      </c>
      <c r="G3852" s="43" t="str">
        <f>IF('TSA Input'!J3827="","",IF('TSA Input'!J3827="Yes",'TSA Input'!I3827,""))</f>
        <v/>
      </c>
      <c r="H3852" s="43" t="str">
        <f>IF('TSA Input'!J3827="","",IF('TSA Input'!J3827="Yes",'TSA Input'!E3827,""))</f>
        <v/>
      </c>
      <c r="I3852" s="45" t="str">
        <f t="shared" si="2"/>
        <v/>
      </c>
      <c r="J3852" s="146" t="str">
        <f>IF('TSA Input'!$J3827="","",IF('TSA Input'!$J3827="Yes",'TSA Input'!$C3827,""))</f>
        <v/>
      </c>
      <c r="K3852" s="147" t="str">
        <f>IF('TSA Input'!$J3827="","",IF('TSA Input'!$J3827="Yes",'TSA Input'!$I3827,""))</f>
        <v/>
      </c>
      <c r="L3852" s="147" t="str">
        <f>IF('TSA Input'!$J3827="","",IF('TSA Input'!$J3827="Yes",'TSA Input'!$E3827,""))</f>
        <v/>
      </c>
      <c r="M3852" s="45" t="str">
        <f t="shared" si="3"/>
        <v/>
      </c>
      <c r="N3852" s="48"/>
      <c r="O3852" s="49"/>
      <c r="P3852" s="148" t="s">
        <v>31</v>
      </c>
      <c r="Q3852" s="149" t="s">
        <v>31</v>
      </c>
      <c r="R3852" s="1"/>
    </row>
    <row r="3853" spans="1:18" ht="15.75" hidden="1" customHeight="1">
      <c r="A3853" s="1" t="str">
        <f t="shared" si="1"/>
        <v/>
      </c>
      <c r="B3853" s="1"/>
      <c r="C3853" s="38" t="str">
        <f>IF('TSA Input'!J3828="","",IF('TSA Input'!J3828="Yes",'TSA Input'!B3828,"Ineligible"))</f>
        <v/>
      </c>
      <c r="D3853" s="39" t="str">
        <f>IF('TSA Input'!J3828="","",IF('TSA Input'!J3828="Yes",'TSA Input'!H3828,""))</f>
        <v/>
      </c>
      <c r="E3853" s="40" t="str">
        <f>IF('TSA Input'!J3828="","",IF('TSA Input'!J3828="Yes",'TSA Input'!G3828,""))</f>
        <v/>
      </c>
      <c r="F3853" s="42" t="str">
        <f>IF('TSA Input'!J3828="","",IF('TSA Input'!J3828="Yes",'TSA Input'!C3828,""))</f>
        <v/>
      </c>
      <c r="G3853" s="43" t="str">
        <f>IF('TSA Input'!J3828="","",IF('TSA Input'!J3828="Yes",'TSA Input'!I3828,""))</f>
        <v/>
      </c>
      <c r="H3853" s="43" t="str">
        <f>IF('TSA Input'!J3828="","",IF('TSA Input'!J3828="Yes",'TSA Input'!E3828,""))</f>
        <v/>
      </c>
      <c r="I3853" s="45" t="str">
        <f t="shared" si="2"/>
        <v/>
      </c>
      <c r="J3853" s="146" t="str">
        <f>IF('TSA Input'!$J3828="","",IF('TSA Input'!$J3828="Yes",'TSA Input'!$C3828,""))</f>
        <v/>
      </c>
      <c r="K3853" s="147" t="str">
        <f>IF('TSA Input'!$J3828="","",IF('TSA Input'!$J3828="Yes",'TSA Input'!$I3828,""))</f>
        <v/>
      </c>
      <c r="L3853" s="147" t="str">
        <f>IF('TSA Input'!$J3828="","",IF('TSA Input'!$J3828="Yes",'TSA Input'!$E3828,""))</f>
        <v/>
      </c>
      <c r="M3853" s="45" t="str">
        <f t="shared" si="3"/>
        <v/>
      </c>
      <c r="N3853" s="48"/>
      <c r="O3853" s="49"/>
      <c r="P3853" s="148" t="s">
        <v>31</v>
      </c>
      <c r="Q3853" s="149" t="s">
        <v>31</v>
      </c>
      <c r="R3853" s="1"/>
    </row>
    <row r="3854" spans="1:18" ht="15.75" hidden="1" customHeight="1">
      <c r="A3854" s="1" t="str">
        <f t="shared" si="1"/>
        <v/>
      </c>
      <c r="B3854" s="1"/>
      <c r="C3854" s="38" t="str">
        <f>IF('TSA Input'!J3829="","",IF('TSA Input'!J3829="Yes",'TSA Input'!B3829,"Ineligible"))</f>
        <v/>
      </c>
      <c r="D3854" s="39" t="str">
        <f>IF('TSA Input'!J3829="","",IF('TSA Input'!J3829="Yes",'TSA Input'!H3829,""))</f>
        <v/>
      </c>
      <c r="E3854" s="40" t="str">
        <f>IF('TSA Input'!J3829="","",IF('TSA Input'!J3829="Yes",'TSA Input'!G3829,""))</f>
        <v/>
      </c>
      <c r="F3854" s="42" t="str">
        <f>IF('TSA Input'!J3829="","",IF('TSA Input'!J3829="Yes",'TSA Input'!C3829,""))</f>
        <v/>
      </c>
      <c r="G3854" s="43" t="str">
        <f>IF('TSA Input'!J3829="","",IF('TSA Input'!J3829="Yes",'TSA Input'!I3829,""))</f>
        <v/>
      </c>
      <c r="H3854" s="43" t="str">
        <f>IF('TSA Input'!J3829="","",IF('TSA Input'!J3829="Yes",'TSA Input'!E3829,""))</f>
        <v/>
      </c>
      <c r="I3854" s="45" t="str">
        <f t="shared" si="2"/>
        <v/>
      </c>
      <c r="J3854" s="146" t="str">
        <f>IF('TSA Input'!$J3829="","",IF('TSA Input'!$J3829="Yes",'TSA Input'!$C3829,""))</f>
        <v/>
      </c>
      <c r="K3854" s="147" t="str">
        <f>IF('TSA Input'!$J3829="","",IF('TSA Input'!$J3829="Yes",'TSA Input'!$I3829,""))</f>
        <v/>
      </c>
      <c r="L3854" s="147" t="str">
        <f>IF('TSA Input'!$J3829="","",IF('TSA Input'!$J3829="Yes",'TSA Input'!$E3829,""))</f>
        <v/>
      </c>
      <c r="M3854" s="45" t="str">
        <f t="shared" si="3"/>
        <v/>
      </c>
      <c r="N3854" s="48"/>
      <c r="O3854" s="49"/>
      <c r="P3854" s="148" t="s">
        <v>31</v>
      </c>
      <c r="Q3854" s="149" t="s">
        <v>31</v>
      </c>
      <c r="R3854" s="1"/>
    </row>
    <row r="3855" spans="1:18" ht="15.75" hidden="1" customHeight="1">
      <c r="A3855" s="1" t="str">
        <f t="shared" si="1"/>
        <v/>
      </c>
      <c r="B3855" s="1"/>
      <c r="C3855" s="38" t="str">
        <f>IF('TSA Input'!J3830="","",IF('TSA Input'!J3830="Yes",'TSA Input'!B3830,"Ineligible"))</f>
        <v/>
      </c>
      <c r="D3855" s="39" t="str">
        <f>IF('TSA Input'!J3830="","",IF('TSA Input'!J3830="Yes",'TSA Input'!H3830,""))</f>
        <v/>
      </c>
      <c r="E3855" s="40" t="str">
        <f>IF('TSA Input'!J3830="","",IF('TSA Input'!J3830="Yes",'TSA Input'!G3830,""))</f>
        <v/>
      </c>
      <c r="F3855" s="42" t="str">
        <f>IF('TSA Input'!J3830="","",IF('TSA Input'!J3830="Yes",'TSA Input'!C3830,""))</f>
        <v/>
      </c>
      <c r="G3855" s="43" t="str">
        <f>IF('TSA Input'!J3830="","",IF('TSA Input'!J3830="Yes",'TSA Input'!I3830,""))</f>
        <v/>
      </c>
      <c r="H3855" s="43" t="str">
        <f>IF('TSA Input'!J3830="","",IF('TSA Input'!J3830="Yes",'TSA Input'!E3830,""))</f>
        <v/>
      </c>
      <c r="I3855" s="45" t="str">
        <f t="shared" si="2"/>
        <v/>
      </c>
      <c r="J3855" s="146" t="str">
        <f>IF('TSA Input'!$J3830="","",IF('TSA Input'!$J3830="Yes",'TSA Input'!$C3830,""))</f>
        <v/>
      </c>
      <c r="K3855" s="147" t="str">
        <f>IF('TSA Input'!$J3830="","",IF('TSA Input'!$J3830="Yes",'TSA Input'!$I3830,""))</f>
        <v/>
      </c>
      <c r="L3855" s="147" t="str">
        <f>IF('TSA Input'!$J3830="","",IF('TSA Input'!$J3830="Yes",'TSA Input'!$E3830,""))</f>
        <v/>
      </c>
      <c r="M3855" s="45" t="str">
        <f t="shared" si="3"/>
        <v/>
      </c>
      <c r="N3855" s="48"/>
      <c r="O3855" s="49"/>
      <c r="P3855" s="148" t="s">
        <v>31</v>
      </c>
      <c r="Q3855" s="149" t="s">
        <v>31</v>
      </c>
      <c r="R3855" s="1"/>
    </row>
    <row r="3856" spans="1:18" ht="15.75" hidden="1" customHeight="1">
      <c r="A3856" s="1" t="str">
        <f t="shared" si="1"/>
        <v/>
      </c>
      <c r="B3856" s="1"/>
      <c r="C3856" s="38" t="str">
        <f>IF('TSA Input'!J3831="","",IF('TSA Input'!J3831="Yes",'TSA Input'!B3831,"Ineligible"))</f>
        <v/>
      </c>
      <c r="D3856" s="39" t="str">
        <f>IF('TSA Input'!J3831="","",IF('TSA Input'!J3831="Yes",'TSA Input'!H3831,""))</f>
        <v/>
      </c>
      <c r="E3856" s="40" t="str">
        <f>IF('TSA Input'!J3831="","",IF('TSA Input'!J3831="Yes",'TSA Input'!G3831,""))</f>
        <v/>
      </c>
      <c r="F3856" s="42" t="str">
        <f>IF('TSA Input'!J3831="","",IF('TSA Input'!J3831="Yes",'TSA Input'!C3831,""))</f>
        <v/>
      </c>
      <c r="G3856" s="43" t="str">
        <f>IF('TSA Input'!J3831="","",IF('TSA Input'!J3831="Yes",'TSA Input'!I3831,""))</f>
        <v/>
      </c>
      <c r="H3856" s="43" t="str">
        <f>IF('TSA Input'!J3831="","",IF('TSA Input'!J3831="Yes",'TSA Input'!E3831,""))</f>
        <v/>
      </c>
      <c r="I3856" s="45" t="str">
        <f t="shared" si="2"/>
        <v/>
      </c>
      <c r="J3856" s="146" t="str">
        <f>IF('TSA Input'!$J3831="","",IF('TSA Input'!$J3831="Yes",'TSA Input'!$C3831,""))</f>
        <v/>
      </c>
      <c r="K3856" s="147" t="str">
        <f>IF('TSA Input'!$J3831="","",IF('TSA Input'!$J3831="Yes",'TSA Input'!$I3831,""))</f>
        <v/>
      </c>
      <c r="L3856" s="147" t="str">
        <f>IF('TSA Input'!$J3831="","",IF('TSA Input'!$J3831="Yes",'TSA Input'!$E3831,""))</f>
        <v/>
      </c>
      <c r="M3856" s="45" t="str">
        <f t="shared" si="3"/>
        <v/>
      </c>
      <c r="N3856" s="48"/>
      <c r="O3856" s="49"/>
      <c r="P3856" s="148" t="s">
        <v>31</v>
      </c>
      <c r="Q3856" s="149" t="s">
        <v>31</v>
      </c>
      <c r="R3856" s="1"/>
    </row>
    <row r="3857" spans="1:18" ht="15.75" hidden="1" customHeight="1">
      <c r="A3857" s="1" t="str">
        <f t="shared" si="1"/>
        <v/>
      </c>
      <c r="B3857" s="1"/>
      <c r="C3857" s="38" t="str">
        <f>IF('TSA Input'!J3832="","",IF('TSA Input'!J3832="Yes",'TSA Input'!B3832,"Ineligible"))</f>
        <v/>
      </c>
      <c r="D3857" s="39" t="str">
        <f>IF('TSA Input'!J3832="","",IF('TSA Input'!J3832="Yes",'TSA Input'!H3832,""))</f>
        <v/>
      </c>
      <c r="E3857" s="40" t="str">
        <f>IF('TSA Input'!J3832="","",IF('TSA Input'!J3832="Yes",'TSA Input'!G3832,""))</f>
        <v/>
      </c>
      <c r="F3857" s="42" t="str">
        <f>IF('TSA Input'!J3832="","",IF('TSA Input'!J3832="Yes",'TSA Input'!C3832,""))</f>
        <v/>
      </c>
      <c r="G3857" s="43" t="str">
        <f>IF('TSA Input'!J3832="","",IF('TSA Input'!J3832="Yes",'TSA Input'!I3832,""))</f>
        <v/>
      </c>
      <c r="H3857" s="43" t="str">
        <f>IF('TSA Input'!J3832="","",IF('TSA Input'!J3832="Yes",'TSA Input'!E3832,""))</f>
        <v/>
      </c>
      <c r="I3857" s="45" t="str">
        <f t="shared" si="2"/>
        <v/>
      </c>
      <c r="J3857" s="146" t="str">
        <f>IF('TSA Input'!$J3832="","",IF('TSA Input'!$J3832="Yes",'TSA Input'!$C3832,""))</f>
        <v/>
      </c>
      <c r="K3857" s="147" t="str">
        <f>IF('TSA Input'!$J3832="","",IF('TSA Input'!$J3832="Yes",'TSA Input'!$I3832,""))</f>
        <v/>
      </c>
      <c r="L3857" s="147" t="str">
        <f>IF('TSA Input'!$J3832="","",IF('TSA Input'!$J3832="Yes",'TSA Input'!$E3832,""))</f>
        <v/>
      </c>
      <c r="M3857" s="45" t="str">
        <f t="shared" si="3"/>
        <v/>
      </c>
      <c r="N3857" s="48"/>
      <c r="O3857" s="49"/>
      <c r="P3857" s="148" t="s">
        <v>31</v>
      </c>
      <c r="Q3857" s="149" t="s">
        <v>31</v>
      </c>
      <c r="R3857" s="1"/>
    </row>
    <row r="3858" spans="1:18" ht="15.75" hidden="1" customHeight="1">
      <c r="A3858" s="1" t="str">
        <f t="shared" si="1"/>
        <v/>
      </c>
      <c r="B3858" s="1"/>
      <c r="C3858" s="38" t="str">
        <f>IF('TSA Input'!J3833="","",IF('TSA Input'!J3833="Yes",'TSA Input'!B3833,"Ineligible"))</f>
        <v/>
      </c>
      <c r="D3858" s="39" t="str">
        <f>IF('TSA Input'!J3833="","",IF('TSA Input'!J3833="Yes",'TSA Input'!H3833,""))</f>
        <v/>
      </c>
      <c r="E3858" s="40" t="str">
        <f>IF('TSA Input'!J3833="","",IF('TSA Input'!J3833="Yes",'TSA Input'!G3833,""))</f>
        <v/>
      </c>
      <c r="F3858" s="42" t="str">
        <f>IF('TSA Input'!J3833="","",IF('TSA Input'!J3833="Yes",'TSA Input'!C3833,""))</f>
        <v/>
      </c>
      <c r="G3858" s="43" t="str">
        <f>IF('TSA Input'!J3833="","",IF('TSA Input'!J3833="Yes",'TSA Input'!I3833,""))</f>
        <v/>
      </c>
      <c r="H3858" s="43" t="str">
        <f>IF('TSA Input'!J3833="","",IF('TSA Input'!J3833="Yes",'TSA Input'!E3833,""))</f>
        <v/>
      </c>
      <c r="I3858" s="45" t="str">
        <f t="shared" si="2"/>
        <v/>
      </c>
      <c r="J3858" s="146" t="str">
        <f>IF('TSA Input'!$J3833="","",IF('TSA Input'!$J3833="Yes",'TSA Input'!$C3833,""))</f>
        <v/>
      </c>
      <c r="K3858" s="147" t="str">
        <f>IF('TSA Input'!$J3833="","",IF('TSA Input'!$J3833="Yes",'TSA Input'!$I3833,""))</f>
        <v/>
      </c>
      <c r="L3858" s="147" t="str">
        <f>IF('TSA Input'!$J3833="","",IF('TSA Input'!$J3833="Yes",'TSA Input'!$E3833,""))</f>
        <v/>
      </c>
      <c r="M3858" s="45" t="str">
        <f t="shared" si="3"/>
        <v/>
      </c>
      <c r="N3858" s="48"/>
      <c r="O3858" s="49"/>
      <c r="P3858" s="148" t="s">
        <v>31</v>
      </c>
      <c r="Q3858" s="149" t="s">
        <v>31</v>
      </c>
      <c r="R3858" s="1"/>
    </row>
    <row r="3859" spans="1:18" ht="15.75" hidden="1" customHeight="1">
      <c r="A3859" s="1" t="str">
        <f t="shared" si="1"/>
        <v/>
      </c>
      <c r="B3859" s="1"/>
      <c r="C3859" s="38" t="str">
        <f>IF('TSA Input'!J3834="","",IF('TSA Input'!J3834="Yes",'TSA Input'!B3834,"Ineligible"))</f>
        <v/>
      </c>
      <c r="D3859" s="39" t="str">
        <f>IF('TSA Input'!J3834="","",IF('TSA Input'!J3834="Yes",'TSA Input'!H3834,""))</f>
        <v/>
      </c>
      <c r="E3859" s="40" t="str">
        <f>IF('TSA Input'!J3834="","",IF('TSA Input'!J3834="Yes",'TSA Input'!G3834,""))</f>
        <v/>
      </c>
      <c r="F3859" s="42" t="str">
        <f>IF('TSA Input'!J3834="","",IF('TSA Input'!J3834="Yes",'TSA Input'!C3834,""))</f>
        <v/>
      </c>
      <c r="G3859" s="43" t="str">
        <f>IF('TSA Input'!J3834="","",IF('TSA Input'!J3834="Yes",'TSA Input'!I3834,""))</f>
        <v/>
      </c>
      <c r="H3859" s="43" t="str">
        <f>IF('TSA Input'!J3834="","",IF('TSA Input'!J3834="Yes",'TSA Input'!E3834,""))</f>
        <v/>
      </c>
      <c r="I3859" s="45" t="str">
        <f t="shared" si="2"/>
        <v/>
      </c>
      <c r="J3859" s="146" t="str">
        <f>IF('TSA Input'!$J3834="","",IF('TSA Input'!$J3834="Yes",'TSA Input'!$C3834,""))</f>
        <v/>
      </c>
      <c r="K3859" s="147" t="str">
        <f>IF('TSA Input'!$J3834="","",IF('TSA Input'!$J3834="Yes",'TSA Input'!$I3834,""))</f>
        <v/>
      </c>
      <c r="L3859" s="147" t="str">
        <f>IF('TSA Input'!$J3834="","",IF('TSA Input'!$J3834="Yes",'TSA Input'!$E3834,""))</f>
        <v/>
      </c>
      <c r="M3859" s="45" t="str">
        <f t="shared" si="3"/>
        <v/>
      </c>
      <c r="N3859" s="48"/>
      <c r="O3859" s="49"/>
      <c r="P3859" s="148" t="s">
        <v>31</v>
      </c>
      <c r="Q3859" s="149" t="s">
        <v>31</v>
      </c>
      <c r="R3859" s="1"/>
    </row>
    <row r="3860" spans="1:18" ht="15.75" hidden="1" customHeight="1">
      <c r="A3860" s="1" t="str">
        <f t="shared" si="1"/>
        <v/>
      </c>
      <c r="B3860" s="1"/>
      <c r="C3860" s="38" t="str">
        <f>IF('TSA Input'!J3835="","",IF('TSA Input'!J3835="Yes",'TSA Input'!B3835,"Ineligible"))</f>
        <v/>
      </c>
      <c r="D3860" s="39" t="str">
        <f>IF('TSA Input'!J3835="","",IF('TSA Input'!J3835="Yes",'TSA Input'!H3835,""))</f>
        <v/>
      </c>
      <c r="E3860" s="40" t="str">
        <f>IF('TSA Input'!J3835="","",IF('TSA Input'!J3835="Yes",'TSA Input'!G3835,""))</f>
        <v/>
      </c>
      <c r="F3860" s="42" t="str">
        <f>IF('TSA Input'!J3835="","",IF('TSA Input'!J3835="Yes",'TSA Input'!C3835,""))</f>
        <v/>
      </c>
      <c r="G3860" s="43" t="str">
        <f>IF('TSA Input'!J3835="","",IF('TSA Input'!J3835="Yes",'TSA Input'!I3835,""))</f>
        <v/>
      </c>
      <c r="H3860" s="43" t="str">
        <f>IF('TSA Input'!J3835="","",IF('TSA Input'!J3835="Yes",'TSA Input'!E3835,""))</f>
        <v/>
      </c>
      <c r="I3860" s="45" t="str">
        <f t="shared" si="2"/>
        <v/>
      </c>
      <c r="J3860" s="146" t="str">
        <f>IF('TSA Input'!$J3835="","",IF('TSA Input'!$J3835="Yes",'TSA Input'!$C3835,""))</f>
        <v/>
      </c>
      <c r="K3860" s="147" t="str">
        <f>IF('TSA Input'!$J3835="","",IF('TSA Input'!$J3835="Yes",'TSA Input'!$I3835,""))</f>
        <v/>
      </c>
      <c r="L3860" s="147" t="str">
        <f>IF('TSA Input'!$J3835="","",IF('TSA Input'!$J3835="Yes",'TSA Input'!$E3835,""))</f>
        <v/>
      </c>
      <c r="M3860" s="45" t="str">
        <f t="shared" si="3"/>
        <v/>
      </c>
      <c r="N3860" s="48"/>
      <c r="O3860" s="49"/>
      <c r="P3860" s="148" t="s">
        <v>31</v>
      </c>
      <c r="Q3860" s="149" t="s">
        <v>31</v>
      </c>
      <c r="R3860" s="1"/>
    </row>
    <row r="3861" spans="1:18" ht="15.75" hidden="1" customHeight="1">
      <c r="A3861" s="1" t="str">
        <f t="shared" si="1"/>
        <v/>
      </c>
      <c r="B3861" s="1"/>
      <c r="C3861" s="38" t="str">
        <f>IF('TSA Input'!J3836="","",IF('TSA Input'!J3836="Yes",'TSA Input'!B3836,"Ineligible"))</f>
        <v/>
      </c>
      <c r="D3861" s="39" t="str">
        <f>IF('TSA Input'!J3836="","",IF('TSA Input'!J3836="Yes",'TSA Input'!H3836,""))</f>
        <v/>
      </c>
      <c r="E3861" s="40" t="str">
        <f>IF('TSA Input'!J3836="","",IF('TSA Input'!J3836="Yes",'TSA Input'!G3836,""))</f>
        <v/>
      </c>
      <c r="F3861" s="42" t="str">
        <f>IF('TSA Input'!J3836="","",IF('TSA Input'!J3836="Yes",'TSA Input'!C3836,""))</f>
        <v/>
      </c>
      <c r="G3861" s="43" t="str">
        <f>IF('TSA Input'!J3836="","",IF('TSA Input'!J3836="Yes",'TSA Input'!I3836,""))</f>
        <v/>
      </c>
      <c r="H3861" s="43" t="str">
        <f>IF('TSA Input'!J3836="","",IF('TSA Input'!J3836="Yes",'TSA Input'!E3836,""))</f>
        <v/>
      </c>
      <c r="I3861" s="45" t="str">
        <f t="shared" si="2"/>
        <v/>
      </c>
      <c r="J3861" s="146" t="str">
        <f>IF('TSA Input'!$J3836="","",IF('TSA Input'!$J3836="Yes",'TSA Input'!$C3836,""))</f>
        <v/>
      </c>
      <c r="K3861" s="147" t="str">
        <f>IF('TSA Input'!$J3836="","",IF('TSA Input'!$J3836="Yes",'TSA Input'!$I3836,""))</f>
        <v/>
      </c>
      <c r="L3861" s="147" t="str">
        <f>IF('TSA Input'!$J3836="","",IF('TSA Input'!$J3836="Yes",'TSA Input'!$E3836,""))</f>
        <v/>
      </c>
      <c r="M3861" s="45" t="str">
        <f t="shared" si="3"/>
        <v/>
      </c>
      <c r="N3861" s="48"/>
      <c r="O3861" s="49"/>
      <c r="P3861" s="148" t="s">
        <v>31</v>
      </c>
      <c r="Q3861" s="149" t="s">
        <v>31</v>
      </c>
      <c r="R3861" s="1"/>
    </row>
    <row r="3862" spans="1:18" ht="15.75" hidden="1" customHeight="1">
      <c r="A3862" s="1" t="str">
        <f t="shared" si="1"/>
        <v/>
      </c>
      <c r="B3862" s="1"/>
      <c r="C3862" s="38" t="str">
        <f>IF('TSA Input'!J3837="","",IF('TSA Input'!J3837="Yes",'TSA Input'!B3837,"Ineligible"))</f>
        <v/>
      </c>
      <c r="D3862" s="39" t="str">
        <f>IF('TSA Input'!J3837="","",IF('TSA Input'!J3837="Yes",'TSA Input'!H3837,""))</f>
        <v/>
      </c>
      <c r="E3862" s="40" t="str">
        <f>IF('TSA Input'!J3837="","",IF('TSA Input'!J3837="Yes",'TSA Input'!G3837,""))</f>
        <v/>
      </c>
      <c r="F3862" s="42" t="str">
        <f>IF('TSA Input'!J3837="","",IF('TSA Input'!J3837="Yes",'TSA Input'!C3837,""))</f>
        <v/>
      </c>
      <c r="G3862" s="43" t="str">
        <f>IF('TSA Input'!J3837="","",IF('TSA Input'!J3837="Yes",'TSA Input'!I3837,""))</f>
        <v/>
      </c>
      <c r="H3862" s="43" t="str">
        <f>IF('TSA Input'!J3837="","",IF('TSA Input'!J3837="Yes",'TSA Input'!E3837,""))</f>
        <v/>
      </c>
      <c r="I3862" s="45" t="str">
        <f t="shared" si="2"/>
        <v/>
      </c>
      <c r="J3862" s="146" t="str">
        <f>IF('TSA Input'!$J3837="","",IF('TSA Input'!$J3837="Yes",'TSA Input'!$C3837,""))</f>
        <v/>
      </c>
      <c r="K3862" s="147" t="str">
        <f>IF('TSA Input'!$J3837="","",IF('TSA Input'!$J3837="Yes",'TSA Input'!$I3837,""))</f>
        <v/>
      </c>
      <c r="L3862" s="147" t="str">
        <f>IF('TSA Input'!$J3837="","",IF('TSA Input'!$J3837="Yes",'TSA Input'!$E3837,""))</f>
        <v/>
      </c>
      <c r="M3862" s="45" t="str">
        <f t="shared" si="3"/>
        <v/>
      </c>
      <c r="N3862" s="48"/>
      <c r="O3862" s="49"/>
      <c r="P3862" s="148" t="s">
        <v>31</v>
      </c>
      <c r="Q3862" s="149" t="s">
        <v>31</v>
      </c>
      <c r="R3862" s="1"/>
    </row>
    <row r="3863" spans="1:18" ht="15.75" hidden="1" customHeight="1">
      <c r="A3863" s="1" t="str">
        <f t="shared" si="1"/>
        <v/>
      </c>
      <c r="B3863" s="1"/>
      <c r="C3863" s="38" t="str">
        <f>IF('TSA Input'!J3838="","",IF('TSA Input'!J3838="Yes",'TSA Input'!B3838,"Ineligible"))</f>
        <v/>
      </c>
      <c r="D3863" s="39" t="str">
        <f>IF('TSA Input'!J3838="","",IF('TSA Input'!J3838="Yes",'TSA Input'!H3838,""))</f>
        <v/>
      </c>
      <c r="E3863" s="40" t="str">
        <f>IF('TSA Input'!J3838="","",IF('TSA Input'!J3838="Yes",'TSA Input'!G3838,""))</f>
        <v/>
      </c>
      <c r="F3863" s="42" t="str">
        <f>IF('TSA Input'!J3838="","",IF('TSA Input'!J3838="Yes",'TSA Input'!C3838,""))</f>
        <v/>
      </c>
      <c r="G3863" s="43" t="str">
        <f>IF('TSA Input'!J3838="","",IF('TSA Input'!J3838="Yes",'TSA Input'!I3838,""))</f>
        <v/>
      </c>
      <c r="H3863" s="43" t="str">
        <f>IF('TSA Input'!J3838="","",IF('TSA Input'!J3838="Yes",'TSA Input'!E3838,""))</f>
        <v/>
      </c>
      <c r="I3863" s="45" t="str">
        <f t="shared" si="2"/>
        <v/>
      </c>
      <c r="J3863" s="146" t="str">
        <f>IF('TSA Input'!$J3838="","",IF('TSA Input'!$J3838="Yes",'TSA Input'!$C3838,""))</f>
        <v/>
      </c>
      <c r="K3863" s="147" t="str">
        <f>IF('TSA Input'!$J3838="","",IF('TSA Input'!$J3838="Yes",'TSA Input'!$I3838,""))</f>
        <v/>
      </c>
      <c r="L3863" s="147" t="str">
        <f>IF('TSA Input'!$J3838="","",IF('TSA Input'!$J3838="Yes",'TSA Input'!$E3838,""))</f>
        <v/>
      </c>
      <c r="M3863" s="45" t="str">
        <f t="shared" si="3"/>
        <v/>
      </c>
      <c r="N3863" s="48"/>
      <c r="O3863" s="49"/>
      <c r="P3863" s="148" t="s">
        <v>31</v>
      </c>
      <c r="Q3863" s="149" t="s">
        <v>31</v>
      </c>
      <c r="R3863" s="1"/>
    </row>
    <row r="3864" spans="1:18" ht="15.75" hidden="1" customHeight="1">
      <c r="A3864" s="1" t="str">
        <f t="shared" si="1"/>
        <v/>
      </c>
      <c r="B3864" s="1"/>
      <c r="C3864" s="38" t="str">
        <f>IF('TSA Input'!J3839="","",IF('TSA Input'!J3839="Yes",'TSA Input'!B3839,"Ineligible"))</f>
        <v/>
      </c>
      <c r="D3864" s="39" t="str">
        <f>IF('TSA Input'!J3839="","",IF('TSA Input'!J3839="Yes",'TSA Input'!H3839,""))</f>
        <v/>
      </c>
      <c r="E3864" s="40" t="str">
        <f>IF('TSA Input'!J3839="","",IF('TSA Input'!J3839="Yes",'TSA Input'!G3839,""))</f>
        <v/>
      </c>
      <c r="F3864" s="42" t="str">
        <f>IF('TSA Input'!J3839="","",IF('TSA Input'!J3839="Yes",'TSA Input'!C3839,""))</f>
        <v/>
      </c>
      <c r="G3864" s="43" t="str">
        <f>IF('TSA Input'!J3839="","",IF('TSA Input'!J3839="Yes",'TSA Input'!I3839,""))</f>
        <v/>
      </c>
      <c r="H3864" s="43" t="str">
        <f>IF('TSA Input'!J3839="","",IF('TSA Input'!J3839="Yes",'TSA Input'!E3839,""))</f>
        <v/>
      </c>
      <c r="I3864" s="45" t="str">
        <f t="shared" si="2"/>
        <v/>
      </c>
      <c r="J3864" s="146" t="str">
        <f>IF('TSA Input'!$J3839="","",IF('TSA Input'!$J3839="Yes",'TSA Input'!$C3839,""))</f>
        <v/>
      </c>
      <c r="K3864" s="147" t="str">
        <f>IF('TSA Input'!$J3839="","",IF('TSA Input'!$J3839="Yes",'TSA Input'!$I3839,""))</f>
        <v/>
      </c>
      <c r="L3864" s="147" t="str">
        <f>IF('TSA Input'!$J3839="","",IF('TSA Input'!$J3839="Yes",'TSA Input'!$E3839,""))</f>
        <v/>
      </c>
      <c r="M3864" s="45" t="str">
        <f t="shared" si="3"/>
        <v/>
      </c>
      <c r="N3864" s="48"/>
      <c r="O3864" s="49"/>
      <c r="P3864" s="148" t="s">
        <v>31</v>
      </c>
      <c r="Q3864" s="149" t="s">
        <v>31</v>
      </c>
      <c r="R3864" s="1"/>
    </row>
    <row r="3865" spans="1:18" ht="15.75" hidden="1" customHeight="1">
      <c r="A3865" s="1" t="str">
        <f t="shared" si="1"/>
        <v/>
      </c>
      <c r="B3865" s="1"/>
      <c r="C3865" s="38" t="str">
        <f>IF('TSA Input'!J3840="","",IF('TSA Input'!J3840="Yes",'TSA Input'!B3840,"Ineligible"))</f>
        <v/>
      </c>
      <c r="D3865" s="39" t="str">
        <f>IF('TSA Input'!J3840="","",IF('TSA Input'!J3840="Yes",'TSA Input'!H3840,""))</f>
        <v/>
      </c>
      <c r="E3865" s="40" t="str">
        <f>IF('TSA Input'!J3840="","",IF('TSA Input'!J3840="Yes",'TSA Input'!G3840,""))</f>
        <v/>
      </c>
      <c r="F3865" s="42" t="str">
        <f>IF('TSA Input'!J3840="","",IF('TSA Input'!J3840="Yes",'TSA Input'!C3840,""))</f>
        <v/>
      </c>
      <c r="G3865" s="43" t="str">
        <f>IF('TSA Input'!J3840="","",IF('TSA Input'!J3840="Yes",'TSA Input'!I3840,""))</f>
        <v/>
      </c>
      <c r="H3865" s="43" t="str">
        <f>IF('TSA Input'!J3840="","",IF('TSA Input'!J3840="Yes",'TSA Input'!E3840,""))</f>
        <v/>
      </c>
      <c r="I3865" s="45" t="str">
        <f t="shared" si="2"/>
        <v/>
      </c>
      <c r="J3865" s="146" t="str">
        <f>IF('TSA Input'!$J3840="","",IF('TSA Input'!$J3840="Yes",'TSA Input'!$C3840,""))</f>
        <v/>
      </c>
      <c r="K3865" s="147" t="str">
        <f>IF('TSA Input'!$J3840="","",IF('TSA Input'!$J3840="Yes",'TSA Input'!$I3840,""))</f>
        <v/>
      </c>
      <c r="L3865" s="147" t="str">
        <f>IF('TSA Input'!$J3840="","",IF('TSA Input'!$J3840="Yes",'TSA Input'!$E3840,""))</f>
        <v/>
      </c>
      <c r="M3865" s="45" t="str">
        <f t="shared" si="3"/>
        <v/>
      </c>
      <c r="N3865" s="48"/>
      <c r="O3865" s="49"/>
      <c r="P3865" s="148" t="s">
        <v>31</v>
      </c>
      <c r="Q3865" s="149" t="s">
        <v>31</v>
      </c>
      <c r="R3865" s="1"/>
    </row>
    <row r="3866" spans="1:18" ht="15.75" hidden="1" customHeight="1">
      <c r="A3866" s="1" t="str">
        <f t="shared" si="1"/>
        <v/>
      </c>
      <c r="B3866" s="1"/>
      <c r="C3866" s="38" t="str">
        <f>IF('TSA Input'!J3841="","",IF('TSA Input'!J3841="Yes",'TSA Input'!B3841,"Ineligible"))</f>
        <v/>
      </c>
      <c r="D3866" s="39" t="str">
        <f>IF('TSA Input'!J3841="","",IF('TSA Input'!J3841="Yes",'TSA Input'!H3841,""))</f>
        <v/>
      </c>
      <c r="E3866" s="40" t="str">
        <f>IF('TSA Input'!J3841="","",IF('TSA Input'!J3841="Yes",'TSA Input'!G3841,""))</f>
        <v/>
      </c>
      <c r="F3866" s="42" t="str">
        <f>IF('TSA Input'!J3841="","",IF('TSA Input'!J3841="Yes",'TSA Input'!C3841,""))</f>
        <v/>
      </c>
      <c r="G3866" s="43" t="str">
        <f>IF('TSA Input'!J3841="","",IF('TSA Input'!J3841="Yes",'TSA Input'!I3841,""))</f>
        <v/>
      </c>
      <c r="H3866" s="43" t="str">
        <f>IF('TSA Input'!J3841="","",IF('TSA Input'!J3841="Yes",'TSA Input'!E3841,""))</f>
        <v/>
      </c>
      <c r="I3866" s="45" t="str">
        <f t="shared" si="2"/>
        <v/>
      </c>
      <c r="J3866" s="146" t="str">
        <f>IF('TSA Input'!$J3841="","",IF('TSA Input'!$J3841="Yes",'TSA Input'!$C3841,""))</f>
        <v/>
      </c>
      <c r="K3866" s="147" t="str">
        <f>IF('TSA Input'!$J3841="","",IF('TSA Input'!$J3841="Yes",'TSA Input'!$I3841,""))</f>
        <v/>
      </c>
      <c r="L3866" s="147" t="str">
        <f>IF('TSA Input'!$J3841="","",IF('TSA Input'!$J3841="Yes",'TSA Input'!$E3841,""))</f>
        <v/>
      </c>
      <c r="M3866" s="45" t="str">
        <f t="shared" si="3"/>
        <v/>
      </c>
      <c r="N3866" s="48"/>
      <c r="O3866" s="49"/>
      <c r="P3866" s="148" t="s">
        <v>31</v>
      </c>
      <c r="Q3866" s="149" t="s">
        <v>31</v>
      </c>
      <c r="R3866" s="1"/>
    </row>
    <row r="3867" spans="1:18" ht="15.75" hidden="1" customHeight="1">
      <c r="A3867" s="1" t="str">
        <f t="shared" si="1"/>
        <v/>
      </c>
      <c r="B3867" s="1"/>
      <c r="C3867" s="38" t="str">
        <f>IF('TSA Input'!J3842="","",IF('TSA Input'!J3842="Yes",'TSA Input'!B3842,"Ineligible"))</f>
        <v/>
      </c>
      <c r="D3867" s="39" t="str">
        <f>IF('TSA Input'!J3842="","",IF('TSA Input'!J3842="Yes",'TSA Input'!H3842,""))</f>
        <v/>
      </c>
      <c r="E3867" s="40" t="str">
        <f>IF('TSA Input'!J3842="","",IF('TSA Input'!J3842="Yes",'TSA Input'!G3842,""))</f>
        <v/>
      </c>
      <c r="F3867" s="42" t="str">
        <f>IF('TSA Input'!J3842="","",IF('TSA Input'!J3842="Yes",'TSA Input'!C3842,""))</f>
        <v/>
      </c>
      <c r="G3867" s="43" t="str">
        <f>IF('TSA Input'!J3842="","",IF('TSA Input'!J3842="Yes",'TSA Input'!I3842,""))</f>
        <v/>
      </c>
      <c r="H3867" s="43" t="str">
        <f>IF('TSA Input'!J3842="","",IF('TSA Input'!J3842="Yes",'TSA Input'!E3842,""))</f>
        <v/>
      </c>
      <c r="I3867" s="45" t="str">
        <f t="shared" si="2"/>
        <v/>
      </c>
      <c r="J3867" s="146" t="str">
        <f>IF('TSA Input'!$J3842="","",IF('TSA Input'!$J3842="Yes",'TSA Input'!$C3842,""))</f>
        <v/>
      </c>
      <c r="K3867" s="147" t="str">
        <f>IF('TSA Input'!$J3842="","",IF('TSA Input'!$J3842="Yes",'TSA Input'!$I3842,""))</f>
        <v/>
      </c>
      <c r="L3867" s="147" t="str">
        <f>IF('TSA Input'!$J3842="","",IF('TSA Input'!$J3842="Yes",'TSA Input'!$E3842,""))</f>
        <v/>
      </c>
      <c r="M3867" s="45" t="str">
        <f t="shared" si="3"/>
        <v/>
      </c>
      <c r="N3867" s="48"/>
      <c r="O3867" s="49"/>
      <c r="P3867" s="148" t="s">
        <v>31</v>
      </c>
      <c r="Q3867" s="149" t="s">
        <v>31</v>
      </c>
      <c r="R3867" s="1"/>
    </row>
    <row r="3868" spans="1:18" ht="15.75" hidden="1" customHeight="1">
      <c r="A3868" s="1" t="str">
        <f t="shared" si="1"/>
        <v/>
      </c>
      <c r="B3868" s="1"/>
      <c r="C3868" s="38" t="str">
        <f>IF('TSA Input'!J3843="","",IF('TSA Input'!J3843="Yes",'TSA Input'!B3843,"Ineligible"))</f>
        <v/>
      </c>
      <c r="D3868" s="39" t="str">
        <f>IF('TSA Input'!J3843="","",IF('TSA Input'!J3843="Yes",'TSA Input'!H3843,""))</f>
        <v/>
      </c>
      <c r="E3868" s="40" t="str">
        <f>IF('TSA Input'!J3843="","",IF('TSA Input'!J3843="Yes",'TSA Input'!G3843,""))</f>
        <v/>
      </c>
      <c r="F3868" s="42" t="str">
        <f>IF('TSA Input'!J3843="","",IF('TSA Input'!J3843="Yes",'TSA Input'!C3843,""))</f>
        <v/>
      </c>
      <c r="G3868" s="43" t="str">
        <f>IF('TSA Input'!J3843="","",IF('TSA Input'!J3843="Yes",'TSA Input'!I3843,""))</f>
        <v/>
      </c>
      <c r="H3868" s="43" t="str">
        <f>IF('TSA Input'!J3843="","",IF('TSA Input'!J3843="Yes",'TSA Input'!E3843,""))</f>
        <v/>
      </c>
      <c r="I3868" s="45" t="str">
        <f t="shared" si="2"/>
        <v/>
      </c>
      <c r="J3868" s="146" t="str">
        <f>IF('TSA Input'!$J3843="","",IF('TSA Input'!$J3843="Yes",'TSA Input'!$C3843,""))</f>
        <v/>
      </c>
      <c r="K3868" s="147" t="str">
        <f>IF('TSA Input'!$J3843="","",IF('TSA Input'!$J3843="Yes",'TSA Input'!$I3843,""))</f>
        <v/>
      </c>
      <c r="L3868" s="147" t="str">
        <f>IF('TSA Input'!$J3843="","",IF('TSA Input'!$J3843="Yes",'TSA Input'!$E3843,""))</f>
        <v/>
      </c>
      <c r="M3868" s="45" t="str">
        <f t="shared" si="3"/>
        <v/>
      </c>
      <c r="N3868" s="48"/>
      <c r="O3868" s="49"/>
      <c r="P3868" s="148" t="s">
        <v>31</v>
      </c>
      <c r="Q3868" s="149" t="s">
        <v>31</v>
      </c>
      <c r="R3868" s="1"/>
    </row>
    <row r="3869" spans="1:18" ht="15.75" hidden="1" customHeight="1">
      <c r="A3869" s="1" t="str">
        <f t="shared" si="1"/>
        <v/>
      </c>
      <c r="B3869" s="1"/>
      <c r="C3869" s="38" t="str">
        <f>IF('TSA Input'!J3844="","",IF('TSA Input'!J3844="Yes",'TSA Input'!B3844,"Ineligible"))</f>
        <v/>
      </c>
      <c r="D3869" s="39" t="str">
        <f>IF('TSA Input'!J3844="","",IF('TSA Input'!J3844="Yes",'TSA Input'!H3844,""))</f>
        <v/>
      </c>
      <c r="E3869" s="40" t="str">
        <f>IF('TSA Input'!J3844="","",IF('TSA Input'!J3844="Yes",'TSA Input'!G3844,""))</f>
        <v/>
      </c>
      <c r="F3869" s="42" t="str">
        <f>IF('TSA Input'!J3844="","",IF('TSA Input'!J3844="Yes",'TSA Input'!C3844,""))</f>
        <v/>
      </c>
      <c r="G3869" s="43" t="str">
        <f>IF('TSA Input'!J3844="","",IF('TSA Input'!J3844="Yes",'TSA Input'!I3844,""))</f>
        <v/>
      </c>
      <c r="H3869" s="43" t="str">
        <f>IF('TSA Input'!J3844="","",IF('TSA Input'!J3844="Yes",'TSA Input'!E3844,""))</f>
        <v/>
      </c>
      <c r="I3869" s="45" t="str">
        <f t="shared" si="2"/>
        <v/>
      </c>
      <c r="J3869" s="146" t="str">
        <f>IF('TSA Input'!$J3844="","",IF('TSA Input'!$J3844="Yes",'TSA Input'!$C3844,""))</f>
        <v/>
      </c>
      <c r="K3869" s="147" t="str">
        <f>IF('TSA Input'!$J3844="","",IF('TSA Input'!$J3844="Yes",'TSA Input'!$I3844,""))</f>
        <v/>
      </c>
      <c r="L3869" s="147" t="str">
        <f>IF('TSA Input'!$J3844="","",IF('TSA Input'!$J3844="Yes",'TSA Input'!$E3844,""))</f>
        <v/>
      </c>
      <c r="M3869" s="45" t="str">
        <f t="shared" si="3"/>
        <v/>
      </c>
      <c r="N3869" s="48"/>
      <c r="O3869" s="49"/>
      <c r="P3869" s="148" t="s">
        <v>31</v>
      </c>
      <c r="Q3869" s="149" t="s">
        <v>31</v>
      </c>
      <c r="R3869" s="1"/>
    </row>
    <row r="3870" spans="1:18" ht="15.75" hidden="1" customHeight="1">
      <c r="A3870" s="1" t="str">
        <f t="shared" si="1"/>
        <v/>
      </c>
      <c r="B3870" s="1"/>
      <c r="C3870" s="38" t="str">
        <f>IF('TSA Input'!J3845="","",IF('TSA Input'!J3845="Yes",'TSA Input'!B3845,"Ineligible"))</f>
        <v/>
      </c>
      <c r="D3870" s="39" t="str">
        <f>IF('TSA Input'!J3845="","",IF('TSA Input'!J3845="Yes",'TSA Input'!H3845,""))</f>
        <v/>
      </c>
      <c r="E3870" s="40" t="str">
        <f>IF('TSA Input'!J3845="","",IF('TSA Input'!J3845="Yes",'TSA Input'!G3845,""))</f>
        <v/>
      </c>
      <c r="F3870" s="42" t="str">
        <f>IF('TSA Input'!J3845="","",IF('TSA Input'!J3845="Yes",'TSA Input'!C3845,""))</f>
        <v/>
      </c>
      <c r="G3870" s="43" t="str">
        <f>IF('TSA Input'!J3845="","",IF('TSA Input'!J3845="Yes",'TSA Input'!I3845,""))</f>
        <v/>
      </c>
      <c r="H3870" s="43" t="str">
        <f>IF('TSA Input'!J3845="","",IF('TSA Input'!J3845="Yes",'TSA Input'!E3845,""))</f>
        <v/>
      </c>
      <c r="I3870" s="45" t="str">
        <f t="shared" si="2"/>
        <v/>
      </c>
      <c r="J3870" s="146" t="str">
        <f>IF('TSA Input'!$J3845="","",IF('TSA Input'!$J3845="Yes",'TSA Input'!$C3845,""))</f>
        <v/>
      </c>
      <c r="K3870" s="147" t="str">
        <f>IF('TSA Input'!$J3845="","",IF('TSA Input'!$J3845="Yes",'TSA Input'!$I3845,""))</f>
        <v/>
      </c>
      <c r="L3870" s="147" t="str">
        <f>IF('TSA Input'!$J3845="","",IF('TSA Input'!$J3845="Yes",'TSA Input'!$E3845,""))</f>
        <v/>
      </c>
      <c r="M3870" s="45" t="str">
        <f t="shared" si="3"/>
        <v/>
      </c>
      <c r="N3870" s="48"/>
      <c r="O3870" s="49"/>
      <c r="P3870" s="148" t="s">
        <v>31</v>
      </c>
      <c r="Q3870" s="149" t="s">
        <v>31</v>
      </c>
      <c r="R3870" s="1"/>
    </row>
    <row r="3871" spans="1:18" ht="15.75" hidden="1" customHeight="1">
      <c r="A3871" s="1" t="str">
        <f t="shared" si="1"/>
        <v/>
      </c>
      <c r="B3871" s="1"/>
      <c r="C3871" s="38" t="str">
        <f>IF('TSA Input'!J3846="","",IF('TSA Input'!J3846="Yes",'TSA Input'!B3846,"Ineligible"))</f>
        <v/>
      </c>
      <c r="D3871" s="39" t="str">
        <f>IF('TSA Input'!J3846="","",IF('TSA Input'!J3846="Yes",'TSA Input'!H3846,""))</f>
        <v/>
      </c>
      <c r="E3871" s="40" t="str">
        <f>IF('TSA Input'!J3846="","",IF('TSA Input'!J3846="Yes",'TSA Input'!G3846,""))</f>
        <v/>
      </c>
      <c r="F3871" s="42" t="str">
        <f>IF('TSA Input'!J3846="","",IF('TSA Input'!J3846="Yes",'TSA Input'!C3846,""))</f>
        <v/>
      </c>
      <c r="G3871" s="43" t="str">
        <f>IF('TSA Input'!J3846="","",IF('TSA Input'!J3846="Yes",'TSA Input'!I3846,""))</f>
        <v/>
      </c>
      <c r="H3871" s="43" t="str">
        <f>IF('TSA Input'!J3846="","",IF('TSA Input'!J3846="Yes",'TSA Input'!E3846,""))</f>
        <v/>
      </c>
      <c r="I3871" s="45" t="str">
        <f t="shared" si="2"/>
        <v/>
      </c>
      <c r="J3871" s="146" t="str">
        <f>IF('TSA Input'!$J3846="","",IF('TSA Input'!$J3846="Yes",'TSA Input'!$C3846,""))</f>
        <v/>
      </c>
      <c r="K3871" s="147" t="str">
        <f>IF('TSA Input'!$J3846="","",IF('TSA Input'!$J3846="Yes",'TSA Input'!$I3846,""))</f>
        <v/>
      </c>
      <c r="L3871" s="147" t="str">
        <f>IF('TSA Input'!$J3846="","",IF('TSA Input'!$J3846="Yes",'TSA Input'!$E3846,""))</f>
        <v/>
      </c>
      <c r="M3871" s="45" t="str">
        <f t="shared" si="3"/>
        <v/>
      </c>
      <c r="N3871" s="48"/>
      <c r="O3871" s="49"/>
      <c r="P3871" s="148" t="s">
        <v>31</v>
      </c>
      <c r="Q3871" s="149" t="s">
        <v>31</v>
      </c>
      <c r="R3871" s="1"/>
    </row>
    <row r="3872" spans="1:18" ht="15.75" hidden="1" customHeight="1">
      <c r="A3872" s="1" t="str">
        <f t="shared" si="1"/>
        <v/>
      </c>
      <c r="B3872" s="1"/>
      <c r="C3872" s="38" t="str">
        <f>IF('TSA Input'!J3847="","",IF('TSA Input'!J3847="Yes",'TSA Input'!B3847,"Ineligible"))</f>
        <v/>
      </c>
      <c r="D3872" s="39" t="str">
        <f>IF('TSA Input'!J3847="","",IF('TSA Input'!J3847="Yes",'TSA Input'!H3847,""))</f>
        <v/>
      </c>
      <c r="E3872" s="40" t="str">
        <f>IF('TSA Input'!J3847="","",IF('TSA Input'!J3847="Yes",'TSA Input'!G3847,""))</f>
        <v/>
      </c>
      <c r="F3872" s="42" t="str">
        <f>IF('TSA Input'!J3847="","",IF('TSA Input'!J3847="Yes",'TSA Input'!C3847,""))</f>
        <v/>
      </c>
      <c r="G3872" s="43" t="str">
        <f>IF('TSA Input'!J3847="","",IF('TSA Input'!J3847="Yes",'TSA Input'!I3847,""))</f>
        <v/>
      </c>
      <c r="H3872" s="43" t="str">
        <f>IF('TSA Input'!J3847="","",IF('TSA Input'!J3847="Yes",'TSA Input'!E3847,""))</f>
        <v/>
      </c>
      <c r="I3872" s="45" t="str">
        <f t="shared" si="2"/>
        <v/>
      </c>
      <c r="J3872" s="146" t="str">
        <f>IF('TSA Input'!$J3847="","",IF('TSA Input'!$J3847="Yes",'TSA Input'!$C3847,""))</f>
        <v/>
      </c>
      <c r="K3872" s="147" t="str">
        <f>IF('TSA Input'!$J3847="","",IF('TSA Input'!$J3847="Yes",'TSA Input'!$I3847,""))</f>
        <v/>
      </c>
      <c r="L3872" s="147" t="str">
        <f>IF('TSA Input'!$J3847="","",IF('TSA Input'!$J3847="Yes",'TSA Input'!$E3847,""))</f>
        <v/>
      </c>
      <c r="M3872" s="45" t="str">
        <f t="shared" si="3"/>
        <v/>
      </c>
      <c r="N3872" s="48"/>
      <c r="O3872" s="49"/>
      <c r="P3872" s="148" t="s">
        <v>31</v>
      </c>
      <c r="Q3872" s="149" t="s">
        <v>31</v>
      </c>
      <c r="R3872" s="1"/>
    </row>
    <row r="3873" spans="1:18" ht="15.75" hidden="1" customHeight="1">
      <c r="A3873" s="1" t="str">
        <f t="shared" si="1"/>
        <v/>
      </c>
      <c r="B3873" s="1"/>
      <c r="C3873" s="38" t="str">
        <f>IF('TSA Input'!J3848="","",IF('TSA Input'!J3848="Yes",'TSA Input'!B3848,"Ineligible"))</f>
        <v/>
      </c>
      <c r="D3873" s="39" t="str">
        <f>IF('TSA Input'!J3848="","",IF('TSA Input'!J3848="Yes",'TSA Input'!H3848,""))</f>
        <v/>
      </c>
      <c r="E3873" s="40" t="str">
        <f>IF('TSA Input'!J3848="","",IF('TSA Input'!J3848="Yes",'TSA Input'!G3848,""))</f>
        <v/>
      </c>
      <c r="F3873" s="42" t="str">
        <f>IF('TSA Input'!J3848="","",IF('TSA Input'!J3848="Yes",'TSA Input'!C3848,""))</f>
        <v/>
      </c>
      <c r="G3873" s="43" t="str">
        <f>IF('TSA Input'!J3848="","",IF('TSA Input'!J3848="Yes",'TSA Input'!I3848,""))</f>
        <v/>
      </c>
      <c r="H3873" s="43" t="str">
        <f>IF('TSA Input'!J3848="","",IF('TSA Input'!J3848="Yes",'TSA Input'!E3848,""))</f>
        <v/>
      </c>
      <c r="I3873" s="45" t="str">
        <f t="shared" si="2"/>
        <v/>
      </c>
      <c r="J3873" s="146" t="str">
        <f>IF('TSA Input'!$J3848="","",IF('TSA Input'!$J3848="Yes",'TSA Input'!$C3848,""))</f>
        <v/>
      </c>
      <c r="K3873" s="147" t="str">
        <f>IF('TSA Input'!$J3848="","",IF('TSA Input'!$J3848="Yes",'TSA Input'!$I3848,""))</f>
        <v/>
      </c>
      <c r="L3873" s="147" t="str">
        <f>IF('TSA Input'!$J3848="","",IF('TSA Input'!$J3848="Yes",'TSA Input'!$E3848,""))</f>
        <v/>
      </c>
      <c r="M3873" s="45" t="str">
        <f t="shared" si="3"/>
        <v/>
      </c>
      <c r="N3873" s="48"/>
      <c r="O3873" s="49"/>
      <c r="P3873" s="148" t="s">
        <v>31</v>
      </c>
      <c r="Q3873" s="149" t="s">
        <v>31</v>
      </c>
      <c r="R3873" s="1"/>
    </row>
    <row r="3874" spans="1:18" ht="15.75" hidden="1" customHeight="1">
      <c r="A3874" s="1" t="str">
        <f t="shared" si="1"/>
        <v/>
      </c>
      <c r="B3874" s="1"/>
      <c r="C3874" s="38" t="str">
        <f>IF('TSA Input'!J3849="","",IF('TSA Input'!J3849="Yes",'TSA Input'!B3849,"Ineligible"))</f>
        <v/>
      </c>
      <c r="D3874" s="39" t="str">
        <f>IF('TSA Input'!J3849="","",IF('TSA Input'!J3849="Yes",'TSA Input'!H3849,""))</f>
        <v/>
      </c>
      <c r="E3874" s="40" t="str">
        <f>IF('TSA Input'!J3849="","",IF('TSA Input'!J3849="Yes",'TSA Input'!G3849,""))</f>
        <v/>
      </c>
      <c r="F3874" s="42" t="str">
        <f>IF('TSA Input'!J3849="","",IF('TSA Input'!J3849="Yes",'TSA Input'!C3849,""))</f>
        <v/>
      </c>
      <c r="G3874" s="43" t="str">
        <f>IF('TSA Input'!J3849="","",IF('TSA Input'!J3849="Yes",'TSA Input'!I3849,""))</f>
        <v/>
      </c>
      <c r="H3874" s="43" t="str">
        <f>IF('TSA Input'!J3849="","",IF('TSA Input'!J3849="Yes",'TSA Input'!E3849,""))</f>
        <v/>
      </c>
      <c r="I3874" s="45" t="str">
        <f t="shared" si="2"/>
        <v/>
      </c>
      <c r="J3874" s="146" t="str">
        <f>IF('TSA Input'!$J3849="","",IF('TSA Input'!$J3849="Yes",'TSA Input'!$C3849,""))</f>
        <v/>
      </c>
      <c r="K3874" s="147" t="str">
        <f>IF('TSA Input'!$J3849="","",IF('TSA Input'!$J3849="Yes",'TSA Input'!$I3849,""))</f>
        <v/>
      </c>
      <c r="L3874" s="147" t="str">
        <f>IF('TSA Input'!$J3849="","",IF('TSA Input'!$J3849="Yes",'TSA Input'!$E3849,""))</f>
        <v/>
      </c>
      <c r="M3874" s="45" t="str">
        <f t="shared" si="3"/>
        <v/>
      </c>
      <c r="N3874" s="48"/>
      <c r="O3874" s="49"/>
      <c r="P3874" s="148" t="s">
        <v>31</v>
      </c>
      <c r="Q3874" s="149" t="s">
        <v>31</v>
      </c>
      <c r="R3874" s="1"/>
    </row>
    <row r="3875" spans="1:18" ht="15.75" hidden="1" customHeight="1">
      <c r="A3875" s="1" t="str">
        <f t="shared" si="1"/>
        <v/>
      </c>
      <c r="B3875" s="1"/>
      <c r="C3875" s="38" t="str">
        <f>IF('TSA Input'!J3850="","",IF('TSA Input'!J3850="Yes",'TSA Input'!B3850,"Ineligible"))</f>
        <v/>
      </c>
      <c r="D3875" s="39" t="str">
        <f>IF('TSA Input'!J3850="","",IF('TSA Input'!J3850="Yes",'TSA Input'!H3850,""))</f>
        <v/>
      </c>
      <c r="E3875" s="40" t="str">
        <f>IF('TSA Input'!J3850="","",IF('TSA Input'!J3850="Yes",'TSA Input'!G3850,""))</f>
        <v/>
      </c>
      <c r="F3875" s="42" t="str">
        <f>IF('TSA Input'!J3850="","",IF('TSA Input'!J3850="Yes",'TSA Input'!C3850,""))</f>
        <v/>
      </c>
      <c r="G3875" s="43" t="str">
        <f>IF('TSA Input'!J3850="","",IF('TSA Input'!J3850="Yes",'TSA Input'!I3850,""))</f>
        <v/>
      </c>
      <c r="H3875" s="43" t="str">
        <f>IF('TSA Input'!J3850="","",IF('TSA Input'!J3850="Yes",'TSA Input'!E3850,""))</f>
        <v/>
      </c>
      <c r="I3875" s="45" t="str">
        <f t="shared" si="2"/>
        <v/>
      </c>
      <c r="J3875" s="146" t="str">
        <f>IF('TSA Input'!$J3850="","",IF('TSA Input'!$J3850="Yes",'TSA Input'!$C3850,""))</f>
        <v/>
      </c>
      <c r="K3875" s="147" t="str">
        <f>IF('TSA Input'!$J3850="","",IF('TSA Input'!$J3850="Yes",'TSA Input'!$I3850,""))</f>
        <v/>
      </c>
      <c r="L3875" s="147" t="str">
        <f>IF('TSA Input'!$J3850="","",IF('TSA Input'!$J3850="Yes",'TSA Input'!$E3850,""))</f>
        <v/>
      </c>
      <c r="M3875" s="45" t="str">
        <f t="shared" si="3"/>
        <v/>
      </c>
      <c r="N3875" s="48"/>
      <c r="O3875" s="49"/>
      <c r="P3875" s="148" t="s">
        <v>31</v>
      </c>
      <c r="Q3875" s="149" t="s">
        <v>31</v>
      </c>
      <c r="R3875" s="1"/>
    </row>
    <row r="3876" spans="1:18" ht="15.75" hidden="1" customHeight="1">
      <c r="A3876" s="1" t="str">
        <f t="shared" si="1"/>
        <v/>
      </c>
      <c r="B3876" s="1"/>
      <c r="C3876" s="38" t="str">
        <f>IF('TSA Input'!J3851="","",IF('TSA Input'!J3851="Yes",'TSA Input'!B3851,"Ineligible"))</f>
        <v/>
      </c>
      <c r="D3876" s="39" t="str">
        <f>IF('TSA Input'!J3851="","",IF('TSA Input'!J3851="Yes",'TSA Input'!H3851,""))</f>
        <v/>
      </c>
      <c r="E3876" s="40" t="str">
        <f>IF('TSA Input'!J3851="","",IF('TSA Input'!J3851="Yes",'TSA Input'!G3851,""))</f>
        <v/>
      </c>
      <c r="F3876" s="42" t="str">
        <f>IF('TSA Input'!J3851="","",IF('TSA Input'!J3851="Yes",'TSA Input'!C3851,""))</f>
        <v/>
      </c>
      <c r="G3876" s="43" t="str">
        <f>IF('TSA Input'!J3851="","",IF('TSA Input'!J3851="Yes",'TSA Input'!I3851,""))</f>
        <v/>
      </c>
      <c r="H3876" s="43" t="str">
        <f>IF('TSA Input'!J3851="","",IF('TSA Input'!J3851="Yes",'TSA Input'!E3851,""))</f>
        <v/>
      </c>
      <c r="I3876" s="45" t="str">
        <f t="shared" si="2"/>
        <v/>
      </c>
      <c r="J3876" s="146" t="str">
        <f>IF('TSA Input'!$J3851="","",IF('TSA Input'!$J3851="Yes",'TSA Input'!$C3851,""))</f>
        <v/>
      </c>
      <c r="K3876" s="147" t="str">
        <f>IF('TSA Input'!$J3851="","",IF('TSA Input'!$J3851="Yes",'TSA Input'!$I3851,""))</f>
        <v/>
      </c>
      <c r="L3876" s="147" t="str">
        <f>IF('TSA Input'!$J3851="","",IF('TSA Input'!$J3851="Yes",'TSA Input'!$E3851,""))</f>
        <v/>
      </c>
      <c r="M3876" s="45" t="str">
        <f t="shared" si="3"/>
        <v/>
      </c>
      <c r="N3876" s="48"/>
      <c r="O3876" s="49"/>
      <c r="P3876" s="148" t="s">
        <v>31</v>
      </c>
      <c r="Q3876" s="149" t="s">
        <v>31</v>
      </c>
      <c r="R3876" s="1"/>
    </row>
    <row r="3877" spans="1:18" ht="15.75" hidden="1" customHeight="1">
      <c r="A3877" s="1" t="str">
        <f t="shared" si="1"/>
        <v/>
      </c>
      <c r="B3877" s="1"/>
      <c r="C3877" s="38" t="str">
        <f>IF('TSA Input'!J3852="","",IF('TSA Input'!J3852="Yes",'TSA Input'!B3852,"Ineligible"))</f>
        <v/>
      </c>
      <c r="D3877" s="39" t="str">
        <f>IF('TSA Input'!J3852="","",IF('TSA Input'!J3852="Yes",'TSA Input'!H3852,""))</f>
        <v/>
      </c>
      <c r="E3877" s="40" t="str">
        <f>IF('TSA Input'!J3852="","",IF('TSA Input'!J3852="Yes",'TSA Input'!G3852,""))</f>
        <v/>
      </c>
      <c r="F3877" s="42" t="str">
        <f>IF('TSA Input'!J3852="","",IF('TSA Input'!J3852="Yes",'TSA Input'!C3852,""))</f>
        <v/>
      </c>
      <c r="G3877" s="43" t="str">
        <f>IF('TSA Input'!J3852="","",IF('TSA Input'!J3852="Yes",'TSA Input'!I3852,""))</f>
        <v/>
      </c>
      <c r="H3877" s="43" t="str">
        <f>IF('TSA Input'!J3852="","",IF('TSA Input'!J3852="Yes",'TSA Input'!E3852,""))</f>
        <v/>
      </c>
      <c r="I3877" s="45" t="str">
        <f t="shared" si="2"/>
        <v/>
      </c>
      <c r="J3877" s="146" t="str">
        <f>IF('TSA Input'!$J3852="","",IF('TSA Input'!$J3852="Yes",'TSA Input'!$C3852,""))</f>
        <v/>
      </c>
      <c r="K3877" s="147" t="str">
        <f>IF('TSA Input'!$J3852="","",IF('TSA Input'!$J3852="Yes",'TSA Input'!$I3852,""))</f>
        <v/>
      </c>
      <c r="L3877" s="147" t="str">
        <f>IF('TSA Input'!$J3852="","",IF('TSA Input'!$J3852="Yes",'TSA Input'!$E3852,""))</f>
        <v/>
      </c>
      <c r="M3877" s="45" t="str">
        <f t="shared" si="3"/>
        <v/>
      </c>
      <c r="N3877" s="48"/>
      <c r="O3877" s="49"/>
      <c r="P3877" s="148" t="s">
        <v>31</v>
      </c>
      <c r="Q3877" s="149" t="s">
        <v>31</v>
      </c>
      <c r="R3877" s="1"/>
    </row>
    <row r="3878" spans="1:18" ht="15.75" hidden="1" customHeight="1">
      <c r="A3878" s="1" t="str">
        <f t="shared" si="1"/>
        <v/>
      </c>
      <c r="B3878" s="1"/>
      <c r="C3878" s="38" t="str">
        <f>IF('TSA Input'!J3853="","",IF('TSA Input'!J3853="Yes",'TSA Input'!B3853,"Ineligible"))</f>
        <v/>
      </c>
      <c r="D3878" s="39" t="str">
        <f>IF('TSA Input'!J3853="","",IF('TSA Input'!J3853="Yes",'TSA Input'!H3853,""))</f>
        <v/>
      </c>
      <c r="E3878" s="40" t="str">
        <f>IF('TSA Input'!J3853="","",IF('TSA Input'!J3853="Yes",'TSA Input'!G3853,""))</f>
        <v/>
      </c>
      <c r="F3878" s="42" t="str">
        <f>IF('TSA Input'!J3853="","",IF('TSA Input'!J3853="Yes",'TSA Input'!C3853,""))</f>
        <v/>
      </c>
      <c r="G3878" s="43" t="str">
        <f>IF('TSA Input'!J3853="","",IF('TSA Input'!J3853="Yes",'TSA Input'!I3853,""))</f>
        <v/>
      </c>
      <c r="H3878" s="43" t="str">
        <f>IF('TSA Input'!J3853="","",IF('TSA Input'!J3853="Yes",'TSA Input'!E3853,""))</f>
        <v/>
      </c>
      <c r="I3878" s="45" t="str">
        <f t="shared" si="2"/>
        <v/>
      </c>
      <c r="J3878" s="146" t="str">
        <f>IF('TSA Input'!$J3853="","",IF('TSA Input'!$J3853="Yes",'TSA Input'!$C3853,""))</f>
        <v/>
      </c>
      <c r="K3878" s="147" t="str">
        <f>IF('TSA Input'!$J3853="","",IF('TSA Input'!$J3853="Yes",'TSA Input'!$I3853,""))</f>
        <v/>
      </c>
      <c r="L3878" s="147" t="str">
        <f>IF('TSA Input'!$J3853="","",IF('TSA Input'!$J3853="Yes",'TSA Input'!$E3853,""))</f>
        <v/>
      </c>
      <c r="M3878" s="45" t="str">
        <f t="shared" si="3"/>
        <v/>
      </c>
      <c r="N3878" s="48"/>
      <c r="O3878" s="49"/>
      <c r="P3878" s="148" t="s">
        <v>31</v>
      </c>
      <c r="Q3878" s="149" t="s">
        <v>31</v>
      </c>
      <c r="R3878" s="1"/>
    </row>
    <row r="3879" spans="1:18" ht="15.75" hidden="1" customHeight="1">
      <c r="A3879" s="1" t="str">
        <f t="shared" si="1"/>
        <v/>
      </c>
      <c r="B3879" s="1"/>
      <c r="C3879" s="38" t="str">
        <f>IF('TSA Input'!J3854="","",IF('TSA Input'!J3854="Yes",'TSA Input'!B3854,"Ineligible"))</f>
        <v/>
      </c>
      <c r="D3879" s="39" t="str">
        <f>IF('TSA Input'!J3854="","",IF('TSA Input'!J3854="Yes",'TSA Input'!H3854,""))</f>
        <v/>
      </c>
      <c r="E3879" s="40" t="str">
        <f>IF('TSA Input'!J3854="","",IF('TSA Input'!J3854="Yes",'TSA Input'!G3854,""))</f>
        <v/>
      </c>
      <c r="F3879" s="42" t="str">
        <f>IF('TSA Input'!J3854="","",IF('TSA Input'!J3854="Yes",'TSA Input'!C3854,""))</f>
        <v/>
      </c>
      <c r="G3879" s="43" t="str">
        <f>IF('TSA Input'!J3854="","",IF('TSA Input'!J3854="Yes",'TSA Input'!I3854,""))</f>
        <v/>
      </c>
      <c r="H3879" s="43" t="str">
        <f>IF('TSA Input'!J3854="","",IF('TSA Input'!J3854="Yes",'TSA Input'!E3854,""))</f>
        <v/>
      </c>
      <c r="I3879" s="45" t="str">
        <f t="shared" si="2"/>
        <v/>
      </c>
      <c r="J3879" s="146" t="str">
        <f>IF('TSA Input'!$J3854="","",IF('TSA Input'!$J3854="Yes",'TSA Input'!$C3854,""))</f>
        <v/>
      </c>
      <c r="K3879" s="147" t="str">
        <f>IF('TSA Input'!$J3854="","",IF('TSA Input'!$J3854="Yes",'TSA Input'!$I3854,""))</f>
        <v/>
      </c>
      <c r="L3879" s="147" t="str">
        <f>IF('TSA Input'!$J3854="","",IF('TSA Input'!$J3854="Yes",'TSA Input'!$E3854,""))</f>
        <v/>
      </c>
      <c r="M3879" s="45" t="str">
        <f t="shared" si="3"/>
        <v/>
      </c>
      <c r="N3879" s="48"/>
      <c r="O3879" s="49"/>
      <c r="P3879" s="148" t="s">
        <v>31</v>
      </c>
      <c r="Q3879" s="149" t="s">
        <v>31</v>
      </c>
      <c r="R3879" s="1"/>
    </row>
    <row r="3880" spans="1:18" ht="15.75" hidden="1" customHeight="1">
      <c r="A3880" s="1" t="str">
        <f t="shared" si="1"/>
        <v/>
      </c>
      <c r="B3880" s="1"/>
      <c r="C3880" s="38" t="str">
        <f>IF('TSA Input'!J3855="","",IF('TSA Input'!J3855="Yes",'TSA Input'!B3855,"Ineligible"))</f>
        <v/>
      </c>
      <c r="D3880" s="39" t="str">
        <f>IF('TSA Input'!J3855="","",IF('TSA Input'!J3855="Yes",'TSA Input'!H3855,""))</f>
        <v/>
      </c>
      <c r="E3880" s="40" t="str">
        <f>IF('TSA Input'!J3855="","",IF('TSA Input'!J3855="Yes",'TSA Input'!G3855,""))</f>
        <v/>
      </c>
      <c r="F3880" s="42" t="str">
        <f>IF('TSA Input'!J3855="","",IF('TSA Input'!J3855="Yes",'TSA Input'!C3855,""))</f>
        <v/>
      </c>
      <c r="G3880" s="43" t="str">
        <f>IF('TSA Input'!J3855="","",IF('TSA Input'!J3855="Yes",'TSA Input'!I3855,""))</f>
        <v/>
      </c>
      <c r="H3880" s="43" t="str">
        <f>IF('TSA Input'!J3855="","",IF('TSA Input'!J3855="Yes",'TSA Input'!E3855,""))</f>
        <v/>
      </c>
      <c r="I3880" s="45" t="str">
        <f t="shared" si="2"/>
        <v/>
      </c>
      <c r="J3880" s="146" t="str">
        <f>IF('TSA Input'!$J3855="","",IF('TSA Input'!$J3855="Yes",'TSA Input'!$C3855,""))</f>
        <v/>
      </c>
      <c r="K3880" s="147" t="str">
        <f>IF('TSA Input'!$J3855="","",IF('TSA Input'!$J3855="Yes",'TSA Input'!$I3855,""))</f>
        <v/>
      </c>
      <c r="L3880" s="147" t="str">
        <f>IF('TSA Input'!$J3855="","",IF('TSA Input'!$J3855="Yes",'TSA Input'!$E3855,""))</f>
        <v/>
      </c>
      <c r="M3880" s="45" t="str">
        <f t="shared" si="3"/>
        <v/>
      </c>
      <c r="N3880" s="48"/>
      <c r="O3880" s="49"/>
      <c r="P3880" s="148" t="s">
        <v>31</v>
      </c>
      <c r="Q3880" s="149" t="s">
        <v>31</v>
      </c>
      <c r="R3880" s="1"/>
    </row>
    <row r="3881" spans="1:18" ht="15.75" hidden="1" customHeight="1">
      <c r="A3881" s="1" t="str">
        <f t="shared" si="1"/>
        <v/>
      </c>
      <c r="B3881" s="1"/>
      <c r="C3881" s="38" t="str">
        <f>IF('TSA Input'!J3856="","",IF('TSA Input'!J3856="Yes",'TSA Input'!B3856,"Ineligible"))</f>
        <v/>
      </c>
      <c r="D3881" s="39" t="str">
        <f>IF('TSA Input'!J3856="","",IF('TSA Input'!J3856="Yes",'TSA Input'!H3856,""))</f>
        <v/>
      </c>
      <c r="E3881" s="40" t="str">
        <f>IF('TSA Input'!J3856="","",IF('TSA Input'!J3856="Yes",'TSA Input'!G3856,""))</f>
        <v/>
      </c>
      <c r="F3881" s="42" t="str">
        <f>IF('TSA Input'!J3856="","",IF('TSA Input'!J3856="Yes",'TSA Input'!C3856,""))</f>
        <v/>
      </c>
      <c r="G3881" s="43" t="str">
        <f>IF('TSA Input'!J3856="","",IF('TSA Input'!J3856="Yes",'TSA Input'!I3856,""))</f>
        <v/>
      </c>
      <c r="H3881" s="43" t="str">
        <f>IF('TSA Input'!J3856="","",IF('TSA Input'!J3856="Yes",'TSA Input'!E3856,""))</f>
        <v/>
      </c>
      <c r="I3881" s="45" t="str">
        <f t="shared" si="2"/>
        <v/>
      </c>
      <c r="J3881" s="146" t="str">
        <f>IF('TSA Input'!$J3856="","",IF('TSA Input'!$J3856="Yes",'TSA Input'!$C3856,""))</f>
        <v/>
      </c>
      <c r="K3881" s="147" t="str">
        <f>IF('TSA Input'!$J3856="","",IF('TSA Input'!$J3856="Yes",'TSA Input'!$I3856,""))</f>
        <v/>
      </c>
      <c r="L3881" s="147" t="str">
        <f>IF('TSA Input'!$J3856="","",IF('TSA Input'!$J3856="Yes",'TSA Input'!$E3856,""))</f>
        <v/>
      </c>
      <c r="M3881" s="45" t="str">
        <f t="shared" si="3"/>
        <v/>
      </c>
      <c r="N3881" s="48"/>
      <c r="O3881" s="49"/>
      <c r="P3881" s="148" t="s">
        <v>31</v>
      </c>
      <c r="Q3881" s="149" t="s">
        <v>31</v>
      </c>
      <c r="R3881" s="1"/>
    </row>
    <row r="3882" spans="1:18" ht="15.75" hidden="1" customHeight="1">
      <c r="A3882" s="1" t="str">
        <f t="shared" si="1"/>
        <v/>
      </c>
      <c r="B3882" s="1"/>
      <c r="C3882" s="38" t="str">
        <f>IF('TSA Input'!J3857="","",IF('TSA Input'!J3857="Yes",'TSA Input'!B3857,"Ineligible"))</f>
        <v/>
      </c>
      <c r="D3882" s="39" t="str">
        <f>IF('TSA Input'!J3857="","",IF('TSA Input'!J3857="Yes",'TSA Input'!H3857,""))</f>
        <v/>
      </c>
      <c r="E3882" s="40" t="str">
        <f>IF('TSA Input'!J3857="","",IF('TSA Input'!J3857="Yes",'TSA Input'!G3857,""))</f>
        <v/>
      </c>
      <c r="F3882" s="42" t="str">
        <f>IF('TSA Input'!J3857="","",IF('TSA Input'!J3857="Yes",'TSA Input'!C3857,""))</f>
        <v/>
      </c>
      <c r="G3882" s="43" t="str">
        <f>IF('TSA Input'!J3857="","",IF('TSA Input'!J3857="Yes",'TSA Input'!I3857,""))</f>
        <v/>
      </c>
      <c r="H3882" s="43" t="str">
        <f>IF('TSA Input'!J3857="","",IF('TSA Input'!J3857="Yes",'TSA Input'!E3857,""))</f>
        <v/>
      </c>
      <c r="I3882" s="45" t="str">
        <f t="shared" si="2"/>
        <v/>
      </c>
      <c r="J3882" s="146" t="str">
        <f>IF('TSA Input'!$J3857="","",IF('TSA Input'!$J3857="Yes",'TSA Input'!$C3857,""))</f>
        <v/>
      </c>
      <c r="K3882" s="147" t="str">
        <f>IF('TSA Input'!$J3857="","",IF('TSA Input'!$J3857="Yes",'TSA Input'!$I3857,""))</f>
        <v/>
      </c>
      <c r="L3882" s="147" t="str">
        <f>IF('TSA Input'!$J3857="","",IF('TSA Input'!$J3857="Yes",'TSA Input'!$E3857,""))</f>
        <v/>
      </c>
      <c r="M3882" s="45" t="str">
        <f t="shared" si="3"/>
        <v/>
      </c>
      <c r="N3882" s="48"/>
      <c r="O3882" s="49"/>
      <c r="P3882" s="148" t="s">
        <v>31</v>
      </c>
      <c r="Q3882" s="149" t="s">
        <v>31</v>
      </c>
      <c r="R3882" s="1"/>
    </row>
    <row r="3883" spans="1:18" ht="15.75" hidden="1" customHeight="1">
      <c r="A3883" s="1" t="str">
        <f t="shared" si="1"/>
        <v/>
      </c>
      <c r="B3883" s="1"/>
      <c r="C3883" s="38" t="str">
        <f>IF('TSA Input'!J3858="","",IF('TSA Input'!J3858="Yes",'TSA Input'!B3858,"Ineligible"))</f>
        <v/>
      </c>
      <c r="D3883" s="39" t="str">
        <f>IF('TSA Input'!J3858="","",IF('TSA Input'!J3858="Yes",'TSA Input'!H3858,""))</f>
        <v/>
      </c>
      <c r="E3883" s="40" t="str">
        <f>IF('TSA Input'!J3858="","",IF('TSA Input'!J3858="Yes",'TSA Input'!G3858,""))</f>
        <v/>
      </c>
      <c r="F3883" s="42" t="str">
        <f>IF('TSA Input'!J3858="","",IF('TSA Input'!J3858="Yes",'TSA Input'!C3858,""))</f>
        <v/>
      </c>
      <c r="G3883" s="43" t="str">
        <f>IF('TSA Input'!J3858="","",IF('TSA Input'!J3858="Yes",'TSA Input'!I3858,""))</f>
        <v/>
      </c>
      <c r="H3883" s="43" t="str">
        <f>IF('TSA Input'!J3858="","",IF('TSA Input'!J3858="Yes",'TSA Input'!E3858,""))</f>
        <v/>
      </c>
      <c r="I3883" s="45" t="str">
        <f t="shared" si="2"/>
        <v/>
      </c>
      <c r="J3883" s="146" t="str">
        <f>IF('TSA Input'!$J3858="","",IF('TSA Input'!$J3858="Yes",'TSA Input'!$C3858,""))</f>
        <v/>
      </c>
      <c r="K3883" s="147" t="str">
        <f>IF('TSA Input'!$J3858="","",IF('TSA Input'!$J3858="Yes",'TSA Input'!$I3858,""))</f>
        <v/>
      </c>
      <c r="L3883" s="147" t="str">
        <f>IF('TSA Input'!$J3858="","",IF('TSA Input'!$J3858="Yes",'TSA Input'!$E3858,""))</f>
        <v/>
      </c>
      <c r="M3883" s="45" t="str">
        <f t="shared" si="3"/>
        <v/>
      </c>
      <c r="N3883" s="48"/>
      <c r="O3883" s="49"/>
      <c r="P3883" s="148" t="s">
        <v>31</v>
      </c>
      <c r="Q3883" s="149" t="s">
        <v>31</v>
      </c>
      <c r="R3883" s="1"/>
    </row>
    <row r="3884" spans="1:18" ht="15.75" hidden="1" customHeight="1">
      <c r="A3884" s="1" t="str">
        <f t="shared" si="1"/>
        <v/>
      </c>
      <c r="B3884" s="1"/>
      <c r="C3884" s="38" t="str">
        <f>IF('TSA Input'!J3859="","",IF('TSA Input'!J3859="Yes",'TSA Input'!B3859,"Ineligible"))</f>
        <v/>
      </c>
      <c r="D3884" s="39" t="str">
        <f>IF('TSA Input'!J3859="","",IF('TSA Input'!J3859="Yes",'TSA Input'!H3859,""))</f>
        <v/>
      </c>
      <c r="E3884" s="40" t="str">
        <f>IF('TSA Input'!J3859="","",IF('TSA Input'!J3859="Yes",'TSA Input'!G3859,""))</f>
        <v/>
      </c>
      <c r="F3884" s="42" t="str">
        <f>IF('TSA Input'!J3859="","",IF('TSA Input'!J3859="Yes",'TSA Input'!C3859,""))</f>
        <v/>
      </c>
      <c r="G3884" s="43" t="str">
        <f>IF('TSA Input'!J3859="","",IF('TSA Input'!J3859="Yes",'TSA Input'!I3859,""))</f>
        <v/>
      </c>
      <c r="H3884" s="43" t="str">
        <f>IF('TSA Input'!J3859="","",IF('TSA Input'!J3859="Yes",'TSA Input'!E3859,""))</f>
        <v/>
      </c>
      <c r="I3884" s="45" t="str">
        <f t="shared" si="2"/>
        <v/>
      </c>
      <c r="J3884" s="146" t="str">
        <f>IF('TSA Input'!$J3859="","",IF('TSA Input'!$J3859="Yes",'TSA Input'!$C3859,""))</f>
        <v/>
      </c>
      <c r="K3884" s="147" t="str">
        <f>IF('TSA Input'!$J3859="","",IF('TSA Input'!$J3859="Yes",'TSA Input'!$I3859,""))</f>
        <v/>
      </c>
      <c r="L3884" s="147" t="str">
        <f>IF('TSA Input'!$J3859="","",IF('TSA Input'!$J3859="Yes",'TSA Input'!$E3859,""))</f>
        <v/>
      </c>
      <c r="M3884" s="45" t="str">
        <f t="shared" si="3"/>
        <v/>
      </c>
      <c r="N3884" s="48"/>
      <c r="O3884" s="49"/>
      <c r="P3884" s="148" t="s">
        <v>31</v>
      </c>
      <c r="Q3884" s="149" t="s">
        <v>31</v>
      </c>
      <c r="R3884" s="1"/>
    </row>
    <row r="3885" spans="1:18" ht="15.75" hidden="1" customHeight="1">
      <c r="A3885" s="1" t="str">
        <f t="shared" si="1"/>
        <v/>
      </c>
      <c r="B3885" s="1"/>
      <c r="C3885" s="38" t="str">
        <f>IF('TSA Input'!J3860="","",IF('TSA Input'!J3860="Yes",'TSA Input'!B3860,"Ineligible"))</f>
        <v/>
      </c>
      <c r="D3885" s="39" t="str">
        <f>IF('TSA Input'!J3860="","",IF('TSA Input'!J3860="Yes",'TSA Input'!H3860,""))</f>
        <v/>
      </c>
      <c r="E3885" s="40" t="str">
        <f>IF('TSA Input'!J3860="","",IF('TSA Input'!J3860="Yes",'TSA Input'!G3860,""))</f>
        <v/>
      </c>
      <c r="F3885" s="42" t="str">
        <f>IF('TSA Input'!J3860="","",IF('TSA Input'!J3860="Yes",'TSA Input'!C3860,""))</f>
        <v/>
      </c>
      <c r="G3885" s="43" t="str">
        <f>IF('TSA Input'!J3860="","",IF('TSA Input'!J3860="Yes",'TSA Input'!I3860,""))</f>
        <v/>
      </c>
      <c r="H3885" s="43" t="str">
        <f>IF('TSA Input'!J3860="","",IF('TSA Input'!J3860="Yes",'TSA Input'!E3860,""))</f>
        <v/>
      </c>
      <c r="I3885" s="45" t="str">
        <f t="shared" si="2"/>
        <v/>
      </c>
      <c r="J3885" s="146" t="str">
        <f>IF('TSA Input'!$J3860="","",IF('TSA Input'!$J3860="Yes",'TSA Input'!$C3860,""))</f>
        <v/>
      </c>
      <c r="K3885" s="147" t="str">
        <f>IF('TSA Input'!$J3860="","",IF('TSA Input'!$J3860="Yes",'TSA Input'!$I3860,""))</f>
        <v/>
      </c>
      <c r="L3885" s="147" t="str">
        <f>IF('TSA Input'!$J3860="","",IF('TSA Input'!$J3860="Yes",'TSA Input'!$E3860,""))</f>
        <v/>
      </c>
      <c r="M3885" s="45" t="str">
        <f t="shared" si="3"/>
        <v/>
      </c>
      <c r="N3885" s="48"/>
      <c r="O3885" s="49"/>
      <c r="P3885" s="148" t="s">
        <v>31</v>
      </c>
      <c r="Q3885" s="149" t="s">
        <v>31</v>
      </c>
      <c r="R3885" s="1"/>
    </row>
    <row r="3886" spans="1:18" ht="15.75" hidden="1" customHeight="1">
      <c r="A3886" s="1" t="str">
        <f t="shared" si="1"/>
        <v/>
      </c>
      <c r="B3886" s="1"/>
      <c r="C3886" s="38" t="str">
        <f>IF('TSA Input'!J3861="","",IF('TSA Input'!J3861="Yes",'TSA Input'!B3861,"Ineligible"))</f>
        <v/>
      </c>
      <c r="D3886" s="39" t="str">
        <f>IF('TSA Input'!J3861="","",IF('TSA Input'!J3861="Yes",'TSA Input'!H3861,""))</f>
        <v/>
      </c>
      <c r="E3886" s="40" t="str">
        <f>IF('TSA Input'!J3861="","",IF('TSA Input'!J3861="Yes",'TSA Input'!G3861,""))</f>
        <v/>
      </c>
      <c r="F3886" s="42" t="str">
        <f>IF('TSA Input'!J3861="","",IF('TSA Input'!J3861="Yes",'TSA Input'!C3861,""))</f>
        <v/>
      </c>
      <c r="G3886" s="43" t="str">
        <f>IF('TSA Input'!J3861="","",IF('TSA Input'!J3861="Yes",'TSA Input'!I3861,""))</f>
        <v/>
      </c>
      <c r="H3886" s="43" t="str">
        <f>IF('TSA Input'!J3861="","",IF('TSA Input'!J3861="Yes",'TSA Input'!E3861,""))</f>
        <v/>
      </c>
      <c r="I3886" s="45" t="str">
        <f t="shared" si="2"/>
        <v/>
      </c>
      <c r="J3886" s="146" t="str">
        <f>IF('TSA Input'!$J3861="","",IF('TSA Input'!$J3861="Yes",'TSA Input'!$C3861,""))</f>
        <v/>
      </c>
      <c r="K3886" s="147" t="str">
        <f>IF('TSA Input'!$J3861="","",IF('TSA Input'!$J3861="Yes",'TSA Input'!$I3861,""))</f>
        <v/>
      </c>
      <c r="L3886" s="147" t="str">
        <f>IF('TSA Input'!$J3861="","",IF('TSA Input'!$J3861="Yes",'TSA Input'!$E3861,""))</f>
        <v/>
      </c>
      <c r="M3886" s="45" t="str">
        <f t="shared" si="3"/>
        <v/>
      </c>
      <c r="N3886" s="48"/>
      <c r="O3886" s="49"/>
      <c r="P3886" s="148" t="s">
        <v>31</v>
      </c>
      <c r="Q3886" s="149" t="s">
        <v>31</v>
      </c>
      <c r="R3886" s="1"/>
    </row>
    <row r="3887" spans="1:18" ht="15.75" hidden="1" customHeight="1">
      <c r="A3887" s="1" t="str">
        <f t="shared" si="1"/>
        <v/>
      </c>
      <c r="B3887" s="1"/>
      <c r="C3887" s="38" t="str">
        <f>IF('TSA Input'!J3862="","",IF('TSA Input'!J3862="Yes",'TSA Input'!B3862,"Ineligible"))</f>
        <v/>
      </c>
      <c r="D3887" s="39" t="str">
        <f>IF('TSA Input'!J3862="","",IF('TSA Input'!J3862="Yes",'TSA Input'!H3862,""))</f>
        <v/>
      </c>
      <c r="E3887" s="40" t="str">
        <f>IF('TSA Input'!J3862="","",IF('TSA Input'!J3862="Yes",'TSA Input'!G3862,""))</f>
        <v/>
      </c>
      <c r="F3887" s="42" t="str">
        <f>IF('TSA Input'!J3862="","",IF('TSA Input'!J3862="Yes",'TSA Input'!C3862,""))</f>
        <v/>
      </c>
      <c r="G3887" s="43" t="str">
        <f>IF('TSA Input'!J3862="","",IF('TSA Input'!J3862="Yes",'TSA Input'!I3862,""))</f>
        <v/>
      </c>
      <c r="H3887" s="43" t="str">
        <f>IF('TSA Input'!J3862="","",IF('TSA Input'!J3862="Yes",'TSA Input'!E3862,""))</f>
        <v/>
      </c>
      <c r="I3887" s="45" t="str">
        <f t="shared" si="2"/>
        <v/>
      </c>
      <c r="J3887" s="146" t="str">
        <f>IF('TSA Input'!$J3862="","",IF('TSA Input'!$J3862="Yes",'TSA Input'!$C3862,""))</f>
        <v/>
      </c>
      <c r="K3887" s="147" t="str">
        <f>IF('TSA Input'!$J3862="","",IF('TSA Input'!$J3862="Yes",'TSA Input'!$I3862,""))</f>
        <v/>
      </c>
      <c r="L3887" s="147" t="str">
        <f>IF('TSA Input'!$J3862="","",IF('TSA Input'!$J3862="Yes",'TSA Input'!$E3862,""))</f>
        <v/>
      </c>
      <c r="M3887" s="45" t="str">
        <f t="shared" si="3"/>
        <v/>
      </c>
      <c r="N3887" s="48"/>
      <c r="O3887" s="49"/>
      <c r="P3887" s="148" t="s">
        <v>31</v>
      </c>
      <c r="Q3887" s="149" t="s">
        <v>31</v>
      </c>
      <c r="R3887" s="1"/>
    </row>
    <row r="3888" spans="1:18" ht="15.75" hidden="1" customHeight="1">
      <c r="A3888" s="1" t="str">
        <f t="shared" si="1"/>
        <v/>
      </c>
      <c r="B3888" s="1"/>
      <c r="C3888" s="38" t="str">
        <f>IF('TSA Input'!J3863="","",IF('TSA Input'!J3863="Yes",'TSA Input'!B3863,"Ineligible"))</f>
        <v/>
      </c>
      <c r="D3888" s="39" t="str">
        <f>IF('TSA Input'!J3863="","",IF('TSA Input'!J3863="Yes",'TSA Input'!H3863,""))</f>
        <v/>
      </c>
      <c r="E3888" s="40" t="str">
        <f>IF('TSA Input'!J3863="","",IF('TSA Input'!J3863="Yes",'TSA Input'!G3863,""))</f>
        <v/>
      </c>
      <c r="F3888" s="42" t="str">
        <f>IF('TSA Input'!J3863="","",IF('TSA Input'!J3863="Yes",'TSA Input'!C3863,""))</f>
        <v/>
      </c>
      <c r="G3888" s="43" t="str">
        <f>IF('TSA Input'!J3863="","",IF('TSA Input'!J3863="Yes",'TSA Input'!I3863,""))</f>
        <v/>
      </c>
      <c r="H3888" s="43" t="str">
        <f>IF('TSA Input'!J3863="","",IF('TSA Input'!J3863="Yes",'TSA Input'!E3863,""))</f>
        <v/>
      </c>
      <c r="I3888" s="45" t="str">
        <f t="shared" si="2"/>
        <v/>
      </c>
      <c r="J3888" s="146" t="str">
        <f>IF('TSA Input'!$J3863="","",IF('TSA Input'!$J3863="Yes",'TSA Input'!$C3863,""))</f>
        <v/>
      </c>
      <c r="K3888" s="147" t="str">
        <f>IF('TSA Input'!$J3863="","",IF('TSA Input'!$J3863="Yes",'TSA Input'!$I3863,""))</f>
        <v/>
      </c>
      <c r="L3888" s="147" t="str">
        <f>IF('TSA Input'!$J3863="","",IF('TSA Input'!$J3863="Yes",'TSA Input'!$E3863,""))</f>
        <v/>
      </c>
      <c r="M3888" s="45" t="str">
        <f t="shared" si="3"/>
        <v/>
      </c>
      <c r="N3888" s="48"/>
      <c r="O3888" s="49"/>
      <c r="P3888" s="148" t="s">
        <v>31</v>
      </c>
      <c r="Q3888" s="149" t="s">
        <v>31</v>
      </c>
      <c r="R3888" s="1"/>
    </row>
    <row r="3889" spans="1:18" ht="15.75" hidden="1" customHeight="1">
      <c r="A3889" s="1" t="str">
        <f t="shared" si="1"/>
        <v/>
      </c>
      <c r="B3889" s="1"/>
      <c r="C3889" s="38" t="str">
        <f>IF('TSA Input'!J3864="","",IF('TSA Input'!J3864="Yes",'TSA Input'!B3864,"Ineligible"))</f>
        <v/>
      </c>
      <c r="D3889" s="39" t="str">
        <f>IF('TSA Input'!J3864="","",IF('TSA Input'!J3864="Yes",'TSA Input'!H3864,""))</f>
        <v/>
      </c>
      <c r="E3889" s="40" t="str">
        <f>IF('TSA Input'!J3864="","",IF('TSA Input'!J3864="Yes",'TSA Input'!G3864,""))</f>
        <v/>
      </c>
      <c r="F3889" s="42" t="str">
        <f>IF('TSA Input'!J3864="","",IF('TSA Input'!J3864="Yes",'TSA Input'!C3864,""))</f>
        <v/>
      </c>
      <c r="G3889" s="43" t="str">
        <f>IF('TSA Input'!J3864="","",IF('TSA Input'!J3864="Yes",'TSA Input'!I3864,""))</f>
        <v/>
      </c>
      <c r="H3889" s="43" t="str">
        <f>IF('TSA Input'!J3864="","",IF('TSA Input'!J3864="Yes",'TSA Input'!E3864,""))</f>
        <v/>
      </c>
      <c r="I3889" s="45" t="str">
        <f t="shared" si="2"/>
        <v/>
      </c>
      <c r="J3889" s="146" t="str">
        <f>IF('TSA Input'!$J3864="","",IF('TSA Input'!$J3864="Yes",'TSA Input'!$C3864,""))</f>
        <v/>
      </c>
      <c r="K3889" s="147" t="str">
        <f>IF('TSA Input'!$J3864="","",IF('TSA Input'!$J3864="Yes",'TSA Input'!$I3864,""))</f>
        <v/>
      </c>
      <c r="L3889" s="147" t="str">
        <f>IF('TSA Input'!$J3864="","",IF('TSA Input'!$J3864="Yes",'TSA Input'!$E3864,""))</f>
        <v/>
      </c>
      <c r="M3889" s="45" t="str">
        <f t="shared" si="3"/>
        <v/>
      </c>
      <c r="N3889" s="48"/>
      <c r="O3889" s="49"/>
      <c r="P3889" s="148" t="s">
        <v>31</v>
      </c>
      <c r="Q3889" s="149" t="s">
        <v>31</v>
      </c>
      <c r="R3889" s="1"/>
    </row>
    <row r="3890" spans="1:18" ht="15.75" hidden="1" customHeight="1">
      <c r="A3890" s="1" t="str">
        <f t="shared" si="1"/>
        <v/>
      </c>
      <c r="B3890" s="1"/>
      <c r="C3890" s="38" t="str">
        <f>IF('TSA Input'!J3865="","",IF('TSA Input'!J3865="Yes",'TSA Input'!B3865,"Ineligible"))</f>
        <v/>
      </c>
      <c r="D3890" s="39" t="str">
        <f>IF('TSA Input'!J3865="","",IF('TSA Input'!J3865="Yes",'TSA Input'!H3865,""))</f>
        <v/>
      </c>
      <c r="E3890" s="40" t="str">
        <f>IF('TSA Input'!J3865="","",IF('TSA Input'!J3865="Yes",'TSA Input'!G3865,""))</f>
        <v/>
      </c>
      <c r="F3890" s="42" t="str">
        <f>IF('TSA Input'!J3865="","",IF('TSA Input'!J3865="Yes",'TSA Input'!C3865,""))</f>
        <v/>
      </c>
      <c r="G3890" s="43" t="str">
        <f>IF('TSA Input'!J3865="","",IF('TSA Input'!J3865="Yes",'TSA Input'!I3865,""))</f>
        <v/>
      </c>
      <c r="H3890" s="43" t="str">
        <f>IF('TSA Input'!J3865="","",IF('TSA Input'!J3865="Yes",'TSA Input'!E3865,""))</f>
        <v/>
      </c>
      <c r="I3890" s="45" t="str">
        <f t="shared" si="2"/>
        <v/>
      </c>
      <c r="J3890" s="146" t="str">
        <f>IF('TSA Input'!$J3865="","",IF('TSA Input'!$J3865="Yes",'TSA Input'!$C3865,""))</f>
        <v/>
      </c>
      <c r="K3890" s="147" t="str">
        <f>IF('TSA Input'!$J3865="","",IF('TSA Input'!$J3865="Yes",'TSA Input'!$I3865,""))</f>
        <v/>
      </c>
      <c r="L3890" s="147" t="str">
        <f>IF('TSA Input'!$J3865="","",IF('TSA Input'!$J3865="Yes",'TSA Input'!$E3865,""))</f>
        <v/>
      </c>
      <c r="M3890" s="45" t="str">
        <f t="shared" si="3"/>
        <v/>
      </c>
      <c r="N3890" s="48"/>
      <c r="O3890" s="49"/>
      <c r="P3890" s="148" t="s">
        <v>31</v>
      </c>
      <c r="Q3890" s="149" t="s">
        <v>31</v>
      </c>
      <c r="R3890" s="1"/>
    </row>
    <row r="3891" spans="1:18" ht="15.75" hidden="1" customHeight="1">
      <c r="A3891" s="1" t="str">
        <f t="shared" si="1"/>
        <v/>
      </c>
      <c r="B3891" s="1"/>
      <c r="C3891" s="38" t="str">
        <f>IF('TSA Input'!J3866="","",IF('TSA Input'!J3866="Yes",'TSA Input'!B3866,"Ineligible"))</f>
        <v/>
      </c>
      <c r="D3891" s="39" t="str">
        <f>IF('TSA Input'!J3866="","",IF('TSA Input'!J3866="Yes",'TSA Input'!H3866,""))</f>
        <v/>
      </c>
      <c r="E3891" s="40" t="str">
        <f>IF('TSA Input'!J3866="","",IF('TSA Input'!J3866="Yes",'TSA Input'!G3866,""))</f>
        <v/>
      </c>
      <c r="F3891" s="42" t="str">
        <f>IF('TSA Input'!J3866="","",IF('TSA Input'!J3866="Yes",'TSA Input'!C3866,""))</f>
        <v/>
      </c>
      <c r="G3891" s="43" t="str">
        <f>IF('TSA Input'!J3866="","",IF('TSA Input'!J3866="Yes",'TSA Input'!I3866,""))</f>
        <v/>
      </c>
      <c r="H3891" s="43" t="str">
        <f>IF('TSA Input'!J3866="","",IF('TSA Input'!J3866="Yes",'TSA Input'!E3866,""))</f>
        <v/>
      </c>
      <c r="I3891" s="45" t="str">
        <f t="shared" si="2"/>
        <v/>
      </c>
      <c r="J3891" s="146" t="str">
        <f>IF('TSA Input'!$J3866="","",IF('TSA Input'!$J3866="Yes",'TSA Input'!$C3866,""))</f>
        <v/>
      </c>
      <c r="K3891" s="147" t="str">
        <f>IF('TSA Input'!$J3866="","",IF('TSA Input'!$J3866="Yes",'TSA Input'!$I3866,""))</f>
        <v/>
      </c>
      <c r="L3891" s="147" t="str">
        <f>IF('TSA Input'!$J3866="","",IF('TSA Input'!$J3866="Yes",'TSA Input'!$E3866,""))</f>
        <v/>
      </c>
      <c r="M3891" s="45" t="str">
        <f t="shared" si="3"/>
        <v/>
      </c>
      <c r="N3891" s="48"/>
      <c r="O3891" s="49"/>
      <c r="P3891" s="148" t="s">
        <v>31</v>
      </c>
      <c r="Q3891" s="149" t="s">
        <v>31</v>
      </c>
      <c r="R3891" s="1"/>
    </row>
    <row r="3892" spans="1:18" ht="15.75" hidden="1" customHeight="1">
      <c r="A3892" s="1" t="str">
        <f t="shared" si="1"/>
        <v/>
      </c>
      <c r="B3892" s="1"/>
      <c r="C3892" s="38" t="str">
        <f>IF('TSA Input'!J3867="","",IF('TSA Input'!J3867="Yes",'TSA Input'!B3867,"Ineligible"))</f>
        <v/>
      </c>
      <c r="D3892" s="39" t="str">
        <f>IF('TSA Input'!J3867="","",IF('TSA Input'!J3867="Yes",'TSA Input'!H3867,""))</f>
        <v/>
      </c>
      <c r="E3892" s="40" t="str">
        <f>IF('TSA Input'!J3867="","",IF('TSA Input'!J3867="Yes",'TSA Input'!G3867,""))</f>
        <v/>
      </c>
      <c r="F3892" s="42" t="str">
        <f>IF('TSA Input'!J3867="","",IF('TSA Input'!J3867="Yes",'TSA Input'!C3867,""))</f>
        <v/>
      </c>
      <c r="G3892" s="43" t="str">
        <f>IF('TSA Input'!J3867="","",IF('TSA Input'!J3867="Yes",'TSA Input'!I3867,""))</f>
        <v/>
      </c>
      <c r="H3892" s="43" t="str">
        <f>IF('TSA Input'!J3867="","",IF('TSA Input'!J3867="Yes",'TSA Input'!E3867,""))</f>
        <v/>
      </c>
      <c r="I3892" s="45" t="str">
        <f t="shared" si="2"/>
        <v/>
      </c>
      <c r="J3892" s="146" t="str">
        <f>IF('TSA Input'!$J3867="","",IF('TSA Input'!$J3867="Yes",'TSA Input'!$C3867,""))</f>
        <v/>
      </c>
      <c r="K3892" s="147" t="str">
        <f>IF('TSA Input'!$J3867="","",IF('TSA Input'!$J3867="Yes",'TSA Input'!$I3867,""))</f>
        <v/>
      </c>
      <c r="L3892" s="147" t="str">
        <f>IF('TSA Input'!$J3867="","",IF('TSA Input'!$J3867="Yes",'TSA Input'!$E3867,""))</f>
        <v/>
      </c>
      <c r="M3892" s="45" t="str">
        <f t="shared" si="3"/>
        <v/>
      </c>
      <c r="N3892" s="48"/>
      <c r="O3892" s="49"/>
      <c r="P3892" s="148" t="s">
        <v>31</v>
      </c>
      <c r="Q3892" s="149" t="s">
        <v>31</v>
      </c>
      <c r="R3892" s="1"/>
    </row>
    <row r="3893" spans="1:18" ht="15.75" hidden="1" customHeight="1">
      <c r="A3893" s="1" t="str">
        <f t="shared" si="1"/>
        <v/>
      </c>
      <c r="B3893" s="1"/>
      <c r="C3893" s="38" t="str">
        <f>IF('TSA Input'!J3868="","",IF('TSA Input'!J3868="Yes",'TSA Input'!B3868,"Ineligible"))</f>
        <v/>
      </c>
      <c r="D3893" s="39" t="str">
        <f>IF('TSA Input'!J3868="","",IF('TSA Input'!J3868="Yes",'TSA Input'!H3868,""))</f>
        <v/>
      </c>
      <c r="E3893" s="40" t="str">
        <f>IF('TSA Input'!J3868="","",IF('TSA Input'!J3868="Yes",'TSA Input'!G3868,""))</f>
        <v/>
      </c>
      <c r="F3893" s="42" t="str">
        <f>IF('TSA Input'!J3868="","",IF('TSA Input'!J3868="Yes",'TSA Input'!C3868,""))</f>
        <v/>
      </c>
      <c r="G3893" s="43" t="str">
        <f>IF('TSA Input'!J3868="","",IF('TSA Input'!J3868="Yes",'TSA Input'!I3868,""))</f>
        <v/>
      </c>
      <c r="H3893" s="43" t="str">
        <f>IF('TSA Input'!J3868="","",IF('TSA Input'!J3868="Yes",'TSA Input'!E3868,""))</f>
        <v/>
      </c>
      <c r="I3893" s="45" t="str">
        <f t="shared" si="2"/>
        <v/>
      </c>
      <c r="J3893" s="146" t="str">
        <f>IF('TSA Input'!$J3868="","",IF('TSA Input'!$J3868="Yes",'TSA Input'!$C3868,""))</f>
        <v/>
      </c>
      <c r="K3893" s="147" t="str">
        <f>IF('TSA Input'!$J3868="","",IF('TSA Input'!$J3868="Yes",'TSA Input'!$I3868,""))</f>
        <v/>
      </c>
      <c r="L3893" s="147" t="str">
        <f>IF('TSA Input'!$J3868="","",IF('TSA Input'!$J3868="Yes",'TSA Input'!$E3868,""))</f>
        <v/>
      </c>
      <c r="M3893" s="45" t="str">
        <f t="shared" si="3"/>
        <v/>
      </c>
      <c r="N3893" s="48"/>
      <c r="O3893" s="49"/>
      <c r="P3893" s="148" t="s">
        <v>31</v>
      </c>
      <c r="Q3893" s="149" t="s">
        <v>31</v>
      </c>
      <c r="R3893" s="1"/>
    </row>
    <row r="3894" spans="1:18" ht="15.75" hidden="1" customHeight="1">
      <c r="A3894" s="1" t="str">
        <f t="shared" si="1"/>
        <v/>
      </c>
      <c r="B3894" s="1"/>
      <c r="C3894" s="38" t="str">
        <f>IF('TSA Input'!J3869="","",IF('TSA Input'!J3869="Yes",'TSA Input'!B3869,"Ineligible"))</f>
        <v/>
      </c>
      <c r="D3894" s="39" t="str">
        <f>IF('TSA Input'!J3869="","",IF('TSA Input'!J3869="Yes",'TSA Input'!H3869,""))</f>
        <v/>
      </c>
      <c r="E3894" s="40" t="str">
        <f>IF('TSA Input'!J3869="","",IF('TSA Input'!J3869="Yes",'TSA Input'!G3869,""))</f>
        <v/>
      </c>
      <c r="F3894" s="42" t="str">
        <f>IF('TSA Input'!J3869="","",IF('TSA Input'!J3869="Yes",'TSA Input'!C3869,""))</f>
        <v/>
      </c>
      <c r="G3894" s="43" t="str">
        <f>IF('TSA Input'!J3869="","",IF('TSA Input'!J3869="Yes",'TSA Input'!I3869,""))</f>
        <v/>
      </c>
      <c r="H3894" s="43" t="str">
        <f>IF('TSA Input'!J3869="","",IF('TSA Input'!J3869="Yes",'TSA Input'!E3869,""))</f>
        <v/>
      </c>
      <c r="I3894" s="45" t="str">
        <f t="shared" si="2"/>
        <v/>
      </c>
      <c r="J3894" s="146" t="str">
        <f>IF('TSA Input'!$J3869="","",IF('TSA Input'!$J3869="Yes",'TSA Input'!$C3869,""))</f>
        <v/>
      </c>
      <c r="K3894" s="147" t="str">
        <f>IF('TSA Input'!$J3869="","",IF('TSA Input'!$J3869="Yes",'TSA Input'!$I3869,""))</f>
        <v/>
      </c>
      <c r="L3894" s="147" t="str">
        <f>IF('TSA Input'!$J3869="","",IF('TSA Input'!$J3869="Yes",'TSA Input'!$E3869,""))</f>
        <v/>
      </c>
      <c r="M3894" s="45" t="str">
        <f t="shared" si="3"/>
        <v/>
      </c>
      <c r="N3894" s="48"/>
      <c r="O3894" s="49"/>
      <c r="P3894" s="148" t="s">
        <v>31</v>
      </c>
      <c r="Q3894" s="149" t="s">
        <v>31</v>
      </c>
      <c r="R3894" s="1"/>
    </row>
    <row r="3895" spans="1:18" ht="15.75" hidden="1" customHeight="1">
      <c r="A3895" s="1" t="str">
        <f t="shared" si="1"/>
        <v/>
      </c>
      <c r="B3895" s="1"/>
      <c r="C3895" s="38" t="str">
        <f>IF('TSA Input'!J3870="","",IF('TSA Input'!J3870="Yes",'TSA Input'!B3870,"Ineligible"))</f>
        <v/>
      </c>
      <c r="D3895" s="39" t="str">
        <f>IF('TSA Input'!J3870="","",IF('TSA Input'!J3870="Yes",'TSA Input'!H3870,""))</f>
        <v/>
      </c>
      <c r="E3895" s="40" t="str">
        <f>IF('TSA Input'!J3870="","",IF('TSA Input'!J3870="Yes",'TSA Input'!G3870,""))</f>
        <v/>
      </c>
      <c r="F3895" s="42" t="str">
        <f>IF('TSA Input'!J3870="","",IF('TSA Input'!J3870="Yes",'TSA Input'!C3870,""))</f>
        <v/>
      </c>
      <c r="G3895" s="43" t="str">
        <f>IF('TSA Input'!J3870="","",IF('TSA Input'!J3870="Yes",'TSA Input'!I3870,""))</f>
        <v/>
      </c>
      <c r="H3895" s="43" t="str">
        <f>IF('TSA Input'!J3870="","",IF('TSA Input'!J3870="Yes",'TSA Input'!E3870,""))</f>
        <v/>
      </c>
      <c r="I3895" s="45" t="str">
        <f t="shared" si="2"/>
        <v/>
      </c>
      <c r="J3895" s="146" t="str">
        <f>IF('TSA Input'!$J3870="","",IF('TSA Input'!$J3870="Yes",'TSA Input'!$C3870,""))</f>
        <v/>
      </c>
      <c r="K3895" s="147" t="str">
        <f>IF('TSA Input'!$J3870="","",IF('TSA Input'!$J3870="Yes",'TSA Input'!$I3870,""))</f>
        <v/>
      </c>
      <c r="L3895" s="147" t="str">
        <f>IF('TSA Input'!$J3870="","",IF('TSA Input'!$J3870="Yes",'TSA Input'!$E3870,""))</f>
        <v/>
      </c>
      <c r="M3895" s="45" t="str">
        <f t="shared" si="3"/>
        <v/>
      </c>
      <c r="N3895" s="48"/>
      <c r="O3895" s="49"/>
      <c r="P3895" s="148" t="s">
        <v>31</v>
      </c>
      <c r="Q3895" s="149" t="s">
        <v>31</v>
      </c>
      <c r="R3895" s="1"/>
    </row>
    <row r="3896" spans="1:18" ht="15.75" hidden="1" customHeight="1">
      <c r="A3896" s="1" t="str">
        <f t="shared" si="1"/>
        <v/>
      </c>
      <c r="B3896" s="1"/>
      <c r="C3896" s="38" t="str">
        <f>IF('TSA Input'!J3871="","",IF('TSA Input'!J3871="Yes",'TSA Input'!B3871,"Ineligible"))</f>
        <v/>
      </c>
      <c r="D3896" s="39" t="str">
        <f>IF('TSA Input'!J3871="","",IF('TSA Input'!J3871="Yes",'TSA Input'!H3871,""))</f>
        <v/>
      </c>
      <c r="E3896" s="40" t="str">
        <f>IF('TSA Input'!J3871="","",IF('TSA Input'!J3871="Yes",'TSA Input'!G3871,""))</f>
        <v/>
      </c>
      <c r="F3896" s="42" t="str">
        <f>IF('TSA Input'!J3871="","",IF('TSA Input'!J3871="Yes",'TSA Input'!C3871,""))</f>
        <v/>
      </c>
      <c r="G3896" s="43" t="str">
        <f>IF('TSA Input'!J3871="","",IF('TSA Input'!J3871="Yes",'TSA Input'!I3871,""))</f>
        <v/>
      </c>
      <c r="H3896" s="43" t="str">
        <f>IF('TSA Input'!J3871="","",IF('TSA Input'!J3871="Yes",'TSA Input'!E3871,""))</f>
        <v/>
      </c>
      <c r="I3896" s="45" t="str">
        <f t="shared" si="2"/>
        <v/>
      </c>
      <c r="J3896" s="146" t="str">
        <f>IF('TSA Input'!$J3871="","",IF('TSA Input'!$J3871="Yes",'TSA Input'!$C3871,""))</f>
        <v/>
      </c>
      <c r="K3896" s="147" t="str">
        <f>IF('TSA Input'!$J3871="","",IF('TSA Input'!$J3871="Yes",'TSA Input'!$I3871,""))</f>
        <v/>
      </c>
      <c r="L3896" s="147" t="str">
        <f>IF('TSA Input'!$J3871="","",IF('TSA Input'!$J3871="Yes",'TSA Input'!$E3871,""))</f>
        <v/>
      </c>
      <c r="M3896" s="45" t="str">
        <f t="shared" si="3"/>
        <v/>
      </c>
      <c r="N3896" s="48"/>
      <c r="O3896" s="49"/>
      <c r="P3896" s="148" t="s">
        <v>31</v>
      </c>
      <c r="Q3896" s="149" t="s">
        <v>31</v>
      </c>
      <c r="R3896" s="1"/>
    </row>
    <row r="3897" spans="1:18" ht="15.75" hidden="1" customHeight="1">
      <c r="A3897" s="1" t="str">
        <f t="shared" si="1"/>
        <v/>
      </c>
      <c r="B3897" s="1"/>
      <c r="C3897" s="38" t="str">
        <f>IF('TSA Input'!J3872="","",IF('TSA Input'!J3872="Yes",'TSA Input'!B3872,"Ineligible"))</f>
        <v/>
      </c>
      <c r="D3897" s="39" t="str">
        <f>IF('TSA Input'!J3872="","",IF('TSA Input'!J3872="Yes",'TSA Input'!H3872,""))</f>
        <v/>
      </c>
      <c r="E3897" s="40" t="str">
        <f>IF('TSA Input'!J3872="","",IF('TSA Input'!J3872="Yes",'TSA Input'!G3872,""))</f>
        <v/>
      </c>
      <c r="F3897" s="42" t="str">
        <f>IF('TSA Input'!J3872="","",IF('TSA Input'!J3872="Yes",'TSA Input'!C3872,""))</f>
        <v/>
      </c>
      <c r="G3897" s="43" t="str">
        <f>IF('TSA Input'!J3872="","",IF('TSA Input'!J3872="Yes",'TSA Input'!I3872,""))</f>
        <v/>
      </c>
      <c r="H3897" s="43" t="str">
        <f>IF('TSA Input'!J3872="","",IF('TSA Input'!J3872="Yes",'TSA Input'!E3872,""))</f>
        <v/>
      </c>
      <c r="I3897" s="45" t="str">
        <f t="shared" si="2"/>
        <v/>
      </c>
      <c r="J3897" s="146" t="str">
        <f>IF('TSA Input'!$J3872="","",IF('TSA Input'!$J3872="Yes",'TSA Input'!$C3872,""))</f>
        <v/>
      </c>
      <c r="K3897" s="147" t="str">
        <f>IF('TSA Input'!$J3872="","",IF('TSA Input'!$J3872="Yes",'TSA Input'!$I3872,""))</f>
        <v/>
      </c>
      <c r="L3897" s="147" t="str">
        <f>IF('TSA Input'!$J3872="","",IF('TSA Input'!$J3872="Yes",'TSA Input'!$E3872,""))</f>
        <v/>
      </c>
      <c r="M3897" s="45" t="str">
        <f t="shared" si="3"/>
        <v/>
      </c>
      <c r="N3897" s="48"/>
      <c r="O3897" s="49"/>
      <c r="P3897" s="148" t="s">
        <v>31</v>
      </c>
      <c r="Q3897" s="149" t="s">
        <v>31</v>
      </c>
      <c r="R3897" s="1"/>
    </row>
    <row r="3898" spans="1:18" ht="15.75" hidden="1" customHeight="1">
      <c r="A3898" s="1" t="str">
        <f t="shared" si="1"/>
        <v/>
      </c>
      <c r="B3898" s="1"/>
      <c r="C3898" s="38" t="str">
        <f>IF('TSA Input'!J3873="","",IF('TSA Input'!J3873="Yes",'TSA Input'!B3873,"Ineligible"))</f>
        <v/>
      </c>
      <c r="D3898" s="39" t="str">
        <f>IF('TSA Input'!J3873="","",IF('TSA Input'!J3873="Yes",'TSA Input'!H3873,""))</f>
        <v/>
      </c>
      <c r="E3898" s="40" t="str">
        <f>IF('TSA Input'!J3873="","",IF('TSA Input'!J3873="Yes",'TSA Input'!G3873,""))</f>
        <v/>
      </c>
      <c r="F3898" s="42" t="str">
        <f>IF('TSA Input'!J3873="","",IF('TSA Input'!J3873="Yes",'TSA Input'!C3873,""))</f>
        <v/>
      </c>
      <c r="G3898" s="43" t="str">
        <f>IF('TSA Input'!J3873="","",IF('TSA Input'!J3873="Yes",'TSA Input'!I3873,""))</f>
        <v/>
      </c>
      <c r="H3898" s="43" t="str">
        <f>IF('TSA Input'!J3873="","",IF('TSA Input'!J3873="Yes",'TSA Input'!E3873,""))</f>
        <v/>
      </c>
      <c r="I3898" s="45" t="str">
        <f t="shared" si="2"/>
        <v/>
      </c>
      <c r="J3898" s="146" t="str">
        <f>IF('TSA Input'!$J3873="","",IF('TSA Input'!$J3873="Yes",'TSA Input'!$C3873,""))</f>
        <v/>
      </c>
      <c r="K3898" s="147" t="str">
        <f>IF('TSA Input'!$J3873="","",IF('TSA Input'!$J3873="Yes",'TSA Input'!$I3873,""))</f>
        <v/>
      </c>
      <c r="L3898" s="147" t="str">
        <f>IF('TSA Input'!$J3873="","",IF('TSA Input'!$J3873="Yes",'TSA Input'!$E3873,""))</f>
        <v/>
      </c>
      <c r="M3898" s="45" t="str">
        <f t="shared" si="3"/>
        <v/>
      </c>
      <c r="N3898" s="48"/>
      <c r="O3898" s="49"/>
      <c r="P3898" s="148" t="s">
        <v>31</v>
      </c>
      <c r="Q3898" s="149" t="s">
        <v>31</v>
      </c>
      <c r="R3898" s="1"/>
    </row>
    <row r="3899" spans="1:18" ht="15.75" hidden="1" customHeight="1">
      <c r="A3899" s="1" t="str">
        <f t="shared" si="1"/>
        <v/>
      </c>
      <c r="B3899" s="1"/>
      <c r="C3899" s="38" t="str">
        <f>IF('TSA Input'!J3874="","",IF('TSA Input'!J3874="Yes",'TSA Input'!B3874,"Ineligible"))</f>
        <v/>
      </c>
      <c r="D3899" s="39" t="str">
        <f>IF('TSA Input'!J3874="","",IF('TSA Input'!J3874="Yes",'TSA Input'!H3874,""))</f>
        <v/>
      </c>
      <c r="E3899" s="40" t="str">
        <f>IF('TSA Input'!J3874="","",IF('TSA Input'!J3874="Yes",'TSA Input'!G3874,""))</f>
        <v/>
      </c>
      <c r="F3899" s="42" t="str">
        <f>IF('TSA Input'!J3874="","",IF('TSA Input'!J3874="Yes",'TSA Input'!C3874,""))</f>
        <v/>
      </c>
      <c r="G3899" s="43" t="str">
        <f>IF('TSA Input'!J3874="","",IF('TSA Input'!J3874="Yes",'TSA Input'!I3874,""))</f>
        <v/>
      </c>
      <c r="H3899" s="43" t="str">
        <f>IF('TSA Input'!J3874="","",IF('TSA Input'!J3874="Yes",'TSA Input'!E3874,""))</f>
        <v/>
      </c>
      <c r="I3899" s="45" t="str">
        <f t="shared" si="2"/>
        <v/>
      </c>
      <c r="J3899" s="146" t="str">
        <f>IF('TSA Input'!$J3874="","",IF('TSA Input'!$J3874="Yes",'TSA Input'!$C3874,""))</f>
        <v/>
      </c>
      <c r="K3899" s="147" t="str">
        <f>IF('TSA Input'!$J3874="","",IF('TSA Input'!$J3874="Yes",'TSA Input'!$I3874,""))</f>
        <v/>
      </c>
      <c r="L3899" s="147" t="str">
        <f>IF('TSA Input'!$J3874="","",IF('TSA Input'!$J3874="Yes",'TSA Input'!$E3874,""))</f>
        <v/>
      </c>
      <c r="M3899" s="45" t="str">
        <f t="shared" si="3"/>
        <v/>
      </c>
      <c r="N3899" s="48"/>
      <c r="O3899" s="49"/>
      <c r="P3899" s="148" t="s">
        <v>31</v>
      </c>
      <c r="Q3899" s="149" t="s">
        <v>31</v>
      </c>
      <c r="R3899" s="1"/>
    </row>
    <row r="3900" spans="1:18" ht="15.75" hidden="1" customHeight="1">
      <c r="A3900" s="1" t="str">
        <f t="shared" si="1"/>
        <v/>
      </c>
      <c r="B3900" s="1"/>
      <c r="C3900" s="38" t="str">
        <f>IF('TSA Input'!J3875="","",IF('TSA Input'!J3875="Yes",'TSA Input'!B3875,"Ineligible"))</f>
        <v/>
      </c>
      <c r="D3900" s="39" t="str">
        <f>IF('TSA Input'!J3875="","",IF('TSA Input'!J3875="Yes",'TSA Input'!H3875,""))</f>
        <v/>
      </c>
      <c r="E3900" s="40" t="str">
        <f>IF('TSA Input'!J3875="","",IF('TSA Input'!J3875="Yes",'TSA Input'!G3875,""))</f>
        <v/>
      </c>
      <c r="F3900" s="42" t="str">
        <f>IF('TSA Input'!J3875="","",IF('TSA Input'!J3875="Yes",'TSA Input'!C3875,""))</f>
        <v/>
      </c>
      <c r="G3900" s="43" t="str">
        <f>IF('TSA Input'!J3875="","",IF('TSA Input'!J3875="Yes",'TSA Input'!I3875,""))</f>
        <v/>
      </c>
      <c r="H3900" s="43" t="str">
        <f>IF('TSA Input'!J3875="","",IF('TSA Input'!J3875="Yes",'TSA Input'!E3875,""))</f>
        <v/>
      </c>
      <c r="I3900" s="45" t="str">
        <f t="shared" si="2"/>
        <v/>
      </c>
      <c r="J3900" s="146" t="str">
        <f>IF('TSA Input'!$J3875="","",IF('TSA Input'!$J3875="Yes",'TSA Input'!$C3875,""))</f>
        <v/>
      </c>
      <c r="K3900" s="147" t="str">
        <f>IF('TSA Input'!$J3875="","",IF('TSA Input'!$J3875="Yes",'TSA Input'!$I3875,""))</f>
        <v/>
      </c>
      <c r="L3900" s="147" t="str">
        <f>IF('TSA Input'!$J3875="","",IF('TSA Input'!$J3875="Yes",'TSA Input'!$E3875,""))</f>
        <v/>
      </c>
      <c r="M3900" s="45" t="str">
        <f t="shared" si="3"/>
        <v/>
      </c>
      <c r="N3900" s="48"/>
      <c r="O3900" s="49"/>
      <c r="P3900" s="148" t="s">
        <v>31</v>
      </c>
      <c r="Q3900" s="149" t="s">
        <v>31</v>
      </c>
      <c r="R3900" s="1"/>
    </row>
    <row r="3901" spans="1:18" ht="15.75" hidden="1" customHeight="1">
      <c r="A3901" s="1" t="str">
        <f t="shared" si="1"/>
        <v/>
      </c>
      <c r="B3901" s="1"/>
      <c r="C3901" s="38" t="str">
        <f>IF('TSA Input'!J3876="","",IF('TSA Input'!J3876="Yes",'TSA Input'!B3876,"Ineligible"))</f>
        <v/>
      </c>
      <c r="D3901" s="39" t="str">
        <f>IF('TSA Input'!J3876="","",IF('TSA Input'!J3876="Yes",'TSA Input'!H3876,""))</f>
        <v/>
      </c>
      <c r="E3901" s="40" t="str">
        <f>IF('TSA Input'!J3876="","",IF('TSA Input'!J3876="Yes",'TSA Input'!G3876,""))</f>
        <v/>
      </c>
      <c r="F3901" s="42" t="str">
        <f>IF('TSA Input'!J3876="","",IF('TSA Input'!J3876="Yes",'TSA Input'!C3876,""))</f>
        <v/>
      </c>
      <c r="G3901" s="43" t="str">
        <f>IF('TSA Input'!J3876="","",IF('TSA Input'!J3876="Yes",'TSA Input'!I3876,""))</f>
        <v/>
      </c>
      <c r="H3901" s="43" t="str">
        <f>IF('TSA Input'!J3876="","",IF('TSA Input'!J3876="Yes",'TSA Input'!E3876,""))</f>
        <v/>
      </c>
      <c r="I3901" s="45" t="str">
        <f t="shared" si="2"/>
        <v/>
      </c>
      <c r="J3901" s="146" t="str">
        <f>IF('TSA Input'!$J3876="","",IF('TSA Input'!$J3876="Yes",'TSA Input'!$C3876,""))</f>
        <v/>
      </c>
      <c r="K3901" s="147" t="str">
        <f>IF('TSA Input'!$J3876="","",IF('TSA Input'!$J3876="Yes",'TSA Input'!$I3876,""))</f>
        <v/>
      </c>
      <c r="L3901" s="147" t="str">
        <f>IF('TSA Input'!$J3876="","",IF('TSA Input'!$J3876="Yes",'TSA Input'!$E3876,""))</f>
        <v/>
      </c>
      <c r="M3901" s="45" t="str">
        <f t="shared" si="3"/>
        <v/>
      </c>
      <c r="N3901" s="48"/>
      <c r="O3901" s="49"/>
      <c r="P3901" s="148" t="s">
        <v>31</v>
      </c>
      <c r="Q3901" s="149" t="s">
        <v>31</v>
      </c>
      <c r="R3901" s="1"/>
    </row>
    <row r="3902" spans="1:18" ht="15.75" hidden="1" customHeight="1">
      <c r="A3902" s="1" t="str">
        <f t="shared" si="1"/>
        <v/>
      </c>
      <c r="B3902" s="1"/>
      <c r="C3902" s="38" t="str">
        <f>IF('TSA Input'!J3877="","",IF('TSA Input'!J3877="Yes",'TSA Input'!B3877,"Ineligible"))</f>
        <v/>
      </c>
      <c r="D3902" s="39" t="str">
        <f>IF('TSA Input'!J3877="","",IF('TSA Input'!J3877="Yes",'TSA Input'!H3877,""))</f>
        <v/>
      </c>
      <c r="E3902" s="40" t="str">
        <f>IF('TSA Input'!J3877="","",IF('TSA Input'!J3877="Yes",'TSA Input'!G3877,""))</f>
        <v/>
      </c>
      <c r="F3902" s="42" t="str">
        <f>IF('TSA Input'!J3877="","",IF('TSA Input'!J3877="Yes",'TSA Input'!C3877,""))</f>
        <v/>
      </c>
      <c r="G3902" s="43" t="str">
        <f>IF('TSA Input'!J3877="","",IF('TSA Input'!J3877="Yes",'TSA Input'!I3877,""))</f>
        <v/>
      </c>
      <c r="H3902" s="43" t="str">
        <f>IF('TSA Input'!J3877="","",IF('TSA Input'!J3877="Yes",'TSA Input'!E3877,""))</f>
        <v/>
      </c>
      <c r="I3902" s="45" t="str">
        <f t="shared" si="2"/>
        <v/>
      </c>
      <c r="J3902" s="146" t="str">
        <f>IF('TSA Input'!$J3877="","",IF('TSA Input'!$J3877="Yes",'TSA Input'!$C3877,""))</f>
        <v/>
      </c>
      <c r="K3902" s="147" t="str">
        <f>IF('TSA Input'!$J3877="","",IF('TSA Input'!$J3877="Yes",'TSA Input'!$I3877,""))</f>
        <v/>
      </c>
      <c r="L3902" s="147" t="str">
        <f>IF('TSA Input'!$J3877="","",IF('TSA Input'!$J3877="Yes",'TSA Input'!$E3877,""))</f>
        <v/>
      </c>
      <c r="M3902" s="45" t="str">
        <f t="shared" si="3"/>
        <v/>
      </c>
      <c r="N3902" s="48"/>
      <c r="O3902" s="49"/>
      <c r="P3902" s="148" t="s">
        <v>31</v>
      </c>
      <c r="Q3902" s="149" t="s">
        <v>31</v>
      </c>
      <c r="R3902" s="1"/>
    </row>
    <row r="3903" spans="1:18" ht="15.75" hidden="1" customHeight="1">
      <c r="A3903" s="1" t="str">
        <f t="shared" si="1"/>
        <v/>
      </c>
      <c r="B3903" s="1"/>
      <c r="C3903" s="38" t="str">
        <f>IF('TSA Input'!J3878="","",IF('TSA Input'!J3878="Yes",'TSA Input'!B3878,"Ineligible"))</f>
        <v/>
      </c>
      <c r="D3903" s="39" t="str">
        <f>IF('TSA Input'!J3878="","",IF('TSA Input'!J3878="Yes",'TSA Input'!H3878,""))</f>
        <v/>
      </c>
      <c r="E3903" s="40" t="str">
        <f>IF('TSA Input'!J3878="","",IF('TSA Input'!J3878="Yes",'TSA Input'!G3878,""))</f>
        <v/>
      </c>
      <c r="F3903" s="42" t="str">
        <f>IF('TSA Input'!J3878="","",IF('TSA Input'!J3878="Yes",'TSA Input'!C3878,""))</f>
        <v/>
      </c>
      <c r="G3903" s="43" t="str">
        <f>IF('TSA Input'!J3878="","",IF('TSA Input'!J3878="Yes",'TSA Input'!I3878,""))</f>
        <v/>
      </c>
      <c r="H3903" s="43" t="str">
        <f>IF('TSA Input'!J3878="","",IF('TSA Input'!J3878="Yes",'TSA Input'!E3878,""))</f>
        <v/>
      </c>
      <c r="I3903" s="45" t="str">
        <f t="shared" si="2"/>
        <v/>
      </c>
      <c r="J3903" s="146" t="str">
        <f>IF('TSA Input'!$J3878="","",IF('TSA Input'!$J3878="Yes",'TSA Input'!$C3878,""))</f>
        <v/>
      </c>
      <c r="K3903" s="147" t="str">
        <f>IF('TSA Input'!$J3878="","",IF('TSA Input'!$J3878="Yes",'TSA Input'!$I3878,""))</f>
        <v/>
      </c>
      <c r="L3903" s="147" t="str">
        <f>IF('TSA Input'!$J3878="","",IF('TSA Input'!$J3878="Yes",'TSA Input'!$E3878,""))</f>
        <v/>
      </c>
      <c r="M3903" s="45" t="str">
        <f t="shared" si="3"/>
        <v/>
      </c>
      <c r="N3903" s="48"/>
      <c r="O3903" s="49"/>
      <c r="P3903" s="148" t="s">
        <v>31</v>
      </c>
      <c r="Q3903" s="149" t="s">
        <v>31</v>
      </c>
      <c r="R3903" s="1"/>
    </row>
    <row r="3904" spans="1:18" ht="15.75" hidden="1" customHeight="1">
      <c r="A3904" s="1" t="str">
        <f t="shared" si="1"/>
        <v/>
      </c>
      <c r="B3904" s="1"/>
      <c r="C3904" s="38" t="str">
        <f>IF('TSA Input'!J3879="","",IF('TSA Input'!J3879="Yes",'TSA Input'!B3879,"Ineligible"))</f>
        <v/>
      </c>
      <c r="D3904" s="39" t="str">
        <f>IF('TSA Input'!J3879="","",IF('TSA Input'!J3879="Yes",'TSA Input'!H3879,""))</f>
        <v/>
      </c>
      <c r="E3904" s="40" t="str">
        <f>IF('TSA Input'!J3879="","",IF('TSA Input'!J3879="Yes",'TSA Input'!G3879,""))</f>
        <v/>
      </c>
      <c r="F3904" s="42" t="str">
        <f>IF('TSA Input'!J3879="","",IF('TSA Input'!J3879="Yes",'TSA Input'!C3879,""))</f>
        <v/>
      </c>
      <c r="G3904" s="43" t="str">
        <f>IF('TSA Input'!J3879="","",IF('TSA Input'!J3879="Yes",'TSA Input'!I3879,""))</f>
        <v/>
      </c>
      <c r="H3904" s="43" t="str">
        <f>IF('TSA Input'!J3879="","",IF('TSA Input'!J3879="Yes",'TSA Input'!E3879,""))</f>
        <v/>
      </c>
      <c r="I3904" s="45" t="str">
        <f t="shared" si="2"/>
        <v/>
      </c>
      <c r="J3904" s="146" t="str">
        <f>IF('TSA Input'!$J3879="","",IF('TSA Input'!$J3879="Yes",'TSA Input'!$C3879,""))</f>
        <v/>
      </c>
      <c r="K3904" s="147" t="str">
        <f>IF('TSA Input'!$J3879="","",IF('TSA Input'!$J3879="Yes",'TSA Input'!$I3879,""))</f>
        <v/>
      </c>
      <c r="L3904" s="147" t="str">
        <f>IF('TSA Input'!$J3879="","",IF('TSA Input'!$J3879="Yes",'TSA Input'!$E3879,""))</f>
        <v/>
      </c>
      <c r="M3904" s="45" t="str">
        <f t="shared" si="3"/>
        <v/>
      </c>
      <c r="N3904" s="48"/>
      <c r="O3904" s="49"/>
      <c r="P3904" s="148" t="s">
        <v>31</v>
      </c>
      <c r="Q3904" s="149" t="s">
        <v>31</v>
      </c>
      <c r="R3904" s="1"/>
    </row>
    <row r="3905" spans="1:18" ht="15.75" hidden="1" customHeight="1">
      <c r="A3905" s="1" t="str">
        <f t="shared" si="1"/>
        <v/>
      </c>
      <c r="B3905" s="1"/>
      <c r="C3905" s="38" t="str">
        <f>IF('TSA Input'!J3880="","",IF('TSA Input'!J3880="Yes",'TSA Input'!B3880,"Ineligible"))</f>
        <v/>
      </c>
      <c r="D3905" s="39" t="str">
        <f>IF('TSA Input'!J3880="","",IF('TSA Input'!J3880="Yes",'TSA Input'!H3880,""))</f>
        <v/>
      </c>
      <c r="E3905" s="40" t="str">
        <f>IF('TSA Input'!J3880="","",IF('TSA Input'!J3880="Yes",'TSA Input'!G3880,""))</f>
        <v/>
      </c>
      <c r="F3905" s="42" t="str">
        <f>IF('TSA Input'!J3880="","",IF('TSA Input'!J3880="Yes",'TSA Input'!C3880,""))</f>
        <v/>
      </c>
      <c r="G3905" s="43" t="str">
        <f>IF('TSA Input'!J3880="","",IF('TSA Input'!J3880="Yes",'TSA Input'!I3880,""))</f>
        <v/>
      </c>
      <c r="H3905" s="43" t="str">
        <f>IF('TSA Input'!J3880="","",IF('TSA Input'!J3880="Yes",'TSA Input'!E3880,""))</f>
        <v/>
      </c>
      <c r="I3905" s="45" t="str">
        <f t="shared" si="2"/>
        <v/>
      </c>
      <c r="J3905" s="146" t="str">
        <f>IF('TSA Input'!$J3880="","",IF('TSA Input'!$J3880="Yes",'TSA Input'!$C3880,""))</f>
        <v/>
      </c>
      <c r="K3905" s="147" t="str">
        <f>IF('TSA Input'!$J3880="","",IF('TSA Input'!$J3880="Yes",'TSA Input'!$I3880,""))</f>
        <v/>
      </c>
      <c r="L3905" s="147" t="str">
        <f>IF('TSA Input'!$J3880="","",IF('TSA Input'!$J3880="Yes",'TSA Input'!$E3880,""))</f>
        <v/>
      </c>
      <c r="M3905" s="45" t="str">
        <f t="shared" si="3"/>
        <v/>
      </c>
      <c r="N3905" s="48"/>
      <c r="O3905" s="49"/>
      <c r="P3905" s="148" t="s">
        <v>31</v>
      </c>
      <c r="Q3905" s="149" t="s">
        <v>31</v>
      </c>
      <c r="R3905" s="1"/>
    </row>
    <row r="3906" spans="1:18" ht="15.75" hidden="1" customHeight="1">
      <c r="A3906" s="1" t="str">
        <f t="shared" si="1"/>
        <v/>
      </c>
      <c r="B3906" s="1"/>
      <c r="C3906" s="38" t="str">
        <f>IF('TSA Input'!J3881="","",IF('TSA Input'!J3881="Yes",'TSA Input'!B3881,"Ineligible"))</f>
        <v/>
      </c>
      <c r="D3906" s="39" t="str">
        <f>IF('TSA Input'!J3881="","",IF('TSA Input'!J3881="Yes",'TSA Input'!H3881,""))</f>
        <v/>
      </c>
      <c r="E3906" s="40" t="str">
        <f>IF('TSA Input'!J3881="","",IF('TSA Input'!J3881="Yes",'TSA Input'!G3881,""))</f>
        <v/>
      </c>
      <c r="F3906" s="42" t="str">
        <f>IF('TSA Input'!J3881="","",IF('TSA Input'!J3881="Yes",'TSA Input'!C3881,""))</f>
        <v/>
      </c>
      <c r="G3906" s="43" t="str">
        <f>IF('TSA Input'!J3881="","",IF('TSA Input'!J3881="Yes",'TSA Input'!I3881,""))</f>
        <v/>
      </c>
      <c r="H3906" s="43" t="str">
        <f>IF('TSA Input'!J3881="","",IF('TSA Input'!J3881="Yes",'TSA Input'!E3881,""))</f>
        <v/>
      </c>
      <c r="I3906" s="45" t="str">
        <f t="shared" si="2"/>
        <v/>
      </c>
      <c r="J3906" s="146" t="str">
        <f>IF('TSA Input'!$J3881="","",IF('TSA Input'!$J3881="Yes",'TSA Input'!$C3881,""))</f>
        <v/>
      </c>
      <c r="K3906" s="147" t="str">
        <f>IF('TSA Input'!$J3881="","",IF('TSA Input'!$J3881="Yes",'TSA Input'!$I3881,""))</f>
        <v/>
      </c>
      <c r="L3906" s="147" t="str">
        <f>IF('TSA Input'!$J3881="","",IF('TSA Input'!$J3881="Yes",'TSA Input'!$E3881,""))</f>
        <v/>
      </c>
      <c r="M3906" s="45" t="str">
        <f t="shared" si="3"/>
        <v/>
      </c>
      <c r="N3906" s="48"/>
      <c r="O3906" s="49"/>
      <c r="P3906" s="148" t="s">
        <v>31</v>
      </c>
      <c r="Q3906" s="149" t="s">
        <v>31</v>
      </c>
      <c r="R3906" s="1"/>
    </row>
    <row r="3907" spans="1:18" ht="15.75" hidden="1" customHeight="1">
      <c r="A3907" s="1" t="str">
        <f t="shared" si="1"/>
        <v/>
      </c>
      <c r="B3907" s="1"/>
      <c r="C3907" s="38" t="str">
        <f>IF('TSA Input'!J3882="","",IF('TSA Input'!J3882="Yes",'TSA Input'!B3882,"Ineligible"))</f>
        <v/>
      </c>
      <c r="D3907" s="39" t="str">
        <f>IF('TSA Input'!J3882="","",IF('TSA Input'!J3882="Yes",'TSA Input'!H3882,""))</f>
        <v/>
      </c>
      <c r="E3907" s="40" t="str">
        <f>IF('TSA Input'!J3882="","",IF('TSA Input'!J3882="Yes",'TSA Input'!G3882,""))</f>
        <v/>
      </c>
      <c r="F3907" s="42" t="str">
        <f>IF('TSA Input'!J3882="","",IF('TSA Input'!J3882="Yes",'TSA Input'!C3882,""))</f>
        <v/>
      </c>
      <c r="G3907" s="43" t="str">
        <f>IF('TSA Input'!J3882="","",IF('TSA Input'!J3882="Yes",'TSA Input'!I3882,""))</f>
        <v/>
      </c>
      <c r="H3907" s="43" t="str">
        <f>IF('TSA Input'!J3882="","",IF('TSA Input'!J3882="Yes",'TSA Input'!E3882,""))</f>
        <v/>
      </c>
      <c r="I3907" s="45" t="str">
        <f t="shared" si="2"/>
        <v/>
      </c>
      <c r="J3907" s="146" t="str">
        <f>IF('TSA Input'!$J3882="","",IF('TSA Input'!$J3882="Yes",'TSA Input'!$C3882,""))</f>
        <v/>
      </c>
      <c r="K3907" s="147" t="str">
        <f>IF('TSA Input'!$J3882="","",IF('TSA Input'!$J3882="Yes",'TSA Input'!$I3882,""))</f>
        <v/>
      </c>
      <c r="L3907" s="147" t="str">
        <f>IF('TSA Input'!$J3882="","",IF('TSA Input'!$J3882="Yes",'TSA Input'!$E3882,""))</f>
        <v/>
      </c>
      <c r="M3907" s="45" t="str">
        <f t="shared" si="3"/>
        <v/>
      </c>
      <c r="N3907" s="48"/>
      <c r="O3907" s="49"/>
      <c r="P3907" s="148" t="s">
        <v>31</v>
      </c>
      <c r="Q3907" s="149" t="s">
        <v>31</v>
      </c>
      <c r="R3907" s="1"/>
    </row>
    <row r="3908" spans="1:18" ht="15.75" hidden="1" customHeight="1">
      <c r="A3908" s="1" t="str">
        <f t="shared" si="1"/>
        <v/>
      </c>
      <c r="B3908" s="1"/>
      <c r="C3908" s="38" t="str">
        <f>IF('TSA Input'!J3883="","",IF('TSA Input'!J3883="Yes",'TSA Input'!B3883,"Ineligible"))</f>
        <v/>
      </c>
      <c r="D3908" s="39" t="str">
        <f>IF('TSA Input'!J3883="","",IF('TSA Input'!J3883="Yes",'TSA Input'!H3883,""))</f>
        <v/>
      </c>
      <c r="E3908" s="40" t="str">
        <f>IF('TSA Input'!J3883="","",IF('TSA Input'!J3883="Yes",'TSA Input'!G3883,""))</f>
        <v/>
      </c>
      <c r="F3908" s="42" t="str">
        <f>IF('TSA Input'!J3883="","",IF('TSA Input'!J3883="Yes",'TSA Input'!C3883,""))</f>
        <v/>
      </c>
      <c r="G3908" s="43" t="str">
        <f>IF('TSA Input'!J3883="","",IF('TSA Input'!J3883="Yes",'TSA Input'!I3883,""))</f>
        <v/>
      </c>
      <c r="H3908" s="43" t="str">
        <f>IF('TSA Input'!J3883="","",IF('TSA Input'!J3883="Yes",'TSA Input'!E3883,""))</f>
        <v/>
      </c>
      <c r="I3908" s="45" t="str">
        <f t="shared" si="2"/>
        <v/>
      </c>
      <c r="J3908" s="146" t="str">
        <f>IF('TSA Input'!$J3883="","",IF('TSA Input'!$J3883="Yes",'TSA Input'!$C3883,""))</f>
        <v/>
      </c>
      <c r="K3908" s="147" t="str">
        <f>IF('TSA Input'!$J3883="","",IF('TSA Input'!$J3883="Yes",'TSA Input'!$I3883,""))</f>
        <v/>
      </c>
      <c r="L3908" s="147" t="str">
        <f>IF('TSA Input'!$J3883="","",IF('TSA Input'!$J3883="Yes",'TSA Input'!$E3883,""))</f>
        <v/>
      </c>
      <c r="M3908" s="45" t="str">
        <f t="shared" si="3"/>
        <v/>
      </c>
      <c r="N3908" s="48"/>
      <c r="O3908" s="49"/>
      <c r="P3908" s="148" t="s">
        <v>31</v>
      </c>
      <c r="Q3908" s="149" t="s">
        <v>31</v>
      </c>
      <c r="R3908" s="1"/>
    </row>
    <row r="3909" spans="1:18" ht="15.75" hidden="1" customHeight="1">
      <c r="A3909" s="1" t="str">
        <f t="shared" si="1"/>
        <v/>
      </c>
      <c r="B3909" s="1"/>
      <c r="C3909" s="38" t="str">
        <f>IF('TSA Input'!J3884="","",IF('TSA Input'!J3884="Yes",'TSA Input'!B3884,"Ineligible"))</f>
        <v/>
      </c>
      <c r="D3909" s="39" t="str">
        <f>IF('TSA Input'!J3884="","",IF('TSA Input'!J3884="Yes",'TSA Input'!H3884,""))</f>
        <v/>
      </c>
      <c r="E3909" s="40" t="str">
        <f>IF('TSA Input'!J3884="","",IF('TSA Input'!J3884="Yes",'TSA Input'!G3884,""))</f>
        <v/>
      </c>
      <c r="F3909" s="42" t="str">
        <f>IF('TSA Input'!J3884="","",IF('TSA Input'!J3884="Yes",'TSA Input'!C3884,""))</f>
        <v/>
      </c>
      <c r="G3909" s="43" t="str">
        <f>IF('TSA Input'!J3884="","",IF('TSA Input'!J3884="Yes",'TSA Input'!I3884,""))</f>
        <v/>
      </c>
      <c r="H3909" s="43" t="str">
        <f>IF('TSA Input'!J3884="","",IF('TSA Input'!J3884="Yes",'TSA Input'!E3884,""))</f>
        <v/>
      </c>
      <c r="I3909" s="45" t="str">
        <f t="shared" si="2"/>
        <v/>
      </c>
      <c r="J3909" s="146" t="str">
        <f>IF('TSA Input'!$J3884="","",IF('TSA Input'!$J3884="Yes",'TSA Input'!$C3884,""))</f>
        <v/>
      </c>
      <c r="K3909" s="147" t="str">
        <f>IF('TSA Input'!$J3884="","",IF('TSA Input'!$J3884="Yes",'TSA Input'!$I3884,""))</f>
        <v/>
      </c>
      <c r="L3909" s="147" t="str">
        <f>IF('TSA Input'!$J3884="","",IF('TSA Input'!$J3884="Yes",'TSA Input'!$E3884,""))</f>
        <v/>
      </c>
      <c r="M3909" s="45" t="str">
        <f t="shared" si="3"/>
        <v/>
      </c>
      <c r="N3909" s="48"/>
      <c r="O3909" s="49"/>
      <c r="P3909" s="148" t="s">
        <v>31</v>
      </c>
      <c r="Q3909" s="149" t="s">
        <v>31</v>
      </c>
      <c r="R3909" s="1"/>
    </row>
    <row r="3910" spans="1:18" ht="15.75" hidden="1" customHeight="1">
      <c r="A3910" s="1" t="str">
        <f t="shared" si="1"/>
        <v/>
      </c>
      <c r="B3910" s="1"/>
      <c r="C3910" s="38" t="str">
        <f>IF('TSA Input'!J3885="","",IF('TSA Input'!J3885="Yes",'TSA Input'!B3885,"Ineligible"))</f>
        <v/>
      </c>
      <c r="D3910" s="39" t="str">
        <f>IF('TSA Input'!J3885="","",IF('TSA Input'!J3885="Yes",'TSA Input'!H3885,""))</f>
        <v/>
      </c>
      <c r="E3910" s="40" t="str">
        <f>IF('TSA Input'!J3885="","",IF('TSA Input'!J3885="Yes",'TSA Input'!G3885,""))</f>
        <v/>
      </c>
      <c r="F3910" s="42" t="str">
        <f>IF('TSA Input'!J3885="","",IF('TSA Input'!J3885="Yes",'TSA Input'!C3885,""))</f>
        <v/>
      </c>
      <c r="G3910" s="43" t="str">
        <f>IF('TSA Input'!J3885="","",IF('TSA Input'!J3885="Yes",'TSA Input'!I3885,""))</f>
        <v/>
      </c>
      <c r="H3910" s="43" t="str">
        <f>IF('TSA Input'!J3885="","",IF('TSA Input'!J3885="Yes",'TSA Input'!E3885,""))</f>
        <v/>
      </c>
      <c r="I3910" s="45" t="str">
        <f t="shared" si="2"/>
        <v/>
      </c>
      <c r="J3910" s="146" t="str">
        <f>IF('TSA Input'!$J3885="","",IF('TSA Input'!$J3885="Yes",'TSA Input'!$C3885,""))</f>
        <v/>
      </c>
      <c r="K3910" s="147" t="str">
        <f>IF('TSA Input'!$J3885="","",IF('TSA Input'!$J3885="Yes",'TSA Input'!$I3885,""))</f>
        <v/>
      </c>
      <c r="L3910" s="147" t="str">
        <f>IF('TSA Input'!$J3885="","",IF('TSA Input'!$J3885="Yes",'TSA Input'!$E3885,""))</f>
        <v/>
      </c>
      <c r="M3910" s="45" t="str">
        <f t="shared" si="3"/>
        <v/>
      </c>
      <c r="N3910" s="48"/>
      <c r="O3910" s="49"/>
      <c r="P3910" s="148" t="s">
        <v>31</v>
      </c>
      <c r="Q3910" s="149" t="s">
        <v>31</v>
      </c>
      <c r="R3910" s="1"/>
    </row>
    <row r="3911" spans="1:18" ht="15.75" hidden="1" customHeight="1">
      <c r="A3911" s="1" t="str">
        <f t="shared" si="1"/>
        <v/>
      </c>
      <c r="B3911" s="1"/>
      <c r="C3911" s="38" t="str">
        <f>IF('TSA Input'!J3886="","",IF('TSA Input'!J3886="Yes",'TSA Input'!B3886,"Ineligible"))</f>
        <v/>
      </c>
      <c r="D3911" s="39" t="str">
        <f>IF('TSA Input'!J3886="","",IF('TSA Input'!J3886="Yes",'TSA Input'!H3886,""))</f>
        <v/>
      </c>
      <c r="E3911" s="40" t="str">
        <f>IF('TSA Input'!J3886="","",IF('TSA Input'!J3886="Yes",'TSA Input'!G3886,""))</f>
        <v/>
      </c>
      <c r="F3911" s="42" t="str">
        <f>IF('TSA Input'!J3886="","",IF('TSA Input'!J3886="Yes",'TSA Input'!C3886,""))</f>
        <v/>
      </c>
      <c r="G3911" s="43" t="str">
        <f>IF('TSA Input'!J3886="","",IF('TSA Input'!J3886="Yes",'TSA Input'!I3886,""))</f>
        <v/>
      </c>
      <c r="H3911" s="43" t="str">
        <f>IF('TSA Input'!J3886="","",IF('TSA Input'!J3886="Yes",'TSA Input'!E3886,""))</f>
        <v/>
      </c>
      <c r="I3911" s="45" t="str">
        <f t="shared" si="2"/>
        <v/>
      </c>
      <c r="J3911" s="146" t="str">
        <f>IF('TSA Input'!$J3886="","",IF('TSA Input'!$J3886="Yes",'TSA Input'!$C3886,""))</f>
        <v/>
      </c>
      <c r="K3911" s="147" t="str">
        <f>IF('TSA Input'!$J3886="","",IF('TSA Input'!$J3886="Yes",'TSA Input'!$I3886,""))</f>
        <v/>
      </c>
      <c r="L3911" s="147" t="str">
        <f>IF('TSA Input'!$J3886="","",IF('TSA Input'!$J3886="Yes",'TSA Input'!$E3886,""))</f>
        <v/>
      </c>
      <c r="M3911" s="45" t="str">
        <f t="shared" si="3"/>
        <v/>
      </c>
      <c r="N3911" s="48"/>
      <c r="O3911" s="49"/>
      <c r="P3911" s="148" t="s">
        <v>31</v>
      </c>
      <c r="Q3911" s="149" t="s">
        <v>31</v>
      </c>
      <c r="R3911" s="1"/>
    </row>
    <row r="3912" spans="1:18" ht="15.75" hidden="1" customHeight="1">
      <c r="A3912" s="1" t="str">
        <f t="shared" si="1"/>
        <v/>
      </c>
      <c r="B3912" s="1"/>
      <c r="C3912" s="38" t="str">
        <f>IF('TSA Input'!J3887="","",IF('TSA Input'!J3887="Yes",'TSA Input'!B3887,"Ineligible"))</f>
        <v/>
      </c>
      <c r="D3912" s="39" t="str">
        <f>IF('TSA Input'!J3887="","",IF('TSA Input'!J3887="Yes",'TSA Input'!H3887,""))</f>
        <v/>
      </c>
      <c r="E3912" s="40" t="str">
        <f>IF('TSA Input'!J3887="","",IF('TSA Input'!J3887="Yes",'TSA Input'!G3887,""))</f>
        <v/>
      </c>
      <c r="F3912" s="42" t="str">
        <f>IF('TSA Input'!J3887="","",IF('TSA Input'!J3887="Yes",'TSA Input'!C3887,""))</f>
        <v/>
      </c>
      <c r="G3912" s="43" t="str">
        <f>IF('TSA Input'!J3887="","",IF('TSA Input'!J3887="Yes",'TSA Input'!I3887,""))</f>
        <v/>
      </c>
      <c r="H3912" s="43" t="str">
        <f>IF('TSA Input'!J3887="","",IF('TSA Input'!J3887="Yes",'TSA Input'!E3887,""))</f>
        <v/>
      </c>
      <c r="I3912" s="45" t="str">
        <f t="shared" si="2"/>
        <v/>
      </c>
      <c r="J3912" s="146" t="str">
        <f>IF('TSA Input'!$J3887="","",IF('TSA Input'!$J3887="Yes",'TSA Input'!$C3887,""))</f>
        <v/>
      </c>
      <c r="K3912" s="147" t="str">
        <f>IF('TSA Input'!$J3887="","",IF('TSA Input'!$J3887="Yes",'TSA Input'!$I3887,""))</f>
        <v/>
      </c>
      <c r="L3912" s="147" t="str">
        <f>IF('TSA Input'!$J3887="","",IF('TSA Input'!$J3887="Yes",'TSA Input'!$E3887,""))</f>
        <v/>
      </c>
      <c r="M3912" s="45" t="str">
        <f t="shared" si="3"/>
        <v/>
      </c>
      <c r="N3912" s="48"/>
      <c r="O3912" s="49"/>
      <c r="P3912" s="148" t="s">
        <v>31</v>
      </c>
      <c r="Q3912" s="149" t="s">
        <v>31</v>
      </c>
      <c r="R3912" s="1"/>
    </row>
    <row r="3913" spans="1:18" ht="15.75" hidden="1" customHeight="1">
      <c r="A3913" s="1" t="str">
        <f t="shared" si="1"/>
        <v/>
      </c>
      <c r="B3913" s="1"/>
      <c r="C3913" s="38" t="str">
        <f>IF('TSA Input'!J3888="","",IF('TSA Input'!J3888="Yes",'TSA Input'!B3888,"Ineligible"))</f>
        <v/>
      </c>
      <c r="D3913" s="39" t="str">
        <f>IF('TSA Input'!J3888="","",IF('TSA Input'!J3888="Yes",'TSA Input'!H3888,""))</f>
        <v/>
      </c>
      <c r="E3913" s="40" t="str">
        <f>IF('TSA Input'!J3888="","",IF('TSA Input'!J3888="Yes",'TSA Input'!G3888,""))</f>
        <v/>
      </c>
      <c r="F3913" s="42" t="str">
        <f>IF('TSA Input'!J3888="","",IF('TSA Input'!J3888="Yes",'TSA Input'!C3888,""))</f>
        <v/>
      </c>
      <c r="G3913" s="43" t="str">
        <f>IF('TSA Input'!J3888="","",IF('TSA Input'!J3888="Yes",'TSA Input'!I3888,""))</f>
        <v/>
      </c>
      <c r="H3913" s="43" t="str">
        <f>IF('TSA Input'!J3888="","",IF('TSA Input'!J3888="Yes",'TSA Input'!E3888,""))</f>
        <v/>
      </c>
      <c r="I3913" s="45" t="str">
        <f t="shared" si="2"/>
        <v/>
      </c>
      <c r="J3913" s="146" t="str">
        <f>IF('TSA Input'!$J3888="","",IF('TSA Input'!$J3888="Yes",'TSA Input'!$C3888,""))</f>
        <v/>
      </c>
      <c r="K3913" s="147" t="str">
        <f>IF('TSA Input'!$J3888="","",IF('TSA Input'!$J3888="Yes",'TSA Input'!$I3888,""))</f>
        <v/>
      </c>
      <c r="L3913" s="147" t="str">
        <f>IF('TSA Input'!$J3888="","",IF('TSA Input'!$J3888="Yes",'TSA Input'!$E3888,""))</f>
        <v/>
      </c>
      <c r="M3913" s="45" t="str">
        <f t="shared" si="3"/>
        <v/>
      </c>
      <c r="N3913" s="48"/>
      <c r="O3913" s="49"/>
      <c r="P3913" s="148" t="s">
        <v>31</v>
      </c>
      <c r="Q3913" s="149" t="s">
        <v>31</v>
      </c>
      <c r="R3913" s="1"/>
    </row>
    <row r="3914" spans="1:18" ht="15.75" hidden="1" customHeight="1">
      <c r="A3914" s="1" t="str">
        <f t="shared" si="1"/>
        <v/>
      </c>
      <c r="B3914" s="1"/>
      <c r="C3914" s="38" t="str">
        <f>IF('TSA Input'!J3889="","",IF('TSA Input'!J3889="Yes",'TSA Input'!B3889,"Ineligible"))</f>
        <v/>
      </c>
      <c r="D3914" s="39" t="str">
        <f>IF('TSA Input'!J3889="","",IF('TSA Input'!J3889="Yes",'TSA Input'!H3889,""))</f>
        <v/>
      </c>
      <c r="E3914" s="40" t="str">
        <f>IF('TSA Input'!J3889="","",IF('TSA Input'!J3889="Yes",'TSA Input'!G3889,""))</f>
        <v/>
      </c>
      <c r="F3914" s="42" t="str">
        <f>IF('TSA Input'!J3889="","",IF('TSA Input'!J3889="Yes",'TSA Input'!C3889,""))</f>
        <v/>
      </c>
      <c r="G3914" s="43" t="str">
        <f>IF('TSA Input'!J3889="","",IF('TSA Input'!J3889="Yes",'TSA Input'!I3889,""))</f>
        <v/>
      </c>
      <c r="H3914" s="43" t="str">
        <f>IF('TSA Input'!J3889="","",IF('TSA Input'!J3889="Yes",'TSA Input'!E3889,""))</f>
        <v/>
      </c>
      <c r="I3914" s="45" t="str">
        <f t="shared" si="2"/>
        <v/>
      </c>
      <c r="J3914" s="146" t="str">
        <f>IF('TSA Input'!$J3889="","",IF('TSA Input'!$J3889="Yes",'TSA Input'!$C3889,""))</f>
        <v/>
      </c>
      <c r="K3914" s="147" t="str">
        <f>IF('TSA Input'!$J3889="","",IF('TSA Input'!$J3889="Yes",'TSA Input'!$I3889,""))</f>
        <v/>
      </c>
      <c r="L3914" s="147" t="str">
        <f>IF('TSA Input'!$J3889="","",IF('TSA Input'!$J3889="Yes",'TSA Input'!$E3889,""))</f>
        <v/>
      </c>
      <c r="M3914" s="45" t="str">
        <f t="shared" si="3"/>
        <v/>
      </c>
      <c r="N3914" s="48"/>
      <c r="O3914" s="49"/>
      <c r="P3914" s="148" t="s">
        <v>31</v>
      </c>
      <c r="Q3914" s="149" t="s">
        <v>31</v>
      </c>
      <c r="R3914" s="1"/>
    </row>
    <row r="3915" spans="1:18" ht="15.75" hidden="1" customHeight="1">
      <c r="A3915" s="1" t="str">
        <f t="shared" si="1"/>
        <v/>
      </c>
      <c r="B3915" s="1"/>
      <c r="C3915" s="38" t="str">
        <f>IF('TSA Input'!J3890="","",IF('TSA Input'!J3890="Yes",'TSA Input'!B3890,"Ineligible"))</f>
        <v/>
      </c>
      <c r="D3915" s="39" t="str">
        <f>IF('TSA Input'!J3890="","",IF('TSA Input'!J3890="Yes",'TSA Input'!H3890,""))</f>
        <v/>
      </c>
      <c r="E3915" s="40" t="str">
        <f>IF('TSA Input'!J3890="","",IF('TSA Input'!J3890="Yes",'TSA Input'!G3890,""))</f>
        <v/>
      </c>
      <c r="F3915" s="42" t="str">
        <f>IF('TSA Input'!J3890="","",IF('TSA Input'!J3890="Yes",'TSA Input'!C3890,""))</f>
        <v/>
      </c>
      <c r="G3915" s="43" t="str">
        <f>IF('TSA Input'!J3890="","",IF('TSA Input'!J3890="Yes",'TSA Input'!I3890,""))</f>
        <v/>
      </c>
      <c r="H3915" s="43" t="str">
        <f>IF('TSA Input'!J3890="","",IF('TSA Input'!J3890="Yes",'TSA Input'!E3890,""))</f>
        <v/>
      </c>
      <c r="I3915" s="45" t="str">
        <f t="shared" si="2"/>
        <v/>
      </c>
      <c r="J3915" s="146" t="str">
        <f>IF('TSA Input'!$J3890="","",IF('TSA Input'!$J3890="Yes",'TSA Input'!$C3890,""))</f>
        <v/>
      </c>
      <c r="K3915" s="147" t="str">
        <f>IF('TSA Input'!$J3890="","",IF('TSA Input'!$J3890="Yes",'TSA Input'!$I3890,""))</f>
        <v/>
      </c>
      <c r="L3915" s="147" t="str">
        <f>IF('TSA Input'!$J3890="","",IF('TSA Input'!$J3890="Yes",'TSA Input'!$E3890,""))</f>
        <v/>
      </c>
      <c r="M3915" s="45" t="str">
        <f t="shared" si="3"/>
        <v/>
      </c>
      <c r="N3915" s="48"/>
      <c r="O3915" s="49"/>
      <c r="P3915" s="148" t="s">
        <v>31</v>
      </c>
      <c r="Q3915" s="149" t="s">
        <v>31</v>
      </c>
      <c r="R3915" s="1"/>
    </row>
    <row r="3916" spans="1:18" ht="15.75" hidden="1" customHeight="1">
      <c r="A3916" s="1" t="str">
        <f t="shared" si="1"/>
        <v/>
      </c>
      <c r="B3916" s="1"/>
      <c r="C3916" s="38" t="str">
        <f>IF('TSA Input'!J3891="","",IF('TSA Input'!J3891="Yes",'TSA Input'!B3891,"Ineligible"))</f>
        <v/>
      </c>
      <c r="D3916" s="39" t="str">
        <f>IF('TSA Input'!J3891="","",IF('TSA Input'!J3891="Yes",'TSA Input'!H3891,""))</f>
        <v/>
      </c>
      <c r="E3916" s="40" t="str">
        <f>IF('TSA Input'!J3891="","",IF('TSA Input'!J3891="Yes",'TSA Input'!G3891,""))</f>
        <v/>
      </c>
      <c r="F3916" s="42" t="str">
        <f>IF('TSA Input'!J3891="","",IF('TSA Input'!J3891="Yes",'TSA Input'!C3891,""))</f>
        <v/>
      </c>
      <c r="G3916" s="43" t="str">
        <f>IF('TSA Input'!J3891="","",IF('TSA Input'!J3891="Yes",'TSA Input'!I3891,""))</f>
        <v/>
      </c>
      <c r="H3916" s="43" t="str">
        <f>IF('TSA Input'!J3891="","",IF('TSA Input'!J3891="Yes",'TSA Input'!E3891,""))</f>
        <v/>
      </c>
      <c r="I3916" s="45" t="str">
        <f t="shared" si="2"/>
        <v/>
      </c>
      <c r="J3916" s="146" t="str">
        <f>IF('TSA Input'!$J3891="","",IF('TSA Input'!$J3891="Yes",'TSA Input'!$C3891,""))</f>
        <v/>
      </c>
      <c r="K3916" s="147" t="str">
        <f>IF('TSA Input'!$J3891="","",IF('TSA Input'!$J3891="Yes",'TSA Input'!$I3891,""))</f>
        <v/>
      </c>
      <c r="L3916" s="147" t="str">
        <f>IF('TSA Input'!$J3891="","",IF('TSA Input'!$J3891="Yes",'TSA Input'!$E3891,""))</f>
        <v/>
      </c>
      <c r="M3916" s="45" t="str">
        <f t="shared" si="3"/>
        <v/>
      </c>
      <c r="N3916" s="48"/>
      <c r="O3916" s="49"/>
      <c r="P3916" s="148" t="s">
        <v>31</v>
      </c>
      <c r="Q3916" s="149" t="s">
        <v>31</v>
      </c>
      <c r="R3916" s="1"/>
    </row>
    <row r="3917" spans="1:18" ht="15.75" hidden="1" customHeight="1">
      <c r="A3917" s="1" t="str">
        <f t="shared" si="1"/>
        <v/>
      </c>
      <c r="B3917" s="1"/>
      <c r="C3917" s="38" t="str">
        <f>IF('TSA Input'!J3892="","",IF('TSA Input'!J3892="Yes",'TSA Input'!B3892,"Ineligible"))</f>
        <v/>
      </c>
      <c r="D3917" s="39" t="str">
        <f>IF('TSA Input'!J3892="","",IF('TSA Input'!J3892="Yes",'TSA Input'!H3892,""))</f>
        <v/>
      </c>
      <c r="E3917" s="40" t="str">
        <f>IF('TSA Input'!J3892="","",IF('TSA Input'!J3892="Yes",'TSA Input'!G3892,""))</f>
        <v/>
      </c>
      <c r="F3917" s="42" t="str">
        <f>IF('TSA Input'!J3892="","",IF('TSA Input'!J3892="Yes",'TSA Input'!C3892,""))</f>
        <v/>
      </c>
      <c r="G3917" s="43" t="str">
        <f>IF('TSA Input'!J3892="","",IF('TSA Input'!J3892="Yes",'TSA Input'!I3892,""))</f>
        <v/>
      </c>
      <c r="H3917" s="43" t="str">
        <f>IF('TSA Input'!J3892="","",IF('TSA Input'!J3892="Yes",'TSA Input'!E3892,""))</f>
        <v/>
      </c>
      <c r="I3917" s="45" t="str">
        <f t="shared" si="2"/>
        <v/>
      </c>
      <c r="J3917" s="146" t="str">
        <f>IF('TSA Input'!$J3892="","",IF('TSA Input'!$J3892="Yes",'TSA Input'!$C3892,""))</f>
        <v/>
      </c>
      <c r="K3917" s="147" t="str">
        <f>IF('TSA Input'!$J3892="","",IF('TSA Input'!$J3892="Yes",'TSA Input'!$I3892,""))</f>
        <v/>
      </c>
      <c r="L3917" s="147" t="str">
        <f>IF('TSA Input'!$J3892="","",IF('TSA Input'!$J3892="Yes",'TSA Input'!$E3892,""))</f>
        <v/>
      </c>
      <c r="M3917" s="45" t="str">
        <f t="shared" si="3"/>
        <v/>
      </c>
      <c r="N3917" s="48"/>
      <c r="O3917" s="49"/>
      <c r="P3917" s="148" t="s">
        <v>31</v>
      </c>
      <c r="Q3917" s="149" t="s">
        <v>31</v>
      </c>
      <c r="R3917" s="1"/>
    </row>
    <row r="3918" spans="1:18" ht="15.75" hidden="1" customHeight="1">
      <c r="A3918" s="1" t="str">
        <f t="shared" si="1"/>
        <v/>
      </c>
      <c r="B3918" s="1"/>
      <c r="C3918" s="38" t="str">
        <f>IF('TSA Input'!J3893="","",IF('TSA Input'!J3893="Yes",'TSA Input'!B3893,"Ineligible"))</f>
        <v/>
      </c>
      <c r="D3918" s="39" t="str">
        <f>IF('TSA Input'!J3893="","",IF('TSA Input'!J3893="Yes",'TSA Input'!H3893,""))</f>
        <v/>
      </c>
      <c r="E3918" s="40" t="str">
        <f>IF('TSA Input'!J3893="","",IF('TSA Input'!J3893="Yes",'TSA Input'!G3893,""))</f>
        <v/>
      </c>
      <c r="F3918" s="42" t="str">
        <f>IF('TSA Input'!J3893="","",IF('TSA Input'!J3893="Yes",'TSA Input'!C3893,""))</f>
        <v/>
      </c>
      <c r="G3918" s="43" t="str">
        <f>IF('TSA Input'!J3893="","",IF('TSA Input'!J3893="Yes",'TSA Input'!I3893,""))</f>
        <v/>
      </c>
      <c r="H3918" s="43" t="str">
        <f>IF('TSA Input'!J3893="","",IF('TSA Input'!J3893="Yes",'TSA Input'!E3893,""))</f>
        <v/>
      </c>
      <c r="I3918" s="45" t="str">
        <f t="shared" si="2"/>
        <v/>
      </c>
      <c r="J3918" s="146" t="str">
        <f>IF('TSA Input'!$J3893="","",IF('TSA Input'!$J3893="Yes",'TSA Input'!$C3893,""))</f>
        <v/>
      </c>
      <c r="K3918" s="147" t="str">
        <f>IF('TSA Input'!$J3893="","",IF('TSA Input'!$J3893="Yes",'TSA Input'!$I3893,""))</f>
        <v/>
      </c>
      <c r="L3918" s="147" t="str">
        <f>IF('TSA Input'!$J3893="","",IF('TSA Input'!$J3893="Yes",'TSA Input'!$E3893,""))</f>
        <v/>
      </c>
      <c r="M3918" s="45" t="str">
        <f t="shared" si="3"/>
        <v/>
      </c>
      <c r="N3918" s="48"/>
      <c r="O3918" s="49"/>
      <c r="P3918" s="148" t="s">
        <v>31</v>
      </c>
      <c r="Q3918" s="149" t="s">
        <v>31</v>
      </c>
      <c r="R3918" s="1"/>
    </row>
    <row r="3919" spans="1:18" ht="15.75" hidden="1" customHeight="1">
      <c r="A3919" s="1" t="str">
        <f t="shared" si="1"/>
        <v/>
      </c>
      <c r="B3919" s="1"/>
      <c r="C3919" s="38" t="str">
        <f>IF('TSA Input'!J3894="","",IF('TSA Input'!J3894="Yes",'TSA Input'!B3894,"Ineligible"))</f>
        <v/>
      </c>
      <c r="D3919" s="39" t="str">
        <f>IF('TSA Input'!J3894="","",IF('TSA Input'!J3894="Yes",'TSA Input'!H3894,""))</f>
        <v/>
      </c>
      <c r="E3919" s="40" t="str">
        <f>IF('TSA Input'!J3894="","",IF('TSA Input'!J3894="Yes",'TSA Input'!G3894,""))</f>
        <v/>
      </c>
      <c r="F3919" s="42" t="str">
        <f>IF('TSA Input'!J3894="","",IF('TSA Input'!J3894="Yes",'TSA Input'!C3894,""))</f>
        <v/>
      </c>
      <c r="G3919" s="43" t="str">
        <f>IF('TSA Input'!J3894="","",IF('TSA Input'!J3894="Yes",'TSA Input'!I3894,""))</f>
        <v/>
      </c>
      <c r="H3919" s="43" t="str">
        <f>IF('TSA Input'!J3894="","",IF('TSA Input'!J3894="Yes",'TSA Input'!E3894,""))</f>
        <v/>
      </c>
      <c r="I3919" s="45" t="str">
        <f t="shared" si="2"/>
        <v/>
      </c>
      <c r="J3919" s="146" t="str">
        <f>IF('TSA Input'!$J3894="","",IF('TSA Input'!$J3894="Yes",'TSA Input'!$C3894,""))</f>
        <v/>
      </c>
      <c r="K3919" s="147" t="str">
        <f>IF('TSA Input'!$J3894="","",IF('TSA Input'!$J3894="Yes",'TSA Input'!$I3894,""))</f>
        <v/>
      </c>
      <c r="L3919" s="147" t="str">
        <f>IF('TSA Input'!$J3894="","",IF('TSA Input'!$J3894="Yes",'TSA Input'!$E3894,""))</f>
        <v/>
      </c>
      <c r="M3919" s="45" t="str">
        <f t="shared" si="3"/>
        <v/>
      </c>
      <c r="N3919" s="48"/>
      <c r="O3919" s="49"/>
      <c r="P3919" s="148" t="s">
        <v>31</v>
      </c>
      <c r="Q3919" s="149" t="s">
        <v>31</v>
      </c>
      <c r="R3919" s="1"/>
    </row>
    <row r="3920" spans="1:18" ht="15.75" hidden="1" customHeight="1">
      <c r="A3920" s="1" t="str">
        <f t="shared" si="1"/>
        <v/>
      </c>
      <c r="B3920" s="1"/>
      <c r="C3920" s="38" t="str">
        <f>IF('TSA Input'!J3895="","",IF('TSA Input'!J3895="Yes",'TSA Input'!B3895,"Ineligible"))</f>
        <v/>
      </c>
      <c r="D3920" s="39" t="str">
        <f>IF('TSA Input'!J3895="","",IF('TSA Input'!J3895="Yes",'TSA Input'!H3895,""))</f>
        <v/>
      </c>
      <c r="E3920" s="40" t="str">
        <f>IF('TSA Input'!J3895="","",IF('TSA Input'!J3895="Yes",'TSA Input'!G3895,""))</f>
        <v/>
      </c>
      <c r="F3920" s="42" t="str">
        <f>IF('TSA Input'!J3895="","",IF('TSA Input'!J3895="Yes",'TSA Input'!C3895,""))</f>
        <v/>
      </c>
      <c r="G3920" s="43" t="str">
        <f>IF('TSA Input'!J3895="","",IF('TSA Input'!J3895="Yes",'TSA Input'!I3895,""))</f>
        <v/>
      </c>
      <c r="H3920" s="43" t="str">
        <f>IF('TSA Input'!J3895="","",IF('TSA Input'!J3895="Yes",'TSA Input'!E3895,""))</f>
        <v/>
      </c>
      <c r="I3920" s="45" t="str">
        <f t="shared" si="2"/>
        <v/>
      </c>
      <c r="J3920" s="146" t="str">
        <f>IF('TSA Input'!$J3895="","",IF('TSA Input'!$J3895="Yes",'TSA Input'!$C3895,""))</f>
        <v/>
      </c>
      <c r="K3920" s="147" t="str">
        <f>IF('TSA Input'!$J3895="","",IF('TSA Input'!$J3895="Yes",'TSA Input'!$I3895,""))</f>
        <v/>
      </c>
      <c r="L3920" s="147" t="str">
        <f>IF('TSA Input'!$J3895="","",IF('TSA Input'!$J3895="Yes",'TSA Input'!$E3895,""))</f>
        <v/>
      </c>
      <c r="M3920" s="45" t="str">
        <f t="shared" si="3"/>
        <v/>
      </c>
      <c r="N3920" s="48"/>
      <c r="O3920" s="49"/>
      <c r="P3920" s="148" t="s">
        <v>31</v>
      </c>
      <c r="Q3920" s="149" t="s">
        <v>31</v>
      </c>
      <c r="R3920" s="1"/>
    </row>
    <row r="3921" spans="1:18" ht="15.75" hidden="1" customHeight="1">
      <c r="A3921" s="1" t="str">
        <f t="shared" si="1"/>
        <v/>
      </c>
      <c r="B3921" s="1"/>
      <c r="C3921" s="38" t="str">
        <f>IF('TSA Input'!J3896="","",IF('TSA Input'!J3896="Yes",'TSA Input'!B3896,"Ineligible"))</f>
        <v/>
      </c>
      <c r="D3921" s="39" t="str">
        <f>IF('TSA Input'!J3896="","",IF('TSA Input'!J3896="Yes",'TSA Input'!H3896,""))</f>
        <v/>
      </c>
      <c r="E3921" s="40" t="str">
        <f>IF('TSA Input'!J3896="","",IF('TSA Input'!J3896="Yes",'TSA Input'!G3896,""))</f>
        <v/>
      </c>
      <c r="F3921" s="42" t="str">
        <f>IF('TSA Input'!J3896="","",IF('TSA Input'!J3896="Yes",'TSA Input'!C3896,""))</f>
        <v/>
      </c>
      <c r="G3921" s="43" t="str">
        <f>IF('TSA Input'!J3896="","",IF('TSA Input'!J3896="Yes",'TSA Input'!I3896,""))</f>
        <v/>
      </c>
      <c r="H3921" s="43" t="str">
        <f>IF('TSA Input'!J3896="","",IF('TSA Input'!J3896="Yes",'TSA Input'!E3896,""))</f>
        <v/>
      </c>
      <c r="I3921" s="45" t="str">
        <f t="shared" si="2"/>
        <v/>
      </c>
      <c r="J3921" s="146" t="str">
        <f>IF('TSA Input'!$J3896="","",IF('TSA Input'!$J3896="Yes",'TSA Input'!$C3896,""))</f>
        <v/>
      </c>
      <c r="K3921" s="147" t="str">
        <f>IF('TSA Input'!$J3896="","",IF('TSA Input'!$J3896="Yes",'TSA Input'!$I3896,""))</f>
        <v/>
      </c>
      <c r="L3921" s="147" t="str">
        <f>IF('TSA Input'!$J3896="","",IF('TSA Input'!$J3896="Yes",'TSA Input'!$E3896,""))</f>
        <v/>
      </c>
      <c r="M3921" s="45" t="str">
        <f t="shared" si="3"/>
        <v/>
      </c>
      <c r="N3921" s="48"/>
      <c r="O3921" s="49"/>
      <c r="P3921" s="148" t="s">
        <v>31</v>
      </c>
      <c r="Q3921" s="149" t="s">
        <v>31</v>
      </c>
      <c r="R3921" s="1"/>
    </row>
    <row r="3922" spans="1:18" ht="15.75" hidden="1" customHeight="1">
      <c r="A3922" s="1" t="str">
        <f t="shared" si="1"/>
        <v/>
      </c>
      <c r="B3922" s="1"/>
      <c r="C3922" s="38" t="str">
        <f>IF('TSA Input'!J3897="","",IF('TSA Input'!J3897="Yes",'TSA Input'!B3897,"Ineligible"))</f>
        <v/>
      </c>
      <c r="D3922" s="39" t="str">
        <f>IF('TSA Input'!J3897="","",IF('TSA Input'!J3897="Yes",'TSA Input'!H3897,""))</f>
        <v/>
      </c>
      <c r="E3922" s="40" t="str">
        <f>IF('TSA Input'!J3897="","",IF('TSA Input'!J3897="Yes",'TSA Input'!G3897,""))</f>
        <v/>
      </c>
      <c r="F3922" s="42" t="str">
        <f>IF('TSA Input'!J3897="","",IF('TSA Input'!J3897="Yes",'TSA Input'!C3897,""))</f>
        <v/>
      </c>
      <c r="G3922" s="43" t="str">
        <f>IF('TSA Input'!J3897="","",IF('TSA Input'!J3897="Yes",'TSA Input'!I3897,""))</f>
        <v/>
      </c>
      <c r="H3922" s="43" t="str">
        <f>IF('TSA Input'!J3897="","",IF('TSA Input'!J3897="Yes",'TSA Input'!E3897,""))</f>
        <v/>
      </c>
      <c r="I3922" s="45" t="str">
        <f t="shared" si="2"/>
        <v/>
      </c>
      <c r="J3922" s="146" t="str">
        <f>IF('TSA Input'!$J3897="","",IF('TSA Input'!$J3897="Yes",'TSA Input'!$C3897,""))</f>
        <v/>
      </c>
      <c r="K3922" s="147" t="str">
        <f>IF('TSA Input'!$J3897="","",IF('TSA Input'!$J3897="Yes",'TSA Input'!$I3897,""))</f>
        <v/>
      </c>
      <c r="L3922" s="147" t="str">
        <f>IF('TSA Input'!$J3897="","",IF('TSA Input'!$J3897="Yes",'TSA Input'!$E3897,""))</f>
        <v/>
      </c>
      <c r="M3922" s="45" t="str">
        <f t="shared" si="3"/>
        <v/>
      </c>
      <c r="N3922" s="48"/>
      <c r="O3922" s="49"/>
      <c r="P3922" s="148" t="s">
        <v>31</v>
      </c>
      <c r="Q3922" s="149" t="s">
        <v>31</v>
      </c>
      <c r="R3922" s="1"/>
    </row>
    <row r="3923" spans="1:18" ht="15.75" hidden="1" customHeight="1">
      <c r="A3923" s="1" t="str">
        <f t="shared" si="1"/>
        <v/>
      </c>
      <c r="B3923" s="1"/>
      <c r="C3923" s="38" t="str">
        <f>IF('TSA Input'!J3898="","",IF('TSA Input'!J3898="Yes",'TSA Input'!B3898,"Ineligible"))</f>
        <v/>
      </c>
      <c r="D3923" s="39" t="str">
        <f>IF('TSA Input'!J3898="","",IF('TSA Input'!J3898="Yes",'TSA Input'!H3898,""))</f>
        <v/>
      </c>
      <c r="E3923" s="40" t="str">
        <f>IF('TSA Input'!J3898="","",IF('TSA Input'!J3898="Yes",'TSA Input'!G3898,""))</f>
        <v/>
      </c>
      <c r="F3923" s="42" t="str">
        <f>IF('TSA Input'!J3898="","",IF('TSA Input'!J3898="Yes",'TSA Input'!C3898,""))</f>
        <v/>
      </c>
      <c r="G3923" s="43" t="str">
        <f>IF('TSA Input'!J3898="","",IF('TSA Input'!J3898="Yes",'TSA Input'!I3898,""))</f>
        <v/>
      </c>
      <c r="H3923" s="43" t="str">
        <f>IF('TSA Input'!J3898="","",IF('TSA Input'!J3898="Yes",'TSA Input'!E3898,""))</f>
        <v/>
      </c>
      <c r="I3923" s="45" t="str">
        <f t="shared" si="2"/>
        <v/>
      </c>
      <c r="J3923" s="146" t="str">
        <f>IF('TSA Input'!$J3898="","",IF('TSA Input'!$J3898="Yes",'TSA Input'!$C3898,""))</f>
        <v/>
      </c>
      <c r="K3923" s="147" t="str">
        <f>IF('TSA Input'!$J3898="","",IF('TSA Input'!$J3898="Yes",'TSA Input'!$I3898,""))</f>
        <v/>
      </c>
      <c r="L3923" s="147" t="str">
        <f>IF('TSA Input'!$J3898="","",IF('TSA Input'!$J3898="Yes",'TSA Input'!$E3898,""))</f>
        <v/>
      </c>
      <c r="M3923" s="45" t="str">
        <f t="shared" si="3"/>
        <v/>
      </c>
      <c r="N3923" s="48"/>
      <c r="O3923" s="49"/>
      <c r="P3923" s="148" t="s">
        <v>31</v>
      </c>
      <c r="Q3923" s="149" t="s">
        <v>31</v>
      </c>
      <c r="R3923" s="1"/>
    </row>
    <row r="3924" spans="1:18" ht="15.75" hidden="1" customHeight="1">
      <c r="A3924" s="1" t="str">
        <f t="shared" si="1"/>
        <v/>
      </c>
      <c r="B3924" s="1"/>
      <c r="C3924" s="38" t="str">
        <f>IF('TSA Input'!J3899="","",IF('TSA Input'!J3899="Yes",'TSA Input'!B3899,"Ineligible"))</f>
        <v/>
      </c>
      <c r="D3924" s="39" t="str">
        <f>IF('TSA Input'!J3899="","",IF('TSA Input'!J3899="Yes",'TSA Input'!H3899,""))</f>
        <v/>
      </c>
      <c r="E3924" s="40" t="str">
        <f>IF('TSA Input'!J3899="","",IF('TSA Input'!J3899="Yes",'TSA Input'!G3899,""))</f>
        <v/>
      </c>
      <c r="F3924" s="42" t="str">
        <f>IF('TSA Input'!J3899="","",IF('TSA Input'!J3899="Yes",'TSA Input'!C3899,""))</f>
        <v/>
      </c>
      <c r="G3924" s="43" t="str">
        <f>IF('TSA Input'!J3899="","",IF('TSA Input'!J3899="Yes",'TSA Input'!I3899,""))</f>
        <v/>
      </c>
      <c r="H3924" s="43" t="str">
        <f>IF('TSA Input'!J3899="","",IF('TSA Input'!J3899="Yes",'TSA Input'!E3899,""))</f>
        <v/>
      </c>
      <c r="I3924" s="45" t="str">
        <f t="shared" si="2"/>
        <v/>
      </c>
      <c r="J3924" s="146" t="str">
        <f>IF('TSA Input'!$J3899="","",IF('TSA Input'!$J3899="Yes",'TSA Input'!$C3899,""))</f>
        <v/>
      </c>
      <c r="K3924" s="147" t="str">
        <f>IF('TSA Input'!$J3899="","",IF('TSA Input'!$J3899="Yes",'TSA Input'!$I3899,""))</f>
        <v/>
      </c>
      <c r="L3924" s="147" t="str">
        <f>IF('TSA Input'!$J3899="","",IF('TSA Input'!$J3899="Yes",'TSA Input'!$E3899,""))</f>
        <v/>
      </c>
      <c r="M3924" s="45" t="str">
        <f t="shared" si="3"/>
        <v/>
      </c>
      <c r="N3924" s="48"/>
      <c r="O3924" s="49"/>
      <c r="P3924" s="148" t="s">
        <v>31</v>
      </c>
      <c r="Q3924" s="149" t="s">
        <v>31</v>
      </c>
      <c r="R3924" s="1"/>
    </row>
    <row r="3925" spans="1:18" ht="15.75" hidden="1" customHeight="1">
      <c r="A3925" s="1" t="str">
        <f t="shared" si="1"/>
        <v/>
      </c>
      <c r="B3925" s="1"/>
      <c r="C3925" s="38" t="str">
        <f>IF('TSA Input'!J3900="","",IF('TSA Input'!J3900="Yes",'TSA Input'!B3900,"Ineligible"))</f>
        <v/>
      </c>
      <c r="D3925" s="39" t="str">
        <f>IF('TSA Input'!J3900="","",IF('TSA Input'!J3900="Yes",'TSA Input'!H3900,""))</f>
        <v/>
      </c>
      <c r="E3925" s="40" t="str">
        <f>IF('TSA Input'!J3900="","",IF('TSA Input'!J3900="Yes",'TSA Input'!G3900,""))</f>
        <v/>
      </c>
      <c r="F3925" s="42" t="str">
        <f>IF('TSA Input'!J3900="","",IF('TSA Input'!J3900="Yes",'TSA Input'!C3900,""))</f>
        <v/>
      </c>
      <c r="G3925" s="43" t="str">
        <f>IF('TSA Input'!J3900="","",IF('TSA Input'!J3900="Yes",'TSA Input'!I3900,""))</f>
        <v/>
      </c>
      <c r="H3925" s="43" t="str">
        <f>IF('TSA Input'!J3900="","",IF('TSA Input'!J3900="Yes",'TSA Input'!E3900,""))</f>
        <v/>
      </c>
      <c r="I3925" s="45" t="str">
        <f t="shared" si="2"/>
        <v/>
      </c>
      <c r="J3925" s="146" t="str">
        <f>IF('TSA Input'!$J3900="","",IF('TSA Input'!$J3900="Yes",'TSA Input'!$C3900,""))</f>
        <v/>
      </c>
      <c r="K3925" s="147" t="str">
        <f>IF('TSA Input'!$J3900="","",IF('TSA Input'!$J3900="Yes",'TSA Input'!$I3900,""))</f>
        <v/>
      </c>
      <c r="L3925" s="147" t="str">
        <f>IF('TSA Input'!$J3900="","",IF('TSA Input'!$J3900="Yes",'TSA Input'!$E3900,""))</f>
        <v/>
      </c>
      <c r="M3925" s="45" t="str">
        <f t="shared" si="3"/>
        <v/>
      </c>
      <c r="N3925" s="48"/>
      <c r="O3925" s="49"/>
      <c r="P3925" s="148" t="s">
        <v>31</v>
      </c>
      <c r="Q3925" s="149" t="s">
        <v>31</v>
      </c>
      <c r="R3925" s="1"/>
    </row>
    <row r="3926" spans="1:18" ht="15.75" hidden="1" customHeight="1">
      <c r="A3926" s="1" t="str">
        <f t="shared" si="1"/>
        <v/>
      </c>
      <c r="B3926" s="1"/>
      <c r="C3926" s="38" t="str">
        <f>IF('TSA Input'!J3901="","",IF('TSA Input'!J3901="Yes",'TSA Input'!B3901,"Ineligible"))</f>
        <v/>
      </c>
      <c r="D3926" s="39" t="str">
        <f>IF('TSA Input'!J3901="","",IF('TSA Input'!J3901="Yes",'TSA Input'!H3901,""))</f>
        <v/>
      </c>
      <c r="E3926" s="40" t="str">
        <f>IF('TSA Input'!J3901="","",IF('TSA Input'!J3901="Yes",'TSA Input'!G3901,""))</f>
        <v/>
      </c>
      <c r="F3926" s="42" t="str">
        <f>IF('TSA Input'!J3901="","",IF('TSA Input'!J3901="Yes",'TSA Input'!C3901,""))</f>
        <v/>
      </c>
      <c r="G3926" s="43" t="str">
        <f>IF('TSA Input'!J3901="","",IF('TSA Input'!J3901="Yes",'TSA Input'!I3901,""))</f>
        <v/>
      </c>
      <c r="H3926" s="43" t="str">
        <f>IF('TSA Input'!J3901="","",IF('TSA Input'!J3901="Yes",'TSA Input'!E3901,""))</f>
        <v/>
      </c>
      <c r="I3926" s="45" t="str">
        <f t="shared" si="2"/>
        <v/>
      </c>
      <c r="J3926" s="146" t="str">
        <f>IF('TSA Input'!$J3901="","",IF('TSA Input'!$J3901="Yes",'TSA Input'!$C3901,""))</f>
        <v/>
      </c>
      <c r="K3926" s="147" t="str">
        <f>IF('TSA Input'!$J3901="","",IF('TSA Input'!$J3901="Yes",'TSA Input'!$I3901,""))</f>
        <v/>
      </c>
      <c r="L3926" s="147" t="str">
        <f>IF('TSA Input'!$J3901="","",IF('TSA Input'!$J3901="Yes",'TSA Input'!$E3901,""))</f>
        <v/>
      </c>
      <c r="M3926" s="45" t="str">
        <f t="shared" si="3"/>
        <v/>
      </c>
      <c r="N3926" s="48"/>
      <c r="O3926" s="49"/>
      <c r="P3926" s="148" t="s">
        <v>31</v>
      </c>
      <c r="Q3926" s="149" t="s">
        <v>31</v>
      </c>
      <c r="R3926" s="1"/>
    </row>
    <row r="3927" spans="1:18" ht="15.75" hidden="1" customHeight="1">
      <c r="A3927" s="1" t="str">
        <f t="shared" si="1"/>
        <v/>
      </c>
      <c r="B3927" s="1"/>
      <c r="C3927" s="38" t="str">
        <f>IF('TSA Input'!J3902="","",IF('TSA Input'!J3902="Yes",'TSA Input'!B3902,"Ineligible"))</f>
        <v/>
      </c>
      <c r="D3927" s="39" t="str">
        <f>IF('TSA Input'!J3902="","",IF('TSA Input'!J3902="Yes",'TSA Input'!H3902,""))</f>
        <v/>
      </c>
      <c r="E3927" s="40" t="str">
        <f>IF('TSA Input'!J3902="","",IF('TSA Input'!J3902="Yes",'TSA Input'!G3902,""))</f>
        <v/>
      </c>
      <c r="F3927" s="42" t="str">
        <f>IF('TSA Input'!J3902="","",IF('TSA Input'!J3902="Yes",'TSA Input'!C3902,""))</f>
        <v/>
      </c>
      <c r="G3927" s="43" t="str">
        <f>IF('TSA Input'!J3902="","",IF('TSA Input'!J3902="Yes",'TSA Input'!I3902,""))</f>
        <v/>
      </c>
      <c r="H3927" s="43" t="str">
        <f>IF('TSA Input'!J3902="","",IF('TSA Input'!J3902="Yes",'TSA Input'!E3902,""))</f>
        <v/>
      </c>
      <c r="I3927" s="45" t="str">
        <f t="shared" si="2"/>
        <v/>
      </c>
      <c r="J3927" s="146" t="str">
        <f>IF('TSA Input'!$J3902="","",IF('TSA Input'!$J3902="Yes",'TSA Input'!$C3902,""))</f>
        <v/>
      </c>
      <c r="K3927" s="147" t="str">
        <f>IF('TSA Input'!$J3902="","",IF('TSA Input'!$J3902="Yes",'TSA Input'!$I3902,""))</f>
        <v/>
      </c>
      <c r="L3927" s="147" t="str">
        <f>IF('TSA Input'!$J3902="","",IF('TSA Input'!$J3902="Yes",'TSA Input'!$E3902,""))</f>
        <v/>
      </c>
      <c r="M3927" s="45" t="str">
        <f t="shared" si="3"/>
        <v/>
      </c>
      <c r="N3927" s="48"/>
      <c r="O3927" s="49"/>
      <c r="P3927" s="148" t="s">
        <v>31</v>
      </c>
      <c r="Q3927" s="149" t="s">
        <v>31</v>
      </c>
      <c r="R3927" s="1"/>
    </row>
    <row r="3928" spans="1:18" ht="15.75" hidden="1" customHeight="1">
      <c r="A3928" s="1" t="str">
        <f t="shared" si="1"/>
        <v/>
      </c>
      <c r="B3928" s="1"/>
      <c r="C3928" s="38" t="str">
        <f>IF('TSA Input'!J3903="","",IF('TSA Input'!J3903="Yes",'TSA Input'!B3903,"Ineligible"))</f>
        <v/>
      </c>
      <c r="D3928" s="39" t="str">
        <f>IF('TSA Input'!J3903="","",IF('TSA Input'!J3903="Yes",'TSA Input'!H3903,""))</f>
        <v/>
      </c>
      <c r="E3928" s="40" t="str">
        <f>IF('TSA Input'!J3903="","",IF('TSA Input'!J3903="Yes",'TSA Input'!G3903,""))</f>
        <v/>
      </c>
      <c r="F3928" s="42" t="str">
        <f>IF('TSA Input'!J3903="","",IF('TSA Input'!J3903="Yes",'TSA Input'!C3903,""))</f>
        <v/>
      </c>
      <c r="G3928" s="43" t="str">
        <f>IF('TSA Input'!J3903="","",IF('TSA Input'!J3903="Yes",'TSA Input'!I3903,""))</f>
        <v/>
      </c>
      <c r="H3928" s="43" t="str">
        <f>IF('TSA Input'!J3903="","",IF('TSA Input'!J3903="Yes",'TSA Input'!E3903,""))</f>
        <v/>
      </c>
      <c r="I3928" s="45" t="str">
        <f t="shared" si="2"/>
        <v/>
      </c>
      <c r="J3928" s="146" t="str">
        <f>IF('TSA Input'!$J3903="","",IF('TSA Input'!$J3903="Yes",'TSA Input'!$C3903,""))</f>
        <v/>
      </c>
      <c r="K3928" s="147" t="str">
        <f>IF('TSA Input'!$J3903="","",IF('TSA Input'!$J3903="Yes",'TSA Input'!$I3903,""))</f>
        <v/>
      </c>
      <c r="L3928" s="147" t="str">
        <f>IF('TSA Input'!$J3903="","",IF('TSA Input'!$J3903="Yes",'TSA Input'!$E3903,""))</f>
        <v/>
      </c>
      <c r="M3928" s="45" t="str">
        <f t="shared" si="3"/>
        <v/>
      </c>
      <c r="N3928" s="48"/>
      <c r="O3928" s="49"/>
      <c r="P3928" s="148" t="s">
        <v>31</v>
      </c>
      <c r="Q3928" s="149" t="s">
        <v>31</v>
      </c>
      <c r="R3928" s="1"/>
    </row>
    <row r="3929" spans="1:18" ht="15.75" hidden="1" customHeight="1">
      <c r="A3929" s="1" t="str">
        <f t="shared" si="1"/>
        <v/>
      </c>
      <c r="B3929" s="1"/>
      <c r="C3929" s="38" t="str">
        <f>IF('TSA Input'!J3904="","",IF('TSA Input'!J3904="Yes",'TSA Input'!B3904,"Ineligible"))</f>
        <v/>
      </c>
      <c r="D3929" s="39" t="str">
        <f>IF('TSA Input'!J3904="","",IF('TSA Input'!J3904="Yes",'TSA Input'!H3904,""))</f>
        <v/>
      </c>
      <c r="E3929" s="40" t="str">
        <f>IF('TSA Input'!J3904="","",IF('TSA Input'!J3904="Yes",'TSA Input'!G3904,""))</f>
        <v/>
      </c>
      <c r="F3929" s="42" t="str">
        <f>IF('TSA Input'!J3904="","",IF('TSA Input'!J3904="Yes",'TSA Input'!C3904,""))</f>
        <v/>
      </c>
      <c r="G3929" s="43" t="str">
        <f>IF('TSA Input'!J3904="","",IF('TSA Input'!J3904="Yes",'TSA Input'!I3904,""))</f>
        <v/>
      </c>
      <c r="H3929" s="43" t="str">
        <f>IF('TSA Input'!J3904="","",IF('TSA Input'!J3904="Yes",'TSA Input'!E3904,""))</f>
        <v/>
      </c>
      <c r="I3929" s="45" t="str">
        <f t="shared" si="2"/>
        <v/>
      </c>
      <c r="J3929" s="146" t="str">
        <f>IF('TSA Input'!$J3904="","",IF('TSA Input'!$J3904="Yes",'TSA Input'!$C3904,""))</f>
        <v/>
      </c>
      <c r="K3929" s="147" t="str">
        <f>IF('TSA Input'!$J3904="","",IF('TSA Input'!$J3904="Yes",'TSA Input'!$I3904,""))</f>
        <v/>
      </c>
      <c r="L3929" s="147" t="str">
        <f>IF('TSA Input'!$J3904="","",IF('TSA Input'!$J3904="Yes",'TSA Input'!$E3904,""))</f>
        <v/>
      </c>
      <c r="M3929" s="45" t="str">
        <f t="shared" si="3"/>
        <v/>
      </c>
      <c r="N3929" s="48"/>
      <c r="O3929" s="49"/>
      <c r="P3929" s="148" t="s">
        <v>31</v>
      </c>
      <c r="Q3929" s="149" t="s">
        <v>31</v>
      </c>
      <c r="R3929" s="1"/>
    </row>
    <row r="3930" spans="1:18" ht="15.75" hidden="1" customHeight="1">
      <c r="A3930" s="1" t="str">
        <f t="shared" si="1"/>
        <v/>
      </c>
      <c r="B3930" s="1"/>
      <c r="C3930" s="38" t="str">
        <f>IF('TSA Input'!J3905="","",IF('TSA Input'!J3905="Yes",'TSA Input'!B3905,"Ineligible"))</f>
        <v/>
      </c>
      <c r="D3930" s="39" t="str">
        <f>IF('TSA Input'!J3905="","",IF('TSA Input'!J3905="Yes",'TSA Input'!H3905,""))</f>
        <v/>
      </c>
      <c r="E3930" s="40" t="str">
        <f>IF('TSA Input'!J3905="","",IF('TSA Input'!J3905="Yes",'TSA Input'!G3905,""))</f>
        <v/>
      </c>
      <c r="F3930" s="42" t="str">
        <f>IF('TSA Input'!J3905="","",IF('TSA Input'!J3905="Yes",'TSA Input'!C3905,""))</f>
        <v/>
      </c>
      <c r="G3930" s="43" t="str">
        <f>IF('TSA Input'!J3905="","",IF('TSA Input'!J3905="Yes",'TSA Input'!I3905,""))</f>
        <v/>
      </c>
      <c r="H3930" s="43" t="str">
        <f>IF('TSA Input'!J3905="","",IF('TSA Input'!J3905="Yes",'TSA Input'!E3905,""))</f>
        <v/>
      </c>
      <c r="I3930" s="45" t="str">
        <f t="shared" si="2"/>
        <v/>
      </c>
      <c r="J3930" s="146" t="str">
        <f>IF('TSA Input'!$J3905="","",IF('TSA Input'!$J3905="Yes",'TSA Input'!$C3905,""))</f>
        <v/>
      </c>
      <c r="K3930" s="147" t="str">
        <f>IF('TSA Input'!$J3905="","",IF('TSA Input'!$J3905="Yes",'TSA Input'!$I3905,""))</f>
        <v/>
      </c>
      <c r="L3930" s="147" t="str">
        <f>IF('TSA Input'!$J3905="","",IF('TSA Input'!$J3905="Yes",'TSA Input'!$E3905,""))</f>
        <v/>
      </c>
      <c r="M3930" s="45" t="str">
        <f t="shared" si="3"/>
        <v/>
      </c>
      <c r="N3930" s="48"/>
      <c r="O3930" s="49"/>
      <c r="P3930" s="148" t="s">
        <v>31</v>
      </c>
      <c r="Q3930" s="149" t="s">
        <v>31</v>
      </c>
      <c r="R3930" s="1"/>
    </row>
    <row r="3931" spans="1:18" ht="15.75" hidden="1" customHeight="1">
      <c r="A3931" s="1" t="str">
        <f t="shared" si="1"/>
        <v/>
      </c>
      <c r="B3931" s="1"/>
      <c r="C3931" s="38" t="str">
        <f>IF('TSA Input'!J3906="","",IF('TSA Input'!J3906="Yes",'TSA Input'!B3906,"Ineligible"))</f>
        <v/>
      </c>
      <c r="D3931" s="39" t="str">
        <f>IF('TSA Input'!J3906="","",IF('TSA Input'!J3906="Yes",'TSA Input'!H3906,""))</f>
        <v/>
      </c>
      <c r="E3931" s="40" t="str">
        <f>IF('TSA Input'!J3906="","",IF('TSA Input'!J3906="Yes",'TSA Input'!G3906,""))</f>
        <v/>
      </c>
      <c r="F3931" s="42" t="str">
        <f>IF('TSA Input'!J3906="","",IF('TSA Input'!J3906="Yes",'TSA Input'!C3906,""))</f>
        <v/>
      </c>
      <c r="G3931" s="43" t="str">
        <f>IF('TSA Input'!J3906="","",IF('TSA Input'!J3906="Yes",'TSA Input'!I3906,""))</f>
        <v/>
      </c>
      <c r="H3931" s="43" t="str">
        <f>IF('TSA Input'!J3906="","",IF('TSA Input'!J3906="Yes",'TSA Input'!E3906,""))</f>
        <v/>
      </c>
      <c r="I3931" s="45" t="str">
        <f t="shared" si="2"/>
        <v/>
      </c>
      <c r="J3931" s="146" t="str">
        <f>IF('TSA Input'!$J3906="","",IF('TSA Input'!$J3906="Yes",'TSA Input'!$C3906,""))</f>
        <v/>
      </c>
      <c r="K3931" s="147" t="str">
        <f>IF('TSA Input'!$J3906="","",IF('TSA Input'!$J3906="Yes",'TSA Input'!$I3906,""))</f>
        <v/>
      </c>
      <c r="L3931" s="147" t="str">
        <f>IF('TSA Input'!$J3906="","",IF('TSA Input'!$J3906="Yes",'TSA Input'!$E3906,""))</f>
        <v/>
      </c>
      <c r="M3931" s="45" t="str">
        <f t="shared" si="3"/>
        <v/>
      </c>
      <c r="N3931" s="48"/>
      <c r="O3931" s="49"/>
      <c r="P3931" s="148" t="s">
        <v>31</v>
      </c>
      <c r="Q3931" s="149" t="s">
        <v>31</v>
      </c>
      <c r="R3931" s="1"/>
    </row>
    <row r="3932" spans="1:18" ht="15.75" hidden="1" customHeight="1">
      <c r="A3932" s="1" t="str">
        <f t="shared" si="1"/>
        <v/>
      </c>
      <c r="B3932" s="1"/>
      <c r="C3932" s="38" t="str">
        <f>IF('TSA Input'!J3907="","",IF('TSA Input'!J3907="Yes",'TSA Input'!B3907,"Ineligible"))</f>
        <v/>
      </c>
      <c r="D3932" s="39" t="str">
        <f>IF('TSA Input'!J3907="","",IF('TSA Input'!J3907="Yes",'TSA Input'!H3907,""))</f>
        <v/>
      </c>
      <c r="E3932" s="40" t="str">
        <f>IF('TSA Input'!J3907="","",IF('TSA Input'!J3907="Yes",'TSA Input'!G3907,""))</f>
        <v/>
      </c>
      <c r="F3932" s="42" t="str">
        <f>IF('TSA Input'!J3907="","",IF('TSA Input'!J3907="Yes",'TSA Input'!C3907,""))</f>
        <v/>
      </c>
      <c r="G3932" s="43" t="str">
        <f>IF('TSA Input'!J3907="","",IF('TSA Input'!J3907="Yes",'TSA Input'!I3907,""))</f>
        <v/>
      </c>
      <c r="H3932" s="43" t="str">
        <f>IF('TSA Input'!J3907="","",IF('TSA Input'!J3907="Yes",'TSA Input'!E3907,""))</f>
        <v/>
      </c>
      <c r="I3932" s="45" t="str">
        <f t="shared" si="2"/>
        <v/>
      </c>
      <c r="J3932" s="146" t="str">
        <f>IF('TSA Input'!$J3907="","",IF('TSA Input'!$J3907="Yes",'TSA Input'!$C3907,""))</f>
        <v/>
      </c>
      <c r="K3932" s="147" t="str">
        <f>IF('TSA Input'!$J3907="","",IF('TSA Input'!$J3907="Yes",'TSA Input'!$I3907,""))</f>
        <v/>
      </c>
      <c r="L3932" s="147" t="str">
        <f>IF('TSA Input'!$J3907="","",IF('TSA Input'!$J3907="Yes",'TSA Input'!$E3907,""))</f>
        <v/>
      </c>
      <c r="M3932" s="45" t="str">
        <f t="shared" si="3"/>
        <v/>
      </c>
      <c r="N3932" s="48"/>
      <c r="O3932" s="49"/>
      <c r="P3932" s="148" t="s">
        <v>31</v>
      </c>
      <c r="Q3932" s="149" t="s">
        <v>31</v>
      </c>
      <c r="R3932" s="1"/>
    </row>
    <row r="3933" spans="1:18" ht="15.75" hidden="1" customHeight="1">
      <c r="A3933" s="1" t="str">
        <f t="shared" si="1"/>
        <v/>
      </c>
      <c r="B3933" s="1"/>
      <c r="C3933" s="38" t="str">
        <f>IF('TSA Input'!J3908="","",IF('TSA Input'!J3908="Yes",'TSA Input'!B3908,"Ineligible"))</f>
        <v/>
      </c>
      <c r="D3933" s="39" t="str">
        <f>IF('TSA Input'!J3908="","",IF('TSA Input'!J3908="Yes",'TSA Input'!H3908,""))</f>
        <v/>
      </c>
      <c r="E3933" s="40" t="str">
        <f>IF('TSA Input'!J3908="","",IF('TSA Input'!J3908="Yes",'TSA Input'!G3908,""))</f>
        <v/>
      </c>
      <c r="F3933" s="42" t="str">
        <f>IF('TSA Input'!J3908="","",IF('TSA Input'!J3908="Yes",'TSA Input'!C3908,""))</f>
        <v/>
      </c>
      <c r="G3933" s="43" t="str">
        <f>IF('TSA Input'!J3908="","",IF('TSA Input'!J3908="Yes",'TSA Input'!I3908,""))</f>
        <v/>
      </c>
      <c r="H3933" s="43" t="str">
        <f>IF('TSA Input'!J3908="","",IF('TSA Input'!J3908="Yes",'TSA Input'!E3908,""))</f>
        <v/>
      </c>
      <c r="I3933" s="45" t="str">
        <f t="shared" si="2"/>
        <v/>
      </c>
      <c r="J3933" s="146" t="str">
        <f>IF('TSA Input'!$J3908="","",IF('TSA Input'!$J3908="Yes",'TSA Input'!$C3908,""))</f>
        <v/>
      </c>
      <c r="K3933" s="147" t="str">
        <f>IF('TSA Input'!$J3908="","",IF('TSA Input'!$J3908="Yes",'TSA Input'!$I3908,""))</f>
        <v/>
      </c>
      <c r="L3933" s="147" t="str">
        <f>IF('TSA Input'!$J3908="","",IF('TSA Input'!$J3908="Yes",'TSA Input'!$E3908,""))</f>
        <v/>
      </c>
      <c r="M3933" s="45" t="str">
        <f t="shared" si="3"/>
        <v/>
      </c>
      <c r="N3933" s="48"/>
      <c r="O3933" s="49"/>
      <c r="P3933" s="148" t="s">
        <v>31</v>
      </c>
      <c r="Q3933" s="149" t="s">
        <v>31</v>
      </c>
      <c r="R3933" s="1"/>
    </row>
    <row r="3934" spans="1:18" ht="15.75" hidden="1" customHeight="1">
      <c r="A3934" s="1" t="str">
        <f t="shared" si="1"/>
        <v/>
      </c>
      <c r="B3934" s="1"/>
      <c r="C3934" s="38" t="str">
        <f>IF('TSA Input'!J3909="","",IF('TSA Input'!J3909="Yes",'TSA Input'!B3909,"Ineligible"))</f>
        <v/>
      </c>
      <c r="D3934" s="39" t="str">
        <f>IF('TSA Input'!J3909="","",IF('TSA Input'!J3909="Yes",'TSA Input'!H3909,""))</f>
        <v/>
      </c>
      <c r="E3934" s="40" t="str">
        <f>IF('TSA Input'!J3909="","",IF('TSA Input'!J3909="Yes",'TSA Input'!G3909,""))</f>
        <v/>
      </c>
      <c r="F3934" s="42" t="str">
        <f>IF('TSA Input'!J3909="","",IF('TSA Input'!J3909="Yes",'TSA Input'!C3909,""))</f>
        <v/>
      </c>
      <c r="G3934" s="43" t="str">
        <f>IF('TSA Input'!J3909="","",IF('TSA Input'!J3909="Yes",'TSA Input'!I3909,""))</f>
        <v/>
      </c>
      <c r="H3934" s="43" t="str">
        <f>IF('TSA Input'!J3909="","",IF('TSA Input'!J3909="Yes",'TSA Input'!E3909,""))</f>
        <v/>
      </c>
      <c r="I3934" s="45" t="str">
        <f t="shared" si="2"/>
        <v/>
      </c>
      <c r="J3934" s="146" t="str">
        <f>IF('TSA Input'!$J3909="","",IF('TSA Input'!$J3909="Yes",'TSA Input'!$C3909,""))</f>
        <v/>
      </c>
      <c r="K3934" s="147" t="str">
        <f>IF('TSA Input'!$J3909="","",IF('TSA Input'!$J3909="Yes",'TSA Input'!$I3909,""))</f>
        <v/>
      </c>
      <c r="L3934" s="147" t="str">
        <f>IF('TSA Input'!$J3909="","",IF('TSA Input'!$J3909="Yes",'TSA Input'!$E3909,""))</f>
        <v/>
      </c>
      <c r="M3934" s="45" t="str">
        <f t="shared" si="3"/>
        <v/>
      </c>
      <c r="N3934" s="48"/>
      <c r="O3934" s="49"/>
      <c r="P3934" s="148" t="s">
        <v>31</v>
      </c>
      <c r="Q3934" s="149" t="s">
        <v>31</v>
      </c>
      <c r="R3934" s="1"/>
    </row>
    <row r="3935" spans="1:18" ht="15.75" hidden="1" customHeight="1">
      <c r="A3935" s="1" t="str">
        <f t="shared" si="1"/>
        <v/>
      </c>
      <c r="B3935" s="1"/>
      <c r="C3935" s="38" t="str">
        <f>IF('TSA Input'!J3910="","",IF('TSA Input'!J3910="Yes",'TSA Input'!B3910,"Ineligible"))</f>
        <v/>
      </c>
      <c r="D3935" s="39" t="str">
        <f>IF('TSA Input'!J3910="","",IF('TSA Input'!J3910="Yes",'TSA Input'!H3910,""))</f>
        <v/>
      </c>
      <c r="E3935" s="40" t="str">
        <f>IF('TSA Input'!J3910="","",IF('TSA Input'!J3910="Yes",'TSA Input'!G3910,""))</f>
        <v/>
      </c>
      <c r="F3935" s="42" t="str">
        <f>IF('TSA Input'!J3910="","",IF('TSA Input'!J3910="Yes",'TSA Input'!C3910,""))</f>
        <v/>
      </c>
      <c r="G3935" s="43" t="str">
        <f>IF('TSA Input'!J3910="","",IF('TSA Input'!J3910="Yes",'TSA Input'!I3910,""))</f>
        <v/>
      </c>
      <c r="H3935" s="43" t="str">
        <f>IF('TSA Input'!J3910="","",IF('TSA Input'!J3910="Yes",'TSA Input'!E3910,""))</f>
        <v/>
      </c>
      <c r="I3935" s="45" t="str">
        <f t="shared" si="2"/>
        <v/>
      </c>
      <c r="J3935" s="146" t="str">
        <f>IF('TSA Input'!$J3910="","",IF('TSA Input'!$J3910="Yes",'TSA Input'!$C3910,""))</f>
        <v/>
      </c>
      <c r="K3935" s="147" t="str">
        <f>IF('TSA Input'!$J3910="","",IF('TSA Input'!$J3910="Yes",'TSA Input'!$I3910,""))</f>
        <v/>
      </c>
      <c r="L3935" s="147" t="str">
        <f>IF('TSA Input'!$J3910="","",IF('TSA Input'!$J3910="Yes",'TSA Input'!$E3910,""))</f>
        <v/>
      </c>
      <c r="M3935" s="45" t="str">
        <f t="shared" si="3"/>
        <v/>
      </c>
      <c r="N3935" s="48"/>
      <c r="O3935" s="49"/>
      <c r="P3935" s="148" t="s">
        <v>31</v>
      </c>
      <c r="Q3935" s="149" t="s">
        <v>31</v>
      </c>
      <c r="R3935" s="1"/>
    </row>
    <row r="3936" spans="1:18" ht="15.75" hidden="1" customHeight="1">
      <c r="A3936" s="1" t="str">
        <f t="shared" si="1"/>
        <v/>
      </c>
      <c r="B3936" s="1"/>
      <c r="C3936" s="38" t="str">
        <f>IF('TSA Input'!J3911="","",IF('TSA Input'!J3911="Yes",'TSA Input'!B3911,"Ineligible"))</f>
        <v/>
      </c>
      <c r="D3936" s="39" t="str">
        <f>IF('TSA Input'!J3911="","",IF('TSA Input'!J3911="Yes",'TSA Input'!H3911,""))</f>
        <v/>
      </c>
      <c r="E3936" s="40" t="str">
        <f>IF('TSA Input'!J3911="","",IF('TSA Input'!J3911="Yes",'TSA Input'!G3911,""))</f>
        <v/>
      </c>
      <c r="F3936" s="42" t="str">
        <f>IF('TSA Input'!J3911="","",IF('TSA Input'!J3911="Yes",'TSA Input'!C3911,""))</f>
        <v/>
      </c>
      <c r="G3936" s="43" t="str">
        <f>IF('TSA Input'!J3911="","",IF('TSA Input'!J3911="Yes",'TSA Input'!I3911,""))</f>
        <v/>
      </c>
      <c r="H3936" s="43" t="str">
        <f>IF('TSA Input'!J3911="","",IF('TSA Input'!J3911="Yes",'TSA Input'!E3911,""))</f>
        <v/>
      </c>
      <c r="I3936" s="45" t="str">
        <f t="shared" si="2"/>
        <v/>
      </c>
      <c r="J3936" s="146" t="str">
        <f>IF('TSA Input'!$J3911="","",IF('TSA Input'!$J3911="Yes",'TSA Input'!$C3911,""))</f>
        <v/>
      </c>
      <c r="K3936" s="147" t="str">
        <f>IF('TSA Input'!$J3911="","",IF('TSA Input'!$J3911="Yes",'TSA Input'!$I3911,""))</f>
        <v/>
      </c>
      <c r="L3936" s="147" t="str">
        <f>IF('TSA Input'!$J3911="","",IF('TSA Input'!$J3911="Yes",'TSA Input'!$E3911,""))</f>
        <v/>
      </c>
      <c r="M3936" s="45" t="str">
        <f t="shared" si="3"/>
        <v/>
      </c>
      <c r="N3936" s="48"/>
      <c r="O3936" s="49"/>
      <c r="P3936" s="148" t="s">
        <v>31</v>
      </c>
      <c r="Q3936" s="149" t="s">
        <v>31</v>
      </c>
      <c r="R3936" s="1"/>
    </row>
    <row r="3937" spans="1:18" ht="15.75" hidden="1" customHeight="1">
      <c r="A3937" s="1" t="str">
        <f t="shared" si="1"/>
        <v/>
      </c>
      <c r="B3937" s="1"/>
      <c r="C3937" s="38" t="str">
        <f>IF('TSA Input'!J3912="","",IF('TSA Input'!J3912="Yes",'TSA Input'!B3912,"Ineligible"))</f>
        <v/>
      </c>
      <c r="D3937" s="39" t="str">
        <f>IF('TSA Input'!J3912="","",IF('TSA Input'!J3912="Yes",'TSA Input'!H3912,""))</f>
        <v/>
      </c>
      <c r="E3937" s="40" t="str">
        <f>IF('TSA Input'!J3912="","",IF('TSA Input'!J3912="Yes",'TSA Input'!G3912,""))</f>
        <v/>
      </c>
      <c r="F3937" s="42" t="str">
        <f>IF('TSA Input'!J3912="","",IF('TSA Input'!J3912="Yes",'TSA Input'!C3912,""))</f>
        <v/>
      </c>
      <c r="G3937" s="43" t="str">
        <f>IF('TSA Input'!J3912="","",IF('TSA Input'!J3912="Yes",'TSA Input'!I3912,""))</f>
        <v/>
      </c>
      <c r="H3937" s="43" t="str">
        <f>IF('TSA Input'!J3912="","",IF('TSA Input'!J3912="Yes",'TSA Input'!E3912,""))</f>
        <v/>
      </c>
      <c r="I3937" s="45" t="str">
        <f t="shared" si="2"/>
        <v/>
      </c>
      <c r="J3937" s="146" t="str">
        <f>IF('TSA Input'!$J3912="","",IF('TSA Input'!$J3912="Yes",'TSA Input'!$C3912,""))</f>
        <v/>
      </c>
      <c r="K3937" s="147" t="str">
        <f>IF('TSA Input'!$J3912="","",IF('TSA Input'!$J3912="Yes",'TSA Input'!$I3912,""))</f>
        <v/>
      </c>
      <c r="L3937" s="147" t="str">
        <f>IF('TSA Input'!$J3912="","",IF('TSA Input'!$J3912="Yes",'TSA Input'!$E3912,""))</f>
        <v/>
      </c>
      <c r="M3937" s="45" t="str">
        <f t="shared" si="3"/>
        <v/>
      </c>
      <c r="N3937" s="48"/>
      <c r="O3937" s="49"/>
      <c r="P3937" s="148" t="s">
        <v>31</v>
      </c>
      <c r="Q3937" s="149" t="s">
        <v>31</v>
      </c>
      <c r="R3937" s="1"/>
    </row>
    <row r="3938" spans="1:18" ht="15.75" hidden="1" customHeight="1">
      <c r="A3938" s="1" t="str">
        <f t="shared" si="1"/>
        <v/>
      </c>
      <c r="B3938" s="1"/>
      <c r="C3938" s="38" t="str">
        <f>IF('TSA Input'!J3913="","",IF('TSA Input'!J3913="Yes",'TSA Input'!B3913,"Ineligible"))</f>
        <v/>
      </c>
      <c r="D3938" s="39" t="str">
        <f>IF('TSA Input'!J3913="","",IF('TSA Input'!J3913="Yes",'TSA Input'!H3913,""))</f>
        <v/>
      </c>
      <c r="E3938" s="40" t="str">
        <f>IF('TSA Input'!J3913="","",IF('TSA Input'!J3913="Yes",'TSA Input'!G3913,""))</f>
        <v/>
      </c>
      <c r="F3938" s="42" t="str">
        <f>IF('TSA Input'!J3913="","",IF('TSA Input'!J3913="Yes",'TSA Input'!C3913,""))</f>
        <v/>
      </c>
      <c r="G3938" s="43" t="str">
        <f>IF('TSA Input'!J3913="","",IF('TSA Input'!J3913="Yes",'TSA Input'!I3913,""))</f>
        <v/>
      </c>
      <c r="H3938" s="43" t="str">
        <f>IF('TSA Input'!J3913="","",IF('TSA Input'!J3913="Yes",'TSA Input'!E3913,""))</f>
        <v/>
      </c>
      <c r="I3938" s="45" t="str">
        <f t="shared" si="2"/>
        <v/>
      </c>
      <c r="J3938" s="146" t="str">
        <f>IF('TSA Input'!$J3913="","",IF('TSA Input'!$J3913="Yes",'TSA Input'!$C3913,""))</f>
        <v/>
      </c>
      <c r="K3938" s="147" t="str">
        <f>IF('TSA Input'!$J3913="","",IF('TSA Input'!$J3913="Yes",'TSA Input'!$I3913,""))</f>
        <v/>
      </c>
      <c r="L3938" s="147" t="str">
        <f>IF('TSA Input'!$J3913="","",IF('TSA Input'!$J3913="Yes",'TSA Input'!$E3913,""))</f>
        <v/>
      </c>
      <c r="M3938" s="45" t="str">
        <f t="shared" si="3"/>
        <v/>
      </c>
      <c r="N3938" s="48"/>
      <c r="O3938" s="49"/>
      <c r="P3938" s="148" t="s">
        <v>31</v>
      </c>
      <c r="Q3938" s="149" t="s">
        <v>31</v>
      </c>
      <c r="R3938" s="1"/>
    </row>
    <row r="3939" spans="1:18" ht="15.75" hidden="1" customHeight="1">
      <c r="A3939" s="1" t="str">
        <f t="shared" si="1"/>
        <v/>
      </c>
      <c r="B3939" s="1"/>
      <c r="C3939" s="38" t="str">
        <f>IF('TSA Input'!J3914="","",IF('TSA Input'!J3914="Yes",'TSA Input'!B3914,"Ineligible"))</f>
        <v/>
      </c>
      <c r="D3939" s="39" t="str">
        <f>IF('TSA Input'!J3914="","",IF('TSA Input'!J3914="Yes",'TSA Input'!H3914,""))</f>
        <v/>
      </c>
      <c r="E3939" s="40" t="str">
        <f>IF('TSA Input'!J3914="","",IF('TSA Input'!J3914="Yes",'TSA Input'!G3914,""))</f>
        <v/>
      </c>
      <c r="F3939" s="42" t="str">
        <f>IF('TSA Input'!J3914="","",IF('TSA Input'!J3914="Yes",'TSA Input'!C3914,""))</f>
        <v/>
      </c>
      <c r="G3939" s="43" t="str">
        <f>IF('TSA Input'!J3914="","",IF('TSA Input'!J3914="Yes",'TSA Input'!I3914,""))</f>
        <v/>
      </c>
      <c r="H3939" s="43" t="str">
        <f>IF('TSA Input'!J3914="","",IF('TSA Input'!J3914="Yes",'TSA Input'!E3914,""))</f>
        <v/>
      </c>
      <c r="I3939" s="45" t="str">
        <f t="shared" si="2"/>
        <v/>
      </c>
      <c r="J3939" s="146" t="str">
        <f>IF('TSA Input'!$J3914="","",IF('TSA Input'!$J3914="Yes",'TSA Input'!$C3914,""))</f>
        <v/>
      </c>
      <c r="K3939" s="147" t="str">
        <f>IF('TSA Input'!$J3914="","",IF('TSA Input'!$J3914="Yes",'TSA Input'!$I3914,""))</f>
        <v/>
      </c>
      <c r="L3939" s="147" t="str">
        <f>IF('TSA Input'!$J3914="","",IF('TSA Input'!$J3914="Yes",'TSA Input'!$E3914,""))</f>
        <v/>
      </c>
      <c r="M3939" s="45" t="str">
        <f t="shared" si="3"/>
        <v/>
      </c>
      <c r="N3939" s="48"/>
      <c r="O3939" s="49"/>
      <c r="P3939" s="148" t="s">
        <v>31</v>
      </c>
      <c r="Q3939" s="149" t="s">
        <v>31</v>
      </c>
      <c r="R3939" s="1"/>
    </row>
    <row r="3940" spans="1:18" ht="15.75" hidden="1" customHeight="1">
      <c r="A3940" s="1" t="str">
        <f t="shared" si="1"/>
        <v/>
      </c>
      <c r="B3940" s="1"/>
      <c r="C3940" s="38" t="str">
        <f>IF('TSA Input'!J3915="","",IF('TSA Input'!J3915="Yes",'TSA Input'!B3915,"Ineligible"))</f>
        <v/>
      </c>
      <c r="D3940" s="39" t="str">
        <f>IF('TSA Input'!J3915="","",IF('TSA Input'!J3915="Yes",'TSA Input'!H3915,""))</f>
        <v/>
      </c>
      <c r="E3940" s="40" t="str">
        <f>IF('TSA Input'!J3915="","",IF('TSA Input'!J3915="Yes",'TSA Input'!G3915,""))</f>
        <v/>
      </c>
      <c r="F3940" s="42" t="str">
        <f>IF('TSA Input'!J3915="","",IF('TSA Input'!J3915="Yes",'TSA Input'!C3915,""))</f>
        <v/>
      </c>
      <c r="G3940" s="43" t="str">
        <f>IF('TSA Input'!J3915="","",IF('TSA Input'!J3915="Yes",'TSA Input'!I3915,""))</f>
        <v/>
      </c>
      <c r="H3940" s="43" t="str">
        <f>IF('TSA Input'!J3915="","",IF('TSA Input'!J3915="Yes",'TSA Input'!E3915,""))</f>
        <v/>
      </c>
      <c r="I3940" s="45" t="str">
        <f t="shared" si="2"/>
        <v/>
      </c>
      <c r="J3940" s="146" t="str">
        <f>IF('TSA Input'!$J3915="","",IF('TSA Input'!$J3915="Yes",'TSA Input'!$C3915,""))</f>
        <v/>
      </c>
      <c r="K3940" s="147" t="str">
        <f>IF('TSA Input'!$J3915="","",IF('TSA Input'!$J3915="Yes",'TSA Input'!$I3915,""))</f>
        <v/>
      </c>
      <c r="L3940" s="147" t="str">
        <f>IF('TSA Input'!$J3915="","",IF('TSA Input'!$J3915="Yes",'TSA Input'!$E3915,""))</f>
        <v/>
      </c>
      <c r="M3940" s="45" t="str">
        <f t="shared" si="3"/>
        <v/>
      </c>
      <c r="N3940" s="48"/>
      <c r="O3940" s="49"/>
      <c r="P3940" s="148" t="s">
        <v>31</v>
      </c>
      <c r="Q3940" s="149" t="s">
        <v>31</v>
      </c>
      <c r="R3940" s="1"/>
    </row>
    <row r="3941" spans="1:18" ht="15.75" hidden="1" customHeight="1">
      <c r="A3941" s="1" t="str">
        <f t="shared" si="1"/>
        <v/>
      </c>
      <c r="B3941" s="1"/>
      <c r="C3941" s="38" t="str">
        <f>IF('TSA Input'!J3916="","",IF('TSA Input'!J3916="Yes",'TSA Input'!B3916,"Ineligible"))</f>
        <v/>
      </c>
      <c r="D3941" s="39" t="str">
        <f>IF('TSA Input'!J3916="","",IF('TSA Input'!J3916="Yes",'TSA Input'!H3916,""))</f>
        <v/>
      </c>
      <c r="E3941" s="40" t="str">
        <f>IF('TSA Input'!J3916="","",IF('TSA Input'!J3916="Yes",'TSA Input'!G3916,""))</f>
        <v/>
      </c>
      <c r="F3941" s="42" t="str">
        <f>IF('TSA Input'!J3916="","",IF('TSA Input'!J3916="Yes",'TSA Input'!C3916,""))</f>
        <v/>
      </c>
      <c r="G3941" s="43" t="str">
        <f>IF('TSA Input'!J3916="","",IF('TSA Input'!J3916="Yes",'TSA Input'!I3916,""))</f>
        <v/>
      </c>
      <c r="H3941" s="43" t="str">
        <f>IF('TSA Input'!J3916="","",IF('TSA Input'!J3916="Yes",'TSA Input'!E3916,""))</f>
        <v/>
      </c>
      <c r="I3941" s="45" t="str">
        <f t="shared" si="2"/>
        <v/>
      </c>
      <c r="J3941" s="146" t="str">
        <f>IF('TSA Input'!$J3916="","",IF('TSA Input'!$J3916="Yes",'TSA Input'!$C3916,""))</f>
        <v/>
      </c>
      <c r="K3941" s="147" t="str">
        <f>IF('TSA Input'!$J3916="","",IF('TSA Input'!$J3916="Yes",'TSA Input'!$I3916,""))</f>
        <v/>
      </c>
      <c r="L3941" s="147" t="str">
        <f>IF('TSA Input'!$J3916="","",IF('TSA Input'!$J3916="Yes",'TSA Input'!$E3916,""))</f>
        <v/>
      </c>
      <c r="M3941" s="45" t="str">
        <f t="shared" si="3"/>
        <v/>
      </c>
      <c r="N3941" s="48"/>
      <c r="O3941" s="49"/>
      <c r="P3941" s="148" t="s">
        <v>31</v>
      </c>
      <c r="Q3941" s="149" t="s">
        <v>31</v>
      </c>
      <c r="R3941" s="1"/>
    </row>
    <row r="3942" spans="1:18" ht="15.75" hidden="1" customHeight="1">
      <c r="A3942" s="1" t="str">
        <f t="shared" si="1"/>
        <v/>
      </c>
      <c r="B3942" s="1"/>
      <c r="C3942" s="38" t="str">
        <f>IF('TSA Input'!J3917="","",IF('TSA Input'!J3917="Yes",'TSA Input'!B3917,"Ineligible"))</f>
        <v/>
      </c>
      <c r="D3942" s="39" t="str">
        <f>IF('TSA Input'!J3917="","",IF('TSA Input'!J3917="Yes",'TSA Input'!H3917,""))</f>
        <v/>
      </c>
      <c r="E3942" s="40" t="str">
        <f>IF('TSA Input'!J3917="","",IF('TSA Input'!J3917="Yes",'TSA Input'!G3917,""))</f>
        <v/>
      </c>
      <c r="F3942" s="42" t="str">
        <f>IF('TSA Input'!J3917="","",IF('TSA Input'!J3917="Yes",'TSA Input'!C3917,""))</f>
        <v/>
      </c>
      <c r="G3942" s="43" t="str">
        <f>IF('TSA Input'!J3917="","",IF('TSA Input'!J3917="Yes",'TSA Input'!I3917,""))</f>
        <v/>
      </c>
      <c r="H3942" s="43" t="str">
        <f>IF('TSA Input'!J3917="","",IF('TSA Input'!J3917="Yes",'TSA Input'!E3917,""))</f>
        <v/>
      </c>
      <c r="I3942" s="45" t="str">
        <f t="shared" si="2"/>
        <v/>
      </c>
      <c r="J3942" s="146" t="str">
        <f>IF('TSA Input'!$J3917="","",IF('TSA Input'!$J3917="Yes",'TSA Input'!$C3917,""))</f>
        <v/>
      </c>
      <c r="K3942" s="147" t="str">
        <f>IF('TSA Input'!$J3917="","",IF('TSA Input'!$J3917="Yes",'TSA Input'!$I3917,""))</f>
        <v/>
      </c>
      <c r="L3942" s="147" t="str">
        <f>IF('TSA Input'!$J3917="","",IF('TSA Input'!$J3917="Yes",'TSA Input'!$E3917,""))</f>
        <v/>
      </c>
      <c r="M3942" s="45" t="str">
        <f t="shared" si="3"/>
        <v/>
      </c>
      <c r="N3942" s="48"/>
      <c r="O3942" s="49"/>
      <c r="P3942" s="148" t="s">
        <v>31</v>
      </c>
      <c r="Q3942" s="149" t="s">
        <v>31</v>
      </c>
      <c r="R3942" s="1"/>
    </row>
    <row r="3943" spans="1:18" ht="15.75" hidden="1" customHeight="1">
      <c r="A3943" s="1" t="str">
        <f t="shared" si="1"/>
        <v/>
      </c>
      <c r="B3943" s="1"/>
      <c r="C3943" s="38" t="str">
        <f>IF('TSA Input'!J3918="","",IF('TSA Input'!J3918="Yes",'TSA Input'!B3918,"Ineligible"))</f>
        <v/>
      </c>
      <c r="D3943" s="39" t="str">
        <f>IF('TSA Input'!J3918="","",IF('TSA Input'!J3918="Yes",'TSA Input'!H3918,""))</f>
        <v/>
      </c>
      <c r="E3943" s="40" t="str">
        <f>IF('TSA Input'!J3918="","",IF('TSA Input'!J3918="Yes",'TSA Input'!G3918,""))</f>
        <v/>
      </c>
      <c r="F3943" s="42" t="str">
        <f>IF('TSA Input'!J3918="","",IF('TSA Input'!J3918="Yes",'TSA Input'!C3918,""))</f>
        <v/>
      </c>
      <c r="G3943" s="43" t="str">
        <f>IF('TSA Input'!J3918="","",IF('TSA Input'!J3918="Yes",'TSA Input'!I3918,""))</f>
        <v/>
      </c>
      <c r="H3943" s="43" t="str">
        <f>IF('TSA Input'!J3918="","",IF('TSA Input'!J3918="Yes",'TSA Input'!E3918,""))</f>
        <v/>
      </c>
      <c r="I3943" s="45" t="str">
        <f t="shared" si="2"/>
        <v/>
      </c>
      <c r="J3943" s="146" t="str">
        <f>IF('TSA Input'!$J3918="","",IF('TSA Input'!$J3918="Yes",'TSA Input'!$C3918,""))</f>
        <v/>
      </c>
      <c r="K3943" s="147" t="str">
        <f>IF('TSA Input'!$J3918="","",IF('TSA Input'!$J3918="Yes",'TSA Input'!$I3918,""))</f>
        <v/>
      </c>
      <c r="L3943" s="147" t="str">
        <f>IF('TSA Input'!$J3918="","",IF('TSA Input'!$J3918="Yes",'TSA Input'!$E3918,""))</f>
        <v/>
      </c>
      <c r="M3943" s="45" t="str">
        <f t="shared" si="3"/>
        <v/>
      </c>
      <c r="N3943" s="48"/>
      <c r="O3943" s="49"/>
      <c r="P3943" s="148" t="s">
        <v>31</v>
      </c>
      <c r="Q3943" s="149" t="s">
        <v>31</v>
      </c>
      <c r="R3943" s="1"/>
    </row>
    <row r="3944" spans="1:18" ht="15.75" hidden="1" customHeight="1">
      <c r="A3944" s="1" t="str">
        <f t="shared" si="1"/>
        <v/>
      </c>
      <c r="B3944" s="1"/>
      <c r="C3944" s="38" t="str">
        <f>IF('TSA Input'!J3919="","",IF('TSA Input'!J3919="Yes",'TSA Input'!B3919,"Ineligible"))</f>
        <v/>
      </c>
      <c r="D3944" s="39" t="str">
        <f>IF('TSA Input'!J3919="","",IF('TSA Input'!J3919="Yes",'TSA Input'!H3919,""))</f>
        <v/>
      </c>
      <c r="E3944" s="40" t="str">
        <f>IF('TSA Input'!J3919="","",IF('TSA Input'!J3919="Yes",'TSA Input'!G3919,""))</f>
        <v/>
      </c>
      <c r="F3944" s="42" t="str">
        <f>IF('TSA Input'!J3919="","",IF('TSA Input'!J3919="Yes",'TSA Input'!C3919,""))</f>
        <v/>
      </c>
      <c r="G3944" s="43" t="str">
        <f>IF('TSA Input'!J3919="","",IF('TSA Input'!J3919="Yes",'TSA Input'!I3919,""))</f>
        <v/>
      </c>
      <c r="H3944" s="43" t="str">
        <f>IF('TSA Input'!J3919="","",IF('TSA Input'!J3919="Yes",'TSA Input'!E3919,""))</f>
        <v/>
      </c>
      <c r="I3944" s="45" t="str">
        <f t="shared" si="2"/>
        <v/>
      </c>
      <c r="J3944" s="146" t="str">
        <f>IF('TSA Input'!$J3919="","",IF('TSA Input'!$J3919="Yes",'TSA Input'!$C3919,""))</f>
        <v/>
      </c>
      <c r="K3944" s="147" t="str">
        <f>IF('TSA Input'!$J3919="","",IF('TSA Input'!$J3919="Yes",'TSA Input'!$I3919,""))</f>
        <v/>
      </c>
      <c r="L3944" s="147" t="str">
        <f>IF('TSA Input'!$J3919="","",IF('TSA Input'!$J3919="Yes",'TSA Input'!$E3919,""))</f>
        <v/>
      </c>
      <c r="M3944" s="45" t="str">
        <f t="shared" si="3"/>
        <v/>
      </c>
      <c r="N3944" s="48"/>
      <c r="O3944" s="49"/>
      <c r="P3944" s="148" t="s">
        <v>31</v>
      </c>
      <c r="Q3944" s="149" t="s">
        <v>31</v>
      </c>
      <c r="R3944" s="1"/>
    </row>
    <row r="3945" spans="1:18" ht="15.75" hidden="1" customHeight="1">
      <c r="A3945" s="1" t="str">
        <f t="shared" si="1"/>
        <v/>
      </c>
      <c r="B3945" s="1"/>
      <c r="C3945" s="38" t="str">
        <f>IF('TSA Input'!J3920="","",IF('TSA Input'!J3920="Yes",'TSA Input'!B3920,"Ineligible"))</f>
        <v/>
      </c>
      <c r="D3945" s="39" t="str">
        <f>IF('TSA Input'!J3920="","",IF('TSA Input'!J3920="Yes",'TSA Input'!H3920,""))</f>
        <v/>
      </c>
      <c r="E3945" s="40" t="str">
        <f>IF('TSA Input'!J3920="","",IF('TSA Input'!J3920="Yes",'TSA Input'!G3920,""))</f>
        <v/>
      </c>
      <c r="F3945" s="42" t="str">
        <f>IF('TSA Input'!J3920="","",IF('TSA Input'!J3920="Yes",'TSA Input'!C3920,""))</f>
        <v/>
      </c>
      <c r="G3945" s="43" t="str">
        <f>IF('TSA Input'!J3920="","",IF('TSA Input'!J3920="Yes",'TSA Input'!I3920,""))</f>
        <v/>
      </c>
      <c r="H3945" s="43" t="str">
        <f>IF('TSA Input'!J3920="","",IF('TSA Input'!J3920="Yes",'TSA Input'!E3920,""))</f>
        <v/>
      </c>
      <c r="I3945" s="45" t="str">
        <f t="shared" si="2"/>
        <v/>
      </c>
      <c r="J3945" s="146" t="str">
        <f>IF('TSA Input'!$J3920="","",IF('TSA Input'!$J3920="Yes",'TSA Input'!$C3920,""))</f>
        <v/>
      </c>
      <c r="K3945" s="147" t="str">
        <f>IF('TSA Input'!$J3920="","",IF('TSA Input'!$J3920="Yes",'TSA Input'!$I3920,""))</f>
        <v/>
      </c>
      <c r="L3945" s="147" t="str">
        <f>IF('TSA Input'!$J3920="","",IF('TSA Input'!$J3920="Yes",'TSA Input'!$E3920,""))</f>
        <v/>
      </c>
      <c r="M3945" s="45" t="str">
        <f t="shared" si="3"/>
        <v/>
      </c>
      <c r="N3945" s="48"/>
      <c r="O3945" s="49"/>
      <c r="P3945" s="148" t="s">
        <v>31</v>
      </c>
      <c r="Q3945" s="149" t="s">
        <v>31</v>
      </c>
      <c r="R3945" s="1"/>
    </row>
    <row r="3946" spans="1:18" ht="15.75" hidden="1" customHeight="1">
      <c r="A3946" s="1" t="str">
        <f t="shared" si="1"/>
        <v/>
      </c>
      <c r="B3946" s="1"/>
      <c r="C3946" s="38" t="str">
        <f>IF('TSA Input'!J3921="","",IF('TSA Input'!J3921="Yes",'TSA Input'!B3921,"Ineligible"))</f>
        <v/>
      </c>
      <c r="D3946" s="39" t="str">
        <f>IF('TSA Input'!J3921="","",IF('TSA Input'!J3921="Yes",'TSA Input'!H3921,""))</f>
        <v/>
      </c>
      <c r="E3946" s="40" t="str">
        <f>IF('TSA Input'!J3921="","",IF('TSA Input'!J3921="Yes",'TSA Input'!G3921,""))</f>
        <v/>
      </c>
      <c r="F3946" s="42" t="str">
        <f>IF('TSA Input'!J3921="","",IF('TSA Input'!J3921="Yes",'TSA Input'!C3921,""))</f>
        <v/>
      </c>
      <c r="G3946" s="43" t="str">
        <f>IF('TSA Input'!J3921="","",IF('TSA Input'!J3921="Yes",'TSA Input'!I3921,""))</f>
        <v/>
      </c>
      <c r="H3946" s="43" t="str">
        <f>IF('TSA Input'!J3921="","",IF('TSA Input'!J3921="Yes",'TSA Input'!E3921,""))</f>
        <v/>
      </c>
      <c r="I3946" s="45" t="str">
        <f t="shared" si="2"/>
        <v/>
      </c>
      <c r="J3946" s="146" t="str">
        <f>IF('TSA Input'!$J3921="","",IF('TSA Input'!$J3921="Yes",'TSA Input'!$C3921,""))</f>
        <v/>
      </c>
      <c r="K3946" s="147" t="str">
        <f>IF('TSA Input'!$J3921="","",IF('TSA Input'!$J3921="Yes",'TSA Input'!$I3921,""))</f>
        <v/>
      </c>
      <c r="L3946" s="147" t="str">
        <f>IF('TSA Input'!$J3921="","",IF('TSA Input'!$J3921="Yes",'TSA Input'!$E3921,""))</f>
        <v/>
      </c>
      <c r="M3946" s="45" t="str">
        <f t="shared" si="3"/>
        <v/>
      </c>
      <c r="N3946" s="48"/>
      <c r="O3946" s="49"/>
      <c r="P3946" s="148" t="s">
        <v>31</v>
      </c>
      <c r="Q3946" s="149" t="s">
        <v>31</v>
      </c>
      <c r="R3946" s="1"/>
    </row>
    <row r="3947" spans="1:18" ht="15.75" hidden="1" customHeight="1">
      <c r="A3947" s="1" t="str">
        <f t="shared" si="1"/>
        <v/>
      </c>
      <c r="B3947" s="1"/>
      <c r="C3947" s="38" t="str">
        <f>IF('TSA Input'!J3922="","",IF('TSA Input'!J3922="Yes",'TSA Input'!B3922,"Ineligible"))</f>
        <v/>
      </c>
      <c r="D3947" s="39" t="str">
        <f>IF('TSA Input'!J3922="","",IF('TSA Input'!J3922="Yes",'TSA Input'!H3922,""))</f>
        <v/>
      </c>
      <c r="E3947" s="40" t="str">
        <f>IF('TSA Input'!J3922="","",IF('TSA Input'!J3922="Yes",'TSA Input'!G3922,""))</f>
        <v/>
      </c>
      <c r="F3947" s="42" t="str">
        <f>IF('TSA Input'!J3922="","",IF('TSA Input'!J3922="Yes",'TSA Input'!C3922,""))</f>
        <v/>
      </c>
      <c r="G3947" s="43" t="str">
        <f>IF('TSA Input'!J3922="","",IF('TSA Input'!J3922="Yes",'TSA Input'!I3922,""))</f>
        <v/>
      </c>
      <c r="H3947" s="43" t="str">
        <f>IF('TSA Input'!J3922="","",IF('TSA Input'!J3922="Yes",'TSA Input'!E3922,""))</f>
        <v/>
      </c>
      <c r="I3947" s="45" t="str">
        <f t="shared" si="2"/>
        <v/>
      </c>
      <c r="J3947" s="146" t="str">
        <f>IF('TSA Input'!$J3922="","",IF('TSA Input'!$J3922="Yes",'TSA Input'!$C3922,""))</f>
        <v/>
      </c>
      <c r="K3947" s="147" t="str">
        <f>IF('TSA Input'!$J3922="","",IF('TSA Input'!$J3922="Yes",'TSA Input'!$I3922,""))</f>
        <v/>
      </c>
      <c r="L3947" s="147" t="str">
        <f>IF('TSA Input'!$J3922="","",IF('TSA Input'!$J3922="Yes",'TSA Input'!$E3922,""))</f>
        <v/>
      </c>
      <c r="M3947" s="45" t="str">
        <f t="shared" si="3"/>
        <v/>
      </c>
      <c r="N3947" s="48"/>
      <c r="O3947" s="49"/>
      <c r="P3947" s="148" t="s">
        <v>31</v>
      </c>
      <c r="Q3947" s="149" t="s">
        <v>31</v>
      </c>
      <c r="R3947" s="1"/>
    </row>
    <row r="3948" spans="1:18" ht="15.75" hidden="1" customHeight="1">
      <c r="A3948" s="1" t="str">
        <f t="shared" si="1"/>
        <v/>
      </c>
      <c r="B3948" s="1"/>
      <c r="C3948" s="38" t="str">
        <f>IF('TSA Input'!J3923="","",IF('TSA Input'!J3923="Yes",'TSA Input'!B3923,"Ineligible"))</f>
        <v/>
      </c>
      <c r="D3948" s="39" t="str">
        <f>IF('TSA Input'!J3923="","",IF('TSA Input'!J3923="Yes",'TSA Input'!H3923,""))</f>
        <v/>
      </c>
      <c r="E3948" s="40" t="str">
        <f>IF('TSA Input'!J3923="","",IF('TSA Input'!J3923="Yes",'TSA Input'!G3923,""))</f>
        <v/>
      </c>
      <c r="F3948" s="42" t="str">
        <f>IF('TSA Input'!J3923="","",IF('TSA Input'!J3923="Yes",'TSA Input'!C3923,""))</f>
        <v/>
      </c>
      <c r="G3948" s="43" t="str">
        <f>IF('TSA Input'!J3923="","",IF('TSA Input'!J3923="Yes",'TSA Input'!I3923,""))</f>
        <v/>
      </c>
      <c r="H3948" s="43" t="str">
        <f>IF('TSA Input'!J3923="","",IF('TSA Input'!J3923="Yes",'TSA Input'!E3923,""))</f>
        <v/>
      </c>
      <c r="I3948" s="45" t="str">
        <f t="shared" si="2"/>
        <v/>
      </c>
      <c r="J3948" s="146" t="str">
        <f>IF('TSA Input'!$J3923="","",IF('TSA Input'!$J3923="Yes",'TSA Input'!$C3923,""))</f>
        <v/>
      </c>
      <c r="K3948" s="147" t="str">
        <f>IF('TSA Input'!$J3923="","",IF('TSA Input'!$J3923="Yes",'TSA Input'!$I3923,""))</f>
        <v/>
      </c>
      <c r="L3948" s="147" t="str">
        <f>IF('TSA Input'!$J3923="","",IF('TSA Input'!$J3923="Yes",'TSA Input'!$E3923,""))</f>
        <v/>
      </c>
      <c r="M3948" s="45" t="str">
        <f t="shared" si="3"/>
        <v/>
      </c>
      <c r="N3948" s="48"/>
      <c r="O3948" s="49"/>
      <c r="P3948" s="148" t="s">
        <v>31</v>
      </c>
      <c r="Q3948" s="149" t="s">
        <v>31</v>
      </c>
      <c r="R3948" s="1"/>
    </row>
    <row r="3949" spans="1:18" ht="15.75" hidden="1" customHeight="1">
      <c r="A3949" s="1" t="str">
        <f t="shared" si="1"/>
        <v/>
      </c>
      <c r="B3949" s="1"/>
      <c r="C3949" s="38" t="str">
        <f>IF('TSA Input'!J3924="","",IF('TSA Input'!J3924="Yes",'TSA Input'!B3924,"Ineligible"))</f>
        <v/>
      </c>
      <c r="D3949" s="39" t="str">
        <f>IF('TSA Input'!J3924="","",IF('TSA Input'!J3924="Yes",'TSA Input'!H3924,""))</f>
        <v/>
      </c>
      <c r="E3949" s="40" t="str">
        <f>IF('TSA Input'!J3924="","",IF('TSA Input'!J3924="Yes",'TSA Input'!G3924,""))</f>
        <v/>
      </c>
      <c r="F3949" s="42" t="str">
        <f>IF('TSA Input'!J3924="","",IF('TSA Input'!J3924="Yes",'TSA Input'!C3924,""))</f>
        <v/>
      </c>
      <c r="G3949" s="43" t="str">
        <f>IF('TSA Input'!J3924="","",IF('TSA Input'!J3924="Yes",'TSA Input'!I3924,""))</f>
        <v/>
      </c>
      <c r="H3949" s="43" t="str">
        <f>IF('TSA Input'!J3924="","",IF('TSA Input'!J3924="Yes",'TSA Input'!E3924,""))</f>
        <v/>
      </c>
      <c r="I3949" s="45" t="str">
        <f t="shared" si="2"/>
        <v/>
      </c>
      <c r="J3949" s="146" t="str">
        <f>IF('TSA Input'!$J3924="","",IF('TSA Input'!$J3924="Yes",'TSA Input'!$C3924,""))</f>
        <v/>
      </c>
      <c r="K3949" s="147" t="str">
        <f>IF('TSA Input'!$J3924="","",IF('TSA Input'!$J3924="Yes",'TSA Input'!$I3924,""))</f>
        <v/>
      </c>
      <c r="L3949" s="147" t="str">
        <f>IF('TSA Input'!$J3924="","",IF('TSA Input'!$J3924="Yes",'TSA Input'!$E3924,""))</f>
        <v/>
      </c>
      <c r="M3949" s="45" t="str">
        <f t="shared" si="3"/>
        <v/>
      </c>
      <c r="N3949" s="48"/>
      <c r="O3949" s="49"/>
      <c r="P3949" s="148" t="s">
        <v>31</v>
      </c>
      <c r="Q3949" s="149" t="s">
        <v>31</v>
      </c>
      <c r="R3949" s="1"/>
    </row>
    <row r="3950" spans="1:18" ht="15.75" hidden="1" customHeight="1">
      <c r="A3950" s="1" t="str">
        <f t="shared" si="1"/>
        <v/>
      </c>
      <c r="B3950" s="1"/>
      <c r="C3950" s="38" t="str">
        <f>IF('TSA Input'!J3925="","",IF('TSA Input'!J3925="Yes",'TSA Input'!B3925,"Ineligible"))</f>
        <v/>
      </c>
      <c r="D3950" s="39" t="str">
        <f>IF('TSA Input'!J3925="","",IF('TSA Input'!J3925="Yes",'TSA Input'!H3925,""))</f>
        <v/>
      </c>
      <c r="E3950" s="40" t="str">
        <f>IF('TSA Input'!J3925="","",IF('TSA Input'!J3925="Yes",'TSA Input'!G3925,""))</f>
        <v/>
      </c>
      <c r="F3950" s="42" t="str">
        <f>IF('TSA Input'!J3925="","",IF('TSA Input'!J3925="Yes",'TSA Input'!C3925,""))</f>
        <v/>
      </c>
      <c r="G3950" s="43" t="str">
        <f>IF('TSA Input'!J3925="","",IF('TSA Input'!J3925="Yes",'TSA Input'!I3925,""))</f>
        <v/>
      </c>
      <c r="H3950" s="43" t="str">
        <f>IF('TSA Input'!J3925="","",IF('TSA Input'!J3925="Yes",'TSA Input'!E3925,""))</f>
        <v/>
      </c>
      <c r="I3950" s="45" t="str">
        <f t="shared" si="2"/>
        <v/>
      </c>
      <c r="J3950" s="146" t="str">
        <f>IF('TSA Input'!$J3925="","",IF('TSA Input'!$J3925="Yes",'TSA Input'!$C3925,""))</f>
        <v/>
      </c>
      <c r="K3950" s="147" t="str">
        <f>IF('TSA Input'!$J3925="","",IF('TSA Input'!$J3925="Yes",'TSA Input'!$I3925,""))</f>
        <v/>
      </c>
      <c r="L3950" s="147" t="str">
        <f>IF('TSA Input'!$J3925="","",IF('TSA Input'!$J3925="Yes",'TSA Input'!$E3925,""))</f>
        <v/>
      </c>
      <c r="M3950" s="45" t="str">
        <f t="shared" si="3"/>
        <v/>
      </c>
      <c r="N3950" s="48"/>
      <c r="O3950" s="49"/>
      <c r="P3950" s="148" t="s">
        <v>31</v>
      </c>
      <c r="Q3950" s="149" t="s">
        <v>31</v>
      </c>
      <c r="R3950" s="1"/>
    </row>
    <row r="3951" spans="1:18" ht="15.75" hidden="1" customHeight="1">
      <c r="A3951" s="1" t="str">
        <f t="shared" si="1"/>
        <v/>
      </c>
      <c r="B3951" s="1"/>
      <c r="C3951" s="38" t="str">
        <f>IF('TSA Input'!J3926="","",IF('TSA Input'!J3926="Yes",'TSA Input'!B3926,"Ineligible"))</f>
        <v/>
      </c>
      <c r="D3951" s="39" t="str">
        <f>IF('TSA Input'!J3926="","",IF('TSA Input'!J3926="Yes",'TSA Input'!H3926,""))</f>
        <v/>
      </c>
      <c r="E3951" s="40" t="str">
        <f>IF('TSA Input'!J3926="","",IF('TSA Input'!J3926="Yes",'TSA Input'!G3926,""))</f>
        <v/>
      </c>
      <c r="F3951" s="42" t="str">
        <f>IF('TSA Input'!J3926="","",IF('TSA Input'!J3926="Yes",'TSA Input'!C3926,""))</f>
        <v/>
      </c>
      <c r="G3951" s="43" t="str">
        <f>IF('TSA Input'!J3926="","",IF('TSA Input'!J3926="Yes",'TSA Input'!I3926,""))</f>
        <v/>
      </c>
      <c r="H3951" s="43" t="str">
        <f>IF('TSA Input'!J3926="","",IF('TSA Input'!J3926="Yes",'TSA Input'!E3926,""))</f>
        <v/>
      </c>
      <c r="I3951" s="45" t="str">
        <f t="shared" si="2"/>
        <v/>
      </c>
      <c r="J3951" s="146" t="str">
        <f>IF('TSA Input'!$J3926="","",IF('TSA Input'!$J3926="Yes",'TSA Input'!$C3926,""))</f>
        <v/>
      </c>
      <c r="K3951" s="147" t="str">
        <f>IF('TSA Input'!$J3926="","",IF('TSA Input'!$J3926="Yes",'TSA Input'!$I3926,""))</f>
        <v/>
      </c>
      <c r="L3951" s="147" t="str">
        <f>IF('TSA Input'!$J3926="","",IF('TSA Input'!$J3926="Yes",'TSA Input'!$E3926,""))</f>
        <v/>
      </c>
      <c r="M3951" s="45" t="str">
        <f t="shared" si="3"/>
        <v/>
      </c>
      <c r="N3951" s="48"/>
      <c r="O3951" s="49"/>
      <c r="P3951" s="148" t="s">
        <v>31</v>
      </c>
      <c r="Q3951" s="149" t="s">
        <v>31</v>
      </c>
      <c r="R3951" s="1"/>
    </row>
    <row r="3952" spans="1:18" ht="15.75" hidden="1" customHeight="1">
      <c r="A3952" s="1" t="str">
        <f t="shared" si="1"/>
        <v/>
      </c>
      <c r="B3952" s="1"/>
      <c r="C3952" s="38" t="str">
        <f>IF('TSA Input'!J3927="","",IF('TSA Input'!J3927="Yes",'TSA Input'!B3927,"Ineligible"))</f>
        <v/>
      </c>
      <c r="D3952" s="39" t="str">
        <f>IF('TSA Input'!J3927="","",IF('TSA Input'!J3927="Yes",'TSA Input'!H3927,""))</f>
        <v/>
      </c>
      <c r="E3952" s="40" t="str">
        <f>IF('TSA Input'!J3927="","",IF('TSA Input'!J3927="Yes",'TSA Input'!G3927,""))</f>
        <v/>
      </c>
      <c r="F3952" s="42" t="str">
        <f>IF('TSA Input'!J3927="","",IF('TSA Input'!J3927="Yes",'TSA Input'!C3927,""))</f>
        <v/>
      </c>
      <c r="G3952" s="43" t="str">
        <f>IF('TSA Input'!J3927="","",IF('TSA Input'!J3927="Yes",'TSA Input'!I3927,""))</f>
        <v/>
      </c>
      <c r="H3952" s="43" t="str">
        <f>IF('TSA Input'!J3927="","",IF('TSA Input'!J3927="Yes",'TSA Input'!E3927,""))</f>
        <v/>
      </c>
      <c r="I3952" s="45" t="str">
        <f t="shared" si="2"/>
        <v/>
      </c>
      <c r="J3952" s="146" t="str">
        <f>IF('TSA Input'!$J3927="","",IF('TSA Input'!$J3927="Yes",'TSA Input'!$C3927,""))</f>
        <v/>
      </c>
      <c r="K3952" s="147" t="str">
        <f>IF('TSA Input'!$J3927="","",IF('TSA Input'!$J3927="Yes",'TSA Input'!$I3927,""))</f>
        <v/>
      </c>
      <c r="L3952" s="147" t="str">
        <f>IF('TSA Input'!$J3927="","",IF('TSA Input'!$J3927="Yes",'TSA Input'!$E3927,""))</f>
        <v/>
      </c>
      <c r="M3952" s="45" t="str">
        <f t="shared" si="3"/>
        <v/>
      </c>
      <c r="N3952" s="48"/>
      <c r="O3952" s="49"/>
      <c r="P3952" s="148" t="s">
        <v>31</v>
      </c>
      <c r="Q3952" s="149" t="s">
        <v>31</v>
      </c>
      <c r="R3952" s="1"/>
    </row>
    <row r="3953" spans="1:18" ht="15.75" hidden="1" customHeight="1">
      <c r="A3953" s="1" t="str">
        <f t="shared" si="1"/>
        <v/>
      </c>
      <c r="B3953" s="1"/>
      <c r="C3953" s="38" t="str">
        <f>IF('TSA Input'!J3928="","",IF('TSA Input'!J3928="Yes",'TSA Input'!B3928,"Ineligible"))</f>
        <v/>
      </c>
      <c r="D3953" s="39" t="str">
        <f>IF('TSA Input'!J3928="","",IF('TSA Input'!J3928="Yes",'TSA Input'!H3928,""))</f>
        <v/>
      </c>
      <c r="E3953" s="40" t="str">
        <f>IF('TSA Input'!J3928="","",IF('TSA Input'!J3928="Yes",'TSA Input'!G3928,""))</f>
        <v/>
      </c>
      <c r="F3953" s="42" t="str">
        <f>IF('TSA Input'!J3928="","",IF('TSA Input'!J3928="Yes",'TSA Input'!C3928,""))</f>
        <v/>
      </c>
      <c r="G3953" s="43" t="str">
        <f>IF('TSA Input'!J3928="","",IF('TSA Input'!J3928="Yes",'TSA Input'!I3928,""))</f>
        <v/>
      </c>
      <c r="H3953" s="43" t="str">
        <f>IF('TSA Input'!J3928="","",IF('TSA Input'!J3928="Yes",'TSA Input'!E3928,""))</f>
        <v/>
      </c>
      <c r="I3953" s="45" t="str">
        <f t="shared" si="2"/>
        <v/>
      </c>
      <c r="J3953" s="146" t="str">
        <f>IF('TSA Input'!$J3928="","",IF('TSA Input'!$J3928="Yes",'TSA Input'!$C3928,""))</f>
        <v/>
      </c>
      <c r="K3953" s="147" t="str">
        <f>IF('TSA Input'!$J3928="","",IF('TSA Input'!$J3928="Yes",'TSA Input'!$I3928,""))</f>
        <v/>
      </c>
      <c r="L3953" s="147" t="str">
        <f>IF('TSA Input'!$J3928="","",IF('TSA Input'!$J3928="Yes",'TSA Input'!$E3928,""))</f>
        <v/>
      </c>
      <c r="M3953" s="45" t="str">
        <f t="shared" si="3"/>
        <v/>
      </c>
      <c r="N3953" s="48"/>
      <c r="O3953" s="49"/>
      <c r="P3953" s="148" t="s">
        <v>31</v>
      </c>
      <c r="Q3953" s="149" t="s">
        <v>31</v>
      </c>
      <c r="R3953" s="1"/>
    </row>
    <row r="3954" spans="1:18" ht="15.75" hidden="1" customHeight="1">
      <c r="A3954" s="1" t="str">
        <f t="shared" si="1"/>
        <v/>
      </c>
      <c r="B3954" s="1"/>
      <c r="C3954" s="38" t="str">
        <f>IF('TSA Input'!J3929="","",IF('TSA Input'!J3929="Yes",'TSA Input'!B3929,"Ineligible"))</f>
        <v/>
      </c>
      <c r="D3954" s="39" t="str">
        <f>IF('TSA Input'!J3929="","",IF('TSA Input'!J3929="Yes",'TSA Input'!H3929,""))</f>
        <v/>
      </c>
      <c r="E3954" s="40" t="str">
        <f>IF('TSA Input'!J3929="","",IF('TSA Input'!J3929="Yes",'TSA Input'!G3929,""))</f>
        <v/>
      </c>
      <c r="F3954" s="42" t="str">
        <f>IF('TSA Input'!J3929="","",IF('TSA Input'!J3929="Yes",'TSA Input'!C3929,""))</f>
        <v/>
      </c>
      <c r="G3954" s="43" t="str">
        <f>IF('TSA Input'!J3929="","",IF('TSA Input'!J3929="Yes",'TSA Input'!I3929,""))</f>
        <v/>
      </c>
      <c r="H3954" s="43" t="str">
        <f>IF('TSA Input'!J3929="","",IF('TSA Input'!J3929="Yes",'TSA Input'!E3929,""))</f>
        <v/>
      </c>
      <c r="I3954" s="45" t="str">
        <f t="shared" si="2"/>
        <v/>
      </c>
      <c r="J3954" s="146" t="str">
        <f>IF('TSA Input'!$J3929="","",IF('TSA Input'!$J3929="Yes",'TSA Input'!$C3929,""))</f>
        <v/>
      </c>
      <c r="K3954" s="147" t="str">
        <f>IF('TSA Input'!$J3929="","",IF('TSA Input'!$J3929="Yes",'TSA Input'!$I3929,""))</f>
        <v/>
      </c>
      <c r="L3954" s="147" t="str">
        <f>IF('TSA Input'!$J3929="","",IF('TSA Input'!$J3929="Yes",'TSA Input'!$E3929,""))</f>
        <v/>
      </c>
      <c r="M3954" s="45" t="str">
        <f t="shared" si="3"/>
        <v/>
      </c>
      <c r="N3954" s="48"/>
      <c r="O3954" s="49"/>
      <c r="P3954" s="148" t="s">
        <v>31</v>
      </c>
      <c r="Q3954" s="149" t="s">
        <v>31</v>
      </c>
      <c r="R3954" s="1"/>
    </row>
    <row r="3955" spans="1:18" ht="15.75" hidden="1" customHeight="1">
      <c r="A3955" s="1" t="str">
        <f t="shared" si="1"/>
        <v/>
      </c>
      <c r="B3955" s="1"/>
      <c r="C3955" s="38" t="str">
        <f>IF('TSA Input'!J3930="","",IF('TSA Input'!J3930="Yes",'TSA Input'!B3930,"Ineligible"))</f>
        <v/>
      </c>
      <c r="D3955" s="39" t="str">
        <f>IF('TSA Input'!J3930="","",IF('TSA Input'!J3930="Yes",'TSA Input'!H3930,""))</f>
        <v/>
      </c>
      <c r="E3955" s="40" t="str">
        <f>IF('TSA Input'!J3930="","",IF('TSA Input'!J3930="Yes",'TSA Input'!G3930,""))</f>
        <v/>
      </c>
      <c r="F3955" s="42" t="str">
        <f>IF('TSA Input'!J3930="","",IF('TSA Input'!J3930="Yes",'TSA Input'!C3930,""))</f>
        <v/>
      </c>
      <c r="G3955" s="43" t="str">
        <f>IF('TSA Input'!J3930="","",IF('TSA Input'!J3930="Yes",'TSA Input'!I3930,""))</f>
        <v/>
      </c>
      <c r="H3955" s="43" t="str">
        <f>IF('TSA Input'!J3930="","",IF('TSA Input'!J3930="Yes",'TSA Input'!E3930,""))</f>
        <v/>
      </c>
      <c r="I3955" s="45" t="str">
        <f t="shared" si="2"/>
        <v/>
      </c>
      <c r="J3955" s="146" t="str">
        <f>IF('TSA Input'!$J3930="","",IF('TSA Input'!$J3930="Yes",'TSA Input'!$C3930,""))</f>
        <v/>
      </c>
      <c r="K3955" s="147" t="str">
        <f>IF('TSA Input'!$J3930="","",IF('TSA Input'!$J3930="Yes",'TSA Input'!$I3930,""))</f>
        <v/>
      </c>
      <c r="L3955" s="147" t="str">
        <f>IF('TSA Input'!$J3930="","",IF('TSA Input'!$J3930="Yes",'TSA Input'!$E3930,""))</f>
        <v/>
      </c>
      <c r="M3955" s="45" t="str">
        <f t="shared" si="3"/>
        <v/>
      </c>
      <c r="N3955" s="48"/>
      <c r="O3955" s="49"/>
      <c r="P3955" s="148" t="s">
        <v>31</v>
      </c>
      <c r="Q3955" s="149" t="s">
        <v>31</v>
      </c>
      <c r="R3955" s="1"/>
    </row>
    <row r="3956" spans="1:18" ht="15.75" hidden="1" customHeight="1">
      <c r="A3956" s="1" t="str">
        <f t="shared" si="1"/>
        <v/>
      </c>
      <c r="B3956" s="1"/>
      <c r="C3956" s="38" t="str">
        <f>IF('TSA Input'!J3931="","",IF('TSA Input'!J3931="Yes",'TSA Input'!B3931,"Ineligible"))</f>
        <v/>
      </c>
      <c r="D3956" s="39" t="str">
        <f>IF('TSA Input'!J3931="","",IF('TSA Input'!J3931="Yes",'TSA Input'!H3931,""))</f>
        <v/>
      </c>
      <c r="E3956" s="40" t="str">
        <f>IF('TSA Input'!J3931="","",IF('TSA Input'!J3931="Yes",'TSA Input'!G3931,""))</f>
        <v/>
      </c>
      <c r="F3956" s="42" t="str">
        <f>IF('TSA Input'!J3931="","",IF('TSA Input'!J3931="Yes",'TSA Input'!C3931,""))</f>
        <v/>
      </c>
      <c r="G3956" s="43" t="str">
        <f>IF('TSA Input'!J3931="","",IF('TSA Input'!J3931="Yes",'TSA Input'!I3931,""))</f>
        <v/>
      </c>
      <c r="H3956" s="43" t="str">
        <f>IF('TSA Input'!J3931="","",IF('TSA Input'!J3931="Yes",'TSA Input'!E3931,""))</f>
        <v/>
      </c>
      <c r="I3956" s="45" t="str">
        <f t="shared" si="2"/>
        <v/>
      </c>
      <c r="J3956" s="146" t="str">
        <f>IF('TSA Input'!$J3931="","",IF('TSA Input'!$J3931="Yes",'TSA Input'!$C3931,""))</f>
        <v/>
      </c>
      <c r="K3956" s="147" t="str">
        <f>IF('TSA Input'!$J3931="","",IF('TSA Input'!$J3931="Yes",'TSA Input'!$I3931,""))</f>
        <v/>
      </c>
      <c r="L3956" s="147" t="str">
        <f>IF('TSA Input'!$J3931="","",IF('TSA Input'!$J3931="Yes",'TSA Input'!$E3931,""))</f>
        <v/>
      </c>
      <c r="M3956" s="45" t="str">
        <f t="shared" si="3"/>
        <v/>
      </c>
      <c r="N3956" s="48"/>
      <c r="O3956" s="49"/>
      <c r="P3956" s="148" t="s">
        <v>31</v>
      </c>
      <c r="Q3956" s="149" t="s">
        <v>31</v>
      </c>
      <c r="R3956" s="1"/>
    </row>
    <row r="3957" spans="1:18" ht="15.75" hidden="1" customHeight="1">
      <c r="A3957" s="1" t="str">
        <f t="shared" si="1"/>
        <v/>
      </c>
      <c r="B3957" s="1"/>
      <c r="C3957" s="38" t="str">
        <f>IF('TSA Input'!J3932="","",IF('TSA Input'!J3932="Yes",'TSA Input'!B3932,"Ineligible"))</f>
        <v/>
      </c>
      <c r="D3957" s="39" t="str">
        <f>IF('TSA Input'!J3932="","",IF('TSA Input'!J3932="Yes",'TSA Input'!H3932,""))</f>
        <v/>
      </c>
      <c r="E3957" s="40" t="str">
        <f>IF('TSA Input'!J3932="","",IF('TSA Input'!J3932="Yes",'TSA Input'!G3932,""))</f>
        <v/>
      </c>
      <c r="F3957" s="42" t="str">
        <f>IF('TSA Input'!J3932="","",IF('TSA Input'!J3932="Yes",'TSA Input'!C3932,""))</f>
        <v/>
      </c>
      <c r="G3957" s="43" t="str">
        <f>IF('TSA Input'!J3932="","",IF('TSA Input'!J3932="Yes",'TSA Input'!I3932,""))</f>
        <v/>
      </c>
      <c r="H3957" s="43" t="str">
        <f>IF('TSA Input'!J3932="","",IF('TSA Input'!J3932="Yes",'TSA Input'!E3932,""))</f>
        <v/>
      </c>
      <c r="I3957" s="45" t="str">
        <f t="shared" si="2"/>
        <v/>
      </c>
      <c r="J3957" s="146" t="str">
        <f>IF('TSA Input'!$J3932="","",IF('TSA Input'!$J3932="Yes",'TSA Input'!$C3932,""))</f>
        <v/>
      </c>
      <c r="K3957" s="147" t="str">
        <f>IF('TSA Input'!$J3932="","",IF('TSA Input'!$J3932="Yes",'TSA Input'!$I3932,""))</f>
        <v/>
      </c>
      <c r="L3957" s="147" t="str">
        <f>IF('TSA Input'!$J3932="","",IF('TSA Input'!$J3932="Yes",'TSA Input'!$E3932,""))</f>
        <v/>
      </c>
      <c r="M3957" s="45" t="str">
        <f t="shared" si="3"/>
        <v/>
      </c>
      <c r="N3957" s="48"/>
      <c r="O3957" s="49"/>
      <c r="P3957" s="148" t="s">
        <v>31</v>
      </c>
      <c r="Q3957" s="149" t="s">
        <v>31</v>
      </c>
      <c r="R3957" s="1"/>
    </row>
    <row r="3958" spans="1:18" ht="15.75" hidden="1" customHeight="1">
      <c r="A3958" s="1" t="str">
        <f t="shared" si="1"/>
        <v/>
      </c>
      <c r="B3958" s="1"/>
      <c r="C3958" s="38" t="str">
        <f>IF('TSA Input'!J3933="","",IF('TSA Input'!J3933="Yes",'TSA Input'!B3933,"Ineligible"))</f>
        <v/>
      </c>
      <c r="D3958" s="39" t="str">
        <f>IF('TSA Input'!J3933="","",IF('TSA Input'!J3933="Yes",'TSA Input'!H3933,""))</f>
        <v/>
      </c>
      <c r="E3958" s="40" t="str">
        <f>IF('TSA Input'!J3933="","",IF('TSA Input'!J3933="Yes",'TSA Input'!G3933,""))</f>
        <v/>
      </c>
      <c r="F3958" s="42" t="str">
        <f>IF('TSA Input'!J3933="","",IF('TSA Input'!J3933="Yes",'TSA Input'!C3933,""))</f>
        <v/>
      </c>
      <c r="G3958" s="43" t="str">
        <f>IF('TSA Input'!J3933="","",IF('TSA Input'!J3933="Yes",'TSA Input'!I3933,""))</f>
        <v/>
      </c>
      <c r="H3958" s="43" t="str">
        <f>IF('TSA Input'!J3933="","",IF('TSA Input'!J3933="Yes",'TSA Input'!E3933,""))</f>
        <v/>
      </c>
      <c r="I3958" s="45" t="str">
        <f t="shared" si="2"/>
        <v/>
      </c>
      <c r="J3958" s="146" t="str">
        <f>IF('TSA Input'!$J3933="","",IF('TSA Input'!$J3933="Yes",'TSA Input'!$C3933,""))</f>
        <v/>
      </c>
      <c r="K3958" s="147" t="str">
        <f>IF('TSA Input'!$J3933="","",IF('TSA Input'!$J3933="Yes",'TSA Input'!$I3933,""))</f>
        <v/>
      </c>
      <c r="L3958" s="147" t="str">
        <f>IF('TSA Input'!$J3933="","",IF('TSA Input'!$J3933="Yes",'TSA Input'!$E3933,""))</f>
        <v/>
      </c>
      <c r="M3958" s="45" t="str">
        <f t="shared" si="3"/>
        <v/>
      </c>
      <c r="N3958" s="48"/>
      <c r="O3958" s="49"/>
      <c r="P3958" s="148" t="s">
        <v>31</v>
      </c>
      <c r="Q3958" s="149" t="s">
        <v>31</v>
      </c>
      <c r="R3958" s="1"/>
    </row>
    <row r="3959" spans="1:18" ht="15.75" hidden="1" customHeight="1">
      <c r="A3959" s="1" t="str">
        <f t="shared" si="1"/>
        <v/>
      </c>
      <c r="B3959" s="1"/>
      <c r="C3959" s="38" t="str">
        <f>IF('TSA Input'!J3934="","",IF('TSA Input'!J3934="Yes",'TSA Input'!B3934,"Ineligible"))</f>
        <v/>
      </c>
      <c r="D3959" s="39" t="str">
        <f>IF('TSA Input'!J3934="","",IF('TSA Input'!J3934="Yes",'TSA Input'!H3934,""))</f>
        <v/>
      </c>
      <c r="E3959" s="40" t="str">
        <f>IF('TSA Input'!J3934="","",IF('TSA Input'!J3934="Yes",'TSA Input'!G3934,""))</f>
        <v/>
      </c>
      <c r="F3959" s="42" t="str">
        <f>IF('TSA Input'!J3934="","",IF('TSA Input'!J3934="Yes",'TSA Input'!C3934,""))</f>
        <v/>
      </c>
      <c r="G3959" s="43" t="str">
        <f>IF('TSA Input'!J3934="","",IF('TSA Input'!J3934="Yes",'TSA Input'!I3934,""))</f>
        <v/>
      </c>
      <c r="H3959" s="43" t="str">
        <f>IF('TSA Input'!J3934="","",IF('TSA Input'!J3934="Yes",'TSA Input'!E3934,""))</f>
        <v/>
      </c>
      <c r="I3959" s="45" t="str">
        <f t="shared" si="2"/>
        <v/>
      </c>
      <c r="J3959" s="146" t="str">
        <f>IF('TSA Input'!$J3934="","",IF('TSA Input'!$J3934="Yes",'TSA Input'!$C3934,""))</f>
        <v/>
      </c>
      <c r="K3959" s="147" t="str">
        <f>IF('TSA Input'!$J3934="","",IF('TSA Input'!$J3934="Yes",'TSA Input'!$I3934,""))</f>
        <v/>
      </c>
      <c r="L3959" s="147" t="str">
        <f>IF('TSA Input'!$J3934="","",IF('TSA Input'!$J3934="Yes",'TSA Input'!$E3934,""))</f>
        <v/>
      </c>
      <c r="M3959" s="45" t="str">
        <f t="shared" si="3"/>
        <v/>
      </c>
      <c r="N3959" s="48"/>
      <c r="O3959" s="49"/>
      <c r="P3959" s="148" t="s">
        <v>31</v>
      </c>
      <c r="Q3959" s="149" t="s">
        <v>31</v>
      </c>
      <c r="R3959" s="1"/>
    </row>
    <row r="3960" spans="1:18" ht="15.75" hidden="1" customHeight="1">
      <c r="A3960" s="1" t="str">
        <f t="shared" si="1"/>
        <v/>
      </c>
      <c r="B3960" s="1"/>
      <c r="C3960" s="38" t="str">
        <f>IF('TSA Input'!J3935="","",IF('TSA Input'!J3935="Yes",'TSA Input'!B3935,"Ineligible"))</f>
        <v/>
      </c>
      <c r="D3960" s="39" t="str">
        <f>IF('TSA Input'!J3935="","",IF('TSA Input'!J3935="Yes",'TSA Input'!H3935,""))</f>
        <v/>
      </c>
      <c r="E3960" s="40" t="str">
        <f>IF('TSA Input'!J3935="","",IF('TSA Input'!J3935="Yes",'TSA Input'!G3935,""))</f>
        <v/>
      </c>
      <c r="F3960" s="42" t="str">
        <f>IF('TSA Input'!J3935="","",IF('TSA Input'!J3935="Yes",'TSA Input'!C3935,""))</f>
        <v/>
      </c>
      <c r="G3960" s="43" t="str">
        <f>IF('TSA Input'!J3935="","",IF('TSA Input'!J3935="Yes",'TSA Input'!I3935,""))</f>
        <v/>
      </c>
      <c r="H3960" s="43" t="str">
        <f>IF('TSA Input'!J3935="","",IF('TSA Input'!J3935="Yes",'TSA Input'!E3935,""))</f>
        <v/>
      </c>
      <c r="I3960" s="45" t="str">
        <f t="shared" si="2"/>
        <v/>
      </c>
      <c r="J3960" s="146" t="str">
        <f>IF('TSA Input'!$J3935="","",IF('TSA Input'!$J3935="Yes",'TSA Input'!$C3935,""))</f>
        <v/>
      </c>
      <c r="K3960" s="147" t="str">
        <f>IF('TSA Input'!$J3935="","",IF('TSA Input'!$J3935="Yes",'TSA Input'!$I3935,""))</f>
        <v/>
      </c>
      <c r="L3960" s="147" t="str">
        <f>IF('TSA Input'!$J3935="","",IF('TSA Input'!$J3935="Yes",'TSA Input'!$E3935,""))</f>
        <v/>
      </c>
      <c r="M3960" s="45" t="str">
        <f t="shared" si="3"/>
        <v/>
      </c>
      <c r="N3960" s="48"/>
      <c r="O3960" s="49"/>
      <c r="P3960" s="148" t="s">
        <v>31</v>
      </c>
      <c r="Q3960" s="149" t="s">
        <v>31</v>
      </c>
      <c r="R3960" s="1"/>
    </row>
    <row r="3961" spans="1:18" ht="15.75" hidden="1" customHeight="1">
      <c r="A3961" s="1" t="str">
        <f t="shared" si="1"/>
        <v/>
      </c>
      <c r="B3961" s="1"/>
      <c r="C3961" s="38" t="str">
        <f>IF('TSA Input'!J3936="","",IF('TSA Input'!J3936="Yes",'TSA Input'!B3936,"Ineligible"))</f>
        <v/>
      </c>
      <c r="D3961" s="39" t="str">
        <f>IF('TSA Input'!J3936="","",IF('TSA Input'!J3936="Yes",'TSA Input'!H3936,""))</f>
        <v/>
      </c>
      <c r="E3961" s="40" t="str">
        <f>IF('TSA Input'!J3936="","",IF('TSA Input'!J3936="Yes",'TSA Input'!G3936,""))</f>
        <v/>
      </c>
      <c r="F3961" s="42" t="str">
        <f>IF('TSA Input'!J3936="","",IF('TSA Input'!J3936="Yes",'TSA Input'!C3936,""))</f>
        <v/>
      </c>
      <c r="G3961" s="43" t="str">
        <f>IF('TSA Input'!J3936="","",IF('TSA Input'!J3936="Yes",'TSA Input'!I3936,""))</f>
        <v/>
      </c>
      <c r="H3961" s="43" t="str">
        <f>IF('TSA Input'!J3936="","",IF('TSA Input'!J3936="Yes",'TSA Input'!E3936,""))</f>
        <v/>
      </c>
      <c r="I3961" s="45" t="str">
        <f t="shared" si="2"/>
        <v/>
      </c>
      <c r="J3961" s="146" t="str">
        <f>IF('TSA Input'!$J3936="","",IF('TSA Input'!$J3936="Yes",'TSA Input'!$C3936,""))</f>
        <v/>
      </c>
      <c r="K3961" s="147" t="str">
        <f>IF('TSA Input'!$J3936="","",IF('TSA Input'!$J3936="Yes",'TSA Input'!$I3936,""))</f>
        <v/>
      </c>
      <c r="L3961" s="147" t="str">
        <f>IF('TSA Input'!$J3936="","",IF('TSA Input'!$J3936="Yes",'TSA Input'!$E3936,""))</f>
        <v/>
      </c>
      <c r="M3961" s="45" t="str">
        <f t="shared" si="3"/>
        <v/>
      </c>
      <c r="N3961" s="48"/>
      <c r="O3961" s="49"/>
      <c r="P3961" s="148" t="s">
        <v>31</v>
      </c>
      <c r="Q3961" s="149" t="s">
        <v>31</v>
      </c>
      <c r="R3961" s="1"/>
    </row>
    <row r="3962" spans="1:18" ht="15.75" hidden="1" customHeight="1">
      <c r="A3962" s="1" t="str">
        <f t="shared" si="1"/>
        <v/>
      </c>
      <c r="B3962" s="1"/>
      <c r="C3962" s="38" t="str">
        <f>IF('TSA Input'!J3937="","",IF('TSA Input'!J3937="Yes",'TSA Input'!B3937,"Ineligible"))</f>
        <v/>
      </c>
      <c r="D3962" s="39" t="str">
        <f>IF('TSA Input'!J3937="","",IF('TSA Input'!J3937="Yes",'TSA Input'!H3937,""))</f>
        <v/>
      </c>
      <c r="E3962" s="40" t="str">
        <f>IF('TSA Input'!J3937="","",IF('TSA Input'!J3937="Yes",'TSA Input'!G3937,""))</f>
        <v/>
      </c>
      <c r="F3962" s="42" t="str">
        <f>IF('TSA Input'!J3937="","",IF('TSA Input'!J3937="Yes",'TSA Input'!C3937,""))</f>
        <v/>
      </c>
      <c r="G3962" s="43" t="str">
        <f>IF('TSA Input'!J3937="","",IF('TSA Input'!J3937="Yes",'TSA Input'!I3937,""))</f>
        <v/>
      </c>
      <c r="H3962" s="43" t="str">
        <f>IF('TSA Input'!J3937="","",IF('TSA Input'!J3937="Yes",'TSA Input'!E3937,""))</f>
        <v/>
      </c>
      <c r="I3962" s="45" t="str">
        <f t="shared" si="2"/>
        <v/>
      </c>
      <c r="J3962" s="146" t="str">
        <f>IF('TSA Input'!$J3937="","",IF('TSA Input'!$J3937="Yes",'TSA Input'!$C3937,""))</f>
        <v/>
      </c>
      <c r="K3962" s="147" t="str">
        <f>IF('TSA Input'!$J3937="","",IF('TSA Input'!$J3937="Yes",'TSA Input'!$I3937,""))</f>
        <v/>
      </c>
      <c r="L3962" s="147" t="str">
        <f>IF('TSA Input'!$J3937="","",IF('TSA Input'!$J3937="Yes",'TSA Input'!$E3937,""))</f>
        <v/>
      </c>
      <c r="M3962" s="45" t="str">
        <f t="shared" si="3"/>
        <v/>
      </c>
      <c r="N3962" s="48"/>
      <c r="O3962" s="49"/>
      <c r="P3962" s="148" t="s">
        <v>31</v>
      </c>
      <c r="Q3962" s="149" t="s">
        <v>31</v>
      </c>
      <c r="R3962" s="1"/>
    </row>
    <row r="3963" spans="1:18" ht="15.75" hidden="1" customHeight="1">
      <c r="A3963" s="1" t="str">
        <f t="shared" si="1"/>
        <v/>
      </c>
      <c r="B3963" s="1"/>
      <c r="C3963" s="38" t="str">
        <f>IF('TSA Input'!J3938="","",IF('TSA Input'!J3938="Yes",'TSA Input'!B3938,"Ineligible"))</f>
        <v/>
      </c>
      <c r="D3963" s="39" t="str">
        <f>IF('TSA Input'!J3938="","",IF('TSA Input'!J3938="Yes",'TSA Input'!H3938,""))</f>
        <v/>
      </c>
      <c r="E3963" s="40" t="str">
        <f>IF('TSA Input'!J3938="","",IF('TSA Input'!J3938="Yes",'TSA Input'!G3938,""))</f>
        <v/>
      </c>
      <c r="F3963" s="42" t="str">
        <f>IF('TSA Input'!J3938="","",IF('TSA Input'!J3938="Yes",'TSA Input'!C3938,""))</f>
        <v/>
      </c>
      <c r="G3963" s="43" t="str">
        <f>IF('TSA Input'!J3938="","",IF('TSA Input'!J3938="Yes",'TSA Input'!I3938,""))</f>
        <v/>
      </c>
      <c r="H3963" s="43" t="str">
        <f>IF('TSA Input'!J3938="","",IF('TSA Input'!J3938="Yes",'TSA Input'!E3938,""))</f>
        <v/>
      </c>
      <c r="I3963" s="45" t="str">
        <f t="shared" si="2"/>
        <v/>
      </c>
      <c r="J3963" s="146" t="str">
        <f>IF('TSA Input'!$J3938="","",IF('TSA Input'!$J3938="Yes",'TSA Input'!$C3938,""))</f>
        <v/>
      </c>
      <c r="K3963" s="147" t="str">
        <f>IF('TSA Input'!$J3938="","",IF('TSA Input'!$J3938="Yes",'TSA Input'!$I3938,""))</f>
        <v/>
      </c>
      <c r="L3963" s="147" t="str">
        <f>IF('TSA Input'!$J3938="","",IF('TSA Input'!$J3938="Yes",'TSA Input'!$E3938,""))</f>
        <v/>
      </c>
      <c r="M3963" s="45" t="str">
        <f t="shared" si="3"/>
        <v/>
      </c>
      <c r="N3963" s="48"/>
      <c r="O3963" s="49"/>
      <c r="P3963" s="148" t="s">
        <v>31</v>
      </c>
      <c r="Q3963" s="149" t="s">
        <v>31</v>
      </c>
      <c r="R3963" s="1"/>
    </row>
    <row r="3964" spans="1:18" ht="15.75" hidden="1" customHeight="1">
      <c r="A3964" s="1" t="str">
        <f t="shared" si="1"/>
        <v/>
      </c>
      <c r="B3964" s="1"/>
      <c r="C3964" s="38" t="str">
        <f>IF('TSA Input'!J3939="","",IF('TSA Input'!J3939="Yes",'TSA Input'!B3939,"Ineligible"))</f>
        <v/>
      </c>
      <c r="D3964" s="39" t="str">
        <f>IF('TSA Input'!J3939="","",IF('TSA Input'!J3939="Yes",'TSA Input'!H3939,""))</f>
        <v/>
      </c>
      <c r="E3964" s="40" t="str">
        <f>IF('TSA Input'!J3939="","",IF('TSA Input'!J3939="Yes",'TSA Input'!G3939,""))</f>
        <v/>
      </c>
      <c r="F3964" s="42" t="str">
        <f>IF('TSA Input'!J3939="","",IF('TSA Input'!J3939="Yes",'TSA Input'!C3939,""))</f>
        <v/>
      </c>
      <c r="G3964" s="43" t="str">
        <f>IF('TSA Input'!J3939="","",IF('TSA Input'!J3939="Yes",'TSA Input'!I3939,""))</f>
        <v/>
      </c>
      <c r="H3964" s="43" t="str">
        <f>IF('TSA Input'!J3939="","",IF('TSA Input'!J3939="Yes",'TSA Input'!E3939,""))</f>
        <v/>
      </c>
      <c r="I3964" s="45" t="str">
        <f t="shared" si="2"/>
        <v/>
      </c>
      <c r="J3964" s="146" t="str">
        <f>IF('TSA Input'!$J3939="","",IF('TSA Input'!$J3939="Yes",'TSA Input'!$C3939,""))</f>
        <v/>
      </c>
      <c r="K3964" s="147" t="str">
        <f>IF('TSA Input'!$J3939="","",IF('TSA Input'!$J3939="Yes",'TSA Input'!$I3939,""))</f>
        <v/>
      </c>
      <c r="L3964" s="147" t="str">
        <f>IF('TSA Input'!$J3939="","",IF('TSA Input'!$J3939="Yes",'TSA Input'!$E3939,""))</f>
        <v/>
      </c>
      <c r="M3964" s="45" t="str">
        <f t="shared" si="3"/>
        <v/>
      </c>
      <c r="N3964" s="48"/>
      <c r="O3964" s="49"/>
      <c r="P3964" s="148" t="s">
        <v>31</v>
      </c>
      <c r="Q3964" s="149" t="s">
        <v>31</v>
      </c>
      <c r="R3964" s="1"/>
    </row>
    <row r="3965" spans="1:18" ht="15.75" hidden="1" customHeight="1">
      <c r="A3965" s="1" t="str">
        <f t="shared" si="1"/>
        <v/>
      </c>
      <c r="B3965" s="1"/>
      <c r="C3965" s="38" t="str">
        <f>IF('TSA Input'!J3940="","",IF('TSA Input'!J3940="Yes",'TSA Input'!B3940,"Ineligible"))</f>
        <v/>
      </c>
      <c r="D3965" s="39" t="str">
        <f>IF('TSA Input'!J3940="","",IF('TSA Input'!J3940="Yes",'TSA Input'!H3940,""))</f>
        <v/>
      </c>
      <c r="E3965" s="40" t="str">
        <f>IF('TSA Input'!J3940="","",IF('TSA Input'!J3940="Yes",'TSA Input'!G3940,""))</f>
        <v/>
      </c>
      <c r="F3965" s="42" t="str">
        <f>IF('TSA Input'!J3940="","",IF('TSA Input'!J3940="Yes",'TSA Input'!C3940,""))</f>
        <v/>
      </c>
      <c r="G3965" s="43" t="str">
        <f>IF('TSA Input'!J3940="","",IF('TSA Input'!J3940="Yes",'TSA Input'!I3940,""))</f>
        <v/>
      </c>
      <c r="H3965" s="43" t="str">
        <f>IF('TSA Input'!J3940="","",IF('TSA Input'!J3940="Yes",'TSA Input'!E3940,""))</f>
        <v/>
      </c>
      <c r="I3965" s="45" t="str">
        <f t="shared" si="2"/>
        <v/>
      </c>
      <c r="J3965" s="146" t="str">
        <f>IF('TSA Input'!$J3940="","",IF('TSA Input'!$J3940="Yes",'TSA Input'!$C3940,""))</f>
        <v/>
      </c>
      <c r="K3965" s="147" t="str">
        <f>IF('TSA Input'!$J3940="","",IF('TSA Input'!$J3940="Yes",'TSA Input'!$I3940,""))</f>
        <v/>
      </c>
      <c r="L3965" s="147" t="str">
        <f>IF('TSA Input'!$J3940="","",IF('TSA Input'!$J3940="Yes",'TSA Input'!$E3940,""))</f>
        <v/>
      </c>
      <c r="M3965" s="45" t="str">
        <f t="shared" si="3"/>
        <v/>
      </c>
      <c r="N3965" s="48"/>
      <c r="O3965" s="49"/>
      <c r="P3965" s="148" t="s">
        <v>31</v>
      </c>
      <c r="Q3965" s="149" t="s">
        <v>31</v>
      </c>
      <c r="R3965" s="1"/>
    </row>
    <row r="3966" spans="1:18" ht="15.75" hidden="1" customHeight="1">
      <c r="A3966" s="1" t="str">
        <f t="shared" si="1"/>
        <v/>
      </c>
      <c r="B3966" s="1"/>
      <c r="C3966" s="38" t="str">
        <f>IF('TSA Input'!J3941="","",IF('TSA Input'!J3941="Yes",'TSA Input'!B3941,"Ineligible"))</f>
        <v/>
      </c>
      <c r="D3966" s="39" t="str">
        <f>IF('TSA Input'!J3941="","",IF('TSA Input'!J3941="Yes",'TSA Input'!H3941,""))</f>
        <v/>
      </c>
      <c r="E3966" s="40" t="str">
        <f>IF('TSA Input'!J3941="","",IF('TSA Input'!J3941="Yes",'TSA Input'!G3941,""))</f>
        <v/>
      </c>
      <c r="F3966" s="42" t="str">
        <f>IF('TSA Input'!J3941="","",IF('TSA Input'!J3941="Yes",'TSA Input'!C3941,""))</f>
        <v/>
      </c>
      <c r="G3966" s="43" t="str">
        <f>IF('TSA Input'!J3941="","",IF('TSA Input'!J3941="Yes",'TSA Input'!I3941,""))</f>
        <v/>
      </c>
      <c r="H3966" s="43" t="str">
        <f>IF('TSA Input'!J3941="","",IF('TSA Input'!J3941="Yes",'TSA Input'!E3941,""))</f>
        <v/>
      </c>
      <c r="I3966" s="45" t="str">
        <f t="shared" si="2"/>
        <v/>
      </c>
      <c r="J3966" s="146" t="str">
        <f>IF('TSA Input'!$J3941="","",IF('TSA Input'!$J3941="Yes",'TSA Input'!$C3941,""))</f>
        <v/>
      </c>
      <c r="K3966" s="147" t="str">
        <f>IF('TSA Input'!$J3941="","",IF('TSA Input'!$J3941="Yes",'TSA Input'!$I3941,""))</f>
        <v/>
      </c>
      <c r="L3966" s="147" t="str">
        <f>IF('TSA Input'!$J3941="","",IF('TSA Input'!$J3941="Yes",'TSA Input'!$E3941,""))</f>
        <v/>
      </c>
      <c r="M3966" s="45" t="str">
        <f t="shared" si="3"/>
        <v/>
      </c>
      <c r="N3966" s="48"/>
      <c r="O3966" s="49"/>
      <c r="P3966" s="148" t="s">
        <v>31</v>
      </c>
      <c r="Q3966" s="149" t="s">
        <v>31</v>
      </c>
      <c r="R3966" s="1"/>
    </row>
    <row r="3967" spans="1:18" ht="15.75" hidden="1" customHeight="1">
      <c r="A3967" s="1" t="str">
        <f t="shared" si="1"/>
        <v/>
      </c>
      <c r="B3967" s="1"/>
      <c r="C3967" s="38" t="str">
        <f>IF('TSA Input'!J3942="","",IF('TSA Input'!J3942="Yes",'TSA Input'!B3942,"Ineligible"))</f>
        <v/>
      </c>
      <c r="D3967" s="39" t="str">
        <f>IF('TSA Input'!J3942="","",IF('TSA Input'!J3942="Yes",'TSA Input'!H3942,""))</f>
        <v/>
      </c>
      <c r="E3967" s="40" t="str">
        <f>IF('TSA Input'!J3942="","",IF('TSA Input'!J3942="Yes",'TSA Input'!G3942,""))</f>
        <v/>
      </c>
      <c r="F3967" s="42" t="str">
        <f>IF('TSA Input'!J3942="","",IF('TSA Input'!J3942="Yes",'TSA Input'!C3942,""))</f>
        <v/>
      </c>
      <c r="G3967" s="43" t="str">
        <f>IF('TSA Input'!J3942="","",IF('TSA Input'!J3942="Yes",'TSA Input'!I3942,""))</f>
        <v/>
      </c>
      <c r="H3967" s="43" t="str">
        <f>IF('TSA Input'!J3942="","",IF('TSA Input'!J3942="Yes",'TSA Input'!E3942,""))</f>
        <v/>
      </c>
      <c r="I3967" s="45" t="str">
        <f t="shared" si="2"/>
        <v/>
      </c>
      <c r="J3967" s="146" t="str">
        <f>IF('TSA Input'!$J3942="","",IF('TSA Input'!$J3942="Yes",'TSA Input'!$C3942,""))</f>
        <v/>
      </c>
      <c r="K3967" s="147" t="str">
        <f>IF('TSA Input'!$J3942="","",IF('TSA Input'!$J3942="Yes",'TSA Input'!$I3942,""))</f>
        <v/>
      </c>
      <c r="L3967" s="147" t="str">
        <f>IF('TSA Input'!$J3942="","",IF('TSA Input'!$J3942="Yes",'TSA Input'!$E3942,""))</f>
        <v/>
      </c>
      <c r="M3967" s="45" t="str">
        <f t="shared" si="3"/>
        <v/>
      </c>
      <c r="N3967" s="48"/>
      <c r="O3967" s="49"/>
      <c r="P3967" s="148" t="s">
        <v>31</v>
      </c>
      <c r="Q3967" s="149" t="s">
        <v>31</v>
      </c>
      <c r="R3967" s="1"/>
    </row>
    <row r="3968" spans="1:18" ht="15.75" hidden="1" customHeight="1">
      <c r="A3968" s="1" t="str">
        <f t="shared" si="1"/>
        <v/>
      </c>
      <c r="B3968" s="1"/>
      <c r="C3968" s="38" t="str">
        <f>IF('TSA Input'!J3943="","",IF('TSA Input'!J3943="Yes",'TSA Input'!B3943,"Ineligible"))</f>
        <v/>
      </c>
      <c r="D3968" s="39" t="str">
        <f>IF('TSA Input'!J3943="","",IF('TSA Input'!J3943="Yes",'TSA Input'!H3943,""))</f>
        <v/>
      </c>
      <c r="E3968" s="40" t="str">
        <f>IF('TSA Input'!J3943="","",IF('TSA Input'!J3943="Yes",'TSA Input'!G3943,""))</f>
        <v/>
      </c>
      <c r="F3968" s="42" t="str">
        <f>IF('TSA Input'!J3943="","",IF('TSA Input'!J3943="Yes",'TSA Input'!C3943,""))</f>
        <v/>
      </c>
      <c r="G3968" s="43" t="str">
        <f>IF('TSA Input'!J3943="","",IF('TSA Input'!J3943="Yes",'TSA Input'!I3943,""))</f>
        <v/>
      </c>
      <c r="H3968" s="43" t="str">
        <f>IF('TSA Input'!J3943="","",IF('TSA Input'!J3943="Yes",'TSA Input'!E3943,""))</f>
        <v/>
      </c>
      <c r="I3968" s="45" t="str">
        <f t="shared" si="2"/>
        <v/>
      </c>
      <c r="J3968" s="146" t="str">
        <f>IF('TSA Input'!$J3943="","",IF('TSA Input'!$J3943="Yes",'TSA Input'!$C3943,""))</f>
        <v/>
      </c>
      <c r="K3968" s="147" t="str">
        <f>IF('TSA Input'!$J3943="","",IF('TSA Input'!$J3943="Yes",'TSA Input'!$I3943,""))</f>
        <v/>
      </c>
      <c r="L3968" s="147" t="str">
        <f>IF('TSA Input'!$J3943="","",IF('TSA Input'!$J3943="Yes",'TSA Input'!$E3943,""))</f>
        <v/>
      </c>
      <c r="M3968" s="45" t="str">
        <f t="shared" si="3"/>
        <v/>
      </c>
      <c r="N3968" s="48"/>
      <c r="O3968" s="49"/>
      <c r="P3968" s="148" t="s">
        <v>31</v>
      </c>
      <c r="Q3968" s="149" t="s">
        <v>31</v>
      </c>
      <c r="R3968" s="1"/>
    </row>
    <row r="3969" spans="1:18" ht="15.75" hidden="1" customHeight="1">
      <c r="A3969" s="1" t="str">
        <f t="shared" si="1"/>
        <v/>
      </c>
      <c r="B3969" s="1"/>
      <c r="C3969" s="38" t="str">
        <f>IF('TSA Input'!J3944="","",IF('TSA Input'!J3944="Yes",'TSA Input'!B3944,"Ineligible"))</f>
        <v/>
      </c>
      <c r="D3969" s="39" t="str">
        <f>IF('TSA Input'!J3944="","",IF('TSA Input'!J3944="Yes",'TSA Input'!H3944,""))</f>
        <v/>
      </c>
      <c r="E3969" s="40" t="str">
        <f>IF('TSA Input'!J3944="","",IF('TSA Input'!J3944="Yes",'TSA Input'!G3944,""))</f>
        <v/>
      </c>
      <c r="F3969" s="42" t="str">
        <f>IF('TSA Input'!J3944="","",IF('TSA Input'!J3944="Yes",'TSA Input'!C3944,""))</f>
        <v/>
      </c>
      <c r="G3969" s="43" t="str">
        <f>IF('TSA Input'!J3944="","",IF('TSA Input'!J3944="Yes",'TSA Input'!I3944,""))</f>
        <v/>
      </c>
      <c r="H3969" s="43" t="str">
        <f>IF('TSA Input'!J3944="","",IF('TSA Input'!J3944="Yes",'TSA Input'!E3944,""))</f>
        <v/>
      </c>
      <c r="I3969" s="45" t="str">
        <f t="shared" si="2"/>
        <v/>
      </c>
      <c r="J3969" s="146" t="str">
        <f>IF('TSA Input'!$J3944="","",IF('TSA Input'!$J3944="Yes",'TSA Input'!$C3944,""))</f>
        <v/>
      </c>
      <c r="K3969" s="147" t="str">
        <f>IF('TSA Input'!$J3944="","",IF('TSA Input'!$J3944="Yes",'TSA Input'!$I3944,""))</f>
        <v/>
      </c>
      <c r="L3969" s="147" t="str">
        <f>IF('TSA Input'!$J3944="","",IF('TSA Input'!$J3944="Yes",'TSA Input'!$E3944,""))</f>
        <v/>
      </c>
      <c r="M3969" s="45" t="str">
        <f t="shared" si="3"/>
        <v/>
      </c>
      <c r="N3969" s="48"/>
      <c r="O3969" s="49"/>
      <c r="P3969" s="148" t="s">
        <v>31</v>
      </c>
      <c r="Q3969" s="149" t="s">
        <v>31</v>
      </c>
      <c r="R3969" s="1"/>
    </row>
    <row r="3970" spans="1:18" ht="15.75" hidden="1" customHeight="1">
      <c r="A3970" s="1" t="str">
        <f t="shared" si="1"/>
        <v/>
      </c>
      <c r="B3970" s="1"/>
      <c r="C3970" s="38" t="str">
        <f>IF('TSA Input'!J3945="","",IF('TSA Input'!J3945="Yes",'TSA Input'!B3945,"Ineligible"))</f>
        <v/>
      </c>
      <c r="D3970" s="39" t="str">
        <f>IF('TSA Input'!J3945="","",IF('TSA Input'!J3945="Yes",'TSA Input'!H3945,""))</f>
        <v/>
      </c>
      <c r="E3970" s="40" t="str">
        <f>IF('TSA Input'!J3945="","",IF('TSA Input'!J3945="Yes",'TSA Input'!G3945,""))</f>
        <v/>
      </c>
      <c r="F3970" s="42" t="str">
        <f>IF('TSA Input'!J3945="","",IF('TSA Input'!J3945="Yes",'TSA Input'!C3945,""))</f>
        <v/>
      </c>
      <c r="G3970" s="43" t="str">
        <f>IF('TSA Input'!J3945="","",IF('TSA Input'!J3945="Yes",'TSA Input'!I3945,""))</f>
        <v/>
      </c>
      <c r="H3970" s="43" t="str">
        <f>IF('TSA Input'!J3945="","",IF('TSA Input'!J3945="Yes",'TSA Input'!E3945,""))</f>
        <v/>
      </c>
      <c r="I3970" s="45" t="str">
        <f t="shared" si="2"/>
        <v/>
      </c>
      <c r="J3970" s="146" t="str">
        <f>IF('TSA Input'!$J3945="","",IF('TSA Input'!$J3945="Yes",'TSA Input'!$C3945,""))</f>
        <v/>
      </c>
      <c r="K3970" s="147" t="str">
        <f>IF('TSA Input'!$J3945="","",IF('TSA Input'!$J3945="Yes",'TSA Input'!$I3945,""))</f>
        <v/>
      </c>
      <c r="L3970" s="147" t="str">
        <f>IF('TSA Input'!$J3945="","",IF('TSA Input'!$J3945="Yes",'TSA Input'!$E3945,""))</f>
        <v/>
      </c>
      <c r="M3970" s="45" t="str">
        <f t="shared" si="3"/>
        <v/>
      </c>
      <c r="N3970" s="48"/>
      <c r="O3970" s="49"/>
      <c r="P3970" s="148" t="s">
        <v>31</v>
      </c>
      <c r="Q3970" s="149" t="s">
        <v>31</v>
      </c>
      <c r="R3970" s="1"/>
    </row>
    <row r="3971" spans="1:18" ht="15.75" hidden="1" customHeight="1">
      <c r="A3971" s="1" t="str">
        <f t="shared" si="1"/>
        <v/>
      </c>
      <c r="B3971" s="1"/>
      <c r="C3971" s="38" t="str">
        <f>IF('TSA Input'!J3946="","",IF('TSA Input'!J3946="Yes",'TSA Input'!B3946,"Ineligible"))</f>
        <v/>
      </c>
      <c r="D3971" s="39" t="str">
        <f>IF('TSA Input'!J3946="","",IF('TSA Input'!J3946="Yes",'TSA Input'!H3946,""))</f>
        <v/>
      </c>
      <c r="E3971" s="40" t="str">
        <f>IF('TSA Input'!J3946="","",IF('TSA Input'!J3946="Yes",'TSA Input'!G3946,""))</f>
        <v/>
      </c>
      <c r="F3971" s="42" t="str">
        <f>IF('TSA Input'!J3946="","",IF('TSA Input'!J3946="Yes",'TSA Input'!C3946,""))</f>
        <v/>
      </c>
      <c r="G3971" s="43" t="str">
        <f>IF('TSA Input'!J3946="","",IF('TSA Input'!J3946="Yes",'TSA Input'!I3946,""))</f>
        <v/>
      </c>
      <c r="H3971" s="43" t="str">
        <f>IF('TSA Input'!J3946="","",IF('TSA Input'!J3946="Yes",'TSA Input'!E3946,""))</f>
        <v/>
      </c>
      <c r="I3971" s="45" t="str">
        <f t="shared" si="2"/>
        <v/>
      </c>
      <c r="J3971" s="146" t="str">
        <f>IF('TSA Input'!$J3946="","",IF('TSA Input'!$J3946="Yes",'TSA Input'!$C3946,""))</f>
        <v/>
      </c>
      <c r="K3971" s="147" t="str">
        <f>IF('TSA Input'!$J3946="","",IF('TSA Input'!$J3946="Yes",'TSA Input'!$I3946,""))</f>
        <v/>
      </c>
      <c r="L3971" s="147" t="str">
        <f>IF('TSA Input'!$J3946="","",IF('TSA Input'!$J3946="Yes",'TSA Input'!$E3946,""))</f>
        <v/>
      </c>
      <c r="M3971" s="45" t="str">
        <f t="shared" si="3"/>
        <v/>
      </c>
      <c r="N3971" s="48"/>
      <c r="O3971" s="49"/>
      <c r="P3971" s="148" t="s">
        <v>31</v>
      </c>
      <c r="Q3971" s="149" t="s">
        <v>31</v>
      </c>
      <c r="R3971" s="1"/>
    </row>
    <row r="3972" spans="1:18" ht="15.75" hidden="1" customHeight="1">
      <c r="A3972" s="1" t="str">
        <f t="shared" si="1"/>
        <v/>
      </c>
      <c r="B3972" s="1"/>
      <c r="C3972" s="38" t="str">
        <f>IF('TSA Input'!J3947="","",IF('TSA Input'!J3947="Yes",'TSA Input'!B3947,"Ineligible"))</f>
        <v/>
      </c>
      <c r="D3972" s="39" t="str">
        <f>IF('TSA Input'!J3947="","",IF('TSA Input'!J3947="Yes",'TSA Input'!H3947,""))</f>
        <v/>
      </c>
      <c r="E3972" s="40" t="str">
        <f>IF('TSA Input'!J3947="","",IF('TSA Input'!J3947="Yes",'TSA Input'!G3947,""))</f>
        <v/>
      </c>
      <c r="F3972" s="42" t="str">
        <f>IF('TSA Input'!J3947="","",IF('TSA Input'!J3947="Yes",'TSA Input'!C3947,""))</f>
        <v/>
      </c>
      <c r="G3972" s="43" t="str">
        <f>IF('TSA Input'!J3947="","",IF('TSA Input'!J3947="Yes",'TSA Input'!I3947,""))</f>
        <v/>
      </c>
      <c r="H3972" s="43" t="str">
        <f>IF('TSA Input'!J3947="","",IF('TSA Input'!J3947="Yes",'TSA Input'!E3947,""))</f>
        <v/>
      </c>
      <c r="I3972" s="45" t="str">
        <f t="shared" si="2"/>
        <v/>
      </c>
      <c r="J3972" s="146" t="str">
        <f>IF('TSA Input'!$J3947="","",IF('TSA Input'!$J3947="Yes",'TSA Input'!$C3947,""))</f>
        <v/>
      </c>
      <c r="K3972" s="147" t="str">
        <f>IF('TSA Input'!$J3947="","",IF('TSA Input'!$J3947="Yes",'TSA Input'!$I3947,""))</f>
        <v/>
      </c>
      <c r="L3972" s="147" t="str">
        <f>IF('TSA Input'!$J3947="","",IF('TSA Input'!$J3947="Yes",'TSA Input'!$E3947,""))</f>
        <v/>
      </c>
      <c r="M3972" s="45" t="str">
        <f t="shared" si="3"/>
        <v/>
      </c>
      <c r="N3972" s="48"/>
      <c r="O3972" s="49"/>
      <c r="P3972" s="148" t="s">
        <v>31</v>
      </c>
      <c r="Q3972" s="149" t="s">
        <v>31</v>
      </c>
      <c r="R3972" s="1"/>
    </row>
    <row r="3973" spans="1:18" ht="15.75" hidden="1" customHeight="1">
      <c r="A3973" s="1" t="str">
        <f t="shared" si="1"/>
        <v/>
      </c>
      <c r="B3973" s="1"/>
      <c r="C3973" s="38" t="str">
        <f>IF('TSA Input'!J3948="","",IF('TSA Input'!J3948="Yes",'TSA Input'!B3948,"Ineligible"))</f>
        <v/>
      </c>
      <c r="D3973" s="39" t="str">
        <f>IF('TSA Input'!J3948="","",IF('TSA Input'!J3948="Yes",'TSA Input'!H3948,""))</f>
        <v/>
      </c>
      <c r="E3973" s="40" t="str">
        <f>IF('TSA Input'!J3948="","",IF('TSA Input'!J3948="Yes",'TSA Input'!G3948,""))</f>
        <v/>
      </c>
      <c r="F3973" s="42" t="str">
        <f>IF('TSA Input'!J3948="","",IF('TSA Input'!J3948="Yes",'TSA Input'!C3948,""))</f>
        <v/>
      </c>
      <c r="G3973" s="43" t="str">
        <f>IF('TSA Input'!J3948="","",IF('TSA Input'!J3948="Yes",'TSA Input'!I3948,""))</f>
        <v/>
      </c>
      <c r="H3973" s="43" t="str">
        <f>IF('TSA Input'!J3948="","",IF('TSA Input'!J3948="Yes",'TSA Input'!E3948,""))</f>
        <v/>
      </c>
      <c r="I3973" s="45" t="str">
        <f t="shared" si="2"/>
        <v/>
      </c>
      <c r="J3973" s="146" t="str">
        <f>IF('TSA Input'!$J3948="","",IF('TSA Input'!$J3948="Yes",'TSA Input'!$C3948,""))</f>
        <v/>
      </c>
      <c r="K3973" s="147" t="str">
        <f>IF('TSA Input'!$J3948="","",IF('TSA Input'!$J3948="Yes",'TSA Input'!$I3948,""))</f>
        <v/>
      </c>
      <c r="L3973" s="147" t="str">
        <f>IF('TSA Input'!$J3948="","",IF('TSA Input'!$J3948="Yes",'TSA Input'!$E3948,""))</f>
        <v/>
      </c>
      <c r="M3973" s="45" t="str">
        <f t="shared" si="3"/>
        <v/>
      </c>
      <c r="N3973" s="48"/>
      <c r="O3973" s="49"/>
      <c r="P3973" s="148" t="s">
        <v>31</v>
      </c>
      <c r="Q3973" s="149" t="s">
        <v>31</v>
      </c>
      <c r="R3973" s="1"/>
    </row>
    <row r="3974" spans="1:18" ht="15.75" hidden="1" customHeight="1">
      <c r="A3974" s="1" t="str">
        <f t="shared" si="1"/>
        <v/>
      </c>
      <c r="B3974" s="1"/>
      <c r="C3974" s="38" t="str">
        <f>IF('TSA Input'!J3949="","",IF('TSA Input'!J3949="Yes",'TSA Input'!B3949,"Ineligible"))</f>
        <v/>
      </c>
      <c r="D3974" s="39" t="str">
        <f>IF('TSA Input'!J3949="","",IF('TSA Input'!J3949="Yes",'TSA Input'!H3949,""))</f>
        <v/>
      </c>
      <c r="E3974" s="40" t="str">
        <f>IF('TSA Input'!J3949="","",IF('TSA Input'!J3949="Yes",'TSA Input'!G3949,""))</f>
        <v/>
      </c>
      <c r="F3974" s="42" t="str">
        <f>IF('TSA Input'!J3949="","",IF('TSA Input'!J3949="Yes",'TSA Input'!C3949,""))</f>
        <v/>
      </c>
      <c r="G3974" s="43" t="str">
        <f>IF('TSA Input'!J3949="","",IF('TSA Input'!J3949="Yes",'TSA Input'!I3949,""))</f>
        <v/>
      </c>
      <c r="H3974" s="43" t="str">
        <f>IF('TSA Input'!J3949="","",IF('TSA Input'!J3949="Yes",'TSA Input'!E3949,""))</f>
        <v/>
      </c>
      <c r="I3974" s="45" t="str">
        <f t="shared" si="2"/>
        <v/>
      </c>
      <c r="J3974" s="146" t="str">
        <f>IF('TSA Input'!$J3949="","",IF('TSA Input'!$J3949="Yes",'TSA Input'!$C3949,""))</f>
        <v/>
      </c>
      <c r="K3974" s="147" t="str">
        <f>IF('TSA Input'!$J3949="","",IF('TSA Input'!$J3949="Yes",'TSA Input'!$I3949,""))</f>
        <v/>
      </c>
      <c r="L3974" s="147" t="str">
        <f>IF('TSA Input'!$J3949="","",IF('TSA Input'!$J3949="Yes",'TSA Input'!$E3949,""))</f>
        <v/>
      </c>
      <c r="M3974" s="45" t="str">
        <f t="shared" si="3"/>
        <v/>
      </c>
      <c r="N3974" s="48"/>
      <c r="O3974" s="49"/>
      <c r="P3974" s="148" t="s">
        <v>31</v>
      </c>
      <c r="Q3974" s="149" t="s">
        <v>31</v>
      </c>
      <c r="R3974" s="1"/>
    </row>
    <row r="3975" spans="1:18" ht="15.75" hidden="1" customHeight="1">
      <c r="A3975" s="1" t="str">
        <f t="shared" si="1"/>
        <v/>
      </c>
      <c r="B3975" s="1"/>
      <c r="C3975" s="38" t="str">
        <f>IF('TSA Input'!J3950="","",IF('TSA Input'!J3950="Yes",'TSA Input'!B3950,"Ineligible"))</f>
        <v/>
      </c>
      <c r="D3975" s="39" t="str">
        <f>IF('TSA Input'!J3950="","",IF('TSA Input'!J3950="Yes",'TSA Input'!H3950,""))</f>
        <v/>
      </c>
      <c r="E3975" s="40" t="str">
        <f>IF('TSA Input'!J3950="","",IF('TSA Input'!J3950="Yes",'TSA Input'!G3950,""))</f>
        <v/>
      </c>
      <c r="F3975" s="42" t="str">
        <f>IF('TSA Input'!J3950="","",IF('TSA Input'!J3950="Yes",'TSA Input'!C3950,""))</f>
        <v/>
      </c>
      <c r="G3975" s="43" t="str">
        <f>IF('TSA Input'!J3950="","",IF('TSA Input'!J3950="Yes",'TSA Input'!I3950,""))</f>
        <v/>
      </c>
      <c r="H3975" s="43" t="str">
        <f>IF('TSA Input'!J3950="","",IF('TSA Input'!J3950="Yes",'TSA Input'!E3950,""))</f>
        <v/>
      </c>
      <c r="I3975" s="45" t="str">
        <f t="shared" si="2"/>
        <v/>
      </c>
      <c r="J3975" s="146" t="str">
        <f>IF('TSA Input'!$J3950="","",IF('TSA Input'!$J3950="Yes",'TSA Input'!$C3950,""))</f>
        <v/>
      </c>
      <c r="K3975" s="147" t="str">
        <f>IF('TSA Input'!$J3950="","",IF('TSA Input'!$J3950="Yes",'TSA Input'!$I3950,""))</f>
        <v/>
      </c>
      <c r="L3975" s="147" t="str">
        <f>IF('TSA Input'!$J3950="","",IF('TSA Input'!$J3950="Yes",'TSA Input'!$E3950,""))</f>
        <v/>
      </c>
      <c r="M3975" s="45" t="str">
        <f t="shared" si="3"/>
        <v/>
      </c>
      <c r="N3975" s="48"/>
      <c r="O3975" s="49"/>
      <c r="P3975" s="148" t="s">
        <v>31</v>
      </c>
      <c r="Q3975" s="149" t="s">
        <v>31</v>
      </c>
      <c r="R3975" s="1"/>
    </row>
    <row r="3976" spans="1:18" ht="15.75" hidden="1" customHeight="1">
      <c r="A3976" s="1" t="str">
        <f t="shared" si="1"/>
        <v/>
      </c>
      <c r="B3976" s="1"/>
      <c r="C3976" s="38" t="str">
        <f>IF('TSA Input'!J3951="","",IF('TSA Input'!J3951="Yes",'TSA Input'!B3951,"Ineligible"))</f>
        <v/>
      </c>
      <c r="D3976" s="39" t="str">
        <f>IF('TSA Input'!J3951="","",IF('TSA Input'!J3951="Yes",'TSA Input'!H3951,""))</f>
        <v/>
      </c>
      <c r="E3976" s="40" t="str">
        <f>IF('TSA Input'!J3951="","",IF('TSA Input'!J3951="Yes",'TSA Input'!G3951,""))</f>
        <v/>
      </c>
      <c r="F3976" s="42" t="str">
        <f>IF('TSA Input'!J3951="","",IF('TSA Input'!J3951="Yes",'TSA Input'!C3951,""))</f>
        <v/>
      </c>
      <c r="G3976" s="43" t="str">
        <f>IF('TSA Input'!J3951="","",IF('TSA Input'!J3951="Yes",'TSA Input'!I3951,""))</f>
        <v/>
      </c>
      <c r="H3976" s="43" t="str">
        <f>IF('TSA Input'!J3951="","",IF('TSA Input'!J3951="Yes",'TSA Input'!E3951,""))</f>
        <v/>
      </c>
      <c r="I3976" s="45" t="str">
        <f t="shared" si="2"/>
        <v/>
      </c>
      <c r="J3976" s="146" t="str">
        <f>IF('TSA Input'!$J3951="","",IF('TSA Input'!$J3951="Yes",'TSA Input'!$C3951,""))</f>
        <v/>
      </c>
      <c r="K3976" s="147" t="str">
        <f>IF('TSA Input'!$J3951="","",IF('TSA Input'!$J3951="Yes",'TSA Input'!$I3951,""))</f>
        <v/>
      </c>
      <c r="L3976" s="147" t="str">
        <f>IF('TSA Input'!$J3951="","",IF('TSA Input'!$J3951="Yes",'TSA Input'!$E3951,""))</f>
        <v/>
      </c>
      <c r="M3976" s="45" t="str">
        <f t="shared" si="3"/>
        <v/>
      </c>
      <c r="N3976" s="48"/>
      <c r="O3976" s="49"/>
      <c r="P3976" s="148" t="s">
        <v>31</v>
      </c>
      <c r="Q3976" s="149" t="s">
        <v>31</v>
      </c>
      <c r="R3976" s="1"/>
    </row>
    <row r="3977" spans="1:18" ht="15.75" hidden="1" customHeight="1">
      <c r="A3977" s="1" t="str">
        <f t="shared" si="1"/>
        <v/>
      </c>
      <c r="B3977" s="1"/>
      <c r="C3977" s="38" t="str">
        <f>IF('TSA Input'!J3952="","",IF('TSA Input'!J3952="Yes",'TSA Input'!B3952,"Ineligible"))</f>
        <v/>
      </c>
      <c r="D3977" s="39" t="str">
        <f>IF('TSA Input'!J3952="","",IF('TSA Input'!J3952="Yes",'TSA Input'!H3952,""))</f>
        <v/>
      </c>
      <c r="E3977" s="40" t="str">
        <f>IF('TSA Input'!J3952="","",IF('TSA Input'!J3952="Yes",'TSA Input'!G3952,""))</f>
        <v/>
      </c>
      <c r="F3977" s="42" t="str">
        <f>IF('TSA Input'!J3952="","",IF('TSA Input'!J3952="Yes",'TSA Input'!C3952,""))</f>
        <v/>
      </c>
      <c r="G3977" s="43" t="str">
        <f>IF('TSA Input'!J3952="","",IF('TSA Input'!J3952="Yes",'TSA Input'!I3952,""))</f>
        <v/>
      </c>
      <c r="H3977" s="43" t="str">
        <f>IF('TSA Input'!J3952="","",IF('TSA Input'!J3952="Yes",'TSA Input'!E3952,""))</f>
        <v/>
      </c>
      <c r="I3977" s="45" t="str">
        <f t="shared" si="2"/>
        <v/>
      </c>
      <c r="J3977" s="146" t="str">
        <f>IF('TSA Input'!$J3952="","",IF('TSA Input'!$J3952="Yes",'TSA Input'!$C3952,""))</f>
        <v/>
      </c>
      <c r="K3977" s="147" t="str">
        <f>IF('TSA Input'!$J3952="","",IF('TSA Input'!$J3952="Yes",'TSA Input'!$I3952,""))</f>
        <v/>
      </c>
      <c r="L3977" s="147" t="str">
        <f>IF('TSA Input'!$J3952="","",IF('TSA Input'!$J3952="Yes",'TSA Input'!$E3952,""))</f>
        <v/>
      </c>
      <c r="M3977" s="45" t="str">
        <f t="shared" si="3"/>
        <v/>
      </c>
      <c r="N3977" s="48"/>
      <c r="O3977" s="49"/>
      <c r="P3977" s="148" t="s">
        <v>31</v>
      </c>
      <c r="Q3977" s="149" t="s">
        <v>31</v>
      </c>
      <c r="R3977" s="1"/>
    </row>
    <row r="3978" spans="1:18" ht="15.75" hidden="1" customHeight="1">
      <c r="A3978" s="1" t="str">
        <f t="shared" si="1"/>
        <v/>
      </c>
      <c r="B3978" s="1"/>
      <c r="C3978" s="38" t="str">
        <f>IF('TSA Input'!J3953="","",IF('TSA Input'!J3953="Yes",'TSA Input'!B3953,"Ineligible"))</f>
        <v/>
      </c>
      <c r="D3978" s="39" t="str">
        <f>IF('TSA Input'!J3953="","",IF('TSA Input'!J3953="Yes",'TSA Input'!H3953,""))</f>
        <v/>
      </c>
      <c r="E3978" s="40" t="str">
        <f>IF('TSA Input'!J3953="","",IF('TSA Input'!J3953="Yes",'TSA Input'!G3953,""))</f>
        <v/>
      </c>
      <c r="F3978" s="42" t="str">
        <f>IF('TSA Input'!J3953="","",IF('TSA Input'!J3953="Yes",'TSA Input'!C3953,""))</f>
        <v/>
      </c>
      <c r="G3978" s="43" t="str">
        <f>IF('TSA Input'!J3953="","",IF('TSA Input'!J3953="Yes",'TSA Input'!I3953,""))</f>
        <v/>
      </c>
      <c r="H3978" s="43" t="str">
        <f>IF('TSA Input'!J3953="","",IF('TSA Input'!J3953="Yes",'TSA Input'!E3953,""))</f>
        <v/>
      </c>
      <c r="I3978" s="45" t="str">
        <f t="shared" si="2"/>
        <v/>
      </c>
      <c r="J3978" s="146" t="str">
        <f>IF('TSA Input'!$J3953="","",IF('TSA Input'!$J3953="Yes",'TSA Input'!$C3953,""))</f>
        <v/>
      </c>
      <c r="K3978" s="147" t="str">
        <f>IF('TSA Input'!$J3953="","",IF('TSA Input'!$J3953="Yes",'TSA Input'!$I3953,""))</f>
        <v/>
      </c>
      <c r="L3978" s="147" t="str">
        <f>IF('TSA Input'!$J3953="","",IF('TSA Input'!$J3953="Yes",'TSA Input'!$E3953,""))</f>
        <v/>
      </c>
      <c r="M3978" s="45" t="str">
        <f t="shared" si="3"/>
        <v/>
      </c>
      <c r="N3978" s="48"/>
      <c r="O3978" s="49"/>
      <c r="P3978" s="148" t="s">
        <v>31</v>
      </c>
      <c r="Q3978" s="149" t="s">
        <v>31</v>
      </c>
      <c r="R3978" s="1"/>
    </row>
    <row r="3979" spans="1:18" ht="15.75" hidden="1" customHeight="1">
      <c r="A3979" s="1" t="str">
        <f t="shared" si="1"/>
        <v/>
      </c>
      <c r="B3979" s="1"/>
      <c r="C3979" s="38" t="str">
        <f>IF('TSA Input'!J3954="","",IF('TSA Input'!J3954="Yes",'TSA Input'!B3954,"Ineligible"))</f>
        <v/>
      </c>
      <c r="D3979" s="39" t="str">
        <f>IF('TSA Input'!J3954="","",IF('TSA Input'!J3954="Yes",'TSA Input'!H3954,""))</f>
        <v/>
      </c>
      <c r="E3979" s="40" t="str">
        <f>IF('TSA Input'!J3954="","",IF('TSA Input'!J3954="Yes",'TSA Input'!G3954,""))</f>
        <v/>
      </c>
      <c r="F3979" s="42" t="str">
        <f>IF('TSA Input'!J3954="","",IF('TSA Input'!J3954="Yes",'TSA Input'!C3954,""))</f>
        <v/>
      </c>
      <c r="G3979" s="43" t="str">
        <f>IF('TSA Input'!J3954="","",IF('TSA Input'!J3954="Yes",'TSA Input'!I3954,""))</f>
        <v/>
      </c>
      <c r="H3979" s="43" t="str">
        <f>IF('TSA Input'!J3954="","",IF('TSA Input'!J3954="Yes",'TSA Input'!E3954,""))</f>
        <v/>
      </c>
      <c r="I3979" s="45" t="str">
        <f t="shared" si="2"/>
        <v/>
      </c>
      <c r="J3979" s="146" t="str">
        <f>IF('TSA Input'!$J3954="","",IF('TSA Input'!$J3954="Yes",'TSA Input'!$C3954,""))</f>
        <v/>
      </c>
      <c r="K3979" s="147" t="str">
        <f>IF('TSA Input'!$J3954="","",IF('TSA Input'!$J3954="Yes",'TSA Input'!$I3954,""))</f>
        <v/>
      </c>
      <c r="L3979" s="147" t="str">
        <f>IF('TSA Input'!$J3954="","",IF('TSA Input'!$J3954="Yes",'TSA Input'!$E3954,""))</f>
        <v/>
      </c>
      <c r="M3979" s="45" t="str">
        <f t="shared" si="3"/>
        <v/>
      </c>
      <c r="N3979" s="48"/>
      <c r="O3979" s="49"/>
      <c r="P3979" s="148" t="s">
        <v>31</v>
      </c>
      <c r="Q3979" s="149" t="s">
        <v>31</v>
      </c>
      <c r="R3979" s="1"/>
    </row>
    <row r="3980" spans="1:18" ht="15.75" hidden="1" customHeight="1">
      <c r="A3980" s="1" t="str">
        <f t="shared" si="1"/>
        <v/>
      </c>
      <c r="B3980" s="1"/>
      <c r="C3980" s="38" t="str">
        <f>IF('TSA Input'!J3955="","",IF('TSA Input'!J3955="Yes",'TSA Input'!B3955,"Ineligible"))</f>
        <v/>
      </c>
      <c r="D3980" s="39" t="str">
        <f>IF('TSA Input'!J3955="","",IF('TSA Input'!J3955="Yes",'TSA Input'!H3955,""))</f>
        <v/>
      </c>
      <c r="E3980" s="40" t="str">
        <f>IF('TSA Input'!J3955="","",IF('TSA Input'!J3955="Yes",'TSA Input'!G3955,""))</f>
        <v/>
      </c>
      <c r="F3980" s="42" t="str">
        <f>IF('TSA Input'!J3955="","",IF('TSA Input'!J3955="Yes",'TSA Input'!C3955,""))</f>
        <v/>
      </c>
      <c r="G3980" s="43" t="str">
        <f>IF('TSA Input'!J3955="","",IF('TSA Input'!J3955="Yes",'TSA Input'!I3955,""))</f>
        <v/>
      </c>
      <c r="H3980" s="43" t="str">
        <f>IF('TSA Input'!J3955="","",IF('TSA Input'!J3955="Yes",'TSA Input'!E3955,""))</f>
        <v/>
      </c>
      <c r="I3980" s="45" t="str">
        <f t="shared" si="2"/>
        <v/>
      </c>
      <c r="J3980" s="146" t="str">
        <f>IF('TSA Input'!$J3955="","",IF('TSA Input'!$J3955="Yes",'TSA Input'!$C3955,""))</f>
        <v/>
      </c>
      <c r="K3980" s="147" t="str">
        <f>IF('TSA Input'!$J3955="","",IF('TSA Input'!$J3955="Yes",'TSA Input'!$I3955,""))</f>
        <v/>
      </c>
      <c r="L3980" s="147" t="str">
        <f>IF('TSA Input'!$J3955="","",IF('TSA Input'!$J3955="Yes",'TSA Input'!$E3955,""))</f>
        <v/>
      </c>
      <c r="M3980" s="45" t="str">
        <f t="shared" si="3"/>
        <v/>
      </c>
      <c r="N3980" s="48"/>
      <c r="O3980" s="49"/>
      <c r="P3980" s="148" t="s">
        <v>31</v>
      </c>
      <c r="Q3980" s="149" t="s">
        <v>31</v>
      </c>
      <c r="R3980" s="1"/>
    </row>
    <row r="3981" spans="1:18" ht="15.75" hidden="1" customHeight="1">
      <c r="A3981" s="1" t="str">
        <f t="shared" si="1"/>
        <v/>
      </c>
      <c r="B3981" s="1"/>
      <c r="C3981" s="38" t="str">
        <f>IF('TSA Input'!J3956="","",IF('TSA Input'!J3956="Yes",'TSA Input'!B3956,"Ineligible"))</f>
        <v/>
      </c>
      <c r="D3981" s="39" t="str">
        <f>IF('TSA Input'!J3956="","",IF('TSA Input'!J3956="Yes",'TSA Input'!H3956,""))</f>
        <v/>
      </c>
      <c r="E3981" s="40" t="str">
        <f>IF('TSA Input'!J3956="","",IF('TSA Input'!J3956="Yes",'TSA Input'!G3956,""))</f>
        <v/>
      </c>
      <c r="F3981" s="42" t="str">
        <f>IF('TSA Input'!J3956="","",IF('TSA Input'!J3956="Yes",'TSA Input'!C3956,""))</f>
        <v/>
      </c>
      <c r="G3981" s="43" t="str">
        <f>IF('TSA Input'!J3956="","",IF('TSA Input'!J3956="Yes",'TSA Input'!I3956,""))</f>
        <v/>
      </c>
      <c r="H3981" s="43" t="str">
        <f>IF('TSA Input'!J3956="","",IF('TSA Input'!J3956="Yes",'TSA Input'!E3956,""))</f>
        <v/>
      </c>
      <c r="I3981" s="45" t="str">
        <f t="shared" si="2"/>
        <v/>
      </c>
      <c r="J3981" s="146" t="str">
        <f>IF('TSA Input'!$J3956="","",IF('TSA Input'!$J3956="Yes",'TSA Input'!$C3956,""))</f>
        <v/>
      </c>
      <c r="K3981" s="147" t="str">
        <f>IF('TSA Input'!$J3956="","",IF('TSA Input'!$J3956="Yes",'TSA Input'!$I3956,""))</f>
        <v/>
      </c>
      <c r="L3981" s="147" t="str">
        <f>IF('TSA Input'!$J3956="","",IF('TSA Input'!$J3956="Yes",'TSA Input'!$E3956,""))</f>
        <v/>
      </c>
      <c r="M3981" s="45" t="str">
        <f t="shared" si="3"/>
        <v/>
      </c>
      <c r="N3981" s="48"/>
      <c r="O3981" s="49"/>
      <c r="P3981" s="148" t="s">
        <v>31</v>
      </c>
      <c r="Q3981" s="149" t="s">
        <v>31</v>
      </c>
      <c r="R3981" s="1"/>
    </row>
    <row r="3982" spans="1:18" ht="15.75" hidden="1" customHeight="1">
      <c r="A3982" s="1" t="str">
        <f t="shared" si="1"/>
        <v/>
      </c>
      <c r="B3982" s="1"/>
      <c r="C3982" s="38" t="str">
        <f>IF('TSA Input'!J3957="","",IF('TSA Input'!J3957="Yes",'TSA Input'!B3957,"Ineligible"))</f>
        <v/>
      </c>
      <c r="D3982" s="39" t="str">
        <f>IF('TSA Input'!J3957="","",IF('TSA Input'!J3957="Yes",'TSA Input'!H3957,""))</f>
        <v/>
      </c>
      <c r="E3982" s="40" t="str">
        <f>IF('TSA Input'!J3957="","",IF('TSA Input'!J3957="Yes",'TSA Input'!G3957,""))</f>
        <v/>
      </c>
      <c r="F3982" s="42" t="str">
        <f>IF('TSA Input'!J3957="","",IF('TSA Input'!J3957="Yes",'TSA Input'!C3957,""))</f>
        <v/>
      </c>
      <c r="G3982" s="43" t="str">
        <f>IF('TSA Input'!J3957="","",IF('TSA Input'!J3957="Yes",'TSA Input'!I3957,""))</f>
        <v/>
      </c>
      <c r="H3982" s="43" t="str">
        <f>IF('TSA Input'!J3957="","",IF('TSA Input'!J3957="Yes",'TSA Input'!E3957,""))</f>
        <v/>
      </c>
      <c r="I3982" s="45" t="str">
        <f t="shared" si="2"/>
        <v/>
      </c>
      <c r="J3982" s="146" t="str">
        <f>IF('TSA Input'!$J3957="","",IF('TSA Input'!$J3957="Yes",'TSA Input'!$C3957,""))</f>
        <v/>
      </c>
      <c r="K3982" s="147" t="str">
        <f>IF('TSA Input'!$J3957="","",IF('TSA Input'!$J3957="Yes",'TSA Input'!$I3957,""))</f>
        <v/>
      </c>
      <c r="L3982" s="147" t="str">
        <f>IF('TSA Input'!$J3957="","",IF('TSA Input'!$J3957="Yes",'TSA Input'!$E3957,""))</f>
        <v/>
      </c>
      <c r="M3982" s="45" t="str">
        <f t="shared" si="3"/>
        <v/>
      </c>
      <c r="N3982" s="48"/>
      <c r="O3982" s="49"/>
      <c r="P3982" s="148" t="s">
        <v>31</v>
      </c>
      <c r="Q3982" s="149" t="s">
        <v>31</v>
      </c>
      <c r="R3982" s="1"/>
    </row>
    <row r="3983" spans="1:18" ht="15.75" hidden="1" customHeight="1">
      <c r="A3983" s="1" t="str">
        <f t="shared" si="1"/>
        <v/>
      </c>
      <c r="B3983" s="1"/>
      <c r="C3983" s="38" t="str">
        <f>IF('TSA Input'!J3958="","",IF('TSA Input'!J3958="Yes",'TSA Input'!B3958,"Ineligible"))</f>
        <v/>
      </c>
      <c r="D3983" s="39" t="str">
        <f>IF('TSA Input'!J3958="","",IF('TSA Input'!J3958="Yes",'TSA Input'!H3958,""))</f>
        <v/>
      </c>
      <c r="E3983" s="40" t="str">
        <f>IF('TSA Input'!J3958="","",IF('TSA Input'!J3958="Yes",'TSA Input'!G3958,""))</f>
        <v/>
      </c>
      <c r="F3983" s="42" t="str">
        <f>IF('TSA Input'!J3958="","",IF('TSA Input'!J3958="Yes",'TSA Input'!C3958,""))</f>
        <v/>
      </c>
      <c r="G3983" s="43" t="str">
        <f>IF('TSA Input'!J3958="","",IF('TSA Input'!J3958="Yes",'TSA Input'!I3958,""))</f>
        <v/>
      </c>
      <c r="H3983" s="43" t="str">
        <f>IF('TSA Input'!J3958="","",IF('TSA Input'!J3958="Yes",'TSA Input'!E3958,""))</f>
        <v/>
      </c>
      <c r="I3983" s="45" t="str">
        <f t="shared" si="2"/>
        <v/>
      </c>
      <c r="J3983" s="146" t="str">
        <f>IF('TSA Input'!$J3958="","",IF('TSA Input'!$J3958="Yes",'TSA Input'!$C3958,""))</f>
        <v/>
      </c>
      <c r="K3983" s="147" t="str">
        <f>IF('TSA Input'!$J3958="","",IF('TSA Input'!$J3958="Yes",'TSA Input'!$I3958,""))</f>
        <v/>
      </c>
      <c r="L3983" s="147" t="str">
        <f>IF('TSA Input'!$J3958="","",IF('TSA Input'!$J3958="Yes",'TSA Input'!$E3958,""))</f>
        <v/>
      </c>
      <c r="M3983" s="45" t="str">
        <f t="shared" si="3"/>
        <v/>
      </c>
      <c r="N3983" s="48"/>
      <c r="O3983" s="49"/>
      <c r="P3983" s="148" t="s">
        <v>31</v>
      </c>
      <c r="Q3983" s="149" t="s">
        <v>31</v>
      </c>
      <c r="R3983" s="1"/>
    </row>
    <row r="3984" spans="1:18" ht="15.75" hidden="1" customHeight="1">
      <c r="A3984" s="1" t="str">
        <f t="shared" si="1"/>
        <v/>
      </c>
      <c r="B3984" s="1"/>
      <c r="C3984" s="38" t="str">
        <f>IF('TSA Input'!J3959="","",IF('TSA Input'!J3959="Yes",'TSA Input'!B3959,"Ineligible"))</f>
        <v/>
      </c>
      <c r="D3984" s="39" t="str">
        <f>IF('TSA Input'!J3959="","",IF('TSA Input'!J3959="Yes",'TSA Input'!H3959,""))</f>
        <v/>
      </c>
      <c r="E3984" s="40" t="str">
        <f>IF('TSA Input'!J3959="","",IF('TSA Input'!J3959="Yes",'TSA Input'!G3959,""))</f>
        <v/>
      </c>
      <c r="F3984" s="42" t="str">
        <f>IF('TSA Input'!J3959="","",IF('TSA Input'!J3959="Yes",'TSA Input'!C3959,""))</f>
        <v/>
      </c>
      <c r="G3984" s="43" t="str">
        <f>IF('TSA Input'!J3959="","",IF('TSA Input'!J3959="Yes",'TSA Input'!I3959,""))</f>
        <v/>
      </c>
      <c r="H3984" s="43" t="str">
        <f>IF('TSA Input'!J3959="","",IF('TSA Input'!J3959="Yes",'TSA Input'!E3959,""))</f>
        <v/>
      </c>
      <c r="I3984" s="45" t="str">
        <f t="shared" si="2"/>
        <v/>
      </c>
      <c r="J3984" s="146" t="str">
        <f>IF('TSA Input'!$J3959="","",IF('TSA Input'!$J3959="Yes",'TSA Input'!$C3959,""))</f>
        <v/>
      </c>
      <c r="K3984" s="147" t="str">
        <f>IF('TSA Input'!$J3959="","",IF('TSA Input'!$J3959="Yes",'TSA Input'!$I3959,""))</f>
        <v/>
      </c>
      <c r="L3984" s="147" t="str">
        <f>IF('TSA Input'!$J3959="","",IF('TSA Input'!$J3959="Yes",'TSA Input'!$E3959,""))</f>
        <v/>
      </c>
      <c r="M3984" s="45" t="str">
        <f t="shared" si="3"/>
        <v/>
      </c>
      <c r="N3984" s="48"/>
      <c r="O3984" s="49"/>
      <c r="P3984" s="148" t="s">
        <v>31</v>
      </c>
      <c r="Q3984" s="149" t="s">
        <v>31</v>
      </c>
      <c r="R3984" s="1"/>
    </row>
    <row r="3985" spans="1:18" ht="15.75" hidden="1" customHeight="1">
      <c r="A3985" s="1" t="str">
        <f t="shared" si="1"/>
        <v/>
      </c>
      <c r="B3985" s="1"/>
      <c r="C3985" s="38" t="str">
        <f>IF('TSA Input'!J3960="","",IF('TSA Input'!J3960="Yes",'TSA Input'!B3960,"Ineligible"))</f>
        <v/>
      </c>
      <c r="D3985" s="39" t="str">
        <f>IF('TSA Input'!J3960="","",IF('TSA Input'!J3960="Yes",'TSA Input'!H3960,""))</f>
        <v/>
      </c>
      <c r="E3985" s="40" t="str">
        <f>IF('TSA Input'!J3960="","",IF('TSA Input'!J3960="Yes",'TSA Input'!G3960,""))</f>
        <v/>
      </c>
      <c r="F3985" s="42" t="str">
        <f>IF('TSA Input'!J3960="","",IF('TSA Input'!J3960="Yes",'TSA Input'!C3960,""))</f>
        <v/>
      </c>
      <c r="G3985" s="43" t="str">
        <f>IF('TSA Input'!J3960="","",IF('TSA Input'!J3960="Yes",'TSA Input'!I3960,""))</f>
        <v/>
      </c>
      <c r="H3985" s="43" t="str">
        <f>IF('TSA Input'!J3960="","",IF('TSA Input'!J3960="Yes",'TSA Input'!E3960,""))</f>
        <v/>
      </c>
      <c r="I3985" s="45" t="str">
        <f t="shared" si="2"/>
        <v/>
      </c>
      <c r="J3985" s="146" t="str">
        <f>IF('TSA Input'!$J3960="","",IF('TSA Input'!$J3960="Yes",'TSA Input'!$C3960,""))</f>
        <v/>
      </c>
      <c r="K3985" s="147" t="str">
        <f>IF('TSA Input'!$J3960="","",IF('TSA Input'!$J3960="Yes",'TSA Input'!$I3960,""))</f>
        <v/>
      </c>
      <c r="L3985" s="147" t="str">
        <f>IF('TSA Input'!$J3960="","",IF('TSA Input'!$J3960="Yes",'TSA Input'!$E3960,""))</f>
        <v/>
      </c>
      <c r="M3985" s="45" t="str">
        <f t="shared" si="3"/>
        <v/>
      </c>
      <c r="N3985" s="48"/>
      <c r="O3985" s="49"/>
      <c r="P3985" s="148" t="s">
        <v>31</v>
      </c>
      <c r="Q3985" s="149" t="s">
        <v>31</v>
      </c>
      <c r="R3985" s="1"/>
    </row>
    <row r="3986" spans="1:18" ht="15.75" hidden="1" customHeight="1">
      <c r="A3986" s="1" t="str">
        <f t="shared" si="1"/>
        <v/>
      </c>
      <c r="B3986" s="1"/>
      <c r="C3986" s="38" t="str">
        <f>IF('TSA Input'!J3961="","",IF('TSA Input'!J3961="Yes",'TSA Input'!B3961,"Ineligible"))</f>
        <v/>
      </c>
      <c r="D3986" s="39" t="str">
        <f>IF('TSA Input'!J3961="","",IF('TSA Input'!J3961="Yes",'TSA Input'!H3961,""))</f>
        <v/>
      </c>
      <c r="E3986" s="40" t="str">
        <f>IF('TSA Input'!J3961="","",IF('TSA Input'!J3961="Yes",'TSA Input'!G3961,""))</f>
        <v/>
      </c>
      <c r="F3986" s="42" t="str">
        <f>IF('TSA Input'!J3961="","",IF('TSA Input'!J3961="Yes",'TSA Input'!C3961,""))</f>
        <v/>
      </c>
      <c r="G3986" s="43" t="str">
        <f>IF('TSA Input'!J3961="","",IF('TSA Input'!J3961="Yes",'TSA Input'!I3961,""))</f>
        <v/>
      </c>
      <c r="H3986" s="43" t="str">
        <f>IF('TSA Input'!J3961="","",IF('TSA Input'!J3961="Yes",'TSA Input'!E3961,""))</f>
        <v/>
      </c>
      <c r="I3986" s="45" t="str">
        <f t="shared" si="2"/>
        <v/>
      </c>
      <c r="J3986" s="146" t="str">
        <f>IF('TSA Input'!$J3961="","",IF('TSA Input'!$J3961="Yes",'TSA Input'!$C3961,""))</f>
        <v/>
      </c>
      <c r="K3986" s="147" t="str">
        <f>IF('TSA Input'!$J3961="","",IF('TSA Input'!$J3961="Yes",'TSA Input'!$I3961,""))</f>
        <v/>
      </c>
      <c r="L3986" s="147" t="str">
        <f>IF('TSA Input'!$J3961="","",IF('TSA Input'!$J3961="Yes",'TSA Input'!$E3961,""))</f>
        <v/>
      </c>
      <c r="M3986" s="45" t="str">
        <f t="shared" si="3"/>
        <v/>
      </c>
      <c r="N3986" s="48"/>
      <c r="O3986" s="49"/>
      <c r="P3986" s="148" t="s">
        <v>31</v>
      </c>
      <c r="Q3986" s="149" t="s">
        <v>31</v>
      </c>
      <c r="R3986" s="1"/>
    </row>
    <row r="3987" spans="1:18" ht="15.75" hidden="1" customHeight="1">
      <c r="A3987" s="1" t="str">
        <f t="shared" si="1"/>
        <v/>
      </c>
      <c r="B3987" s="1"/>
      <c r="C3987" s="38" t="str">
        <f>IF('TSA Input'!J3962="","",IF('TSA Input'!J3962="Yes",'TSA Input'!B3962,"Ineligible"))</f>
        <v/>
      </c>
      <c r="D3987" s="39" t="str">
        <f>IF('TSA Input'!J3962="","",IF('TSA Input'!J3962="Yes",'TSA Input'!H3962,""))</f>
        <v/>
      </c>
      <c r="E3987" s="40" t="str">
        <f>IF('TSA Input'!J3962="","",IF('TSA Input'!J3962="Yes",'TSA Input'!G3962,""))</f>
        <v/>
      </c>
      <c r="F3987" s="42" t="str">
        <f>IF('TSA Input'!J3962="","",IF('TSA Input'!J3962="Yes",'TSA Input'!C3962,""))</f>
        <v/>
      </c>
      <c r="G3987" s="43" t="str">
        <f>IF('TSA Input'!J3962="","",IF('TSA Input'!J3962="Yes",'TSA Input'!I3962,""))</f>
        <v/>
      </c>
      <c r="H3987" s="43" t="str">
        <f>IF('TSA Input'!J3962="","",IF('TSA Input'!J3962="Yes",'TSA Input'!E3962,""))</f>
        <v/>
      </c>
      <c r="I3987" s="45" t="str">
        <f t="shared" si="2"/>
        <v/>
      </c>
      <c r="J3987" s="146" t="str">
        <f>IF('TSA Input'!$J3962="","",IF('TSA Input'!$J3962="Yes",'TSA Input'!$C3962,""))</f>
        <v/>
      </c>
      <c r="K3987" s="147" t="str">
        <f>IF('TSA Input'!$J3962="","",IF('TSA Input'!$J3962="Yes",'TSA Input'!$I3962,""))</f>
        <v/>
      </c>
      <c r="L3987" s="147" t="str">
        <f>IF('TSA Input'!$J3962="","",IF('TSA Input'!$J3962="Yes",'TSA Input'!$E3962,""))</f>
        <v/>
      </c>
      <c r="M3987" s="45" t="str">
        <f t="shared" si="3"/>
        <v/>
      </c>
      <c r="N3987" s="48"/>
      <c r="O3987" s="49"/>
      <c r="P3987" s="148" t="s">
        <v>31</v>
      </c>
      <c r="Q3987" s="149" t="s">
        <v>31</v>
      </c>
      <c r="R3987" s="1"/>
    </row>
    <row r="3988" spans="1:18" ht="15.75" hidden="1" customHeight="1">
      <c r="A3988" s="1" t="str">
        <f t="shared" si="1"/>
        <v/>
      </c>
      <c r="B3988" s="1"/>
      <c r="C3988" s="38" t="str">
        <f>IF('TSA Input'!J3963="","",IF('TSA Input'!J3963="Yes",'TSA Input'!B3963,"Ineligible"))</f>
        <v/>
      </c>
      <c r="D3988" s="39" t="str">
        <f>IF('TSA Input'!J3963="","",IF('TSA Input'!J3963="Yes",'TSA Input'!H3963,""))</f>
        <v/>
      </c>
      <c r="E3988" s="40" t="str">
        <f>IF('TSA Input'!J3963="","",IF('TSA Input'!J3963="Yes",'TSA Input'!G3963,""))</f>
        <v/>
      </c>
      <c r="F3988" s="42" t="str">
        <f>IF('TSA Input'!J3963="","",IF('TSA Input'!J3963="Yes",'TSA Input'!C3963,""))</f>
        <v/>
      </c>
      <c r="G3988" s="43" t="str">
        <f>IF('TSA Input'!J3963="","",IF('TSA Input'!J3963="Yes",'TSA Input'!I3963,""))</f>
        <v/>
      </c>
      <c r="H3988" s="43" t="str">
        <f>IF('TSA Input'!J3963="","",IF('TSA Input'!J3963="Yes",'TSA Input'!E3963,""))</f>
        <v/>
      </c>
      <c r="I3988" s="45" t="str">
        <f t="shared" si="2"/>
        <v/>
      </c>
      <c r="J3988" s="146" t="str">
        <f>IF('TSA Input'!$J3963="","",IF('TSA Input'!$J3963="Yes",'TSA Input'!$C3963,""))</f>
        <v/>
      </c>
      <c r="K3988" s="147" t="str">
        <f>IF('TSA Input'!$J3963="","",IF('TSA Input'!$J3963="Yes",'TSA Input'!$I3963,""))</f>
        <v/>
      </c>
      <c r="L3988" s="147" t="str">
        <f>IF('TSA Input'!$J3963="","",IF('TSA Input'!$J3963="Yes",'TSA Input'!$E3963,""))</f>
        <v/>
      </c>
      <c r="M3988" s="45" t="str">
        <f t="shared" si="3"/>
        <v/>
      </c>
      <c r="N3988" s="48"/>
      <c r="O3988" s="49"/>
      <c r="P3988" s="148" t="s">
        <v>31</v>
      </c>
      <c r="Q3988" s="149" t="s">
        <v>31</v>
      </c>
      <c r="R3988" s="1"/>
    </row>
    <row r="3989" spans="1:18" ht="15.75" hidden="1" customHeight="1">
      <c r="A3989" s="1" t="str">
        <f t="shared" si="1"/>
        <v/>
      </c>
      <c r="B3989" s="1"/>
      <c r="C3989" s="38" t="str">
        <f>IF('TSA Input'!J3964="","",IF('TSA Input'!J3964="Yes",'TSA Input'!B3964,"Ineligible"))</f>
        <v/>
      </c>
      <c r="D3989" s="39" t="str">
        <f>IF('TSA Input'!J3964="","",IF('TSA Input'!J3964="Yes",'TSA Input'!H3964,""))</f>
        <v/>
      </c>
      <c r="E3989" s="40" t="str">
        <f>IF('TSA Input'!J3964="","",IF('TSA Input'!J3964="Yes",'TSA Input'!G3964,""))</f>
        <v/>
      </c>
      <c r="F3989" s="42" t="str">
        <f>IF('TSA Input'!J3964="","",IF('TSA Input'!J3964="Yes",'TSA Input'!C3964,""))</f>
        <v/>
      </c>
      <c r="G3989" s="43" t="str">
        <f>IF('TSA Input'!J3964="","",IF('TSA Input'!J3964="Yes",'TSA Input'!I3964,""))</f>
        <v/>
      </c>
      <c r="H3989" s="43" t="str">
        <f>IF('TSA Input'!J3964="","",IF('TSA Input'!J3964="Yes",'TSA Input'!E3964,""))</f>
        <v/>
      </c>
      <c r="I3989" s="45" t="str">
        <f t="shared" si="2"/>
        <v/>
      </c>
      <c r="J3989" s="146" t="str">
        <f>IF('TSA Input'!$J3964="","",IF('TSA Input'!$J3964="Yes",'TSA Input'!$C3964,""))</f>
        <v/>
      </c>
      <c r="K3989" s="147" t="str">
        <f>IF('TSA Input'!$J3964="","",IF('TSA Input'!$J3964="Yes",'TSA Input'!$I3964,""))</f>
        <v/>
      </c>
      <c r="L3989" s="147" t="str">
        <f>IF('TSA Input'!$J3964="","",IF('TSA Input'!$J3964="Yes",'TSA Input'!$E3964,""))</f>
        <v/>
      </c>
      <c r="M3989" s="45" t="str">
        <f t="shared" si="3"/>
        <v/>
      </c>
      <c r="N3989" s="48"/>
      <c r="O3989" s="49"/>
      <c r="P3989" s="148" t="s">
        <v>31</v>
      </c>
      <c r="Q3989" s="149" t="s">
        <v>31</v>
      </c>
      <c r="R3989" s="1"/>
    </row>
    <row r="3990" spans="1:18" ht="15.75" hidden="1" customHeight="1">
      <c r="A3990" s="1" t="str">
        <f t="shared" si="1"/>
        <v/>
      </c>
      <c r="B3990" s="1"/>
      <c r="C3990" s="38" t="str">
        <f>IF('TSA Input'!J3965="","",IF('TSA Input'!J3965="Yes",'TSA Input'!B3965,"Ineligible"))</f>
        <v/>
      </c>
      <c r="D3990" s="39" t="str">
        <f>IF('TSA Input'!J3965="","",IF('TSA Input'!J3965="Yes",'TSA Input'!H3965,""))</f>
        <v/>
      </c>
      <c r="E3990" s="40" t="str">
        <f>IF('TSA Input'!J3965="","",IF('TSA Input'!J3965="Yes",'TSA Input'!G3965,""))</f>
        <v/>
      </c>
      <c r="F3990" s="42" t="str">
        <f>IF('TSA Input'!J3965="","",IF('TSA Input'!J3965="Yes",'TSA Input'!C3965,""))</f>
        <v/>
      </c>
      <c r="G3990" s="43" t="str">
        <f>IF('TSA Input'!J3965="","",IF('TSA Input'!J3965="Yes",'TSA Input'!I3965,""))</f>
        <v/>
      </c>
      <c r="H3990" s="43" t="str">
        <f>IF('TSA Input'!J3965="","",IF('TSA Input'!J3965="Yes",'TSA Input'!E3965,""))</f>
        <v/>
      </c>
      <c r="I3990" s="45" t="str">
        <f t="shared" si="2"/>
        <v/>
      </c>
      <c r="J3990" s="146" t="str">
        <f>IF('TSA Input'!$J3965="","",IF('TSA Input'!$J3965="Yes",'TSA Input'!$C3965,""))</f>
        <v/>
      </c>
      <c r="K3990" s="147" t="str">
        <f>IF('TSA Input'!$J3965="","",IF('TSA Input'!$J3965="Yes",'TSA Input'!$I3965,""))</f>
        <v/>
      </c>
      <c r="L3990" s="147" t="str">
        <f>IF('TSA Input'!$J3965="","",IF('TSA Input'!$J3965="Yes",'TSA Input'!$E3965,""))</f>
        <v/>
      </c>
      <c r="M3990" s="45" t="str">
        <f t="shared" si="3"/>
        <v/>
      </c>
      <c r="N3990" s="48"/>
      <c r="O3990" s="49"/>
      <c r="P3990" s="148" t="s">
        <v>31</v>
      </c>
      <c r="Q3990" s="149" t="s">
        <v>31</v>
      </c>
      <c r="R3990" s="1"/>
    </row>
    <row r="3991" spans="1:18" ht="15.75" hidden="1" customHeight="1">
      <c r="A3991" s="1" t="str">
        <f t="shared" si="1"/>
        <v/>
      </c>
      <c r="B3991" s="1"/>
      <c r="C3991" s="38" t="str">
        <f>IF('TSA Input'!J3966="","",IF('TSA Input'!J3966="Yes",'TSA Input'!B3966,"Ineligible"))</f>
        <v/>
      </c>
      <c r="D3991" s="39" t="str">
        <f>IF('TSA Input'!J3966="","",IF('TSA Input'!J3966="Yes",'TSA Input'!H3966,""))</f>
        <v/>
      </c>
      <c r="E3991" s="40" t="str">
        <f>IF('TSA Input'!J3966="","",IF('TSA Input'!J3966="Yes",'TSA Input'!G3966,""))</f>
        <v/>
      </c>
      <c r="F3991" s="42" t="str">
        <f>IF('TSA Input'!J3966="","",IF('TSA Input'!J3966="Yes",'TSA Input'!C3966,""))</f>
        <v/>
      </c>
      <c r="G3991" s="43" t="str">
        <f>IF('TSA Input'!J3966="","",IF('TSA Input'!J3966="Yes",'TSA Input'!I3966,""))</f>
        <v/>
      </c>
      <c r="H3991" s="43" t="str">
        <f>IF('TSA Input'!J3966="","",IF('TSA Input'!J3966="Yes",'TSA Input'!E3966,""))</f>
        <v/>
      </c>
      <c r="I3991" s="45" t="str">
        <f t="shared" si="2"/>
        <v/>
      </c>
      <c r="J3991" s="146" t="str">
        <f>IF('TSA Input'!$J3966="","",IF('TSA Input'!$J3966="Yes",'TSA Input'!$C3966,""))</f>
        <v/>
      </c>
      <c r="K3991" s="147" t="str">
        <f>IF('TSA Input'!$J3966="","",IF('TSA Input'!$J3966="Yes",'TSA Input'!$I3966,""))</f>
        <v/>
      </c>
      <c r="L3991" s="147" t="str">
        <f>IF('TSA Input'!$J3966="","",IF('TSA Input'!$J3966="Yes",'TSA Input'!$E3966,""))</f>
        <v/>
      </c>
      <c r="M3991" s="45" t="str">
        <f t="shared" si="3"/>
        <v/>
      </c>
      <c r="N3991" s="48"/>
      <c r="O3991" s="49"/>
      <c r="P3991" s="148" t="s">
        <v>31</v>
      </c>
      <c r="Q3991" s="149" t="s">
        <v>31</v>
      </c>
      <c r="R3991" s="1"/>
    </row>
    <row r="3992" spans="1:18" ht="15.75" hidden="1" customHeight="1">
      <c r="A3992" s="1" t="str">
        <f t="shared" si="1"/>
        <v/>
      </c>
      <c r="B3992" s="1"/>
      <c r="C3992" s="38" t="str">
        <f>IF('TSA Input'!J3967="","",IF('TSA Input'!J3967="Yes",'TSA Input'!B3967,"Ineligible"))</f>
        <v/>
      </c>
      <c r="D3992" s="39" t="str">
        <f>IF('TSA Input'!J3967="","",IF('TSA Input'!J3967="Yes",'TSA Input'!H3967,""))</f>
        <v/>
      </c>
      <c r="E3992" s="40" t="str">
        <f>IF('TSA Input'!J3967="","",IF('TSA Input'!J3967="Yes",'TSA Input'!G3967,""))</f>
        <v/>
      </c>
      <c r="F3992" s="42" t="str">
        <f>IF('TSA Input'!J3967="","",IF('TSA Input'!J3967="Yes",'TSA Input'!C3967,""))</f>
        <v/>
      </c>
      <c r="G3992" s="43" t="str">
        <f>IF('TSA Input'!J3967="","",IF('TSA Input'!J3967="Yes",'TSA Input'!I3967,""))</f>
        <v/>
      </c>
      <c r="H3992" s="43" t="str">
        <f>IF('TSA Input'!J3967="","",IF('TSA Input'!J3967="Yes",'TSA Input'!E3967,""))</f>
        <v/>
      </c>
      <c r="I3992" s="45" t="str">
        <f t="shared" si="2"/>
        <v/>
      </c>
      <c r="J3992" s="146" t="str">
        <f>IF('TSA Input'!$J3967="","",IF('TSA Input'!$J3967="Yes",'TSA Input'!$C3967,""))</f>
        <v/>
      </c>
      <c r="K3992" s="147" t="str">
        <f>IF('TSA Input'!$J3967="","",IF('TSA Input'!$J3967="Yes",'TSA Input'!$I3967,""))</f>
        <v/>
      </c>
      <c r="L3992" s="147" t="str">
        <f>IF('TSA Input'!$J3967="","",IF('TSA Input'!$J3967="Yes",'TSA Input'!$E3967,""))</f>
        <v/>
      </c>
      <c r="M3992" s="45" t="str">
        <f t="shared" si="3"/>
        <v/>
      </c>
      <c r="N3992" s="48"/>
      <c r="O3992" s="49"/>
      <c r="P3992" s="148" t="s">
        <v>31</v>
      </c>
      <c r="Q3992" s="149" t="s">
        <v>31</v>
      </c>
      <c r="R3992" s="1"/>
    </row>
    <row r="3993" spans="1:18" ht="15.75" hidden="1" customHeight="1">
      <c r="A3993" s="1" t="str">
        <f t="shared" si="1"/>
        <v/>
      </c>
      <c r="B3993" s="1"/>
      <c r="C3993" s="38" t="str">
        <f>IF('TSA Input'!J3968="","",IF('TSA Input'!J3968="Yes",'TSA Input'!B3968,"Ineligible"))</f>
        <v/>
      </c>
      <c r="D3993" s="39" t="str">
        <f>IF('TSA Input'!J3968="","",IF('TSA Input'!J3968="Yes",'TSA Input'!H3968,""))</f>
        <v/>
      </c>
      <c r="E3993" s="40" t="str">
        <f>IF('TSA Input'!J3968="","",IF('TSA Input'!J3968="Yes",'TSA Input'!G3968,""))</f>
        <v/>
      </c>
      <c r="F3993" s="42" t="str">
        <f>IF('TSA Input'!J3968="","",IF('TSA Input'!J3968="Yes",'TSA Input'!C3968,""))</f>
        <v/>
      </c>
      <c r="G3993" s="43" t="str">
        <f>IF('TSA Input'!J3968="","",IF('TSA Input'!J3968="Yes",'TSA Input'!I3968,""))</f>
        <v/>
      </c>
      <c r="H3993" s="43" t="str">
        <f>IF('TSA Input'!J3968="","",IF('TSA Input'!J3968="Yes",'TSA Input'!E3968,""))</f>
        <v/>
      </c>
      <c r="I3993" s="45" t="str">
        <f t="shared" si="2"/>
        <v/>
      </c>
      <c r="J3993" s="146" t="str">
        <f>IF('TSA Input'!$J3968="","",IF('TSA Input'!$J3968="Yes",'TSA Input'!$C3968,""))</f>
        <v/>
      </c>
      <c r="K3993" s="147" t="str">
        <f>IF('TSA Input'!$J3968="","",IF('TSA Input'!$J3968="Yes",'TSA Input'!$I3968,""))</f>
        <v/>
      </c>
      <c r="L3993" s="147" t="str">
        <f>IF('TSA Input'!$J3968="","",IF('TSA Input'!$J3968="Yes",'TSA Input'!$E3968,""))</f>
        <v/>
      </c>
      <c r="M3993" s="45" t="str">
        <f t="shared" si="3"/>
        <v/>
      </c>
      <c r="N3993" s="48"/>
      <c r="O3993" s="49"/>
      <c r="P3993" s="148" t="s">
        <v>31</v>
      </c>
      <c r="Q3993" s="149" t="s">
        <v>31</v>
      </c>
      <c r="R3993" s="1"/>
    </row>
    <row r="3994" spans="1:18" ht="15.75" hidden="1" customHeight="1">
      <c r="A3994" s="1" t="str">
        <f t="shared" si="1"/>
        <v/>
      </c>
      <c r="B3994" s="1"/>
      <c r="C3994" s="38" t="str">
        <f>IF('TSA Input'!J3969="","",IF('TSA Input'!J3969="Yes",'TSA Input'!B3969,"Ineligible"))</f>
        <v/>
      </c>
      <c r="D3994" s="39" t="str">
        <f>IF('TSA Input'!J3969="","",IF('TSA Input'!J3969="Yes",'TSA Input'!H3969,""))</f>
        <v/>
      </c>
      <c r="E3994" s="40" t="str">
        <f>IF('TSA Input'!J3969="","",IF('TSA Input'!J3969="Yes",'TSA Input'!G3969,""))</f>
        <v/>
      </c>
      <c r="F3994" s="42" t="str">
        <f>IF('TSA Input'!J3969="","",IF('TSA Input'!J3969="Yes",'TSA Input'!C3969,""))</f>
        <v/>
      </c>
      <c r="G3994" s="43" t="str">
        <f>IF('TSA Input'!J3969="","",IF('TSA Input'!J3969="Yes",'TSA Input'!I3969,""))</f>
        <v/>
      </c>
      <c r="H3994" s="43" t="str">
        <f>IF('TSA Input'!J3969="","",IF('TSA Input'!J3969="Yes",'TSA Input'!E3969,""))</f>
        <v/>
      </c>
      <c r="I3994" s="45" t="str">
        <f t="shared" si="2"/>
        <v/>
      </c>
      <c r="J3994" s="146" t="str">
        <f>IF('TSA Input'!$J3969="","",IF('TSA Input'!$J3969="Yes",'TSA Input'!$C3969,""))</f>
        <v/>
      </c>
      <c r="K3994" s="147" t="str">
        <f>IF('TSA Input'!$J3969="","",IF('TSA Input'!$J3969="Yes",'TSA Input'!$I3969,""))</f>
        <v/>
      </c>
      <c r="L3994" s="147" t="str">
        <f>IF('TSA Input'!$J3969="","",IF('TSA Input'!$J3969="Yes",'TSA Input'!$E3969,""))</f>
        <v/>
      </c>
      <c r="M3994" s="45" t="str">
        <f t="shared" si="3"/>
        <v/>
      </c>
      <c r="N3994" s="48"/>
      <c r="O3994" s="49"/>
      <c r="P3994" s="148" t="s">
        <v>31</v>
      </c>
      <c r="Q3994" s="149" t="s">
        <v>31</v>
      </c>
      <c r="R3994" s="1"/>
    </row>
    <row r="3995" spans="1:18" ht="15.75" hidden="1" customHeight="1">
      <c r="A3995" s="1" t="str">
        <f t="shared" si="1"/>
        <v/>
      </c>
      <c r="B3995" s="1"/>
      <c r="C3995" s="38" t="str">
        <f>IF('TSA Input'!J3970="","",IF('TSA Input'!J3970="Yes",'TSA Input'!B3970,"Ineligible"))</f>
        <v/>
      </c>
      <c r="D3995" s="39" t="str">
        <f>IF('TSA Input'!J3970="","",IF('TSA Input'!J3970="Yes",'TSA Input'!H3970,""))</f>
        <v/>
      </c>
      <c r="E3995" s="40" t="str">
        <f>IF('TSA Input'!J3970="","",IF('TSA Input'!J3970="Yes",'TSA Input'!G3970,""))</f>
        <v/>
      </c>
      <c r="F3995" s="42" t="str">
        <f>IF('TSA Input'!J3970="","",IF('TSA Input'!J3970="Yes",'TSA Input'!C3970,""))</f>
        <v/>
      </c>
      <c r="G3995" s="43" t="str">
        <f>IF('TSA Input'!J3970="","",IF('TSA Input'!J3970="Yes",'TSA Input'!I3970,""))</f>
        <v/>
      </c>
      <c r="H3995" s="43" t="str">
        <f>IF('TSA Input'!J3970="","",IF('TSA Input'!J3970="Yes",'TSA Input'!E3970,""))</f>
        <v/>
      </c>
      <c r="I3995" s="45" t="str">
        <f t="shared" si="2"/>
        <v/>
      </c>
      <c r="J3995" s="146" t="str">
        <f>IF('TSA Input'!$J3970="","",IF('TSA Input'!$J3970="Yes",'TSA Input'!$C3970,""))</f>
        <v/>
      </c>
      <c r="K3995" s="147" t="str">
        <f>IF('TSA Input'!$J3970="","",IF('TSA Input'!$J3970="Yes",'TSA Input'!$I3970,""))</f>
        <v/>
      </c>
      <c r="L3995" s="147" t="str">
        <f>IF('TSA Input'!$J3970="","",IF('TSA Input'!$J3970="Yes",'TSA Input'!$E3970,""))</f>
        <v/>
      </c>
      <c r="M3995" s="45" t="str">
        <f t="shared" si="3"/>
        <v/>
      </c>
      <c r="N3995" s="48"/>
      <c r="O3995" s="49"/>
      <c r="P3995" s="148" t="s">
        <v>31</v>
      </c>
      <c r="Q3995" s="149" t="s">
        <v>31</v>
      </c>
      <c r="R3995" s="1"/>
    </row>
    <row r="3996" spans="1:18" ht="15.75" hidden="1" customHeight="1">
      <c r="A3996" s="1" t="str">
        <f t="shared" si="1"/>
        <v/>
      </c>
      <c r="B3996" s="1"/>
      <c r="C3996" s="38" t="str">
        <f>IF('TSA Input'!J3971="","",IF('TSA Input'!J3971="Yes",'TSA Input'!B3971,"Ineligible"))</f>
        <v/>
      </c>
      <c r="D3996" s="39" t="str">
        <f>IF('TSA Input'!J3971="","",IF('TSA Input'!J3971="Yes",'TSA Input'!H3971,""))</f>
        <v/>
      </c>
      <c r="E3996" s="40" t="str">
        <f>IF('TSA Input'!J3971="","",IF('TSA Input'!J3971="Yes",'TSA Input'!G3971,""))</f>
        <v/>
      </c>
      <c r="F3996" s="42" t="str">
        <f>IF('TSA Input'!J3971="","",IF('TSA Input'!J3971="Yes",'TSA Input'!C3971,""))</f>
        <v/>
      </c>
      <c r="G3996" s="43" t="str">
        <f>IF('TSA Input'!J3971="","",IF('TSA Input'!J3971="Yes",'TSA Input'!I3971,""))</f>
        <v/>
      </c>
      <c r="H3996" s="43" t="str">
        <f>IF('TSA Input'!J3971="","",IF('TSA Input'!J3971="Yes",'TSA Input'!E3971,""))</f>
        <v/>
      </c>
      <c r="I3996" s="45" t="str">
        <f t="shared" si="2"/>
        <v/>
      </c>
      <c r="J3996" s="146" t="str">
        <f>IF('TSA Input'!$J3971="","",IF('TSA Input'!$J3971="Yes",'TSA Input'!$C3971,""))</f>
        <v/>
      </c>
      <c r="K3996" s="147" t="str">
        <f>IF('TSA Input'!$J3971="","",IF('TSA Input'!$J3971="Yes",'TSA Input'!$I3971,""))</f>
        <v/>
      </c>
      <c r="L3996" s="147" t="str">
        <f>IF('TSA Input'!$J3971="","",IF('TSA Input'!$J3971="Yes",'TSA Input'!$E3971,""))</f>
        <v/>
      </c>
      <c r="M3996" s="45" t="str">
        <f t="shared" si="3"/>
        <v/>
      </c>
      <c r="N3996" s="48"/>
      <c r="O3996" s="49"/>
      <c r="P3996" s="148" t="s">
        <v>31</v>
      </c>
      <c r="Q3996" s="149" t="s">
        <v>31</v>
      </c>
      <c r="R3996" s="1"/>
    </row>
    <row r="3997" spans="1:18" ht="15.75" hidden="1" customHeight="1">
      <c r="A3997" s="1" t="str">
        <f t="shared" si="1"/>
        <v/>
      </c>
      <c r="B3997" s="1"/>
      <c r="C3997" s="38" t="str">
        <f>IF('TSA Input'!J3972="","",IF('TSA Input'!J3972="Yes",'TSA Input'!B3972,"Ineligible"))</f>
        <v/>
      </c>
      <c r="D3997" s="39" t="str">
        <f>IF('TSA Input'!J3972="","",IF('TSA Input'!J3972="Yes",'TSA Input'!H3972,""))</f>
        <v/>
      </c>
      <c r="E3997" s="40" t="str">
        <f>IF('TSA Input'!J3972="","",IF('TSA Input'!J3972="Yes",'TSA Input'!G3972,""))</f>
        <v/>
      </c>
      <c r="F3997" s="42" t="str">
        <f>IF('TSA Input'!J3972="","",IF('TSA Input'!J3972="Yes",'TSA Input'!C3972,""))</f>
        <v/>
      </c>
      <c r="G3997" s="43" t="str">
        <f>IF('TSA Input'!J3972="","",IF('TSA Input'!J3972="Yes",'TSA Input'!I3972,""))</f>
        <v/>
      </c>
      <c r="H3997" s="43" t="str">
        <f>IF('TSA Input'!J3972="","",IF('TSA Input'!J3972="Yes",'TSA Input'!E3972,""))</f>
        <v/>
      </c>
      <c r="I3997" s="45" t="str">
        <f t="shared" si="2"/>
        <v/>
      </c>
      <c r="J3997" s="146" t="str">
        <f>IF('TSA Input'!$J3972="","",IF('TSA Input'!$J3972="Yes",'TSA Input'!$C3972,""))</f>
        <v/>
      </c>
      <c r="K3997" s="147" t="str">
        <f>IF('TSA Input'!$J3972="","",IF('TSA Input'!$J3972="Yes",'TSA Input'!$I3972,""))</f>
        <v/>
      </c>
      <c r="L3997" s="147" t="str">
        <f>IF('TSA Input'!$J3972="","",IF('TSA Input'!$J3972="Yes",'TSA Input'!$E3972,""))</f>
        <v/>
      </c>
      <c r="M3997" s="45" t="str">
        <f t="shared" si="3"/>
        <v/>
      </c>
      <c r="N3997" s="48"/>
      <c r="O3997" s="49"/>
      <c r="P3997" s="148" t="s">
        <v>31</v>
      </c>
      <c r="Q3997" s="149" t="s">
        <v>31</v>
      </c>
      <c r="R3997" s="1"/>
    </row>
    <row r="3998" spans="1:18" ht="15.75" hidden="1" customHeight="1">
      <c r="A3998" s="1" t="str">
        <f t="shared" si="1"/>
        <v/>
      </c>
      <c r="B3998" s="1"/>
      <c r="C3998" s="38" t="str">
        <f>IF('TSA Input'!J3973="","",IF('TSA Input'!J3973="Yes",'TSA Input'!B3973,"Ineligible"))</f>
        <v/>
      </c>
      <c r="D3998" s="39" t="str">
        <f>IF('TSA Input'!J3973="","",IF('TSA Input'!J3973="Yes",'TSA Input'!H3973,""))</f>
        <v/>
      </c>
      <c r="E3998" s="40" t="str">
        <f>IF('TSA Input'!J3973="","",IF('TSA Input'!J3973="Yes",'TSA Input'!G3973,""))</f>
        <v/>
      </c>
      <c r="F3998" s="42" t="str">
        <f>IF('TSA Input'!J3973="","",IF('TSA Input'!J3973="Yes",'TSA Input'!C3973,""))</f>
        <v/>
      </c>
      <c r="G3998" s="43" t="str">
        <f>IF('TSA Input'!J3973="","",IF('TSA Input'!J3973="Yes",'TSA Input'!I3973,""))</f>
        <v/>
      </c>
      <c r="H3998" s="43" t="str">
        <f>IF('TSA Input'!J3973="","",IF('TSA Input'!J3973="Yes",'TSA Input'!E3973,""))</f>
        <v/>
      </c>
      <c r="I3998" s="45" t="str">
        <f t="shared" si="2"/>
        <v/>
      </c>
      <c r="J3998" s="146" t="str">
        <f>IF('TSA Input'!$J3973="","",IF('TSA Input'!$J3973="Yes",'TSA Input'!$C3973,""))</f>
        <v/>
      </c>
      <c r="K3998" s="147" t="str">
        <f>IF('TSA Input'!$J3973="","",IF('TSA Input'!$J3973="Yes",'TSA Input'!$I3973,""))</f>
        <v/>
      </c>
      <c r="L3998" s="147" t="str">
        <f>IF('TSA Input'!$J3973="","",IF('TSA Input'!$J3973="Yes",'TSA Input'!$E3973,""))</f>
        <v/>
      </c>
      <c r="M3998" s="45" t="str">
        <f t="shared" si="3"/>
        <v/>
      </c>
      <c r="N3998" s="48"/>
      <c r="O3998" s="49"/>
      <c r="P3998" s="148" t="s">
        <v>31</v>
      </c>
      <c r="Q3998" s="149" t="s">
        <v>31</v>
      </c>
      <c r="R3998" s="1"/>
    </row>
    <row r="3999" spans="1:18" ht="15.75" hidden="1" customHeight="1">
      <c r="A3999" s="1" t="str">
        <f t="shared" si="1"/>
        <v/>
      </c>
      <c r="B3999" s="1"/>
      <c r="C3999" s="38" t="str">
        <f>IF('TSA Input'!J3974="","",IF('TSA Input'!J3974="Yes",'TSA Input'!B3974,"Ineligible"))</f>
        <v/>
      </c>
      <c r="D3999" s="39" t="str">
        <f>IF('TSA Input'!J3974="","",IF('TSA Input'!J3974="Yes",'TSA Input'!H3974,""))</f>
        <v/>
      </c>
      <c r="E3999" s="40" t="str">
        <f>IF('TSA Input'!J3974="","",IF('TSA Input'!J3974="Yes",'TSA Input'!G3974,""))</f>
        <v/>
      </c>
      <c r="F3999" s="42" t="str">
        <f>IF('TSA Input'!J3974="","",IF('TSA Input'!J3974="Yes",'TSA Input'!C3974,""))</f>
        <v/>
      </c>
      <c r="G3999" s="43" t="str">
        <f>IF('TSA Input'!J3974="","",IF('TSA Input'!J3974="Yes",'TSA Input'!I3974,""))</f>
        <v/>
      </c>
      <c r="H3999" s="43" t="str">
        <f>IF('TSA Input'!J3974="","",IF('TSA Input'!J3974="Yes",'TSA Input'!E3974,""))</f>
        <v/>
      </c>
      <c r="I3999" s="45" t="str">
        <f t="shared" si="2"/>
        <v/>
      </c>
      <c r="J3999" s="146" t="str">
        <f>IF('TSA Input'!$J3974="","",IF('TSA Input'!$J3974="Yes",'TSA Input'!$C3974,""))</f>
        <v/>
      </c>
      <c r="K3999" s="147" t="str">
        <f>IF('TSA Input'!$J3974="","",IF('TSA Input'!$J3974="Yes",'TSA Input'!$I3974,""))</f>
        <v/>
      </c>
      <c r="L3999" s="147" t="str">
        <f>IF('TSA Input'!$J3974="","",IF('TSA Input'!$J3974="Yes",'TSA Input'!$E3974,""))</f>
        <v/>
      </c>
      <c r="M3999" s="45" t="str">
        <f t="shared" si="3"/>
        <v/>
      </c>
      <c r="N3999" s="48"/>
      <c r="O3999" s="49"/>
      <c r="P3999" s="148" t="s">
        <v>31</v>
      </c>
      <c r="Q3999" s="149" t="s">
        <v>31</v>
      </c>
      <c r="R3999" s="1"/>
    </row>
    <row r="4000" spans="1:18" ht="15.75" hidden="1" customHeight="1">
      <c r="A4000" s="1" t="str">
        <f t="shared" si="1"/>
        <v/>
      </c>
      <c r="B4000" s="1"/>
      <c r="C4000" s="38" t="str">
        <f>IF('TSA Input'!J3975="","",IF('TSA Input'!J3975="Yes",'TSA Input'!B3975,"Ineligible"))</f>
        <v/>
      </c>
      <c r="D4000" s="39" t="str">
        <f>IF('TSA Input'!J3975="","",IF('TSA Input'!J3975="Yes",'TSA Input'!H3975,""))</f>
        <v/>
      </c>
      <c r="E4000" s="40" t="str">
        <f>IF('TSA Input'!J3975="","",IF('TSA Input'!J3975="Yes",'TSA Input'!G3975,""))</f>
        <v/>
      </c>
      <c r="F4000" s="42" t="str">
        <f>IF('TSA Input'!J3975="","",IF('TSA Input'!J3975="Yes",'TSA Input'!C3975,""))</f>
        <v/>
      </c>
      <c r="G4000" s="43" t="str">
        <f>IF('TSA Input'!J3975="","",IF('TSA Input'!J3975="Yes",'TSA Input'!I3975,""))</f>
        <v/>
      </c>
      <c r="H4000" s="43" t="str">
        <f>IF('TSA Input'!J3975="","",IF('TSA Input'!J3975="Yes",'TSA Input'!E3975,""))</f>
        <v/>
      </c>
      <c r="I4000" s="45" t="str">
        <f t="shared" si="2"/>
        <v/>
      </c>
      <c r="J4000" s="146" t="str">
        <f>IF('TSA Input'!$J3975="","",IF('TSA Input'!$J3975="Yes",'TSA Input'!$C3975,""))</f>
        <v/>
      </c>
      <c r="K4000" s="147" t="str">
        <f>IF('TSA Input'!$J3975="","",IF('TSA Input'!$J3975="Yes",'TSA Input'!$I3975,""))</f>
        <v/>
      </c>
      <c r="L4000" s="147" t="str">
        <f>IF('TSA Input'!$J3975="","",IF('TSA Input'!$J3975="Yes",'TSA Input'!$E3975,""))</f>
        <v/>
      </c>
      <c r="M4000" s="45" t="str">
        <f t="shared" si="3"/>
        <v/>
      </c>
      <c r="N4000" s="48"/>
      <c r="O4000" s="49"/>
      <c r="P4000" s="148" t="s">
        <v>31</v>
      </c>
      <c r="Q4000" s="149" t="s">
        <v>31</v>
      </c>
      <c r="R4000" s="1"/>
    </row>
    <row r="4001" spans="1:18" ht="15.75" hidden="1" customHeight="1">
      <c r="A4001" s="1" t="str">
        <f t="shared" si="1"/>
        <v/>
      </c>
      <c r="B4001" s="1"/>
      <c r="C4001" s="38" t="str">
        <f>IF('TSA Input'!J3976="","",IF('TSA Input'!J3976="Yes",'TSA Input'!B3976,"Ineligible"))</f>
        <v/>
      </c>
      <c r="D4001" s="39" t="str">
        <f>IF('TSA Input'!J3976="","",IF('TSA Input'!J3976="Yes",'TSA Input'!H3976,""))</f>
        <v/>
      </c>
      <c r="E4001" s="40" t="str">
        <f>IF('TSA Input'!J3976="","",IF('TSA Input'!J3976="Yes",'TSA Input'!G3976,""))</f>
        <v/>
      </c>
      <c r="F4001" s="42" t="str">
        <f>IF('TSA Input'!J3976="","",IF('TSA Input'!J3976="Yes",'TSA Input'!C3976,""))</f>
        <v/>
      </c>
      <c r="G4001" s="43" t="str">
        <f>IF('TSA Input'!J3976="","",IF('TSA Input'!J3976="Yes",'TSA Input'!I3976,""))</f>
        <v/>
      </c>
      <c r="H4001" s="43" t="str">
        <f>IF('TSA Input'!J3976="","",IF('TSA Input'!J3976="Yes",'TSA Input'!E3976,""))</f>
        <v/>
      </c>
      <c r="I4001" s="45" t="str">
        <f t="shared" si="2"/>
        <v/>
      </c>
      <c r="J4001" s="146" t="str">
        <f>IF('TSA Input'!$J3976="","",IF('TSA Input'!$J3976="Yes",'TSA Input'!$C3976,""))</f>
        <v/>
      </c>
      <c r="K4001" s="147" t="str">
        <f>IF('TSA Input'!$J3976="","",IF('TSA Input'!$J3976="Yes",'TSA Input'!$I3976,""))</f>
        <v/>
      </c>
      <c r="L4001" s="147" t="str">
        <f>IF('TSA Input'!$J3976="","",IF('TSA Input'!$J3976="Yes",'TSA Input'!$E3976,""))</f>
        <v/>
      </c>
      <c r="M4001" s="45" t="str">
        <f t="shared" si="3"/>
        <v/>
      </c>
      <c r="N4001" s="48"/>
      <c r="O4001" s="49"/>
      <c r="P4001" s="148" t="s">
        <v>31</v>
      </c>
      <c r="Q4001" s="149" t="s">
        <v>31</v>
      </c>
      <c r="R4001" s="1"/>
    </row>
    <row r="4002" spans="1:18" ht="15.75" hidden="1" customHeight="1">
      <c r="A4002" s="1" t="str">
        <f t="shared" si="1"/>
        <v/>
      </c>
      <c r="B4002" s="1"/>
      <c r="C4002" s="38" t="str">
        <f>IF('TSA Input'!J3977="","",IF('TSA Input'!J3977="Yes",'TSA Input'!B3977,"Ineligible"))</f>
        <v/>
      </c>
      <c r="D4002" s="39" t="str">
        <f>IF('TSA Input'!J3977="","",IF('TSA Input'!J3977="Yes",'TSA Input'!H3977,""))</f>
        <v/>
      </c>
      <c r="E4002" s="40" t="str">
        <f>IF('TSA Input'!J3977="","",IF('TSA Input'!J3977="Yes",'TSA Input'!G3977,""))</f>
        <v/>
      </c>
      <c r="F4002" s="42" t="str">
        <f>IF('TSA Input'!J3977="","",IF('TSA Input'!J3977="Yes",'TSA Input'!C3977,""))</f>
        <v/>
      </c>
      <c r="G4002" s="43" t="str">
        <f>IF('TSA Input'!J3977="","",IF('TSA Input'!J3977="Yes",'TSA Input'!I3977,""))</f>
        <v/>
      </c>
      <c r="H4002" s="43" t="str">
        <f>IF('TSA Input'!J3977="","",IF('TSA Input'!J3977="Yes",'TSA Input'!E3977,""))</f>
        <v/>
      </c>
      <c r="I4002" s="45" t="str">
        <f t="shared" si="2"/>
        <v/>
      </c>
      <c r="J4002" s="146" t="str">
        <f>IF('TSA Input'!$J3977="","",IF('TSA Input'!$J3977="Yes",'TSA Input'!$C3977,""))</f>
        <v/>
      </c>
      <c r="K4002" s="147" t="str">
        <f>IF('TSA Input'!$J3977="","",IF('TSA Input'!$J3977="Yes",'TSA Input'!$I3977,""))</f>
        <v/>
      </c>
      <c r="L4002" s="147" t="str">
        <f>IF('TSA Input'!$J3977="","",IF('TSA Input'!$J3977="Yes",'TSA Input'!$E3977,""))</f>
        <v/>
      </c>
      <c r="M4002" s="45" t="str">
        <f t="shared" si="3"/>
        <v/>
      </c>
      <c r="N4002" s="48"/>
      <c r="O4002" s="49"/>
      <c r="P4002" s="148" t="s">
        <v>31</v>
      </c>
      <c r="Q4002" s="149" t="s">
        <v>31</v>
      </c>
      <c r="R4002" s="1"/>
    </row>
    <row r="4003" spans="1:18" ht="15.75" hidden="1" customHeight="1">
      <c r="A4003" s="1" t="str">
        <f t="shared" si="1"/>
        <v/>
      </c>
      <c r="B4003" s="1"/>
      <c r="C4003" s="38" t="str">
        <f>IF('TSA Input'!J3978="","",IF('TSA Input'!J3978="Yes",'TSA Input'!B3978,"Ineligible"))</f>
        <v/>
      </c>
      <c r="D4003" s="39" t="str">
        <f>IF('TSA Input'!J3978="","",IF('TSA Input'!J3978="Yes",'TSA Input'!H3978,""))</f>
        <v/>
      </c>
      <c r="E4003" s="40" t="str">
        <f>IF('TSA Input'!J3978="","",IF('TSA Input'!J3978="Yes",'TSA Input'!G3978,""))</f>
        <v/>
      </c>
      <c r="F4003" s="42" t="str">
        <f>IF('TSA Input'!J3978="","",IF('TSA Input'!J3978="Yes",'TSA Input'!C3978,""))</f>
        <v/>
      </c>
      <c r="G4003" s="43" t="str">
        <f>IF('TSA Input'!J3978="","",IF('TSA Input'!J3978="Yes",'TSA Input'!I3978,""))</f>
        <v/>
      </c>
      <c r="H4003" s="43" t="str">
        <f>IF('TSA Input'!J3978="","",IF('TSA Input'!J3978="Yes",'TSA Input'!E3978,""))</f>
        <v/>
      </c>
      <c r="I4003" s="45" t="str">
        <f t="shared" si="2"/>
        <v/>
      </c>
      <c r="J4003" s="146" t="str">
        <f>IF('TSA Input'!$J3978="","",IF('TSA Input'!$J3978="Yes",'TSA Input'!$C3978,""))</f>
        <v/>
      </c>
      <c r="K4003" s="147" t="str">
        <f>IF('TSA Input'!$J3978="","",IF('TSA Input'!$J3978="Yes",'TSA Input'!$I3978,""))</f>
        <v/>
      </c>
      <c r="L4003" s="147" t="str">
        <f>IF('TSA Input'!$J3978="","",IF('TSA Input'!$J3978="Yes",'TSA Input'!$E3978,""))</f>
        <v/>
      </c>
      <c r="M4003" s="45" t="str">
        <f t="shared" si="3"/>
        <v/>
      </c>
      <c r="N4003" s="48"/>
      <c r="O4003" s="49"/>
      <c r="P4003" s="148" t="s">
        <v>31</v>
      </c>
      <c r="Q4003" s="149" t="s">
        <v>31</v>
      </c>
      <c r="R4003" s="1"/>
    </row>
    <row r="4004" spans="1:18" ht="15.75" hidden="1" customHeight="1">
      <c r="A4004" s="1" t="str">
        <f t="shared" si="1"/>
        <v/>
      </c>
      <c r="B4004" s="1"/>
      <c r="C4004" s="38" t="str">
        <f>IF('TSA Input'!J3979="","",IF('TSA Input'!J3979="Yes",'TSA Input'!B3979,"Ineligible"))</f>
        <v/>
      </c>
      <c r="D4004" s="39" t="str">
        <f>IF('TSA Input'!J3979="","",IF('TSA Input'!J3979="Yes",'TSA Input'!H3979,""))</f>
        <v/>
      </c>
      <c r="E4004" s="40" t="str">
        <f>IF('TSA Input'!J3979="","",IF('TSA Input'!J3979="Yes",'TSA Input'!G3979,""))</f>
        <v/>
      </c>
      <c r="F4004" s="42" t="str">
        <f>IF('TSA Input'!J3979="","",IF('TSA Input'!J3979="Yes",'TSA Input'!C3979,""))</f>
        <v/>
      </c>
      <c r="G4004" s="43" t="str">
        <f>IF('TSA Input'!J3979="","",IF('TSA Input'!J3979="Yes",'TSA Input'!I3979,""))</f>
        <v/>
      </c>
      <c r="H4004" s="43" t="str">
        <f>IF('TSA Input'!J3979="","",IF('TSA Input'!J3979="Yes",'TSA Input'!E3979,""))</f>
        <v/>
      </c>
      <c r="I4004" s="45" t="str">
        <f t="shared" si="2"/>
        <v/>
      </c>
      <c r="J4004" s="146" t="str">
        <f>IF('TSA Input'!$J3979="","",IF('TSA Input'!$J3979="Yes",'TSA Input'!$C3979,""))</f>
        <v/>
      </c>
      <c r="K4004" s="147" t="str">
        <f>IF('TSA Input'!$J3979="","",IF('TSA Input'!$J3979="Yes",'TSA Input'!$I3979,""))</f>
        <v/>
      </c>
      <c r="L4004" s="147" t="str">
        <f>IF('TSA Input'!$J3979="","",IF('TSA Input'!$J3979="Yes",'TSA Input'!$E3979,""))</f>
        <v/>
      </c>
      <c r="M4004" s="45" t="str">
        <f t="shared" si="3"/>
        <v/>
      </c>
      <c r="N4004" s="48"/>
      <c r="O4004" s="49"/>
      <c r="P4004" s="148" t="s">
        <v>31</v>
      </c>
      <c r="Q4004" s="149" t="s">
        <v>31</v>
      </c>
      <c r="R4004" s="1"/>
    </row>
    <row r="4005" spans="1:18" ht="15.75" hidden="1" customHeight="1">
      <c r="A4005" s="1" t="str">
        <f t="shared" si="1"/>
        <v/>
      </c>
      <c r="B4005" s="1"/>
      <c r="C4005" s="38" t="str">
        <f>IF('TSA Input'!J3980="","",IF('TSA Input'!J3980="Yes",'TSA Input'!B3980,"Ineligible"))</f>
        <v/>
      </c>
      <c r="D4005" s="39" t="str">
        <f>IF('TSA Input'!J3980="","",IF('TSA Input'!J3980="Yes",'TSA Input'!H3980,""))</f>
        <v/>
      </c>
      <c r="E4005" s="40" t="str">
        <f>IF('TSA Input'!J3980="","",IF('TSA Input'!J3980="Yes",'TSA Input'!G3980,""))</f>
        <v/>
      </c>
      <c r="F4005" s="42" t="str">
        <f>IF('TSA Input'!J3980="","",IF('TSA Input'!J3980="Yes",'TSA Input'!C3980,""))</f>
        <v/>
      </c>
      <c r="G4005" s="43" t="str">
        <f>IF('TSA Input'!J3980="","",IF('TSA Input'!J3980="Yes",'TSA Input'!I3980,""))</f>
        <v/>
      </c>
      <c r="H4005" s="43" t="str">
        <f>IF('TSA Input'!J3980="","",IF('TSA Input'!J3980="Yes",'TSA Input'!E3980,""))</f>
        <v/>
      </c>
      <c r="I4005" s="45" t="str">
        <f t="shared" si="2"/>
        <v/>
      </c>
      <c r="J4005" s="146" t="str">
        <f>IF('TSA Input'!$J3980="","",IF('TSA Input'!$J3980="Yes",'TSA Input'!$C3980,""))</f>
        <v/>
      </c>
      <c r="K4005" s="147" t="str">
        <f>IF('TSA Input'!$J3980="","",IF('TSA Input'!$J3980="Yes",'TSA Input'!$I3980,""))</f>
        <v/>
      </c>
      <c r="L4005" s="147" t="str">
        <f>IF('TSA Input'!$J3980="","",IF('TSA Input'!$J3980="Yes",'TSA Input'!$E3980,""))</f>
        <v/>
      </c>
      <c r="M4005" s="45" t="str">
        <f t="shared" si="3"/>
        <v/>
      </c>
      <c r="N4005" s="48"/>
      <c r="O4005" s="49"/>
      <c r="P4005" s="148" t="s">
        <v>31</v>
      </c>
      <c r="Q4005" s="149" t="s">
        <v>31</v>
      </c>
      <c r="R4005" s="1"/>
    </row>
    <row r="4006" spans="1:18" ht="15.75" hidden="1" customHeight="1">
      <c r="A4006" s="1" t="str">
        <f t="shared" si="1"/>
        <v/>
      </c>
      <c r="B4006" s="1"/>
      <c r="C4006" s="38" t="str">
        <f>IF('TSA Input'!J3981="","",IF('TSA Input'!J3981="Yes",'TSA Input'!B3981,"Ineligible"))</f>
        <v/>
      </c>
      <c r="D4006" s="39" t="str">
        <f>IF('TSA Input'!J3981="","",IF('TSA Input'!J3981="Yes",'TSA Input'!H3981,""))</f>
        <v/>
      </c>
      <c r="E4006" s="40" t="str">
        <f>IF('TSA Input'!J3981="","",IF('TSA Input'!J3981="Yes",'TSA Input'!G3981,""))</f>
        <v/>
      </c>
      <c r="F4006" s="42" t="str">
        <f>IF('TSA Input'!J3981="","",IF('TSA Input'!J3981="Yes",'TSA Input'!C3981,""))</f>
        <v/>
      </c>
      <c r="G4006" s="43" t="str">
        <f>IF('TSA Input'!J3981="","",IF('TSA Input'!J3981="Yes",'TSA Input'!I3981,""))</f>
        <v/>
      </c>
      <c r="H4006" s="43" t="str">
        <f>IF('TSA Input'!J3981="","",IF('TSA Input'!J3981="Yes",'TSA Input'!E3981,""))</f>
        <v/>
      </c>
      <c r="I4006" s="45" t="str">
        <f t="shared" si="2"/>
        <v/>
      </c>
      <c r="J4006" s="146" t="str">
        <f>IF('TSA Input'!$J3981="","",IF('TSA Input'!$J3981="Yes",'TSA Input'!$C3981,""))</f>
        <v/>
      </c>
      <c r="K4006" s="147" t="str">
        <f>IF('TSA Input'!$J3981="","",IF('TSA Input'!$J3981="Yes",'TSA Input'!$I3981,""))</f>
        <v/>
      </c>
      <c r="L4006" s="147" t="str">
        <f>IF('TSA Input'!$J3981="","",IF('TSA Input'!$J3981="Yes",'TSA Input'!$E3981,""))</f>
        <v/>
      </c>
      <c r="M4006" s="45" t="str">
        <f t="shared" si="3"/>
        <v/>
      </c>
      <c r="N4006" s="48"/>
      <c r="O4006" s="49"/>
      <c r="P4006" s="148" t="s">
        <v>31</v>
      </c>
      <c r="Q4006" s="149" t="s">
        <v>31</v>
      </c>
      <c r="R4006" s="1"/>
    </row>
    <row r="4007" spans="1:18" ht="15.75" hidden="1" customHeight="1">
      <c r="A4007" s="1" t="str">
        <f t="shared" si="1"/>
        <v/>
      </c>
      <c r="B4007" s="1"/>
      <c r="C4007" s="38" t="str">
        <f>IF('TSA Input'!J3982="","",IF('TSA Input'!J3982="Yes",'TSA Input'!B3982,"Ineligible"))</f>
        <v/>
      </c>
      <c r="D4007" s="39" t="str">
        <f>IF('TSA Input'!J3982="","",IF('TSA Input'!J3982="Yes",'TSA Input'!H3982,""))</f>
        <v/>
      </c>
      <c r="E4007" s="40" t="str">
        <f>IF('TSA Input'!J3982="","",IF('TSA Input'!J3982="Yes",'TSA Input'!G3982,""))</f>
        <v/>
      </c>
      <c r="F4007" s="42" t="str">
        <f>IF('TSA Input'!J3982="","",IF('TSA Input'!J3982="Yes",'TSA Input'!C3982,""))</f>
        <v/>
      </c>
      <c r="G4007" s="43" t="str">
        <f>IF('TSA Input'!J3982="","",IF('TSA Input'!J3982="Yes",'TSA Input'!I3982,""))</f>
        <v/>
      </c>
      <c r="H4007" s="43" t="str">
        <f>IF('TSA Input'!J3982="","",IF('TSA Input'!J3982="Yes",'TSA Input'!E3982,""))</f>
        <v/>
      </c>
      <c r="I4007" s="45" t="str">
        <f t="shared" si="2"/>
        <v/>
      </c>
      <c r="J4007" s="146" t="str">
        <f>IF('TSA Input'!$J3982="","",IF('TSA Input'!$J3982="Yes",'TSA Input'!$C3982,""))</f>
        <v/>
      </c>
      <c r="K4007" s="147" t="str">
        <f>IF('TSA Input'!$J3982="","",IF('TSA Input'!$J3982="Yes",'TSA Input'!$I3982,""))</f>
        <v/>
      </c>
      <c r="L4007" s="147" t="str">
        <f>IF('TSA Input'!$J3982="","",IF('TSA Input'!$J3982="Yes",'TSA Input'!$E3982,""))</f>
        <v/>
      </c>
      <c r="M4007" s="45" t="str">
        <f t="shared" si="3"/>
        <v/>
      </c>
      <c r="N4007" s="48"/>
      <c r="O4007" s="49"/>
      <c r="P4007" s="148" t="s">
        <v>31</v>
      </c>
      <c r="Q4007" s="149" t="s">
        <v>31</v>
      </c>
      <c r="R4007" s="1"/>
    </row>
    <row r="4008" spans="1:18" ht="15.75" hidden="1" customHeight="1">
      <c r="A4008" s="1" t="str">
        <f t="shared" si="1"/>
        <v/>
      </c>
      <c r="B4008" s="1"/>
      <c r="C4008" s="38" t="str">
        <f>IF('TSA Input'!J3983="","",IF('TSA Input'!J3983="Yes",'TSA Input'!B3983,"Ineligible"))</f>
        <v/>
      </c>
      <c r="D4008" s="39" t="str">
        <f>IF('TSA Input'!J3983="","",IF('TSA Input'!J3983="Yes",'TSA Input'!H3983,""))</f>
        <v/>
      </c>
      <c r="E4008" s="40" t="str">
        <f>IF('TSA Input'!J3983="","",IF('TSA Input'!J3983="Yes",'TSA Input'!G3983,""))</f>
        <v/>
      </c>
      <c r="F4008" s="42" t="str">
        <f>IF('TSA Input'!J3983="","",IF('TSA Input'!J3983="Yes",'TSA Input'!C3983,""))</f>
        <v/>
      </c>
      <c r="G4008" s="43" t="str">
        <f>IF('TSA Input'!J3983="","",IF('TSA Input'!J3983="Yes",'TSA Input'!I3983,""))</f>
        <v/>
      </c>
      <c r="H4008" s="43" t="str">
        <f>IF('TSA Input'!J3983="","",IF('TSA Input'!J3983="Yes",'TSA Input'!E3983,""))</f>
        <v/>
      </c>
      <c r="I4008" s="45" t="str">
        <f t="shared" si="2"/>
        <v/>
      </c>
      <c r="J4008" s="146" t="str">
        <f>IF('TSA Input'!$J3983="","",IF('TSA Input'!$J3983="Yes",'TSA Input'!$C3983,""))</f>
        <v/>
      </c>
      <c r="K4008" s="147" t="str">
        <f>IF('TSA Input'!$J3983="","",IF('TSA Input'!$J3983="Yes",'TSA Input'!$I3983,""))</f>
        <v/>
      </c>
      <c r="L4008" s="147" t="str">
        <f>IF('TSA Input'!$J3983="","",IF('TSA Input'!$J3983="Yes",'TSA Input'!$E3983,""))</f>
        <v/>
      </c>
      <c r="M4008" s="45" t="str">
        <f t="shared" si="3"/>
        <v/>
      </c>
      <c r="N4008" s="48"/>
      <c r="O4008" s="49"/>
      <c r="P4008" s="148" t="s">
        <v>31</v>
      </c>
      <c r="Q4008" s="149" t="s">
        <v>31</v>
      </c>
      <c r="R4008" s="1"/>
    </row>
    <row r="4009" spans="1:18" ht="15.75" hidden="1" customHeight="1">
      <c r="A4009" s="1" t="str">
        <f t="shared" si="1"/>
        <v/>
      </c>
      <c r="B4009" s="1"/>
      <c r="C4009" s="38" t="str">
        <f>IF('TSA Input'!J3984="","",IF('TSA Input'!J3984="Yes",'TSA Input'!B3984,"Ineligible"))</f>
        <v/>
      </c>
      <c r="D4009" s="39" t="str">
        <f>IF('TSA Input'!J3984="","",IF('TSA Input'!J3984="Yes",'TSA Input'!H3984,""))</f>
        <v/>
      </c>
      <c r="E4009" s="40" t="str">
        <f>IF('TSA Input'!J3984="","",IF('TSA Input'!J3984="Yes",'TSA Input'!G3984,""))</f>
        <v/>
      </c>
      <c r="F4009" s="42" t="str">
        <f>IF('TSA Input'!J3984="","",IF('TSA Input'!J3984="Yes",'TSA Input'!C3984,""))</f>
        <v/>
      </c>
      <c r="G4009" s="43" t="str">
        <f>IF('TSA Input'!J3984="","",IF('TSA Input'!J3984="Yes",'TSA Input'!I3984,""))</f>
        <v/>
      </c>
      <c r="H4009" s="43" t="str">
        <f>IF('TSA Input'!J3984="","",IF('TSA Input'!J3984="Yes",'TSA Input'!E3984,""))</f>
        <v/>
      </c>
      <c r="I4009" s="45" t="str">
        <f t="shared" si="2"/>
        <v/>
      </c>
      <c r="J4009" s="146" t="str">
        <f>IF('TSA Input'!$J3984="","",IF('TSA Input'!$J3984="Yes",'TSA Input'!$C3984,""))</f>
        <v/>
      </c>
      <c r="K4009" s="147" t="str">
        <f>IF('TSA Input'!$J3984="","",IF('TSA Input'!$J3984="Yes",'TSA Input'!$I3984,""))</f>
        <v/>
      </c>
      <c r="L4009" s="147" t="str">
        <f>IF('TSA Input'!$J3984="","",IF('TSA Input'!$J3984="Yes",'TSA Input'!$E3984,""))</f>
        <v/>
      </c>
      <c r="M4009" s="45" t="str">
        <f t="shared" si="3"/>
        <v/>
      </c>
      <c r="N4009" s="48"/>
      <c r="O4009" s="49"/>
      <c r="P4009" s="148" t="s">
        <v>31</v>
      </c>
      <c r="Q4009" s="149" t="s">
        <v>31</v>
      </c>
      <c r="R4009" s="1"/>
    </row>
    <row r="4010" spans="1:18" ht="15.75" hidden="1" customHeight="1">
      <c r="A4010" s="1" t="str">
        <f t="shared" si="1"/>
        <v/>
      </c>
      <c r="B4010" s="1"/>
      <c r="C4010" s="38" t="str">
        <f>IF('TSA Input'!J3985="","",IF('TSA Input'!J3985="Yes",'TSA Input'!B3985,"Ineligible"))</f>
        <v/>
      </c>
      <c r="D4010" s="39" t="str">
        <f>IF('TSA Input'!J3985="","",IF('TSA Input'!J3985="Yes",'TSA Input'!H3985,""))</f>
        <v/>
      </c>
      <c r="E4010" s="40" t="str">
        <f>IF('TSA Input'!J3985="","",IF('TSA Input'!J3985="Yes",'TSA Input'!G3985,""))</f>
        <v/>
      </c>
      <c r="F4010" s="42" t="str">
        <f>IF('TSA Input'!J3985="","",IF('TSA Input'!J3985="Yes",'TSA Input'!C3985,""))</f>
        <v/>
      </c>
      <c r="G4010" s="43" t="str">
        <f>IF('TSA Input'!J3985="","",IF('TSA Input'!J3985="Yes",'TSA Input'!I3985,""))</f>
        <v/>
      </c>
      <c r="H4010" s="43" t="str">
        <f>IF('TSA Input'!J3985="","",IF('TSA Input'!J3985="Yes",'TSA Input'!E3985,""))</f>
        <v/>
      </c>
      <c r="I4010" s="45" t="str">
        <f t="shared" si="2"/>
        <v/>
      </c>
      <c r="J4010" s="146" t="str">
        <f>IF('TSA Input'!$J3985="","",IF('TSA Input'!$J3985="Yes",'TSA Input'!$C3985,""))</f>
        <v/>
      </c>
      <c r="K4010" s="147" t="str">
        <f>IF('TSA Input'!$J3985="","",IF('TSA Input'!$J3985="Yes",'TSA Input'!$I3985,""))</f>
        <v/>
      </c>
      <c r="L4010" s="147" t="str">
        <f>IF('TSA Input'!$J3985="","",IF('TSA Input'!$J3985="Yes",'TSA Input'!$E3985,""))</f>
        <v/>
      </c>
      <c r="M4010" s="45" t="str">
        <f t="shared" si="3"/>
        <v/>
      </c>
      <c r="N4010" s="48"/>
      <c r="O4010" s="49"/>
      <c r="P4010" s="148" t="s">
        <v>31</v>
      </c>
      <c r="Q4010" s="149" t="s">
        <v>31</v>
      </c>
      <c r="R4010" s="1"/>
    </row>
    <row r="4011" spans="1:18" ht="15.75" hidden="1" customHeight="1">
      <c r="A4011" s="1" t="str">
        <f t="shared" si="1"/>
        <v/>
      </c>
      <c r="B4011" s="1"/>
      <c r="C4011" s="38" t="str">
        <f>IF('TSA Input'!J3986="","",IF('TSA Input'!J3986="Yes",'TSA Input'!B3986,"Ineligible"))</f>
        <v/>
      </c>
      <c r="D4011" s="39" t="str">
        <f>IF('TSA Input'!J3986="","",IF('TSA Input'!J3986="Yes",'TSA Input'!H3986,""))</f>
        <v/>
      </c>
      <c r="E4011" s="40" t="str">
        <f>IF('TSA Input'!J3986="","",IF('TSA Input'!J3986="Yes",'TSA Input'!G3986,""))</f>
        <v/>
      </c>
      <c r="F4011" s="42" t="str">
        <f>IF('TSA Input'!J3986="","",IF('TSA Input'!J3986="Yes",'TSA Input'!C3986,""))</f>
        <v/>
      </c>
      <c r="G4011" s="43" t="str">
        <f>IF('TSA Input'!J3986="","",IF('TSA Input'!J3986="Yes",'TSA Input'!I3986,""))</f>
        <v/>
      </c>
      <c r="H4011" s="43" t="str">
        <f>IF('TSA Input'!J3986="","",IF('TSA Input'!J3986="Yes",'TSA Input'!E3986,""))</f>
        <v/>
      </c>
      <c r="I4011" s="45" t="str">
        <f t="shared" si="2"/>
        <v/>
      </c>
      <c r="J4011" s="146" t="str">
        <f>IF('TSA Input'!$J3986="","",IF('TSA Input'!$J3986="Yes",'TSA Input'!$C3986,""))</f>
        <v/>
      </c>
      <c r="K4011" s="147" t="str">
        <f>IF('TSA Input'!$J3986="","",IF('TSA Input'!$J3986="Yes",'TSA Input'!$I3986,""))</f>
        <v/>
      </c>
      <c r="L4011" s="147" t="str">
        <f>IF('TSA Input'!$J3986="","",IF('TSA Input'!$J3986="Yes",'TSA Input'!$E3986,""))</f>
        <v/>
      </c>
      <c r="M4011" s="45" t="str">
        <f t="shared" si="3"/>
        <v/>
      </c>
      <c r="N4011" s="48"/>
      <c r="O4011" s="49"/>
      <c r="P4011" s="148" t="s">
        <v>31</v>
      </c>
      <c r="Q4011" s="149" t="s">
        <v>31</v>
      </c>
      <c r="R4011" s="1"/>
    </row>
    <row r="4012" spans="1:18" ht="15.75" hidden="1" customHeight="1">
      <c r="A4012" s="1" t="str">
        <f t="shared" si="1"/>
        <v/>
      </c>
      <c r="B4012" s="1"/>
      <c r="C4012" s="38" t="str">
        <f>IF('TSA Input'!J3987="","",IF('TSA Input'!J3987="Yes",'TSA Input'!B3987,"Ineligible"))</f>
        <v/>
      </c>
      <c r="D4012" s="39" t="str">
        <f>IF('TSA Input'!J3987="","",IF('TSA Input'!J3987="Yes",'TSA Input'!H3987,""))</f>
        <v/>
      </c>
      <c r="E4012" s="40" t="str">
        <f>IF('TSA Input'!J3987="","",IF('TSA Input'!J3987="Yes",'TSA Input'!G3987,""))</f>
        <v/>
      </c>
      <c r="F4012" s="42" t="str">
        <f>IF('TSA Input'!J3987="","",IF('TSA Input'!J3987="Yes",'TSA Input'!C3987,""))</f>
        <v/>
      </c>
      <c r="G4012" s="43" t="str">
        <f>IF('TSA Input'!J3987="","",IF('TSA Input'!J3987="Yes",'TSA Input'!I3987,""))</f>
        <v/>
      </c>
      <c r="H4012" s="43" t="str">
        <f>IF('TSA Input'!J3987="","",IF('TSA Input'!J3987="Yes",'TSA Input'!E3987,""))</f>
        <v/>
      </c>
      <c r="I4012" s="45" t="str">
        <f t="shared" si="2"/>
        <v/>
      </c>
      <c r="J4012" s="146" t="str">
        <f>IF('TSA Input'!$J3987="","",IF('TSA Input'!$J3987="Yes",'TSA Input'!$C3987,""))</f>
        <v/>
      </c>
      <c r="K4012" s="147" t="str">
        <f>IF('TSA Input'!$J3987="","",IF('TSA Input'!$J3987="Yes",'TSA Input'!$I3987,""))</f>
        <v/>
      </c>
      <c r="L4012" s="147" t="str">
        <f>IF('TSA Input'!$J3987="","",IF('TSA Input'!$J3987="Yes",'TSA Input'!$E3987,""))</f>
        <v/>
      </c>
      <c r="M4012" s="45" t="str">
        <f t="shared" si="3"/>
        <v/>
      </c>
      <c r="N4012" s="48"/>
      <c r="O4012" s="49"/>
      <c r="P4012" s="148" t="s">
        <v>31</v>
      </c>
      <c r="Q4012" s="149" t="s">
        <v>31</v>
      </c>
      <c r="R4012" s="1"/>
    </row>
    <row r="4013" spans="1:18" ht="15.75" hidden="1" customHeight="1">
      <c r="A4013" s="1" t="str">
        <f t="shared" si="1"/>
        <v/>
      </c>
      <c r="B4013" s="1"/>
      <c r="C4013" s="38" t="str">
        <f>IF('TSA Input'!J3988="","",IF('TSA Input'!J3988="Yes",'TSA Input'!B3988,"Ineligible"))</f>
        <v/>
      </c>
      <c r="D4013" s="39" t="str">
        <f>IF('TSA Input'!J3988="","",IF('TSA Input'!J3988="Yes",'TSA Input'!H3988,""))</f>
        <v/>
      </c>
      <c r="E4013" s="40" t="str">
        <f>IF('TSA Input'!J3988="","",IF('TSA Input'!J3988="Yes",'TSA Input'!G3988,""))</f>
        <v/>
      </c>
      <c r="F4013" s="42" t="str">
        <f>IF('TSA Input'!J3988="","",IF('TSA Input'!J3988="Yes",'TSA Input'!C3988,""))</f>
        <v/>
      </c>
      <c r="G4013" s="43" t="str">
        <f>IF('TSA Input'!J3988="","",IF('TSA Input'!J3988="Yes",'TSA Input'!I3988,""))</f>
        <v/>
      </c>
      <c r="H4013" s="43" t="str">
        <f>IF('TSA Input'!J3988="","",IF('TSA Input'!J3988="Yes",'TSA Input'!E3988,""))</f>
        <v/>
      </c>
      <c r="I4013" s="45" t="str">
        <f t="shared" si="2"/>
        <v/>
      </c>
      <c r="J4013" s="146" t="str">
        <f>IF('TSA Input'!$J3988="","",IF('TSA Input'!$J3988="Yes",'TSA Input'!$C3988,""))</f>
        <v/>
      </c>
      <c r="K4013" s="147" t="str">
        <f>IF('TSA Input'!$J3988="","",IF('TSA Input'!$J3988="Yes",'TSA Input'!$I3988,""))</f>
        <v/>
      </c>
      <c r="L4013" s="147" t="str">
        <f>IF('TSA Input'!$J3988="","",IF('TSA Input'!$J3988="Yes",'TSA Input'!$E3988,""))</f>
        <v/>
      </c>
      <c r="M4013" s="45" t="str">
        <f t="shared" si="3"/>
        <v/>
      </c>
      <c r="N4013" s="48"/>
      <c r="O4013" s="49"/>
      <c r="P4013" s="148" t="s">
        <v>31</v>
      </c>
      <c r="Q4013" s="149" t="s">
        <v>31</v>
      </c>
      <c r="R4013" s="1"/>
    </row>
    <row r="4014" spans="1:18" ht="15.75" hidden="1" customHeight="1">
      <c r="A4014" s="1" t="str">
        <f t="shared" si="1"/>
        <v/>
      </c>
      <c r="B4014" s="1"/>
      <c r="C4014" s="38" t="str">
        <f>IF('TSA Input'!J3989="","",IF('TSA Input'!J3989="Yes",'TSA Input'!B3989,"Ineligible"))</f>
        <v/>
      </c>
      <c r="D4014" s="39" t="str">
        <f>IF('TSA Input'!J3989="","",IF('TSA Input'!J3989="Yes",'TSA Input'!H3989,""))</f>
        <v/>
      </c>
      <c r="E4014" s="40" t="str">
        <f>IF('TSA Input'!J3989="","",IF('TSA Input'!J3989="Yes",'TSA Input'!G3989,""))</f>
        <v/>
      </c>
      <c r="F4014" s="42" t="str">
        <f>IF('TSA Input'!J3989="","",IF('TSA Input'!J3989="Yes",'TSA Input'!C3989,""))</f>
        <v/>
      </c>
      <c r="G4014" s="43" t="str">
        <f>IF('TSA Input'!J3989="","",IF('TSA Input'!J3989="Yes",'TSA Input'!I3989,""))</f>
        <v/>
      </c>
      <c r="H4014" s="43" t="str">
        <f>IF('TSA Input'!J3989="","",IF('TSA Input'!J3989="Yes",'TSA Input'!E3989,""))</f>
        <v/>
      </c>
      <c r="I4014" s="45" t="str">
        <f t="shared" si="2"/>
        <v/>
      </c>
      <c r="J4014" s="146" t="str">
        <f>IF('TSA Input'!$J3989="","",IF('TSA Input'!$J3989="Yes",'TSA Input'!$C3989,""))</f>
        <v/>
      </c>
      <c r="K4014" s="147" t="str">
        <f>IF('TSA Input'!$J3989="","",IF('TSA Input'!$J3989="Yes",'TSA Input'!$I3989,""))</f>
        <v/>
      </c>
      <c r="L4014" s="147" t="str">
        <f>IF('TSA Input'!$J3989="","",IF('TSA Input'!$J3989="Yes",'TSA Input'!$E3989,""))</f>
        <v/>
      </c>
      <c r="M4014" s="45" t="str">
        <f t="shared" si="3"/>
        <v/>
      </c>
      <c r="N4014" s="48"/>
      <c r="O4014" s="49"/>
      <c r="P4014" s="148" t="s">
        <v>31</v>
      </c>
      <c r="Q4014" s="149" t="s">
        <v>31</v>
      </c>
      <c r="R4014" s="1"/>
    </row>
    <row r="4015" spans="1:18" ht="15.75" hidden="1" customHeight="1">
      <c r="A4015" s="1" t="str">
        <f t="shared" si="1"/>
        <v/>
      </c>
      <c r="B4015" s="1"/>
      <c r="C4015" s="38" t="str">
        <f>IF('TSA Input'!J3990="","",IF('TSA Input'!J3990="Yes",'TSA Input'!B3990,"Ineligible"))</f>
        <v/>
      </c>
      <c r="D4015" s="39" t="str">
        <f>IF('TSA Input'!J3990="","",IF('TSA Input'!J3990="Yes",'TSA Input'!H3990,""))</f>
        <v/>
      </c>
      <c r="E4015" s="40" t="str">
        <f>IF('TSA Input'!J3990="","",IF('TSA Input'!J3990="Yes",'TSA Input'!G3990,""))</f>
        <v/>
      </c>
      <c r="F4015" s="42" t="str">
        <f>IF('TSA Input'!J3990="","",IF('TSA Input'!J3990="Yes",'TSA Input'!C3990,""))</f>
        <v/>
      </c>
      <c r="G4015" s="43" t="str">
        <f>IF('TSA Input'!J3990="","",IF('TSA Input'!J3990="Yes",'TSA Input'!I3990,""))</f>
        <v/>
      </c>
      <c r="H4015" s="43" t="str">
        <f>IF('TSA Input'!J3990="","",IF('TSA Input'!J3990="Yes",'TSA Input'!E3990,""))</f>
        <v/>
      </c>
      <c r="I4015" s="45" t="str">
        <f t="shared" si="2"/>
        <v/>
      </c>
      <c r="J4015" s="146" t="str">
        <f>IF('TSA Input'!$J3990="","",IF('TSA Input'!$J3990="Yes",'TSA Input'!$C3990,""))</f>
        <v/>
      </c>
      <c r="K4015" s="147" t="str">
        <f>IF('TSA Input'!$J3990="","",IF('TSA Input'!$J3990="Yes",'TSA Input'!$I3990,""))</f>
        <v/>
      </c>
      <c r="L4015" s="147" t="str">
        <f>IF('TSA Input'!$J3990="","",IF('TSA Input'!$J3990="Yes",'TSA Input'!$E3990,""))</f>
        <v/>
      </c>
      <c r="M4015" s="45" t="str">
        <f t="shared" si="3"/>
        <v/>
      </c>
      <c r="N4015" s="48"/>
      <c r="O4015" s="49"/>
      <c r="P4015" s="148" t="s">
        <v>31</v>
      </c>
      <c r="Q4015" s="149" t="s">
        <v>31</v>
      </c>
      <c r="R4015" s="1"/>
    </row>
    <row r="4016" spans="1:18" ht="15.75" hidden="1" customHeight="1">
      <c r="A4016" s="1" t="str">
        <f t="shared" si="1"/>
        <v/>
      </c>
      <c r="B4016" s="1"/>
      <c r="C4016" s="38" t="str">
        <f>IF('TSA Input'!J3991="","",IF('TSA Input'!J3991="Yes",'TSA Input'!B3991,"Ineligible"))</f>
        <v/>
      </c>
      <c r="D4016" s="39" t="str">
        <f>IF('TSA Input'!J3991="","",IF('TSA Input'!J3991="Yes",'TSA Input'!H3991,""))</f>
        <v/>
      </c>
      <c r="E4016" s="40" t="str">
        <f>IF('TSA Input'!J3991="","",IF('TSA Input'!J3991="Yes",'TSA Input'!G3991,""))</f>
        <v/>
      </c>
      <c r="F4016" s="42" t="str">
        <f>IF('TSA Input'!J3991="","",IF('TSA Input'!J3991="Yes",'TSA Input'!C3991,""))</f>
        <v/>
      </c>
      <c r="G4016" s="43" t="str">
        <f>IF('TSA Input'!J3991="","",IF('TSA Input'!J3991="Yes",'TSA Input'!I3991,""))</f>
        <v/>
      </c>
      <c r="H4016" s="43" t="str">
        <f>IF('TSA Input'!J3991="","",IF('TSA Input'!J3991="Yes",'TSA Input'!E3991,""))</f>
        <v/>
      </c>
      <c r="I4016" s="45" t="str">
        <f t="shared" si="2"/>
        <v/>
      </c>
      <c r="J4016" s="146" t="str">
        <f>IF('TSA Input'!$J3991="","",IF('TSA Input'!$J3991="Yes",'TSA Input'!$C3991,""))</f>
        <v/>
      </c>
      <c r="K4016" s="147" t="str">
        <f>IF('TSA Input'!$J3991="","",IF('TSA Input'!$J3991="Yes",'TSA Input'!$I3991,""))</f>
        <v/>
      </c>
      <c r="L4016" s="147" t="str">
        <f>IF('TSA Input'!$J3991="","",IF('TSA Input'!$J3991="Yes",'TSA Input'!$E3991,""))</f>
        <v/>
      </c>
      <c r="M4016" s="45" t="str">
        <f t="shared" si="3"/>
        <v/>
      </c>
      <c r="N4016" s="48"/>
      <c r="O4016" s="49"/>
      <c r="P4016" s="148" t="s">
        <v>31</v>
      </c>
      <c r="Q4016" s="149" t="s">
        <v>31</v>
      </c>
      <c r="R4016" s="1"/>
    </row>
    <row r="4017" spans="1:18" ht="15.75" hidden="1" customHeight="1">
      <c r="A4017" s="1" t="str">
        <f t="shared" si="1"/>
        <v/>
      </c>
      <c r="B4017" s="1"/>
      <c r="C4017" s="38" t="str">
        <f>IF('TSA Input'!J3992="","",IF('TSA Input'!J3992="Yes",'TSA Input'!B3992,"Ineligible"))</f>
        <v/>
      </c>
      <c r="D4017" s="39" t="str">
        <f>IF('TSA Input'!J3992="","",IF('TSA Input'!J3992="Yes",'TSA Input'!H3992,""))</f>
        <v/>
      </c>
      <c r="E4017" s="40" t="str">
        <f>IF('TSA Input'!J3992="","",IF('TSA Input'!J3992="Yes",'TSA Input'!G3992,""))</f>
        <v/>
      </c>
      <c r="F4017" s="42" t="str">
        <f>IF('TSA Input'!J3992="","",IF('TSA Input'!J3992="Yes",'TSA Input'!C3992,""))</f>
        <v/>
      </c>
      <c r="G4017" s="43" t="str">
        <f>IF('TSA Input'!J3992="","",IF('TSA Input'!J3992="Yes",'TSA Input'!I3992,""))</f>
        <v/>
      </c>
      <c r="H4017" s="43" t="str">
        <f>IF('TSA Input'!J3992="","",IF('TSA Input'!J3992="Yes",'TSA Input'!E3992,""))</f>
        <v/>
      </c>
      <c r="I4017" s="45" t="str">
        <f t="shared" si="2"/>
        <v/>
      </c>
      <c r="J4017" s="146" t="str">
        <f>IF('TSA Input'!$J3992="","",IF('TSA Input'!$J3992="Yes",'TSA Input'!$C3992,""))</f>
        <v/>
      </c>
      <c r="K4017" s="147" t="str">
        <f>IF('TSA Input'!$J3992="","",IF('TSA Input'!$J3992="Yes",'TSA Input'!$I3992,""))</f>
        <v/>
      </c>
      <c r="L4017" s="147" t="str">
        <f>IF('TSA Input'!$J3992="","",IF('TSA Input'!$J3992="Yes",'TSA Input'!$E3992,""))</f>
        <v/>
      </c>
      <c r="M4017" s="45" t="str">
        <f t="shared" si="3"/>
        <v/>
      </c>
      <c r="N4017" s="48"/>
      <c r="O4017" s="49"/>
      <c r="P4017" s="148" t="s">
        <v>31</v>
      </c>
      <c r="Q4017" s="149" t="s">
        <v>31</v>
      </c>
      <c r="R4017" s="1"/>
    </row>
    <row r="4018" spans="1:18" ht="15.75" hidden="1" customHeight="1">
      <c r="A4018" s="1" t="str">
        <f t="shared" si="1"/>
        <v/>
      </c>
      <c r="B4018" s="1"/>
      <c r="C4018" s="38" t="str">
        <f>IF('TSA Input'!J3993="","",IF('TSA Input'!J3993="Yes",'TSA Input'!B3993,"Ineligible"))</f>
        <v/>
      </c>
      <c r="D4018" s="39" t="str">
        <f>IF('TSA Input'!J3993="","",IF('TSA Input'!J3993="Yes",'TSA Input'!H3993,""))</f>
        <v/>
      </c>
      <c r="E4018" s="40" t="str">
        <f>IF('TSA Input'!J3993="","",IF('TSA Input'!J3993="Yes",'TSA Input'!G3993,""))</f>
        <v/>
      </c>
      <c r="F4018" s="42" t="str">
        <f>IF('TSA Input'!J3993="","",IF('TSA Input'!J3993="Yes",'TSA Input'!C3993,""))</f>
        <v/>
      </c>
      <c r="G4018" s="43" t="str">
        <f>IF('TSA Input'!J3993="","",IF('TSA Input'!J3993="Yes",'TSA Input'!I3993,""))</f>
        <v/>
      </c>
      <c r="H4018" s="43" t="str">
        <f>IF('TSA Input'!J3993="","",IF('TSA Input'!J3993="Yes",'TSA Input'!E3993,""))</f>
        <v/>
      </c>
      <c r="I4018" s="45" t="str">
        <f t="shared" si="2"/>
        <v/>
      </c>
      <c r="J4018" s="146" t="str">
        <f>IF('TSA Input'!$J3993="","",IF('TSA Input'!$J3993="Yes",'TSA Input'!$C3993,""))</f>
        <v/>
      </c>
      <c r="K4018" s="147" t="str">
        <f>IF('TSA Input'!$J3993="","",IF('TSA Input'!$J3993="Yes",'TSA Input'!$I3993,""))</f>
        <v/>
      </c>
      <c r="L4018" s="147" t="str">
        <f>IF('TSA Input'!$J3993="","",IF('TSA Input'!$J3993="Yes",'TSA Input'!$E3993,""))</f>
        <v/>
      </c>
      <c r="M4018" s="45" t="str">
        <f t="shared" si="3"/>
        <v/>
      </c>
      <c r="N4018" s="48"/>
      <c r="O4018" s="49"/>
      <c r="P4018" s="148" t="s">
        <v>31</v>
      </c>
      <c r="Q4018" s="149" t="s">
        <v>31</v>
      </c>
      <c r="R4018" s="1"/>
    </row>
    <row r="4019" spans="1:18" ht="15.75" hidden="1" customHeight="1">
      <c r="A4019" s="1" t="str">
        <f t="shared" si="1"/>
        <v/>
      </c>
      <c r="B4019" s="1"/>
      <c r="C4019" s="38" t="str">
        <f>IF('TSA Input'!J3994="","",IF('TSA Input'!J3994="Yes",'TSA Input'!B3994,"Ineligible"))</f>
        <v/>
      </c>
      <c r="D4019" s="39" t="str">
        <f>IF('TSA Input'!J3994="","",IF('TSA Input'!J3994="Yes",'TSA Input'!H3994,""))</f>
        <v/>
      </c>
      <c r="E4019" s="40" t="str">
        <f>IF('TSA Input'!J3994="","",IF('TSA Input'!J3994="Yes",'TSA Input'!G3994,""))</f>
        <v/>
      </c>
      <c r="F4019" s="42" t="str">
        <f>IF('TSA Input'!J3994="","",IF('TSA Input'!J3994="Yes",'TSA Input'!C3994,""))</f>
        <v/>
      </c>
      <c r="G4019" s="43" t="str">
        <f>IF('TSA Input'!J3994="","",IF('TSA Input'!J3994="Yes",'TSA Input'!I3994,""))</f>
        <v/>
      </c>
      <c r="H4019" s="43" t="str">
        <f>IF('TSA Input'!J3994="","",IF('TSA Input'!J3994="Yes",'TSA Input'!E3994,""))</f>
        <v/>
      </c>
      <c r="I4019" s="45" t="str">
        <f t="shared" si="2"/>
        <v/>
      </c>
      <c r="J4019" s="146" t="str">
        <f>IF('TSA Input'!$J3994="","",IF('TSA Input'!$J3994="Yes",'TSA Input'!$C3994,""))</f>
        <v/>
      </c>
      <c r="K4019" s="147" t="str">
        <f>IF('TSA Input'!$J3994="","",IF('TSA Input'!$J3994="Yes",'TSA Input'!$I3994,""))</f>
        <v/>
      </c>
      <c r="L4019" s="147" t="str">
        <f>IF('TSA Input'!$J3994="","",IF('TSA Input'!$J3994="Yes",'TSA Input'!$E3994,""))</f>
        <v/>
      </c>
      <c r="M4019" s="45" t="str">
        <f t="shared" si="3"/>
        <v/>
      </c>
      <c r="N4019" s="48"/>
      <c r="O4019" s="49"/>
      <c r="P4019" s="148" t="s">
        <v>31</v>
      </c>
      <c r="Q4019" s="149" t="s">
        <v>31</v>
      </c>
      <c r="R4019" s="1"/>
    </row>
    <row r="4020" spans="1:18" ht="15.75" hidden="1" customHeight="1">
      <c r="A4020" s="1" t="str">
        <f t="shared" si="1"/>
        <v/>
      </c>
      <c r="B4020" s="1"/>
      <c r="C4020" s="38" t="str">
        <f>IF('TSA Input'!J3995="","",IF('TSA Input'!J3995="Yes",'TSA Input'!B3995,"Ineligible"))</f>
        <v/>
      </c>
      <c r="D4020" s="39" t="str">
        <f>IF('TSA Input'!J3995="","",IF('TSA Input'!J3995="Yes",'TSA Input'!H3995,""))</f>
        <v/>
      </c>
      <c r="E4020" s="40" t="str">
        <f>IF('TSA Input'!J3995="","",IF('TSA Input'!J3995="Yes",'TSA Input'!G3995,""))</f>
        <v/>
      </c>
      <c r="F4020" s="42" t="str">
        <f>IF('TSA Input'!J3995="","",IF('TSA Input'!J3995="Yes",'TSA Input'!C3995,""))</f>
        <v/>
      </c>
      <c r="G4020" s="43" t="str">
        <f>IF('TSA Input'!J3995="","",IF('TSA Input'!J3995="Yes",'TSA Input'!I3995,""))</f>
        <v/>
      </c>
      <c r="H4020" s="43" t="str">
        <f>IF('TSA Input'!J3995="","",IF('TSA Input'!J3995="Yes",'TSA Input'!E3995,""))</f>
        <v/>
      </c>
      <c r="I4020" s="45" t="str">
        <f t="shared" si="2"/>
        <v/>
      </c>
      <c r="J4020" s="146" t="str">
        <f>IF('TSA Input'!$J3995="","",IF('TSA Input'!$J3995="Yes",'TSA Input'!$C3995,""))</f>
        <v/>
      </c>
      <c r="K4020" s="147" t="str">
        <f>IF('TSA Input'!$J3995="","",IF('TSA Input'!$J3995="Yes",'TSA Input'!$I3995,""))</f>
        <v/>
      </c>
      <c r="L4020" s="147" t="str">
        <f>IF('TSA Input'!$J3995="","",IF('TSA Input'!$J3995="Yes",'TSA Input'!$E3995,""))</f>
        <v/>
      </c>
      <c r="M4020" s="45" t="str">
        <f t="shared" si="3"/>
        <v/>
      </c>
      <c r="N4020" s="48"/>
      <c r="O4020" s="49"/>
      <c r="P4020" s="148" t="s">
        <v>31</v>
      </c>
      <c r="Q4020" s="149" t="s">
        <v>31</v>
      </c>
      <c r="R4020" s="1"/>
    </row>
    <row r="4021" spans="1:18" ht="15.75" hidden="1" customHeight="1">
      <c r="A4021" s="1" t="str">
        <f t="shared" si="1"/>
        <v/>
      </c>
      <c r="B4021" s="1"/>
      <c r="C4021" s="38" t="str">
        <f>IF('TSA Input'!J3996="","",IF('TSA Input'!J3996="Yes",'TSA Input'!B3996,"Ineligible"))</f>
        <v/>
      </c>
      <c r="D4021" s="39" t="str">
        <f>IF('TSA Input'!J3996="","",IF('TSA Input'!J3996="Yes",'TSA Input'!H3996,""))</f>
        <v/>
      </c>
      <c r="E4021" s="40" t="str">
        <f>IF('TSA Input'!J3996="","",IF('TSA Input'!J3996="Yes",'TSA Input'!G3996,""))</f>
        <v/>
      </c>
      <c r="F4021" s="42" t="str">
        <f>IF('TSA Input'!J3996="","",IF('TSA Input'!J3996="Yes",'TSA Input'!C3996,""))</f>
        <v/>
      </c>
      <c r="G4021" s="43" t="str">
        <f>IF('TSA Input'!J3996="","",IF('TSA Input'!J3996="Yes",'TSA Input'!I3996,""))</f>
        <v/>
      </c>
      <c r="H4021" s="43" t="str">
        <f>IF('TSA Input'!J3996="","",IF('TSA Input'!J3996="Yes",'TSA Input'!E3996,""))</f>
        <v/>
      </c>
      <c r="I4021" s="45" t="str">
        <f t="shared" si="2"/>
        <v/>
      </c>
      <c r="J4021" s="146" t="str">
        <f>IF('TSA Input'!$J3996="","",IF('TSA Input'!$J3996="Yes",'TSA Input'!$C3996,""))</f>
        <v/>
      </c>
      <c r="K4021" s="147" t="str">
        <f>IF('TSA Input'!$J3996="","",IF('TSA Input'!$J3996="Yes",'TSA Input'!$I3996,""))</f>
        <v/>
      </c>
      <c r="L4021" s="147" t="str">
        <f>IF('TSA Input'!$J3996="","",IF('TSA Input'!$J3996="Yes",'TSA Input'!$E3996,""))</f>
        <v/>
      </c>
      <c r="M4021" s="45" t="str">
        <f t="shared" si="3"/>
        <v/>
      </c>
      <c r="N4021" s="48"/>
      <c r="O4021" s="49"/>
      <c r="P4021" s="148" t="s">
        <v>31</v>
      </c>
      <c r="Q4021" s="149" t="s">
        <v>31</v>
      </c>
      <c r="R4021" s="1"/>
    </row>
    <row r="4022" spans="1:18" ht="15.75" hidden="1" customHeight="1">
      <c r="A4022" s="1" t="str">
        <f t="shared" si="1"/>
        <v/>
      </c>
      <c r="B4022" s="1"/>
      <c r="C4022" s="38" t="str">
        <f>IF('TSA Input'!J3997="","",IF('TSA Input'!J3997="Yes",'TSA Input'!B3997,"Ineligible"))</f>
        <v/>
      </c>
      <c r="D4022" s="39" t="str">
        <f>IF('TSA Input'!J3997="","",IF('TSA Input'!J3997="Yes",'TSA Input'!H3997,""))</f>
        <v/>
      </c>
      <c r="E4022" s="40" t="str">
        <f>IF('TSA Input'!J3997="","",IF('TSA Input'!J3997="Yes",'TSA Input'!G3997,""))</f>
        <v/>
      </c>
      <c r="F4022" s="42" t="str">
        <f>IF('TSA Input'!J3997="","",IF('TSA Input'!J3997="Yes",'TSA Input'!C3997,""))</f>
        <v/>
      </c>
      <c r="G4022" s="43" t="str">
        <f>IF('TSA Input'!J3997="","",IF('TSA Input'!J3997="Yes",'TSA Input'!I3997,""))</f>
        <v/>
      </c>
      <c r="H4022" s="43" t="str">
        <f>IF('TSA Input'!J3997="","",IF('TSA Input'!J3997="Yes",'TSA Input'!E3997,""))</f>
        <v/>
      </c>
      <c r="I4022" s="45" t="str">
        <f t="shared" si="2"/>
        <v/>
      </c>
      <c r="J4022" s="146" t="str">
        <f>IF('TSA Input'!$J3997="","",IF('TSA Input'!$J3997="Yes",'TSA Input'!$C3997,""))</f>
        <v/>
      </c>
      <c r="K4022" s="147" t="str">
        <f>IF('TSA Input'!$J3997="","",IF('TSA Input'!$J3997="Yes",'TSA Input'!$I3997,""))</f>
        <v/>
      </c>
      <c r="L4022" s="147" t="str">
        <f>IF('TSA Input'!$J3997="","",IF('TSA Input'!$J3997="Yes",'TSA Input'!$E3997,""))</f>
        <v/>
      </c>
      <c r="M4022" s="45" t="str">
        <f t="shared" si="3"/>
        <v/>
      </c>
      <c r="N4022" s="48"/>
      <c r="O4022" s="49"/>
      <c r="P4022" s="148" t="s">
        <v>31</v>
      </c>
      <c r="Q4022" s="149" t="s">
        <v>31</v>
      </c>
      <c r="R4022" s="1"/>
    </row>
    <row r="4023" spans="1:18" ht="15.75" hidden="1" customHeight="1">
      <c r="A4023" s="1" t="str">
        <f t="shared" si="1"/>
        <v/>
      </c>
      <c r="B4023" s="1"/>
      <c r="C4023" s="38" t="str">
        <f>IF('TSA Input'!J3998="","",IF('TSA Input'!J3998="Yes",'TSA Input'!B3998,"Ineligible"))</f>
        <v/>
      </c>
      <c r="D4023" s="39" t="str">
        <f>IF('TSA Input'!J3998="","",IF('TSA Input'!J3998="Yes",'TSA Input'!H3998,""))</f>
        <v/>
      </c>
      <c r="E4023" s="40" t="str">
        <f>IF('TSA Input'!J3998="","",IF('TSA Input'!J3998="Yes",'TSA Input'!G3998,""))</f>
        <v/>
      </c>
      <c r="F4023" s="42" t="str">
        <f>IF('TSA Input'!J3998="","",IF('TSA Input'!J3998="Yes",'TSA Input'!C3998,""))</f>
        <v/>
      </c>
      <c r="G4023" s="43" t="str">
        <f>IF('TSA Input'!J3998="","",IF('TSA Input'!J3998="Yes",'TSA Input'!I3998,""))</f>
        <v/>
      </c>
      <c r="H4023" s="43" t="str">
        <f>IF('TSA Input'!J3998="","",IF('TSA Input'!J3998="Yes",'TSA Input'!E3998,""))</f>
        <v/>
      </c>
      <c r="I4023" s="45" t="str">
        <f t="shared" si="2"/>
        <v/>
      </c>
      <c r="J4023" s="146" t="str">
        <f>IF('TSA Input'!$J3998="","",IF('TSA Input'!$J3998="Yes",'TSA Input'!$C3998,""))</f>
        <v/>
      </c>
      <c r="K4023" s="147" t="str">
        <f>IF('TSA Input'!$J3998="","",IF('TSA Input'!$J3998="Yes",'TSA Input'!$I3998,""))</f>
        <v/>
      </c>
      <c r="L4023" s="147" t="str">
        <f>IF('TSA Input'!$J3998="","",IF('TSA Input'!$J3998="Yes",'TSA Input'!$E3998,""))</f>
        <v/>
      </c>
      <c r="M4023" s="45" t="str">
        <f t="shared" si="3"/>
        <v/>
      </c>
      <c r="N4023" s="48"/>
      <c r="O4023" s="49"/>
      <c r="P4023" s="148" t="s">
        <v>31</v>
      </c>
      <c r="Q4023" s="149" t="s">
        <v>31</v>
      </c>
      <c r="R4023" s="1"/>
    </row>
    <row r="4024" spans="1:18" ht="15.75" hidden="1" customHeight="1">
      <c r="A4024" s="1" t="str">
        <f t="shared" si="1"/>
        <v/>
      </c>
      <c r="B4024" s="1"/>
      <c r="C4024" s="38" t="str">
        <f>IF('TSA Input'!J3999="","",IF('TSA Input'!J3999="Yes",'TSA Input'!B3999,"Ineligible"))</f>
        <v/>
      </c>
      <c r="D4024" s="39" t="str">
        <f>IF('TSA Input'!J3999="","",IF('TSA Input'!J3999="Yes",'TSA Input'!H3999,""))</f>
        <v/>
      </c>
      <c r="E4024" s="40" t="str">
        <f>IF('TSA Input'!J3999="","",IF('TSA Input'!J3999="Yes",'TSA Input'!G3999,""))</f>
        <v/>
      </c>
      <c r="F4024" s="42" t="str">
        <f>IF('TSA Input'!J3999="","",IF('TSA Input'!J3999="Yes",'TSA Input'!C3999,""))</f>
        <v/>
      </c>
      <c r="G4024" s="43" t="str">
        <f>IF('TSA Input'!J3999="","",IF('TSA Input'!J3999="Yes",'TSA Input'!I3999,""))</f>
        <v/>
      </c>
      <c r="H4024" s="43" t="str">
        <f>IF('TSA Input'!J3999="","",IF('TSA Input'!J3999="Yes",'TSA Input'!E3999,""))</f>
        <v/>
      </c>
      <c r="I4024" s="45" t="str">
        <f t="shared" si="2"/>
        <v/>
      </c>
      <c r="J4024" s="146" t="str">
        <f>IF('TSA Input'!$J3999="","",IF('TSA Input'!$J3999="Yes",'TSA Input'!$C3999,""))</f>
        <v/>
      </c>
      <c r="K4024" s="147" t="str">
        <f>IF('TSA Input'!$J3999="","",IF('TSA Input'!$J3999="Yes",'TSA Input'!$I3999,""))</f>
        <v/>
      </c>
      <c r="L4024" s="147" t="str">
        <f>IF('TSA Input'!$J3999="","",IF('TSA Input'!$J3999="Yes",'TSA Input'!$E3999,""))</f>
        <v/>
      </c>
      <c r="M4024" s="45" t="str">
        <f t="shared" si="3"/>
        <v/>
      </c>
      <c r="N4024" s="48"/>
      <c r="O4024" s="49"/>
      <c r="P4024" s="148" t="s">
        <v>31</v>
      </c>
      <c r="Q4024" s="149" t="s">
        <v>31</v>
      </c>
      <c r="R4024" s="1"/>
    </row>
    <row r="4025" spans="1:18" ht="15.75" hidden="1" customHeight="1">
      <c r="A4025" s="1" t="str">
        <f t="shared" si="1"/>
        <v/>
      </c>
      <c r="B4025" s="1"/>
      <c r="C4025" s="38" t="str">
        <f>IF('TSA Input'!J4000="","",IF('TSA Input'!J4000="Yes",'TSA Input'!B4000,"Ineligible"))</f>
        <v/>
      </c>
      <c r="D4025" s="39" t="str">
        <f>IF('TSA Input'!J4000="","",IF('TSA Input'!J4000="Yes",'TSA Input'!H4000,""))</f>
        <v/>
      </c>
      <c r="E4025" s="40" t="str">
        <f>IF('TSA Input'!J4000="","",IF('TSA Input'!J4000="Yes",'TSA Input'!G4000,""))</f>
        <v/>
      </c>
      <c r="F4025" s="42" t="str">
        <f>IF('TSA Input'!J4000="","",IF('TSA Input'!J4000="Yes",'TSA Input'!C4000,""))</f>
        <v/>
      </c>
      <c r="G4025" s="43" t="str">
        <f>IF('TSA Input'!J4000="","",IF('TSA Input'!J4000="Yes",'TSA Input'!I4000,""))</f>
        <v/>
      </c>
      <c r="H4025" s="43" t="str">
        <f>IF('TSA Input'!J4000="","",IF('TSA Input'!J4000="Yes",'TSA Input'!E4000,""))</f>
        <v/>
      </c>
      <c r="I4025" s="45" t="str">
        <f t="shared" si="2"/>
        <v/>
      </c>
      <c r="J4025" s="146" t="str">
        <f>IF('TSA Input'!$J4000="","",IF('TSA Input'!$J4000="Yes",'TSA Input'!$C4000,""))</f>
        <v/>
      </c>
      <c r="K4025" s="147" t="str">
        <f>IF('TSA Input'!$J4000="","",IF('TSA Input'!$J4000="Yes",'TSA Input'!$I4000,""))</f>
        <v/>
      </c>
      <c r="L4025" s="147" t="str">
        <f>IF('TSA Input'!$J4000="","",IF('TSA Input'!$J4000="Yes",'TSA Input'!$E4000,""))</f>
        <v/>
      </c>
      <c r="M4025" s="45" t="str">
        <f t="shared" si="3"/>
        <v/>
      </c>
      <c r="N4025" s="48"/>
      <c r="O4025" s="49"/>
      <c r="P4025" s="148" t="s">
        <v>31</v>
      </c>
      <c r="Q4025" s="149" t="s">
        <v>31</v>
      </c>
      <c r="R4025" s="1"/>
    </row>
    <row r="4026" spans="1:18" ht="15.75" hidden="1" customHeight="1">
      <c r="A4026" s="1" t="str">
        <f t="shared" si="1"/>
        <v/>
      </c>
      <c r="B4026" s="1"/>
      <c r="C4026" s="38" t="str">
        <f>IF('TSA Input'!J4001="","",IF('TSA Input'!J4001="Yes",'TSA Input'!B4001,"Ineligible"))</f>
        <v/>
      </c>
      <c r="D4026" s="39" t="str">
        <f>IF('TSA Input'!J4001="","",IF('TSA Input'!J4001="Yes",'TSA Input'!H4001,""))</f>
        <v/>
      </c>
      <c r="E4026" s="40" t="str">
        <f>IF('TSA Input'!J4001="","",IF('TSA Input'!J4001="Yes",'TSA Input'!G4001,""))</f>
        <v/>
      </c>
      <c r="F4026" s="42" t="str">
        <f>IF('TSA Input'!J4001="","",IF('TSA Input'!J4001="Yes",'TSA Input'!C4001,""))</f>
        <v/>
      </c>
      <c r="G4026" s="43" t="str">
        <f>IF('TSA Input'!J4001="","",IF('TSA Input'!J4001="Yes",'TSA Input'!I4001,""))</f>
        <v/>
      </c>
      <c r="H4026" s="43" t="str">
        <f>IF('TSA Input'!J4001="","",IF('TSA Input'!J4001="Yes",'TSA Input'!E4001,""))</f>
        <v/>
      </c>
      <c r="I4026" s="45" t="str">
        <f t="shared" si="2"/>
        <v/>
      </c>
      <c r="J4026" s="146" t="str">
        <f>IF('TSA Input'!$J4001="","",IF('TSA Input'!$J4001="Yes",'TSA Input'!$C4001,""))</f>
        <v/>
      </c>
      <c r="K4026" s="147" t="str">
        <f>IF('TSA Input'!$J4001="","",IF('TSA Input'!$J4001="Yes",'TSA Input'!$I4001,""))</f>
        <v/>
      </c>
      <c r="L4026" s="147" t="str">
        <f>IF('TSA Input'!$J4001="","",IF('TSA Input'!$J4001="Yes",'TSA Input'!$E4001,""))</f>
        <v/>
      </c>
      <c r="M4026" s="45" t="str">
        <f t="shared" si="3"/>
        <v/>
      </c>
      <c r="N4026" s="48"/>
      <c r="O4026" s="49"/>
      <c r="P4026" s="148" t="s">
        <v>31</v>
      </c>
      <c r="Q4026" s="149" t="s">
        <v>31</v>
      </c>
      <c r="R4026" s="1"/>
    </row>
    <row r="4027" spans="1:18" ht="15.75" hidden="1" customHeight="1">
      <c r="A4027" s="1" t="str">
        <f t="shared" si="1"/>
        <v/>
      </c>
      <c r="B4027" s="1"/>
      <c r="C4027" s="38" t="str">
        <f>IF('TSA Input'!J4002="","",IF('TSA Input'!J4002="Yes",'TSA Input'!B4002,"Ineligible"))</f>
        <v/>
      </c>
      <c r="D4027" s="39" t="str">
        <f>IF('TSA Input'!J4002="","",IF('TSA Input'!J4002="Yes",'TSA Input'!H4002,""))</f>
        <v/>
      </c>
      <c r="E4027" s="40" t="str">
        <f>IF('TSA Input'!J4002="","",IF('TSA Input'!J4002="Yes",'TSA Input'!G4002,""))</f>
        <v/>
      </c>
      <c r="F4027" s="42" t="str">
        <f>IF('TSA Input'!J4002="","",IF('TSA Input'!J4002="Yes",'TSA Input'!C4002,""))</f>
        <v/>
      </c>
      <c r="G4027" s="43" t="str">
        <f>IF('TSA Input'!J4002="","",IF('TSA Input'!J4002="Yes",'TSA Input'!I4002,""))</f>
        <v/>
      </c>
      <c r="H4027" s="43" t="str">
        <f>IF('TSA Input'!J4002="","",IF('TSA Input'!J4002="Yes",'TSA Input'!E4002,""))</f>
        <v/>
      </c>
      <c r="I4027" s="45" t="str">
        <f t="shared" si="2"/>
        <v/>
      </c>
      <c r="J4027" s="146" t="str">
        <f>IF('TSA Input'!$J4002="","",IF('TSA Input'!$J4002="Yes",'TSA Input'!$C4002,""))</f>
        <v/>
      </c>
      <c r="K4027" s="147" t="str">
        <f>IF('TSA Input'!$J4002="","",IF('TSA Input'!$J4002="Yes",'TSA Input'!$I4002,""))</f>
        <v/>
      </c>
      <c r="L4027" s="147" t="str">
        <f>IF('TSA Input'!$J4002="","",IF('TSA Input'!$J4002="Yes",'TSA Input'!$E4002,""))</f>
        <v/>
      </c>
      <c r="M4027" s="45" t="str">
        <f t="shared" si="3"/>
        <v/>
      </c>
      <c r="N4027" s="48"/>
      <c r="O4027" s="49"/>
      <c r="P4027" s="148" t="s">
        <v>31</v>
      </c>
      <c r="Q4027" s="149" t="s">
        <v>31</v>
      </c>
      <c r="R4027" s="1"/>
    </row>
    <row r="4028" spans="1:18" ht="15.75" hidden="1" customHeight="1">
      <c r="A4028" s="1" t="str">
        <f t="shared" si="1"/>
        <v/>
      </c>
      <c r="B4028" s="1"/>
      <c r="C4028" s="38" t="str">
        <f>IF('TSA Input'!J4003="","",IF('TSA Input'!J4003="Yes",'TSA Input'!B4003,"Ineligible"))</f>
        <v/>
      </c>
      <c r="D4028" s="39" t="str">
        <f>IF('TSA Input'!J4003="","",IF('TSA Input'!J4003="Yes",'TSA Input'!H4003,""))</f>
        <v/>
      </c>
      <c r="E4028" s="40" t="str">
        <f>IF('TSA Input'!J4003="","",IF('TSA Input'!J4003="Yes",'TSA Input'!G4003,""))</f>
        <v/>
      </c>
      <c r="F4028" s="42" t="str">
        <f>IF('TSA Input'!J4003="","",IF('TSA Input'!J4003="Yes",'TSA Input'!C4003,""))</f>
        <v/>
      </c>
      <c r="G4028" s="43" t="str">
        <f>IF('TSA Input'!J4003="","",IF('TSA Input'!J4003="Yes",'TSA Input'!I4003,""))</f>
        <v/>
      </c>
      <c r="H4028" s="43" t="str">
        <f>IF('TSA Input'!J4003="","",IF('TSA Input'!J4003="Yes",'TSA Input'!E4003,""))</f>
        <v/>
      </c>
      <c r="I4028" s="45" t="str">
        <f t="shared" si="2"/>
        <v/>
      </c>
      <c r="J4028" s="146" t="str">
        <f>IF('TSA Input'!$J4003="","",IF('TSA Input'!$J4003="Yes",'TSA Input'!$C4003,""))</f>
        <v/>
      </c>
      <c r="K4028" s="147" t="str">
        <f>IF('TSA Input'!$J4003="","",IF('TSA Input'!$J4003="Yes",'TSA Input'!$I4003,""))</f>
        <v/>
      </c>
      <c r="L4028" s="147" t="str">
        <f>IF('TSA Input'!$J4003="","",IF('TSA Input'!$J4003="Yes",'TSA Input'!$E4003,""))</f>
        <v/>
      </c>
      <c r="M4028" s="45" t="str">
        <f t="shared" si="3"/>
        <v/>
      </c>
      <c r="N4028" s="48"/>
      <c r="O4028" s="49"/>
      <c r="P4028" s="148" t="s">
        <v>31</v>
      </c>
      <c r="Q4028" s="149" t="s">
        <v>31</v>
      </c>
      <c r="R4028" s="1"/>
    </row>
    <row r="4029" spans="1:18" ht="15.75" hidden="1" customHeight="1">
      <c r="A4029" s="1" t="str">
        <f t="shared" si="1"/>
        <v/>
      </c>
      <c r="B4029" s="1"/>
      <c r="C4029" s="38" t="str">
        <f>IF('TSA Input'!J4004="","",IF('TSA Input'!J4004="Yes",'TSA Input'!B4004,"Ineligible"))</f>
        <v/>
      </c>
      <c r="D4029" s="39" t="str">
        <f>IF('TSA Input'!J4004="","",IF('TSA Input'!J4004="Yes",'TSA Input'!H4004,""))</f>
        <v/>
      </c>
      <c r="E4029" s="40" t="str">
        <f>IF('TSA Input'!J4004="","",IF('TSA Input'!J4004="Yes",'TSA Input'!G4004,""))</f>
        <v/>
      </c>
      <c r="F4029" s="42" t="str">
        <f>IF('TSA Input'!J4004="","",IF('TSA Input'!J4004="Yes",'TSA Input'!C4004,""))</f>
        <v/>
      </c>
      <c r="G4029" s="43" t="str">
        <f>IF('TSA Input'!J4004="","",IF('TSA Input'!J4004="Yes",'TSA Input'!I4004,""))</f>
        <v/>
      </c>
      <c r="H4029" s="43" t="str">
        <f>IF('TSA Input'!J4004="","",IF('TSA Input'!J4004="Yes",'TSA Input'!E4004,""))</f>
        <v/>
      </c>
      <c r="I4029" s="45" t="str">
        <f t="shared" si="2"/>
        <v/>
      </c>
      <c r="J4029" s="146" t="str">
        <f>IF('TSA Input'!$J4004="","",IF('TSA Input'!$J4004="Yes",'TSA Input'!$C4004,""))</f>
        <v/>
      </c>
      <c r="K4029" s="147" t="str">
        <f>IF('TSA Input'!$J4004="","",IF('TSA Input'!$J4004="Yes",'TSA Input'!$I4004,""))</f>
        <v/>
      </c>
      <c r="L4029" s="147" t="str">
        <f>IF('TSA Input'!$J4004="","",IF('TSA Input'!$J4004="Yes",'TSA Input'!$E4004,""))</f>
        <v/>
      </c>
      <c r="M4029" s="45" t="str">
        <f t="shared" si="3"/>
        <v/>
      </c>
      <c r="N4029" s="48"/>
      <c r="O4029" s="49"/>
      <c r="P4029" s="148" t="s">
        <v>31</v>
      </c>
      <c r="Q4029" s="149" t="s">
        <v>31</v>
      </c>
      <c r="R4029" s="1"/>
    </row>
    <row r="4030" spans="1:18" ht="15.75" hidden="1" customHeight="1">
      <c r="A4030" s="1" t="str">
        <f t="shared" si="1"/>
        <v/>
      </c>
      <c r="B4030" s="1"/>
      <c r="C4030" s="38" t="str">
        <f>IF('TSA Input'!J4005="","",IF('TSA Input'!J4005="Yes",'TSA Input'!B4005,"Ineligible"))</f>
        <v/>
      </c>
      <c r="D4030" s="39" t="str">
        <f>IF('TSA Input'!J4005="","",IF('TSA Input'!J4005="Yes",'TSA Input'!H4005,""))</f>
        <v/>
      </c>
      <c r="E4030" s="40" t="str">
        <f>IF('TSA Input'!J4005="","",IF('TSA Input'!J4005="Yes",'TSA Input'!G4005,""))</f>
        <v/>
      </c>
      <c r="F4030" s="42" t="str">
        <f>IF('TSA Input'!J4005="","",IF('TSA Input'!J4005="Yes",'TSA Input'!C4005,""))</f>
        <v/>
      </c>
      <c r="G4030" s="43" t="str">
        <f>IF('TSA Input'!J4005="","",IF('TSA Input'!J4005="Yes",'TSA Input'!I4005,""))</f>
        <v/>
      </c>
      <c r="H4030" s="43" t="str">
        <f>IF('TSA Input'!J4005="","",IF('TSA Input'!J4005="Yes",'TSA Input'!E4005,""))</f>
        <v/>
      </c>
      <c r="I4030" s="45" t="str">
        <f t="shared" si="2"/>
        <v/>
      </c>
      <c r="J4030" s="146" t="str">
        <f>IF('TSA Input'!$J4005="","",IF('TSA Input'!$J4005="Yes",'TSA Input'!$C4005,""))</f>
        <v/>
      </c>
      <c r="K4030" s="147" t="str">
        <f>IF('TSA Input'!$J4005="","",IF('TSA Input'!$J4005="Yes",'TSA Input'!$I4005,""))</f>
        <v/>
      </c>
      <c r="L4030" s="147" t="str">
        <f>IF('TSA Input'!$J4005="","",IF('TSA Input'!$J4005="Yes",'TSA Input'!$E4005,""))</f>
        <v/>
      </c>
      <c r="M4030" s="45" t="str">
        <f t="shared" si="3"/>
        <v/>
      </c>
      <c r="N4030" s="48"/>
      <c r="O4030" s="49"/>
      <c r="P4030" s="148" t="s">
        <v>31</v>
      </c>
      <c r="Q4030" s="149" t="s">
        <v>31</v>
      </c>
      <c r="R4030" s="1"/>
    </row>
    <row r="4031" spans="1:18" ht="15.75" hidden="1" customHeight="1">
      <c r="A4031" s="1" t="str">
        <f t="shared" si="1"/>
        <v/>
      </c>
      <c r="B4031" s="1"/>
      <c r="C4031" s="38" t="str">
        <f>IF('TSA Input'!J4006="","",IF('TSA Input'!J4006="Yes",'TSA Input'!B4006,"Ineligible"))</f>
        <v/>
      </c>
      <c r="D4031" s="39" t="str">
        <f>IF('TSA Input'!J4006="","",IF('TSA Input'!J4006="Yes",'TSA Input'!H4006,""))</f>
        <v/>
      </c>
      <c r="E4031" s="40" t="str">
        <f>IF('TSA Input'!J4006="","",IF('TSA Input'!J4006="Yes",'TSA Input'!G4006,""))</f>
        <v/>
      </c>
      <c r="F4031" s="42" t="str">
        <f>IF('TSA Input'!J4006="","",IF('TSA Input'!J4006="Yes",'TSA Input'!C4006,""))</f>
        <v/>
      </c>
      <c r="G4031" s="43" t="str">
        <f>IF('TSA Input'!J4006="","",IF('TSA Input'!J4006="Yes",'TSA Input'!I4006,""))</f>
        <v/>
      </c>
      <c r="H4031" s="43" t="str">
        <f>IF('TSA Input'!J4006="","",IF('TSA Input'!J4006="Yes",'TSA Input'!E4006,""))</f>
        <v/>
      </c>
      <c r="I4031" s="45" t="str">
        <f t="shared" si="2"/>
        <v/>
      </c>
      <c r="J4031" s="146" t="str">
        <f>IF('TSA Input'!$J4006="","",IF('TSA Input'!$J4006="Yes",'TSA Input'!$C4006,""))</f>
        <v/>
      </c>
      <c r="K4031" s="147" t="str">
        <f>IF('TSA Input'!$J4006="","",IF('TSA Input'!$J4006="Yes",'TSA Input'!$I4006,""))</f>
        <v/>
      </c>
      <c r="L4031" s="147" t="str">
        <f>IF('TSA Input'!$J4006="","",IF('TSA Input'!$J4006="Yes",'TSA Input'!$E4006,""))</f>
        <v/>
      </c>
      <c r="M4031" s="45" t="str">
        <f t="shared" si="3"/>
        <v/>
      </c>
      <c r="N4031" s="48"/>
      <c r="O4031" s="49"/>
      <c r="P4031" s="148" t="s">
        <v>31</v>
      </c>
      <c r="Q4031" s="149" t="s">
        <v>31</v>
      </c>
      <c r="R4031" s="1"/>
    </row>
    <row r="4032" spans="1:18" ht="15.75" hidden="1" customHeight="1">
      <c r="A4032" s="1" t="str">
        <f t="shared" si="1"/>
        <v/>
      </c>
      <c r="B4032" s="1"/>
      <c r="C4032" s="38" t="str">
        <f>IF('TSA Input'!J4007="","",IF('TSA Input'!J4007="Yes",'TSA Input'!B4007,"Ineligible"))</f>
        <v/>
      </c>
      <c r="D4032" s="39" t="str">
        <f>IF('TSA Input'!J4007="","",IF('TSA Input'!J4007="Yes",'TSA Input'!H4007,""))</f>
        <v/>
      </c>
      <c r="E4032" s="40" t="str">
        <f>IF('TSA Input'!J4007="","",IF('TSA Input'!J4007="Yes",'TSA Input'!G4007,""))</f>
        <v/>
      </c>
      <c r="F4032" s="42" t="str">
        <f>IF('TSA Input'!J4007="","",IF('TSA Input'!J4007="Yes",'TSA Input'!C4007,""))</f>
        <v/>
      </c>
      <c r="G4032" s="43" t="str">
        <f>IF('TSA Input'!J4007="","",IF('TSA Input'!J4007="Yes",'TSA Input'!I4007,""))</f>
        <v/>
      </c>
      <c r="H4032" s="43" t="str">
        <f>IF('TSA Input'!J4007="","",IF('TSA Input'!J4007="Yes",'TSA Input'!E4007,""))</f>
        <v/>
      </c>
      <c r="I4032" s="45" t="str">
        <f t="shared" si="2"/>
        <v/>
      </c>
      <c r="J4032" s="146" t="str">
        <f>IF('TSA Input'!$J4007="","",IF('TSA Input'!$J4007="Yes",'TSA Input'!$C4007,""))</f>
        <v/>
      </c>
      <c r="K4032" s="147" t="str">
        <f>IF('TSA Input'!$J4007="","",IF('TSA Input'!$J4007="Yes",'TSA Input'!$I4007,""))</f>
        <v/>
      </c>
      <c r="L4032" s="147" t="str">
        <f>IF('TSA Input'!$J4007="","",IF('TSA Input'!$J4007="Yes",'TSA Input'!$E4007,""))</f>
        <v/>
      </c>
      <c r="M4032" s="45" t="str">
        <f t="shared" si="3"/>
        <v/>
      </c>
      <c r="N4032" s="48"/>
      <c r="O4032" s="49"/>
      <c r="P4032" s="148" t="s">
        <v>31</v>
      </c>
      <c r="Q4032" s="149" t="s">
        <v>31</v>
      </c>
      <c r="R4032" s="1"/>
    </row>
    <row r="4033" spans="1:18" ht="15.75" hidden="1" customHeight="1">
      <c r="A4033" s="1" t="str">
        <f t="shared" si="1"/>
        <v/>
      </c>
      <c r="B4033" s="1"/>
      <c r="C4033" s="38" t="str">
        <f>IF('TSA Input'!J4008="","",IF('TSA Input'!J4008="Yes",'TSA Input'!B4008,"Ineligible"))</f>
        <v/>
      </c>
      <c r="D4033" s="39" t="str">
        <f>IF('TSA Input'!J4008="","",IF('TSA Input'!J4008="Yes",'TSA Input'!H4008,""))</f>
        <v/>
      </c>
      <c r="E4033" s="40" t="str">
        <f>IF('TSA Input'!J4008="","",IF('TSA Input'!J4008="Yes",'TSA Input'!G4008,""))</f>
        <v/>
      </c>
      <c r="F4033" s="42" t="str">
        <f>IF('TSA Input'!J4008="","",IF('TSA Input'!J4008="Yes",'TSA Input'!C4008,""))</f>
        <v/>
      </c>
      <c r="G4033" s="43" t="str">
        <f>IF('TSA Input'!J4008="","",IF('TSA Input'!J4008="Yes",'TSA Input'!I4008,""))</f>
        <v/>
      </c>
      <c r="H4033" s="43" t="str">
        <f>IF('TSA Input'!J4008="","",IF('TSA Input'!J4008="Yes",'TSA Input'!E4008,""))</f>
        <v/>
      </c>
      <c r="I4033" s="45" t="str">
        <f t="shared" si="2"/>
        <v/>
      </c>
      <c r="J4033" s="146" t="str">
        <f>IF('TSA Input'!$J4008="","",IF('TSA Input'!$J4008="Yes",'TSA Input'!$C4008,""))</f>
        <v/>
      </c>
      <c r="K4033" s="147" t="str">
        <f>IF('TSA Input'!$J4008="","",IF('TSA Input'!$J4008="Yes",'TSA Input'!$I4008,""))</f>
        <v/>
      </c>
      <c r="L4033" s="147" t="str">
        <f>IF('TSA Input'!$J4008="","",IF('TSA Input'!$J4008="Yes",'TSA Input'!$E4008,""))</f>
        <v/>
      </c>
      <c r="M4033" s="45" t="str">
        <f t="shared" si="3"/>
        <v/>
      </c>
      <c r="N4033" s="48"/>
      <c r="O4033" s="49"/>
      <c r="P4033" s="148" t="s">
        <v>31</v>
      </c>
      <c r="Q4033" s="149" t="s">
        <v>31</v>
      </c>
      <c r="R4033" s="1"/>
    </row>
    <row r="4034" spans="1:18" ht="15.75" hidden="1" customHeight="1">
      <c r="A4034" s="1" t="str">
        <f t="shared" si="1"/>
        <v/>
      </c>
      <c r="B4034" s="1"/>
      <c r="C4034" s="38" t="str">
        <f>IF('TSA Input'!J4009="","",IF('TSA Input'!J4009="Yes",'TSA Input'!B4009,"Ineligible"))</f>
        <v/>
      </c>
      <c r="D4034" s="39" t="str">
        <f>IF('TSA Input'!J4009="","",IF('TSA Input'!J4009="Yes",'TSA Input'!H4009,""))</f>
        <v/>
      </c>
      <c r="E4034" s="40" t="str">
        <f>IF('TSA Input'!J4009="","",IF('TSA Input'!J4009="Yes",'TSA Input'!G4009,""))</f>
        <v/>
      </c>
      <c r="F4034" s="42" t="str">
        <f>IF('TSA Input'!J4009="","",IF('TSA Input'!J4009="Yes",'TSA Input'!C4009,""))</f>
        <v/>
      </c>
      <c r="G4034" s="43" t="str">
        <f>IF('TSA Input'!J4009="","",IF('TSA Input'!J4009="Yes",'TSA Input'!I4009,""))</f>
        <v/>
      </c>
      <c r="H4034" s="43" t="str">
        <f>IF('TSA Input'!J4009="","",IF('TSA Input'!J4009="Yes",'TSA Input'!E4009,""))</f>
        <v/>
      </c>
      <c r="I4034" s="45" t="str">
        <f t="shared" si="2"/>
        <v/>
      </c>
      <c r="J4034" s="146" t="str">
        <f>IF('TSA Input'!$J4009="","",IF('TSA Input'!$J4009="Yes",'TSA Input'!$C4009,""))</f>
        <v/>
      </c>
      <c r="K4034" s="147" t="str">
        <f>IF('TSA Input'!$J4009="","",IF('TSA Input'!$J4009="Yes",'TSA Input'!$I4009,""))</f>
        <v/>
      </c>
      <c r="L4034" s="147" t="str">
        <f>IF('TSA Input'!$J4009="","",IF('TSA Input'!$J4009="Yes",'TSA Input'!$E4009,""))</f>
        <v/>
      </c>
      <c r="M4034" s="45" t="str">
        <f t="shared" si="3"/>
        <v/>
      </c>
      <c r="N4034" s="48"/>
      <c r="O4034" s="49"/>
      <c r="P4034" s="148" t="s">
        <v>31</v>
      </c>
      <c r="Q4034" s="149" t="s">
        <v>31</v>
      </c>
      <c r="R4034" s="1"/>
    </row>
    <row r="4035" spans="1:18" ht="15.75" hidden="1" customHeight="1">
      <c r="A4035" s="1" t="str">
        <f t="shared" si="1"/>
        <v/>
      </c>
      <c r="B4035" s="1"/>
      <c r="C4035" s="38" t="str">
        <f>IF('TSA Input'!J4010="","",IF('TSA Input'!J4010="Yes",'TSA Input'!B4010,"Ineligible"))</f>
        <v/>
      </c>
      <c r="D4035" s="39" t="str">
        <f>IF('TSA Input'!J4010="","",IF('TSA Input'!J4010="Yes",'TSA Input'!H4010,""))</f>
        <v/>
      </c>
      <c r="E4035" s="40" t="str">
        <f>IF('TSA Input'!J4010="","",IF('TSA Input'!J4010="Yes",'TSA Input'!G4010,""))</f>
        <v/>
      </c>
      <c r="F4035" s="42" t="str">
        <f>IF('TSA Input'!J4010="","",IF('TSA Input'!J4010="Yes",'TSA Input'!C4010,""))</f>
        <v/>
      </c>
      <c r="G4035" s="43" t="str">
        <f>IF('TSA Input'!J4010="","",IF('TSA Input'!J4010="Yes",'TSA Input'!I4010,""))</f>
        <v/>
      </c>
      <c r="H4035" s="43" t="str">
        <f>IF('TSA Input'!J4010="","",IF('TSA Input'!J4010="Yes",'TSA Input'!E4010,""))</f>
        <v/>
      </c>
      <c r="I4035" s="45" t="str">
        <f t="shared" si="2"/>
        <v/>
      </c>
      <c r="J4035" s="146" t="str">
        <f>IF('TSA Input'!$J4010="","",IF('TSA Input'!$J4010="Yes",'TSA Input'!$C4010,""))</f>
        <v/>
      </c>
      <c r="K4035" s="147" t="str">
        <f>IF('TSA Input'!$J4010="","",IF('TSA Input'!$J4010="Yes",'TSA Input'!$I4010,""))</f>
        <v/>
      </c>
      <c r="L4035" s="147" t="str">
        <f>IF('TSA Input'!$J4010="","",IF('TSA Input'!$J4010="Yes",'TSA Input'!$E4010,""))</f>
        <v/>
      </c>
      <c r="M4035" s="45" t="str">
        <f t="shared" si="3"/>
        <v/>
      </c>
      <c r="N4035" s="48"/>
      <c r="O4035" s="49"/>
      <c r="P4035" s="148" t="s">
        <v>31</v>
      </c>
      <c r="Q4035" s="149" t="s">
        <v>31</v>
      </c>
      <c r="R4035" s="1"/>
    </row>
    <row r="4036" spans="1:18" ht="15.75" hidden="1" customHeight="1">
      <c r="A4036" s="1" t="str">
        <f t="shared" si="1"/>
        <v/>
      </c>
      <c r="B4036" s="1"/>
      <c r="C4036" s="38" t="str">
        <f>IF('TSA Input'!J4011="","",IF('TSA Input'!J4011="Yes",'TSA Input'!B4011,"Ineligible"))</f>
        <v/>
      </c>
      <c r="D4036" s="39" t="str">
        <f>IF('TSA Input'!J4011="","",IF('TSA Input'!J4011="Yes",'TSA Input'!H4011,""))</f>
        <v/>
      </c>
      <c r="E4036" s="40" t="str">
        <f>IF('TSA Input'!J4011="","",IF('TSA Input'!J4011="Yes",'TSA Input'!G4011,""))</f>
        <v/>
      </c>
      <c r="F4036" s="42" t="str">
        <f>IF('TSA Input'!J4011="","",IF('TSA Input'!J4011="Yes",'TSA Input'!C4011,""))</f>
        <v/>
      </c>
      <c r="G4036" s="43" t="str">
        <f>IF('TSA Input'!J4011="","",IF('TSA Input'!J4011="Yes",'TSA Input'!I4011,""))</f>
        <v/>
      </c>
      <c r="H4036" s="43" t="str">
        <f>IF('TSA Input'!J4011="","",IF('TSA Input'!J4011="Yes",'TSA Input'!E4011,""))</f>
        <v/>
      </c>
      <c r="I4036" s="45" t="str">
        <f t="shared" si="2"/>
        <v/>
      </c>
      <c r="J4036" s="146" t="str">
        <f>IF('TSA Input'!$J4011="","",IF('TSA Input'!$J4011="Yes",'TSA Input'!$C4011,""))</f>
        <v/>
      </c>
      <c r="K4036" s="147" t="str">
        <f>IF('TSA Input'!$J4011="","",IF('TSA Input'!$J4011="Yes",'TSA Input'!$I4011,""))</f>
        <v/>
      </c>
      <c r="L4036" s="147" t="str">
        <f>IF('TSA Input'!$J4011="","",IF('TSA Input'!$J4011="Yes",'TSA Input'!$E4011,""))</f>
        <v/>
      </c>
      <c r="M4036" s="45" t="str">
        <f t="shared" si="3"/>
        <v/>
      </c>
      <c r="N4036" s="48"/>
      <c r="O4036" s="49"/>
      <c r="P4036" s="148" t="s">
        <v>31</v>
      </c>
      <c r="Q4036" s="149" t="s">
        <v>31</v>
      </c>
      <c r="R4036" s="1"/>
    </row>
    <row r="4037" spans="1:18" ht="15.75" hidden="1" customHeight="1">
      <c r="A4037" s="1" t="str">
        <f t="shared" si="1"/>
        <v/>
      </c>
      <c r="B4037" s="1"/>
      <c r="C4037" s="38" t="str">
        <f>IF('TSA Input'!J4012="","",IF('TSA Input'!J4012="Yes",'TSA Input'!B4012,"Ineligible"))</f>
        <v/>
      </c>
      <c r="D4037" s="39" t="str">
        <f>IF('TSA Input'!J4012="","",IF('TSA Input'!J4012="Yes",'TSA Input'!H4012,""))</f>
        <v/>
      </c>
      <c r="E4037" s="40" t="str">
        <f>IF('TSA Input'!J4012="","",IF('TSA Input'!J4012="Yes",'TSA Input'!G4012,""))</f>
        <v/>
      </c>
      <c r="F4037" s="42" t="str">
        <f>IF('TSA Input'!J4012="","",IF('TSA Input'!J4012="Yes",'TSA Input'!C4012,""))</f>
        <v/>
      </c>
      <c r="G4037" s="43" t="str">
        <f>IF('TSA Input'!J4012="","",IF('TSA Input'!J4012="Yes",'TSA Input'!I4012,""))</f>
        <v/>
      </c>
      <c r="H4037" s="43" t="str">
        <f>IF('TSA Input'!J4012="","",IF('TSA Input'!J4012="Yes",'TSA Input'!E4012,""))</f>
        <v/>
      </c>
      <c r="I4037" s="45" t="str">
        <f t="shared" si="2"/>
        <v/>
      </c>
      <c r="J4037" s="146" t="str">
        <f>IF('TSA Input'!$J4012="","",IF('TSA Input'!$J4012="Yes",'TSA Input'!$C4012,""))</f>
        <v/>
      </c>
      <c r="K4037" s="147" t="str">
        <f>IF('TSA Input'!$J4012="","",IF('TSA Input'!$J4012="Yes",'TSA Input'!$I4012,""))</f>
        <v/>
      </c>
      <c r="L4037" s="147" t="str">
        <f>IF('TSA Input'!$J4012="","",IF('TSA Input'!$J4012="Yes",'TSA Input'!$E4012,""))</f>
        <v/>
      </c>
      <c r="M4037" s="45" t="str">
        <f t="shared" si="3"/>
        <v/>
      </c>
      <c r="N4037" s="48"/>
      <c r="O4037" s="49"/>
      <c r="P4037" s="148" t="s">
        <v>31</v>
      </c>
      <c r="Q4037" s="149" t="s">
        <v>31</v>
      </c>
      <c r="R4037" s="1"/>
    </row>
    <row r="4038" spans="1:18" ht="15.75" hidden="1" customHeight="1">
      <c r="A4038" s="1" t="str">
        <f t="shared" si="1"/>
        <v/>
      </c>
      <c r="B4038" s="1"/>
      <c r="C4038" s="38" t="str">
        <f>IF('TSA Input'!J4013="","",IF('TSA Input'!J4013="Yes",'TSA Input'!B4013,"Ineligible"))</f>
        <v/>
      </c>
      <c r="D4038" s="39" t="str">
        <f>IF('TSA Input'!J4013="","",IF('TSA Input'!J4013="Yes",'TSA Input'!H4013,""))</f>
        <v/>
      </c>
      <c r="E4038" s="40" t="str">
        <f>IF('TSA Input'!J4013="","",IF('TSA Input'!J4013="Yes",'TSA Input'!G4013,""))</f>
        <v/>
      </c>
      <c r="F4038" s="42" t="str">
        <f>IF('TSA Input'!J4013="","",IF('TSA Input'!J4013="Yes",'TSA Input'!C4013,""))</f>
        <v/>
      </c>
      <c r="G4038" s="43" t="str">
        <f>IF('TSA Input'!J4013="","",IF('TSA Input'!J4013="Yes",'TSA Input'!I4013,""))</f>
        <v/>
      </c>
      <c r="H4038" s="43" t="str">
        <f>IF('TSA Input'!J4013="","",IF('TSA Input'!J4013="Yes",'TSA Input'!E4013,""))</f>
        <v/>
      </c>
      <c r="I4038" s="45" t="str">
        <f t="shared" si="2"/>
        <v/>
      </c>
      <c r="J4038" s="146" t="str">
        <f>IF('TSA Input'!$J4013="","",IF('TSA Input'!$J4013="Yes",'TSA Input'!$C4013,""))</f>
        <v/>
      </c>
      <c r="K4038" s="147" t="str">
        <f>IF('TSA Input'!$J4013="","",IF('TSA Input'!$J4013="Yes",'TSA Input'!$I4013,""))</f>
        <v/>
      </c>
      <c r="L4038" s="147" t="str">
        <f>IF('TSA Input'!$J4013="","",IF('TSA Input'!$J4013="Yes",'TSA Input'!$E4013,""))</f>
        <v/>
      </c>
      <c r="M4038" s="45" t="str">
        <f t="shared" si="3"/>
        <v/>
      </c>
      <c r="N4038" s="48"/>
      <c r="O4038" s="49"/>
      <c r="P4038" s="148" t="s">
        <v>31</v>
      </c>
      <c r="Q4038" s="149" t="s">
        <v>31</v>
      </c>
      <c r="R4038" s="1"/>
    </row>
    <row r="4039" spans="1:18" ht="15.75" hidden="1" customHeight="1">
      <c r="A4039" s="1" t="str">
        <f t="shared" si="1"/>
        <v/>
      </c>
      <c r="B4039" s="1"/>
      <c r="C4039" s="38" t="str">
        <f>IF('TSA Input'!J4014="","",IF('TSA Input'!J4014="Yes",'TSA Input'!B4014,"Ineligible"))</f>
        <v/>
      </c>
      <c r="D4039" s="39" t="str">
        <f>IF('TSA Input'!J4014="","",IF('TSA Input'!J4014="Yes",'TSA Input'!H4014,""))</f>
        <v/>
      </c>
      <c r="E4039" s="40" t="str">
        <f>IF('TSA Input'!J4014="","",IF('TSA Input'!J4014="Yes",'TSA Input'!G4014,""))</f>
        <v/>
      </c>
      <c r="F4039" s="42" t="str">
        <f>IF('TSA Input'!J4014="","",IF('TSA Input'!J4014="Yes",'TSA Input'!C4014,""))</f>
        <v/>
      </c>
      <c r="G4039" s="43" t="str">
        <f>IF('TSA Input'!J4014="","",IF('TSA Input'!J4014="Yes",'TSA Input'!I4014,""))</f>
        <v/>
      </c>
      <c r="H4039" s="43" t="str">
        <f>IF('TSA Input'!J4014="","",IF('TSA Input'!J4014="Yes",'TSA Input'!E4014,""))</f>
        <v/>
      </c>
      <c r="I4039" s="45" t="str">
        <f t="shared" si="2"/>
        <v/>
      </c>
      <c r="J4039" s="146" t="str">
        <f>IF('TSA Input'!$J4014="","",IF('TSA Input'!$J4014="Yes",'TSA Input'!$C4014,""))</f>
        <v/>
      </c>
      <c r="K4039" s="147" t="str">
        <f>IF('TSA Input'!$J4014="","",IF('TSA Input'!$J4014="Yes",'TSA Input'!$I4014,""))</f>
        <v/>
      </c>
      <c r="L4039" s="147" t="str">
        <f>IF('TSA Input'!$J4014="","",IF('TSA Input'!$J4014="Yes",'TSA Input'!$E4014,""))</f>
        <v/>
      </c>
      <c r="M4039" s="45" t="str">
        <f t="shared" si="3"/>
        <v/>
      </c>
      <c r="N4039" s="48"/>
      <c r="O4039" s="49"/>
      <c r="P4039" s="148" t="s">
        <v>31</v>
      </c>
      <c r="Q4039" s="149" t="s">
        <v>31</v>
      </c>
      <c r="R4039" s="1"/>
    </row>
    <row r="4040" spans="1:18" ht="15.75" hidden="1" customHeight="1">
      <c r="A4040" s="1" t="str">
        <f t="shared" si="1"/>
        <v/>
      </c>
      <c r="B4040" s="1"/>
      <c r="C4040" s="38" t="str">
        <f>IF('TSA Input'!J4015="","",IF('TSA Input'!J4015="Yes",'TSA Input'!B4015,"Ineligible"))</f>
        <v/>
      </c>
      <c r="D4040" s="39" t="str">
        <f>IF('TSA Input'!J4015="","",IF('TSA Input'!J4015="Yes",'TSA Input'!H4015,""))</f>
        <v/>
      </c>
      <c r="E4040" s="40" t="str">
        <f>IF('TSA Input'!J4015="","",IF('TSA Input'!J4015="Yes",'TSA Input'!G4015,""))</f>
        <v/>
      </c>
      <c r="F4040" s="42" t="str">
        <f>IF('TSA Input'!J4015="","",IF('TSA Input'!J4015="Yes",'TSA Input'!C4015,""))</f>
        <v/>
      </c>
      <c r="G4040" s="43" t="str">
        <f>IF('TSA Input'!J4015="","",IF('TSA Input'!J4015="Yes",'TSA Input'!I4015,""))</f>
        <v/>
      </c>
      <c r="H4040" s="43" t="str">
        <f>IF('TSA Input'!J4015="","",IF('TSA Input'!J4015="Yes",'TSA Input'!E4015,""))</f>
        <v/>
      </c>
      <c r="I4040" s="45" t="str">
        <f t="shared" si="2"/>
        <v/>
      </c>
      <c r="J4040" s="146" t="str">
        <f>IF('TSA Input'!$J4015="","",IF('TSA Input'!$J4015="Yes",'TSA Input'!$C4015,""))</f>
        <v/>
      </c>
      <c r="K4040" s="147" t="str">
        <f>IF('TSA Input'!$J4015="","",IF('TSA Input'!$J4015="Yes",'TSA Input'!$I4015,""))</f>
        <v/>
      </c>
      <c r="L4040" s="147" t="str">
        <f>IF('TSA Input'!$J4015="","",IF('TSA Input'!$J4015="Yes",'TSA Input'!$E4015,""))</f>
        <v/>
      </c>
      <c r="M4040" s="45" t="str">
        <f t="shared" si="3"/>
        <v/>
      </c>
      <c r="N4040" s="48"/>
      <c r="O4040" s="49"/>
      <c r="P4040" s="148" t="s">
        <v>31</v>
      </c>
      <c r="Q4040" s="149" t="s">
        <v>31</v>
      </c>
      <c r="R4040" s="1"/>
    </row>
    <row r="4041" spans="1:18" ht="15.75" hidden="1" customHeight="1">
      <c r="A4041" s="1" t="str">
        <f t="shared" si="1"/>
        <v/>
      </c>
      <c r="B4041" s="1"/>
      <c r="C4041" s="38" t="str">
        <f>IF('TSA Input'!J4016="","",IF('TSA Input'!J4016="Yes",'TSA Input'!B4016,"Ineligible"))</f>
        <v/>
      </c>
      <c r="D4041" s="39" t="str">
        <f>IF('TSA Input'!J4016="","",IF('TSA Input'!J4016="Yes",'TSA Input'!H4016,""))</f>
        <v/>
      </c>
      <c r="E4041" s="40" t="str">
        <f>IF('TSA Input'!J4016="","",IF('TSA Input'!J4016="Yes",'TSA Input'!G4016,""))</f>
        <v/>
      </c>
      <c r="F4041" s="42" t="str">
        <f>IF('TSA Input'!J4016="","",IF('TSA Input'!J4016="Yes",'TSA Input'!C4016,""))</f>
        <v/>
      </c>
      <c r="G4041" s="43" t="str">
        <f>IF('TSA Input'!J4016="","",IF('TSA Input'!J4016="Yes",'TSA Input'!I4016,""))</f>
        <v/>
      </c>
      <c r="H4041" s="43" t="str">
        <f>IF('TSA Input'!J4016="","",IF('TSA Input'!J4016="Yes",'TSA Input'!E4016,""))</f>
        <v/>
      </c>
      <c r="I4041" s="45" t="str">
        <f t="shared" si="2"/>
        <v/>
      </c>
      <c r="J4041" s="146" t="str">
        <f>IF('TSA Input'!$J4016="","",IF('TSA Input'!$J4016="Yes",'TSA Input'!$C4016,""))</f>
        <v/>
      </c>
      <c r="K4041" s="147" t="str">
        <f>IF('TSA Input'!$J4016="","",IF('TSA Input'!$J4016="Yes",'TSA Input'!$I4016,""))</f>
        <v/>
      </c>
      <c r="L4041" s="147" t="str">
        <f>IF('TSA Input'!$J4016="","",IF('TSA Input'!$J4016="Yes",'TSA Input'!$E4016,""))</f>
        <v/>
      </c>
      <c r="M4041" s="45" t="str">
        <f t="shared" si="3"/>
        <v/>
      </c>
      <c r="N4041" s="48"/>
      <c r="O4041" s="49"/>
      <c r="P4041" s="148" t="s">
        <v>31</v>
      </c>
      <c r="Q4041" s="149" t="s">
        <v>31</v>
      </c>
      <c r="R4041" s="1"/>
    </row>
    <row r="4042" spans="1:18" ht="15.75" hidden="1" customHeight="1">
      <c r="A4042" s="1" t="str">
        <f t="shared" si="1"/>
        <v/>
      </c>
      <c r="B4042" s="1"/>
      <c r="C4042" s="38" t="str">
        <f>IF('TSA Input'!J4017="","",IF('TSA Input'!J4017="Yes",'TSA Input'!B4017,"Ineligible"))</f>
        <v/>
      </c>
      <c r="D4042" s="39" t="str">
        <f>IF('TSA Input'!J4017="","",IF('TSA Input'!J4017="Yes",'TSA Input'!H4017,""))</f>
        <v/>
      </c>
      <c r="E4042" s="40" t="str">
        <f>IF('TSA Input'!J4017="","",IF('TSA Input'!J4017="Yes",'TSA Input'!G4017,""))</f>
        <v/>
      </c>
      <c r="F4042" s="42" t="str">
        <f>IF('TSA Input'!J4017="","",IF('TSA Input'!J4017="Yes",'TSA Input'!C4017,""))</f>
        <v/>
      </c>
      <c r="G4042" s="43" t="str">
        <f>IF('TSA Input'!J4017="","",IF('TSA Input'!J4017="Yes",'TSA Input'!I4017,""))</f>
        <v/>
      </c>
      <c r="H4042" s="43" t="str">
        <f>IF('TSA Input'!J4017="","",IF('TSA Input'!J4017="Yes",'TSA Input'!E4017,""))</f>
        <v/>
      </c>
      <c r="I4042" s="45" t="str">
        <f t="shared" si="2"/>
        <v/>
      </c>
      <c r="J4042" s="146" t="str">
        <f>IF('TSA Input'!$J4017="","",IF('TSA Input'!$J4017="Yes",'TSA Input'!$C4017,""))</f>
        <v/>
      </c>
      <c r="K4042" s="147" t="str">
        <f>IF('TSA Input'!$J4017="","",IF('TSA Input'!$J4017="Yes",'TSA Input'!$I4017,""))</f>
        <v/>
      </c>
      <c r="L4042" s="147" t="str">
        <f>IF('TSA Input'!$J4017="","",IF('TSA Input'!$J4017="Yes",'TSA Input'!$E4017,""))</f>
        <v/>
      </c>
      <c r="M4042" s="45" t="str">
        <f t="shared" si="3"/>
        <v/>
      </c>
      <c r="N4042" s="48"/>
      <c r="O4042" s="49"/>
      <c r="P4042" s="148" t="s">
        <v>31</v>
      </c>
      <c r="Q4042" s="149" t="s">
        <v>31</v>
      </c>
      <c r="R4042" s="1"/>
    </row>
    <row r="4043" spans="1:18" ht="15.75" hidden="1" customHeight="1">
      <c r="A4043" s="1" t="str">
        <f t="shared" si="1"/>
        <v/>
      </c>
      <c r="B4043" s="1"/>
      <c r="C4043" s="38" t="str">
        <f>IF('TSA Input'!J4018="","",IF('TSA Input'!J4018="Yes",'TSA Input'!B4018,"Ineligible"))</f>
        <v/>
      </c>
      <c r="D4043" s="39" t="str">
        <f>IF('TSA Input'!J4018="","",IF('TSA Input'!J4018="Yes",'TSA Input'!H4018,""))</f>
        <v/>
      </c>
      <c r="E4043" s="40" t="str">
        <f>IF('TSA Input'!J4018="","",IF('TSA Input'!J4018="Yes",'TSA Input'!G4018,""))</f>
        <v/>
      </c>
      <c r="F4043" s="42" t="str">
        <f>IF('TSA Input'!J4018="","",IF('TSA Input'!J4018="Yes",'TSA Input'!C4018,""))</f>
        <v/>
      </c>
      <c r="G4043" s="43" t="str">
        <f>IF('TSA Input'!J4018="","",IF('TSA Input'!J4018="Yes",'TSA Input'!I4018,""))</f>
        <v/>
      </c>
      <c r="H4043" s="43" t="str">
        <f>IF('TSA Input'!J4018="","",IF('TSA Input'!J4018="Yes",'TSA Input'!E4018,""))</f>
        <v/>
      </c>
      <c r="I4043" s="45" t="str">
        <f t="shared" si="2"/>
        <v/>
      </c>
      <c r="J4043" s="146" t="str">
        <f>IF('TSA Input'!$J4018="","",IF('TSA Input'!$J4018="Yes",'TSA Input'!$C4018,""))</f>
        <v/>
      </c>
      <c r="K4043" s="147" t="str">
        <f>IF('TSA Input'!$J4018="","",IF('TSA Input'!$J4018="Yes",'TSA Input'!$I4018,""))</f>
        <v/>
      </c>
      <c r="L4043" s="147" t="str">
        <f>IF('TSA Input'!$J4018="","",IF('TSA Input'!$J4018="Yes",'TSA Input'!$E4018,""))</f>
        <v/>
      </c>
      <c r="M4043" s="45" t="str">
        <f t="shared" si="3"/>
        <v/>
      </c>
      <c r="N4043" s="48"/>
      <c r="O4043" s="49"/>
      <c r="P4043" s="148" t="s">
        <v>31</v>
      </c>
      <c r="Q4043" s="149" t="s">
        <v>31</v>
      </c>
      <c r="R4043" s="1"/>
    </row>
    <row r="4044" spans="1:18" ht="15.75" hidden="1" customHeight="1">
      <c r="A4044" s="1" t="str">
        <f t="shared" si="1"/>
        <v/>
      </c>
      <c r="B4044" s="1"/>
      <c r="C4044" s="38" t="str">
        <f>IF('TSA Input'!J4019="","",IF('TSA Input'!J4019="Yes",'TSA Input'!B4019,"Ineligible"))</f>
        <v/>
      </c>
      <c r="D4044" s="39" t="str">
        <f>IF('TSA Input'!J4019="","",IF('TSA Input'!J4019="Yes",'TSA Input'!H4019,""))</f>
        <v/>
      </c>
      <c r="E4044" s="40" t="str">
        <f>IF('TSA Input'!J4019="","",IF('TSA Input'!J4019="Yes",'TSA Input'!G4019,""))</f>
        <v/>
      </c>
      <c r="F4044" s="42" t="str">
        <f>IF('TSA Input'!J4019="","",IF('TSA Input'!J4019="Yes",'TSA Input'!C4019,""))</f>
        <v/>
      </c>
      <c r="G4044" s="43" t="str">
        <f>IF('TSA Input'!J4019="","",IF('TSA Input'!J4019="Yes",'TSA Input'!I4019,""))</f>
        <v/>
      </c>
      <c r="H4044" s="43" t="str">
        <f>IF('TSA Input'!J4019="","",IF('TSA Input'!J4019="Yes",'TSA Input'!E4019,""))</f>
        <v/>
      </c>
      <c r="I4044" s="45" t="str">
        <f t="shared" si="2"/>
        <v/>
      </c>
      <c r="J4044" s="146" t="str">
        <f>IF('TSA Input'!$J4019="","",IF('TSA Input'!$J4019="Yes",'TSA Input'!$C4019,""))</f>
        <v/>
      </c>
      <c r="K4044" s="147" t="str">
        <f>IF('TSA Input'!$J4019="","",IF('TSA Input'!$J4019="Yes",'TSA Input'!$I4019,""))</f>
        <v/>
      </c>
      <c r="L4044" s="147" t="str">
        <f>IF('TSA Input'!$J4019="","",IF('TSA Input'!$J4019="Yes",'TSA Input'!$E4019,""))</f>
        <v/>
      </c>
      <c r="M4044" s="45" t="str">
        <f t="shared" si="3"/>
        <v/>
      </c>
      <c r="N4044" s="48"/>
      <c r="O4044" s="49"/>
      <c r="P4044" s="148" t="s">
        <v>31</v>
      </c>
      <c r="Q4044" s="149" t="s">
        <v>31</v>
      </c>
      <c r="R4044" s="1"/>
    </row>
    <row r="4045" spans="1:18" ht="15.75" hidden="1" customHeight="1">
      <c r="A4045" s="1" t="str">
        <f t="shared" si="1"/>
        <v/>
      </c>
      <c r="B4045" s="1"/>
      <c r="C4045" s="38" t="str">
        <f>IF('TSA Input'!J4020="","",IF('TSA Input'!J4020="Yes",'TSA Input'!B4020,"Ineligible"))</f>
        <v/>
      </c>
      <c r="D4045" s="39" t="str">
        <f>IF('TSA Input'!J4020="","",IF('TSA Input'!J4020="Yes",'TSA Input'!H4020,""))</f>
        <v/>
      </c>
      <c r="E4045" s="40" t="str">
        <f>IF('TSA Input'!J4020="","",IF('TSA Input'!J4020="Yes",'TSA Input'!G4020,""))</f>
        <v/>
      </c>
      <c r="F4045" s="42" t="str">
        <f>IF('TSA Input'!J4020="","",IF('TSA Input'!J4020="Yes",'TSA Input'!C4020,""))</f>
        <v/>
      </c>
      <c r="G4045" s="43" t="str">
        <f>IF('TSA Input'!J4020="","",IF('TSA Input'!J4020="Yes",'TSA Input'!I4020,""))</f>
        <v/>
      </c>
      <c r="H4045" s="43" t="str">
        <f>IF('TSA Input'!J4020="","",IF('TSA Input'!J4020="Yes",'TSA Input'!E4020,""))</f>
        <v/>
      </c>
      <c r="I4045" s="45" t="str">
        <f t="shared" si="2"/>
        <v/>
      </c>
      <c r="J4045" s="146" t="str">
        <f>IF('TSA Input'!$J4020="","",IF('TSA Input'!$J4020="Yes",'TSA Input'!$C4020,""))</f>
        <v/>
      </c>
      <c r="K4045" s="147" t="str">
        <f>IF('TSA Input'!$J4020="","",IF('TSA Input'!$J4020="Yes",'TSA Input'!$I4020,""))</f>
        <v/>
      </c>
      <c r="L4045" s="147" t="str">
        <f>IF('TSA Input'!$J4020="","",IF('TSA Input'!$J4020="Yes",'TSA Input'!$E4020,""))</f>
        <v/>
      </c>
      <c r="M4045" s="45" t="str">
        <f t="shared" si="3"/>
        <v/>
      </c>
      <c r="N4045" s="48"/>
      <c r="O4045" s="49"/>
      <c r="P4045" s="148" t="s">
        <v>31</v>
      </c>
      <c r="Q4045" s="149" t="s">
        <v>31</v>
      </c>
      <c r="R4045" s="1"/>
    </row>
    <row r="4046" spans="1:18" ht="15.75" hidden="1" customHeight="1">
      <c r="A4046" s="1" t="str">
        <f t="shared" si="1"/>
        <v/>
      </c>
      <c r="B4046" s="1"/>
      <c r="C4046" s="38" t="str">
        <f>IF('TSA Input'!J4021="","",IF('TSA Input'!J4021="Yes",'TSA Input'!B4021,"Ineligible"))</f>
        <v/>
      </c>
      <c r="D4046" s="39" t="str">
        <f>IF('TSA Input'!J4021="","",IF('TSA Input'!J4021="Yes",'TSA Input'!H4021,""))</f>
        <v/>
      </c>
      <c r="E4046" s="40" t="str">
        <f>IF('TSA Input'!J4021="","",IF('TSA Input'!J4021="Yes",'TSA Input'!G4021,""))</f>
        <v/>
      </c>
      <c r="F4046" s="42" t="str">
        <f>IF('TSA Input'!J4021="","",IF('TSA Input'!J4021="Yes",'TSA Input'!C4021,""))</f>
        <v/>
      </c>
      <c r="G4046" s="43" t="str">
        <f>IF('TSA Input'!J4021="","",IF('TSA Input'!J4021="Yes",'TSA Input'!I4021,""))</f>
        <v/>
      </c>
      <c r="H4046" s="43" t="str">
        <f>IF('TSA Input'!J4021="","",IF('TSA Input'!J4021="Yes",'TSA Input'!E4021,""))</f>
        <v/>
      </c>
      <c r="I4046" s="45" t="str">
        <f t="shared" si="2"/>
        <v/>
      </c>
      <c r="J4046" s="146" t="str">
        <f>IF('TSA Input'!$J4021="","",IF('TSA Input'!$J4021="Yes",'TSA Input'!$C4021,""))</f>
        <v/>
      </c>
      <c r="K4046" s="147" t="str">
        <f>IF('TSA Input'!$J4021="","",IF('TSA Input'!$J4021="Yes",'TSA Input'!$I4021,""))</f>
        <v/>
      </c>
      <c r="L4046" s="147" t="str">
        <f>IF('TSA Input'!$J4021="","",IF('TSA Input'!$J4021="Yes",'TSA Input'!$E4021,""))</f>
        <v/>
      </c>
      <c r="M4046" s="45" t="str">
        <f t="shared" si="3"/>
        <v/>
      </c>
      <c r="N4046" s="48"/>
      <c r="O4046" s="49"/>
      <c r="P4046" s="148" t="s">
        <v>31</v>
      </c>
      <c r="Q4046" s="149" t="s">
        <v>31</v>
      </c>
      <c r="R4046" s="1"/>
    </row>
    <row r="4047" spans="1:18" ht="15.75" hidden="1" customHeight="1">
      <c r="A4047" s="1" t="str">
        <f t="shared" si="1"/>
        <v/>
      </c>
      <c r="B4047" s="1"/>
      <c r="C4047" s="38" t="str">
        <f>IF('TSA Input'!J4022="","",IF('TSA Input'!J4022="Yes",'TSA Input'!B4022,"Ineligible"))</f>
        <v/>
      </c>
      <c r="D4047" s="39" t="str">
        <f>IF('TSA Input'!J4022="","",IF('TSA Input'!J4022="Yes",'TSA Input'!H4022,""))</f>
        <v/>
      </c>
      <c r="E4047" s="40" t="str">
        <f>IF('TSA Input'!J4022="","",IF('TSA Input'!J4022="Yes",'TSA Input'!G4022,""))</f>
        <v/>
      </c>
      <c r="F4047" s="42" t="str">
        <f>IF('TSA Input'!J4022="","",IF('TSA Input'!J4022="Yes",'TSA Input'!C4022,""))</f>
        <v/>
      </c>
      <c r="G4047" s="43" t="str">
        <f>IF('TSA Input'!J4022="","",IF('TSA Input'!J4022="Yes",'TSA Input'!I4022,""))</f>
        <v/>
      </c>
      <c r="H4047" s="43" t="str">
        <f>IF('TSA Input'!J4022="","",IF('TSA Input'!J4022="Yes",'TSA Input'!E4022,""))</f>
        <v/>
      </c>
      <c r="I4047" s="45" t="str">
        <f t="shared" si="2"/>
        <v/>
      </c>
      <c r="J4047" s="146" t="str">
        <f>IF('TSA Input'!$J4022="","",IF('TSA Input'!$J4022="Yes",'TSA Input'!$C4022,""))</f>
        <v/>
      </c>
      <c r="K4047" s="147" t="str">
        <f>IF('TSA Input'!$J4022="","",IF('TSA Input'!$J4022="Yes",'TSA Input'!$I4022,""))</f>
        <v/>
      </c>
      <c r="L4047" s="147" t="str">
        <f>IF('TSA Input'!$J4022="","",IF('TSA Input'!$J4022="Yes",'TSA Input'!$E4022,""))</f>
        <v/>
      </c>
      <c r="M4047" s="45" t="str">
        <f t="shared" si="3"/>
        <v/>
      </c>
      <c r="N4047" s="48"/>
      <c r="O4047" s="49"/>
      <c r="P4047" s="148" t="s">
        <v>31</v>
      </c>
      <c r="Q4047" s="149" t="s">
        <v>31</v>
      </c>
      <c r="R4047" s="1"/>
    </row>
    <row r="4048" spans="1:18" ht="15.75" hidden="1" customHeight="1">
      <c r="A4048" s="1" t="str">
        <f t="shared" si="1"/>
        <v/>
      </c>
      <c r="B4048" s="1"/>
      <c r="C4048" s="38" t="str">
        <f>IF('TSA Input'!J4023="","",IF('TSA Input'!J4023="Yes",'TSA Input'!B4023,"Ineligible"))</f>
        <v/>
      </c>
      <c r="D4048" s="39" t="str">
        <f>IF('TSA Input'!J4023="","",IF('TSA Input'!J4023="Yes",'TSA Input'!H4023,""))</f>
        <v/>
      </c>
      <c r="E4048" s="40" t="str">
        <f>IF('TSA Input'!J4023="","",IF('TSA Input'!J4023="Yes",'TSA Input'!G4023,""))</f>
        <v/>
      </c>
      <c r="F4048" s="42" t="str">
        <f>IF('TSA Input'!J4023="","",IF('TSA Input'!J4023="Yes",'TSA Input'!C4023,""))</f>
        <v/>
      </c>
      <c r="G4048" s="43" t="str">
        <f>IF('TSA Input'!J4023="","",IF('TSA Input'!J4023="Yes",'TSA Input'!I4023,""))</f>
        <v/>
      </c>
      <c r="H4048" s="43" t="str">
        <f>IF('TSA Input'!J4023="","",IF('TSA Input'!J4023="Yes",'TSA Input'!E4023,""))</f>
        <v/>
      </c>
      <c r="I4048" s="45" t="str">
        <f t="shared" si="2"/>
        <v/>
      </c>
      <c r="J4048" s="146" t="str">
        <f>IF('TSA Input'!$J4023="","",IF('TSA Input'!$J4023="Yes",'TSA Input'!$C4023,""))</f>
        <v/>
      </c>
      <c r="K4048" s="147" t="str">
        <f>IF('TSA Input'!$J4023="","",IF('TSA Input'!$J4023="Yes",'TSA Input'!$I4023,""))</f>
        <v/>
      </c>
      <c r="L4048" s="147" t="str">
        <f>IF('TSA Input'!$J4023="","",IF('TSA Input'!$J4023="Yes",'TSA Input'!$E4023,""))</f>
        <v/>
      </c>
      <c r="M4048" s="45" t="str">
        <f t="shared" si="3"/>
        <v/>
      </c>
      <c r="N4048" s="48"/>
      <c r="O4048" s="49"/>
      <c r="P4048" s="148" t="s">
        <v>31</v>
      </c>
      <c r="Q4048" s="149" t="s">
        <v>31</v>
      </c>
      <c r="R4048" s="1"/>
    </row>
    <row r="4049" spans="1:18" ht="15.75" hidden="1" customHeight="1">
      <c r="A4049" s="1" t="str">
        <f t="shared" si="1"/>
        <v/>
      </c>
      <c r="B4049" s="1"/>
      <c r="C4049" s="38" t="str">
        <f>IF('TSA Input'!J4024="","",IF('TSA Input'!J4024="Yes",'TSA Input'!B4024,"Ineligible"))</f>
        <v/>
      </c>
      <c r="D4049" s="39" t="str">
        <f>IF('TSA Input'!J4024="","",IF('TSA Input'!J4024="Yes",'TSA Input'!H4024,""))</f>
        <v/>
      </c>
      <c r="E4049" s="40" t="str">
        <f>IF('TSA Input'!J4024="","",IF('TSA Input'!J4024="Yes",'TSA Input'!G4024,""))</f>
        <v/>
      </c>
      <c r="F4049" s="42" t="str">
        <f>IF('TSA Input'!J4024="","",IF('TSA Input'!J4024="Yes",'TSA Input'!C4024,""))</f>
        <v/>
      </c>
      <c r="G4049" s="43" t="str">
        <f>IF('TSA Input'!J4024="","",IF('TSA Input'!J4024="Yes",'TSA Input'!I4024,""))</f>
        <v/>
      </c>
      <c r="H4049" s="43" t="str">
        <f>IF('TSA Input'!J4024="","",IF('TSA Input'!J4024="Yes",'TSA Input'!E4024,""))</f>
        <v/>
      </c>
      <c r="I4049" s="45" t="str">
        <f t="shared" si="2"/>
        <v/>
      </c>
      <c r="J4049" s="146" t="str">
        <f>IF('TSA Input'!$J4024="","",IF('TSA Input'!$J4024="Yes",'TSA Input'!$C4024,""))</f>
        <v/>
      </c>
      <c r="K4049" s="147" t="str">
        <f>IF('TSA Input'!$J4024="","",IF('TSA Input'!$J4024="Yes",'TSA Input'!$I4024,""))</f>
        <v/>
      </c>
      <c r="L4049" s="147" t="str">
        <f>IF('TSA Input'!$J4024="","",IF('TSA Input'!$J4024="Yes",'TSA Input'!$E4024,""))</f>
        <v/>
      </c>
      <c r="M4049" s="45" t="str">
        <f t="shared" si="3"/>
        <v/>
      </c>
      <c r="N4049" s="48"/>
      <c r="O4049" s="49"/>
      <c r="P4049" s="148" t="s">
        <v>31</v>
      </c>
      <c r="Q4049" s="149" t="s">
        <v>31</v>
      </c>
      <c r="R4049" s="1"/>
    </row>
    <row r="4050" spans="1:18" ht="15.75" hidden="1" customHeight="1">
      <c r="A4050" s="1" t="str">
        <f t="shared" si="1"/>
        <v/>
      </c>
      <c r="B4050" s="1"/>
      <c r="C4050" s="38" t="str">
        <f>IF('TSA Input'!J4025="","",IF('TSA Input'!J4025="Yes",'TSA Input'!B4025,"Ineligible"))</f>
        <v/>
      </c>
      <c r="D4050" s="39" t="str">
        <f>IF('TSA Input'!J4025="","",IF('TSA Input'!J4025="Yes",'TSA Input'!H4025,""))</f>
        <v/>
      </c>
      <c r="E4050" s="40" t="str">
        <f>IF('TSA Input'!J4025="","",IF('TSA Input'!J4025="Yes",'TSA Input'!G4025,""))</f>
        <v/>
      </c>
      <c r="F4050" s="42" t="str">
        <f>IF('TSA Input'!J4025="","",IF('TSA Input'!J4025="Yes",'TSA Input'!C4025,""))</f>
        <v/>
      </c>
      <c r="G4050" s="43" t="str">
        <f>IF('TSA Input'!J4025="","",IF('TSA Input'!J4025="Yes",'TSA Input'!I4025,""))</f>
        <v/>
      </c>
      <c r="H4050" s="43" t="str">
        <f>IF('TSA Input'!J4025="","",IF('TSA Input'!J4025="Yes",'TSA Input'!E4025,""))</f>
        <v/>
      </c>
      <c r="I4050" s="45" t="str">
        <f t="shared" si="2"/>
        <v/>
      </c>
      <c r="J4050" s="146" t="str">
        <f>IF('TSA Input'!$J4025="","",IF('TSA Input'!$J4025="Yes",'TSA Input'!$C4025,""))</f>
        <v/>
      </c>
      <c r="K4050" s="147" t="str">
        <f>IF('TSA Input'!$J4025="","",IF('TSA Input'!$J4025="Yes",'TSA Input'!$I4025,""))</f>
        <v/>
      </c>
      <c r="L4050" s="147" t="str">
        <f>IF('TSA Input'!$J4025="","",IF('TSA Input'!$J4025="Yes",'TSA Input'!$E4025,""))</f>
        <v/>
      </c>
      <c r="M4050" s="45" t="str">
        <f t="shared" si="3"/>
        <v/>
      </c>
      <c r="N4050" s="48"/>
      <c r="O4050" s="49"/>
      <c r="P4050" s="148" t="s">
        <v>31</v>
      </c>
      <c r="Q4050" s="149" t="s">
        <v>31</v>
      </c>
      <c r="R4050" s="1"/>
    </row>
    <row r="4051" spans="1:18" ht="15.75" hidden="1" customHeight="1">
      <c r="A4051" s="1" t="str">
        <f t="shared" si="1"/>
        <v/>
      </c>
      <c r="B4051" s="1"/>
      <c r="C4051" s="38" t="str">
        <f>IF('TSA Input'!J4026="","",IF('TSA Input'!J4026="Yes",'TSA Input'!B4026,"Ineligible"))</f>
        <v/>
      </c>
      <c r="D4051" s="39" t="str">
        <f>IF('TSA Input'!J4026="","",IF('TSA Input'!J4026="Yes",'TSA Input'!H4026,""))</f>
        <v/>
      </c>
      <c r="E4051" s="40" t="str">
        <f>IF('TSA Input'!J4026="","",IF('TSA Input'!J4026="Yes",'TSA Input'!G4026,""))</f>
        <v/>
      </c>
      <c r="F4051" s="42" t="str">
        <f>IF('TSA Input'!J4026="","",IF('TSA Input'!J4026="Yes",'TSA Input'!C4026,""))</f>
        <v/>
      </c>
      <c r="G4051" s="43" t="str">
        <f>IF('TSA Input'!J4026="","",IF('TSA Input'!J4026="Yes",'TSA Input'!I4026,""))</f>
        <v/>
      </c>
      <c r="H4051" s="43" t="str">
        <f>IF('TSA Input'!J4026="","",IF('TSA Input'!J4026="Yes",'TSA Input'!E4026,""))</f>
        <v/>
      </c>
      <c r="I4051" s="45" t="str">
        <f t="shared" si="2"/>
        <v/>
      </c>
      <c r="J4051" s="146" t="str">
        <f>IF('TSA Input'!$J4026="","",IF('TSA Input'!$J4026="Yes",'TSA Input'!$C4026,""))</f>
        <v/>
      </c>
      <c r="K4051" s="147" t="str">
        <f>IF('TSA Input'!$J4026="","",IF('TSA Input'!$J4026="Yes",'TSA Input'!$I4026,""))</f>
        <v/>
      </c>
      <c r="L4051" s="147" t="str">
        <f>IF('TSA Input'!$J4026="","",IF('TSA Input'!$J4026="Yes",'TSA Input'!$E4026,""))</f>
        <v/>
      </c>
      <c r="M4051" s="45" t="str">
        <f t="shared" si="3"/>
        <v/>
      </c>
      <c r="N4051" s="48"/>
      <c r="O4051" s="49"/>
      <c r="P4051" s="148" t="s">
        <v>31</v>
      </c>
      <c r="Q4051" s="149" t="s">
        <v>31</v>
      </c>
      <c r="R4051" s="1"/>
    </row>
    <row r="4052" spans="1:18" ht="15.75" hidden="1" customHeight="1">
      <c r="A4052" s="1" t="str">
        <f t="shared" si="1"/>
        <v/>
      </c>
      <c r="B4052" s="1"/>
      <c r="C4052" s="38" t="str">
        <f>IF('TSA Input'!J4027="","",IF('TSA Input'!J4027="Yes",'TSA Input'!B4027,"Ineligible"))</f>
        <v/>
      </c>
      <c r="D4052" s="39" t="str">
        <f>IF('TSA Input'!J4027="","",IF('TSA Input'!J4027="Yes",'TSA Input'!H4027,""))</f>
        <v/>
      </c>
      <c r="E4052" s="40" t="str">
        <f>IF('TSA Input'!J4027="","",IF('TSA Input'!J4027="Yes",'TSA Input'!G4027,""))</f>
        <v/>
      </c>
      <c r="F4052" s="42" t="str">
        <f>IF('TSA Input'!J4027="","",IF('TSA Input'!J4027="Yes",'TSA Input'!C4027,""))</f>
        <v/>
      </c>
      <c r="G4052" s="43" t="str">
        <f>IF('TSA Input'!J4027="","",IF('TSA Input'!J4027="Yes",'TSA Input'!I4027,""))</f>
        <v/>
      </c>
      <c r="H4052" s="43" t="str">
        <f>IF('TSA Input'!J4027="","",IF('TSA Input'!J4027="Yes",'TSA Input'!E4027,""))</f>
        <v/>
      </c>
      <c r="I4052" s="45" t="str">
        <f t="shared" si="2"/>
        <v/>
      </c>
      <c r="J4052" s="146" t="str">
        <f>IF('TSA Input'!$J4027="","",IF('TSA Input'!$J4027="Yes",'TSA Input'!$C4027,""))</f>
        <v/>
      </c>
      <c r="K4052" s="147" t="str">
        <f>IF('TSA Input'!$J4027="","",IF('TSA Input'!$J4027="Yes",'TSA Input'!$I4027,""))</f>
        <v/>
      </c>
      <c r="L4052" s="147" t="str">
        <f>IF('TSA Input'!$J4027="","",IF('TSA Input'!$J4027="Yes",'TSA Input'!$E4027,""))</f>
        <v/>
      </c>
      <c r="M4052" s="45" t="str">
        <f t="shared" si="3"/>
        <v/>
      </c>
      <c r="N4052" s="48"/>
      <c r="O4052" s="49"/>
      <c r="P4052" s="148" t="s">
        <v>31</v>
      </c>
      <c r="Q4052" s="149" t="s">
        <v>31</v>
      </c>
      <c r="R4052" s="1"/>
    </row>
    <row r="4053" spans="1:18" ht="15.75" hidden="1" customHeight="1">
      <c r="A4053" s="1" t="str">
        <f t="shared" si="1"/>
        <v/>
      </c>
      <c r="B4053" s="1"/>
      <c r="C4053" s="38" t="str">
        <f>IF('TSA Input'!J4028="","",IF('TSA Input'!J4028="Yes",'TSA Input'!B4028,"Ineligible"))</f>
        <v/>
      </c>
      <c r="D4053" s="39" t="str">
        <f>IF('TSA Input'!J4028="","",IF('TSA Input'!J4028="Yes",'TSA Input'!H4028,""))</f>
        <v/>
      </c>
      <c r="E4053" s="40" t="str">
        <f>IF('TSA Input'!J4028="","",IF('TSA Input'!J4028="Yes",'TSA Input'!G4028,""))</f>
        <v/>
      </c>
      <c r="F4053" s="42" t="str">
        <f>IF('TSA Input'!J4028="","",IF('TSA Input'!J4028="Yes",'TSA Input'!C4028,""))</f>
        <v/>
      </c>
      <c r="G4053" s="43" t="str">
        <f>IF('TSA Input'!J4028="","",IF('TSA Input'!J4028="Yes",'TSA Input'!I4028,""))</f>
        <v/>
      </c>
      <c r="H4053" s="43" t="str">
        <f>IF('TSA Input'!J4028="","",IF('TSA Input'!J4028="Yes",'TSA Input'!E4028,""))</f>
        <v/>
      </c>
      <c r="I4053" s="45" t="str">
        <f t="shared" si="2"/>
        <v/>
      </c>
      <c r="J4053" s="146" t="str">
        <f>IF('TSA Input'!$J4028="","",IF('TSA Input'!$J4028="Yes",'TSA Input'!$C4028,""))</f>
        <v/>
      </c>
      <c r="K4053" s="147" t="str">
        <f>IF('TSA Input'!$J4028="","",IF('TSA Input'!$J4028="Yes",'TSA Input'!$I4028,""))</f>
        <v/>
      </c>
      <c r="L4053" s="147" t="str">
        <f>IF('TSA Input'!$J4028="","",IF('TSA Input'!$J4028="Yes",'TSA Input'!$E4028,""))</f>
        <v/>
      </c>
      <c r="M4053" s="45" t="str">
        <f t="shared" si="3"/>
        <v/>
      </c>
      <c r="N4053" s="48"/>
      <c r="O4053" s="49"/>
      <c r="P4053" s="148" t="s">
        <v>31</v>
      </c>
      <c r="Q4053" s="149" t="s">
        <v>31</v>
      </c>
      <c r="R4053" s="1"/>
    </row>
    <row r="4054" spans="1:18" ht="15.75" hidden="1" customHeight="1">
      <c r="A4054" s="1" t="str">
        <f t="shared" si="1"/>
        <v/>
      </c>
      <c r="B4054" s="1"/>
      <c r="C4054" s="38" t="str">
        <f>IF('TSA Input'!J4029="","",IF('TSA Input'!J4029="Yes",'TSA Input'!B4029,"Ineligible"))</f>
        <v/>
      </c>
      <c r="D4054" s="39" t="str">
        <f>IF('TSA Input'!J4029="","",IF('TSA Input'!J4029="Yes",'TSA Input'!H4029,""))</f>
        <v/>
      </c>
      <c r="E4054" s="40" t="str">
        <f>IF('TSA Input'!J4029="","",IF('TSA Input'!J4029="Yes",'TSA Input'!G4029,""))</f>
        <v/>
      </c>
      <c r="F4054" s="42" t="str">
        <f>IF('TSA Input'!J4029="","",IF('TSA Input'!J4029="Yes",'TSA Input'!C4029,""))</f>
        <v/>
      </c>
      <c r="G4054" s="43" t="str">
        <f>IF('TSA Input'!J4029="","",IF('TSA Input'!J4029="Yes",'TSA Input'!I4029,""))</f>
        <v/>
      </c>
      <c r="H4054" s="43" t="str">
        <f>IF('TSA Input'!J4029="","",IF('TSA Input'!J4029="Yes",'TSA Input'!E4029,""))</f>
        <v/>
      </c>
      <c r="I4054" s="45" t="str">
        <f t="shared" si="2"/>
        <v/>
      </c>
      <c r="J4054" s="146" t="str">
        <f>IF('TSA Input'!$J4029="","",IF('TSA Input'!$J4029="Yes",'TSA Input'!$C4029,""))</f>
        <v/>
      </c>
      <c r="K4054" s="147" t="str">
        <f>IF('TSA Input'!$J4029="","",IF('TSA Input'!$J4029="Yes",'TSA Input'!$I4029,""))</f>
        <v/>
      </c>
      <c r="L4054" s="147" t="str">
        <f>IF('TSA Input'!$J4029="","",IF('TSA Input'!$J4029="Yes",'TSA Input'!$E4029,""))</f>
        <v/>
      </c>
      <c r="M4054" s="45" t="str">
        <f t="shared" si="3"/>
        <v/>
      </c>
      <c r="N4054" s="48"/>
      <c r="O4054" s="49"/>
      <c r="P4054" s="148" t="s">
        <v>31</v>
      </c>
      <c r="Q4054" s="149" t="s">
        <v>31</v>
      </c>
      <c r="R4054" s="1"/>
    </row>
    <row r="4055" spans="1:18" ht="15.75" hidden="1" customHeight="1">
      <c r="A4055" s="1" t="str">
        <f t="shared" si="1"/>
        <v/>
      </c>
      <c r="B4055" s="1"/>
      <c r="C4055" s="38" t="str">
        <f>IF('TSA Input'!J4030="","",IF('TSA Input'!J4030="Yes",'TSA Input'!B4030,"Ineligible"))</f>
        <v/>
      </c>
      <c r="D4055" s="39" t="str">
        <f>IF('TSA Input'!J4030="","",IF('TSA Input'!J4030="Yes",'TSA Input'!H4030,""))</f>
        <v/>
      </c>
      <c r="E4055" s="40" t="str">
        <f>IF('TSA Input'!J4030="","",IF('TSA Input'!J4030="Yes",'TSA Input'!G4030,""))</f>
        <v/>
      </c>
      <c r="F4055" s="42" t="str">
        <f>IF('TSA Input'!J4030="","",IF('TSA Input'!J4030="Yes",'TSA Input'!C4030,""))</f>
        <v/>
      </c>
      <c r="G4055" s="43" t="str">
        <f>IF('TSA Input'!J4030="","",IF('TSA Input'!J4030="Yes",'TSA Input'!I4030,""))</f>
        <v/>
      </c>
      <c r="H4055" s="43" t="str">
        <f>IF('TSA Input'!J4030="","",IF('TSA Input'!J4030="Yes",'TSA Input'!E4030,""))</f>
        <v/>
      </c>
      <c r="I4055" s="45" t="str">
        <f t="shared" si="2"/>
        <v/>
      </c>
      <c r="J4055" s="146" t="str">
        <f>IF('TSA Input'!$J4030="","",IF('TSA Input'!$J4030="Yes",'TSA Input'!$C4030,""))</f>
        <v/>
      </c>
      <c r="K4055" s="147" t="str">
        <f>IF('TSA Input'!$J4030="","",IF('TSA Input'!$J4030="Yes",'TSA Input'!$I4030,""))</f>
        <v/>
      </c>
      <c r="L4055" s="147" t="str">
        <f>IF('TSA Input'!$J4030="","",IF('TSA Input'!$J4030="Yes",'TSA Input'!$E4030,""))</f>
        <v/>
      </c>
      <c r="M4055" s="45" t="str">
        <f t="shared" si="3"/>
        <v/>
      </c>
      <c r="N4055" s="48"/>
      <c r="O4055" s="49"/>
      <c r="P4055" s="148" t="s">
        <v>31</v>
      </c>
      <c r="Q4055" s="149" t="s">
        <v>31</v>
      </c>
      <c r="R4055" s="1"/>
    </row>
    <row r="4056" spans="1:18" ht="15.75" hidden="1" customHeight="1">
      <c r="A4056" s="1" t="str">
        <f t="shared" si="1"/>
        <v/>
      </c>
      <c r="B4056" s="1"/>
      <c r="C4056" s="38" t="str">
        <f>IF('TSA Input'!J4031="","",IF('TSA Input'!J4031="Yes",'TSA Input'!B4031,"Ineligible"))</f>
        <v/>
      </c>
      <c r="D4056" s="39" t="str">
        <f>IF('TSA Input'!J4031="","",IF('TSA Input'!J4031="Yes",'TSA Input'!H4031,""))</f>
        <v/>
      </c>
      <c r="E4056" s="40" t="str">
        <f>IF('TSA Input'!J4031="","",IF('TSA Input'!J4031="Yes",'TSA Input'!G4031,""))</f>
        <v/>
      </c>
      <c r="F4056" s="42" t="str">
        <f>IF('TSA Input'!J4031="","",IF('TSA Input'!J4031="Yes",'TSA Input'!C4031,""))</f>
        <v/>
      </c>
      <c r="G4056" s="43" t="str">
        <f>IF('TSA Input'!J4031="","",IF('TSA Input'!J4031="Yes",'TSA Input'!I4031,""))</f>
        <v/>
      </c>
      <c r="H4056" s="43" t="str">
        <f>IF('TSA Input'!J4031="","",IF('TSA Input'!J4031="Yes",'TSA Input'!E4031,""))</f>
        <v/>
      </c>
      <c r="I4056" s="45" t="str">
        <f t="shared" si="2"/>
        <v/>
      </c>
      <c r="J4056" s="146" t="str">
        <f>IF('TSA Input'!$J4031="","",IF('TSA Input'!$J4031="Yes",'TSA Input'!$C4031,""))</f>
        <v/>
      </c>
      <c r="K4056" s="147" t="str">
        <f>IF('TSA Input'!$J4031="","",IF('TSA Input'!$J4031="Yes",'TSA Input'!$I4031,""))</f>
        <v/>
      </c>
      <c r="L4056" s="147" t="str">
        <f>IF('TSA Input'!$J4031="","",IF('TSA Input'!$J4031="Yes",'TSA Input'!$E4031,""))</f>
        <v/>
      </c>
      <c r="M4056" s="45" t="str">
        <f t="shared" si="3"/>
        <v/>
      </c>
      <c r="N4056" s="48"/>
      <c r="O4056" s="49"/>
      <c r="P4056" s="148" t="s">
        <v>31</v>
      </c>
      <c r="Q4056" s="149" t="s">
        <v>31</v>
      </c>
      <c r="R4056" s="1"/>
    </row>
    <row r="4057" spans="1:18" ht="15.75" hidden="1" customHeight="1">
      <c r="A4057" s="1" t="str">
        <f t="shared" si="1"/>
        <v/>
      </c>
      <c r="B4057" s="1"/>
      <c r="C4057" s="38" t="str">
        <f>IF('TSA Input'!J4032="","",IF('TSA Input'!J4032="Yes",'TSA Input'!B4032,"Ineligible"))</f>
        <v/>
      </c>
      <c r="D4057" s="39" t="str">
        <f>IF('TSA Input'!J4032="","",IF('TSA Input'!J4032="Yes",'TSA Input'!H4032,""))</f>
        <v/>
      </c>
      <c r="E4057" s="40" t="str">
        <f>IF('TSA Input'!J4032="","",IF('TSA Input'!J4032="Yes",'TSA Input'!G4032,""))</f>
        <v/>
      </c>
      <c r="F4057" s="42" t="str">
        <f>IF('TSA Input'!J4032="","",IF('TSA Input'!J4032="Yes",'TSA Input'!C4032,""))</f>
        <v/>
      </c>
      <c r="G4057" s="43" t="str">
        <f>IF('TSA Input'!J4032="","",IF('TSA Input'!J4032="Yes",'TSA Input'!I4032,""))</f>
        <v/>
      </c>
      <c r="H4057" s="43" t="str">
        <f>IF('TSA Input'!J4032="","",IF('TSA Input'!J4032="Yes",'TSA Input'!E4032,""))</f>
        <v/>
      </c>
      <c r="I4057" s="45" t="str">
        <f t="shared" si="2"/>
        <v/>
      </c>
      <c r="J4057" s="146" t="str">
        <f>IF('TSA Input'!$J4032="","",IF('TSA Input'!$J4032="Yes",'TSA Input'!$C4032,""))</f>
        <v/>
      </c>
      <c r="K4057" s="147" t="str">
        <f>IF('TSA Input'!$J4032="","",IF('TSA Input'!$J4032="Yes",'TSA Input'!$I4032,""))</f>
        <v/>
      </c>
      <c r="L4057" s="147" t="str">
        <f>IF('TSA Input'!$J4032="","",IF('TSA Input'!$J4032="Yes",'TSA Input'!$E4032,""))</f>
        <v/>
      </c>
      <c r="M4057" s="45" t="str">
        <f t="shared" si="3"/>
        <v/>
      </c>
      <c r="N4057" s="48"/>
      <c r="O4057" s="49"/>
      <c r="P4057" s="148" t="s">
        <v>31</v>
      </c>
      <c r="Q4057" s="149" t="s">
        <v>31</v>
      </c>
      <c r="R4057" s="1"/>
    </row>
    <row r="4058" spans="1:18" ht="15.75" hidden="1" customHeight="1">
      <c r="A4058" s="1" t="str">
        <f t="shared" si="1"/>
        <v/>
      </c>
      <c r="B4058" s="1"/>
      <c r="C4058" s="38" t="str">
        <f>IF('TSA Input'!J4033="","",IF('TSA Input'!J4033="Yes",'TSA Input'!B4033,"Ineligible"))</f>
        <v/>
      </c>
      <c r="D4058" s="39" t="str">
        <f>IF('TSA Input'!J4033="","",IF('TSA Input'!J4033="Yes",'TSA Input'!H4033,""))</f>
        <v/>
      </c>
      <c r="E4058" s="40" t="str">
        <f>IF('TSA Input'!J4033="","",IF('TSA Input'!J4033="Yes",'TSA Input'!G4033,""))</f>
        <v/>
      </c>
      <c r="F4058" s="42" t="str">
        <f>IF('TSA Input'!J4033="","",IF('TSA Input'!J4033="Yes",'TSA Input'!C4033,""))</f>
        <v/>
      </c>
      <c r="G4058" s="43" t="str">
        <f>IF('TSA Input'!J4033="","",IF('TSA Input'!J4033="Yes",'TSA Input'!I4033,""))</f>
        <v/>
      </c>
      <c r="H4058" s="43" t="str">
        <f>IF('TSA Input'!J4033="","",IF('TSA Input'!J4033="Yes",'TSA Input'!E4033,""))</f>
        <v/>
      </c>
      <c r="I4058" s="45" t="str">
        <f t="shared" si="2"/>
        <v/>
      </c>
      <c r="J4058" s="146" t="str">
        <f>IF('TSA Input'!$J4033="","",IF('TSA Input'!$J4033="Yes",'TSA Input'!$C4033,""))</f>
        <v/>
      </c>
      <c r="K4058" s="147" t="str">
        <f>IF('TSA Input'!$J4033="","",IF('TSA Input'!$J4033="Yes",'TSA Input'!$I4033,""))</f>
        <v/>
      </c>
      <c r="L4058" s="147" t="str">
        <f>IF('TSA Input'!$J4033="","",IF('TSA Input'!$J4033="Yes",'TSA Input'!$E4033,""))</f>
        <v/>
      </c>
      <c r="M4058" s="45" t="str">
        <f t="shared" si="3"/>
        <v/>
      </c>
      <c r="N4058" s="48"/>
      <c r="O4058" s="49"/>
      <c r="P4058" s="148" t="s">
        <v>31</v>
      </c>
      <c r="Q4058" s="149" t="s">
        <v>31</v>
      </c>
      <c r="R4058" s="1"/>
    </row>
    <row r="4059" spans="1:18" ht="15.75" hidden="1" customHeight="1">
      <c r="A4059" s="1" t="str">
        <f t="shared" si="1"/>
        <v/>
      </c>
      <c r="B4059" s="1"/>
      <c r="C4059" s="38" t="str">
        <f>IF('TSA Input'!J4034="","",IF('TSA Input'!J4034="Yes",'TSA Input'!B4034,"Ineligible"))</f>
        <v/>
      </c>
      <c r="D4059" s="39" t="str">
        <f>IF('TSA Input'!J4034="","",IF('TSA Input'!J4034="Yes",'TSA Input'!H4034,""))</f>
        <v/>
      </c>
      <c r="E4059" s="40" t="str">
        <f>IF('TSA Input'!J4034="","",IF('TSA Input'!J4034="Yes",'TSA Input'!G4034,""))</f>
        <v/>
      </c>
      <c r="F4059" s="42" t="str">
        <f>IF('TSA Input'!J4034="","",IF('TSA Input'!J4034="Yes",'TSA Input'!C4034,""))</f>
        <v/>
      </c>
      <c r="G4059" s="43" t="str">
        <f>IF('TSA Input'!J4034="","",IF('TSA Input'!J4034="Yes",'TSA Input'!I4034,""))</f>
        <v/>
      </c>
      <c r="H4059" s="43" t="str">
        <f>IF('TSA Input'!J4034="","",IF('TSA Input'!J4034="Yes",'TSA Input'!E4034,""))</f>
        <v/>
      </c>
      <c r="I4059" s="45" t="str">
        <f t="shared" si="2"/>
        <v/>
      </c>
      <c r="J4059" s="146" t="str">
        <f>IF('TSA Input'!$J4034="","",IF('TSA Input'!$J4034="Yes",'TSA Input'!$C4034,""))</f>
        <v/>
      </c>
      <c r="K4059" s="147" t="str">
        <f>IF('TSA Input'!$J4034="","",IF('TSA Input'!$J4034="Yes",'TSA Input'!$I4034,""))</f>
        <v/>
      </c>
      <c r="L4059" s="147" t="str">
        <f>IF('TSA Input'!$J4034="","",IF('TSA Input'!$J4034="Yes",'TSA Input'!$E4034,""))</f>
        <v/>
      </c>
      <c r="M4059" s="45" t="str">
        <f t="shared" si="3"/>
        <v/>
      </c>
      <c r="N4059" s="48"/>
      <c r="O4059" s="49"/>
      <c r="P4059" s="148" t="s">
        <v>31</v>
      </c>
      <c r="Q4059" s="149" t="s">
        <v>31</v>
      </c>
      <c r="R4059" s="1"/>
    </row>
    <row r="4060" spans="1:18" ht="15.75" hidden="1" customHeight="1">
      <c r="A4060" s="1" t="str">
        <f t="shared" si="1"/>
        <v/>
      </c>
      <c r="B4060" s="1"/>
      <c r="C4060" s="38" t="str">
        <f>IF('TSA Input'!J4035="","",IF('TSA Input'!J4035="Yes",'TSA Input'!B4035,"Ineligible"))</f>
        <v/>
      </c>
      <c r="D4060" s="39" t="str">
        <f>IF('TSA Input'!J4035="","",IF('TSA Input'!J4035="Yes",'TSA Input'!H4035,""))</f>
        <v/>
      </c>
      <c r="E4060" s="40" t="str">
        <f>IF('TSA Input'!J4035="","",IF('TSA Input'!J4035="Yes",'TSA Input'!G4035,""))</f>
        <v/>
      </c>
      <c r="F4060" s="42" t="str">
        <f>IF('TSA Input'!J4035="","",IF('TSA Input'!J4035="Yes",'TSA Input'!C4035,""))</f>
        <v/>
      </c>
      <c r="G4060" s="43" t="str">
        <f>IF('TSA Input'!J4035="","",IF('TSA Input'!J4035="Yes",'TSA Input'!I4035,""))</f>
        <v/>
      </c>
      <c r="H4060" s="43" t="str">
        <f>IF('TSA Input'!J4035="","",IF('TSA Input'!J4035="Yes",'TSA Input'!E4035,""))</f>
        <v/>
      </c>
      <c r="I4060" s="45" t="str">
        <f t="shared" si="2"/>
        <v/>
      </c>
      <c r="J4060" s="146" t="str">
        <f>IF('TSA Input'!$J4035="","",IF('TSA Input'!$J4035="Yes",'TSA Input'!$C4035,""))</f>
        <v/>
      </c>
      <c r="K4060" s="147" t="str">
        <f>IF('TSA Input'!$J4035="","",IF('TSA Input'!$J4035="Yes",'TSA Input'!$I4035,""))</f>
        <v/>
      </c>
      <c r="L4060" s="147" t="str">
        <f>IF('TSA Input'!$J4035="","",IF('TSA Input'!$J4035="Yes",'TSA Input'!$E4035,""))</f>
        <v/>
      </c>
      <c r="M4060" s="45" t="str">
        <f t="shared" si="3"/>
        <v/>
      </c>
      <c r="N4060" s="48"/>
      <c r="O4060" s="49"/>
      <c r="P4060" s="148" t="s">
        <v>31</v>
      </c>
      <c r="Q4060" s="149" t="s">
        <v>31</v>
      </c>
      <c r="R4060" s="1"/>
    </row>
    <row r="4061" spans="1:18" ht="15.75" hidden="1" customHeight="1">
      <c r="A4061" s="1" t="str">
        <f t="shared" si="1"/>
        <v/>
      </c>
      <c r="B4061" s="1"/>
      <c r="C4061" s="38" t="str">
        <f>IF('TSA Input'!J4036="","",IF('TSA Input'!J4036="Yes",'TSA Input'!B4036,"Ineligible"))</f>
        <v/>
      </c>
      <c r="D4061" s="39" t="str">
        <f>IF('TSA Input'!J4036="","",IF('TSA Input'!J4036="Yes",'TSA Input'!H4036,""))</f>
        <v/>
      </c>
      <c r="E4061" s="40" t="str">
        <f>IF('TSA Input'!J4036="","",IF('TSA Input'!J4036="Yes",'TSA Input'!G4036,""))</f>
        <v/>
      </c>
      <c r="F4061" s="42" t="str">
        <f>IF('TSA Input'!J4036="","",IF('TSA Input'!J4036="Yes",'TSA Input'!C4036,""))</f>
        <v/>
      </c>
      <c r="G4061" s="43" t="str">
        <f>IF('TSA Input'!J4036="","",IF('TSA Input'!J4036="Yes",'TSA Input'!I4036,""))</f>
        <v/>
      </c>
      <c r="H4061" s="43" t="str">
        <f>IF('TSA Input'!J4036="","",IF('TSA Input'!J4036="Yes",'TSA Input'!E4036,""))</f>
        <v/>
      </c>
      <c r="I4061" s="45" t="str">
        <f t="shared" si="2"/>
        <v/>
      </c>
      <c r="J4061" s="146" t="str">
        <f>IF('TSA Input'!$J4036="","",IF('TSA Input'!$J4036="Yes",'TSA Input'!$C4036,""))</f>
        <v/>
      </c>
      <c r="K4061" s="147" t="str">
        <f>IF('TSA Input'!$J4036="","",IF('TSA Input'!$J4036="Yes",'TSA Input'!$I4036,""))</f>
        <v/>
      </c>
      <c r="L4061" s="147" t="str">
        <f>IF('TSA Input'!$J4036="","",IF('TSA Input'!$J4036="Yes",'TSA Input'!$E4036,""))</f>
        <v/>
      </c>
      <c r="M4061" s="45" t="str">
        <f t="shared" si="3"/>
        <v/>
      </c>
      <c r="N4061" s="48"/>
      <c r="O4061" s="49"/>
      <c r="P4061" s="148" t="s">
        <v>31</v>
      </c>
      <c r="Q4061" s="149" t="s">
        <v>31</v>
      </c>
      <c r="R4061" s="1"/>
    </row>
    <row r="4062" spans="1:18" ht="15.75" hidden="1" customHeight="1">
      <c r="A4062" s="1" t="str">
        <f t="shared" si="1"/>
        <v/>
      </c>
      <c r="B4062" s="1"/>
      <c r="C4062" s="38" t="str">
        <f>IF('TSA Input'!J4037="","",IF('TSA Input'!J4037="Yes",'TSA Input'!B4037,"Ineligible"))</f>
        <v/>
      </c>
      <c r="D4062" s="39" t="str">
        <f>IF('TSA Input'!J4037="","",IF('TSA Input'!J4037="Yes",'TSA Input'!H4037,""))</f>
        <v/>
      </c>
      <c r="E4062" s="40" t="str">
        <f>IF('TSA Input'!J4037="","",IF('TSA Input'!J4037="Yes",'TSA Input'!G4037,""))</f>
        <v/>
      </c>
      <c r="F4062" s="42" t="str">
        <f>IF('TSA Input'!J4037="","",IF('TSA Input'!J4037="Yes",'TSA Input'!C4037,""))</f>
        <v/>
      </c>
      <c r="G4062" s="43" t="str">
        <f>IF('TSA Input'!J4037="","",IF('TSA Input'!J4037="Yes",'TSA Input'!I4037,""))</f>
        <v/>
      </c>
      <c r="H4062" s="43" t="str">
        <f>IF('TSA Input'!J4037="","",IF('TSA Input'!J4037="Yes",'TSA Input'!E4037,""))</f>
        <v/>
      </c>
      <c r="I4062" s="45" t="str">
        <f t="shared" si="2"/>
        <v/>
      </c>
      <c r="J4062" s="146" t="str">
        <f>IF('TSA Input'!$J4037="","",IF('TSA Input'!$J4037="Yes",'TSA Input'!$C4037,""))</f>
        <v/>
      </c>
      <c r="K4062" s="147" t="str">
        <f>IF('TSA Input'!$J4037="","",IF('TSA Input'!$J4037="Yes",'TSA Input'!$I4037,""))</f>
        <v/>
      </c>
      <c r="L4062" s="147" t="str">
        <f>IF('TSA Input'!$J4037="","",IF('TSA Input'!$J4037="Yes",'TSA Input'!$E4037,""))</f>
        <v/>
      </c>
      <c r="M4062" s="45" t="str">
        <f t="shared" si="3"/>
        <v/>
      </c>
      <c r="N4062" s="48"/>
      <c r="O4062" s="49"/>
      <c r="P4062" s="148" t="s">
        <v>31</v>
      </c>
      <c r="Q4062" s="149" t="s">
        <v>31</v>
      </c>
      <c r="R4062" s="1"/>
    </row>
    <row r="4063" spans="1:18" ht="15.75" hidden="1" customHeight="1">
      <c r="A4063" s="1" t="str">
        <f t="shared" si="1"/>
        <v/>
      </c>
      <c r="B4063" s="1"/>
      <c r="C4063" s="38" t="str">
        <f>IF('TSA Input'!J4038="","",IF('TSA Input'!J4038="Yes",'TSA Input'!B4038,"Ineligible"))</f>
        <v/>
      </c>
      <c r="D4063" s="39" t="str">
        <f>IF('TSA Input'!J4038="","",IF('TSA Input'!J4038="Yes",'TSA Input'!H4038,""))</f>
        <v/>
      </c>
      <c r="E4063" s="40" t="str">
        <f>IF('TSA Input'!J4038="","",IF('TSA Input'!J4038="Yes",'TSA Input'!G4038,""))</f>
        <v/>
      </c>
      <c r="F4063" s="42" t="str">
        <f>IF('TSA Input'!J4038="","",IF('TSA Input'!J4038="Yes",'TSA Input'!C4038,""))</f>
        <v/>
      </c>
      <c r="G4063" s="43" t="str">
        <f>IF('TSA Input'!J4038="","",IF('TSA Input'!J4038="Yes",'TSA Input'!I4038,""))</f>
        <v/>
      </c>
      <c r="H4063" s="43" t="str">
        <f>IF('TSA Input'!J4038="","",IF('TSA Input'!J4038="Yes",'TSA Input'!E4038,""))</f>
        <v/>
      </c>
      <c r="I4063" s="45" t="str">
        <f t="shared" si="2"/>
        <v/>
      </c>
      <c r="J4063" s="146" t="str">
        <f>IF('TSA Input'!$J4038="","",IF('TSA Input'!$J4038="Yes",'TSA Input'!$C4038,""))</f>
        <v/>
      </c>
      <c r="K4063" s="147" t="str">
        <f>IF('TSA Input'!$J4038="","",IF('TSA Input'!$J4038="Yes",'TSA Input'!$I4038,""))</f>
        <v/>
      </c>
      <c r="L4063" s="147" t="str">
        <f>IF('TSA Input'!$J4038="","",IF('TSA Input'!$J4038="Yes",'TSA Input'!$E4038,""))</f>
        <v/>
      </c>
      <c r="M4063" s="45" t="str">
        <f t="shared" si="3"/>
        <v/>
      </c>
      <c r="N4063" s="48"/>
      <c r="O4063" s="49"/>
      <c r="P4063" s="148" t="s">
        <v>31</v>
      </c>
      <c r="Q4063" s="149" t="s">
        <v>31</v>
      </c>
      <c r="R4063" s="1"/>
    </row>
    <row r="4064" spans="1:18" ht="15.75" hidden="1" customHeight="1">
      <c r="A4064" s="1" t="str">
        <f t="shared" si="1"/>
        <v/>
      </c>
      <c r="B4064" s="1"/>
      <c r="C4064" s="38" t="str">
        <f>IF('TSA Input'!J4039="","",IF('TSA Input'!J4039="Yes",'TSA Input'!B4039,"Ineligible"))</f>
        <v/>
      </c>
      <c r="D4064" s="39" t="str">
        <f>IF('TSA Input'!J4039="","",IF('TSA Input'!J4039="Yes",'TSA Input'!H4039,""))</f>
        <v/>
      </c>
      <c r="E4064" s="40" t="str">
        <f>IF('TSA Input'!J4039="","",IF('TSA Input'!J4039="Yes",'TSA Input'!G4039,""))</f>
        <v/>
      </c>
      <c r="F4064" s="42" t="str">
        <f>IF('TSA Input'!J4039="","",IF('TSA Input'!J4039="Yes",'TSA Input'!C4039,""))</f>
        <v/>
      </c>
      <c r="G4064" s="43" t="str">
        <f>IF('TSA Input'!J4039="","",IF('TSA Input'!J4039="Yes",'TSA Input'!I4039,""))</f>
        <v/>
      </c>
      <c r="H4064" s="43" t="str">
        <f>IF('TSA Input'!J4039="","",IF('TSA Input'!J4039="Yes",'TSA Input'!E4039,""))</f>
        <v/>
      </c>
      <c r="I4064" s="45" t="str">
        <f t="shared" si="2"/>
        <v/>
      </c>
      <c r="J4064" s="146" t="str">
        <f>IF('TSA Input'!$J4039="","",IF('TSA Input'!$J4039="Yes",'TSA Input'!$C4039,""))</f>
        <v/>
      </c>
      <c r="K4064" s="147" t="str">
        <f>IF('TSA Input'!$J4039="","",IF('TSA Input'!$J4039="Yes",'TSA Input'!$I4039,""))</f>
        <v/>
      </c>
      <c r="L4064" s="147" t="str">
        <f>IF('TSA Input'!$J4039="","",IF('TSA Input'!$J4039="Yes",'TSA Input'!$E4039,""))</f>
        <v/>
      </c>
      <c r="M4064" s="45" t="str">
        <f t="shared" si="3"/>
        <v/>
      </c>
      <c r="N4064" s="48"/>
      <c r="O4064" s="49"/>
      <c r="P4064" s="148" t="s">
        <v>31</v>
      </c>
      <c r="Q4064" s="149" t="s">
        <v>31</v>
      </c>
      <c r="R4064" s="1"/>
    </row>
    <row r="4065" spans="1:18" ht="15.75" hidden="1" customHeight="1">
      <c r="A4065" s="1" t="str">
        <f t="shared" si="1"/>
        <v/>
      </c>
      <c r="B4065" s="1"/>
      <c r="C4065" s="38" t="str">
        <f>IF('TSA Input'!J4040="","",IF('TSA Input'!J4040="Yes",'TSA Input'!B4040,"Ineligible"))</f>
        <v/>
      </c>
      <c r="D4065" s="39" t="str">
        <f>IF('TSA Input'!J4040="","",IF('TSA Input'!J4040="Yes",'TSA Input'!H4040,""))</f>
        <v/>
      </c>
      <c r="E4065" s="40" t="str">
        <f>IF('TSA Input'!J4040="","",IF('TSA Input'!J4040="Yes",'TSA Input'!G4040,""))</f>
        <v/>
      </c>
      <c r="F4065" s="42" t="str">
        <f>IF('TSA Input'!J4040="","",IF('TSA Input'!J4040="Yes",'TSA Input'!C4040,""))</f>
        <v/>
      </c>
      <c r="G4065" s="43" t="str">
        <f>IF('TSA Input'!J4040="","",IF('TSA Input'!J4040="Yes",'TSA Input'!I4040,""))</f>
        <v/>
      </c>
      <c r="H4065" s="43" t="str">
        <f>IF('TSA Input'!J4040="","",IF('TSA Input'!J4040="Yes",'TSA Input'!E4040,""))</f>
        <v/>
      </c>
      <c r="I4065" s="45" t="str">
        <f t="shared" si="2"/>
        <v/>
      </c>
      <c r="J4065" s="146" t="str">
        <f>IF('TSA Input'!$J4040="","",IF('TSA Input'!$J4040="Yes",'TSA Input'!$C4040,""))</f>
        <v/>
      </c>
      <c r="K4065" s="147" t="str">
        <f>IF('TSA Input'!$J4040="","",IF('TSA Input'!$J4040="Yes",'TSA Input'!$I4040,""))</f>
        <v/>
      </c>
      <c r="L4065" s="147" t="str">
        <f>IF('TSA Input'!$J4040="","",IF('TSA Input'!$J4040="Yes",'TSA Input'!$E4040,""))</f>
        <v/>
      </c>
      <c r="M4065" s="45" t="str">
        <f t="shared" si="3"/>
        <v/>
      </c>
      <c r="N4065" s="48"/>
      <c r="O4065" s="49"/>
      <c r="P4065" s="148" t="s">
        <v>31</v>
      </c>
      <c r="Q4065" s="149" t="s">
        <v>31</v>
      </c>
      <c r="R4065" s="1"/>
    </row>
    <row r="4066" spans="1:18" ht="15.75" hidden="1" customHeight="1">
      <c r="A4066" s="1" t="str">
        <f t="shared" si="1"/>
        <v/>
      </c>
      <c r="B4066" s="1"/>
      <c r="C4066" s="38" t="str">
        <f>IF('TSA Input'!J4041="","",IF('TSA Input'!J4041="Yes",'TSA Input'!B4041,"Ineligible"))</f>
        <v/>
      </c>
      <c r="D4066" s="39" t="str">
        <f>IF('TSA Input'!J4041="","",IF('TSA Input'!J4041="Yes",'TSA Input'!H4041,""))</f>
        <v/>
      </c>
      <c r="E4066" s="40" t="str">
        <f>IF('TSA Input'!J4041="","",IF('TSA Input'!J4041="Yes",'TSA Input'!G4041,""))</f>
        <v/>
      </c>
      <c r="F4066" s="42" t="str">
        <f>IF('TSA Input'!J4041="","",IF('TSA Input'!J4041="Yes",'TSA Input'!C4041,""))</f>
        <v/>
      </c>
      <c r="G4066" s="43" t="str">
        <f>IF('TSA Input'!J4041="","",IF('TSA Input'!J4041="Yes",'TSA Input'!I4041,""))</f>
        <v/>
      </c>
      <c r="H4066" s="43" t="str">
        <f>IF('TSA Input'!J4041="","",IF('TSA Input'!J4041="Yes",'TSA Input'!E4041,""))</f>
        <v/>
      </c>
      <c r="I4066" s="45" t="str">
        <f t="shared" si="2"/>
        <v/>
      </c>
      <c r="J4066" s="146" t="str">
        <f>IF('TSA Input'!$J4041="","",IF('TSA Input'!$J4041="Yes",'TSA Input'!$C4041,""))</f>
        <v/>
      </c>
      <c r="K4066" s="147" t="str">
        <f>IF('TSA Input'!$J4041="","",IF('TSA Input'!$J4041="Yes",'TSA Input'!$I4041,""))</f>
        <v/>
      </c>
      <c r="L4066" s="147" t="str">
        <f>IF('TSA Input'!$J4041="","",IF('TSA Input'!$J4041="Yes",'TSA Input'!$E4041,""))</f>
        <v/>
      </c>
      <c r="M4066" s="45" t="str">
        <f t="shared" si="3"/>
        <v/>
      </c>
      <c r="N4066" s="48"/>
      <c r="O4066" s="49"/>
      <c r="P4066" s="148" t="s">
        <v>31</v>
      </c>
      <c r="Q4066" s="149" t="s">
        <v>31</v>
      </c>
      <c r="R4066" s="1"/>
    </row>
    <row r="4067" spans="1:18" ht="15.75" hidden="1" customHeight="1">
      <c r="A4067" s="1" t="str">
        <f t="shared" si="1"/>
        <v/>
      </c>
      <c r="B4067" s="1"/>
      <c r="C4067" s="38" t="str">
        <f>IF('TSA Input'!J4042="","",IF('TSA Input'!J4042="Yes",'TSA Input'!B4042,"Ineligible"))</f>
        <v/>
      </c>
      <c r="D4067" s="39" t="str">
        <f>IF('TSA Input'!J4042="","",IF('TSA Input'!J4042="Yes",'TSA Input'!H4042,""))</f>
        <v/>
      </c>
      <c r="E4067" s="40" t="str">
        <f>IF('TSA Input'!J4042="","",IF('TSA Input'!J4042="Yes",'TSA Input'!G4042,""))</f>
        <v/>
      </c>
      <c r="F4067" s="42" t="str">
        <f>IF('TSA Input'!J4042="","",IF('TSA Input'!J4042="Yes",'TSA Input'!C4042,""))</f>
        <v/>
      </c>
      <c r="G4067" s="43" t="str">
        <f>IF('TSA Input'!J4042="","",IF('TSA Input'!J4042="Yes",'TSA Input'!I4042,""))</f>
        <v/>
      </c>
      <c r="H4067" s="43" t="str">
        <f>IF('TSA Input'!J4042="","",IF('TSA Input'!J4042="Yes",'TSA Input'!E4042,""))</f>
        <v/>
      </c>
      <c r="I4067" s="45" t="str">
        <f t="shared" si="2"/>
        <v/>
      </c>
      <c r="J4067" s="146" t="str">
        <f>IF('TSA Input'!$J4042="","",IF('TSA Input'!$J4042="Yes",'TSA Input'!$C4042,""))</f>
        <v/>
      </c>
      <c r="K4067" s="147" t="str">
        <f>IF('TSA Input'!$J4042="","",IF('TSA Input'!$J4042="Yes",'TSA Input'!$I4042,""))</f>
        <v/>
      </c>
      <c r="L4067" s="147" t="str">
        <f>IF('TSA Input'!$J4042="","",IF('TSA Input'!$J4042="Yes",'TSA Input'!$E4042,""))</f>
        <v/>
      </c>
      <c r="M4067" s="45" t="str">
        <f t="shared" si="3"/>
        <v/>
      </c>
      <c r="N4067" s="48"/>
      <c r="O4067" s="49"/>
      <c r="P4067" s="148" t="s">
        <v>31</v>
      </c>
      <c r="Q4067" s="149" t="s">
        <v>31</v>
      </c>
      <c r="R4067" s="1"/>
    </row>
    <row r="4068" spans="1:18" ht="15.75" hidden="1" customHeight="1">
      <c r="A4068" s="1" t="str">
        <f t="shared" si="1"/>
        <v/>
      </c>
      <c r="B4068" s="1"/>
      <c r="C4068" s="38" t="str">
        <f>IF('TSA Input'!J4043="","",IF('TSA Input'!J4043="Yes",'TSA Input'!B4043,"Ineligible"))</f>
        <v/>
      </c>
      <c r="D4068" s="39" t="str">
        <f>IF('TSA Input'!J4043="","",IF('TSA Input'!J4043="Yes",'TSA Input'!H4043,""))</f>
        <v/>
      </c>
      <c r="E4068" s="40" t="str">
        <f>IF('TSA Input'!J4043="","",IF('TSA Input'!J4043="Yes",'TSA Input'!G4043,""))</f>
        <v/>
      </c>
      <c r="F4068" s="42" t="str">
        <f>IF('TSA Input'!J4043="","",IF('TSA Input'!J4043="Yes",'TSA Input'!C4043,""))</f>
        <v/>
      </c>
      <c r="G4068" s="43" t="str">
        <f>IF('TSA Input'!J4043="","",IF('TSA Input'!J4043="Yes",'TSA Input'!I4043,""))</f>
        <v/>
      </c>
      <c r="H4068" s="43" t="str">
        <f>IF('TSA Input'!J4043="","",IF('TSA Input'!J4043="Yes",'TSA Input'!E4043,""))</f>
        <v/>
      </c>
      <c r="I4068" s="45" t="str">
        <f t="shared" si="2"/>
        <v/>
      </c>
      <c r="J4068" s="146" t="str">
        <f>IF('TSA Input'!$J4043="","",IF('TSA Input'!$J4043="Yes",'TSA Input'!$C4043,""))</f>
        <v/>
      </c>
      <c r="K4068" s="147" t="str">
        <f>IF('TSA Input'!$J4043="","",IF('TSA Input'!$J4043="Yes",'TSA Input'!$I4043,""))</f>
        <v/>
      </c>
      <c r="L4068" s="147" t="str">
        <f>IF('TSA Input'!$J4043="","",IF('TSA Input'!$J4043="Yes",'TSA Input'!$E4043,""))</f>
        <v/>
      </c>
      <c r="M4068" s="45" t="str">
        <f t="shared" si="3"/>
        <v/>
      </c>
      <c r="N4068" s="48"/>
      <c r="O4068" s="49"/>
      <c r="P4068" s="148" t="s">
        <v>31</v>
      </c>
      <c r="Q4068" s="149" t="s">
        <v>31</v>
      </c>
      <c r="R4068" s="1"/>
    </row>
    <row r="4069" spans="1:18" ht="15.75" hidden="1" customHeight="1">
      <c r="A4069" s="1" t="str">
        <f t="shared" si="1"/>
        <v/>
      </c>
      <c r="B4069" s="1"/>
      <c r="C4069" s="38" t="str">
        <f>IF('TSA Input'!J4044="","",IF('TSA Input'!J4044="Yes",'TSA Input'!B4044,"Ineligible"))</f>
        <v/>
      </c>
      <c r="D4069" s="39" t="str">
        <f>IF('TSA Input'!J4044="","",IF('TSA Input'!J4044="Yes",'TSA Input'!H4044,""))</f>
        <v/>
      </c>
      <c r="E4069" s="40" t="str">
        <f>IF('TSA Input'!J4044="","",IF('TSA Input'!J4044="Yes",'TSA Input'!G4044,""))</f>
        <v/>
      </c>
      <c r="F4069" s="42" t="str">
        <f>IF('TSA Input'!J4044="","",IF('TSA Input'!J4044="Yes",'TSA Input'!C4044,""))</f>
        <v/>
      </c>
      <c r="G4069" s="43" t="str">
        <f>IF('TSA Input'!J4044="","",IF('TSA Input'!J4044="Yes",'TSA Input'!I4044,""))</f>
        <v/>
      </c>
      <c r="H4069" s="43" t="str">
        <f>IF('TSA Input'!J4044="","",IF('TSA Input'!J4044="Yes",'TSA Input'!E4044,""))</f>
        <v/>
      </c>
      <c r="I4069" s="45" t="str">
        <f t="shared" si="2"/>
        <v/>
      </c>
      <c r="J4069" s="146" t="str">
        <f>IF('TSA Input'!$J4044="","",IF('TSA Input'!$J4044="Yes",'TSA Input'!$C4044,""))</f>
        <v/>
      </c>
      <c r="K4069" s="147" t="str">
        <f>IF('TSA Input'!$J4044="","",IF('TSA Input'!$J4044="Yes",'TSA Input'!$I4044,""))</f>
        <v/>
      </c>
      <c r="L4069" s="147" t="str">
        <f>IF('TSA Input'!$J4044="","",IF('TSA Input'!$J4044="Yes",'TSA Input'!$E4044,""))</f>
        <v/>
      </c>
      <c r="M4069" s="45" t="str">
        <f t="shared" si="3"/>
        <v/>
      </c>
      <c r="N4069" s="48"/>
      <c r="O4069" s="49"/>
      <c r="P4069" s="148" t="s">
        <v>31</v>
      </c>
      <c r="Q4069" s="149" t="s">
        <v>31</v>
      </c>
      <c r="R4069" s="1"/>
    </row>
    <row r="4070" spans="1:18" ht="15.75" hidden="1" customHeight="1">
      <c r="A4070" s="1" t="str">
        <f t="shared" si="1"/>
        <v/>
      </c>
      <c r="B4070" s="1"/>
      <c r="C4070" s="38" t="str">
        <f>IF('TSA Input'!J4045="","",IF('TSA Input'!J4045="Yes",'TSA Input'!B4045,"Ineligible"))</f>
        <v/>
      </c>
      <c r="D4070" s="39" t="str">
        <f>IF('TSA Input'!J4045="","",IF('TSA Input'!J4045="Yes",'TSA Input'!H4045,""))</f>
        <v/>
      </c>
      <c r="E4070" s="40" t="str">
        <f>IF('TSA Input'!J4045="","",IF('TSA Input'!J4045="Yes",'TSA Input'!G4045,""))</f>
        <v/>
      </c>
      <c r="F4070" s="42" t="str">
        <f>IF('TSA Input'!J4045="","",IF('TSA Input'!J4045="Yes",'TSA Input'!C4045,""))</f>
        <v/>
      </c>
      <c r="G4070" s="43" t="str">
        <f>IF('TSA Input'!J4045="","",IF('TSA Input'!J4045="Yes",'TSA Input'!I4045,""))</f>
        <v/>
      </c>
      <c r="H4070" s="43" t="str">
        <f>IF('TSA Input'!J4045="","",IF('TSA Input'!J4045="Yes",'TSA Input'!E4045,""))</f>
        <v/>
      </c>
      <c r="I4070" s="45" t="str">
        <f t="shared" si="2"/>
        <v/>
      </c>
      <c r="J4070" s="146" t="str">
        <f>IF('TSA Input'!$J4045="","",IF('TSA Input'!$J4045="Yes",'TSA Input'!$C4045,""))</f>
        <v/>
      </c>
      <c r="K4070" s="147" t="str">
        <f>IF('TSA Input'!$J4045="","",IF('TSA Input'!$J4045="Yes",'TSA Input'!$I4045,""))</f>
        <v/>
      </c>
      <c r="L4070" s="147" t="str">
        <f>IF('TSA Input'!$J4045="","",IF('TSA Input'!$J4045="Yes",'TSA Input'!$E4045,""))</f>
        <v/>
      </c>
      <c r="M4070" s="45" t="str">
        <f t="shared" si="3"/>
        <v/>
      </c>
      <c r="N4070" s="48"/>
      <c r="O4070" s="49"/>
      <c r="P4070" s="148" t="s">
        <v>31</v>
      </c>
      <c r="Q4070" s="149" t="s">
        <v>31</v>
      </c>
      <c r="R4070" s="1"/>
    </row>
    <row r="4071" spans="1:18" ht="15.75" hidden="1" customHeight="1">
      <c r="A4071" s="1" t="str">
        <f t="shared" si="1"/>
        <v/>
      </c>
      <c r="B4071" s="1"/>
      <c r="C4071" s="38" t="str">
        <f>IF('TSA Input'!J4046="","",IF('TSA Input'!J4046="Yes",'TSA Input'!B4046,"Ineligible"))</f>
        <v/>
      </c>
      <c r="D4071" s="39" t="str">
        <f>IF('TSA Input'!J4046="","",IF('TSA Input'!J4046="Yes",'TSA Input'!H4046,""))</f>
        <v/>
      </c>
      <c r="E4071" s="40" t="str">
        <f>IF('TSA Input'!J4046="","",IF('TSA Input'!J4046="Yes",'TSA Input'!G4046,""))</f>
        <v/>
      </c>
      <c r="F4071" s="42" t="str">
        <f>IF('TSA Input'!J4046="","",IF('TSA Input'!J4046="Yes",'TSA Input'!C4046,""))</f>
        <v/>
      </c>
      <c r="G4071" s="43" t="str">
        <f>IF('TSA Input'!J4046="","",IF('TSA Input'!J4046="Yes",'TSA Input'!I4046,""))</f>
        <v/>
      </c>
      <c r="H4071" s="43" t="str">
        <f>IF('TSA Input'!J4046="","",IF('TSA Input'!J4046="Yes",'TSA Input'!E4046,""))</f>
        <v/>
      </c>
      <c r="I4071" s="45" t="str">
        <f t="shared" si="2"/>
        <v/>
      </c>
      <c r="J4071" s="146" t="str">
        <f>IF('TSA Input'!$J4046="","",IF('TSA Input'!$J4046="Yes",'TSA Input'!$C4046,""))</f>
        <v/>
      </c>
      <c r="K4071" s="147" t="str">
        <f>IF('TSA Input'!$J4046="","",IF('TSA Input'!$J4046="Yes",'TSA Input'!$I4046,""))</f>
        <v/>
      </c>
      <c r="L4071" s="147" t="str">
        <f>IF('TSA Input'!$J4046="","",IF('TSA Input'!$J4046="Yes",'TSA Input'!$E4046,""))</f>
        <v/>
      </c>
      <c r="M4071" s="45" t="str">
        <f t="shared" si="3"/>
        <v/>
      </c>
      <c r="N4071" s="48"/>
      <c r="O4071" s="49"/>
      <c r="P4071" s="148" t="s">
        <v>31</v>
      </c>
      <c r="Q4071" s="149" t="s">
        <v>31</v>
      </c>
      <c r="R4071" s="1"/>
    </row>
    <row r="4072" spans="1:18" ht="15.75" hidden="1" customHeight="1">
      <c r="A4072" s="1" t="str">
        <f t="shared" si="1"/>
        <v/>
      </c>
      <c r="B4072" s="1"/>
      <c r="C4072" s="38" t="str">
        <f>IF('TSA Input'!J4047="","",IF('TSA Input'!J4047="Yes",'TSA Input'!B4047,"Ineligible"))</f>
        <v/>
      </c>
      <c r="D4072" s="39" t="str">
        <f>IF('TSA Input'!J4047="","",IF('TSA Input'!J4047="Yes",'TSA Input'!H4047,""))</f>
        <v/>
      </c>
      <c r="E4072" s="40" t="str">
        <f>IF('TSA Input'!J4047="","",IF('TSA Input'!J4047="Yes",'TSA Input'!G4047,""))</f>
        <v/>
      </c>
      <c r="F4072" s="42" t="str">
        <f>IF('TSA Input'!J4047="","",IF('TSA Input'!J4047="Yes",'TSA Input'!C4047,""))</f>
        <v/>
      </c>
      <c r="G4072" s="43" t="str">
        <f>IF('TSA Input'!J4047="","",IF('TSA Input'!J4047="Yes",'TSA Input'!I4047,""))</f>
        <v/>
      </c>
      <c r="H4072" s="43" t="str">
        <f>IF('TSA Input'!J4047="","",IF('TSA Input'!J4047="Yes",'TSA Input'!E4047,""))</f>
        <v/>
      </c>
      <c r="I4072" s="45" t="str">
        <f t="shared" si="2"/>
        <v/>
      </c>
      <c r="J4072" s="146" t="str">
        <f>IF('TSA Input'!$J4047="","",IF('TSA Input'!$J4047="Yes",'TSA Input'!$C4047,""))</f>
        <v/>
      </c>
      <c r="K4072" s="147" t="str">
        <f>IF('TSA Input'!$J4047="","",IF('TSA Input'!$J4047="Yes",'TSA Input'!$I4047,""))</f>
        <v/>
      </c>
      <c r="L4072" s="147" t="str">
        <f>IF('TSA Input'!$J4047="","",IF('TSA Input'!$J4047="Yes",'TSA Input'!$E4047,""))</f>
        <v/>
      </c>
      <c r="M4072" s="45" t="str">
        <f t="shared" si="3"/>
        <v/>
      </c>
      <c r="N4072" s="48"/>
      <c r="O4072" s="49"/>
      <c r="P4072" s="148" t="s">
        <v>31</v>
      </c>
      <c r="Q4072" s="149" t="s">
        <v>31</v>
      </c>
      <c r="R4072" s="1"/>
    </row>
    <row r="4073" spans="1:18" ht="15.75" hidden="1" customHeight="1">
      <c r="A4073" s="1" t="str">
        <f t="shared" si="1"/>
        <v/>
      </c>
      <c r="B4073" s="1"/>
      <c r="C4073" s="38" t="str">
        <f>IF('TSA Input'!J4048="","",IF('TSA Input'!J4048="Yes",'TSA Input'!B4048,"Ineligible"))</f>
        <v/>
      </c>
      <c r="D4073" s="39" t="str">
        <f>IF('TSA Input'!J4048="","",IF('TSA Input'!J4048="Yes",'TSA Input'!H4048,""))</f>
        <v/>
      </c>
      <c r="E4073" s="40" t="str">
        <f>IF('TSA Input'!J4048="","",IF('TSA Input'!J4048="Yes",'TSA Input'!G4048,""))</f>
        <v/>
      </c>
      <c r="F4073" s="42" t="str">
        <f>IF('TSA Input'!J4048="","",IF('TSA Input'!J4048="Yes",'TSA Input'!C4048,""))</f>
        <v/>
      </c>
      <c r="G4073" s="43" t="str">
        <f>IF('TSA Input'!J4048="","",IF('TSA Input'!J4048="Yes",'TSA Input'!I4048,""))</f>
        <v/>
      </c>
      <c r="H4073" s="43" t="str">
        <f>IF('TSA Input'!J4048="","",IF('TSA Input'!J4048="Yes",'TSA Input'!E4048,""))</f>
        <v/>
      </c>
      <c r="I4073" s="45" t="str">
        <f t="shared" si="2"/>
        <v/>
      </c>
      <c r="J4073" s="146" t="str">
        <f>IF('TSA Input'!$J4048="","",IF('TSA Input'!$J4048="Yes",'TSA Input'!$C4048,""))</f>
        <v/>
      </c>
      <c r="K4073" s="147" t="str">
        <f>IF('TSA Input'!$J4048="","",IF('TSA Input'!$J4048="Yes",'TSA Input'!$I4048,""))</f>
        <v/>
      </c>
      <c r="L4073" s="147" t="str">
        <f>IF('TSA Input'!$J4048="","",IF('TSA Input'!$J4048="Yes",'TSA Input'!$E4048,""))</f>
        <v/>
      </c>
      <c r="M4073" s="45" t="str">
        <f t="shared" si="3"/>
        <v/>
      </c>
      <c r="N4073" s="48"/>
      <c r="O4073" s="49"/>
      <c r="P4073" s="148" t="s">
        <v>31</v>
      </c>
      <c r="Q4073" s="149" t="s">
        <v>31</v>
      </c>
      <c r="R4073" s="1"/>
    </row>
    <row r="4074" spans="1:18" ht="15.75" hidden="1" customHeight="1">
      <c r="A4074" s="1" t="str">
        <f t="shared" si="1"/>
        <v/>
      </c>
      <c r="B4074" s="1"/>
      <c r="C4074" s="38" t="str">
        <f>IF('TSA Input'!J4049="","",IF('TSA Input'!J4049="Yes",'TSA Input'!B4049,"Ineligible"))</f>
        <v/>
      </c>
      <c r="D4074" s="39" t="str">
        <f>IF('TSA Input'!J4049="","",IF('TSA Input'!J4049="Yes",'TSA Input'!H4049,""))</f>
        <v/>
      </c>
      <c r="E4074" s="40" t="str">
        <f>IF('TSA Input'!J4049="","",IF('TSA Input'!J4049="Yes",'TSA Input'!G4049,""))</f>
        <v/>
      </c>
      <c r="F4074" s="42" t="str">
        <f>IF('TSA Input'!J4049="","",IF('TSA Input'!J4049="Yes",'TSA Input'!C4049,""))</f>
        <v/>
      </c>
      <c r="G4074" s="43" t="str">
        <f>IF('TSA Input'!J4049="","",IF('TSA Input'!J4049="Yes",'TSA Input'!I4049,""))</f>
        <v/>
      </c>
      <c r="H4074" s="43" t="str">
        <f>IF('TSA Input'!J4049="","",IF('TSA Input'!J4049="Yes",'TSA Input'!E4049,""))</f>
        <v/>
      </c>
      <c r="I4074" s="45" t="str">
        <f t="shared" si="2"/>
        <v/>
      </c>
      <c r="J4074" s="146" t="str">
        <f>IF('TSA Input'!$J4049="","",IF('TSA Input'!$J4049="Yes",'TSA Input'!$C4049,""))</f>
        <v/>
      </c>
      <c r="K4074" s="147" t="str">
        <f>IF('TSA Input'!$J4049="","",IF('TSA Input'!$J4049="Yes",'TSA Input'!$I4049,""))</f>
        <v/>
      </c>
      <c r="L4074" s="147" t="str">
        <f>IF('TSA Input'!$J4049="","",IF('TSA Input'!$J4049="Yes",'TSA Input'!$E4049,""))</f>
        <v/>
      </c>
      <c r="M4074" s="45" t="str">
        <f t="shared" si="3"/>
        <v/>
      </c>
      <c r="N4074" s="48"/>
      <c r="O4074" s="49"/>
      <c r="P4074" s="148" t="s">
        <v>31</v>
      </c>
      <c r="Q4074" s="149" t="s">
        <v>31</v>
      </c>
      <c r="R4074" s="1"/>
    </row>
    <row r="4075" spans="1:18" ht="15.75" hidden="1" customHeight="1">
      <c r="A4075" s="1" t="str">
        <f t="shared" si="1"/>
        <v/>
      </c>
      <c r="B4075" s="1"/>
      <c r="C4075" s="38" t="str">
        <f>IF('TSA Input'!J4050="","",IF('TSA Input'!J4050="Yes",'TSA Input'!B4050,"Ineligible"))</f>
        <v/>
      </c>
      <c r="D4075" s="39" t="str">
        <f>IF('TSA Input'!J4050="","",IF('TSA Input'!J4050="Yes",'TSA Input'!H4050,""))</f>
        <v/>
      </c>
      <c r="E4075" s="40" t="str">
        <f>IF('TSA Input'!J4050="","",IF('TSA Input'!J4050="Yes",'TSA Input'!G4050,""))</f>
        <v/>
      </c>
      <c r="F4075" s="42" t="str">
        <f>IF('TSA Input'!J4050="","",IF('TSA Input'!J4050="Yes",'TSA Input'!C4050,""))</f>
        <v/>
      </c>
      <c r="G4075" s="43" t="str">
        <f>IF('TSA Input'!J4050="","",IF('TSA Input'!J4050="Yes",'TSA Input'!I4050,""))</f>
        <v/>
      </c>
      <c r="H4075" s="43" t="str">
        <f>IF('TSA Input'!J4050="","",IF('TSA Input'!J4050="Yes",'TSA Input'!E4050,""))</f>
        <v/>
      </c>
      <c r="I4075" s="45" t="str">
        <f t="shared" si="2"/>
        <v/>
      </c>
      <c r="J4075" s="146" t="str">
        <f>IF('TSA Input'!$J4050="","",IF('TSA Input'!$J4050="Yes",'TSA Input'!$C4050,""))</f>
        <v/>
      </c>
      <c r="K4075" s="147" t="str">
        <f>IF('TSA Input'!$J4050="","",IF('TSA Input'!$J4050="Yes",'TSA Input'!$I4050,""))</f>
        <v/>
      </c>
      <c r="L4075" s="147" t="str">
        <f>IF('TSA Input'!$J4050="","",IF('TSA Input'!$J4050="Yes",'TSA Input'!$E4050,""))</f>
        <v/>
      </c>
      <c r="M4075" s="45" t="str">
        <f t="shared" si="3"/>
        <v/>
      </c>
      <c r="N4075" s="48"/>
      <c r="O4075" s="49"/>
      <c r="P4075" s="148" t="s">
        <v>31</v>
      </c>
      <c r="Q4075" s="149" t="s">
        <v>31</v>
      </c>
      <c r="R4075" s="1"/>
    </row>
    <row r="4076" spans="1:18" ht="15.75" hidden="1" customHeight="1">
      <c r="A4076" s="1" t="str">
        <f t="shared" si="1"/>
        <v/>
      </c>
      <c r="B4076" s="1"/>
      <c r="C4076" s="38" t="str">
        <f>IF('TSA Input'!J4051="","",IF('TSA Input'!J4051="Yes",'TSA Input'!B4051,"Ineligible"))</f>
        <v/>
      </c>
      <c r="D4076" s="39" t="str">
        <f>IF('TSA Input'!J4051="","",IF('TSA Input'!J4051="Yes",'TSA Input'!H4051,""))</f>
        <v/>
      </c>
      <c r="E4076" s="40" t="str">
        <f>IF('TSA Input'!J4051="","",IF('TSA Input'!J4051="Yes",'TSA Input'!G4051,""))</f>
        <v/>
      </c>
      <c r="F4076" s="42" t="str">
        <f>IF('TSA Input'!J4051="","",IF('TSA Input'!J4051="Yes",'TSA Input'!C4051,""))</f>
        <v/>
      </c>
      <c r="G4076" s="43" t="str">
        <f>IF('TSA Input'!J4051="","",IF('TSA Input'!J4051="Yes",'TSA Input'!I4051,""))</f>
        <v/>
      </c>
      <c r="H4076" s="43" t="str">
        <f>IF('TSA Input'!J4051="","",IF('TSA Input'!J4051="Yes",'TSA Input'!E4051,""))</f>
        <v/>
      </c>
      <c r="I4076" s="45" t="str">
        <f t="shared" si="2"/>
        <v/>
      </c>
      <c r="J4076" s="146" t="str">
        <f>IF('TSA Input'!$J4051="","",IF('TSA Input'!$J4051="Yes",'TSA Input'!$C4051,""))</f>
        <v/>
      </c>
      <c r="K4076" s="147" t="str">
        <f>IF('TSA Input'!$J4051="","",IF('TSA Input'!$J4051="Yes",'TSA Input'!$I4051,""))</f>
        <v/>
      </c>
      <c r="L4076" s="147" t="str">
        <f>IF('TSA Input'!$J4051="","",IF('TSA Input'!$J4051="Yes",'TSA Input'!$E4051,""))</f>
        <v/>
      </c>
      <c r="M4076" s="45" t="str">
        <f t="shared" si="3"/>
        <v/>
      </c>
      <c r="N4076" s="48"/>
      <c r="O4076" s="49"/>
      <c r="P4076" s="148" t="s">
        <v>31</v>
      </c>
      <c r="Q4076" s="149" t="s">
        <v>31</v>
      </c>
      <c r="R4076" s="1"/>
    </row>
    <row r="4077" spans="1:18" ht="15.75" hidden="1" customHeight="1">
      <c r="A4077" s="1" t="str">
        <f t="shared" si="1"/>
        <v/>
      </c>
      <c r="B4077" s="1"/>
      <c r="C4077" s="38" t="str">
        <f>IF('TSA Input'!J4052="","",IF('TSA Input'!J4052="Yes",'TSA Input'!B4052,"Ineligible"))</f>
        <v/>
      </c>
      <c r="D4077" s="39" t="str">
        <f>IF('TSA Input'!J4052="","",IF('TSA Input'!J4052="Yes",'TSA Input'!H4052,""))</f>
        <v/>
      </c>
      <c r="E4077" s="40" t="str">
        <f>IF('TSA Input'!J4052="","",IF('TSA Input'!J4052="Yes",'TSA Input'!G4052,""))</f>
        <v/>
      </c>
      <c r="F4077" s="42" t="str">
        <f>IF('TSA Input'!J4052="","",IF('TSA Input'!J4052="Yes",'TSA Input'!C4052,""))</f>
        <v/>
      </c>
      <c r="G4077" s="43" t="str">
        <f>IF('TSA Input'!J4052="","",IF('TSA Input'!J4052="Yes",'TSA Input'!I4052,""))</f>
        <v/>
      </c>
      <c r="H4077" s="43" t="str">
        <f>IF('TSA Input'!J4052="","",IF('TSA Input'!J4052="Yes",'TSA Input'!E4052,""))</f>
        <v/>
      </c>
      <c r="I4077" s="45" t="str">
        <f t="shared" si="2"/>
        <v/>
      </c>
      <c r="J4077" s="146" t="str">
        <f>IF('TSA Input'!$J4052="","",IF('TSA Input'!$J4052="Yes",'TSA Input'!$C4052,""))</f>
        <v/>
      </c>
      <c r="K4077" s="147" t="str">
        <f>IF('TSA Input'!$J4052="","",IF('TSA Input'!$J4052="Yes",'TSA Input'!$I4052,""))</f>
        <v/>
      </c>
      <c r="L4077" s="147" t="str">
        <f>IF('TSA Input'!$J4052="","",IF('TSA Input'!$J4052="Yes",'TSA Input'!$E4052,""))</f>
        <v/>
      </c>
      <c r="M4077" s="45" t="str">
        <f t="shared" si="3"/>
        <v/>
      </c>
      <c r="N4077" s="48"/>
      <c r="O4077" s="49"/>
      <c r="P4077" s="148" t="s">
        <v>31</v>
      </c>
      <c r="Q4077" s="149" t="s">
        <v>31</v>
      </c>
      <c r="R4077" s="1"/>
    </row>
    <row r="4078" spans="1:18" ht="15.75" hidden="1" customHeight="1">
      <c r="A4078" s="1" t="str">
        <f t="shared" si="1"/>
        <v/>
      </c>
      <c r="B4078" s="1"/>
      <c r="C4078" s="38" t="str">
        <f>IF('TSA Input'!J4053="","",IF('TSA Input'!J4053="Yes",'TSA Input'!B4053,"Ineligible"))</f>
        <v/>
      </c>
      <c r="D4078" s="39" t="str">
        <f>IF('TSA Input'!J4053="","",IF('TSA Input'!J4053="Yes",'TSA Input'!H4053,""))</f>
        <v/>
      </c>
      <c r="E4078" s="40" t="str">
        <f>IF('TSA Input'!J4053="","",IF('TSA Input'!J4053="Yes",'TSA Input'!G4053,""))</f>
        <v/>
      </c>
      <c r="F4078" s="42" t="str">
        <f>IF('TSA Input'!J4053="","",IF('TSA Input'!J4053="Yes",'TSA Input'!C4053,""))</f>
        <v/>
      </c>
      <c r="G4078" s="43" t="str">
        <f>IF('TSA Input'!J4053="","",IF('TSA Input'!J4053="Yes",'TSA Input'!I4053,""))</f>
        <v/>
      </c>
      <c r="H4078" s="43" t="str">
        <f>IF('TSA Input'!J4053="","",IF('TSA Input'!J4053="Yes",'TSA Input'!E4053,""))</f>
        <v/>
      </c>
      <c r="I4078" s="45" t="str">
        <f t="shared" si="2"/>
        <v/>
      </c>
      <c r="J4078" s="146" t="str">
        <f>IF('TSA Input'!$J4053="","",IF('TSA Input'!$J4053="Yes",'TSA Input'!$C4053,""))</f>
        <v/>
      </c>
      <c r="K4078" s="147" t="str">
        <f>IF('TSA Input'!$J4053="","",IF('TSA Input'!$J4053="Yes",'TSA Input'!$I4053,""))</f>
        <v/>
      </c>
      <c r="L4078" s="147" t="str">
        <f>IF('TSA Input'!$J4053="","",IF('TSA Input'!$J4053="Yes",'TSA Input'!$E4053,""))</f>
        <v/>
      </c>
      <c r="M4078" s="45" t="str">
        <f t="shared" si="3"/>
        <v/>
      </c>
      <c r="N4078" s="48"/>
      <c r="O4078" s="49"/>
      <c r="P4078" s="148" t="s">
        <v>31</v>
      </c>
      <c r="Q4078" s="149" t="s">
        <v>31</v>
      </c>
      <c r="R4078" s="1"/>
    </row>
    <row r="4079" spans="1:18" ht="15.75" hidden="1" customHeight="1">
      <c r="A4079" s="1" t="str">
        <f t="shared" si="1"/>
        <v/>
      </c>
      <c r="B4079" s="1"/>
      <c r="C4079" s="38" t="str">
        <f>IF('TSA Input'!J4054="","",IF('TSA Input'!J4054="Yes",'TSA Input'!B4054,"Ineligible"))</f>
        <v/>
      </c>
      <c r="D4079" s="39" t="str">
        <f>IF('TSA Input'!J4054="","",IF('TSA Input'!J4054="Yes",'TSA Input'!H4054,""))</f>
        <v/>
      </c>
      <c r="E4079" s="40" t="str">
        <f>IF('TSA Input'!J4054="","",IF('TSA Input'!J4054="Yes",'TSA Input'!G4054,""))</f>
        <v/>
      </c>
      <c r="F4079" s="42" t="str">
        <f>IF('TSA Input'!J4054="","",IF('TSA Input'!J4054="Yes",'TSA Input'!C4054,""))</f>
        <v/>
      </c>
      <c r="G4079" s="43" t="str">
        <f>IF('TSA Input'!J4054="","",IF('TSA Input'!J4054="Yes",'TSA Input'!I4054,""))</f>
        <v/>
      </c>
      <c r="H4079" s="43" t="str">
        <f>IF('TSA Input'!J4054="","",IF('TSA Input'!J4054="Yes",'TSA Input'!E4054,""))</f>
        <v/>
      </c>
      <c r="I4079" s="45" t="str">
        <f t="shared" si="2"/>
        <v/>
      </c>
      <c r="J4079" s="146" t="str">
        <f>IF('TSA Input'!$J4054="","",IF('TSA Input'!$J4054="Yes",'TSA Input'!$C4054,""))</f>
        <v/>
      </c>
      <c r="K4079" s="147" t="str">
        <f>IF('TSA Input'!$J4054="","",IF('TSA Input'!$J4054="Yes",'TSA Input'!$I4054,""))</f>
        <v/>
      </c>
      <c r="L4079" s="147" t="str">
        <f>IF('TSA Input'!$J4054="","",IF('TSA Input'!$J4054="Yes",'TSA Input'!$E4054,""))</f>
        <v/>
      </c>
      <c r="M4079" s="45" t="str">
        <f t="shared" si="3"/>
        <v/>
      </c>
      <c r="N4079" s="48"/>
      <c r="O4079" s="49"/>
      <c r="P4079" s="148" t="s">
        <v>31</v>
      </c>
      <c r="Q4079" s="149" t="s">
        <v>31</v>
      </c>
      <c r="R4079" s="1"/>
    </row>
    <row r="4080" spans="1:18" ht="15.75" hidden="1" customHeight="1">
      <c r="A4080" s="1" t="str">
        <f t="shared" si="1"/>
        <v/>
      </c>
      <c r="B4080" s="1"/>
      <c r="C4080" s="38" t="str">
        <f>IF('TSA Input'!J4055="","",IF('TSA Input'!J4055="Yes",'TSA Input'!B4055,"Ineligible"))</f>
        <v/>
      </c>
      <c r="D4080" s="39" t="str">
        <f>IF('TSA Input'!J4055="","",IF('TSA Input'!J4055="Yes",'TSA Input'!H4055,""))</f>
        <v/>
      </c>
      <c r="E4080" s="40" t="str">
        <f>IF('TSA Input'!J4055="","",IF('TSA Input'!J4055="Yes",'TSA Input'!G4055,""))</f>
        <v/>
      </c>
      <c r="F4080" s="42" t="str">
        <f>IF('TSA Input'!J4055="","",IF('TSA Input'!J4055="Yes",'TSA Input'!C4055,""))</f>
        <v/>
      </c>
      <c r="G4080" s="43" t="str">
        <f>IF('TSA Input'!J4055="","",IF('TSA Input'!J4055="Yes",'TSA Input'!I4055,""))</f>
        <v/>
      </c>
      <c r="H4080" s="43" t="str">
        <f>IF('TSA Input'!J4055="","",IF('TSA Input'!J4055="Yes",'TSA Input'!E4055,""))</f>
        <v/>
      </c>
      <c r="I4080" s="45" t="str">
        <f t="shared" si="2"/>
        <v/>
      </c>
      <c r="J4080" s="146" t="str">
        <f>IF('TSA Input'!$J4055="","",IF('TSA Input'!$J4055="Yes",'TSA Input'!$C4055,""))</f>
        <v/>
      </c>
      <c r="K4080" s="147" t="str">
        <f>IF('TSA Input'!$J4055="","",IF('TSA Input'!$J4055="Yes",'TSA Input'!$I4055,""))</f>
        <v/>
      </c>
      <c r="L4080" s="147" t="str">
        <f>IF('TSA Input'!$J4055="","",IF('TSA Input'!$J4055="Yes",'TSA Input'!$E4055,""))</f>
        <v/>
      </c>
      <c r="M4080" s="45" t="str">
        <f t="shared" si="3"/>
        <v/>
      </c>
      <c r="N4080" s="48"/>
      <c r="O4080" s="49"/>
      <c r="P4080" s="148" t="s">
        <v>31</v>
      </c>
      <c r="Q4080" s="149" t="s">
        <v>31</v>
      </c>
      <c r="R4080" s="1"/>
    </row>
    <row r="4081" spans="1:18" ht="15.75" hidden="1" customHeight="1">
      <c r="A4081" s="1" t="str">
        <f t="shared" si="1"/>
        <v/>
      </c>
      <c r="B4081" s="1"/>
      <c r="C4081" s="38" t="str">
        <f>IF('TSA Input'!J4056="","",IF('TSA Input'!J4056="Yes",'TSA Input'!B4056,"Ineligible"))</f>
        <v/>
      </c>
      <c r="D4081" s="39" t="str">
        <f>IF('TSA Input'!J4056="","",IF('TSA Input'!J4056="Yes",'TSA Input'!H4056,""))</f>
        <v/>
      </c>
      <c r="E4081" s="40" t="str">
        <f>IF('TSA Input'!J4056="","",IF('TSA Input'!J4056="Yes",'TSA Input'!G4056,""))</f>
        <v/>
      </c>
      <c r="F4081" s="42" t="str">
        <f>IF('TSA Input'!J4056="","",IF('TSA Input'!J4056="Yes",'TSA Input'!C4056,""))</f>
        <v/>
      </c>
      <c r="G4081" s="43" t="str">
        <f>IF('TSA Input'!J4056="","",IF('TSA Input'!J4056="Yes",'TSA Input'!I4056,""))</f>
        <v/>
      </c>
      <c r="H4081" s="43" t="str">
        <f>IF('TSA Input'!J4056="","",IF('TSA Input'!J4056="Yes",'TSA Input'!E4056,""))</f>
        <v/>
      </c>
      <c r="I4081" s="45" t="str">
        <f t="shared" si="2"/>
        <v/>
      </c>
      <c r="J4081" s="146" t="str">
        <f>IF('TSA Input'!$J4056="","",IF('TSA Input'!$J4056="Yes",'TSA Input'!$C4056,""))</f>
        <v/>
      </c>
      <c r="K4081" s="147" t="str">
        <f>IF('TSA Input'!$J4056="","",IF('TSA Input'!$J4056="Yes",'TSA Input'!$I4056,""))</f>
        <v/>
      </c>
      <c r="L4081" s="147" t="str">
        <f>IF('TSA Input'!$J4056="","",IF('TSA Input'!$J4056="Yes",'TSA Input'!$E4056,""))</f>
        <v/>
      </c>
      <c r="M4081" s="45" t="str">
        <f t="shared" si="3"/>
        <v/>
      </c>
      <c r="N4081" s="48"/>
      <c r="O4081" s="49"/>
      <c r="P4081" s="148" t="s">
        <v>31</v>
      </c>
      <c r="Q4081" s="149" t="s">
        <v>31</v>
      </c>
      <c r="R4081" s="1"/>
    </row>
    <row r="4082" spans="1:18" ht="15.75" hidden="1" customHeight="1">
      <c r="A4082" s="1" t="str">
        <f t="shared" si="1"/>
        <v/>
      </c>
      <c r="B4082" s="1"/>
      <c r="C4082" s="38" t="str">
        <f>IF('TSA Input'!J4057="","",IF('TSA Input'!J4057="Yes",'TSA Input'!B4057,"Ineligible"))</f>
        <v/>
      </c>
      <c r="D4082" s="39" t="str">
        <f>IF('TSA Input'!J4057="","",IF('TSA Input'!J4057="Yes",'TSA Input'!H4057,""))</f>
        <v/>
      </c>
      <c r="E4082" s="40" t="str">
        <f>IF('TSA Input'!J4057="","",IF('TSA Input'!J4057="Yes",'TSA Input'!G4057,""))</f>
        <v/>
      </c>
      <c r="F4082" s="42" t="str">
        <f>IF('TSA Input'!J4057="","",IF('TSA Input'!J4057="Yes",'TSA Input'!C4057,""))</f>
        <v/>
      </c>
      <c r="G4082" s="43" t="str">
        <f>IF('TSA Input'!J4057="","",IF('TSA Input'!J4057="Yes",'TSA Input'!I4057,""))</f>
        <v/>
      </c>
      <c r="H4082" s="43" t="str">
        <f>IF('TSA Input'!J4057="","",IF('TSA Input'!J4057="Yes",'TSA Input'!E4057,""))</f>
        <v/>
      </c>
      <c r="I4082" s="45" t="str">
        <f t="shared" si="2"/>
        <v/>
      </c>
      <c r="J4082" s="146" t="str">
        <f>IF('TSA Input'!$J4057="","",IF('TSA Input'!$J4057="Yes",'TSA Input'!$C4057,""))</f>
        <v/>
      </c>
      <c r="K4082" s="147" t="str">
        <f>IF('TSA Input'!$J4057="","",IF('TSA Input'!$J4057="Yes",'TSA Input'!$I4057,""))</f>
        <v/>
      </c>
      <c r="L4082" s="147" t="str">
        <f>IF('TSA Input'!$J4057="","",IF('TSA Input'!$J4057="Yes",'TSA Input'!$E4057,""))</f>
        <v/>
      </c>
      <c r="M4082" s="45" t="str">
        <f t="shared" si="3"/>
        <v/>
      </c>
      <c r="N4082" s="48"/>
      <c r="O4082" s="49"/>
      <c r="P4082" s="148" t="s">
        <v>31</v>
      </c>
      <c r="Q4082" s="149" t="s">
        <v>31</v>
      </c>
      <c r="R4082" s="1"/>
    </row>
    <row r="4083" spans="1:18" ht="15.75" hidden="1" customHeight="1">
      <c r="A4083" s="1" t="str">
        <f t="shared" si="1"/>
        <v/>
      </c>
      <c r="B4083" s="1"/>
      <c r="C4083" s="38" t="str">
        <f>IF('TSA Input'!J4058="","",IF('TSA Input'!J4058="Yes",'TSA Input'!B4058,"Ineligible"))</f>
        <v/>
      </c>
      <c r="D4083" s="39" t="str">
        <f>IF('TSA Input'!J4058="","",IF('TSA Input'!J4058="Yes",'TSA Input'!H4058,""))</f>
        <v/>
      </c>
      <c r="E4083" s="40" t="str">
        <f>IF('TSA Input'!J4058="","",IF('TSA Input'!J4058="Yes",'TSA Input'!G4058,""))</f>
        <v/>
      </c>
      <c r="F4083" s="42" t="str">
        <f>IF('TSA Input'!J4058="","",IF('TSA Input'!J4058="Yes",'TSA Input'!C4058,""))</f>
        <v/>
      </c>
      <c r="G4083" s="43" t="str">
        <f>IF('TSA Input'!J4058="","",IF('TSA Input'!J4058="Yes",'TSA Input'!I4058,""))</f>
        <v/>
      </c>
      <c r="H4083" s="43" t="str">
        <f>IF('TSA Input'!J4058="","",IF('TSA Input'!J4058="Yes",'TSA Input'!E4058,""))</f>
        <v/>
      </c>
      <c r="I4083" s="45" t="str">
        <f t="shared" si="2"/>
        <v/>
      </c>
      <c r="J4083" s="146" t="str">
        <f>IF('TSA Input'!$J4058="","",IF('TSA Input'!$J4058="Yes",'TSA Input'!$C4058,""))</f>
        <v/>
      </c>
      <c r="K4083" s="147" t="str">
        <f>IF('TSA Input'!$J4058="","",IF('TSA Input'!$J4058="Yes",'TSA Input'!$I4058,""))</f>
        <v/>
      </c>
      <c r="L4083" s="147" t="str">
        <f>IF('TSA Input'!$J4058="","",IF('TSA Input'!$J4058="Yes",'TSA Input'!$E4058,""))</f>
        <v/>
      </c>
      <c r="M4083" s="45" t="str">
        <f t="shared" si="3"/>
        <v/>
      </c>
      <c r="N4083" s="48"/>
      <c r="O4083" s="49"/>
      <c r="P4083" s="148" t="s">
        <v>31</v>
      </c>
      <c r="Q4083" s="149" t="s">
        <v>31</v>
      </c>
      <c r="R4083" s="1"/>
    </row>
    <row r="4084" spans="1:18" ht="15.75" hidden="1" customHeight="1">
      <c r="A4084" s="1" t="str">
        <f t="shared" si="1"/>
        <v/>
      </c>
      <c r="B4084" s="1"/>
      <c r="C4084" s="38" t="str">
        <f>IF('TSA Input'!J4059="","",IF('TSA Input'!J4059="Yes",'TSA Input'!B4059,"Ineligible"))</f>
        <v/>
      </c>
      <c r="D4084" s="39" t="str">
        <f>IF('TSA Input'!J4059="","",IF('TSA Input'!J4059="Yes",'TSA Input'!H4059,""))</f>
        <v/>
      </c>
      <c r="E4084" s="40" t="str">
        <f>IF('TSA Input'!J4059="","",IF('TSA Input'!J4059="Yes",'TSA Input'!G4059,""))</f>
        <v/>
      </c>
      <c r="F4084" s="42" t="str">
        <f>IF('TSA Input'!J4059="","",IF('TSA Input'!J4059="Yes",'TSA Input'!C4059,""))</f>
        <v/>
      </c>
      <c r="G4084" s="43" t="str">
        <f>IF('TSA Input'!J4059="","",IF('TSA Input'!J4059="Yes",'TSA Input'!I4059,""))</f>
        <v/>
      </c>
      <c r="H4084" s="43" t="str">
        <f>IF('TSA Input'!J4059="","",IF('TSA Input'!J4059="Yes",'TSA Input'!E4059,""))</f>
        <v/>
      </c>
      <c r="I4084" s="45" t="str">
        <f t="shared" si="2"/>
        <v/>
      </c>
      <c r="J4084" s="146" t="str">
        <f>IF('TSA Input'!$J4059="","",IF('TSA Input'!$J4059="Yes",'TSA Input'!$C4059,""))</f>
        <v/>
      </c>
      <c r="K4084" s="147" t="str">
        <f>IF('TSA Input'!$J4059="","",IF('TSA Input'!$J4059="Yes",'TSA Input'!$I4059,""))</f>
        <v/>
      </c>
      <c r="L4084" s="147" t="str">
        <f>IF('TSA Input'!$J4059="","",IF('TSA Input'!$J4059="Yes",'TSA Input'!$E4059,""))</f>
        <v/>
      </c>
      <c r="M4084" s="45" t="str">
        <f t="shared" si="3"/>
        <v/>
      </c>
      <c r="N4084" s="48"/>
      <c r="O4084" s="49"/>
      <c r="P4084" s="148" t="s">
        <v>31</v>
      </c>
      <c r="Q4084" s="149" t="s">
        <v>31</v>
      </c>
      <c r="R4084" s="1"/>
    </row>
    <row r="4085" spans="1:18" ht="15.75" hidden="1" customHeight="1">
      <c r="A4085" s="1" t="str">
        <f t="shared" si="1"/>
        <v/>
      </c>
      <c r="B4085" s="1"/>
      <c r="C4085" s="38" t="str">
        <f>IF('TSA Input'!J4060="","",IF('TSA Input'!J4060="Yes",'TSA Input'!B4060,"Ineligible"))</f>
        <v/>
      </c>
      <c r="D4085" s="39" t="str">
        <f>IF('TSA Input'!J4060="","",IF('TSA Input'!J4060="Yes",'TSA Input'!H4060,""))</f>
        <v/>
      </c>
      <c r="E4085" s="40" t="str">
        <f>IF('TSA Input'!J4060="","",IF('TSA Input'!J4060="Yes",'TSA Input'!G4060,""))</f>
        <v/>
      </c>
      <c r="F4085" s="42" t="str">
        <f>IF('TSA Input'!J4060="","",IF('TSA Input'!J4060="Yes",'TSA Input'!C4060,""))</f>
        <v/>
      </c>
      <c r="G4085" s="43" t="str">
        <f>IF('TSA Input'!J4060="","",IF('TSA Input'!J4060="Yes",'TSA Input'!I4060,""))</f>
        <v/>
      </c>
      <c r="H4085" s="43" t="str">
        <f>IF('TSA Input'!J4060="","",IF('TSA Input'!J4060="Yes",'TSA Input'!E4060,""))</f>
        <v/>
      </c>
      <c r="I4085" s="45" t="str">
        <f t="shared" si="2"/>
        <v/>
      </c>
      <c r="J4085" s="146" t="str">
        <f>IF('TSA Input'!$J4060="","",IF('TSA Input'!$J4060="Yes",'TSA Input'!$C4060,""))</f>
        <v/>
      </c>
      <c r="K4085" s="147" t="str">
        <f>IF('TSA Input'!$J4060="","",IF('TSA Input'!$J4060="Yes",'TSA Input'!$I4060,""))</f>
        <v/>
      </c>
      <c r="L4085" s="147" t="str">
        <f>IF('TSA Input'!$J4060="","",IF('TSA Input'!$J4060="Yes",'TSA Input'!$E4060,""))</f>
        <v/>
      </c>
      <c r="M4085" s="45" t="str">
        <f t="shared" si="3"/>
        <v/>
      </c>
      <c r="N4085" s="48"/>
      <c r="O4085" s="49"/>
      <c r="P4085" s="148" t="s">
        <v>31</v>
      </c>
      <c r="Q4085" s="149" t="s">
        <v>31</v>
      </c>
      <c r="R4085" s="1"/>
    </row>
    <row r="4086" spans="1:18" ht="15.75" hidden="1" customHeight="1">
      <c r="A4086" s="1" t="str">
        <f t="shared" si="1"/>
        <v/>
      </c>
      <c r="B4086" s="1"/>
      <c r="C4086" s="38" t="str">
        <f>IF('TSA Input'!J4061="","",IF('TSA Input'!J4061="Yes",'TSA Input'!B4061,"Ineligible"))</f>
        <v/>
      </c>
      <c r="D4086" s="39" t="str">
        <f>IF('TSA Input'!J4061="","",IF('TSA Input'!J4061="Yes",'TSA Input'!H4061,""))</f>
        <v/>
      </c>
      <c r="E4086" s="40" t="str">
        <f>IF('TSA Input'!J4061="","",IF('TSA Input'!J4061="Yes",'TSA Input'!G4061,""))</f>
        <v/>
      </c>
      <c r="F4086" s="42" t="str">
        <f>IF('TSA Input'!J4061="","",IF('TSA Input'!J4061="Yes",'TSA Input'!C4061,""))</f>
        <v/>
      </c>
      <c r="G4086" s="43" t="str">
        <f>IF('TSA Input'!J4061="","",IF('TSA Input'!J4061="Yes",'TSA Input'!I4061,""))</f>
        <v/>
      </c>
      <c r="H4086" s="43" t="str">
        <f>IF('TSA Input'!J4061="","",IF('TSA Input'!J4061="Yes",'TSA Input'!E4061,""))</f>
        <v/>
      </c>
      <c r="I4086" s="45" t="str">
        <f t="shared" si="2"/>
        <v/>
      </c>
      <c r="J4086" s="146" t="str">
        <f>IF('TSA Input'!$J4061="","",IF('TSA Input'!$J4061="Yes",'TSA Input'!$C4061,""))</f>
        <v/>
      </c>
      <c r="K4086" s="147" t="str">
        <f>IF('TSA Input'!$J4061="","",IF('TSA Input'!$J4061="Yes",'TSA Input'!$I4061,""))</f>
        <v/>
      </c>
      <c r="L4086" s="147" t="str">
        <f>IF('TSA Input'!$J4061="","",IF('TSA Input'!$J4061="Yes",'TSA Input'!$E4061,""))</f>
        <v/>
      </c>
      <c r="M4086" s="45" t="str">
        <f t="shared" si="3"/>
        <v/>
      </c>
      <c r="N4086" s="48"/>
      <c r="O4086" s="49"/>
      <c r="P4086" s="148" t="s">
        <v>31</v>
      </c>
      <c r="Q4086" s="149" t="s">
        <v>31</v>
      </c>
      <c r="R4086" s="1"/>
    </row>
    <row r="4087" spans="1:18" ht="15.75" hidden="1" customHeight="1">
      <c r="A4087" s="1" t="str">
        <f t="shared" si="1"/>
        <v/>
      </c>
      <c r="B4087" s="1"/>
      <c r="C4087" s="38" t="str">
        <f>IF('TSA Input'!J4062="","",IF('TSA Input'!J4062="Yes",'TSA Input'!B4062,"Ineligible"))</f>
        <v/>
      </c>
      <c r="D4087" s="39" t="str">
        <f>IF('TSA Input'!J4062="","",IF('TSA Input'!J4062="Yes",'TSA Input'!H4062,""))</f>
        <v/>
      </c>
      <c r="E4087" s="40" t="str">
        <f>IF('TSA Input'!J4062="","",IF('TSA Input'!J4062="Yes",'TSA Input'!G4062,""))</f>
        <v/>
      </c>
      <c r="F4087" s="42" t="str">
        <f>IF('TSA Input'!J4062="","",IF('TSA Input'!J4062="Yes",'TSA Input'!C4062,""))</f>
        <v/>
      </c>
      <c r="G4087" s="43" t="str">
        <f>IF('TSA Input'!J4062="","",IF('TSA Input'!J4062="Yes",'TSA Input'!I4062,""))</f>
        <v/>
      </c>
      <c r="H4087" s="43" t="str">
        <f>IF('TSA Input'!J4062="","",IF('TSA Input'!J4062="Yes",'TSA Input'!E4062,""))</f>
        <v/>
      </c>
      <c r="I4087" s="45" t="str">
        <f t="shared" si="2"/>
        <v/>
      </c>
      <c r="J4087" s="146" t="str">
        <f>IF('TSA Input'!$J4062="","",IF('TSA Input'!$J4062="Yes",'TSA Input'!$C4062,""))</f>
        <v/>
      </c>
      <c r="K4087" s="147" t="str">
        <f>IF('TSA Input'!$J4062="","",IF('TSA Input'!$J4062="Yes",'TSA Input'!$I4062,""))</f>
        <v/>
      </c>
      <c r="L4087" s="147" t="str">
        <f>IF('TSA Input'!$J4062="","",IF('TSA Input'!$J4062="Yes",'TSA Input'!$E4062,""))</f>
        <v/>
      </c>
      <c r="M4087" s="45" t="str">
        <f t="shared" si="3"/>
        <v/>
      </c>
      <c r="N4087" s="48"/>
      <c r="O4087" s="49"/>
      <c r="P4087" s="148" t="s">
        <v>31</v>
      </c>
      <c r="Q4087" s="149" t="s">
        <v>31</v>
      </c>
      <c r="R4087" s="1"/>
    </row>
    <row r="4088" spans="1:18" ht="15.75" hidden="1" customHeight="1">
      <c r="A4088" s="1" t="str">
        <f t="shared" si="1"/>
        <v/>
      </c>
      <c r="B4088" s="1"/>
      <c r="C4088" s="38" t="str">
        <f>IF('TSA Input'!J4063="","",IF('TSA Input'!J4063="Yes",'TSA Input'!B4063,"Ineligible"))</f>
        <v/>
      </c>
      <c r="D4088" s="39" t="str">
        <f>IF('TSA Input'!J4063="","",IF('TSA Input'!J4063="Yes",'TSA Input'!H4063,""))</f>
        <v/>
      </c>
      <c r="E4088" s="40" t="str">
        <f>IF('TSA Input'!J4063="","",IF('TSA Input'!J4063="Yes",'TSA Input'!G4063,""))</f>
        <v/>
      </c>
      <c r="F4088" s="42" t="str">
        <f>IF('TSA Input'!J4063="","",IF('TSA Input'!J4063="Yes",'TSA Input'!C4063,""))</f>
        <v/>
      </c>
      <c r="G4088" s="43" t="str">
        <f>IF('TSA Input'!J4063="","",IF('TSA Input'!J4063="Yes",'TSA Input'!I4063,""))</f>
        <v/>
      </c>
      <c r="H4088" s="43" t="str">
        <f>IF('TSA Input'!J4063="","",IF('TSA Input'!J4063="Yes",'TSA Input'!E4063,""))</f>
        <v/>
      </c>
      <c r="I4088" s="45" t="str">
        <f t="shared" si="2"/>
        <v/>
      </c>
      <c r="J4088" s="146" t="str">
        <f>IF('TSA Input'!$J4063="","",IF('TSA Input'!$J4063="Yes",'TSA Input'!$C4063,""))</f>
        <v/>
      </c>
      <c r="K4088" s="147" t="str">
        <f>IF('TSA Input'!$J4063="","",IF('TSA Input'!$J4063="Yes",'TSA Input'!$I4063,""))</f>
        <v/>
      </c>
      <c r="L4088" s="147" t="str">
        <f>IF('TSA Input'!$J4063="","",IF('TSA Input'!$J4063="Yes",'TSA Input'!$E4063,""))</f>
        <v/>
      </c>
      <c r="M4088" s="45" t="str">
        <f t="shared" si="3"/>
        <v/>
      </c>
      <c r="N4088" s="48"/>
      <c r="O4088" s="49"/>
      <c r="P4088" s="148" t="s">
        <v>31</v>
      </c>
      <c r="Q4088" s="149" t="s">
        <v>31</v>
      </c>
      <c r="R4088" s="1"/>
    </row>
    <row r="4089" spans="1:18" ht="15.75" hidden="1" customHeight="1">
      <c r="A4089" s="1" t="str">
        <f t="shared" si="1"/>
        <v/>
      </c>
      <c r="B4089" s="1"/>
      <c r="C4089" s="38" t="str">
        <f>IF('TSA Input'!J4064="","",IF('TSA Input'!J4064="Yes",'TSA Input'!B4064,"Ineligible"))</f>
        <v/>
      </c>
      <c r="D4089" s="39" t="str">
        <f>IF('TSA Input'!J4064="","",IF('TSA Input'!J4064="Yes",'TSA Input'!H4064,""))</f>
        <v/>
      </c>
      <c r="E4089" s="40" t="str">
        <f>IF('TSA Input'!J4064="","",IF('TSA Input'!J4064="Yes",'TSA Input'!G4064,""))</f>
        <v/>
      </c>
      <c r="F4089" s="42" t="str">
        <f>IF('TSA Input'!J4064="","",IF('TSA Input'!J4064="Yes",'TSA Input'!C4064,""))</f>
        <v/>
      </c>
      <c r="G4089" s="43" t="str">
        <f>IF('TSA Input'!J4064="","",IF('TSA Input'!J4064="Yes",'TSA Input'!I4064,""))</f>
        <v/>
      </c>
      <c r="H4089" s="43" t="str">
        <f>IF('TSA Input'!J4064="","",IF('TSA Input'!J4064="Yes",'TSA Input'!E4064,""))</f>
        <v/>
      </c>
      <c r="I4089" s="45" t="str">
        <f t="shared" si="2"/>
        <v/>
      </c>
      <c r="J4089" s="146" t="str">
        <f>IF('TSA Input'!$J4064="","",IF('TSA Input'!$J4064="Yes",'TSA Input'!$C4064,""))</f>
        <v/>
      </c>
      <c r="K4089" s="147" t="str">
        <f>IF('TSA Input'!$J4064="","",IF('TSA Input'!$J4064="Yes",'TSA Input'!$I4064,""))</f>
        <v/>
      </c>
      <c r="L4089" s="147" t="str">
        <f>IF('TSA Input'!$J4064="","",IF('TSA Input'!$J4064="Yes",'TSA Input'!$E4064,""))</f>
        <v/>
      </c>
      <c r="M4089" s="45" t="str">
        <f t="shared" si="3"/>
        <v/>
      </c>
      <c r="N4089" s="48"/>
      <c r="O4089" s="49"/>
      <c r="P4089" s="148" t="s">
        <v>31</v>
      </c>
      <c r="Q4089" s="149" t="s">
        <v>31</v>
      </c>
      <c r="R4089" s="1"/>
    </row>
    <row r="4090" spans="1:18" ht="15.75" hidden="1" customHeight="1">
      <c r="A4090" s="1" t="str">
        <f t="shared" si="1"/>
        <v/>
      </c>
      <c r="B4090" s="1"/>
      <c r="C4090" s="38" t="str">
        <f>IF('TSA Input'!J4065="","",IF('TSA Input'!J4065="Yes",'TSA Input'!B4065,"Ineligible"))</f>
        <v/>
      </c>
      <c r="D4090" s="39" t="str">
        <f>IF('TSA Input'!J4065="","",IF('TSA Input'!J4065="Yes",'TSA Input'!H4065,""))</f>
        <v/>
      </c>
      <c r="E4090" s="40" t="str">
        <f>IF('TSA Input'!J4065="","",IF('TSA Input'!J4065="Yes",'TSA Input'!G4065,""))</f>
        <v/>
      </c>
      <c r="F4090" s="42" t="str">
        <f>IF('TSA Input'!J4065="","",IF('TSA Input'!J4065="Yes",'TSA Input'!C4065,""))</f>
        <v/>
      </c>
      <c r="G4090" s="43" t="str">
        <f>IF('TSA Input'!J4065="","",IF('TSA Input'!J4065="Yes",'TSA Input'!I4065,""))</f>
        <v/>
      </c>
      <c r="H4090" s="43" t="str">
        <f>IF('TSA Input'!J4065="","",IF('TSA Input'!J4065="Yes",'TSA Input'!E4065,""))</f>
        <v/>
      </c>
      <c r="I4090" s="45" t="str">
        <f t="shared" si="2"/>
        <v/>
      </c>
      <c r="J4090" s="146" t="str">
        <f>IF('TSA Input'!$J4065="","",IF('TSA Input'!$J4065="Yes",'TSA Input'!$C4065,""))</f>
        <v/>
      </c>
      <c r="K4090" s="147" t="str">
        <f>IF('TSA Input'!$J4065="","",IF('TSA Input'!$J4065="Yes",'TSA Input'!$I4065,""))</f>
        <v/>
      </c>
      <c r="L4090" s="147" t="str">
        <f>IF('TSA Input'!$J4065="","",IF('TSA Input'!$J4065="Yes",'TSA Input'!$E4065,""))</f>
        <v/>
      </c>
      <c r="M4090" s="45" t="str">
        <f t="shared" si="3"/>
        <v/>
      </c>
      <c r="N4090" s="48"/>
      <c r="O4090" s="49"/>
      <c r="P4090" s="148" t="s">
        <v>31</v>
      </c>
      <c r="Q4090" s="149" t="s">
        <v>31</v>
      </c>
      <c r="R4090" s="1"/>
    </row>
    <row r="4091" spans="1:18" ht="15.75" hidden="1" customHeight="1">
      <c r="A4091" s="1" t="str">
        <f t="shared" si="1"/>
        <v/>
      </c>
      <c r="B4091" s="1"/>
      <c r="C4091" s="38" t="str">
        <f>IF('TSA Input'!J4066="","",IF('TSA Input'!J4066="Yes",'TSA Input'!B4066,"Ineligible"))</f>
        <v/>
      </c>
      <c r="D4091" s="39" t="str">
        <f>IF('TSA Input'!J4066="","",IF('TSA Input'!J4066="Yes",'TSA Input'!H4066,""))</f>
        <v/>
      </c>
      <c r="E4091" s="40" t="str">
        <f>IF('TSA Input'!J4066="","",IF('TSA Input'!J4066="Yes",'TSA Input'!G4066,""))</f>
        <v/>
      </c>
      <c r="F4091" s="42" t="str">
        <f>IF('TSA Input'!J4066="","",IF('TSA Input'!J4066="Yes",'TSA Input'!C4066,""))</f>
        <v/>
      </c>
      <c r="G4091" s="43" t="str">
        <f>IF('TSA Input'!J4066="","",IF('TSA Input'!J4066="Yes",'TSA Input'!I4066,""))</f>
        <v/>
      </c>
      <c r="H4091" s="43" t="str">
        <f>IF('TSA Input'!J4066="","",IF('TSA Input'!J4066="Yes",'TSA Input'!E4066,""))</f>
        <v/>
      </c>
      <c r="I4091" s="45" t="str">
        <f t="shared" si="2"/>
        <v/>
      </c>
      <c r="J4091" s="146" t="str">
        <f>IF('TSA Input'!$J4066="","",IF('TSA Input'!$J4066="Yes",'TSA Input'!$C4066,""))</f>
        <v/>
      </c>
      <c r="K4091" s="147" t="str">
        <f>IF('TSA Input'!$J4066="","",IF('TSA Input'!$J4066="Yes",'TSA Input'!$I4066,""))</f>
        <v/>
      </c>
      <c r="L4091" s="147" t="str">
        <f>IF('TSA Input'!$J4066="","",IF('TSA Input'!$J4066="Yes",'TSA Input'!$E4066,""))</f>
        <v/>
      </c>
      <c r="M4091" s="45" t="str">
        <f t="shared" si="3"/>
        <v/>
      </c>
      <c r="N4091" s="48"/>
      <c r="O4091" s="49"/>
      <c r="P4091" s="148" t="s">
        <v>31</v>
      </c>
      <c r="Q4091" s="149" t="s">
        <v>31</v>
      </c>
      <c r="R4091" s="1"/>
    </row>
    <row r="4092" spans="1:18" ht="15.75" hidden="1" customHeight="1">
      <c r="A4092" s="1" t="str">
        <f t="shared" si="1"/>
        <v/>
      </c>
      <c r="B4092" s="1"/>
      <c r="C4092" s="38" t="str">
        <f>IF('TSA Input'!J4067="","",IF('TSA Input'!J4067="Yes",'TSA Input'!B4067,"Ineligible"))</f>
        <v/>
      </c>
      <c r="D4092" s="39" t="str">
        <f>IF('TSA Input'!J4067="","",IF('TSA Input'!J4067="Yes",'TSA Input'!H4067,""))</f>
        <v/>
      </c>
      <c r="E4092" s="40" t="str">
        <f>IF('TSA Input'!J4067="","",IF('TSA Input'!J4067="Yes",'TSA Input'!G4067,""))</f>
        <v/>
      </c>
      <c r="F4092" s="42" t="str">
        <f>IF('TSA Input'!J4067="","",IF('TSA Input'!J4067="Yes",'TSA Input'!C4067,""))</f>
        <v/>
      </c>
      <c r="G4092" s="43" t="str">
        <f>IF('TSA Input'!J4067="","",IF('TSA Input'!J4067="Yes",'TSA Input'!I4067,""))</f>
        <v/>
      </c>
      <c r="H4092" s="43" t="str">
        <f>IF('TSA Input'!J4067="","",IF('TSA Input'!J4067="Yes",'TSA Input'!E4067,""))</f>
        <v/>
      </c>
      <c r="I4092" s="45" t="str">
        <f t="shared" si="2"/>
        <v/>
      </c>
      <c r="J4092" s="146" t="str">
        <f>IF('TSA Input'!$J4067="","",IF('TSA Input'!$J4067="Yes",'TSA Input'!$C4067,""))</f>
        <v/>
      </c>
      <c r="K4092" s="147" t="str">
        <f>IF('TSA Input'!$J4067="","",IF('TSA Input'!$J4067="Yes",'TSA Input'!$I4067,""))</f>
        <v/>
      </c>
      <c r="L4092" s="147" t="str">
        <f>IF('TSA Input'!$J4067="","",IF('TSA Input'!$J4067="Yes",'TSA Input'!$E4067,""))</f>
        <v/>
      </c>
      <c r="M4092" s="45" t="str">
        <f t="shared" si="3"/>
        <v/>
      </c>
      <c r="N4092" s="48"/>
      <c r="O4092" s="49"/>
      <c r="P4092" s="148" t="s">
        <v>31</v>
      </c>
      <c r="Q4092" s="149" t="s">
        <v>31</v>
      </c>
      <c r="R4092" s="1"/>
    </row>
    <row r="4093" spans="1:18" ht="15.75" hidden="1" customHeight="1">
      <c r="A4093" s="1" t="str">
        <f t="shared" si="1"/>
        <v/>
      </c>
      <c r="B4093" s="1"/>
      <c r="C4093" s="38" t="str">
        <f>IF('TSA Input'!J4068="","",IF('TSA Input'!J4068="Yes",'TSA Input'!B4068,"Ineligible"))</f>
        <v/>
      </c>
      <c r="D4093" s="39" t="str">
        <f>IF('TSA Input'!J4068="","",IF('TSA Input'!J4068="Yes",'TSA Input'!H4068,""))</f>
        <v/>
      </c>
      <c r="E4093" s="40" t="str">
        <f>IF('TSA Input'!J4068="","",IF('TSA Input'!J4068="Yes",'TSA Input'!G4068,""))</f>
        <v/>
      </c>
      <c r="F4093" s="42" t="str">
        <f>IF('TSA Input'!J4068="","",IF('TSA Input'!J4068="Yes",'TSA Input'!C4068,""))</f>
        <v/>
      </c>
      <c r="G4093" s="43" t="str">
        <f>IF('TSA Input'!J4068="","",IF('TSA Input'!J4068="Yes",'TSA Input'!I4068,""))</f>
        <v/>
      </c>
      <c r="H4093" s="43" t="str">
        <f>IF('TSA Input'!J4068="","",IF('TSA Input'!J4068="Yes",'TSA Input'!E4068,""))</f>
        <v/>
      </c>
      <c r="I4093" s="45" t="str">
        <f t="shared" si="2"/>
        <v/>
      </c>
      <c r="J4093" s="146" t="str">
        <f>IF('TSA Input'!$J4068="","",IF('TSA Input'!$J4068="Yes",'TSA Input'!$C4068,""))</f>
        <v/>
      </c>
      <c r="K4093" s="147" t="str">
        <f>IF('TSA Input'!$J4068="","",IF('TSA Input'!$J4068="Yes",'TSA Input'!$I4068,""))</f>
        <v/>
      </c>
      <c r="L4093" s="147" t="str">
        <f>IF('TSA Input'!$J4068="","",IF('TSA Input'!$J4068="Yes",'TSA Input'!$E4068,""))</f>
        <v/>
      </c>
      <c r="M4093" s="45" t="str">
        <f t="shared" si="3"/>
        <v/>
      </c>
      <c r="N4093" s="48"/>
      <c r="O4093" s="49"/>
      <c r="P4093" s="148" t="s">
        <v>31</v>
      </c>
      <c r="Q4093" s="149" t="s">
        <v>31</v>
      </c>
      <c r="R4093" s="1"/>
    </row>
    <row r="4094" spans="1:18" ht="15.75" hidden="1" customHeight="1">
      <c r="A4094" s="1" t="str">
        <f t="shared" si="1"/>
        <v/>
      </c>
      <c r="B4094" s="1"/>
      <c r="C4094" s="38" t="str">
        <f>IF('TSA Input'!J4069="","",IF('TSA Input'!J4069="Yes",'TSA Input'!B4069,"Ineligible"))</f>
        <v/>
      </c>
      <c r="D4094" s="39" t="str">
        <f>IF('TSA Input'!J4069="","",IF('TSA Input'!J4069="Yes",'TSA Input'!H4069,""))</f>
        <v/>
      </c>
      <c r="E4094" s="40" t="str">
        <f>IF('TSA Input'!J4069="","",IF('TSA Input'!J4069="Yes",'TSA Input'!G4069,""))</f>
        <v/>
      </c>
      <c r="F4094" s="42" t="str">
        <f>IF('TSA Input'!J4069="","",IF('TSA Input'!J4069="Yes",'TSA Input'!C4069,""))</f>
        <v/>
      </c>
      <c r="G4094" s="43" t="str">
        <f>IF('TSA Input'!J4069="","",IF('TSA Input'!J4069="Yes",'TSA Input'!I4069,""))</f>
        <v/>
      </c>
      <c r="H4094" s="43" t="str">
        <f>IF('TSA Input'!J4069="","",IF('TSA Input'!J4069="Yes",'TSA Input'!E4069,""))</f>
        <v/>
      </c>
      <c r="I4094" s="45" t="str">
        <f t="shared" si="2"/>
        <v/>
      </c>
      <c r="J4094" s="146" t="str">
        <f>IF('TSA Input'!$J4069="","",IF('TSA Input'!$J4069="Yes",'TSA Input'!$C4069,""))</f>
        <v/>
      </c>
      <c r="K4094" s="147" t="str">
        <f>IF('TSA Input'!$J4069="","",IF('TSA Input'!$J4069="Yes",'TSA Input'!$I4069,""))</f>
        <v/>
      </c>
      <c r="L4094" s="147" t="str">
        <f>IF('TSA Input'!$J4069="","",IF('TSA Input'!$J4069="Yes",'TSA Input'!$E4069,""))</f>
        <v/>
      </c>
      <c r="M4094" s="45" t="str">
        <f t="shared" si="3"/>
        <v/>
      </c>
      <c r="N4094" s="48"/>
      <c r="O4094" s="49"/>
      <c r="P4094" s="148" t="s">
        <v>31</v>
      </c>
      <c r="Q4094" s="149" t="s">
        <v>31</v>
      </c>
      <c r="R4094" s="1"/>
    </row>
    <row r="4095" spans="1:18" ht="15.75" hidden="1" customHeight="1">
      <c r="A4095" s="1" t="str">
        <f t="shared" si="1"/>
        <v/>
      </c>
      <c r="B4095" s="1"/>
      <c r="C4095" s="38" t="str">
        <f>IF('TSA Input'!J4070="","",IF('TSA Input'!J4070="Yes",'TSA Input'!B4070,"Ineligible"))</f>
        <v/>
      </c>
      <c r="D4095" s="39" t="str">
        <f>IF('TSA Input'!J4070="","",IF('TSA Input'!J4070="Yes",'TSA Input'!H4070,""))</f>
        <v/>
      </c>
      <c r="E4095" s="40" t="str">
        <f>IF('TSA Input'!J4070="","",IF('TSA Input'!J4070="Yes",'TSA Input'!G4070,""))</f>
        <v/>
      </c>
      <c r="F4095" s="42" t="str">
        <f>IF('TSA Input'!J4070="","",IF('TSA Input'!J4070="Yes",'TSA Input'!C4070,""))</f>
        <v/>
      </c>
      <c r="G4095" s="43" t="str">
        <f>IF('TSA Input'!J4070="","",IF('TSA Input'!J4070="Yes",'TSA Input'!I4070,""))</f>
        <v/>
      </c>
      <c r="H4095" s="43" t="str">
        <f>IF('TSA Input'!J4070="","",IF('TSA Input'!J4070="Yes",'TSA Input'!E4070,""))</f>
        <v/>
      </c>
      <c r="I4095" s="45" t="str">
        <f t="shared" si="2"/>
        <v/>
      </c>
      <c r="J4095" s="146" t="str">
        <f>IF('TSA Input'!$J4070="","",IF('TSA Input'!$J4070="Yes",'TSA Input'!$C4070,""))</f>
        <v/>
      </c>
      <c r="K4095" s="147" t="str">
        <f>IF('TSA Input'!$J4070="","",IF('TSA Input'!$J4070="Yes",'TSA Input'!$I4070,""))</f>
        <v/>
      </c>
      <c r="L4095" s="147" t="str">
        <f>IF('TSA Input'!$J4070="","",IF('TSA Input'!$J4070="Yes",'TSA Input'!$E4070,""))</f>
        <v/>
      </c>
      <c r="M4095" s="45" t="str">
        <f t="shared" si="3"/>
        <v/>
      </c>
      <c r="N4095" s="48"/>
      <c r="O4095" s="49"/>
      <c r="P4095" s="148" t="s">
        <v>31</v>
      </c>
      <c r="Q4095" s="149" t="s">
        <v>31</v>
      </c>
      <c r="R4095" s="1"/>
    </row>
    <row r="4096" spans="1:18" ht="15.75" hidden="1" customHeight="1">
      <c r="A4096" s="1" t="str">
        <f t="shared" si="1"/>
        <v/>
      </c>
      <c r="B4096" s="1"/>
      <c r="C4096" s="38" t="str">
        <f>IF('TSA Input'!J4071="","",IF('TSA Input'!J4071="Yes",'TSA Input'!B4071,"Ineligible"))</f>
        <v/>
      </c>
      <c r="D4096" s="39" t="str">
        <f>IF('TSA Input'!J4071="","",IF('TSA Input'!J4071="Yes",'TSA Input'!H4071,""))</f>
        <v/>
      </c>
      <c r="E4096" s="40" t="str">
        <f>IF('TSA Input'!J4071="","",IF('TSA Input'!J4071="Yes",'TSA Input'!G4071,""))</f>
        <v/>
      </c>
      <c r="F4096" s="42" t="str">
        <f>IF('TSA Input'!J4071="","",IF('TSA Input'!J4071="Yes",'TSA Input'!C4071,""))</f>
        <v/>
      </c>
      <c r="G4096" s="43" t="str">
        <f>IF('TSA Input'!J4071="","",IF('TSA Input'!J4071="Yes",'TSA Input'!I4071,""))</f>
        <v/>
      </c>
      <c r="H4096" s="43" t="str">
        <f>IF('TSA Input'!J4071="","",IF('TSA Input'!J4071="Yes",'TSA Input'!E4071,""))</f>
        <v/>
      </c>
      <c r="I4096" s="45" t="str">
        <f t="shared" si="2"/>
        <v/>
      </c>
      <c r="J4096" s="146" t="str">
        <f>IF('TSA Input'!$J4071="","",IF('TSA Input'!$J4071="Yes",'TSA Input'!$C4071,""))</f>
        <v/>
      </c>
      <c r="K4096" s="147" t="str">
        <f>IF('TSA Input'!$J4071="","",IF('TSA Input'!$J4071="Yes",'TSA Input'!$I4071,""))</f>
        <v/>
      </c>
      <c r="L4096" s="147" t="str">
        <f>IF('TSA Input'!$J4071="","",IF('TSA Input'!$J4071="Yes",'TSA Input'!$E4071,""))</f>
        <v/>
      </c>
      <c r="M4096" s="45" t="str">
        <f t="shared" si="3"/>
        <v/>
      </c>
      <c r="N4096" s="48"/>
      <c r="O4096" s="49"/>
      <c r="P4096" s="148" t="s">
        <v>31</v>
      </c>
      <c r="Q4096" s="149" t="s">
        <v>31</v>
      </c>
      <c r="R4096" s="1"/>
    </row>
    <row r="4097" spans="1:18" ht="15.75" hidden="1" customHeight="1">
      <c r="A4097" s="1" t="str">
        <f t="shared" si="1"/>
        <v/>
      </c>
      <c r="B4097" s="1"/>
      <c r="C4097" s="38" t="str">
        <f>IF('TSA Input'!J4072="","",IF('TSA Input'!J4072="Yes",'TSA Input'!B4072,"Ineligible"))</f>
        <v/>
      </c>
      <c r="D4097" s="39" t="str">
        <f>IF('TSA Input'!J4072="","",IF('TSA Input'!J4072="Yes",'TSA Input'!H4072,""))</f>
        <v/>
      </c>
      <c r="E4097" s="40" t="str">
        <f>IF('TSA Input'!J4072="","",IF('TSA Input'!J4072="Yes",'TSA Input'!G4072,""))</f>
        <v/>
      </c>
      <c r="F4097" s="42" t="str">
        <f>IF('TSA Input'!J4072="","",IF('TSA Input'!J4072="Yes",'TSA Input'!C4072,""))</f>
        <v/>
      </c>
      <c r="G4097" s="43" t="str">
        <f>IF('TSA Input'!J4072="","",IF('TSA Input'!J4072="Yes",'TSA Input'!I4072,""))</f>
        <v/>
      </c>
      <c r="H4097" s="43" t="str">
        <f>IF('TSA Input'!J4072="","",IF('TSA Input'!J4072="Yes",'TSA Input'!E4072,""))</f>
        <v/>
      </c>
      <c r="I4097" s="45" t="str">
        <f t="shared" si="2"/>
        <v/>
      </c>
      <c r="J4097" s="146" t="str">
        <f>IF('TSA Input'!$J4072="","",IF('TSA Input'!$J4072="Yes",'TSA Input'!$C4072,""))</f>
        <v/>
      </c>
      <c r="K4097" s="147" t="str">
        <f>IF('TSA Input'!$J4072="","",IF('TSA Input'!$J4072="Yes",'TSA Input'!$I4072,""))</f>
        <v/>
      </c>
      <c r="L4097" s="147" t="str">
        <f>IF('TSA Input'!$J4072="","",IF('TSA Input'!$J4072="Yes",'TSA Input'!$E4072,""))</f>
        <v/>
      </c>
      <c r="M4097" s="45" t="str">
        <f t="shared" si="3"/>
        <v/>
      </c>
      <c r="N4097" s="48"/>
      <c r="O4097" s="49"/>
      <c r="P4097" s="148" t="s">
        <v>31</v>
      </c>
      <c r="Q4097" s="149" t="s">
        <v>31</v>
      </c>
      <c r="R4097" s="1"/>
    </row>
    <row r="4098" spans="1:18" ht="15.75" hidden="1" customHeight="1">
      <c r="A4098" s="1" t="str">
        <f t="shared" si="1"/>
        <v/>
      </c>
      <c r="B4098" s="1"/>
      <c r="C4098" s="38" t="str">
        <f>IF('TSA Input'!J4073="","",IF('TSA Input'!J4073="Yes",'TSA Input'!B4073,"Ineligible"))</f>
        <v/>
      </c>
      <c r="D4098" s="39" t="str">
        <f>IF('TSA Input'!J4073="","",IF('TSA Input'!J4073="Yes",'TSA Input'!H4073,""))</f>
        <v/>
      </c>
      <c r="E4098" s="40" t="str">
        <f>IF('TSA Input'!J4073="","",IF('TSA Input'!J4073="Yes",'TSA Input'!G4073,""))</f>
        <v/>
      </c>
      <c r="F4098" s="42" t="str">
        <f>IF('TSA Input'!J4073="","",IF('TSA Input'!J4073="Yes",'TSA Input'!C4073,""))</f>
        <v/>
      </c>
      <c r="G4098" s="43" t="str">
        <f>IF('TSA Input'!J4073="","",IF('TSA Input'!J4073="Yes",'TSA Input'!I4073,""))</f>
        <v/>
      </c>
      <c r="H4098" s="43" t="str">
        <f>IF('TSA Input'!J4073="","",IF('TSA Input'!J4073="Yes",'TSA Input'!E4073,""))</f>
        <v/>
      </c>
      <c r="I4098" s="45" t="str">
        <f t="shared" si="2"/>
        <v/>
      </c>
      <c r="J4098" s="146" t="str">
        <f>IF('TSA Input'!$J4073="","",IF('TSA Input'!$J4073="Yes",'TSA Input'!$C4073,""))</f>
        <v/>
      </c>
      <c r="K4098" s="147" t="str">
        <f>IF('TSA Input'!$J4073="","",IF('TSA Input'!$J4073="Yes",'TSA Input'!$I4073,""))</f>
        <v/>
      </c>
      <c r="L4098" s="147" t="str">
        <f>IF('TSA Input'!$J4073="","",IF('TSA Input'!$J4073="Yes",'TSA Input'!$E4073,""))</f>
        <v/>
      </c>
      <c r="M4098" s="45" t="str">
        <f t="shared" si="3"/>
        <v/>
      </c>
      <c r="N4098" s="48"/>
      <c r="O4098" s="49"/>
      <c r="P4098" s="148" t="s">
        <v>31</v>
      </c>
      <c r="Q4098" s="149" t="s">
        <v>31</v>
      </c>
      <c r="R4098" s="1"/>
    </row>
    <row r="4099" spans="1:18" ht="15.75" hidden="1" customHeight="1">
      <c r="A4099" s="1" t="str">
        <f t="shared" si="1"/>
        <v/>
      </c>
      <c r="B4099" s="1"/>
      <c r="C4099" s="38" t="str">
        <f>IF('TSA Input'!J4074="","",IF('TSA Input'!J4074="Yes",'TSA Input'!B4074,"Ineligible"))</f>
        <v/>
      </c>
      <c r="D4099" s="39" t="str">
        <f>IF('TSA Input'!J4074="","",IF('TSA Input'!J4074="Yes",'TSA Input'!H4074,""))</f>
        <v/>
      </c>
      <c r="E4099" s="40" t="str">
        <f>IF('TSA Input'!J4074="","",IF('TSA Input'!J4074="Yes",'TSA Input'!G4074,""))</f>
        <v/>
      </c>
      <c r="F4099" s="42" t="str">
        <f>IF('TSA Input'!J4074="","",IF('TSA Input'!J4074="Yes",'TSA Input'!C4074,""))</f>
        <v/>
      </c>
      <c r="G4099" s="43" t="str">
        <f>IF('TSA Input'!J4074="","",IF('TSA Input'!J4074="Yes",'TSA Input'!I4074,""))</f>
        <v/>
      </c>
      <c r="H4099" s="43" t="str">
        <f>IF('TSA Input'!J4074="","",IF('TSA Input'!J4074="Yes",'TSA Input'!E4074,""))</f>
        <v/>
      </c>
      <c r="I4099" s="45" t="str">
        <f t="shared" si="2"/>
        <v/>
      </c>
      <c r="J4099" s="146" t="str">
        <f>IF('TSA Input'!$J4074="","",IF('TSA Input'!$J4074="Yes",'TSA Input'!$C4074,""))</f>
        <v/>
      </c>
      <c r="K4099" s="147" t="str">
        <f>IF('TSA Input'!$J4074="","",IF('TSA Input'!$J4074="Yes",'TSA Input'!$I4074,""))</f>
        <v/>
      </c>
      <c r="L4099" s="147" t="str">
        <f>IF('TSA Input'!$J4074="","",IF('TSA Input'!$J4074="Yes",'TSA Input'!$E4074,""))</f>
        <v/>
      </c>
      <c r="M4099" s="45" t="str">
        <f t="shared" si="3"/>
        <v/>
      </c>
      <c r="N4099" s="48"/>
      <c r="O4099" s="49"/>
      <c r="P4099" s="148" t="s">
        <v>31</v>
      </c>
      <c r="Q4099" s="149" t="s">
        <v>31</v>
      </c>
      <c r="R4099" s="1"/>
    </row>
    <row r="4100" spans="1:18" ht="15.75" hidden="1" customHeight="1">
      <c r="A4100" s="1" t="str">
        <f t="shared" si="1"/>
        <v/>
      </c>
      <c r="B4100" s="1"/>
      <c r="C4100" s="38" t="str">
        <f>IF('TSA Input'!J4075="","",IF('TSA Input'!J4075="Yes",'TSA Input'!B4075,"Ineligible"))</f>
        <v/>
      </c>
      <c r="D4100" s="39" t="str">
        <f>IF('TSA Input'!J4075="","",IF('TSA Input'!J4075="Yes",'TSA Input'!H4075,""))</f>
        <v/>
      </c>
      <c r="E4100" s="40" t="str">
        <f>IF('TSA Input'!J4075="","",IF('TSA Input'!J4075="Yes",'TSA Input'!G4075,""))</f>
        <v/>
      </c>
      <c r="F4100" s="42" t="str">
        <f>IF('TSA Input'!J4075="","",IF('TSA Input'!J4075="Yes",'TSA Input'!C4075,""))</f>
        <v/>
      </c>
      <c r="G4100" s="43" t="str">
        <f>IF('TSA Input'!J4075="","",IF('TSA Input'!J4075="Yes",'TSA Input'!I4075,""))</f>
        <v/>
      </c>
      <c r="H4100" s="43" t="str">
        <f>IF('TSA Input'!J4075="","",IF('TSA Input'!J4075="Yes",'TSA Input'!E4075,""))</f>
        <v/>
      </c>
      <c r="I4100" s="45" t="str">
        <f t="shared" si="2"/>
        <v/>
      </c>
      <c r="J4100" s="146" t="str">
        <f>IF('TSA Input'!$J4075="","",IF('TSA Input'!$J4075="Yes",'TSA Input'!$C4075,""))</f>
        <v/>
      </c>
      <c r="K4100" s="147" t="str">
        <f>IF('TSA Input'!$J4075="","",IF('TSA Input'!$J4075="Yes",'TSA Input'!$I4075,""))</f>
        <v/>
      </c>
      <c r="L4100" s="147" t="str">
        <f>IF('TSA Input'!$J4075="","",IF('TSA Input'!$J4075="Yes",'TSA Input'!$E4075,""))</f>
        <v/>
      </c>
      <c r="M4100" s="45" t="str">
        <f t="shared" si="3"/>
        <v/>
      </c>
      <c r="N4100" s="48"/>
      <c r="O4100" s="49"/>
      <c r="P4100" s="148" t="s">
        <v>31</v>
      </c>
      <c r="Q4100" s="149" t="s">
        <v>31</v>
      </c>
      <c r="R4100" s="1"/>
    </row>
    <row r="4101" spans="1:18" ht="15.75" hidden="1" customHeight="1">
      <c r="A4101" s="1" t="str">
        <f t="shared" si="1"/>
        <v/>
      </c>
      <c r="B4101" s="1"/>
      <c r="C4101" s="38" t="str">
        <f>IF('TSA Input'!J4076="","",IF('TSA Input'!J4076="Yes",'TSA Input'!B4076,"Ineligible"))</f>
        <v/>
      </c>
      <c r="D4101" s="39" t="str">
        <f>IF('TSA Input'!J4076="","",IF('TSA Input'!J4076="Yes",'TSA Input'!H4076,""))</f>
        <v/>
      </c>
      <c r="E4101" s="40" t="str">
        <f>IF('TSA Input'!J4076="","",IF('TSA Input'!J4076="Yes",'TSA Input'!G4076,""))</f>
        <v/>
      </c>
      <c r="F4101" s="42" t="str">
        <f>IF('TSA Input'!J4076="","",IF('TSA Input'!J4076="Yes",'TSA Input'!C4076,""))</f>
        <v/>
      </c>
      <c r="G4101" s="43" t="str">
        <f>IF('TSA Input'!J4076="","",IF('TSA Input'!J4076="Yes",'TSA Input'!I4076,""))</f>
        <v/>
      </c>
      <c r="H4101" s="43" t="str">
        <f>IF('TSA Input'!J4076="","",IF('TSA Input'!J4076="Yes",'TSA Input'!E4076,""))</f>
        <v/>
      </c>
      <c r="I4101" s="45" t="str">
        <f t="shared" si="2"/>
        <v/>
      </c>
      <c r="J4101" s="146" t="str">
        <f>IF('TSA Input'!$J4076="","",IF('TSA Input'!$J4076="Yes",'TSA Input'!$C4076,""))</f>
        <v/>
      </c>
      <c r="K4101" s="147" t="str">
        <f>IF('TSA Input'!$J4076="","",IF('TSA Input'!$J4076="Yes",'TSA Input'!$I4076,""))</f>
        <v/>
      </c>
      <c r="L4101" s="147" t="str">
        <f>IF('TSA Input'!$J4076="","",IF('TSA Input'!$J4076="Yes",'TSA Input'!$E4076,""))</f>
        <v/>
      </c>
      <c r="M4101" s="45" t="str">
        <f t="shared" si="3"/>
        <v/>
      </c>
      <c r="N4101" s="48"/>
      <c r="O4101" s="49"/>
      <c r="P4101" s="148" t="s">
        <v>31</v>
      </c>
      <c r="Q4101" s="149" t="s">
        <v>31</v>
      </c>
      <c r="R4101" s="1"/>
    </row>
    <row r="4102" spans="1:18" ht="15.75" hidden="1" customHeight="1">
      <c r="A4102" s="1" t="str">
        <f t="shared" si="1"/>
        <v/>
      </c>
      <c r="B4102" s="1"/>
      <c r="C4102" s="38" t="str">
        <f>IF('TSA Input'!J4077="","",IF('TSA Input'!J4077="Yes",'TSA Input'!B4077,"Ineligible"))</f>
        <v/>
      </c>
      <c r="D4102" s="39" t="str">
        <f>IF('TSA Input'!J4077="","",IF('TSA Input'!J4077="Yes",'TSA Input'!H4077,""))</f>
        <v/>
      </c>
      <c r="E4102" s="40" t="str">
        <f>IF('TSA Input'!J4077="","",IF('TSA Input'!J4077="Yes",'TSA Input'!G4077,""))</f>
        <v/>
      </c>
      <c r="F4102" s="42" t="str">
        <f>IF('TSA Input'!J4077="","",IF('TSA Input'!J4077="Yes",'TSA Input'!C4077,""))</f>
        <v/>
      </c>
      <c r="G4102" s="43" t="str">
        <f>IF('TSA Input'!J4077="","",IF('TSA Input'!J4077="Yes",'TSA Input'!I4077,""))</f>
        <v/>
      </c>
      <c r="H4102" s="43" t="str">
        <f>IF('TSA Input'!J4077="","",IF('TSA Input'!J4077="Yes",'TSA Input'!E4077,""))</f>
        <v/>
      </c>
      <c r="I4102" s="45" t="str">
        <f t="shared" si="2"/>
        <v/>
      </c>
      <c r="J4102" s="146" t="str">
        <f>IF('TSA Input'!$J4077="","",IF('TSA Input'!$J4077="Yes",'TSA Input'!$C4077,""))</f>
        <v/>
      </c>
      <c r="K4102" s="147" t="str">
        <f>IF('TSA Input'!$J4077="","",IF('TSA Input'!$J4077="Yes",'TSA Input'!$I4077,""))</f>
        <v/>
      </c>
      <c r="L4102" s="147" t="str">
        <f>IF('TSA Input'!$J4077="","",IF('TSA Input'!$J4077="Yes",'TSA Input'!$E4077,""))</f>
        <v/>
      </c>
      <c r="M4102" s="45" t="str">
        <f t="shared" si="3"/>
        <v/>
      </c>
      <c r="N4102" s="48"/>
      <c r="O4102" s="49"/>
      <c r="P4102" s="148" t="s">
        <v>31</v>
      </c>
      <c r="Q4102" s="149" t="s">
        <v>31</v>
      </c>
      <c r="R4102" s="1"/>
    </row>
    <row r="4103" spans="1:18" ht="15.75" hidden="1" customHeight="1">
      <c r="A4103" s="1" t="str">
        <f t="shared" si="1"/>
        <v/>
      </c>
      <c r="B4103" s="1"/>
      <c r="C4103" s="38" t="str">
        <f>IF('TSA Input'!J4078="","",IF('TSA Input'!J4078="Yes",'TSA Input'!B4078,"Ineligible"))</f>
        <v/>
      </c>
      <c r="D4103" s="39" t="str">
        <f>IF('TSA Input'!J4078="","",IF('TSA Input'!J4078="Yes",'TSA Input'!H4078,""))</f>
        <v/>
      </c>
      <c r="E4103" s="40" t="str">
        <f>IF('TSA Input'!J4078="","",IF('TSA Input'!J4078="Yes",'TSA Input'!G4078,""))</f>
        <v/>
      </c>
      <c r="F4103" s="42" t="str">
        <f>IF('TSA Input'!J4078="","",IF('TSA Input'!J4078="Yes",'TSA Input'!C4078,""))</f>
        <v/>
      </c>
      <c r="G4103" s="43" t="str">
        <f>IF('TSA Input'!J4078="","",IF('TSA Input'!J4078="Yes",'TSA Input'!I4078,""))</f>
        <v/>
      </c>
      <c r="H4103" s="43" t="str">
        <f>IF('TSA Input'!J4078="","",IF('TSA Input'!J4078="Yes",'TSA Input'!E4078,""))</f>
        <v/>
      </c>
      <c r="I4103" s="45" t="str">
        <f t="shared" si="2"/>
        <v/>
      </c>
      <c r="J4103" s="146" t="str">
        <f>IF('TSA Input'!$J4078="","",IF('TSA Input'!$J4078="Yes",'TSA Input'!$C4078,""))</f>
        <v/>
      </c>
      <c r="K4103" s="147" t="str">
        <f>IF('TSA Input'!$J4078="","",IF('TSA Input'!$J4078="Yes",'TSA Input'!$I4078,""))</f>
        <v/>
      </c>
      <c r="L4103" s="147" t="str">
        <f>IF('TSA Input'!$J4078="","",IF('TSA Input'!$J4078="Yes",'TSA Input'!$E4078,""))</f>
        <v/>
      </c>
      <c r="M4103" s="45" t="str">
        <f t="shared" si="3"/>
        <v/>
      </c>
      <c r="N4103" s="48"/>
      <c r="O4103" s="49"/>
      <c r="P4103" s="148" t="s">
        <v>31</v>
      </c>
      <c r="Q4103" s="149" t="s">
        <v>31</v>
      </c>
      <c r="R4103" s="1"/>
    </row>
    <row r="4104" spans="1:18" ht="15.75" hidden="1" customHeight="1">
      <c r="A4104" s="1" t="str">
        <f t="shared" si="1"/>
        <v/>
      </c>
      <c r="B4104" s="1"/>
      <c r="C4104" s="38" t="str">
        <f>IF('TSA Input'!J4079="","",IF('TSA Input'!J4079="Yes",'TSA Input'!B4079,"Ineligible"))</f>
        <v/>
      </c>
      <c r="D4104" s="39" t="str">
        <f>IF('TSA Input'!J4079="","",IF('TSA Input'!J4079="Yes",'TSA Input'!H4079,""))</f>
        <v/>
      </c>
      <c r="E4104" s="40" t="str">
        <f>IF('TSA Input'!J4079="","",IF('TSA Input'!J4079="Yes",'TSA Input'!G4079,""))</f>
        <v/>
      </c>
      <c r="F4104" s="42" t="str">
        <f>IF('TSA Input'!J4079="","",IF('TSA Input'!J4079="Yes",'TSA Input'!C4079,""))</f>
        <v/>
      </c>
      <c r="G4104" s="43" t="str">
        <f>IF('TSA Input'!J4079="","",IF('TSA Input'!J4079="Yes",'TSA Input'!I4079,""))</f>
        <v/>
      </c>
      <c r="H4104" s="43" t="str">
        <f>IF('TSA Input'!J4079="","",IF('TSA Input'!J4079="Yes",'TSA Input'!E4079,""))</f>
        <v/>
      </c>
      <c r="I4104" s="45" t="str">
        <f t="shared" si="2"/>
        <v/>
      </c>
      <c r="J4104" s="146" t="str">
        <f>IF('TSA Input'!$J4079="","",IF('TSA Input'!$J4079="Yes",'TSA Input'!$C4079,""))</f>
        <v/>
      </c>
      <c r="K4104" s="147" t="str">
        <f>IF('TSA Input'!$J4079="","",IF('TSA Input'!$J4079="Yes",'TSA Input'!$I4079,""))</f>
        <v/>
      </c>
      <c r="L4104" s="147" t="str">
        <f>IF('TSA Input'!$J4079="","",IF('TSA Input'!$J4079="Yes",'TSA Input'!$E4079,""))</f>
        <v/>
      </c>
      <c r="M4104" s="45" t="str">
        <f t="shared" si="3"/>
        <v/>
      </c>
      <c r="N4104" s="48"/>
      <c r="O4104" s="49"/>
      <c r="P4104" s="148" t="s">
        <v>31</v>
      </c>
      <c r="Q4104" s="149" t="s">
        <v>31</v>
      </c>
      <c r="R4104" s="1"/>
    </row>
    <row r="4105" spans="1:18" ht="15.75" hidden="1" customHeight="1">
      <c r="A4105" s="1" t="str">
        <f t="shared" si="1"/>
        <v/>
      </c>
      <c r="B4105" s="1"/>
      <c r="C4105" s="38" t="str">
        <f>IF('TSA Input'!J4080="","",IF('TSA Input'!J4080="Yes",'TSA Input'!B4080,"Ineligible"))</f>
        <v/>
      </c>
      <c r="D4105" s="39" t="str">
        <f>IF('TSA Input'!J4080="","",IF('TSA Input'!J4080="Yes",'TSA Input'!H4080,""))</f>
        <v/>
      </c>
      <c r="E4105" s="40" t="str">
        <f>IF('TSA Input'!J4080="","",IF('TSA Input'!J4080="Yes",'TSA Input'!G4080,""))</f>
        <v/>
      </c>
      <c r="F4105" s="42" t="str">
        <f>IF('TSA Input'!J4080="","",IF('TSA Input'!J4080="Yes",'TSA Input'!C4080,""))</f>
        <v/>
      </c>
      <c r="G4105" s="43" t="str">
        <f>IF('TSA Input'!J4080="","",IF('TSA Input'!J4080="Yes",'TSA Input'!I4080,""))</f>
        <v/>
      </c>
      <c r="H4105" s="43" t="str">
        <f>IF('TSA Input'!J4080="","",IF('TSA Input'!J4080="Yes",'TSA Input'!E4080,""))</f>
        <v/>
      </c>
      <c r="I4105" s="45" t="str">
        <f t="shared" si="2"/>
        <v/>
      </c>
      <c r="J4105" s="146" t="str">
        <f>IF('TSA Input'!$J4080="","",IF('TSA Input'!$J4080="Yes",'TSA Input'!$C4080,""))</f>
        <v/>
      </c>
      <c r="K4105" s="147" t="str">
        <f>IF('TSA Input'!$J4080="","",IF('TSA Input'!$J4080="Yes",'TSA Input'!$I4080,""))</f>
        <v/>
      </c>
      <c r="L4105" s="147" t="str">
        <f>IF('TSA Input'!$J4080="","",IF('TSA Input'!$J4080="Yes",'TSA Input'!$E4080,""))</f>
        <v/>
      </c>
      <c r="M4105" s="45" t="str">
        <f t="shared" si="3"/>
        <v/>
      </c>
      <c r="N4105" s="48"/>
      <c r="O4105" s="49"/>
      <c r="P4105" s="148" t="s">
        <v>31</v>
      </c>
      <c r="Q4105" s="149" t="s">
        <v>31</v>
      </c>
      <c r="R4105" s="1"/>
    </row>
    <row r="4106" spans="1:18" ht="15.75" hidden="1" customHeight="1">
      <c r="A4106" s="1" t="str">
        <f t="shared" si="1"/>
        <v/>
      </c>
      <c r="B4106" s="1"/>
      <c r="C4106" s="38" t="str">
        <f>IF('TSA Input'!J4081="","",IF('TSA Input'!J4081="Yes",'TSA Input'!B4081,"Ineligible"))</f>
        <v/>
      </c>
      <c r="D4106" s="39" t="str">
        <f>IF('TSA Input'!J4081="","",IF('TSA Input'!J4081="Yes",'TSA Input'!H4081,""))</f>
        <v/>
      </c>
      <c r="E4106" s="40" t="str">
        <f>IF('TSA Input'!J4081="","",IF('TSA Input'!J4081="Yes",'TSA Input'!G4081,""))</f>
        <v/>
      </c>
      <c r="F4106" s="42" t="str">
        <f>IF('TSA Input'!J4081="","",IF('TSA Input'!J4081="Yes",'TSA Input'!C4081,""))</f>
        <v/>
      </c>
      <c r="G4106" s="43" t="str">
        <f>IF('TSA Input'!J4081="","",IF('TSA Input'!J4081="Yes",'TSA Input'!I4081,""))</f>
        <v/>
      </c>
      <c r="H4106" s="43" t="str">
        <f>IF('TSA Input'!J4081="","",IF('TSA Input'!J4081="Yes",'TSA Input'!E4081,""))</f>
        <v/>
      </c>
      <c r="I4106" s="45" t="str">
        <f t="shared" si="2"/>
        <v/>
      </c>
      <c r="J4106" s="146" t="str">
        <f>IF('TSA Input'!$J4081="","",IF('TSA Input'!$J4081="Yes",'TSA Input'!$C4081,""))</f>
        <v/>
      </c>
      <c r="K4106" s="147" t="str">
        <f>IF('TSA Input'!$J4081="","",IF('TSA Input'!$J4081="Yes",'TSA Input'!$I4081,""))</f>
        <v/>
      </c>
      <c r="L4106" s="147" t="str">
        <f>IF('TSA Input'!$J4081="","",IF('TSA Input'!$J4081="Yes",'TSA Input'!$E4081,""))</f>
        <v/>
      </c>
      <c r="M4106" s="45" t="str">
        <f t="shared" si="3"/>
        <v/>
      </c>
      <c r="N4106" s="48"/>
      <c r="O4106" s="49"/>
      <c r="P4106" s="148" t="s">
        <v>31</v>
      </c>
      <c r="Q4106" s="149" t="s">
        <v>31</v>
      </c>
      <c r="R4106" s="1"/>
    </row>
    <row r="4107" spans="1:18" ht="15.75" hidden="1" customHeight="1">
      <c r="A4107" s="1" t="str">
        <f t="shared" si="1"/>
        <v/>
      </c>
      <c r="B4107" s="1"/>
      <c r="C4107" s="38" t="str">
        <f>IF('TSA Input'!J4082="","",IF('TSA Input'!J4082="Yes",'TSA Input'!B4082,"Ineligible"))</f>
        <v/>
      </c>
      <c r="D4107" s="39" t="str">
        <f>IF('TSA Input'!J4082="","",IF('TSA Input'!J4082="Yes",'TSA Input'!H4082,""))</f>
        <v/>
      </c>
      <c r="E4107" s="40" t="str">
        <f>IF('TSA Input'!J4082="","",IF('TSA Input'!J4082="Yes",'TSA Input'!G4082,""))</f>
        <v/>
      </c>
      <c r="F4107" s="42" t="str">
        <f>IF('TSA Input'!J4082="","",IF('TSA Input'!J4082="Yes",'TSA Input'!C4082,""))</f>
        <v/>
      </c>
      <c r="G4107" s="43" t="str">
        <f>IF('TSA Input'!J4082="","",IF('TSA Input'!J4082="Yes",'TSA Input'!I4082,""))</f>
        <v/>
      </c>
      <c r="H4107" s="43" t="str">
        <f>IF('TSA Input'!J4082="","",IF('TSA Input'!J4082="Yes",'TSA Input'!E4082,""))</f>
        <v/>
      </c>
      <c r="I4107" s="45" t="str">
        <f t="shared" si="2"/>
        <v/>
      </c>
      <c r="J4107" s="146" t="str">
        <f>IF('TSA Input'!$J4082="","",IF('TSA Input'!$J4082="Yes",'TSA Input'!$C4082,""))</f>
        <v/>
      </c>
      <c r="K4107" s="147" t="str">
        <f>IF('TSA Input'!$J4082="","",IF('TSA Input'!$J4082="Yes",'TSA Input'!$I4082,""))</f>
        <v/>
      </c>
      <c r="L4107" s="147" t="str">
        <f>IF('TSA Input'!$J4082="","",IF('TSA Input'!$J4082="Yes",'TSA Input'!$E4082,""))</f>
        <v/>
      </c>
      <c r="M4107" s="45" t="str">
        <f t="shared" si="3"/>
        <v/>
      </c>
      <c r="N4107" s="48"/>
      <c r="O4107" s="49"/>
      <c r="P4107" s="148" t="s">
        <v>31</v>
      </c>
      <c r="Q4107" s="149" t="s">
        <v>31</v>
      </c>
      <c r="R4107" s="1"/>
    </row>
    <row r="4108" spans="1:18" ht="15.75" hidden="1" customHeight="1">
      <c r="A4108" s="1" t="str">
        <f t="shared" si="1"/>
        <v/>
      </c>
      <c r="B4108" s="1"/>
      <c r="C4108" s="38" t="str">
        <f>IF('TSA Input'!J4083="","",IF('TSA Input'!J4083="Yes",'TSA Input'!B4083,"Ineligible"))</f>
        <v/>
      </c>
      <c r="D4108" s="39" t="str">
        <f>IF('TSA Input'!J4083="","",IF('TSA Input'!J4083="Yes",'TSA Input'!H4083,""))</f>
        <v/>
      </c>
      <c r="E4108" s="40" t="str">
        <f>IF('TSA Input'!J4083="","",IF('TSA Input'!J4083="Yes",'TSA Input'!G4083,""))</f>
        <v/>
      </c>
      <c r="F4108" s="42" t="str">
        <f>IF('TSA Input'!J4083="","",IF('TSA Input'!J4083="Yes",'TSA Input'!C4083,""))</f>
        <v/>
      </c>
      <c r="G4108" s="43" t="str">
        <f>IF('TSA Input'!J4083="","",IF('TSA Input'!J4083="Yes",'TSA Input'!I4083,""))</f>
        <v/>
      </c>
      <c r="H4108" s="43" t="str">
        <f>IF('TSA Input'!J4083="","",IF('TSA Input'!J4083="Yes",'TSA Input'!E4083,""))</f>
        <v/>
      </c>
      <c r="I4108" s="45" t="str">
        <f t="shared" si="2"/>
        <v/>
      </c>
      <c r="J4108" s="146" t="str">
        <f>IF('TSA Input'!$J4083="","",IF('TSA Input'!$J4083="Yes",'TSA Input'!$C4083,""))</f>
        <v/>
      </c>
      <c r="K4108" s="147" t="str">
        <f>IF('TSA Input'!$J4083="","",IF('TSA Input'!$J4083="Yes",'TSA Input'!$I4083,""))</f>
        <v/>
      </c>
      <c r="L4108" s="147" t="str">
        <f>IF('TSA Input'!$J4083="","",IF('TSA Input'!$J4083="Yes",'TSA Input'!$E4083,""))</f>
        <v/>
      </c>
      <c r="M4108" s="45" t="str">
        <f t="shared" si="3"/>
        <v/>
      </c>
      <c r="N4108" s="48"/>
      <c r="O4108" s="49"/>
      <c r="P4108" s="148" t="s">
        <v>31</v>
      </c>
      <c r="Q4108" s="149" t="s">
        <v>31</v>
      </c>
      <c r="R4108" s="1"/>
    </row>
    <row r="4109" spans="1:18" ht="15.75" hidden="1" customHeight="1">
      <c r="A4109" s="1" t="str">
        <f t="shared" si="1"/>
        <v/>
      </c>
      <c r="B4109" s="1"/>
      <c r="C4109" s="38" t="str">
        <f>IF('TSA Input'!J4084="","",IF('TSA Input'!J4084="Yes",'TSA Input'!B4084,"Ineligible"))</f>
        <v/>
      </c>
      <c r="D4109" s="39" t="str">
        <f>IF('TSA Input'!J4084="","",IF('TSA Input'!J4084="Yes",'TSA Input'!H4084,""))</f>
        <v/>
      </c>
      <c r="E4109" s="40" t="str">
        <f>IF('TSA Input'!J4084="","",IF('TSA Input'!J4084="Yes",'TSA Input'!G4084,""))</f>
        <v/>
      </c>
      <c r="F4109" s="42" t="str">
        <f>IF('TSA Input'!J4084="","",IF('TSA Input'!J4084="Yes",'TSA Input'!C4084,""))</f>
        <v/>
      </c>
      <c r="G4109" s="43" t="str">
        <f>IF('TSA Input'!J4084="","",IF('TSA Input'!J4084="Yes",'TSA Input'!I4084,""))</f>
        <v/>
      </c>
      <c r="H4109" s="43" t="str">
        <f>IF('TSA Input'!J4084="","",IF('TSA Input'!J4084="Yes",'TSA Input'!E4084,""))</f>
        <v/>
      </c>
      <c r="I4109" s="45" t="str">
        <f t="shared" si="2"/>
        <v/>
      </c>
      <c r="J4109" s="146" t="str">
        <f>IF('TSA Input'!$J4084="","",IF('TSA Input'!$J4084="Yes",'TSA Input'!$C4084,""))</f>
        <v/>
      </c>
      <c r="K4109" s="147" t="str">
        <f>IF('TSA Input'!$J4084="","",IF('TSA Input'!$J4084="Yes",'TSA Input'!$I4084,""))</f>
        <v/>
      </c>
      <c r="L4109" s="147" t="str">
        <f>IF('TSA Input'!$J4084="","",IF('TSA Input'!$J4084="Yes",'TSA Input'!$E4084,""))</f>
        <v/>
      </c>
      <c r="M4109" s="45" t="str">
        <f t="shared" si="3"/>
        <v/>
      </c>
      <c r="N4109" s="48"/>
      <c r="O4109" s="49"/>
      <c r="P4109" s="148" t="s">
        <v>31</v>
      </c>
      <c r="Q4109" s="149" t="s">
        <v>31</v>
      </c>
      <c r="R4109" s="1"/>
    </row>
    <row r="4110" spans="1:18" ht="15.75" hidden="1" customHeight="1">
      <c r="A4110" s="1" t="str">
        <f t="shared" si="1"/>
        <v/>
      </c>
      <c r="B4110" s="1"/>
      <c r="C4110" s="38" t="str">
        <f>IF('TSA Input'!J4085="","",IF('TSA Input'!J4085="Yes",'TSA Input'!B4085,"Ineligible"))</f>
        <v/>
      </c>
      <c r="D4110" s="39" t="str">
        <f>IF('TSA Input'!J4085="","",IF('TSA Input'!J4085="Yes",'TSA Input'!H4085,""))</f>
        <v/>
      </c>
      <c r="E4110" s="40" t="str">
        <f>IF('TSA Input'!J4085="","",IF('TSA Input'!J4085="Yes",'TSA Input'!G4085,""))</f>
        <v/>
      </c>
      <c r="F4110" s="42" t="str">
        <f>IF('TSA Input'!J4085="","",IF('TSA Input'!J4085="Yes",'TSA Input'!C4085,""))</f>
        <v/>
      </c>
      <c r="G4110" s="43" t="str">
        <f>IF('TSA Input'!J4085="","",IF('TSA Input'!J4085="Yes",'TSA Input'!I4085,""))</f>
        <v/>
      </c>
      <c r="H4110" s="43" t="str">
        <f>IF('TSA Input'!J4085="","",IF('TSA Input'!J4085="Yes",'TSA Input'!E4085,""))</f>
        <v/>
      </c>
      <c r="I4110" s="45" t="str">
        <f t="shared" si="2"/>
        <v/>
      </c>
      <c r="J4110" s="146" t="str">
        <f>IF('TSA Input'!$J4085="","",IF('TSA Input'!$J4085="Yes",'TSA Input'!$C4085,""))</f>
        <v/>
      </c>
      <c r="K4110" s="147" t="str">
        <f>IF('TSA Input'!$J4085="","",IF('TSA Input'!$J4085="Yes",'TSA Input'!$I4085,""))</f>
        <v/>
      </c>
      <c r="L4110" s="147" t="str">
        <f>IF('TSA Input'!$J4085="","",IF('TSA Input'!$J4085="Yes",'TSA Input'!$E4085,""))</f>
        <v/>
      </c>
      <c r="M4110" s="45" t="str">
        <f t="shared" si="3"/>
        <v/>
      </c>
      <c r="N4110" s="48"/>
      <c r="O4110" s="49"/>
      <c r="P4110" s="148" t="s">
        <v>31</v>
      </c>
      <c r="Q4110" s="149" t="s">
        <v>31</v>
      </c>
      <c r="R4110" s="1"/>
    </row>
    <row r="4111" spans="1:18" ht="15.75" hidden="1" customHeight="1">
      <c r="A4111" s="1" t="str">
        <f t="shared" si="1"/>
        <v/>
      </c>
      <c r="B4111" s="1"/>
      <c r="C4111" s="38" t="str">
        <f>IF('TSA Input'!J4086="","",IF('TSA Input'!J4086="Yes",'TSA Input'!B4086,"Ineligible"))</f>
        <v/>
      </c>
      <c r="D4111" s="39" t="str">
        <f>IF('TSA Input'!J4086="","",IF('TSA Input'!J4086="Yes",'TSA Input'!H4086,""))</f>
        <v/>
      </c>
      <c r="E4111" s="40" t="str">
        <f>IF('TSA Input'!J4086="","",IF('TSA Input'!J4086="Yes",'TSA Input'!G4086,""))</f>
        <v/>
      </c>
      <c r="F4111" s="42" t="str">
        <f>IF('TSA Input'!J4086="","",IF('TSA Input'!J4086="Yes",'TSA Input'!C4086,""))</f>
        <v/>
      </c>
      <c r="G4111" s="43" t="str">
        <f>IF('TSA Input'!J4086="","",IF('TSA Input'!J4086="Yes",'TSA Input'!I4086,""))</f>
        <v/>
      </c>
      <c r="H4111" s="43" t="str">
        <f>IF('TSA Input'!J4086="","",IF('TSA Input'!J4086="Yes",'TSA Input'!E4086,""))</f>
        <v/>
      </c>
      <c r="I4111" s="45" t="str">
        <f t="shared" si="2"/>
        <v/>
      </c>
      <c r="J4111" s="146" t="str">
        <f>IF('TSA Input'!$J4086="","",IF('TSA Input'!$J4086="Yes",'TSA Input'!$C4086,""))</f>
        <v/>
      </c>
      <c r="K4111" s="147" t="str">
        <f>IF('TSA Input'!$J4086="","",IF('TSA Input'!$J4086="Yes",'TSA Input'!$I4086,""))</f>
        <v/>
      </c>
      <c r="L4111" s="147" t="str">
        <f>IF('TSA Input'!$J4086="","",IF('TSA Input'!$J4086="Yes",'TSA Input'!$E4086,""))</f>
        <v/>
      </c>
      <c r="M4111" s="45" t="str">
        <f t="shared" si="3"/>
        <v/>
      </c>
      <c r="N4111" s="48"/>
      <c r="O4111" s="49"/>
      <c r="P4111" s="148" t="s">
        <v>31</v>
      </c>
      <c r="Q4111" s="149" t="s">
        <v>31</v>
      </c>
      <c r="R4111" s="1"/>
    </row>
    <row r="4112" spans="1:18" ht="15.75" hidden="1" customHeight="1">
      <c r="A4112" s="1" t="str">
        <f t="shared" si="1"/>
        <v/>
      </c>
      <c r="B4112" s="1"/>
      <c r="C4112" s="38" t="str">
        <f>IF('TSA Input'!J4087="","",IF('TSA Input'!J4087="Yes",'TSA Input'!B4087,"Ineligible"))</f>
        <v/>
      </c>
      <c r="D4112" s="39" t="str">
        <f>IF('TSA Input'!J4087="","",IF('TSA Input'!J4087="Yes",'TSA Input'!H4087,""))</f>
        <v/>
      </c>
      <c r="E4112" s="40" t="str">
        <f>IF('TSA Input'!J4087="","",IF('TSA Input'!J4087="Yes",'TSA Input'!G4087,""))</f>
        <v/>
      </c>
      <c r="F4112" s="42" t="str">
        <f>IF('TSA Input'!J4087="","",IF('TSA Input'!J4087="Yes",'TSA Input'!C4087,""))</f>
        <v/>
      </c>
      <c r="G4112" s="43" t="str">
        <f>IF('TSA Input'!J4087="","",IF('TSA Input'!J4087="Yes",'TSA Input'!I4087,""))</f>
        <v/>
      </c>
      <c r="H4112" s="43" t="str">
        <f>IF('TSA Input'!J4087="","",IF('TSA Input'!J4087="Yes",'TSA Input'!E4087,""))</f>
        <v/>
      </c>
      <c r="I4112" s="45" t="str">
        <f t="shared" si="2"/>
        <v/>
      </c>
      <c r="J4112" s="146" t="str">
        <f>IF('TSA Input'!$J4087="","",IF('TSA Input'!$J4087="Yes",'TSA Input'!$C4087,""))</f>
        <v/>
      </c>
      <c r="K4112" s="147" t="str">
        <f>IF('TSA Input'!$J4087="","",IF('TSA Input'!$J4087="Yes",'TSA Input'!$I4087,""))</f>
        <v/>
      </c>
      <c r="L4112" s="147" t="str">
        <f>IF('TSA Input'!$J4087="","",IF('TSA Input'!$J4087="Yes",'TSA Input'!$E4087,""))</f>
        <v/>
      </c>
      <c r="M4112" s="45" t="str">
        <f t="shared" si="3"/>
        <v/>
      </c>
      <c r="N4112" s="48"/>
      <c r="O4112" s="49"/>
      <c r="P4112" s="148" t="s">
        <v>31</v>
      </c>
      <c r="Q4112" s="149" t="s">
        <v>31</v>
      </c>
      <c r="R4112" s="1"/>
    </row>
    <row r="4113" spans="1:18" ht="15.75" hidden="1" customHeight="1">
      <c r="A4113" s="1" t="str">
        <f t="shared" si="1"/>
        <v/>
      </c>
      <c r="B4113" s="1"/>
      <c r="C4113" s="38" t="str">
        <f>IF('TSA Input'!J4088="","",IF('TSA Input'!J4088="Yes",'TSA Input'!B4088,"Ineligible"))</f>
        <v/>
      </c>
      <c r="D4113" s="39" t="str">
        <f>IF('TSA Input'!J4088="","",IF('TSA Input'!J4088="Yes",'TSA Input'!H4088,""))</f>
        <v/>
      </c>
      <c r="E4113" s="40" t="str">
        <f>IF('TSA Input'!J4088="","",IF('TSA Input'!J4088="Yes",'TSA Input'!G4088,""))</f>
        <v/>
      </c>
      <c r="F4113" s="42" t="str">
        <f>IF('TSA Input'!J4088="","",IF('TSA Input'!J4088="Yes",'TSA Input'!C4088,""))</f>
        <v/>
      </c>
      <c r="G4113" s="43" t="str">
        <f>IF('TSA Input'!J4088="","",IF('TSA Input'!J4088="Yes",'TSA Input'!I4088,""))</f>
        <v/>
      </c>
      <c r="H4113" s="43" t="str">
        <f>IF('TSA Input'!J4088="","",IF('TSA Input'!J4088="Yes",'TSA Input'!E4088,""))</f>
        <v/>
      </c>
      <c r="I4113" s="45" t="str">
        <f t="shared" si="2"/>
        <v/>
      </c>
      <c r="J4113" s="146" t="str">
        <f>IF('TSA Input'!$J4088="","",IF('TSA Input'!$J4088="Yes",'TSA Input'!$C4088,""))</f>
        <v/>
      </c>
      <c r="K4113" s="147" t="str">
        <f>IF('TSA Input'!$J4088="","",IF('TSA Input'!$J4088="Yes",'TSA Input'!$I4088,""))</f>
        <v/>
      </c>
      <c r="L4113" s="147" t="str">
        <f>IF('TSA Input'!$J4088="","",IF('TSA Input'!$J4088="Yes",'TSA Input'!$E4088,""))</f>
        <v/>
      </c>
      <c r="M4113" s="45" t="str">
        <f t="shared" si="3"/>
        <v/>
      </c>
      <c r="N4113" s="48"/>
      <c r="O4113" s="49"/>
      <c r="P4113" s="148" t="s">
        <v>31</v>
      </c>
      <c r="Q4113" s="149" t="s">
        <v>31</v>
      </c>
      <c r="R4113" s="1"/>
    </row>
    <row r="4114" spans="1:18" ht="15.75" hidden="1" customHeight="1">
      <c r="A4114" s="1" t="str">
        <f t="shared" si="1"/>
        <v/>
      </c>
      <c r="B4114" s="1"/>
      <c r="C4114" s="38" t="str">
        <f>IF('TSA Input'!J4089="","",IF('TSA Input'!J4089="Yes",'TSA Input'!B4089,"Ineligible"))</f>
        <v/>
      </c>
      <c r="D4114" s="39" t="str">
        <f>IF('TSA Input'!J4089="","",IF('TSA Input'!J4089="Yes",'TSA Input'!H4089,""))</f>
        <v/>
      </c>
      <c r="E4114" s="40" t="str">
        <f>IF('TSA Input'!J4089="","",IF('TSA Input'!J4089="Yes",'TSA Input'!G4089,""))</f>
        <v/>
      </c>
      <c r="F4114" s="42" t="str">
        <f>IF('TSA Input'!J4089="","",IF('TSA Input'!J4089="Yes",'TSA Input'!C4089,""))</f>
        <v/>
      </c>
      <c r="G4114" s="43" t="str">
        <f>IF('TSA Input'!J4089="","",IF('TSA Input'!J4089="Yes",'TSA Input'!I4089,""))</f>
        <v/>
      </c>
      <c r="H4114" s="43" t="str">
        <f>IF('TSA Input'!J4089="","",IF('TSA Input'!J4089="Yes",'TSA Input'!E4089,""))</f>
        <v/>
      </c>
      <c r="I4114" s="45" t="str">
        <f t="shared" si="2"/>
        <v/>
      </c>
      <c r="J4114" s="146" t="str">
        <f>IF('TSA Input'!$J4089="","",IF('TSA Input'!$J4089="Yes",'TSA Input'!$C4089,""))</f>
        <v/>
      </c>
      <c r="K4114" s="147" t="str">
        <f>IF('TSA Input'!$J4089="","",IF('TSA Input'!$J4089="Yes",'TSA Input'!$I4089,""))</f>
        <v/>
      </c>
      <c r="L4114" s="147" t="str">
        <f>IF('TSA Input'!$J4089="","",IF('TSA Input'!$J4089="Yes",'TSA Input'!$E4089,""))</f>
        <v/>
      </c>
      <c r="M4114" s="45" t="str">
        <f t="shared" si="3"/>
        <v/>
      </c>
      <c r="N4114" s="48"/>
      <c r="O4114" s="49"/>
      <c r="P4114" s="148" t="s">
        <v>31</v>
      </c>
      <c r="Q4114" s="149" t="s">
        <v>31</v>
      </c>
      <c r="R4114" s="1"/>
    </row>
    <row r="4115" spans="1:18" ht="15.75" hidden="1" customHeight="1">
      <c r="A4115" s="1" t="str">
        <f t="shared" si="1"/>
        <v/>
      </c>
      <c r="B4115" s="1"/>
      <c r="C4115" s="38" t="str">
        <f>IF('TSA Input'!J4090="","",IF('TSA Input'!J4090="Yes",'TSA Input'!B4090,"Ineligible"))</f>
        <v/>
      </c>
      <c r="D4115" s="39" t="str">
        <f>IF('TSA Input'!J4090="","",IF('TSA Input'!J4090="Yes",'TSA Input'!H4090,""))</f>
        <v/>
      </c>
      <c r="E4115" s="40" t="str">
        <f>IF('TSA Input'!J4090="","",IF('TSA Input'!J4090="Yes",'TSA Input'!G4090,""))</f>
        <v/>
      </c>
      <c r="F4115" s="42" t="str">
        <f>IF('TSA Input'!J4090="","",IF('TSA Input'!J4090="Yes",'TSA Input'!C4090,""))</f>
        <v/>
      </c>
      <c r="G4115" s="43" t="str">
        <f>IF('TSA Input'!J4090="","",IF('TSA Input'!J4090="Yes",'TSA Input'!I4090,""))</f>
        <v/>
      </c>
      <c r="H4115" s="43" t="str">
        <f>IF('TSA Input'!J4090="","",IF('TSA Input'!J4090="Yes",'TSA Input'!E4090,""))</f>
        <v/>
      </c>
      <c r="I4115" s="45" t="str">
        <f t="shared" si="2"/>
        <v/>
      </c>
      <c r="J4115" s="146" t="str">
        <f>IF('TSA Input'!$J4090="","",IF('TSA Input'!$J4090="Yes",'TSA Input'!$C4090,""))</f>
        <v/>
      </c>
      <c r="K4115" s="147" t="str">
        <f>IF('TSA Input'!$J4090="","",IF('TSA Input'!$J4090="Yes",'TSA Input'!$I4090,""))</f>
        <v/>
      </c>
      <c r="L4115" s="147" t="str">
        <f>IF('TSA Input'!$J4090="","",IF('TSA Input'!$J4090="Yes",'TSA Input'!$E4090,""))</f>
        <v/>
      </c>
      <c r="M4115" s="45" t="str">
        <f t="shared" si="3"/>
        <v/>
      </c>
      <c r="N4115" s="48"/>
      <c r="O4115" s="49"/>
      <c r="P4115" s="148" t="s">
        <v>31</v>
      </c>
      <c r="Q4115" s="149" t="s">
        <v>31</v>
      </c>
      <c r="R4115" s="1"/>
    </row>
    <row r="4116" spans="1:18" ht="15.75" hidden="1" customHeight="1">
      <c r="A4116" s="1" t="str">
        <f t="shared" si="1"/>
        <v/>
      </c>
      <c r="B4116" s="1"/>
      <c r="C4116" s="38" t="str">
        <f>IF('TSA Input'!J4091="","",IF('TSA Input'!J4091="Yes",'TSA Input'!B4091,"Ineligible"))</f>
        <v/>
      </c>
      <c r="D4116" s="39" t="str">
        <f>IF('TSA Input'!J4091="","",IF('TSA Input'!J4091="Yes",'TSA Input'!H4091,""))</f>
        <v/>
      </c>
      <c r="E4116" s="40" t="str">
        <f>IF('TSA Input'!J4091="","",IF('TSA Input'!J4091="Yes",'TSA Input'!G4091,""))</f>
        <v/>
      </c>
      <c r="F4116" s="42" t="str">
        <f>IF('TSA Input'!J4091="","",IF('TSA Input'!J4091="Yes",'TSA Input'!C4091,""))</f>
        <v/>
      </c>
      <c r="G4116" s="43" t="str">
        <f>IF('TSA Input'!J4091="","",IF('TSA Input'!J4091="Yes",'TSA Input'!I4091,""))</f>
        <v/>
      </c>
      <c r="H4116" s="43" t="str">
        <f>IF('TSA Input'!J4091="","",IF('TSA Input'!J4091="Yes",'TSA Input'!E4091,""))</f>
        <v/>
      </c>
      <c r="I4116" s="45" t="str">
        <f t="shared" si="2"/>
        <v/>
      </c>
      <c r="J4116" s="146" t="str">
        <f>IF('TSA Input'!$J4091="","",IF('TSA Input'!$J4091="Yes",'TSA Input'!$C4091,""))</f>
        <v/>
      </c>
      <c r="K4116" s="147" t="str">
        <f>IF('TSA Input'!$J4091="","",IF('TSA Input'!$J4091="Yes",'TSA Input'!$I4091,""))</f>
        <v/>
      </c>
      <c r="L4116" s="147" t="str">
        <f>IF('TSA Input'!$J4091="","",IF('TSA Input'!$J4091="Yes",'TSA Input'!$E4091,""))</f>
        <v/>
      </c>
      <c r="M4116" s="45" t="str">
        <f t="shared" si="3"/>
        <v/>
      </c>
      <c r="N4116" s="48"/>
      <c r="O4116" s="49"/>
      <c r="P4116" s="148" t="s">
        <v>31</v>
      </c>
      <c r="Q4116" s="149" t="s">
        <v>31</v>
      </c>
      <c r="R4116" s="1"/>
    </row>
    <row r="4117" spans="1:18" ht="15.75" hidden="1" customHeight="1">
      <c r="A4117" s="1" t="str">
        <f t="shared" si="1"/>
        <v/>
      </c>
      <c r="B4117" s="1"/>
      <c r="C4117" s="38" t="str">
        <f>IF('TSA Input'!J4092="","",IF('TSA Input'!J4092="Yes",'TSA Input'!B4092,"Ineligible"))</f>
        <v/>
      </c>
      <c r="D4117" s="39" t="str">
        <f>IF('TSA Input'!J4092="","",IF('TSA Input'!J4092="Yes",'TSA Input'!H4092,""))</f>
        <v/>
      </c>
      <c r="E4117" s="40" t="str">
        <f>IF('TSA Input'!J4092="","",IF('TSA Input'!J4092="Yes",'TSA Input'!G4092,""))</f>
        <v/>
      </c>
      <c r="F4117" s="42" t="str">
        <f>IF('TSA Input'!J4092="","",IF('TSA Input'!J4092="Yes",'TSA Input'!C4092,""))</f>
        <v/>
      </c>
      <c r="G4117" s="43" t="str">
        <f>IF('TSA Input'!J4092="","",IF('TSA Input'!J4092="Yes",'TSA Input'!I4092,""))</f>
        <v/>
      </c>
      <c r="H4117" s="43" t="str">
        <f>IF('TSA Input'!J4092="","",IF('TSA Input'!J4092="Yes",'TSA Input'!E4092,""))</f>
        <v/>
      </c>
      <c r="I4117" s="45" t="str">
        <f t="shared" si="2"/>
        <v/>
      </c>
      <c r="J4117" s="146" t="str">
        <f>IF('TSA Input'!$J4092="","",IF('TSA Input'!$J4092="Yes",'TSA Input'!$C4092,""))</f>
        <v/>
      </c>
      <c r="K4117" s="147" t="str">
        <f>IF('TSA Input'!$J4092="","",IF('TSA Input'!$J4092="Yes",'TSA Input'!$I4092,""))</f>
        <v/>
      </c>
      <c r="L4117" s="147" t="str">
        <f>IF('TSA Input'!$J4092="","",IF('TSA Input'!$J4092="Yes",'TSA Input'!$E4092,""))</f>
        <v/>
      </c>
      <c r="M4117" s="45" t="str">
        <f t="shared" si="3"/>
        <v/>
      </c>
      <c r="N4117" s="48"/>
      <c r="O4117" s="49"/>
      <c r="P4117" s="148" t="s">
        <v>31</v>
      </c>
      <c r="Q4117" s="149" t="s">
        <v>31</v>
      </c>
      <c r="R4117" s="1"/>
    </row>
    <row r="4118" spans="1:18" ht="15.75" hidden="1" customHeight="1">
      <c r="A4118" s="1" t="str">
        <f t="shared" si="1"/>
        <v/>
      </c>
      <c r="B4118" s="1"/>
      <c r="C4118" s="38" t="str">
        <f>IF('TSA Input'!J4093="","",IF('TSA Input'!J4093="Yes",'TSA Input'!B4093,"Ineligible"))</f>
        <v/>
      </c>
      <c r="D4118" s="39" t="str">
        <f>IF('TSA Input'!J4093="","",IF('TSA Input'!J4093="Yes",'TSA Input'!H4093,""))</f>
        <v/>
      </c>
      <c r="E4118" s="40" t="str">
        <f>IF('TSA Input'!J4093="","",IF('TSA Input'!J4093="Yes",'TSA Input'!G4093,""))</f>
        <v/>
      </c>
      <c r="F4118" s="42" t="str">
        <f>IF('TSA Input'!J4093="","",IF('TSA Input'!J4093="Yes",'TSA Input'!C4093,""))</f>
        <v/>
      </c>
      <c r="G4118" s="43" t="str">
        <f>IF('TSA Input'!J4093="","",IF('TSA Input'!J4093="Yes",'TSA Input'!I4093,""))</f>
        <v/>
      </c>
      <c r="H4118" s="43" t="str">
        <f>IF('TSA Input'!J4093="","",IF('TSA Input'!J4093="Yes",'TSA Input'!E4093,""))</f>
        <v/>
      </c>
      <c r="I4118" s="45" t="str">
        <f t="shared" si="2"/>
        <v/>
      </c>
      <c r="J4118" s="146" t="str">
        <f>IF('TSA Input'!$J4093="","",IF('TSA Input'!$J4093="Yes",'TSA Input'!$C4093,""))</f>
        <v/>
      </c>
      <c r="K4118" s="147" t="str">
        <f>IF('TSA Input'!$J4093="","",IF('TSA Input'!$J4093="Yes",'TSA Input'!$I4093,""))</f>
        <v/>
      </c>
      <c r="L4118" s="147" t="str">
        <f>IF('TSA Input'!$J4093="","",IF('TSA Input'!$J4093="Yes",'TSA Input'!$E4093,""))</f>
        <v/>
      </c>
      <c r="M4118" s="45" t="str">
        <f t="shared" si="3"/>
        <v/>
      </c>
      <c r="N4118" s="48"/>
      <c r="O4118" s="49"/>
      <c r="P4118" s="148" t="s">
        <v>31</v>
      </c>
      <c r="Q4118" s="149" t="s">
        <v>31</v>
      </c>
      <c r="R4118" s="1"/>
    </row>
    <row r="4119" spans="1:18" ht="15.75" hidden="1" customHeight="1">
      <c r="A4119" s="1" t="str">
        <f t="shared" si="1"/>
        <v/>
      </c>
      <c r="B4119" s="1"/>
      <c r="C4119" s="38" t="str">
        <f>IF('TSA Input'!J4094="","",IF('TSA Input'!J4094="Yes",'TSA Input'!B4094,"Ineligible"))</f>
        <v/>
      </c>
      <c r="D4119" s="39" t="str">
        <f>IF('TSA Input'!J4094="","",IF('TSA Input'!J4094="Yes",'TSA Input'!H4094,""))</f>
        <v/>
      </c>
      <c r="E4119" s="40" t="str">
        <f>IF('TSA Input'!J4094="","",IF('TSA Input'!J4094="Yes",'TSA Input'!G4094,""))</f>
        <v/>
      </c>
      <c r="F4119" s="42" t="str">
        <f>IF('TSA Input'!J4094="","",IF('TSA Input'!J4094="Yes",'TSA Input'!C4094,""))</f>
        <v/>
      </c>
      <c r="G4119" s="43" t="str">
        <f>IF('TSA Input'!J4094="","",IF('TSA Input'!J4094="Yes",'TSA Input'!I4094,""))</f>
        <v/>
      </c>
      <c r="H4119" s="43" t="str">
        <f>IF('TSA Input'!J4094="","",IF('TSA Input'!J4094="Yes",'TSA Input'!E4094,""))</f>
        <v/>
      </c>
      <c r="I4119" s="45" t="str">
        <f t="shared" si="2"/>
        <v/>
      </c>
      <c r="J4119" s="146" t="str">
        <f>IF('TSA Input'!$J4094="","",IF('TSA Input'!$J4094="Yes",'TSA Input'!$C4094,""))</f>
        <v/>
      </c>
      <c r="K4119" s="147" t="str">
        <f>IF('TSA Input'!$J4094="","",IF('TSA Input'!$J4094="Yes",'TSA Input'!$I4094,""))</f>
        <v/>
      </c>
      <c r="L4119" s="147" t="str">
        <f>IF('TSA Input'!$J4094="","",IF('TSA Input'!$J4094="Yes",'TSA Input'!$E4094,""))</f>
        <v/>
      </c>
      <c r="M4119" s="45" t="str">
        <f t="shared" si="3"/>
        <v/>
      </c>
      <c r="N4119" s="48"/>
      <c r="O4119" s="49"/>
      <c r="P4119" s="148" t="s">
        <v>31</v>
      </c>
      <c r="Q4119" s="149" t="s">
        <v>31</v>
      </c>
      <c r="R4119" s="1"/>
    </row>
    <row r="4120" spans="1:18" ht="15.75" hidden="1" customHeight="1">
      <c r="A4120" s="1" t="str">
        <f t="shared" si="1"/>
        <v/>
      </c>
      <c r="B4120" s="1"/>
      <c r="C4120" s="38" t="str">
        <f>IF('TSA Input'!J4095="","",IF('TSA Input'!J4095="Yes",'TSA Input'!B4095,"Ineligible"))</f>
        <v/>
      </c>
      <c r="D4120" s="39" t="str">
        <f>IF('TSA Input'!J4095="","",IF('TSA Input'!J4095="Yes",'TSA Input'!H4095,""))</f>
        <v/>
      </c>
      <c r="E4120" s="40" t="str">
        <f>IF('TSA Input'!J4095="","",IF('TSA Input'!J4095="Yes",'TSA Input'!G4095,""))</f>
        <v/>
      </c>
      <c r="F4120" s="42" t="str">
        <f>IF('TSA Input'!J4095="","",IF('TSA Input'!J4095="Yes",'TSA Input'!C4095,""))</f>
        <v/>
      </c>
      <c r="G4120" s="43" t="str">
        <f>IF('TSA Input'!J4095="","",IF('TSA Input'!J4095="Yes",'TSA Input'!I4095,""))</f>
        <v/>
      </c>
      <c r="H4120" s="43" t="str">
        <f>IF('TSA Input'!J4095="","",IF('TSA Input'!J4095="Yes",'TSA Input'!E4095,""))</f>
        <v/>
      </c>
      <c r="I4120" s="45" t="str">
        <f t="shared" si="2"/>
        <v/>
      </c>
      <c r="J4120" s="146" t="str">
        <f>IF('TSA Input'!$J4095="","",IF('TSA Input'!$J4095="Yes",'TSA Input'!$C4095,""))</f>
        <v/>
      </c>
      <c r="K4120" s="147" t="str">
        <f>IF('TSA Input'!$J4095="","",IF('TSA Input'!$J4095="Yes",'TSA Input'!$I4095,""))</f>
        <v/>
      </c>
      <c r="L4120" s="147" t="str">
        <f>IF('TSA Input'!$J4095="","",IF('TSA Input'!$J4095="Yes",'TSA Input'!$E4095,""))</f>
        <v/>
      </c>
      <c r="M4120" s="45" t="str">
        <f t="shared" si="3"/>
        <v/>
      </c>
      <c r="N4120" s="48"/>
      <c r="O4120" s="49"/>
      <c r="P4120" s="148" t="s">
        <v>31</v>
      </c>
      <c r="Q4120" s="149" t="s">
        <v>31</v>
      </c>
      <c r="R4120" s="1"/>
    </row>
    <row r="4121" spans="1:18" ht="15.75" hidden="1" customHeight="1">
      <c r="A4121" s="1" t="str">
        <f t="shared" si="1"/>
        <v/>
      </c>
      <c r="B4121" s="1"/>
      <c r="C4121" s="38" t="str">
        <f>IF('TSA Input'!J4096="","",IF('TSA Input'!J4096="Yes",'TSA Input'!B4096,"Ineligible"))</f>
        <v/>
      </c>
      <c r="D4121" s="39" t="str">
        <f>IF('TSA Input'!J4096="","",IF('TSA Input'!J4096="Yes",'TSA Input'!H4096,""))</f>
        <v/>
      </c>
      <c r="E4121" s="40" t="str">
        <f>IF('TSA Input'!J4096="","",IF('TSA Input'!J4096="Yes",'TSA Input'!G4096,""))</f>
        <v/>
      </c>
      <c r="F4121" s="42" t="str">
        <f>IF('TSA Input'!J4096="","",IF('TSA Input'!J4096="Yes",'TSA Input'!C4096,""))</f>
        <v/>
      </c>
      <c r="G4121" s="43" t="str">
        <f>IF('TSA Input'!J4096="","",IF('TSA Input'!J4096="Yes",'TSA Input'!I4096,""))</f>
        <v/>
      </c>
      <c r="H4121" s="43" t="str">
        <f>IF('TSA Input'!J4096="","",IF('TSA Input'!J4096="Yes",'TSA Input'!E4096,""))</f>
        <v/>
      </c>
      <c r="I4121" s="45" t="str">
        <f t="shared" si="2"/>
        <v/>
      </c>
      <c r="J4121" s="146" t="str">
        <f>IF('TSA Input'!$J4096="","",IF('TSA Input'!$J4096="Yes",'TSA Input'!$C4096,""))</f>
        <v/>
      </c>
      <c r="K4121" s="147" t="str">
        <f>IF('TSA Input'!$J4096="","",IF('TSA Input'!$J4096="Yes",'TSA Input'!$I4096,""))</f>
        <v/>
      </c>
      <c r="L4121" s="147" t="str">
        <f>IF('TSA Input'!$J4096="","",IF('TSA Input'!$J4096="Yes",'TSA Input'!$E4096,""))</f>
        <v/>
      </c>
      <c r="M4121" s="45" t="str">
        <f t="shared" si="3"/>
        <v/>
      </c>
      <c r="N4121" s="48"/>
      <c r="O4121" s="49"/>
      <c r="P4121" s="148" t="s">
        <v>31</v>
      </c>
      <c r="Q4121" s="149" t="s">
        <v>31</v>
      </c>
      <c r="R4121" s="1"/>
    </row>
    <row r="4122" spans="1:18" ht="15.75" hidden="1" customHeight="1">
      <c r="A4122" s="1" t="str">
        <f t="shared" si="1"/>
        <v/>
      </c>
      <c r="B4122" s="1"/>
      <c r="C4122" s="38" t="str">
        <f>IF('TSA Input'!J4097="","",IF('TSA Input'!J4097="Yes",'TSA Input'!B4097,"Ineligible"))</f>
        <v/>
      </c>
      <c r="D4122" s="39" t="str">
        <f>IF('TSA Input'!J4097="","",IF('TSA Input'!J4097="Yes",'TSA Input'!H4097,""))</f>
        <v/>
      </c>
      <c r="E4122" s="40" t="str">
        <f>IF('TSA Input'!J4097="","",IF('TSA Input'!J4097="Yes",'TSA Input'!G4097,""))</f>
        <v/>
      </c>
      <c r="F4122" s="42" t="str">
        <f>IF('TSA Input'!J4097="","",IF('TSA Input'!J4097="Yes",'TSA Input'!C4097,""))</f>
        <v/>
      </c>
      <c r="G4122" s="43" t="str">
        <f>IF('TSA Input'!J4097="","",IF('TSA Input'!J4097="Yes",'TSA Input'!I4097,""))</f>
        <v/>
      </c>
      <c r="H4122" s="43" t="str">
        <f>IF('TSA Input'!J4097="","",IF('TSA Input'!J4097="Yes",'TSA Input'!E4097,""))</f>
        <v/>
      </c>
      <c r="I4122" s="45" t="str">
        <f t="shared" si="2"/>
        <v/>
      </c>
      <c r="J4122" s="146" t="str">
        <f>IF('TSA Input'!$J4097="","",IF('TSA Input'!$J4097="Yes",'TSA Input'!$C4097,""))</f>
        <v/>
      </c>
      <c r="K4122" s="147" t="str">
        <f>IF('TSA Input'!$J4097="","",IF('TSA Input'!$J4097="Yes",'TSA Input'!$I4097,""))</f>
        <v/>
      </c>
      <c r="L4122" s="147" t="str">
        <f>IF('TSA Input'!$J4097="","",IF('TSA Input'!$J4097="Yes",'TSA Input'!$E4097,""))</f>
        <v/>
      </c>
      <c r="M4122" s="45" t="str">
        <f t="shared" si="3"/>
        <v/>
      </c>
      <c r="N4122" s="48"/>
      <c r="O4122" s="49"/>
      <c r="P4122" s="148" t="s">
        <v>31</v>
      </c>
      <c r="Q4122" s="149" t="s">
        <v>31</v>
      </c>
      <c r="R4122" s="1"/>
    </row>
    <row r="4123" spans="1:18" ht="15.75" hidden="1" customHeight="1">
      <c r="A4123" s="1" t="str">
        <f t="shared" si="1"/>
        <v/>
      </c>
      <c r="B4123" s="1"/>
      <c r="C4123" s="38" t="str">
        <f>IF('TSA Input'!J4098="","",IF('TSA Input'!J4098="Yes",'TSA Input'!B4098,"Ineligible"))</f>
        <v/>
      </c>
      <c r="D4123" s="39" t="str">
        <f>IF('TSA Input'!J4098="","",IF('TSA Input'!J4098="Yes",'TSA Input'!H4098,""))</f>
        <v/>
      </c>
      <c r="E4123" s="40" t="str">
        <f>IF('TSA Input'!J4098="","",IF('TSA Input'!J4098="Yes",'TSA Input'!G4098,""))</f>
        <v/>
      </c>
      <c r="F4123" s="42" t="str">
        <f>IF('TSA Input'!J4098="","",IF('TSA Input'!J4098="Yes",'TSA Input'!C4098,""))</f>
        <v/>
      </c>
      <c r="G4123" s="43" t="str">
        <f>IF('TSA Input'!J4098="","",IF('TSA Input'!J4098="Yes",'TSA Input'!I4098,""))</f>
        <v/>
      </c>
      <c r="H4123" s="43" t="str">
        <f>IF('TSA Input'!J4098="","",IF('TSA Input'!J4098="Yes",'TSA Input'!E4098,""))</f>
        <v/>
      </c>
      <c r="I4123" s="45" t="str">
        <f t="shared" si="2"/>
        <v/>
      </c>
      <c r="J4123" s="146" t="str">
        <f>IF('TSA Input'!$J4098="","",IF('TSA Input'!$J4098="Yes",'TSA Input'!$C4098,""))</f>
        <v/>
      </c>
      <c r="K4123" s="147" t="str">
        <f>IF('TSA Input'!$J4098="","",IF('TSA Input'!$J4098="Yes",'TSA Input'!$I4098,""))</f>
        <v/>
      </c>
      <c r="L4123" s="147" t="str">
        <f>IF('TSA Input'!$J4098="","",IF('TSA Input'!$J4098="Yes",'TSA Input'!$E4098,""))</f>
        <v/>
      </c>
      <c r="M4123" s="45" t="str">
        <f t="shared" si="3"/>
        <v/>
      </c>
      <c r="N4123" s="48"/>
      <c r="O4123" s="49"/>
      <c r="P4123" s="148" t="s">
        <v>31</v>
      </c>
      <c r="Q4123" s="149" t="s">
        <v>31</v>
      </c>
      <c r="R4123" s="1"/>
    </row>
    <row r="4124" spans="1:18" ht="15.75" hidden="1" customHeight="1">
      <c r="A4124" s="1" t="str">
        <f t="shared" si="1"/>
        <v/>
      </c>
      <c r="B4124" s="1"/>
      <c r="C4124" s="38" t="str">
        <f>IF('TSA Input'!J4099="","",IF('TSA Input'!J4099="Yes",'TSA Input'!B4099,"Ineligible"))</f>
        <v/>
      </c>
      <c r="D4124" s="39" t="str">
        <f>IF('TSA Input'!J4099="","",IF('TSA Input'!J4099="Yes",'TSA Input'!H4099,""))</f>
        <v/>
      </c>
      <c r="E4124" s="40" t="str">
        <f>IF('TSA Input'!J4099="","",IF('TSA Input'!J4099="Yes",'TSA Input'!G4099,""))</f>
        <v/>
      </c>
      <c r="F4124" s="42" t="str">
        <f>IF('TSA Input'!J4099="","",IF('TSA Input'!J4099="Yes",'TSA Input'!C4099,""))</f>
        <v/>
      </c>
      <c r="G4124" s="43" t="str">
        <f>IF('TSA Input'!J4099="","",IF('TSA Input'!J4099="Yes",'TSA Input'!I4099,""))</f>
        <v/>
      </c>
      <c r="H4124" s="43" t="str">
        <f>IF('TSA Input'!J4099="","",IF('TSA Input'!J4099="Yes",'TSA Input'!E4099,""))</f>
        <v/>
      </c>
      <c r="I4124" s="45" t="str">
        <f t="shared" si="2"/>
        <v/>
      </c>
      <c r="J4124" s="146" t="str">
        <f>IF('TSA Input'!$J4099="","",IF('TSA Input'!$J4099="Yes",'TSA Input'!$C4099,""))</f>
        <v/>
      </c>
      <c r="K4124" s="147" t="str">
        <f>IF('TSA Input'!$J4099="","",IF('TSA Input'!$J4099="Yes",'TSA Input'!$I4099,""))</f>
        <v/>
      </c>
      <c r="L4124" s="147" t="str">
        <f>IF('TSA Input'!$J4099="","",IF('TSA Input'!$J4099="Yes",'TSA Input'!$E4099,""))</f>
        <v/>
      </c>
      <c r="M4124" s="45" t="str">
        <f t="shared" si="3"/>
        <v/>
      </c>
      <c r="N4124" s="48"/>
      <c r="O4124" s="49"/>
      <c r="P4124" s="148" t="s">
        <v>31</v>
      </c>
      <c r="Q4124" s="149" t="s">
        <v>31</v>
      </c>
      <c r="R4124" s="1"/>
    </row>
    <row r="4125" spans="1:18" ht="15.75" hidden="1" customHeight="1">
      <c r="A4125" s="1" t="str">
        <f t="shared" si="1"/>
        <v/>
      </c>
      <c r="B4125" s="1"/>
      <c r="C4125" s="38" t="str">
        <f>IF('TSA Input'!J4100="","",IF('TSA Input'!J4100="Yes",'TSA Input'!B4100,"Ineligible"))</f>
        <v/>
      </c>
      <c r="D4125" s="39" t="str">
        <f>IF('TSA Input'!J4100="","",IF('TSA Input'!J4100="Yes",'TSA Input'!H4100,""))</f>
        <v/>
      </c>
      <c r="E4125" s="40" t="str">
        <f>IF('TSA Input'!J4100="","",IF('TSA Input'!J4100="Yes",'TSA Input'!G4100,""))</f>
        <v/>
      </c>
      <c r="F4125" s="42" t="str">
        <f>IF('TSA Input'!J4100="","",IF('TSA Input'!J4100="Yes",'TSA Input'!C4100,""))</f>
        <v/>
      </c>
      <c r="G4125" s="43" t="str">
        <f>IF('TSA Input'!J4100="","",IF('TSA Input'!J4100="Yes",'TSA Input'!I4100,""))</f>
        <v/>
      </c>
      <c r="H4125" s="43" t="str">
        <f>IF('TSA Input'!J4100="","",IF('TSA Input'!J4100="Yes",'TSA Input'!E4100,""))</f>
        <v/>
      </c>
      <c r="I4125" s="45" t="str">
        <f t="shared" si="2"/>
        <v/>
      </c>
      <c r="J4125" s="146" t="str">
        <f>IF('TSA Input'!$J4100="","",IF('TSA Input'!$J4100="Yes",'TSA Input'!$C4100,""))</f>
        <v/>
      </c>
      <c r="K4125" s="147" t="str">
        <f>IF('TSA Input'!$J4100="","",IF('TSA Input'!$J4100="Yes",'TSA Input'!$I4100,""))</f>
        <v/>
      </c>
      <c r="L4125" s="147" t="str">
        <f>IF('TSA Input'!$J4100="","",IF('TSA Input'!$J4100="Yes",'TSA Input'!$E4100,""))</f>
        <v/>
      </c>
      <c r="M4125" s="45" t="str">
        <f t="shared" si="3"/>
        <v/>
      </c>
      <c r="N4125" s="48"/>
      <c r="O4125" s="49"/>
      <c r="P4125" s="148" t="s">
        <v>31</v>
      </c>
      <c r="Q4125" s="149" t="s">
        <v>31</v>
      </c>
      <c r="R4125" s="1"/>
    </row>
    <row r="4126" spans="1:18" ht="15.75" hidden="1" customHeight="1">
      <c r="A4126" s="1" t="str">
        <f t="shared" si="1"/>
        <v/>
      </c>
      <c r="B4126" s="1"/>
      <c r="C4126" s="38" t="str">
        <f>IF('TSA Input'!J4101="","",IF('TSA Input'!J4101="Yes",'TSA Input'!B4101,"Ineligible"))</f>
        <v/>
      </c>
      <c r="D4126" s="39" t="str">
        <f>IF('TSA Input'!J4101="","",IF('TSA Input'!J4101="Yes",'TSA Input'!H4101,""))</f>
        <v/>
      </c>
      <c r="E4126" s="40" t="str">
        <f>IF('TSA Input'!J4101="","",IF('TSA Input'!J4101="Yes",'TSA Input'!G4101,""))</f>
        <v/>
      </c>
      <c r="F4126" s="42" t="str">
        <f>IF('TSA Input'!J4101="","",IF('TSA Input'!J4101="Yes",'TSA Input'!C4101,""))</f>
        <v/>
      </c>
      <c r="G4126" s="43" t="str">
        <f>IF('TSA Input'!J4101="","",IF('TSA Input'!J4101="Yes",'TSA Input'!I4101,""))</f>
        <v/>
      </c>
      <c r="H4126" s="43" t="str">
        <f>IF('TSA Input'!J4101="","",IF('TSA Input'!J4101="Yes",'TSA Input'!E4101,""))</f>
        <v/>
      </c>
      <c r="I4126" s="45" t="str">
        <f t="shared" si="2"/>
        <v/>
      </c>
      <c r="J4126" s="146" t="str">
        <f>IF('TSA Input'!$J4101="","",IF('TSA Input'!$J4101="Yes",'TSA Input'!$C4101,""))</f>
        <v/>
      </c>
      <c r="K4126" s="147" t="str">
        <f>IF('TSA Input'!$J4101="","",IF('TSA Input'!$J4101="Yes",'TSA Input'!$I4101,""))</f>
        <v/>
      </c>
      <c r="L4126" s="147" t="str">
        <f>IF('TSA Input'!$J4101="","",IF('TSA Input'!$J4101="Yes",'TSA Input'!$E4101,""))</f>
        <v/>
      </c>
      <c r="M4126" s="45" t="str">
        <f t="shared" si="3"/>
        <v/>
      </c>
      <c r="N4126" s="48"/>
      <c r="O4126" s="49"/>
      <c r="P4126" s="148" t="s">
        <v>31</v>
      </c>
      <c r="Q4126" s="149" t="s">
        <v>31</v>
      </c>
      <c r="R4126" s="1"/>
    </row>
    <row r="4127" spans="1:18" ht="15.75" hidden="1" customHeight="1">
      <c r="A4127" s="1" t="str">
        <f t="shared" si="1"/>
        <v/>
      </c>
      <c r="B4127" s="1"/>
      <c r="C4127" s="38" t="str">
        <f>IF('TSA Input'!J4102="","",IF('TSA Input'!J4102="Yes",'TSA Input'!B4102,"Ineligible"))</f>
        <v/>
      </c>
      <c r="D4127" s="39" t="str">
        <f>IF('TSA Input'!J4102="","",IF('TSA Input'!J4102="Yes",'TSA Input'!H4102,""))</f>
        <v/>
      </c>
      <c r="E4127" s="40" t="str">
        <f>IF('TSA Input'!J4102="","",IF('TSA Input'!J4102="Yes",'TSA Input'!G4102,""))</f>
        <v/>
      </c>
      <c r="F4127" s="42" t="str">
        <f>IF('TSA Input'!J4102="","",IF('TSA Input'!J4102="Yes",'TSA Input'!C4102,""))</f>
        <v/>
      </c>
      <c r="G4127" s="43" t="str">
        <f>IF('TSA Input'!J4102="","",IF('TSA Input'!J4102="Yes",'TSA Input'!I4102,""))</f>
        <v/>
      </c>
      <c r="H4127" s="43" t="str">
        <f>IF('TSA Input'!J4102="","",IF('TSA Input'!J4102="Yes",'TSA Input'!E4102,""))</f>
        <v/>
      </c>
      <c r="I4127" s="45" t="str">
        <f t="shared" si="2"/>
        <v/>
      </c>
      <c r="J4127" s="146" t="str">
        <f>IF('TSA Input'!$J4102="","",IF('TSA Input'!$J4102="Yes",'TSA Input'!$C4102,""))</f>
        <v/>
      </c>
      <c r="K4127" s="147" t="str">
        <f>IF('TSA Input'!$J4102="","",IF('TSA Input'!$J4102="Yes",'TSA Input'!$I4102,""))</f>
        <v/>
      </c>
      <c r="L4127" s="147" t="str">
        <f>IF('TSA Input'!$J4102="","",IF('TSA Input'!$J4102="Yes",'TSA Input'!$E4102,""))</f>
        <v/>
      </c>
      <c r="M4127" s="45" t="str">
        <f t="shared" si="3"/>
        <v/>
      </c>
      <c r="N4127" s="48"/>
      <c r="O4127" s="49"/>
      <c r="P4127" s="148" t="s">
        <v>31</v>
      </c>
      <c r="Q4127" s="149" t="s">
        <v>31</v>
      </c>
      <c r="R4127" s="1"/>
    </row>
    <row r="4128" spans="1:18" ht="15.75" hidden="1" customHeight="1">
      <c r="A4128" s="1" t="str">
        <f t="shared" si="1"/>
        <v/>
      </c>
      <c r="B4128" s="1"/>
      <c r="C4128" s="38" t="str">
        <f>IF('TSA Input'!J4103="","",IF('TSA Input'!J4103="Yes",'TSA Input'!B4103,"Ineligible"))</f>
        <v/>
      </c>
      <c r="D4128" s="39" t="str">
        <f>IF('TSA Input'!J4103="","",IF('TSA Input'!J4103="Yes",'TSA Input'!H4103,""))</f>
        <v/>
      </c>
      <c r="E4128" s="40" t="str">
        <f>IF('TSA Input'!J4103="","",IF('TSA Input'!J4103="Yes",'TSA Input'!G4103,""))</f>
        <v/>
      </c>
      <c r="F4128" s="42" t="str">
        <f>IF('TSA Input'!J4103="","",IF('TSA Input'!J4103="Yes",'TSA Input'!C4103,""))</f>
        <v/>
      </c>
      <c r="G4128" s="43" t="str">
        <f>IF('TSA Input'!J4103="","",IF('TSA Input'!J4103="Yes",'TSA Input'!I4103,""))</f>
        <v/>
      </c>
      <c r="H4128" s="43" t="str">
        <f>IF('TSA Input'!J4103="","",IF('TSA Input'!J4103="Yes",'TSA Input'!E4103,""))</f>
        <v/>
      </c>
      <c r="I4128" s="45" t="str">
        <f t="shared" si="2"/>
        <v/>
      </c>
      <c r="J4128" s="146" t="str">
        <f>IF('TSA Input'!$J4103="","",IF('TSA Input'!$J4103="Yes",'TSA Input'!$C4103,""))</f>
        <v/>
      </c>
      <c r="K4128" s="147" t="str">
        <f>IF('TSA Input'!$J4103="","",IF('TSA Input'!$J4103="Yes",'TSA Input'!$I4103,""))</f>
        <v/>
      </c>
      <c r="L4128" s="147" t="str">
        <f>IF('TSA Input'!$J4103="","",IF('TSA Input'!$J4103="Yes",'TSA Input'!$E4103,""))</f>
        <v/>
      </c>
      <c r="M4128" s="45" t="str">
        <f t="shared" si="3"/>
        <v/>
      </c>
      <c r="N4128" s="48"/>
      <c r="O4128" s="49"/>
      <c r="P4128" s="148" t="s">
        <v>31</v>
      </c>
      <c r="Q4128" s="149" t="s">
        <v>31</v>
      </c>
      <c r="R4128" s="1"/>
    </row>
    <row r="4129" spans="1:18" ht="15.75" hidden="1" customHeight="1">
      <c r="A4129" s="1" t="str">
        <f t="shared" si="1"/>
        <v/>
      </c>
      <c r="B4129" s="1"/>
      <c r="C4129" s="38" t="str">
        <f>IF('TSA Input'!J4104="","",IF('TSA Input'!J4104="Yes",'TSA Input'!B4104,"Ineligible"))</f>
        <v/>
      </c>
      <c r="D4129" s="39" t="str">
        <f>IF('TSA Input'!J4104="","",IF('TSA Input'!J4104="Yes",'TSA Input'!H4104,""))</f>
        <v/>
      </c>
      <c r="E4129" s="40" t="str">
        <f>IF('TSA Input'!J4104="","",IF('TSA Input'!J4104="Yes",'TSA Input'!G4104,""))</f>
        <v/>
      </c>
      <c r="F4129" s="42" t="str">
        <f>IF('TSA Input'!J4104="","",IF('TSA Input'!J4104="Yes",'TSA Input'!C4104,""))</f>
        <v/>
      </c>
      <c r="G4129" s="43" t="str">
        <f>IF('TSA Input'!J4104="","",IF('TSA Input'!J4104="Yes",'TSA Input'!I4104,""))</f>
        <v/>
      </c>
      <c r="H4129" s="43" t="str">
        <f>IF('TSA Input'!J4104="","",IF('TSA Input'!J4104="Yes",'TSA Input'!E4104,""))</f>
        <v/>
      </c>
      <c r="I4129" s="45" t="str">
        <f t="shared" si="2"/>
        <v/>
      </c>
      <c r="J4129" s="146" t="str">
        <f>IF('TSA Input'!$J4104="","",IF('TSA Input'!$J4104="Yes",'TSA Input'!$C4104,""))</f>
        <v/>
      </c>
      <c r="K4129" s="147" t="str">
        <f>IF('TSA Input'!$J4104="","",IF('TSA Input'!$J4104="Yes",'TSA Input'!$I4104,""))</f>
        <v/>
      </c>
      <c r="L4129" s="147" t="str">
        <f>IF('TSA Input'!$J4104="","",IF('TSA Input'!$J4104="Yes",'TSA Input'!$E4104,""))</f>
        <v/>
      </c>
      <c r="M4129" s="45" t="str">
        <f t="shared" si="3"/>
        <v/>
      </c>
      <c r="N4129" s="48"/>
      <c r="O4129" s="49"/>
      <c r="P4129" s="148" t="s">
        <v>31</v>
      </c>
      <c r="Q4129" s="149" t="s">
        <v>31</v>
      </c>
      <c r="R4129" s="1"/>
    </row>
    <row r="4130" spans="1:18" ht="15.75" hidden="1" customHeight="1">
      <c r="A4130" s="1" t="str">
        <f t="shared" si="1"/>
        <v/>
      </c>
      <c r="B4130" s="1"/>
      <c r="C4130" s="38" t="str">
        <f>IF('TSA Input'!J4105="","",IF('TSA Input'!J4105="Yes",'TSA Input'!B4105,"Ineligible"))</f>
        <v/>
      </c>
      <c r="D4130" s="39" t="str">
        <f>IF('TSA Input'!J4105="","",IF('TSA Input'!J4105="Yes",'TSA Input'!H4105,""))</f>
        <v/>
      </c>
      <c r="E4130" s="40" t="str">
        <f>IF('TSA Input'!J4105="","",IF('TSA Input'!J4105="Yes",'TSA Input'!G4105,""))</f>
        <v/>
      </c>
      <c r="F4130" s="42" t="str">
        <f>IF('TSA Input'!J4105="","",IF('TSA Input'!J4105="Yes",'TSA Input'!C4105,""))</f>
        <v/>
      </c>
      <c r="G4130" s="43" t="str">
        <f>IF('TSA Input'!J4105="","",IF('TSA Input'!J4105="Yes",'TSA Input'!I4105,""))</f>
        <v/>
      </c>
      <c r="H4130" s="43" t="str">
        <f>IF('TSA Input'!J4105="","",IF('TSA Input'!J4105="Yes",'TSA Input'!E4105,""))</f>
        <v/>
      </c>
      <c r="I4130" s="45" t="str">
        <f t="shared" si="2"/>
        <v/>
      </c>
      <c r="J4130" s="146" t="str">
        <f>IF('TSA Input'!$J4105="","",IF('TSA Input'!$J4105="Yes",'TSA Input'!$C4105,""))</f>
        <v/>
      </c>
      <c r="K4130" s="147" t="str">
        <f>IF('TSA Input'!$J4105="","",IF('TSA Input'!$J4105="Yes",'TSA Input'!$I4105,""))</f>
        <v/>
      </c>
      <c r="L4130" s="147" t="str">
        <f>IF('TSA Input'!$J4105="","",IF('TSA Input'!$J4105="Yes",'TSA Input'!$E4105,""))</f>
        <v/>
      </c>
      <c r="M4130" s="45" t="str">
        <f t="shared" si="3"/>
        <v/>
      </c>
      <c r="N4130" s="48"/>
      <c r="O4130" s="49"/>
      <c r="P4130" s="148" t="s">
        <v>31</v>
      </c>
      <c r="Q4130" s="149" t="s">
        <v>31</v>
      </c>
      <c r="R4130" s="1"/>
    </row>
    <row r="4131" spans="1:18" ht="15.75" hidden="1" customHeight="1">
      <c r="A4131" s="1" t="str">
        <f t="shared" si="1"/>
        <v/>
      </c>
      <c r="B4131" s="1"/>
      <c r="C4131" s="38" t="str">
        <f>IF('TSA Input'!J4106="","",IF('TSA Input'!J4106="Yes",'TSA Input'!B4106,"Ineligible"))</f>
        <v/>
      </c>
      <c r="D4131" s="39" t="str">
        <f>IF('TSA Input'!J4106="","",IF('TSA Input'!J4106="Yes",'TSA Input'!H4106,""))</f>
        <v/>
      </c>
      <c r="E4131" s="40" t="str">
        <f>IF('TSA Input'!J4106="","",IF('TSA Input'!J4106="Yes",'TSA Input'!G4106,""))</f>
        <v/>
      </c>
      <c r="F4131" s="42" t="str">
        <f>IF('TSA Input'!J4106="","",IF('TSA Input'!J4106="Yes",'TSA Input'!C4106,""))</f>
        <v/>
      </c>
      <c r="G4131" s="43" t="str">
        <f>IF('TSA Input'!J4106="","",IF('TSA Input'!J4106="Yes",'TSA Input'!I4106,""))</f>
        <v/>
      </c>
      <c r="H4131" s="43" t="str">
        <f>IF('TSA Input'!J4106="","",IF('TSA Input'!J4106="Yes",'TSA Input'!E4106,""))</f>
        <v/>
      </c>
      <c r="I4131" s="45" t="str">
        <f t="shared" si="2"/>
        <v/>
      </c>
      <c r="J4131" s="146" t="str">
        <f>IF('TSA Input'!$J4106="","",IF('TSA Input'!$J4106="Yes",'TSA Input'!$C4106,""))</f>
        <v/>
      </c>
      <c r="K4131" s="147" t="str">
        <f>IF('TSA Input'!$J4106="","",IF('TSA Input'!$J4106="Yes",'TSA Input'!$I4106,""))</f>
        <v/>
      </c>
      <c r="L4131" s="147" t="str">
        <f>IF('TSA Input'!$J4106="","",IF('TSA Input'!$J4106="Yes",'TSA Input'!$E4106,""))</f>
        <v/>
      </c>
      <c r="M4131" s="45" t="str">
        <f t="shared" si="3"/>
        <v/>
      </c>
      <c r="N4131" s="48"/>
      <c r="O4131" s="49"/>
      <c r="P4131" s="148" t="s">
        <v>31</v>
      </c>
      <c r="Q4131" s="149" t="s">
        <v>31</v>
      </c>
      <c r="R4131" s="1"/>
    </row>
    <row r="4132" spans="1:18" ht="15.75" hidden="1" customHeight="1">
      <c r="A4132" s="1" t="str">
        <f t="shared" si="1"/>
        <v/>
      </c>
      <c r="B4132" s="1"/>
      <c r="C4132" s="38" t="str">
        <f>IF('TSA Input'!J4107="","",IF('TSA Input'!J4107="Yes",'TSA Input'!B4107,"Ineligible"))</f>
        <v/>
      </c>
      <c r="D4132" s="39" t="str">
        <f>IF('TSA Input'!J4107="","",IF('TSA Input'!J4107="Yes",'TSA Input'!H4107,""))</f>
        <v/>
      </c>
      <c r="E4132" s="40" t="str">
        <f>IF('TSA Input'!J4107="","",IF('TSA Input'!J4107="Yes",'TSA Input'!G4107,""))</f>
        <v/>
      </c>
      <c r="F4132" s="42" t="str">
        <f>IF('TSA Input'!J4107="","",IF('TSA Input'!J4107="Yes",'TSA Input'!C4107,""))</f>
        <v/>
      </c>
      <c r="G4132" s="43" t="str">
        <f>IF('TSA Input'!J4107="","",IF('TSA Input'!J4107="Yes",'TSA Input'!I4107,""))</f>
        <v/>
      </c>
      <c r="H4132" s="43" t="str">
        <f>IF('TSA Input'!J4107="","",IF('TSA Input'!J4107="Yes",'TSA Input'!E4107,""))</f>
        <v/>
      </c>
      <c r="I4132" s="45" t="str">
        <f t="shared" si="2"/>
        <v/>
      </c>
      <c r="J4132" s="146" t="str">
        <f>IF('TSA Input'!$J4107="","",IF('TSA Input'!$J4107="Yes",'TSA Input'!$C4107,""))</f>
        <v/>
      </c>
      <c r="K4132" s="147" t="str">
        <f>IF('TSA Input'!$J4107="","",IF('TSA Input'!$J4107="Yes",'TSA Input'!$I4107,""))</f>
        <v/>
      </c>
      <c r="L4132" s="147" t="str">
        <f>IF('TSA Input'!$J4107="","",IF('TSA Input'!$J4107="Yes",'TSA Input'!$E4107,""))</f>
        <v/>
      </c>
      <c r="M4132" s="45" t="str">
        <f t="shared" si="3"/>
        <v/>
      </c>
      <c r="N4132" s="48"/>
      <c r="O4132" s="49"/>
      <c r="P4132" s="148" t="s">
        <v>31</v>
      </c>
      <c r="Q4132" s="149" t="s">
        <v>31</v>
      </c>
      <c r="R4132" s="1"/>
    </row>
    <row r="4133" spans="1:18" ht="15.75" hidden="1" customHeight="1">
      <c r="A4133" s="1" t="str">
        <f t="shared" si="1"/>
        <v/>
      </c>
      <c r="B4133" s="1"/>
      <c r="C4133" s="38" t="str">
        <f>IF('TSA Input'!J4108="","",IF('TSA Input'!J4108="Yes",'TSA Input'!B4108,"Ineligible"))</f>
        <v/>
      </c>
      <c r="D4133" s="39" t="str">
        <f>IF('TSA Input'!J4108="","",IF('TSA Input'!J4108="Yes",'TSA Input'!H4108,""))</f>
        <v/>
      </c>
      <c r="E4133" s="40" t="str">
        <f>IF('TSA Input'!J4108="","",IF('TSA Input'!J4108="Yes",'TSA Input'!G4108,""))</f>
        <v/>
      </c>
      <c r="F4133" s="42" t="str">
        <f>IF('TSA Input'!J4108="","",IF('TSA Input'!J4108="Yes",'TSA Input'!C4108,""))</f>
        <v/>
      </c>
      <c r="G4133" s="43" t="str">
        <f>IF('TSA Input'!J4108="","",IF('TSA Input'!J4108="Yes",'TSA Input'!I4108,""))</f>
        <v/>
      </c>
      <c r="H4133" s="43" t="str">
        <f>IF('TSA Input'!J4108="","",IF('TSA Input'!J4108="Yes",'TSA Input'!E4108,""))</f>
        <v/>
      </c>
      <c r="I4133" s="45" t="str">
        <f t="shared" si="2"/>
        <v/>
      </c>
      <c r="J4133" s="146" t="str">
        <f>IF('TSA Input'!$J4108="","",IF('TSA Input'!$J4108="Yes",'TSA Input'!$C4108,""))</f>
        <v/>
      </c>
      <c r="K4133" s="147" t="str">
        <f>IF('TSA Input'!$J4108="","",IF('TSA Input'!$J4108="Yes",'TSA Input'!$I4108,""))</f>
        <v/>
      </c>
      <c r="L4133" s="147" t="str">
        <f>IF('TSA Input'!$J4108="","",IF('TSA Input'!$J4108="Yes",'TSA Input'!$E4108,""))</f>
        <v/>
      </c>
      <c r="M4133" s="45" t="str">
        <f t="shared" si="3"/>
        <v/>
      </c>
      <c r="N4133" s="48"/>
      <c r="O4133" s="49"/>
      <c r="P4133" s="148" t="s">
        <v>31</v>
      </c>
      <c r="Q4133" s="149" t="s">
        <v>31</v>
      </c>
      <c r="R4133" s="1"/>
    </row>
    <row r="4134" spans="1:18" ht="15.75" hidden="1" customHeight="1">
      <c r="A4134" s="1" t="str">
        <f t="shared" si="1"/>
        <v/>
      </c>
      <c r="B4134" s="1"/>
      <c r="C4134" s="38" t="str">
        <f>IF('TSA Input'!J4109="","",IF('TSA Input'!J4109="Yes",'TSA Input'!B4109,"Ineligible"))</f>
        <v/>
      </c>
      <c r="D4134" s="39" t="str">
        <f>IF('TSA Input'!J4109="","",IF('TSA Input'!J4109="Yes",'TSA Input'!H4109,""))</f>
        <v/>
      </c>
      <c r="E4134" s="40" t="str">
        <f>IF('TSA Input'!J4109="","",IF('TSA Input'!J4109="Yes",'TSA Input'!G4109,""))</f>
        <v/>
      </c>
      <c r="F4134" s="42" t="str">
        <f>IF('TSA Input'!J4109="","",IF('TSA Input'!J4109="Yes",'TSA Input'!C4109,""))</f>
        <v/>
      </c>
      <c r="G4134" s="43" t="str">
        <f>IF('TSA Input'!J4109="","",IF('TSA Input'!J4109="Yes",'TSA Input'!I4109,""))</f>
        <v/>
      </c>
      <c r="H4134" s="43" t="str">
        <f>IF('TSA Input'!J4109="","",IF('TSA Input'!J4109="Yes",'TSA Input'!E4109,""))</f>
        <v/>
      </c>
      <c r="I4134" s="45" t="str">
        <f t="shared" si="2"/>
        <v/>
      </c>
      <c r="J4134" s="146" t="str">
        <f>IF('TSA Input'!$J4109="","",IF('TSA Input'!$J4109="Yes",'TSA Input'!$C4109,""))</f>
        <v/>
      </c>
      <c r="K4134" s="147" t="str">
        <f>IF('TSA Input'!$J4109="","",IF('TSA Input'!$J4109="Yes",'TSA Input'!$I4109,""))</f>
        <v/>
      </c>
      <c r="L4134" s="147" t="str">
        <f>IF('TSA Input'!$J4109="","",IF('TSA Input'!$J4109="Yes",'TSA Input'!$E4109,""))</f>
        <v/>
      </c>
      <c r="M4134" s="45" t="str">
        <f t="shared" si="3"/>
        <v/>
      </c>
      <c r="N4134" s="48"/>
      <c r="O4134" s="49"/>
      <c r="P4134" s="148" t="s">
        <v>31</v>
      </c>
      <c r="Q4134" s="149" t="s">
        <v>31</v>
      </c>
      <c r="R4134" s="1"/>
    </row>
    <row r="4135" spans="1:18" ht="15.75" hidden="1" customHeight="1">
      <c r="A4135" s="1" t="str">
        <f t="shared" si="1"/>
        <v/>
      </c>
      <c r="B4135" s="1"/>
      <c r="C4135" s="38" t="str">
        <f>IF('TSA Input'!J4110="","",IF('TSA Input'!J4110="Yes",'TSA Input'!B4110,"Ineligible"))</f>
        <v/>
      </c>
      <c r="D4135" s="39" t="str">
        <f>IF('TSA Input'!J4110="","",IF('TSA Input'!J4110="Yes",'TSA Input'!H4110,""))</f>
        <v/>
      </c>
      <c r="E4135" s="40" t="str">
        <f>IF('TSA Input'!J4110="","",IF('TSA Input'!J4110="Yes",'TSA Input'!G4110,""))</f>
        <v/>
      </c>
      <c r="F4135" s="42" t="str">
        <f>IF('TSA Input'!J4110="","",IF('TSA Input'!J4110="Yes",'TSA Input'!C4110,""))</f>
        <v/>
      </c>
      <c r="G4135" s="43" t="str">
        <f>IF('TSA Input'!J4110="","",IF('TSA Input'!J4110="Yes",'TSA Input'!I4110,""))</f>
        <v/>
      </c>
      <c r="H4135" s="43" t="str">
        <f>IF('TSA Input'!J4110="","",IF('TSA Input'!J4110="Yes",'TSA Input'!E4110,""))</f>
        <v/>
      </c>
      <c r="I4135" s="45" t="str">
        <f t="shared" si="2"/>
        <v/>
      </c>
      <c r="J4135" s="146" t="str">
        <f>IF('TSA Input'!$J4110="","",IF('TSA Input'!$J4110="Yes",'TSA Input'!$C4110,""))</f>
        <v/>
      </c>
      <c r="K4135" s="147" t="str">
        <f>IF('TSA Input'!$J4110="","",IF('TSA Input'!$J4110="Yes",'TSA Input'!$I4110,""))</f>
        <v/>
      </c>
      <c r="L4135" s="147" t="str">
        <f>IF('TSA Input'!$J4110="","",IF('TSA Input'!$J4110="Yes",'TSA Input'!$E4110,""))</f>
        <v/>
      </c>
      <c r="M4135" s="45" t="str">
        <f t="shared" si="3"/>
        <v/>
      </c>
      <c r="N4135" s="48"/>
      <c r="O4135" s="49"/>
      <c r="P4135" s="148" t="s">
        <v>31</v>
      </c>
      <c r="Q4135" s="149" t="s">
        <v>31</v>
      </c>
      <c r="R4135" s="1"/>
    </row>
    <row r="4136" spans="1:18" ht="15.75" hidden="1" customHeight="1">
      <c r="A4136" s="1" t="str">
        <f t="shared" si="1"/>
        <v/>
      </c>
      <c r="B4136" s="1"/>
      <c r="C4136" s="38" t="str">
        <f>IF('TSA Input'!J4111="","",IF('TSA Input'!J4111="Yes",'TSA Input'!B4111,"Ineligible"))</f>
        <v/>
      </c>
      <c r="D4136" s="39" t="str">
        <f>IF('TSA Input'!J4111="","",IF('TSA Input'!J4111="Yes",'TSA Input'!H4111,""))</f>
        <v/>
      </c>
      <c r="E4136" s="40" t="str">
        <f>IF('TSA Input'!J4111="","",IF('TSA Input'!J4111="Yes",'TSA Input'!G4111,""))</f>
        <v/>
      </c>
      <c r="F4136" s="42" t="str">
        <f>IF('TSA Input'!J4111="","",IF('TSA Input'!J4111="Yes",'TSA Input'!C4111,""))</f>
        <v/>
      </c>
      <c r="G4136" s="43" t="str">
        <f>IF('TSA Input'!J4111="","",IF('TSA Input'!J4111="Yes",'TSA Input'!I4111,""))</f>
        <v/>
      </c>
      <c r="H4136" s="43" t="str">
        <f>IF('TSA Input'!J4111="","",IF('TSA Input'!J4111="Yes",'TSA Input'!E4111,""))</f>
        <v/>
      </c>
      <c r="I4136" s="45" t="str">
        <f t="shared" si="2"/>
        <v/>
      </c>
      <c r="J4136" s="146" t="str">
        <f>IF('TSA Input'!$J4111="","",IF('TSA Input'!$J4111="Yes",'TSA Input'!$C4111,""))</f>
        <v/>
      </c>
      <c r="K4136" s="147" t="str">
        <f>IF('TSA Input'!$J4111="","",IF('TSA Input'!$J4111="Yes",'TSA Input'!$I4111,""))</f>
        <v/>
      </c>
      <c r="L4136" s="147" t="str">
        <f>IF('TSA Input'!$J4111="","",IF('TSA Input'!$J4111="Yes",'TSA Input'!$E4111,""))</f>
        <v/>
      </c>
      <c r="M4136" s="45" t="str">
        <f t="shared" si="3"/>
        <v/>
      </c>
      <c r="N4136" s="48"/>
      <c r="O4136" s="49"/>
      <c r="P4136" s="148" t="s">
        <v>31</v>
      </c>
      <c r="Q4136" s="149" t="s">
        <v>31</v>
      </c>
      <c r="R4136" s="1"/>
    </row>
    <row r="4137" spans="1:18" ht="15.75" hidden="1" customHeight="1">
      <c r="A4137" s="1" t="str">
        <f t="shared" si="1"/>
        <v/>
      </c>
      <c r="B4137" s="1"/>
      <c r="C4137" s="38" t="str">
        <f>IF('TSA Input'!J4112="","",IF('TSA Input'!J4112="Yes",'TSA Input'!B4112,"Ineligible"))</f>
        <v/>
      </c>
      <c r="D4137" s="39" t="str">
        <f>IF('TSA Input'!J4112="","",IF('TSA Input'!J4112="Yes",'TSA Input'!H4112,""))</f>
        <v/>
      </c>
      <c r="E4137" s="40" t="str">
        <f>IF('TSA Input'!J4112="","",IF('TSA Input'!J4112="Yes",'TSA Input'!G4112,""))</f>
        <v/>
      </c>
      <c r="F4137" s="42" t="str">
        <f>IF('TSA Input'!J4112="","",IF('TSA Input'!J4112="Yes",'TSA Input'!C4112,""))</f>
        <v/>
      </c>
      <c r="G4137" s="43" t="str">
        <f>IF('TSA Input'!J4112="","",IF('TSA Input'!J4112="Yes",'TSA Input'!I4112,""))</f>
        <v/>
      </c>
      <c r="H4137" s="43" t="str">
        <f>IF('TSA Input'!J4112="","",IF('TSA Input'!J4112="Yes",'TSA Input'!E4112,""))</f>
        <v/>
      </c>
      <c r="I4137" s="45" t="str">
        <f t="shared" si="2"/>
        <v/>
      </c>
      <c r="J4137" s="146" t="str">
        <f>IF('TSA Input'!$J4112="","",IF('TSA Input'!$J4112="Yes",'TSA Input'!$C4112,""))</f>
        <v/>
      </c>
      <c r="K4137" s="147" t="str">
        <f>IF('TSA Input'!$J4112="","",IF('TSA Input'!$J4112="Yes",'TSA Input'!$I4112,""))</f>
        <v/>
      </c>
      <c r="L4137" s="147" t="str">
        <f>IF('TSA Input'!$J4112="","",IF('TSA Input'!$J4112="Yes",'TSA Input'!$E4112,""))</f>
        <v/>
      </c>
      <c r="M4137" s="45" t="str">
        <f t="shared" si="3"/>
        <v/>
      </c>
      <c r="N4137" s="48"/>
      <c r="O4137" s="49"/>
      <c r="P4137" s="148" t="s">
        <v>31</v>
      </c>
      <c r="Q4137" s="149" t="s">
        <v>31</v>
      </c>
      <c r="R4137" s="1"/>
    </row>
    <row r="4138" spans="1:18" ht="15.75" hidden="1" customHeight="1">
      <c r="A4138" s="1" t="str">
        <f t="shared" si="1"/>
        <v/>
      </c>
      <c r="B4138" s="1"/>
      <c r="C4138" s="38" t="str">
        <f>IF('TSA Input'!J4113="","",IF('TSA Input'!J4113="Yes",'TSA Input'!B4113,"Ineligible"))</f>
        <v/>
      </c>
      <c r="D4138" s="39" t="str">
        <f>IF('TSA Input'!J4113="","",IF('TSA Input'!J4113="Yes",'TSA Input'!H4113,""))</f>
        <v/>
      </c>
      <c r="E4138" s="40" t="str">
        <f>IF('TSA Input'!J4113="","",IF('TSA Input'!J4113="Yes",'TSA Input'!G4113,""))</f>
        <v/>
      </c>
      <c r="F4138" s="42" t="str">
        <f>IF('TSA Input'!J4113="","",IF('TSA Input'!J4113="Yes",'TSA Input'!C4113,""))</f>
        <v/>
      </c>
      <c r="G4138" s="43" t="str">
        <f>IF('TSA Input'!J4113="","",IF('TSA Input'!J4113="Yes",'TSA Input'!I4113,""))</f>
        <v/>
      </c>
      <c r="H4138" s="43" t="str">
        <f>IF('TSA Input'!J4113="","",IF('TSA Input'!J4113="Yes",'TSA Input'!E4113,""))</f>
        <v/>
      </c>
      <c r="I4138" s="45" t="str">
        <f t="shared" si="2"/>
        <v/>
      </c>
      <c r="J4138" s="146" t="str">
        <f>IF('TSA Input'!$J4113="","",IF('TSA Input'!$J4113="Yes",'TSA Input'!$C4113,""))</f>
        <v/>
      </c>
      <c r="K4138" s="147" t="str">
        <f>IF('TSA Input'!$J4113="","",IF('TSA Input'!$J4113="Yes",'TSA Input'!$I4113,""))</f>
        <v/>
      </c>
      <c r="L4138" s="147" t="str">
        <f>IF('TSA Input'!$J4113="","",IF('TSA Input'!$J4113="Yes",'TSA Input'!$E4113,""))</f>
        <v/>
      </c>
      <c r="M4138" s="45" t="str">
        <f t="shared" si="3"/>
        <v/>
      </c>
      <c r="N4138" s="48"/>
      <c r="O4138" s="49"/>
      <c r="P4138" s="148" t="s">
        <v>31</v>
      </c>
      <c r="Q4138" s="149" t="s">
        <v>31</v>
      </c>
      <c r="R4138" s="1"/>
    </row>
    <row r="4139" spans="1:18" ht="15.75" hidden="1" customHeight="1">
      <c r="A4139" s="1" t="str">
        <f t="shared" si="1"/>
        <v/>
      </c>
      <c r="B4139" s="1"/>
      <c r="C4139" s="38" t="str">
        <f>IF('TSA Input'!J4114="","",IF('TSA Input'!J4114="Yes",'TSA Input'!B4114,"Ineligible"))</f>
        <v/>
      </c>
      <c r="D4139" s="39" t="str">
        <f>IF('TSA Input'!J4114="","",IF('TSA Input'!J4114="Yes",'TSA Input'!H4114,""))</f>
        <v/>
      </c>
      <c r="E4139" s="40" t="str">
        <f>IF('TSA Input'!J4114="","",IF('TSA Input'!J4114="Yes",'TSA Input'!G4114,""))</f>
        <v/>
      </c>
      <c r="F4139" s="42" t="str">
        <f>IF('TSA Input'!J4114="","",IF('TSA Input'!J4114="Yes",'TSA Input'!C4114,""))</f>
        <v/>
      </c>
      <c r="G4139" s="43" t="str">
        <f>IF('TSA Input'!J4114="","",IF('TSA Input'!J4114="Yes",'TSA Input'!I4114,""))</f>
        <v/>
      </c>
      <c r="H4139" s="43" t="str">
        <f>IF('TSA Input'!J4114="","",IF('TSA Input'!J4114="Yes",'TSA Input'!E4114,""))</f>
        <v/>
      </c>
      <c r="I4139" s="45" t="str">
        <f t="shared" si="2"/>
        <v/>
      </c>
      <c r="J4139" s="146" t="str">
        <f>IF('TSA Input'!$J4114="","",IF('TSA Input'!$J4114="Yes",'TSA Input'!$C4114,""))</f>
        <v/>
      </c>
      <c r="K4139" s="147" t="str">
        <f>IF('TSA Input'!$J4114="","",IF('TSA Input'!$J4114="Yes",'TSA Input'!$I4114,""))</f>
        <v/>
      </c>
      <c r="L4139" s="147" t="str">
        <f>IF('TSA Input'!$J4114="","",IF('TSA Input'!$J4114="Yes",'TSA Input'!$E4114,""))</f>
        <v/>
      </c>
      <c r="M4139" s="45" t="str">
        <f t="shared" si="3"/>
        <v/>
      </c>
      <c r="N4139" s="48"/>
      <c r="O4139" s="49"/>
      <c r="P4139" s="148" t="s">
        <v>31</v>
      </c>
      <c r="Q4139" s="149" t="s">
        <v>31</v>
      </c>
      <c r="R4139" s="1"/>
    </row>
    <row r="4140" spans="1:18" ht="15.75" hidden="1" customHeight="1">
      <c r="A4140" s="1" t="str">
        <f t="shared" si="1"/>
        <v/>
      </c>
      <c r="B4140" s="1"/>
      <c r="C4140" s="38" t="str">
        <f>IF('TSA Input'!J4115="","",IF('TSA Input'!J4115="Yes",'TSA Input'!B4115,"Ineligible"))</f>
        <v/>
      </c>
      <c r="D4140" s="39" t="str">
        <f>IF('TSA Input'!J4115="","",IF('TSA Input'!J4115="Yes",'TSA Input'!H4115,""))</f>
        <v/>
      </c>
      <c r="E4140" s="40" t="str">
        <f>IF('TSA Input'!J4115="","",IF('TSA Input'!J4115="Yes",'TSA Input'!G4115,""))</f>
        <v/>
      </c>
      <c r="F4140" s="42" t="str">
        <f>IF('TSA Input'!J4115="","",IF('TSA Input'!J4115="Yes",'TSA Input'!C4115,""))</f>
        <v/>
      </c>
      <c r="G4140" s="43" t="str">
        <f>IF('TSA Input'!J4115="","",IF('TSA Input'!J4115="Yes",'TSA Input'!I4115,""))</f>
        <v/>
      </c>
      <c r="H4140" s="43" t="str">
        <f>IF('TSA Input'!J4115="","",IF('TSA Input'!J4115="Yes",'TSA Input'!E4115,""))</f>
        <v/>
      </c>
      <c r="I4140" s="45" t="str">
        <f t="shared" si="2"/>
        <v/>
      </c>
      <c r="J4140" s="146" t="str">
        <f>IF('TSA Input'!$J4115="","",IF('TSA Input'!$J4115="Yes",'TSA Input'!$C4115,""))</f>
        <v/>
      </c>
      <c r="K4140" s="147" t="str">
        <f>IF('TSA Input'!$J4115="","",IF('TSA Input'!$J4115="Yes",'TSA Input'!$I4115,""))</f>
        <v/>
      </c>
      <c r="L4140" s="147" t="str">
        <f>IF('TSA Input'!$J4115="","",IF('TSA Input'!$J4115="Yes",'TSA Input'!$E4115,""))</f>
        <v/>
      </c>
      <c r="M4140" s="45" t="str">
        <f t="shared" si="3"/>
        <v/>
      </c>
      <c r="N4140" s="48"/>
      <c r="O4140" s="49"/>
      <c r="P4140" s="148" t="s">
        <v>31</v>
      </c>
      <c r="Q4140" s="149" t="s">
        <v>31</v>
      </c>
      <c r="R4140" s="1"/>
    </row>
    <row r="4141" spans="1:18" ht="15.75" hidden="1" customHeight="1">
      <c r="A4141" s="1" t="str">
        <f t="shared" si="1"/>
        <v/>
      </c>
      <c r="B4141" s="1"/>
      <c r="C4141" s="38" t="str">
        <f>IF('TSA Input'!J4116="","",IF('TSA Input'!J4116="Yes",'TSA Input'!B4116,"Ineligible"))</f>
        <v/>
      </c>
      <c r="D4141" s="39" t="str">
        <f>IF('TSA Input'!J4116="","",IF('TSA Input'!J4116="Yes",'TSA Input'!H4116,""))</f>
        <v/>
      </c>
      <c r="E4141" s="40" t="str">
        <f>IF('TSA Input'!J4116="","",IF('TSA Input'!J4116="Yes",'TSA Input'!G4116,""))</f>
        <v/>
      </c>
      <c r="F4141" s="42" t="str">
        <f>IF('TSA Input'!J4116="","",IF('TSA Input'!J4116="Yes",'TSA Input'!C4116,""))</f>
        <v/>
      </c>
      <c r="G4141" s="43" t="str">
        <f>IF('TSA Input'!J4116="","",IF('TSA Input'!J4116="Yes",'TSA Input'!I4116,""))</f>
        <v/>
      </c>
      <c r="H4141" s="43" t="str">
        <f>IF('TSA Input'!J4116="","",IF('TSA Input'!J4116="Yes",'TSA Input'!E4116,""))</f>
        <v/>
      </c>
      <c r="I4141" s="45" t="str">
        <f t="shared" si="2"/>
        <v/>
      </c>
      <c r="J4141" s="146" t="str">
        <f>IF('TSA Input'!$J4116="","",IF('TSA Input'!$J4116="Yes",'TSA Input'!$C4116,""))</f>
        <v/>
      </c>
      <c r="K4141" s="147" t="str">
        <f>IF('TSA Input'!$J4116="","",IF('TSA Input'!$J4116="Yes",'TSA Input'!$I4116,""))</f>
        <v/>
      </c>
      <c r="L4141" s="147" t="str">
        <f>IF('TSA Input'!$J4116="","",IF('TSA Input'!$J4116="Yes",'TSA Input'!$E4116,""))</f>
        <v/>
      </c>
      <c r="M4141" s="45" t="str">
        <f t="shared" si="3"/>
        <v/>
      </c>
      <c r="N4141" s="48"/>
      <c r="O4141" s="49"/>
      <c r="P4141" s="148" t="s">
        <v>31</v>
      </c>
      <c r="Q4141" s="149" t="s">
        <v>31</v>
      </c>
      <c r="R4141" s="1"/>
    </row>
    <row r="4142" spans="1:18" ht="15.75" hidden="1" customHeight="1">
      <c r="A4142" s="1" t="str">
        <f t="shared" si="1"/>
        <v/>
      </c>
      <c r="B4142" s="1"/>
      <c r="C4142" s="38" t="str">
        <f>IF('TSA Input'!J4117="","",IF('TSA Input'!J4117="Yes",'TSA Input'!B4117,"Ineligible"))</f>
        <v/>
      </c>
      <c r="D4142" s="39" t="str">
        <f>IF('TSA Input'!J4117="","",IF('TSA Input'!J4117="Yes",'TSA Input'!H4117,""))</f>
        <v/>
      </c>
      <c r="E4142" s="40" t="str">
        <f>IF('TSA Input'!J4117="","",IF('TSA Input'!J4117="Yes",'TSA Input'!G4117,""))</f>
        <v/>
      </c>
      <c r="F4142" s="42" t="str">
        <f>IF('TSA Input'!J4117="","",IF('TSA Input'!J4117="Yes",'TSA Input'!C4117,""))</f>
        <v/>
      </c>
      <c r="G4142" s="43" t="str">
        <f>IF('TSA Input'!J4117="","",IF('TSA Input'!J4117="Yes",'TSA Input'!I4117,""))</f>
        <v/>
      </c>
      <c r="H4142" s="43" t="str">
        <f>IF('TSA Input'!J4117="","",IF('TSA Input'!J4117="Yes",'TSA Input'!E4117,""))</f>
        <v/>
      </c>
      <c r="I4142" s="45" t="str">
        <f t="shared" si="2"/>
        <v/>
      </c>
      <c r="J4142" s="146" t="str">
        <f>IF('TSA Input'!$J4117="","",IF('TSA Input'!$J4117="Yes",'TSA Input'!$C4117,""))</f>
        <v/>
      </c>
      <c r="K4142" s="147" t="str">
        <f>IF('TSA Input'!$J4117="","",IF('TSA Input'!$J4117="Yes",'TSA Input'!$I4117,""))</f>
        <v/>
      </c>
      <c r="L4142" s="147" t="str">
        <f>IF('TSA Input'!$J4117="","",IF('TSA Input'!$J4117="Yes",'TSA Input'!$E4117,""))</f>
        <v/>
      </c>
      <c r="M4142" s="45" t="str">
        <f t="shared" si="3"/>
        <v/>
      </c>
      <c r="N4142" s="48"/>
      <c r="O4142" s="49"/>
      <c r="P4142" s="148" t="s">
        <v>31</v>
      </c>
      <c r="Q4142" s="149" t="s">
        <v>31</v>
      </c>
      <c r="R4142" s="1"/>
    </row>
    <row r="4143" spans="1:18" ht="15.75" hidden="1" customHeight="1">
      <c r="A4143" s="1" t="str">
        <f t="shared" si="1"/>
        <v/>
      </c>
      <c r="B4143" s="1"/>
      <c r="C4143" s="38" t="str">
        <f>IF('TSA Input'!J4118="","",IF('TSA Input'!J4118="Yes",'TSA Input'!B4118,"Ineligible"))</f>
        <v/>
      </c>
      <c r="D4143" s="39" t="str">
        <f>IF('TSA Input'!J4118="","",IF('TSA Input'!J4118="Yes",'TSA Input'!H4118,""))</f>
        <v/>
      </c>
      <c r="E4143" s="40" t="str">
        <f>IF('TSA Input'!J4118="","",IF('TSA Input'!J4118="Yes",'TSA Input'!G4118,""))</f>
        <v/>
      </c>
      <c r="F4143" s="42" t="str">
        <f>IF('TSA Input'!J4118="","",IF('TSA Input'!J4118="Yes",'TSA Input'!C4118,""))</f>
        <v/>
      </c>
      <c r="G4143" s="43" t="str">
        <f>IF('TSA Input'!J4118="","",IF('TSA Input'!J4118="Yes",'TSA Input'!I4118,""))</f>
        <v/>
      </c>
      <c r="H4143" s="43" t="str">
        <f>IF('TSA Input'!J4118="","",IF('TSA Input'!J4118="Yes",'TSA Input'!E4118,""))</f>
        <v/>
      </c>
      <c r="I4143" s="45" t="str">
        <f t="shared" si="2"/>
        <v/>
      </c>
      <c r="J4143" s="146" t="str">
        <f>IF('TSA Input'!$J4118="","",IF('TSA Input'!$J4118="Yes",'TSA Input'!$C4118,""))</f>
        <v/>
      </c>
      <c r="K4143" s="147" t="str">
        <f>IF('TSA Input'!$J4118="","",IF('TSA Input'!$J4118="Yes",'TSA Input'!$I4118,""))</f>
        <v/>
      </c>
      <c r="L4143" s="147" t="str">
        <f>IF('TSA Input'!$J4118="","",IF('TSA Input'!$J4118="Yes",'TSA Input'!$E4118,""))</f>
        <v/>
      </c>
      <c r="M4143" s="45" t="str">
        <f t="shared" si="3"/>
        <v/>
      </c>
      <c r="N4143" s="48"/>
      <c r="O4143" s="49"/>
      <c r="P4143" s="148" t="s">
        <v>31</v>
      </c>
      <c r="Q4143" s="149" t="s">
        <v>31</v>
      </c>
      <c r="R4143" s="1"/>
    </row>
    <row r="4144" spans="1:18" ht="15.75" hidden="1" customHeight="1">
      <c r="A4144" s="1" t="str">
        <f t="shared" si="1"/>
        <v/>
      </c>
      <c r="B4144" s="1"/>
      <c r="C4144" s="38" t="str">
        <f>IF('TSA Input'!J4119="","",IF('TSA Input'!J4119="Yes",'TSA Input'!B4119,"Ineligible"))</f>
        <v/>
      </c>
      <c r="D4144" s="39" t="str">
        <f>IF('TSA Input'!J4119="","",IF('TSA Input'!J4119="Yes",'TSA Input'!H4119,""))</f>
        <v/>
      </c>
      <c r="E4144" s="40" t="str">
        <f>IF('TSA Input'!J4119="","",IF('TSA Input'!J4119="Yes",'TSA Input'!G4119,""))</f>
        <v/>
      </c>
      <c r="F4144" s="42" t="str">
        <f>IF('TSA Input'!J4119="","",IF('TSA Input'!J4119="Yes",'TSA Input'!C4119,""))</f>
        <v/>
      </c>
      <c r="G4144" s="43" t="str">
        <f>IF('TSA Input'!J4119="","",IF('TSA Input'!J4119="Yes",'TSA Input'!I4119,""))</f>
        <v/>
      </c>
      <c r="H4144" s="43" t="str">
        <f>IF('TSA Input'!J4119="","",IF('TSA Input'!J4119="Yes",'TSA Input'!E4119,""))</f>
        <v/>
      </c>
      <c r="I4144" s="45" t="str">
        <f t="shared" si="2"/>
        <v/>
      </c>
      <c r="J4144" s="146" t="str">
        <f>IF('TSA Input'!$J4119="","",IF('TSA Input'!$J4119="Yes",'TSA Input'!$C4119,""))</f>
        <v/>
      </c>
      <c r="K4144" s="147" t="str">
        <f>IF('TSA Input'!$J4119="","",IF('TSA Input'!$J4119="Yes",'TSA Input'!$I4119,""))</f>
        <v/>
      </c>
      <c r="L4144" s="147" t="str">
        <f>IF('TSA Input'!$J4119="","",IF('TSA Input'!$J4119="Yes",'TSA Input'!$E4119,""))</f>
        <v/>
      </c>
      <c r="M4144" s="45" t="str">
        <f t="shared" si="3"/>
        <v/>
      </c>
      <c r="N4144" s="48"/>
      <c r="O4144" s="49"/>
      <c r="P4144" s="148" t="s">
        <v>31</v>
      </c>
      <c r="Q4144" s="149" t="s">
        <v>31</v>
      </c>
      <c r="R4144" s="1"/>
    </row>
    <row r="4145" spans="1:18" ht="15.75" hidden="1" customHeight="1">
      <c r="A4145" s="1" t="str">
        <f t="shared" si="1"/>
        <v/>
      </c>
      <c r="B4145" s="1"/>
      <c r="C4145" s="38" t="str">
        <f>IF('TSA Input'!J4120="","",IF('TSA Input'!J4120="Yes",'TSA Input'!B4120,"Ineligible"))</f>
        <v/>
      </c>
      <c r="D4145" s="39" t="str">
        <f>IF('TSA Input'!J4120="","",IF('TSA Input'!J4120="Yes",'TSA Input'!H4120,""))</f>
        <v/>
      </c>
      <c r="E4145" s="40" t="str">
        <f>IF('TSA Input'!J4120="","",IF('TSA Input'!J4120="Yes",'TSA Input'!G4120,""))</f>
        <v/>
      </c>
      <c r="F4145" s="42" t="str">
        <f>IF('TSA Input'!J4120="","",IF('TSA Input'!J4120="Yes",'TSA Input'!C4120,""))</f>
        <v/>
      </c>
      <c r="G4145" s="43" t="str">
        <f>IF('TSA Input'!J4120="","",IF('TSA Input'!J4120="Yes",'TSA Input'!I4120,""))</f>
        <v/>
      </c>
      <c r="H4145" s="43" t="str">
        <f>IF('TSA Input'!J4120="","",IF('TSA Input'!J4120="Yes",'TSA Input'!E4120,""))</f>
        <v/>
      </c>
      <c r="I4145" s="45" t="str">
        <f t="shared" si="2"/>
        <v/>
      </c>
      <c r="J4145" s="146" t="str">
        <f>IF('TSA Input'!$J4120="","",IF('TSA Input'!$J4120="Yes",'TSA Input'!$C4120,""))</f>
        <v/>
      </c>
      <c r="K4145" s="147" t="str">
        <f>IF('TSA Input'!$J4120="","",IF('TSA Input'!$J4120="Yes",'TSA Input'!$I4120,""))</f>
        <v/>
      </c>
      <c r="L4145" s="147" t="str">
        <f>IF('TSA Input'!$J4120="","",IF('TSA Input'!$J4120="Yes",'TSA Input'!$E4120,""))</f>
        <v/>
      </c>
      <c r="M4145" s="45" t="str">
        <f t="shared" si="3"/>
        <v/>
      </c>
      <c r="N4145" s="48"/>
      <c r="O4145" s="49"/>
      <c r="P4145" s="148" t="s">
        <v>31</v>
      </c>
      <c r="Q4145" s="149" t="s">
        <v>31</v>
      </c>
      <c r="R4145" s="1"/>
    </row>
    <row r="4146" spans="1:18" ht="15.75" hidden="1" customHeight="1">
      <c r="A4146" s="1" t="str">
        <f t="shared" si="1"/>
        <v/>
      </c>
      <c r="B4146" s="1"/>
      <c r="C4146" s="38" t="str">
        <f>IF('TSA Input'!J4121="","",IF('TSA Input'!J4121="Yes",'TSA Input'!B4121,"Ineligible"))</f>
        <v/>
      </c>
      <c r="D4146" s="39" t="str">
        <f>IF('TSA Input'!J4121="","",IF('TSA Input'!J4121="Yes",'TSA Input'!H4121,""))</f>
        <v/>
      </c>
      <c r="E4146" s="40" t="str">
        <f>IF('TSA Input'!J4121="","",IF('TSA Input'!J4121="Yes",'TSA Input'!G4121,""))</f>
        <v/>
      </c>
      <c r="F4146" s="42" t="str">
        <f>IF('TSA Input'!J4121="","",IF('TSA Input'!J4121="Yes",'TSA Input'!C4121,""))</f>
        <v/>
      </c>
      <c r="G4146" s="43" t="str">
        <f>IF('TSA Input'!J4121="","",IF('TSA Input'!J4121="Yes",'TSA Input'!I4121,""))</f>
        <v/>
      </c>
      <c r="H4146" s="43" t="str">
        <f>IF('TSA Input'!J4121="","",IF('TSA Input'!J4121="Yes",'TSA Input'!E4121,""))</f>
        <v/>
      </c>
      <c r="I4146" s="45" t="str">
        <f t="shared" si="2"/>
        <v/>
      </c>
      <c r="J4146" s="146" t="str">
        <f>IF('TSA Input'!$J4121="","",IF('TSA Input'!$J4121="Yes",'TSA Input'!$C4121,""))</f>
        <v/>
      </c>
      <c r="K4146" s="147" t="str">
        <f>IF('TSA Input'!$J4121="","",IF('TSA Input'!$J4121="Yes",'TSA Input'!$I4121,""))</f>
        <v/>
      </c>
      <c r="L4146" s="147" t="str">
        <f>IF('TSA Input'!$J4121="","",IF('TSA Input'!$J4121="Yes",'TSA Input'!$E4121,""))</f>
        <v/>
      </c>
      <c r="M4146" s="45" t="str">
        <f t="shared" si="3"/>
        <v/>
      </c>
      <c r="N4146" s="48"/>
      <c r="O4146" s="49"/>
      <c r="P4146" s="148" t="s">
        <v>31</v>
      </c>
      <c r="Q4146" s="149" t="s">
        <v>31</v>
      </c>
      <c r="R4146" s="1"/>
    </row>
    <row r="4147" spans="1:18" ht="15.75" hidden="1" customHeight="1">
      <c r="A4147" s="1" t="str">
        <f t="shared" si="1"/>
        <v/>
      </c>
      <c r="B4147" s="1"/>
      <c r="C4147" s="38" t="str">
        <f>IF('TSA Input'!J4122="","",IF('TSA Input'!J4122="Yes",'TSA Input'!B4122,"Ineligible"))</f>
        <v/>
      </c>
      <c r="D4147" s="39" t="str">
        <f>IF('TSA Input'!J4122="","",IF('TSA Input'!J4122="Yes",'TSA Input'!H4122,""))</f>
        <v/>
      </c>
      <c r="E4147" s="40" t="str">
        <f>IF('TSA Input'!J4122="","",IF('TSA Input'!J4122="Yes",'TSA Input'!G4122,""))</f>
        <v/>
      </c>
      <c r="F4147" s="42" t="str">
        <f>IF('TSA Input'!J4122="","",IF('TSA Input'!J4122="Yes",'TSA Input'!C4122,""))</f>
        <v/>
      </c>
      <c r="G4147" s="43" t="str">
        <f>IF('TSA Input'!J4122="","",IF('TSA Input'!J4122="Yes",'TSA Input'!I4122,""))</f>
        <v/>
      </c>
      <c r="H4147" s="43" t="str">
        <f>IF('TSA Input'!J4122="","",IF('TSA Input'!J4122="Yes",'TSA Input'!E4122,""))</f>
        <v/>
      </c>
      <c r="I4147" s="45" t="str">
        <f t="shared" si="2"/>
        <v/>
      </c>
      <c r="J4147" s="146" t="str">
        <f>IF('TSA Input'!$J4122="","",IF('TSA Input'!$J4122="Yes",'TSA Input'!$C4122,""))</f>
        <v/>
      </c>
      <c r="K4147" s="147" t="str">
        <f>IF('TSA Input'!$J4122="","",IF('TSA Input'!$J4122="Yes",'TSA Input'!$I4122,""))</f>
        <v/>
      </c>
      <c r="L4147" s="147" t="str">
        <f>IF('TSA Input'!$J4122="","",IF('TSA Input'!$J4122="Yes",'TSA Input'!$E4122,""))</f>
        <v/>
      </c>
      <c r="M4147" s="45" t="str">
        <f t="shared" si="3"/>
        <v/>
      </c>
      <c r="N4147" s="48"/>
      <c r="O4147" s="49"/>
      <c r="P4147" s="148" t="s">
        <v>31</v>
      </c>
      <c r="Q4147" s="149" t="s">
        <v>31</v>
      </c>
      <c r="R4147" s="1"/>
    </row>
    <row r="4148" spans="1:18" ht="15.75" hidden="1" customHeight="1">
      <c r="A4148" s="1" t="str">
        <f t="shared" si="1"/>
        <v/>
      </c>
      <c r="B4148" s="1"/>
      <c r="C4148" s="38" t="str">
        <f>IF('TSA Input'!J4123="","",IF('TSA Input'!J4123="Yes",'TSA Input'!B4123,"Ineligible"))</f>
        <v/>
      </c>
      <c r="D4148" s="39" t="str">
        <f>IF('TSA Input'!J4123="","",IF('TSA Input'!J4123="Yes",'TSA Input'!H4123,""))</f>
        <v/>
      </c>
      <c r="E4148" s="40" t="str">
        <f>IF('TSA Input'!J4123="","",IF('TSA Input'!J4123="Yes",'TSA Input'!G4123,""))</f>
        <v/>
      </c>
      <c r="F4148" s="42" t="str">
        <f>IF('TSA Input'!J4123="","",IF('TSA Input'!J4123="Yes",'TSA Input'!C4123,""))</f>
        <v/>
      </c>
      <c r="G4148" s="43" t="str">
        <f>IF('TSA Input'!J4123="","",IF('TSA Input'!J4123="Yes",'TSA Input'!I4123,""))</f>
        <v/>
      </c>
      <c r="H4148" s="43" t="str">
        <f>IF('TSA Input'!J4123="","",IF('TSA Input'!J4123="Yes",'TSA Input'!E4123,""))</f>
        <v/>
      </c>
      <c r="I4148" s="45" t="str">
        <f t="shared" si="2"/>
        <v/>
      </c>
      <c r="J4148" s="146" t="str">
        <f>IF('TSA Input'!$J4123="","",IF('TSA Input'!$J4123="Yes",'TSA Input'!$C4123,""))</f>
        <v/>
      </c>
      <c r="K4148" s="147" t="str">
        <f>IF('TSA Input'!$J4123="","",IF('TSA Input'!$J4123="Yes",'TSA Input'!$I4123,""))</f>
        <v/>
      </c>
      <c r="L4148" s="147" t="str">
        <f>IF('TSA Input'!$J4123="","",IF('TSA Input'!$J4123="Yes",'TSA Input'!$E4123,""))</f>
        <v/>
      </c>
      <c r="M4148" s="45" t="str">
        <f t="shared" si="3"/>
        <v/>
      </c>
      <c r="N4148" s="48"/>
      <c r="O4148" s="49"/>
      <c r="P4148" s="148" t="s">
        <v>31</v>
      </c>
      <c r="Q4148" s="149" t="s">
        <v>31</v>
      </c>
      <c r="R4148" s="1"/>
    </row>
    <row r="4149" spans="1:18" ht="15.75" hidden="1" customHeight="1">
      <c r="A4149" s="1" t="str">
        <f t="shared" si="1"/>
        <v/>
      </c>
      <c r="B4149" s="1"/>
      <c r="C4149" s="38" t="str">
        <f>IF('TSA Input'!J4124="","",IF('TSA Input'!J4124="Yes",'TSA Input'!B4124,"Ineligible"))</f>
        <v/>
      </c>
      <c r="D4149" s="39" t="str">
        <f>IF('TSA Input'!J4124="","",IF('TSA Input'!J4124="Yes",'TSA Input'!H4124,""))</f>
        <v/>
      </c>
      <c r="E4149" s="40" t="str">
        <f>IF('TSA Input'!J4124="","",IF('TSA Input'!J4124="Yes",'TSA Input'!G4124,""))</f>
        <v/>
      </c>
      <c r="F4149" s="42" t="str">
        <f>IF('TSA Input'!J4124="","",IF('TSA Input'!J4124="Yes",'TSA Input'!C4124,""))</f>
        <v/>
      </c>
      <c r="G4149" s="43" t="str">
        <f>IF('TSA Input'!J4124="","",IF('TSA Input'!J4124="Yes",'TSA Input'!I4124,""))</f>
        <v/>
      </c>
      <c r="H4149" s="43" t="str">
        <f>IF('TSA Input'!J4124="","",IF('TSA Input'!J4124="Yes",'TSA Input'!E4124,""))</f>
        <v/>
      </c>
      <c r="I4149" s="45" t="str">
        <f t="shared" si="2"/>
        <v/>
      </c>
      <c r="J4149" s="146" t="str">
        <f>IF('TSA Input'!$J4124="","",IF('TSA Input'!$J4124="Yes",'TSA Input'!$C4124,""))</f>
        <v/>
      </c>
      <c r="K4149" s="147" t="str">
        <f>IF('TSA Input'!$J4124="","",IF('TSA Input'!$J4124="Yes",'TSA Input'!$I4124,""))</f>
        <v/>
      </c>
      <c r="L4149" s="147" t="str">
        <f>IF('TSA Input'!$J4124="","",IF('TSA Input'!$J4124="Yes",'TSA Input'!$E4124,""))</f>
        <v/>
      </c>
      <c r="M4149" s="45" t="str">
        <f t="shared" si="3"/>
        <v/>
      </c>
      <c r="N4149" s="48"/>
      <c r="O4149" s="49"/>
      <c r="P4149" s="148" t="s">
        <v>31</v>
      </c>
      <c r="Q4149" s="149" t="s">
        <v>31</v>
      </c>
      <c r="R4149" s="1"/>
    </row>
    <row r="4150" spans="1:18" ht="15.75" hidden="1" customHeight="1">
      <c r="A4150" s="1" t="str">
        <f t="shared" si="1"/>
        <v/>
      </c>
      <c r="B4150" s="1"/>
      <c r="C4150" s="38" t="str">
        <f>IF('TSA Input'!J4125="","",IF('TSA Input'!J4125="Yes",'TSA Input'!B4125,"Ineligible"))</f>
        <v/>
      </c>
      <c r="D4150" s="39" t="str">
        <f>IF('TSA Input'!J4125="","",IF('TSA Input'!J4125="Yes",'TSA Input'!H4125,""))</f>
        <v/>
      </c>
      <c r="E4150" s="40" t="str">
        <f>IF('TSA Input'!J4125="","",IF('TSA Input'!J4125="Yes",'TSA Input'!G4125,""))</f>
        <v/>
      </c>
      <c r="F4150" s="42" t="str">
        <f>IF('TSA Input'!J4125="","",IF('TSA Input'!J4125="Yes",'TSA Input'!C4125,""))</f>
        <v/>
      </c>
      <c r="G4150" s="43" t="str">
        <f>IF('TSA Input'!J4125="","",IF('TSA Input'!J4125="Yes",'TSA Input'!I4125,""))</f>
        <v/>
      </c>
      <c r="H4150" s="43" t="str">
        <f>IF('TSA Input'!J4125="","",IF('TSA Input'!J4125="Yes",'TSA Input'!E4125,""))</f>
        <v/>
      </c>
      <c r="I4150" s="45" t="str">
        <f t="shared" si="2"/>
        <v/>
      </c>
      <c r="J4150" s="146" t="str">
        <f>IF('TSA Input'!$J4125="","",IF('TSA Input'!$J4125="Yes",'TSA Input'!$C4125,""))</f>
        <v/>
      </c>
      <c r="K4150" s="147" t="str">
        <f>IF('TSA Input'!$J4125="","",IF('TSA Input'!$J4125="Yes",'TSA Input'!$I4125,""))</f>
        <v/>
      </c>
      <c r="L4150" s="147" t="str">
        <f>IF('TSA Input'!$J4125="","",IF('TSA Input'!$J4125="Yes",'TSA Input'!$E4125,""))</f>
        <v/>
      </c>
      <c r="M4150" s="45" t="str">
        <f t="shared" si="3"/>
        <v/>
      </c>
      <c r="N4150" s="48"/>
      <c r="O4150" s="49"/>
      <c r="P4150" s="148" t="s">
        <v>31</v>
      </c>
      <c r="Q4150" s="149" t="s">
        <v>31</v>
      </c>
      <c r="R4150" s="1"/>
    </row>
    <row r="4151" spans="1:18" ht="15.75" hidden="1" customHeight="1">
      <c r="A4151" s="1" t="str">
        <f t="shared" si="1"/>
        <v/>
      </c>
      <c r="B4151" s="1"/>
      <c r="C4151" s="38" t="str">
        <f>IF('TSA Input'!J4126="","",IF('TSA Input'!J4126="Yes",'TSA Input'!B4126,"Ineligible"))</f>
        <v/>
      </c>
      <c r="D4151" s="39" t="str">
        <f>IF('TSA Input'!J4126="","",IF('TSA Input'!J4126="Yes",'TSA Input'!H4126,""))</f>
        <v/>
      </c>
      <c r="E4151" s="40" t="str">
        <f>IF('TSA Input'!J4126="","",IF('TSA Input'!J4126="Yes",'TSA Input'!G4126,""))</f>
        <v/>
      </c>
      <c r="F4151" s="42" t="str">
        <f>IF('TSA Input'!J4126="","",IF('TSA Input'!J4126="Yes",'TSA Input'!C4126,""))</f>
        <v/>
      </c>
      <c r="G4151" s="43" t="str">
        <f>IF('TSA Input'!J4126="","",IF('TSA Input'!J4126="Yes",'TSA Input'!I4126,""))</f>
        <v/>
      </c>
      <c r="H4151" s="43" t="str">
        <f>IF('TSA Input'!J4126="","",IF('TSA Input'!J4126="Yes",'TSA Input'!E4126,""))</f>
        <v/>
      </c>
      <c r="I4151" s="45" t="str">
        <f t="shared" si="2"/>
        <v/>
      </c>
      <c r="J4151" s="146" t="str">
        <f>IF('TSA Input'!$J4126="","",IF('TSA Input'!$J4126="Yes",'TSA Input'!$C4126,""))</f>
        <v/>
      </c>
      <c r="K4151" s="147" t="str">
        <f>IF('TSA Input'!$J4126="","",IF('TSA Input'!$J4126="Yes",'TSA Input'!$I4126,""))</f>
        <v/>
      </c>
      <c r="L4151" s="147" t="str">
        <f>IF('TSA Input'!$J4126="","",IF('TSA Input'!$J4126="Yes",'TSA Input'!$E4126,""))</f>
        <v/>
      </c>
      <c r="M4151" s="45" t="str">
        <f t="shared" si="3"/>
        <v/>
      </c>
      <c r="N4151" s="48"/>
      <c r="O4151" s="49"/>
      <c r="P4151" s="148" t="s">
        <v>31</v>
      </c>
      <c r="Q4151" s="149" t="s">
        <v>31</v>
      </c>
      <c r="R4151" s="1"/>
    </row>
    <row r="4152" spans="1:18" ht="15.75" hidden="1" customHeight="1">
      <c r="A4152" s="1" t="str">
        <f t="shared" si="1"/>
        <v/>
      </c>
      <c r="B4152" s="1"/>
      <c r="C4152" s="38" t="str">
        <f>IF('TSA Input'!J4127="","",IF('TSA Input'!J4127="Yes",'TSA Input'!B4127,"Ineligible"))</f>
        <v/>
      </c>
      <c r="D4152" s="39" t="str">
        <f>IF('TSA Input'!J4127="","",IF('TSA Input'!J4127="Yes",'TSA Input'!H4127,""))</f>
        <v/>
      </c>
      <c r="E4152" s="40" t="str">
        <f>IF('TSA Input'!J4127="","",IF('TSA Input'!J4127="Yes",'TSA Input'!G4127,""))</f>
        <v/>
      </c>
      <c r="F4152" s="42" t="str">
        <f>IF('TSA Input'!J4127="","",IF('TSA Input'!J4127="Yes",'TSA Input'!C4127,""))</f>
        <v/>
      </c>
      <c r="G4152" s="43" t="str">
        <f>IF('TSA Input'!J4127="","",IF('TSA Input'!J4127="Yes",'TSA Input'!I4127,""))</f>
        <v/>
      </c>
      <c r="H4152" s="43" t="str">
        <f>IF('TSA Input'!J4127="","",IF('TSA Input'!J4127="Yes",'TSA Input'!E4127,""))</f>
        <v/>
      </c>
      <c r="I4152" s="45" t="str">
        <f t="shared" si="2"/>
        <v/>
      </c>
      <c r="J4152" s="146" t="str">
        <f>IF('TSA Input'!$J4127="","",IF('TSA Input'!$J4127="Yes",'TSA Input'!$C4127,""))</f>
        <v/>
      </c>
      <c r="K4152" s="147" t="str">
        <f>IF('TSA Input'!$J4127="","",IF('TSA Input'!$J4127="Yes",'TSA Input'!$I4127,""))</f>
        <v/>
      </c>
      <c r="L4152" s="147" t="str">
        <f>IF('TSA Input'!$J4127="","",IF('TSA Input'!$J4127="Yes",'TSA Input'!$E4127,""))</f>
        <v/>
      </c>
      <c r="M4152" s="45" t="str">
        <f t="shared" si="3"/>
        <v/>
      </c>
      <c r="N4152" s="48"/>
      <c r="O4152" s="49"/>
      <c r="P4152" s="148" t="s">
        <v>31</v>
      </c>
      <c r="Q4152" s="149" t="s">
        <v>31</v>
      </c>
      <c r="R4152" s="1"/>
    </row>
    <row r="4153" spans="1:18" ht="15.75" hidden="1" customHeight="1">
      <c r="A4153" s="1" t="str">
        <f t="shared" si="1"/>
        <v/>
      </c>
      <c r="B4153" s="1"/>
      <c r="C4153" s="38" t="str">
        <f>IF('TSA Input'!J4128="","",IF('TSA Input'!J4128="Yes",'TSA Input'!B4128,"Ineligible"))</f>
        <v/>
      </c>
      <c r="D4153" s="39" t="str">
        <f>IF('TSA Input'!J4128="","",IF('TSA Input'!J4128="Yes",'TSA Input'!H4128,""))</f>
        <v/>
      </c>
      <c r="E4153" s="40" t="str">
        <f>IF('TSA Input'!J4128="","",IF('TSA Input'!J4128="Yes",'TSA Input'!G4128,""))</f>
        <v/>
      </c>
      <c r="F4153" s="42" t="str">
        <f>IF('TSA Input'!J4128="","",IF('TSA Input'!J4128="Yes",'TSA Input'!C4128,""))</f>
        <v/>
      </c>
      <c r="G4153" s="43" t="str">
        <f>IF('TSA Input'!J4128="","",IF('TSA Input'!J4128="Yes",'TSA Input'!I4128,""))</f>
        <v/>
      </c>
      <c r="H4153" s="43" t="str">
        <f>IF('TSA Input'!J4128="","",IF('TSA Input'!J4128="Yes",'TSA Input'!E4128,""))</f>
        <v/>
      </c>
      <c r="I4153" s="45" t="str">
        <f t="shared" si="2"/>
        <v/>
      </c>
      <c r="J4153" s="146" t="str">
        <f>IF('TSA Input'!$J4128="","",IF('TSA Input'!$J4128="Yes",'TSA Input'!$C4128,""))</f>
        <v/>
      </c>
      <c r="K4153" s="147" t="str">
        <f>IF('TSA Input'!$J4128="","",IF('TSA Input'!$J4128="Yes",'TSA Input'!$I4128,""))</f>
        <v/>
      </c>
      <c r="L4153" s="147" t="str">
        <f>IF('TSA Input'!$J4128="","",IF('TSA Input'!$J4128="Yes",'TSA Input'!$E4128,""))</f>
        <v/>
      </c>
      <c r="M4153" s="45" t="str">
        <f t="shared" si="3"/>
        <v/>
      </c>
      <c r="N4153" s="48"/>
      <c r="O4153" s="49"/>
      <c r="P4153" s="148" t="s">
        <v>31</v>
      </c>
      <c r="Q4153" s="149" t="s">
        <v>31</v>
      </c>
      <c r="R4153" s="1"/>
    </row>
    <row r="4154" spans="1:18" ht="15.75" hidden="1" customHeight="1">
      <c r="A4154" s="1" t="str">
        <f t="shared" si="1"/>
        <v/>
      </c>
      <c r="B4154" s="1"/>
      <c r="C4154" s="38" t="str">
        <f>IF('TSA Input'!J4129="","",IF('TSA Input'!J4129="Yes",'TSA Input'!B4129,"Ineligible"))</f>
        <v/>
      </c>
      <c r="D4154" s="39" t="str">
        <f>IF('TSA Input'!J4129="","",IF('TSA Input'!J4129="Yes",'TSA Input'!H4129,""))</f>
        <v/>
      </c>
      <c r="E4154" s="40" t="str">
        <f>IF('TSA Input'!J4129="","",IF('TSA Input'!J4129="Yes",'TSA Input'!G4129,""))</f>
        <v/>
      </c>
      <c r="F4154" s="42" t="str">
        <f>IF('TSA Input'!J4129="","",IF('TSA Input'!J4129="Yes",'TSA Input'!C4129,""))</f>
        <v/>
      </c>
      <c r="G4154" s="43" t="str">
        <f>IF('TSA Input'!J4129="","",IF('TSA Input'!J4129="Yes",'TSA Input'!I4129,""))</f>
        <v/>
      </c>
      <c r="H4154" s="43" t="str">
        <f>IF('TSA Input'!J4129="","",IF('TSA Input'!J4129="Yes",'TSA Input'!E4129,""))</f>
        <v/>
      </c>
      <c r="I4154" s="45" t="str">
        <f t="shared" si="2"/>
        <v/>
      </c>
      <c r="J4154" s="146" t="str">
        <f>IF('TSA Input'!$J4129="","",IF('TSA Input'!$J4129="Yes",'TSA Input'!$C4129,""))</f>
        <v/>
      </c>
      <c r="K4154" s="147" t="str">
        <f>IF('TSA Input'!$J4129="","",IF('TSA Input'!$J4129="Yes",'TSA Input'!$I4129,""))</f>
        <v/>
      </c>
      <c r="L4154" s="147" t="str">
        <f>IF('TSA Input'!$J4129="","",IF('TSA Input'!$J4129="Yes",'TSA Input'!$E4129,""))</f>
        <v/>
      </c>
      <c r="M4154" s="45" t="str">
        <f t="shared" si="3"/>
        <v/>
      </c>
      <c r="N4154" s="48"/>
      <c r="O4154" s="49"/>
      <c r="P4154" s="148" t="s">
        <v>31</v>
      </c>
      <c r="Q4154" s="149" t="s">
        <v>31</v>
      </c>
      <c r="R4154" s="1"/>
    </row>
    <row r="4155" spans="1:18" ht="15.75" hidden="1" customHeight="1">
      <c r="A4155" s="1" t="str">
        <f t="shared" si="1"/>
        <v/>
      </c>
      <c r="B4155" s="1"/>
      <c r="C4155" s="38" t="str">
        <f>IF('TSA Input'!J4130="","",IF('TSA Input'!J4130="Yes",'TSA Input'!B4130,"Ineligible"))</f>
        <v/>
      </c>
      <c r="D4155" s="39" t="str">
        <f>IF('TSA Input'!J4130="","",IF('TSA Input'!J4130="Yes",'TSA Input'!H4130,""))</f>
        <v/>
      </c>
      <c r="E4155" s="40" t="str">
        <f>IF('TSA Input'!J4130="","",IF('TSA Input'!J4130="Yes",'TSA Input'!G4130,""))</f>
        <v/>
      </c>
      <c r="F4155" s="42" t="str">
        <f>IF('TSA Input'!J4130="","",IF('TSA Input'!J4130="Yes",'TSA Input'!C4130,""))</f>
        <v/>
      </c>
      <c r="G4155" s="43" t="str">
        <f>IF('TSA Input'!J4130="","",IF('TSA Input'!J4130="Yes",'TSA Input'!I4130,""))</f>
        <v/>
      </c>
      <c r="H4155" s="43" t="str">
        <f>IF('TSA Input'!J4130="","",IF('TSA Input'!J4130="Yes",'TSA Input'!E4130,""))</f>
        <v/>
      </c>
      <c r="I4155" s="45" t="str">
        <f t="shared" si="2"/>
        <v/>
      </c>
      <c r="J4155" s="146" t="str">
        <f>IF('TSA Input'!$J4130="","",IF('TSA Input'!$J4130="Yes",'TSA Input'!$C4130,""))</f>
        <v/>
      </c>
      <c r="K4155" s="147" t="str">
        <f>IF('TSA Input'!$J4130="","",IF('TSA Input'!$J4130="Yes",'TSA Input'!$I4130,""))</f>
        <v/>
      </c>
      <c r="L4155" s="147" t="str">
        <f>IF('TSA Input'!$J4130="","",IF('TSA Input'!$J4130="Yes",'TSA Input'!$E4130,""))</f>
        <v/>
      </c>
      <c r="M4155" s="45" t="str">
        <f t="shared" si="3"/>
        <v/>
      </c>
      <c r="N4155" s="48"/>
      <c r="O4155" s="49"/>
      <c r="P4155" s="148" t="s">
        <v>31</v>
      </c>
      <c r="Q4155" s="149" t="s">
        <v>31</v>
      </c>
      <c r="R4155" s="1"/>
    </row>
    <row r="4156" spans="1:18" ht="15.75" hidden="1" customHeight="1">
      <c r="A4156" s="1" t="str">
        <f t="shared" si="1"/>
        <v/>
      </c>
      <c r="B4156" s="1"/>
      <c r="C4156" s="38" t="str">
        <f>IF('TSA Input'!J4131="","",IF('TSA Input'!J4131="Yes",'TSA Input'!B4131,"Ineligible"))</f>
        <v/>
      </c>
      <c r="D4156" s="39" t="str">
        <f>IF('TSA Input'!J4131="","",IF('TSA Input'!J4131="Yes",'TSA Input'!H4131,""))</f>
        <v/>
      </c>
      <c r="E4156" s="40" t="str">
        <f>IF('TSA Input'!J4131="","",IF('TSA Input'!J4131="Yes",'TSA Input'!G4131,""))</f>
        <v/>
      </c>
      <c r="F4156" s="42" t="str">
        <f>IF('TSA Input'!J4131="","",IF('TSA Input'!J4131="Yes",'TSA Input'!C4131,""))</f>
        <v/>
      </c>
      <c r="G4156" s="43" t="str">
        <f>IF('TSA Input'!J4131="","",IF('TSA Input'!J4131="Yes",'TSA Input'!I4131,""))</f>
        <v/>
      </c>
      <c r="H4156" s="43" t="str">
        <f>IF('TSA Input'!J4131="","",IF('TSA Input'!J4131="Yes",'TSA Input'!E4131,""))</f>
        <v/>
      </c>
      <c r="I4156" s="45" t="str">
        <f t="shared" si="2"/>
        <v/>
      </c>
      <c r="J4156" s="146" t="str">
        <f>IF('TSA Input'!$J4131="","",IF('TSA Input'!$J4131="Yes",'TSA Input'!$C4131,""))</f>
        <v/>
      </c>
      <c r="K4156" s="147" t="str">
        <f>IF('TSA Input'!$J4131="","",IF('TSA Input'!$J4131="Yes",'TSA Input'!$I4131,""))</f>
        <v/>
      </c>
      <c r="L4156" s="147" t="str">
        <f>IF('TSA Input'!$J4131="","",IF('TSA Input'!$J4131="Yes",'TSA Input'!$E4131,""))</f>
        <v/>
      </c>
      <c r="M4156" s="45" t="str">
        <f t="shared" si="3"/>
        <v/>
      </c>
      <c r="N4156" s="48"/>
      <c r="O4156" s="49"/>
      <c r="P4156" s="148" t="s">
        <v>31</v>
      </c>
      <c r="Q4156" s="149" t="s">
        <v>31</v>
      </c>
      <c r="R4156" s="1"/>
    </row>
    <row r="4157" spans="1:18" ht="15.75" hidden="1" customHeight="1">
      <c r="A4157" s="1" t="str">
        <f t="shared" si="1"/>
        <v/>
      </c>
      <c r="B4157" s="1"/>
      <c r="C4157" s="38" t="str">
        <f>IF('TSA Input'!J4132="","",IF('TSA Input'!J4132="Yes",'TSA Input'!B4132,"Ineligible"))</f>
        <v/>
      </c>
      <c r="D4157" s="39" t="str">
        <f>IF('TSA Input'!J4132="","",IF('TSA Input'!J4132="Yes",'TSA Input'!H4132,""))</f>
        <v/>
      </c>
      <c r="E4157" s="40" t="str">
        <f>IF('TSA Input'!J4132="","",IF('TSA Input'!J4132="Yes",'TSA Input'!G4132,""))</f>
        <v/>
      </c>
      <c r="F4157" s="42" t="str">
        <f>IF('TSA Input'!J4132="","",IF('TSA Input'!J4132="Yes",'TSA Input'!C4132,""))</f>
        <v/>
      </c>
      <c r="G4157" s="43" t="str">
        <f>IF('TSA Input'!J4132="","",IF('TSA Input'!J4132="Yes",'TSA Input'!I4132,""))</f>
        <v/>
      </c>
      <c r="H4157" s="43" t="str">
        <f>IF('TSA Input'!J4132="","",IF('TSA Input'!J4132="Yes",'TSA Input'!E4132,""))</f>
        <v/>
      </c>
      <c r="I4157" s="45" t="str">
        <f t="shared" si="2"/>
        <v/>
      </c>
      <c r="J4157" s="146" t="str">
        <f>IF('TSA Input'!$J4132="","",IF('TSA Input'!$J4132="Yes",'TSA Input'!$C4132,""))</f>
        <v/>
      </c>
      <c r="K4157" s="147" t="str">
        <f>IF('TSA Input'!$J4132="","",IF('TSA Input'!$J4132="Yes",'TSA Input'!$I4132,""))</f>
        <v/>
      </c>
      <c r="L4157" s="147" t="str">
        <f>IF('TSA Input'!$J4132="","",IF('TSA Input'!$J4132="Yes",'TSA Input'!$E4132,""))</f>
        <v/>
      </c>
      <c r="M4157" s="45" t="str">
        <f t="shared" si="3"/>
        <v/>
      </c>
      <c r="N4157" s="48"/>
      <c r="O4157" s="49"/>
      <c r="P4157" s="148" t="s">
        <v>31</v>
      </c>
      <c r="Q4157" s="149" t="s">
        <v>31</v>
      </c>
      <c r="R4157" s="1"/>
    </row>
    <row r="4158" spans="1:18" ht="15.75" hidden="1" customHeight="1">
      <c r="A4158" s="1" t="str">
        <f t="shared" si="1"/>
        <v/>
      </c>
      <c r="B4158" s="1"/>
      <c r="C4158" s="38" t="str">
        <f>IF('TSA Input'!J4133="","",IF('TSA Input'!J4133="Yes",'TSA Input'!B4133,"Ineligible"))</f>
        <v/>
      </c>
      <c r="D4158" s="39" t="str">
        <f>IF('TSA Input'!J4133="","",IF('TSA Input'!J4133="Yes",'TSA Input'!H4133,""))</f>
        <v/>
      </c>
      <c r="E4158" s="40" t="str">
        <f>IF('TSA Input'!J4133="","",IF('TSA Input'!J4133="Yes",'TSA Input'!G4133,""))</f>
        <v/>
      </c>
      <c r="F4158" s="42" t="str">
        <f>IF('TSA Input'!J4133="","",IF('TSA Input'!J4133="Yes",'TSA Input'!C4133,""))</f>
        <v/>
      </c>
      <c r="G4158" s="43" t="str">
        <f>IF('TSA Input'!J4133="","",IF('TSA Input'!J4133="Yes",'TSA Input'!I4133,""))</f>
        <v/>
      </c>
      <c r="H4158" s="43" t="str">
        <f>IF('TSA Input'!J4133="","",IF('TSA Input'!J4133="Yes",'TSA Input'!E4133,""))</f>
        <v/>
      </c>
      <c r="I4158" s="45" t="str">
        <f t="shared" si="2"/>
        <v/>
      </c>
      <c r="J4158" s="146" t="str">
        <f>IF('TSA Input'!$J4133="","",IF('TSA Input'!$J4133="Yes",'TSA Input'!$C4133,""))</f>
        <v/>
      </c>
      <c r="K4158" s="147" t="str">
        <f>IF('TSA Input'!$J4133="","",IF('TSA Input'!$J4133="Yes",'TSA Input'!$I4133,""))</f>
        <v/>
      </c>
      <c r="L4158" s="147" t="str">
        <f>IF('TSA Input'!$J4133="","",IF('TSA Input'!$J4133="Yes",'TSA Input'!$E4133,""))</f>
        <v/>
      </c>
      <c r="M4158" s="45" t="str">
        <f t="shared" si="3"/>
        <v/>
      </c>
      <c r="N4158" s="48"/>
      <c r="O4158" s="49"/>
      <c r="P4158" s="148" t="s">
        <v>31</v>
      </c>
      <c r="Q4158" s="149" t="s">
        <v>31</v>
      </c>
      <c r="R4158" s="1"/>
    </row>
    <row r="4159" spans="1:18" ht="15.75" hidden="1" customHeight="1">
      <c r="A4159" s="1" t="str">
        <f t="shared" si="1"/>
        <v/>
      </c>
      <c r="B4159" s="1"/>
      <c r="C4159" s="38" t="str">
        <f>IF('TSA Input'!J4134="","",IF('TSA Input'!J4134="Yes",'TSA Input'!B4134,"Ineligible"))</f>
        <v/>
      </c>
      <c r="D4159" s="39" t="str">
        <f>IF('TSA Input'!J4134="","",IF('TSA Input'!J4134="Yes",'TSA Input'!H4134,""))</f>
        <v/>
      </c>
      <c r="E4159" s="40" t="str">
        <f>IF('TSA Input'!J4134="","",IF('TSA Input'!J4134="Yes",'TSA Input'!G4134,""))</f>
        <v/>
      </c>
      <c r="F4159" s="42" t="str">
        <f>IF('TSA Input'!J4134="","",IF('TSA Input'!J4134="Yes",'TSA Input'!C4134,""))</f>
        <v/>
      </c>
      <c r="G4159" s="43" t="str">
        <f>IF('TSA Input'!J4134="","",IF('TSA Input'!J4134="Yes",'TSA Input'!I4134,""))</f>
        <v/>
      </c>
      <c r="H4159" s="43" t="str">
        <f>IF('TSA Input'!J4134="","",IF('TSA Input'!J4134="Yes",'TSA Input'!E4134,""))</f>
        <v/>
      </c>
      <c r="I4159" s="45" t="str">
        <f t="shared" si="2"/>
        <v/>
      </c>
      <c r="J4159" s="146" t="str">
        <f>IF('TSA Input'!$J4134="","",IF('TSA Input'!$J4134="Yes",'TSA Input'!$C4134,""))</f>
        <v/>
      </c>
      <c r="K4159" s="147" t="str">
        <f>IF('TSA Input'!$J4134="","",IF('TSA Input'!$J4134="Yes",'TSA Input'!$I4134,""))</f>
        <v/>
      </c>
      <c r="L4159" s="147" t="str">
        <f>IF('TSA Input'!$J4134="","",IF('TSA Input'!$J4134="Yes",'TSA Input'!$E4134,""))</f>
        <v/>
      </c>
      <c r="M4159" s="45" t="str">
        <f t="shared" si="3"/>
        <v/>
      </c>
      <c r="N4159" s="48"/>
      <c r="O4159" s="49"/>
      <c r="P4159" s="148" t="s">
        <v>31</v>
      </c>
      <c r="Q4159" s="149" t="s">
        <v>31</v>
      </c>
      <c r="R4159" s="1"/>
    </row>
    <row r="4160" spans="1:18" ht="15.75" hidden="1" customHeight="1">
      <c r="A4160" s="1" t="str">
        <f t="shared" si="1"/>
        <v/>
      </c>
      <c r="B4160" s="1"/>
      <c r="C4160" s="38" t="str">
        <f>IF('TSA Input'!J4135="","",IF('TSA Input'!J4135="Yes",'TSA Input'!B4135,"Ineligible"))</f>
        <v/>
      </c>
      <c r="D4160" s="39" t="str">
        <f>IF('TSA Input'!J4135="","",IF('TSA Input'!J4135="Yes",'TSA Input'!H4135,""))</f>
        <v/>
      </c>
      <c r="E4160" s="40" t="str">
        <f>IF('TSA Input'!J4135="","",IF('TSA Input'!J4135="Yes",'TSA Input'!G4135,""))</f>
        <v/>
      </c>
      <c r="F4160" s="42" t="str">
        <f>IF('TSA Input'!J4135="","",IF('TSA Input'!J4135="Yes",'TSA Input'!C4135,""))</f>
        <v/>
      </c>
      <c r="G4160" s="43" t="str">
        <f>IF('TSA Input'!J4135="","",IF('TSA Input'!J4135="Yes",'TSA Input'!I4135,""))</f>
        <v/>
      </c>
      <c r="H4160" s="43" t="str">
        <f>IF('TSA Input'!J4135="","",IF('TSA Input'!J4135="Yes",'TSA Input'!E4135,""))</f>
        <v/>
      </c>
      <c r="I4160" s="45" t="str">
        <f t="shared" si="2"/>
        <v/>
      </c>
      <c r="J4160" s="146" t="str">
        <f>IF('TSA Input'!$J4135="","",IF('TSA Input'!$J4135="Yes",'TSA Input'!$C4135,""))</f>
        <v/>
      </c>
      <c r="K4160" s="147" t="str">
        <f>IF('TSA Input'!$J4135="","",IF('TSA Input'!$J4135="Yes",'TSA Input'!$I4135,""))</f>
        <v/>
      </c>
      <c r="L4160" s="147" t="str">
        <f>IF('TSA Input'!$J4135="","",IF('TSA Input'!$J4135="Yes",'TSA Input'!$E4135,""))</f>
        <v/>
      </c>
      <c r="M4160" s="45" t="str">
        <f t="shared" si="3"/>
        <v/>
      </c>
      <c r="N4160" s="48"/>
      <c r="O4160" s="49"/>
      <c r="P4160" s="148" t="s">
        <v>31</v>
      </c>
      <c r="Q4160" s="149" t="s">
        <v>31</v>
      </c>
      <c r="R4160" s="1"/>
    </row>
    <row r="4161" spans="1:18" ht="15.75" hidden="1" customHeight="1">
      <c r="A4161" s="1" t="str">
        <f t="shared" si="1"/>
        <v/>
      </c>
      <c r="B4161" s="1"/>
      <c r="C4161" s="38" t="str">
        <f>IF('TSA Input'!J4136="","",IF('TSA Input'!J4136="Yes",'TSA Input'!B4136,"Ineligible"))</f>
        <v/>
      </c>
      <c r="D4161" s="39" t="str">
        <f>IF('TSA Input'!J4136="","",IF('TSA Input'!J4136="Yes",'TSA Input'!H4136,""))</f>
        <v/>
      </c>
      <c r="E4161" s="40" t="str">
        <f>IF('TSA Input'!J4136="","",IF('TSA Input'!J4136="Yes",'TSA Input'!G4136,""))</f>
        <v/>
      </c>
      <c r="F4161" s="42" t="str">
        <f>IF('TSA Input'!J4136="","",IF('TSA Input'!J4136="Yes",'TSA Input'!C4136,""))</f>
        <v/>
      </c>
      <c r="G4161" s="43" t="str">
        <f>IF('TSA Input'!J4136="","",IF('TSA Input'!J4136="Yes",'TSA Input'!I4136,""))</f>
        <v/>
      </c>
      <c r="H4161" s="43" t="str">
        <f>IF('TSA Input'!J4136="","",IF('TSA Input'!J4136="Yes",'TSA Input'!E4136,""))</f>
        <v/>
      </c>
      <c r="I4161" s="45" t="str">
        <f t="shared" si="2"/>
        <v/>
      </c>
      <c r="J4161" s="146" t="str">
        <f>IF('TSA Input'!$J4136="","",IF('TSA Input'!$J4136="Yes",'TSA Input'!$C4136,""))</f>
        <v/>
      </c>
      <c r="K4161" s="147" t="str">
        <f>IF('TSA Input'!$J4136="","",IF('TSA Input'!$J4136="Yes",'TSA Input'!$I4136,""))</f>
        <v/>
      </c>
      <c r="L4161" s="147" t="str">
        <f>IF('TSA Input'!$J4136="","",IF('TSA Input'!$J4136="Yes",'TSA Input'!$E4136,""))</f>
        <v/>
      </c>
      <c r="M4161" s="45" t="str">
        <f t="shared" si="3"/>
        <v/>
      </c>
      <c r="N4161" s="48"/>
      <c r="O4161" s="49"/>
      <c r="P4161" s="148" t="s">
        <v>31</v>
      </c>
      <c r="Q4161" s="149" t="s">
        <v>31</v>
      </c>
      <c r="R4161" s="1"/>
    </row>
    <row r="4162" spans="1:18" ht="15.75" hidden="1" customHeight="1">
      <c r="A4162" s="1" t="str">
        <f t="shared" si="1"/>
        <v/>
      </c>
      <c r="B4162" s="1"/>
      <c r="C4162" s="38" t="str">
        <f>IF('TSA Input'!J4137="","",IF('TSA Input'!J4137="Yes",'TSA Input'!B4137,"Ineligible"))</f>
        <v/>
      </c>
      <c r="D4162" s="39" t="str">
        <f>IF('TSA Input'!J4137="","",IF('TSA Input'!J4137="Yes",'TSA Input'!H4137,""))</f>
        <v/>
      </c>
      <c r="E4162" s="40" t="str">
        <f>IF('TSA Input'!J4137="","",IF('TSA Input'!J4137="Yes",'TSA Input'!G4137,""))</f>
        <v/>
      </c>
      <c r="F4162" s="42" t="str">
        <f>IF('TSA Input'!J4137="","",IF('TSA Input'!J4137="Yes",'TSA Input'!C4137,""))</f>
        <v/>
      </c>
      <c r="G4162" s="43" t="str">
        <f>IF('TSA Input'!J4137="","",IF('TSA Input'!J4137="Yes",'TSA Input'!I4137,""))</f>
        <v/>
      </c>
      <c r="H4162" s="43" t="str">
        <f>IF('TSA Input'!J4137="","",IF('TSA Input'!J4137="Yes",'TSA Input'!E4137,""))</f>
        <v/>
      </c>
      <c r="I4162" s="45" t="str">
        <f t="shared" si="2"/>
        <v/>
      </c>
      <c r="J4162" s="146" t="str">
        <f>IF('TSA Input'!$J4137="","",IF('TSA Input'!$J4137="Yes",'TSA Input'!$C4137,""))</f>
        <v/>
      </c>
      <c r="K4162" s="147" t="str">
        <f>IF('TSA Input'!$J4137="","",IF('TSA Input'!$J4137="Yes",'TSA Input'!$I4137,""))</f>
        <v/>
      </c>
      <c r="L4162" s="147" t="str">
        <f>IF('TSA Input'!$J4137="","",IF('TSA Input'!$J4137="Yes",'TSA Input'!$E4137,""))</f>
        <v/>
      </c>
      <c r="M4162" s="45" t="str">
        <f t="shared" si="3"/>
        <v/>
      </c>
      <c r="N4162" s="48"/>
      <c r="O4162" s="49"/>
      <c r="P4162" s="148" t="s">
        <v>31</v>
      </c>
      <c r="Q4162" s="149" t="s">
        <v>31</v>
      </c>
      <c r="R4162" s="1"/>
    </row>
    <row r="4163" spans="1:18" ht="15.75" hidden="1" customHeight="1">
      <c r="A4163" s="1" t="str">
        <f t="shared" si="1"/>
        <v/>
      </c>
      <c r="B4163" s="1"/>
      <c r="C4163" s="38" t="str">
        <f>IF('TSA Input'!J4138="","",IF('TSA Input'!J4138="Yes",'TSA Input'!B4138,"Ineligible"))</f>
        <v/>
      </c>
      <c r="D4163" s="39" t="str">
        <f>IF('TSA Input'!J4138="","",IF('TSA Input'!J4138="Yes",'TSA Input'!H4138,""))</f>
        <v/>
      </c>
      <c r="E4163" s="40" t="str">
        <f>IF('TSA Input'!J4138="","",IF('TSA Input'!J4138="Yes",'TSA Input'!G4138,""))</f>
        <v/>
      </c>
      <c r="F4163" s="42" t="str">
        <f>IF('TSA Input'!J4138="","",IF('TSA Input'!J4138="Yes",'TSA Input'!C4138,""))</f>
        <v/>
      </c>
      <c r="G4163" s="43" t="str">
        <f>IF('TSA Input'!J4138="","",IF('TSA Input'!J4138="Yes",'TSA Input'!I4138,""))</f>
        <v/>
      </c>
      <c r="H4163" s="43" t="str">
        <f>IF('TSA Input'!J4138="","",IF('TSA Input'!J4138="Yes",'TSA Input'!E4138,""))</f>
        <v/>
      </c>
      <c r="I4163" s="45" t="str">
        <f t="shared" si="2"/>
        <v/>
      </c>
      <c r="J4163" s="146" t="str">
        <f>IF('TSA Input'!$J4138="","",IF('TSA Input'!$J4138="Yes",'TSA Input'!$C4138,""))</f>
        <v/>
      </c>
      <c r="K4163" s="147" t="str">
        <f>IF('TSA Input'!$J4138="","",IF('TSA Input'!$J4138="Yes",'TSA Input'!$I4138,""))</f>
        <v/>
      </c>
      <c r="L4163" s="147" t="str">
        <f>IF('TSA Input'!$J4138="","",IF('TSA Input'!$J4138="Yes",'TSA Input'!$E4138,""))</f>
        <v/>
      </c>
      <c r="M4163" s="45" t="str">
        <f t="shared" si="3"/>
        <v/>
      </c>
      <c r="N4163" s="48"/>
      <c r="O4163" s="49"/>
      <c r="P4163" s="148" t="s">
        <v>31</v>
      </c>
      <c r="Q4163" s="149" t="s">
        <v>31</v>
      </c>
      <c r="R4163" s="1"/>
    </row>
    <row r="4164" spans="1:18" ht="15.75" hidden="1" customHeight="1">
      <c r="A4164" s="1" t="str">
        <f t="shared" si="1"/>
        <v/>
      </c>
      <c r="B4164" s="1"/>
      <c r="C4164" s="38" t="str">
        <f>IF('TSA Input'!J4139="","",IF('TSA Input'!J4139="Yes",'TSA Input'!B4139,"Ineligible"))</f>
        <v/>
      </c>
      <c r="D4164" s="39" t="str">
        <f>IF('TSA Input'!J4139="","",IF('TSA Input'!J4139="Yes",'TSA Input'!H4139,""))</f>
        <v/>
      </c>
      <c r="E4164" s="40" t="str">
        <f>IF('TSA Input'!J4139="","",IF('TSA Input'!J4139="Yes",'TSA Input'!G4139,""))</f>
        <v/>
      </c>
      <c r="F4164" s="42" t="str">
        <f>IF('TSA Input'!J4139="","",IF('TSA Input'!J4139="Yes",'TSA Input'!C4139,""))</f>
        <v/>
      </c>
      <c r="G4164" s="43" t="str">
        <f>IF('TSA Input'!J4139="","",IF('TSA Input'!J4139="Yes",'TSA Input'!I4139,""))</f>
        <v/>
      </c>
      <c r="H4164" s="43" t="str">
        <f>IF('TSA Input'!J4139="","",IF('TSA Input'!J4139="Yes",'TSA Input'!E4139,""))</f>
        <v/>
      </c>
      <c r="I4164" s="45" t="str">
        <f t="shared" si="2"/>
        <v/>
      </c>
      <c r="J4164" s="146" t="str">
        <f>IF('TSA Input'!$J4139="","",IF('TSA Input'!$J4139="Yes",'TSA Input'!$C4139,""))</f>
        <v/>
      </c>
      <c r="K4164" s="147" t="str">
        <f>IF('TSA Input'!$J4139="","",IF('TSA Input'!$J4139="Yes",'TSA Input'!$I4139,""))</f>
        <v/>
      </c>
      <c r="L4164" s="147" t="str">
        <f>IF('TSA Input'!$J4139="","",IF('TSA Input'!$J4139="Yes",'TSA Input'!$E4139,""))</f>
        <v/>
      </c>
      <c r="M4164" s="45" t="str">
        <f t="shared" si="3"/>
        <v/>
      </c>
      <c r="N4164" s="48"/>
      <c r="O4164" s="49"/>
      <c r="P4164" s="148" t="s">
        <v>31</v>
      </c>
      <c r="Q4164" s="149" t="s">
        <v>31</v>
      </c>
      <c r="R4164" s="1"/>
    </row>
    <row r="4165" spans="1:18" ht="15.75" hidden="1" customHeight="1">
      <c r="A4165" s="1" t="str">
        <f t="shared" si="1"/>
        <v/>
      </c>
      <c r="B4165" s="1"/>
      <c r="C4165" s="38" t="str">
        <f>IF('TSA Input'!J4140="","",IF('TSA Input'!J4140="Yes",'TSA Input'!B4140,"Ineligible"))</f>
        <v/>
      </c>
      <c r="D4165" s="39" t="str">
        <f>IF('TSA Input'!J4140="","",IF('TSA Input'!J4140="Yes",'TSA Input'!H4140,""))</f>
        <v/>
      </c>
      <c r="E4165" s="40" t="str">
        <f>IF('TSA Input'!J4140="","",IF('TSA Input'!J4140="Yes",'TSA Input'!G4140,""))</f>
        <v/>
      </c>
      <c r="F4165" s="42" t="str">
        <f>IF('TSA Input'!J4140="","",IF('TSA Input'!J4140="Yes",'TSA Input'!C4140,""))</f>
        <v/>
      </c>
      <c r="G4165" s="43" t="str">
        <f>IF('TSA Input'!J4140="","",IF('TSA Input'!J4140="Yes",'TSA Input'!I4140,""))</f>
        <v/>
      </c>
      <c r="H4165" s="43" t="str">
        <f>IF('TSA Input'!J4140="","",IF('TSA Input'!J4140="Yes",'TSA Input'!E4140,""))</f>
        <v/>
      </c>
      <c r="I4165" s="45" t="str">
        <f t="shared" si="2"/>
        <v/>
      </c>
      <c r="J4165" s="146" t="str">
        <f>IF('TSA Input'!$J4140="","",IF('TSA Input'!$J4140="Yes",'TSA Input'!$C4140,""))</f>
        <v/>
      </c>
      <c r="K4165" s="147" t="str">
        <f>IF('TSA Input'!$J4140="","",IF('TSA Input'!$J4140="Yes",'TSA Input'!$I4140,""))</f>
        <v/>
      </c>
      <c r="L4165" s="147" t="str">
        <f>IF('TSA Input'!$J4140="","",IF('TSA Input'!$J4140="Yes",'TSA Input'!$E4140,""))</f>
        <v/>
      </c>
      <c r="M4165" s="45" t="str">
        <f t="shared" si="3"/>
        <v/>
      </c>
      <c r="N4165" s="48"/>
      <c r="O4165" s="49"/>
      <c r="P4165" s="148" t="s">
        <v>31</v>
      </c>
      <c r="Q4165" s="149" t="s">
        <v>31</v>
      </c>
      <c r="R4165" s="1"/>
    </row>
    <row r="4166" spans="1:18" ht="15.75" hidden="1" customHeight="1">
      <c r="A4166" s="1" t="str">
        <f t="shared" si="1"/>
        <v/>
      </c>
      <c r="B4166" s="1"/>
      <c r="C4166" s="38" t="str">
        <f>IF('TSA Input'!J4141="","",IF('TSA Input'!J4141="Yes",'TSA Input'!B4141,"Ineligible"))</f>
        <v/>
      </c>
      <c r="D4166" s="39" t="str">
        <f>IF('TSA Input'!J4141="","",IF('TSA Input'!J4141="Yes",'TSA Input'!H4141,""))</f>
        <v/>
      </c>
      <c r="E4166" s="40" t="str">
        <f>IF('TSA Input'!J4141="","",IF('TSA Input'!J4141="Yes",'TSA Input'!G4141,""))</f>
        <v/>
      </c>
      <c r="F4166" s="42" t="str">
        <f>IF('TSA Input'!J4141="","",IF('TSA Input'!J4141="Yes",'TSA Input'!C4141,""))</f>
        <v/>
      </c>
      <c r="G4166" s="43" t="str">
        <f>IF('TSA Input'!J4141="","",IF('TSA Input'!J4141="Yes",'TSA Input'!I4141,""))</f>
        <v/>
      </c>
      <c r="H4166" s="43" t="str">
        <f>IF('TSA Input'!J4141="","",IF('TSA Input'!J4141="Yes",'TSA Input'!E4141,""))</f>
        <v/>
      </c>
      <c r="I4166" s="45" t="str">
        <f t="shared" si="2"/>
        <v/>
      </c>
      <c r="J4166" s="146" t="str">
        <f>IF('TSA Input'!$J4141="","",IF('TSA Input'!$J4141="Yes",'TSA Input'!$C4141,""))</f>
        <v/>
      </c>
      <c r="K4166" s="147" t="str">
        <f>IF('TSA Input'!$J4141="","",IF('TSA Input'!$J4141="Yes",'TSA Input'!$I4141,""))</f>
        <v/>
      </c>
      <c r="L4166" s="147" t="str">
        <f>IF('TSA Input'!$J4141="","",IF('TSA Input'!$J4141="Yes",'TSA Input'!$E4141,""))</f>
        <v/>
      </c>
      <c r="M4166" s="45" t="str">
        <f t="shared" si="3"/>
        <v/>
      </c>
      <c r="N4166" s="48"/>
      <c r="O4166" s="49"/>
      <c r="P4166" s="148" t="s">
        <v>31</v>
      </c>
      <c r="Q4166" s="149" t="s">
        <v>31</v>
      </c>
      <c r="R4166" s="1"/>
    </row>
    <row r="4167" spans="1:18" ht="15.75" hidden="1" customHeight="1">
      <c r="A4167" s="1" t="str">
        <f t="shared" si="1"/>
        <v/>
      </c>
      <c r="B4167" s="1"/>
      <c r="C4167" s="38" t="str">
        <f>IF('TSA Input'!J4142="","",IF('TSA Input'!J4142="Yes",'TSA Input'!B4142,"Ineligible"))</f>
        <v/>
      </c>
      <c r="D4167" s="39" t="str">
        <f>IF('TSA Input'!J4142="","",IF('TSA Input'!J4142="Yes",'TSA Input'!H4142,""))</f>
        <v/>
      </c>
      <c r="E4167" s="40" t="str">
        <f>IF('TSA Input'!J4142="","",IF('TSA Input'!J4142="Yes",'TSA Input'!G4142,""))</f>
        <v/>
      </c>
      <c r="F4167" s="42" t="str">
        <f>IF('TSA Input'!J4142="","",IF('TSA Input'!J4142="Yes",'TSA Input'!C4142,""))</f>
        <v/>
      </c>
      <c r="G4167" s="43" t="str">
        <f>IF('TSA Input'!J4142="","",IF('TSA Input'!J4142="Yes",'TSA Input'!I4142,""))</f>
        <v/>
      </c>
      <c r="H4167" s="43" t="str">
        <f>IF('TSA Input'!J4142="","",IF('TSA Input'!J4142="Yes",'TSA Input'!E4142,""))</f>
        <v/>
      </c>
      <c r="I4167" s="45" t="str">
        <f t="shared" si="2"/>
        <v/>
      </c>
      <c r="J4167" s="146" t="str">
        <f>IF('TSA Input'!$J4142="","",IF('TSA Input'!$J4142="Yes",'TSA Input'!$C4142,""))</f>
        <v/>
      </c>
      <c r="K4167" s="147" t="str">
        <f>IF('TSA Input'!$J4142="","",IF('TSA Input'!$J4142="Yes",'TSA Input'!$I4142,""))</f>
        <v/>
      </c>
      <c r="L4167" s="147" t="str">
        <f>IF('TSA Input'!$J4142="","",IF('TSA Input'!$J4142="Yes",'TSA Input'!$E4142,""))</f>
        <v/>
      </c>
      <c r="M4167" s="45" t="str">
        <f t="shared" si="3"/>
        <v/>
      </c>
      <c r="N4167" s="48"/>
      <c r="O4167" s="49"/>
      <c r="P4167" s="148" t="s">
        <v>31</v>
      </c>
      <c r="Q4167" s="149" t="s">
        <v>31</v>
      </c>
      <c r="R4167" s="1"/>
    </row>
    <row r="4168" spans="1:18" ht="15.75" hidden="1" customHeight="1">
      <c r="A4168" s="1" t="str">
        <f t="shared" si="1"/>
        <v/>
      </c>
      <c r="B4168" s="1"/>
      <c r="C4168" s="38" t="str">
        <f>IF('TSA Input'!J4143="","",IF('TSA Input'!J4143="Yes",'TSA Input'!B4143,"Ineligible"))</f>
        <v/>
      </c>
      <c r="D4168" s="39" t="str">
        <f>IF('TSA Input'!J4143="","",IF('TSA Input'!J4143="Yes",'TSA Input'!H4143,""))</f>
        <v/>
      </c>
      <c r="E4168" s="40" t="str">
        <f>IF('TSA Input'!J4143="","",IF('TSA Input'!J4143="Yes",'TSA Input'!G4143,""))</f>
        <v/>
      </c>
      <c r="F4168" s="42" t="str">
        <f>IF('TSA Input'!J4143="","",IF('TSA Input'!J4143="Yes",'TSA Input'!C4143,""))</f>
        <v/>
      </c>
      <c r="G4168" s="43" t="str">
        <f>IF('TSA Input'!J4143="","",IF('TSA Input'!J4143="Yes",'TSA Input'!I4143,""))</f>
        <v/>
      </c>
      <c r="H4168" s="43" t="str">
        <f>IF('TSA Input'!J4143="","",IF('TSA Input'!J4143="Yes",'TSA Input'!E4143,""))</f>
        <v/>
      </c>
      <c r="I4168" s="45" t="str">
        <f t="shared" si="2"/>
        <v/>
      </c>
      <c r="J4168" s="146" t="str">
        <f>IF('TSA Input'!$J4143="","",IF('TSA Input'!$J4143="Yes",'TSA Input'!$C4143,""))</f>
        <v/>
      </c>
      <c r="K4168" s="147" t="str">
        <f>IF('TSA Input'!$J4143="","",IF('TSA Input'!$J4143="Yes",'TSA Input'!$I4143,""))</f>
        <v/>
      </c>
      <c r="L4168" s="147" t="str">
        <f>IF('TSA Input'!$J4143="","",IF('TSA Input'!$J4143="Yes",'TSA Input'!$E4143,""))</f>
        <v/>
      </c>
      <c r="M4168" s="45" t="str">
        <f t="shared" si="3"/>
        <v/>
      </c>
      <c r="N4168" s="48"/>
      <c r="O4168" s="49"/>
      <c r="P4168" s="148" t="s">
        <v>31</v>
      </c>
      <c r="Q4168" s="149" t="s">
        <v>31</v>
      </c>
      <c r="R4168" s="1"/>
    </row>
    <row r="4169" spans="1:18" ht="15.75" hidden="1" customHeight="1">
      <c r="A4169" s="1" t="str">
        <f t="shared" si="1"/>
        <v/>
      </c>
      <c r="B4169" s="1"/>
      <c r="C4169" s="38" t="str">
        <f>IF('TSA Input'!J4144="","",IF('TSA Input'!J4144="Yes",'TSA Input'!B4144,"Ineligible"))</f>
        <v/>
      </c>
      <c r="D4169" s="39" t="str">
        <f>IF('TSA Input'!J4144="","",IF('TSA Input'!J4144="Yes",'TSA Input'!H4144,""))</f>
        <v/>
      </c>
      <c r="E4169" s="40" t="str">
        <f>IF('TSA Input'!J4144="","",IF('TSA Input'!J4144="Yes",'TSA Input'!G4144,""))</f>
        <v/>
      </c>
      <c r="F4169" s="42" t="str">
        <f>IF('TSA Input'!J4144="","",IF('TSA Input'!J4144="Yes",'TSA Input'!C4144,""))</f>
        <v/>
      </c>
      <c r="G4169" s="43" t="str">
        <f>IF('TSA Input'!J4144="","",IF('TSA Input'!J4144="Yes",'TSA Input'!I4144,""))</f>
        <v/>
      </c>
      <c r="H4169" s="43" t="str">
        <f>IF('TSA Input'!J4144="","",IF('TSA Input'!J4144="Yes",'TSA Input'!E4144,""))</f>
        <v/>
      </c>
      <c r="I4169" s="45" t="str">
        <f t="shared" si="2"/>
        <v/>
      </c>
      <c r="J4169" s="146" t="str">
        <f>IF('TSA Input'!$J4144="","",IF('TSA Input'!$J4144="Yes",'TSA Input'!$C4144,""))</f>
        <v/>
      </c>
      <c r="K4169" s="147" t="str">
        <f>IF('TSA Input'!$J4144="","",IF('TSA Input'!$J4144="Yes",'TSA Input'!$I4144,""))</f>
        <v/>
      </c>
      <c r="L4169" s="147" t="str">
        <f>IF('TSA Input'!$J4144="","",IF('TSA Input'!$J4144="Yes",'TSA Input'!$E4144,""))</f>
        <v/>
      </c>
      <c r="M4169" s="45" t="str">
        <f t="shared" si="3"/>
        <v/>
      </c>
      <c r="N4169" s="48"/>
      <c r="O4169" s="49"/>
      <c r="P4169" s="148" t="s">
        <v>31</v>
      </c>
      <c r="Q4169" s="149" t="s">
        <v>31</v>
      </c>
      <c r="R4169" s="1"/>
    </row>
    <row r="4170" spans="1:18" ht="15.75" hidden="1" customHeight="1">
      <c r="A4170" s="1" t="str">
        <f t="shared" si="1"/>
        <v/>
      </c>
      <c r="B4170" s="1"/>
      <c r="C4170" s="38" t="str">
        <f>IF('TSA Input'!J4145="","",IF('TSA Input'!J4145="Yes",'TSA Input'!B4145,"Ineligible"))</f>
        <v/>
      </c>
      <c r="D4170" s="39" t="str">
        <f>IF('TSA Input'!J4145="","",IF('TSA Input'!J4145="Yes",'TSA Input'!H4145,""))</f>
        <v/>
      </c>
      <c r="E4170" s="40" t="str">
        <f>IF('TSA Input'!J4145="","",IF('TSA Input'!J4145="Yes",'TSA Input'!G4145,""))</f>
        <v/>
      </c>
      <c r="F4170" s="42" t="str">
        <f>IF('TSA Input'!J4145="","",IF('TSA Input'!J4145="Yes",'TSA Input'!C4145,""))</f>
        <v/>
      </c>
      <c r="G4170" s="43" t="str">
        <f>IF('TSA Input'!J4145="","",IF('TSA Input'!J4145="Yes",'TSA Input'!I4145,""))</f>
        <v/>
      </c>
      <c r="H4170" s="43" t="str">
        <f>IF('TSA Input'!J4145="","",IF('TSA Input'!J4145="Yes",'TSA Input'!E4145,""))</f>
        <v/>
      </c>
      <c r="I4170" s="45" t="str">
        <f t="shared" si="2"/>
        <v/>
      </c>
      <c r="J4170" s="146" t="str">
        <f>IF('TSA Input'!$J4145="","",IF('TSA Input'!$J4145="Yes",'TSA Input'!$C4145,""))</f>
        <v/>
      </c>
      <c r="K4170" s="147" t="str">
        <f>IF('TSA Input'!$J4145="","",IF('TSA Input'!$J4145="Yes",'TSA Input'!$I4145,""))</f>
        <v/>
      </c>
      <c r="L4170" s="147" t="str">
        <f>IF('TSA Input'!$J4145="","",IF('TSA Input'!$J4145="Yes",'TSA Input'!$E4145,""))</f>
        <v/>
      </c>
      <c r="M4170" s="45" t="str">
        <f t="shared" si="3"/>
        <v/>
      </c>
      <c r="N4170" s="48"/>
      <c r="O4170" s="49"/>
      <c r="P4170" s="148" t="s">
        <v>31</v>
      </c>
      <c r="Q4170" s="149" t="s">
        <v>31</v>
      </c>
      <c r="R4170" s="1"/>
    </row>
    <row r="4171" spans="1:18" ht="15.75" hidden="1" customHeight="1">
      <c r="A4171" s="1" t="str">
        <f t="shared" si="1"/>
        <v/>
      </c>
      <c r="B4171" s="1"/>
      <c r="C4171" s="38" t="str">
        <f>IF('TSA Input'!J4146="","",IF('TSA Input'!J4146="Yes",'TSA Input'!B4146,"Ineligible"))</f>
        <v/>
      </c>
      <c r="D4171" s="39" t="str">
        <f>IF('TSA Input'!J4146="","",IF('TSA Input'!J4146="Yes",'TSA Input'!H4146,""))</f>
        <v/>
      </c>
      <c r="E4171" s="40" t="str">
        <f>IF('TSA Input'!J4146="","",IF('TSA Input'!J4146="Yes",'TSA Input'!G4146,""))</f>
        <v/>
      </c>
      <c r="F4171" s="42" t="str">
        <f>IF('TSA Input'!J4146="","",IF('TSA Input'!J4146="Yes",'TSA Input'!C4146,""))</f>
        <v/>
      </c>
      <c r="G4171" s="43" t="str">
        <f>IF('TSA Input'!J4146="","",IF('TSA Input'!J4146="Yes",'TSA Input'!I4146,""))</f>
        <v/>
      </c>
      <c r="H4171" s="43" t="str">
        <f>IF('TSA Input'!J4146="","",IF('TSA Input'!J4146="Yes",'TSA Input'!E4146,""))</f>
        <v/>
      </c>
      <c r="I4171" s="45" t="str">
        <f t="shared" si="2"/>
        <v/>
      </c>
      <c r="J4171" s="146" t="str">
        <f>IF('TSA Input'!$J4146="","",IF('TSA Input'!$J4146="Yes",'TSA Input'!$C4146,""))</f>
        <v/>
      </c>
      <c r="K4171" s="147" t="str">
        <f>IF('TSA Input'!$J4146="","",IF('TSA Input'!$J4146="Yes",'TSA Input'!$I4146,""))</f>
        <v/>
      </c>
      <c r="L4171" s="147" t="str">
        <f>IF('TSA Input'!$J4146="","",IF('TSA Input'!$J4146="Yes",'TSA Input'!$E4146,""))</f>
        <v/>
      </c>
      <c r="M4171" s="45" t="str">
        <f t="shared" si="3"/>
        <v/>
      </c>
      <c r="N4171" s="48"/>
      <c r="O4171" s="49"/>
      <c r="P4171" s="148" t="s">
        <v>31</v>
      </c>
      <c r="Q4171" s="149" t="s">
        <v>31</v>
      </c>
      <c r="R4171" s="1"/>
    </row>
    <row r="4172" spans="1:18" ht="15.75" hidden="1" customHeight="1">
      <c r="A4172" s="1" t="str">
        <f t="shared" si="1"/>
        <v/>
      </c>
      <c r="B4172" s="1"/>
      <c r="C4172" s="38" t="str">
        <f>IF('TSA Input'!J4147="","",IF('TSA Input'!J4147="Yes",'TSA Input'!B4147,"Ineligible"))</f>
        <v/>
      </c>
      <c r="D4172" s="39" t="str">
        <f>IF('TSA Input'!J4147="","",IF('TSA Input'!J4147="Yes",'TSA Input'!H4147,""))</f>
        <v/>
      </c>
      <c r="E4172" s="40" t="str">
        <f>IF('TSA Input'!J4147="","",IF('TSA Input'!J4147="Yes",'TSA Input'!G4147,""))</f>
        <v/>
      </c>
      <c r="F4172" s="42" t="str">
        <f>IF('TSA Input'!J4147="","",IF('TSA Input'!J4147="Yes",'TSA Input'!C4147,""))</f>
        <v/>
      </c>
      <c r="G4172" s="43" t="str">
        <f>IF('TSA Input'!J4147="","",IF('TSA Input'!J4147="Yes",'TSA Input'!I4147,""))</f>
        <v/>
      </c>
      <c r="H4172" s="43" t="str">
        <f>IF('TSA Input'!J4147="","",IF('TSA Input'!J4147="Yes",'TSA Input'!E4147,""))</f>
        <v/>
      </c>
      <c r="I4172" s="45" t="str">
        <f t="shared" si="2"/>
        <v/>
      </c>
      <c r="J4172" s="146" t="str">
        <f>IF('TSA Input'!$J4147="","",IF('TSA Input'!$J4147="Yes",'TSA Input'!$C4147,""))</f>
        <v/>
      </c>
      <c r="K4172" s="147" t="str">
        <f>IF('TSA Input'!$J4147="","",IF('TSA Input'!$J4147="Yes",'TSA Input'!$I4147,""))</f>
        <v/>
      </c>
      <c r="L4172" s="147" t="str">
        <f>IF('TSA Input'!$J4147="","",IF('TSA Input'!$J4147="Yes",'TSA Input'!$E4147,""))</f>
        <v/>
      </c>
      <c r="M4172" s="45" t="str">
        <f t="shared" si="3"/>
        <v/>
      </c>
      <c r="N4172" s="48"/>
      <c r="O4172" s="49"/>
      <c r="P4172" s="148" t="s">
        <v>31</v>
      </c>
      <c r="Q4172" s="149" t="s">
        <v>31</v>
      </c>
      <c r="R4172" s="1"/>
    </row>
    <row r="4173" spans="1:18" ht="15.75" hidden="1" customHeight="1">
      <c r="A4173" s="1" t="str">
        <f t="shared" si="1"/>
        <v/>
      </c>
      <c r="B4173" s="1"/>
      <c r="C4173" s="38" t="str">
        <f>IF('TSA Input'!J4148="","",IF('TSA Input'!J4148="Yes",'TSA Input'!B4148,"Ineligible"))</f>
        <v/>
      </c>
      <c r="D4173" s="39" t="str">
        <f>IF('TSA Input'!J4148="","",IF('TSA Input'!J4148="Yes",'TSA Input'!H4148,""))</f>
        <v/>
      </c>
      <c r="E4173" s="40" t="str">
        <f>IF('TSA Input'!J4148="","",IF('TSA Input'!J4148="Yes",'TSA Input'!G4148,""))</f>
        <v/>
      </c>
      <c r="F4173" s="42" t="str">
        <f>IF('TSA Input'!J4148="","",IF('TSA Input'!J4148="Yes",'TSA Input'!C4148,""))</f>
        <v/>
      </c>
      <c r="G4173" s="43" t="str">
        <f>IF('TSA Input'!J4148="","",IF('TSA Input'!J4148="Yes",'TSA Input'!I4148,""))</f>
        <v/>
      </c>
      <c r="H4173" s="43" t="str">
        <f>IF('TSA Input'!J4148="","",IF('TSA Input'!J4148="Yes",'TSA Input'!E4148,""))</f>
        <v/>
      </c>
      <c r="I4173" s="45" t="str">
        <f t="shared" si="2"/>
        <v/>
      </c>
      <c r="J4173" s="146" t="str">
        <f>IF('TSA Input'!$J4148="","",IF('TSA Input'!$J4148="Yes",'TSA Input'!$C4148,""))</f>
        <v/>
      </c>
      <c r="K4173" s="147" t="str">
        <f>IF('TSA Input'!$J4148="","",IF('TSA Input'!$J4148="Yes",'TSA Input'!$I4148,""))</f>
        <v/>
      </c>
      <c r="L4173" s="147" t="str">
        <f>IF('TSA Input'!$J4148="","",IF('TSA Input'!$J4148="Yes",'TSA Input'!$E4148,""))</f>
        <v/>
      </c>
      <c r="M4173" s="45" t="str">
        <f t="shared" si="3"/>
        <v/>
      </c>
      <c r="N4173" s="48"/>
      <c r="O4173" s="49"/>
      <c r="P4173" s="148" t="s">
        <v>31</v>
      </c>
      <c r="Q4173" s="149" t="s">
        <v>31</v>
      </c>
      <c r="R4173" s="1"/>
    </row>
    <row r="4174" spans="1:18" ht="15.75" hidden="1" customHeight="1">
      <c r="A4174" s="1" t="str">
        <f t="shared" si="1"/>
        <v/>
      </c>
      <c r="B4174" s="1"/>
      <c r="C4174" s="38" t="str">
        <f>IF('TSA Input'!J4149="","",IF('TSA Input'!J4149="Yes",'TSA Input'!B4149,"Ineligible"))</f>
        <v/>
      </c>
      <c r="D4174" s="39" t="str">
        <f>IF('TSA Input'!J4149="","",IF('TSA Input'!J4149="Yes",'TSA Input'!H4149,""))</f>
        <v/>
      </c>
      <c r="E4174" s="40" t="str">
        <f>IF('TSA Input'!J4149="","",IF('TSA Input'!J4149="Yes",'TSA Input'!G4149,""))</f>
        <v/>
      </c>
      <c r="F4174" s="42" t="str">
        <f>IF('TSA Input'!J4149="","",IF('TSA Input'!J4149="Yes",'TSA Input'!C4149,""))</f>
        <v/>
      </c>
      <c r="G4174" s="43" t="str">
        <f>IF('TSA Input'!J4149="","",IF('TSA Input'!J4149="Yes",'TSA Input'!I4149,""))</f>
        <v/>
      </c>
      <c r="H4174" s="43" t="str">
        <f>IF('TSA Input'!J4149="","",IF('TSA Input'!J4149="Yes",'TSA Input'!E4149,""))</f>
        <v/>
      </c>
      <c r="I4174" s="45" t="str">
        <f t="shared" si="2"/>
        <v/>
      </c>
      <c r="J4174" s="146" t="str">
        <f>IF('TSA Input'!$J4149="","",IF('TSA Input'!$J4149="Yes",'TSA Input'!$C4149,""))</f>
        <v/>
      </c>
      <c r="K4174" s="147" t="str">
        <f>IF('TSA Input'!$J4149="","",IF('TSA Input'!$J4149="Yes",'TSA Input'!$I4149,""))</f>
        <v/>
      </c>
      <c r="L4174" s="147" t="str">
        <f>IF('TSA Input'!$J4149="","",IF('TSA Input'!$J4149="Yes",'TSA Input'!$E4149,""))</f>
        <v/>
      </c>
      <c r="M4174" s="45" t="str">
        <f t="shared" si="3"/>
        <v/>
      </c>
      <c r="N4174" s="48"/>
      <c r="O4174" s="49"/>
      <c r="P4174" s="148" t="s">
        <v>31</v>
      </c>
      <c r="Q4174" s="149" t="s">
        <v>31</v>
      </c>
      <c r="R4174" s="1"/>
    </row>
    <row r="4175" spans="1:18" ht="15.75" hidden="1" customHeight="1">
      <c r="A4175" s="1" t="str">
        <f t="shared" si="1"/>
        <v/>
      </c>
      <c r="B4175" s="1"/>
      <c r="C4175" s="38" t="str">
        <f>IF('TSA Input'!J4150="","",IF('TSA Input'!J4150="Yes",'TSA Input'!B4150,"Ineligible"))</f>
        <v/>
      </c>
      <c r="D4175" s="39" t="str">
        <f>IF('TSA Input'!J4150="","",IF('TSA Input'!J4150="Yes",'TSA Input'!H4150,""))</f>
        <v/>
      </c>
      <c r="E4175" s="40" t="str">
        <f>IF('TSA Input'!J4150="","",IF('TSA Input'!J4150="Yes",'TSA Input'!G4150,""))</f>
        <v/>
      </c>
      <c r="F4175" s="42" t="str">
        <f>IF('TSA Input'!J4150="","",IF('TSA Input'!J4150="Yes",'TSA Input'!C4150,""))</f>
        <v/>
      </c>
      <c r="G4175" s="43" t="str">
        <f>IF('TSA Input'!J4150="","",IF('TSA Input'!J4150="Yes",'TSA Input'!I4150,""))</f>
        <v/>
      </c>
      <c r="H4175" s="43" t="str">
        <f>IF('TSA Input'!J4150="","",IF('TSA Input'!J4150="Yes",'TSA Input'!E4150,""))</f>
        <v/>
      </c>
      <c r="I4175" s="45" t="str">
        <f t="shared" si="2"/>
        <v/>
      </c>
      <c r="J4175" s="146" t="str">
        <f>IF('TSA Input'!$J4150="","",IF('TSA Input'!$J4150="Yes",'TSA Input'!$C4150,""))</f>
        <v/>
      </c>
      <c r="K4175" s="147" t="str">
        <f>IF('TSA Input'!$J4150="","",IF('TSA Input'!$J4150="Yes",'TSA Input'!$I4150,""))</f>
        <v/>
      </c>
      <c r="L4175" s="147" t="str">
        <f>IF('TSA Input'!$J4150="","",IF('TSA Input'!$J4150="Yes",'TSA Input'!$E4150,""))</f>
        <v/>
      </c>
      <c r="M4175" s="45" t="str">
        <f t="shared" si="3"/>
        <v/>
      </c>
      <c r="N4175" s="48"/>
      <c r="O4175" s="49"/>
      <c r="P4175" s="148" t="s">
        <v>31</v>
      </c>
      <c r="Q4175" s="149" t="s">
        <v>31</v>
      </c>
      <c r="R4175" s="1"/>
    </row>
    <row r="4176" spans="1:18" ht="15.75" hidden="1" customHeight="1">
      <c r="A4176" s="1" t="str">
        <f t="shared" si="1"/>
        <v/>
      </c>
      <c r="B4176" s="1"/>
      <c r="C4176" s="38" t="str">
        <f>IF('TSA Input'!J4151="","",IF('TSA Input'!J4151="Yes",'TSA Input'!B4151,"Ineligible"))</f>
        <v/>
      </c>
      <c r="D4176" s="39" t="str">
        <f>IF('TSA Input'!J4151="","",IF('TSA Input'!J4151="Yes",'TSA Input'!H4151,""))</f>
        <v/>
      </c>
      <c r="E4176" s="40" t="str">
        <f>IF('TSA Input'!J4151="","",IF('TSA Input'!J4151="Yes",'TSA Input'!G4151,""))</f>
        <v/>
      </c>
      <c r="F4176" s="42" t="str">
        <f>IF('TSA Input'!J4151="","",IF('TSA Input'!J4151="Yes",'TSA Input'!C4151,""))</f>
        <v/>
      </c>
      <c r="G4176" s="43" t="str">
        <f>IF('TSA Input'!J4151="","",IF('TSA Input'!J4151="Yes",'TSA Input'!I4151,""))</f>
        <v/>
      </c>
      <c r="H4176" s="43" t="str">
        <f>IF('TSA Input'!J4151="","",IF('TSA Input'!J4151="Yes",'TSA Input'!E4151,""))</f>
        <v/>
      </c>
      <c r="I4176" s="45" t="str">
        <f t="shared" si="2"/>
        <v/>
      </c>
      <c r="J4176" s="146" t="str">
        <f>IF('TSA Input'!$J4151="","",IF('TSA Input'!$J4151="Yes",'TSA Input'!$C4151,""))</f>
        <v/>
      </c>
      <c r="K4176" s="147" t="str">
        <f>IF('TSA Input'!$J4151="","",IF('TSA Input'!$J4151="Yes",'TSA Input'!$I4151,""))</f>
        <v/>
      </c>
      <c r="L4176" s="147" t="str">
        <f>IF('TSA Input'!$J4151="","",IF('TSA Input'!$J4151="Yes",'TSA Input'!$E4151,""))</f>
        <v/>
      </c>
      <c r="M4176" s="45" t="str">
        <f t="shared" si="3"/>
        <v/>
      </c>
      <c r="N4176" s="48"/>
      <c r="O4176" s="49"/>
      <c r="P4176" s="148" t="s">
        <v>31</v>
      </c>
      <c r="Q4176" s="149" t="s">
        <v>31</v>
      </c>
      <c r="R4176" s="1"/>
    </row>
    <row r="4177" spans="1:18" ht="15.75" hidden="1" customHeight="1">
      <c r="A4177" s="1" t="str">
        <f t="shared" si="1"/>
        <v/>
      </c>
      <c r="B4177" s="1"/>
      <c r="C4177" s="38" t="str">
        <f>IF('TSA Input'!J4152="","",IF('TSA Input'!J4152="Yes",'TSA Input'!B4152,"Ineligible"))</f>
        <v/>
      </c>
      <c r="D4177" s="39" t="str">
        <f>IF('TSA Input'!J4152="","",IF('TSA Input'!J4152="Yes",'TSA Input'!H4152,""))</f>
        <v/>
      </c>
      <c r="E4177" s="40" t="str">
        <f>IF('TSA Input'!J4152="","",IF('TSA Input'!J4152="Yes",'TSA Input'!G4152,""))</f>
        <v/>
      </c>
      <c r="F4177" s="42" t="str">
        <f>IF('TSA Input'!J4152="","",IF('TSA Input'!J4152="Yes",'TSA Input'!C4152,""))</f>
        <v/>
      </c>
      <c r="G4177" s="43" t="str">
        <f>IF('TSA Input'!J4152="","",IF('TSA Input'!J4152="Yes",'TSA Input'!I4152,""))</f>
        <v/>
      </c>
      <c r="H4177" s="43" t="str">
        <f>IF('TSA Input'!J4152="","",IF('TSA Input'!J4152="Yes",'TSA Input'!E4152,""))</f>
        <v/>
      </c>
      <c r="I4177" s="45" t="str">
        <f t="shared" si="2"/>
        <v/>
      </c>
      <c r="J4177" s="146" t="str">
        <f>IF('TSA Input'!$J4152="","",IF('TSA Input'!$J4152="Yes",'TSA Input'!$C4152,""))</f>
        <v/>
      </c>
      <c r="K4177" s="147" t="str">
        <f>IF('TSA Input'!$J4152="","",IF('TSA Input'!$J4152="Yes",'TSA Input'!$I4152,""))</f>
        <v/>
      </c>
      <c r="L4177" s="147" t="str">
        <f>IF('TSA Input'!$J4152="","",IF('TSA Input'!$J4152="Yes",'TSA Input'!$E4152,""))</f>
        <v/>
      </c>
      <c r="M4177" s="45" t="str">
        <f t="shared" si="3"/>
        <v/>
      </c>
      <c r="N4177" s="48"/>
      <c r="O4177" s="49"/>
      <c r="P4177" s="148" t="s">
        <v>31</v>
      </c>
      <c r="Q4177" s="149" t="s">
        <v>31</v>
      </c>
      <c r="R4177" s="1"/>
    </row>
    <row r="4178" spans="1:18" ht="15.75" hidden="1" customHeight="1">
      <c r="A4178" s="1" t="str">
        <f t="shared" si="1"/>
        <v/>
      </c>
      <c r="B4178" s="1"/>
      <c r="C4178" s="38" t="str">
        <f>IF('TSA Input'!J4153="","",IF('TSA Input'!J4153="Yes",'TSA Input'!B4153,"Ineligible"))</f>
        <v/>
      </c>
      <c r="D4178" s="39" t="str">
        <f>IF('TSA Input'!J4153="","",IF('TSA Input'!J4153="Yes",'TSA Input'!H4153,""))</f>
        <v/>
      </c>
      <c r="E4178" s="40" t="str">
        <f>IF('TSA Input'!J4153="","",IF('TSA Input'!J4153="Yes",'TSA Input'!G4153,""))</f>
        <v/>
      </c>
      <c r="F4178" s="42" t="str">
        <f>IF('TSA Input'!J4153="","",IF('TSA Input'!J4153="Yes",'TSA Input'!C4153,""))</f>
        <v/>
      </c>
      <c r="G4178" s="43" t="str">
        <f>IF('TSA Input'!J4153="","",IF('TSA Input'!J4153="Yes",'TSA Input'!I4153,""))</f>
        <v/>
      </c>
      <c r="H4178" s="43" t="str">
        <f>IF('TSA Input'!J4153="","",IF('TSA Input'!J4153="Yes",'TSA Input'!E4153,""))</f>
        <v/>
      </c>
      <c r="I4178" s="45" t="str">
        <f t="shared" si="2"/>
        <v/>
      </c>
      <c r="J4178" s="146" t="str">
        <f>IF('TSA Input'!$J4153="","",IF('TSA Input'!$J4153="Yes",'TSA Input'!$C4153,""))</f>
        <v/>
      </c>
      <c r="K4178" s="147" t="str">
        <f>IF('TSA Input'!$J4153="","",IF('TSA Input'!$J4153="Yes",'TSA Input'!$I4153,""))</f>
        <v/>
      </c>
      <c r="L4178" s="147" t="str">
        <f>IF('TSA Input'!$J4153="","",IF('TSA Input'!$J4153="Yes",'TSA Input'!$E4153,""))</f>
        <v/>
      </c>
      <c r="M4178" s="45" t="str">
        <f t="shared" si="3"/>
        <v/>
      </c>
      <c r="N4178" s="48"/>
      <c r="O4178" s="49"/>
      <c r="P4178" s="148" t="s">
        <v>31</v>
      </c>
      <c r="Q4178" s="149" t="s">
        <v>31</v>
      </c>
      <c r="R4178" s="1"/>
    </row>
    <row r="4179" spans="1:18" ht="15.75" hidden="1" customHeight="1">
      <c r="A4179" s="1" t="str">
        <f t="shared" si="1"/>
        <v/>
      </c>
      <c r="B4179" s="1"/>
      <c r="C4179" s="38" t="str">
        <f>IF('TSA Input'!J4154="","",IF('TSA Input'!J4154="Yes",'TSA Input'!B4154,"Ineligible"))</f>
        <v/>
      </c>
      <c r="D4179" s="39" t="str">
        <f>IF('TSA Input'!J4154="","",IF('TSA Input'!J4154="Yes",'TSA Input'!H4154,""))</f>
        <v/>
      </c>
      <c r="E4179" s="40" t="str">
        <f>IF('TSA Input'!J4154="","",IF('TSA Input'!J4154="Yes",'TSA Input'!G4154,""))</f>
        <v/>
      </c>
      <c r="F4179" s="42" t="str">
        <f>IF('TSA Input'!J4154="","",IF('TSA Input'!J4154="Yes",'TSA Input'!C4154,""))</f>
        <v/>
      </c>
      <c r="G4179" s="43" t="str">
        <f>IF('TSA Input'!J4154="","",IF('TSA Input'!J4154="Yes",'TSA Input'!I4154,""))</f>
        <v/>
      </c>
      <c r="H4179" s="43" t="str">
        <f>IF('TSA Input'!J4154="","",IF('TSA Input'!J4154="Yes",'TSA Input'!E4154,""))</f>
        <v/>
      </c>
      <c r="I4179" s="45" t="str">
        <f t="shared" si="2"/>
        <v/>
      </c>
      <c r="J4179" s="146" t="str">
        <f>IF('TSA Input'!$J4154="","",IF('TSA Input'!$J4154="Yes",'TSA Input'!$C4154,""))</f>
        <v/>
      </c>
      <c r="K4179" s="147" t="str">
        <f>IF('TSA Input'!$J4154="","",IF('TSA Input'!$J4154="Yes",'TSA Input'!$I4154,""))</f>
        <v/>
      </c>
      <c r="L4179" s="147" t="str">
        <f>IF('TSA Input'!$J4154="","",IF('TSA Input'!$J4154="Yes",'TSA Input'!$E4154,""))</f>
        <v/>
      </c>
      <c r="M4179" s="45" t="str">
        <f t="shared" si="3"/>
        <v/>
      </c>
      <c r="N4179" s="48"/>
      <c r="O4179" s="49"/>
      <c r="P4179" s="148" t="s">
        <v>31</v>
      </c>
      <c r="Q4179" s="149" t="s">
        <v>31</v>
      </c>
      <c r="R4179" s="1"/>
    </row>
    <row r="4180" spans="1:18" ht="15.75" hidden="1" customHeight="1">
      <c r="A4180" s="1" t="str">
        <f t="shared" si="1"/>
        <v/>
      </c>
      <c r="B4180" s="1"/>
      <c r="C4180" s="38" t="str">
        <f>IF('TSA Input'!J4155="","",IF('TSA Input'!J4155="Yes",'TSA Input'!B4155,"Ineligible"))</f>
        <v/>
      </c>
      <c r="D4180" s="39" t="str">
        <f>IF('TSA Input'!J4155="","",IF('TSA Input'!J4155="Yes",'TSA Input'!H4155,""))</f>
        <v/>
      </c>
      <c r="E4180" s="40" t="str">
        <f>IF('TSA Input'!J4155="","",IF('TSA Input'!J4155="Yes",'TSA Input'!G4155,""))</f>
        <v/>
      </c>
      <c r="F4180" s="42" t="str">
        <f>IF('TSA Input'!J4155="","",IF('TSA Input'!J4155="Yes",'TSA Input'!C4155,""))</f>
        <v/>
      </c>
      <c r="G4180" s="43" t="str">
        <f>IF('TSA Input'!J4155="","",IF('TSA Input'!J4155="Yes",'TSA Input'!I4155,""))</f>
        <v/>
      </c>
      <c r="H4180" s="43" t="str">
        <f>IF('TSA Input'!J4155="","",IF('TSA Input'!J4155="Yes",'TSA Input'!E4155,""))</f>
        <v/>
      </c>
      <c r="I4180" s="45" t="str">
        <f t="shared" si="2"/>
        <v/>
      </c>
      <c r="J4180" s="146" t="str">
        <f>IF('TSA Input'!$J4155="","",IF('TSA Input'!$J4155="Yes",'TSA Input'!$C4155,""))</f>
        <v/>
      </c>
      <c r="K4180" s="147" t="str">
        <f>IF('TSA Input'!$J4155="","",IF('TSA Input'!$J4155="Yes",'TSA Input'!$I4155,""))</f>
        <v/>
      </c>
      <c r="L4180" s="147" t="str">
        <f>IF('TSA Input'!$J4155="","",IF('TSA Input'!$J4155="Yes",'TSA Input'!$E4155,""))</f>
        <v/>
      </c>
      <c r="M4180" s="45" t="str">
        <f t="shared" si="3"/>
        <v/>
      </c>
      <c r="N4180" s="48"/>
      <c r="O4180" s="49"/>
      <c r="P4180" s="148" t="s">
        <v>31</v>
      </c>
      <c r="Q4180" s="149" t="s">
        <v>31</v>
      </c>
      <c r="R4180" s="1"/>
    </row>
    <row r="4181" spans="1:18" ht="15.75" hidden="1" customHeight="1">
      <c r="A4181" s="1" t="str">
        <f t="shared" si="1"/>
        <v/>
      </c>
      <c r="B4181" s="1"/>
      <c r="C4181" s="38" t="str">
        <f>IF('TSA Input'!J4156="","",IF('TSA Input'!J4156="Yes",'TSA Input'!B4156,"Ineligible"))</f>
        <v/>
      </c>
      <c r="D4181" s="39" t="str">
        <f>IF('TSA Input'!J4156="","",IF('TSA Input'!J4156="Yes",'TSA Input'!H4156,""))</f>
        <v/>
      </c>
      <c r="E4181" s="40" t="str">
        <f>IF('TSA Input'!J4156="","",IF('TSA Input'!J4156="Yes",'TSA Input'!G4156,""))</f>
        <v/>
      </c>
      <c r="F4181" s="42" t="str">
        <f>IF('TSA Input'!J4156="","",IF('TSA Input'!J4156="Yes",'TSA Input'!C4156,""))</f>
        <v/>
      </c>
      <c r="G4181" s="43" t="str">
        <f>IF('TSA Input'!J4156="","",IF('TSA Input'!J4156="Yes",'TSA Input'!I4156,""))</f>
        <v/>
      </c>
      <c r="H4181" s="43" t="str">
        <f>IF('TSA Input'!J4156="","",IF('TSA Input'!J4156="Yes",'TSA Input'!E4156,""))</f>
        <v/>
      </c>
      <c r="I4181" s="45" t="str">
        <f t="shared" si="2"/>
        <v/>
      </c>
      <c r="J4181" s="146" t="str">
        <f>IF('TSA Input'!$J4156="","",IF('TSA Input'!$J4156="Yes",'TSA Input'!$C4156,""))</f>
        <v/>
      </c>
      <c r="K4181" s="147" t="str">
        <f>IF('TSA Input'!$J4156="","",IF('TSA Input'!$J4156="Yes",'TSA Input'!$I4156,""))</f>
        <v/>
      </c>
      <c r="L4181" s="147" t="str">
        <f>IF('TSA Input'!$J4156="","",IF('TSA Input'!$J4156="Yes",'TSA Input'!$E4156,""))</f>
        <v/>
      </c>
      <c r="M4181" s="45" t="str">
        <f t="shared" si="3"/>
        <v/>
      </c>
      <c r="N4181" s="48"/>
      <c r="O4181" s="49"/>
      <c r="P4181" s="148" t="s">
        <v>31</v>
      </c>
      <c r="Q4181" s="149" t="s">
        <v>31</v>
      </c>
      <c r="R4181" s="1"/>
    </row>
    <row r="4182" spans="1:18" ht="15.75" hidden="1" customHeight="1">
      <c r="A4182" s="1" t="str">
        <f t="shared" si="1"/>
        <v/>
      </c>
      <c r="B4182" s="1"/>
      <c r="C4182" s="38" t="str">
        <f>IF('TSA Input'!J4157="","",IF('TSA Input'!J4157="Yes",'TSA Input'!B4157,"Ineligible"))</f>
        <v/>
      </c>
      <c r="D4182" s="39" t="str">
        <f>IF('TSA Input'!J4157="","",IF('TSA Input'!J4157="Yes",'TSA Input'!H4157,""))</f>
        <v/>
      </c>
      <c r="E4182" s="40" t="str">
        <f>IF('TSA Input'!J4157="","",IF('TSA Input'!J4157="Yes",'TSA Input'!G4157,""))</f>
        <v/>
      </c>
      <c r="F4182" s="42" t="str">
        <f>IF('TSA Input'!J4157="","",IF('TSA Input'!J4157="Yes",'TSA Input'!C4157,""))</f>
        <v/>
      </c>
      <c r="G4182" s="43" t="str">
        <f>IF('TSA Input'!J4157="","",IF('TSA Input'!J4157="Yes",'TSA Input'!I4157,""))</f>
        <v/>
      </c>
      <c r="H4182" s="43" t="str">
        <f>IF('TSA Input'!J4157="","",IF('TSA Input'!J4157="Yes",'TSA Input'!E4157,""))</f>
        <v/>
      </c>
      <c r="I4182" s="45" t="str">
        <f t="shared" si="2"/>
        <v/>
      </c>
      <c r="J4182" s="146" t="str">
        <f>IF('TSA Input'!$J4157="","",IF('TSA Input'!$J4157="Yes",'TSA Input'!$C4157,""))</f>
        <v/>
      </c>
      <c r="K4182" s="147" t="str">
        <f>IF('TSA Input'!$J4157="","",IF('TSA Input'!$J4157="Yes",'TSA Input'!$I4157,""))</f>
        <v/>
      </c>
      <c r="L4182" s="147" t="str">
        <f>IF('TSA Input'!$J4157="","",IF('TSA Input'!$J4157="Yes",'TSA Input'!$E4157,""))</f>
        <v/>
      </c>
      <c r="M4182" s="45" t="str">
        <f t="shared" si="3"/>
        <v/>
      </c>
      <c r="N4182" s="48"/>
      <c r="O4182" s="49"/>
      <c r="P4182" s="148" t="s">
        <v>31</v>
      </c>
      <c r="Q4182" s="149" t="s">
        <v>31</v>
      </c>
      <c r="R4182" s="1"/>
    </row>
    <row r="4183" spans="1:18" ht="15.75" hidden="1" customHeight="1">
      <c r="A4183" s="1" t="str">
        <f t="shared" si="1"/>
        <v/>
      </c>
      <c r="B4183" s="1"/>
      <c r="C4183" s="38" t="str">
        <f>IF('TSA Input'!J4158="","",IF('TSA Input'!J4158="Yes",'TSA Input'!B4158,"Ineligible"))</f>
        <v/>
      </c>
      <c r="D4183" s="39" t="str">
        <f>IF('TSA Input'!J4158="","",IF('TSA Input'!J4158="Yes",'TSA Input'!H4158,""))</f>
        <v/>
      </c>
      <c r="E4183" s="40" t="str">
        <f>IF('TSA Input'!J4158="","",IF('TSA Input'!J4158="Yes",'TSA Input'!G4158,""))</f>
        <v/>
      </c>
      <c r="F4183" s="42" t="str">
        <f>IF('TSA Input'!J4158="","",IF('TSA Input'!J4158="Yes",'TSA Input'!C4158,""))</f>
        <v/>
      </c>
      <c r="G4183" s="43" t="str">
        <f>IF('TSA Input'!J4158="","",IF('TSA Input'!J4158="Yes",'TSA Input'!I4158,""))</f>
        <v/>
      </c>
      <c r="H4183" s="43" t="str">
        <f>IF('TSA Input'!J4158="","",IF('TSA Input'!J4158="Yes",'TSA Input'!E4158,""))</f>
        <v/>
      </c>
      <c r="I4183" s="45" t="str">
        <f t="shared" si="2"/>
        <v/>
      </c>
      <c r="J4183" s="146" t="str">
        <f>IF('TSA Input'!$J4158="","",IF('TSA Input'!$J4158="Yes",'TSA Input'!$C4158,""))</f>
        <v/>
      </c>
      <c r="K4183" s="147" t="str">
        <f>IF('TSA Input'!$J4158="","",IF('TSA Input'!$J4158="Yes",'TSA Input'!$I4158,""))</f>
        <v/>
      </c>
      <c r="L4183" s="147" t="str">
        <f>IF('TSA Input'!$J4158="","",IF('TSA Input'!$J4158="Yes",'TSA Input'!$E4158,""))</f>
        <v/>
      </c>
      <c r="M4183" s="45" t="str">
        <f t="shared" si="3"/>
        <v/>
      </c>
      <c r="N4183" s="48"/>
      <c r="O4183" s="49"/>
      <c r="P4183" s="148" t="s">
        <v>31</v>
      </c>
      <c r="Q4183" s="149" t="s">
        <v>31</v>
      </c>
      <c r="R4183" s="1"/>
    </row>
    <row r="4184" spans="1:18" ht="15.75" hidden="1" customHeight="1">
      <c r="A4184" s="1" t="str">
        <f t="shared" si="1"/>
        <v/>
      </c>
      <c r="B4184" s="1"/>
      <c r="C4184" s="38" t="str">
        <f>IF('TSA Input'!J4159="","",IF('TSA Input'!J4159="Yes",'TSA Input'!B4159,"Ineligible"))</f>
        <v/>
      </c>
      <c r="D4184" s="39" t="str">
        <f>IF('TSA Input'!J4159="","",IF('TSA Input'!J4159="Yes",'TSA Input'!H4159,""))</f>
        <v/>
      </c>
      <c r="E4184" s="40" t="str">
        <f>IF('TSA Input'!J4159="","",IF('TSA Input'!J4159="Yes",'TSA Input'!G4159,""))</f>
        <v/>
      </c>
      <c r="F4184" s="42" t="str">
        <f>IF('TSA Input'!J4159="","",IF('TSA Input'!J4159="Yes",'TSA Input'!C4159,""))</f>
        <v/>
      </c>
      <c r="G4184" s="43" t="str">
        <f>IF('TSA Input'!J4159="","",IF('TSA Input'!J4159="Yes",'TSA Input'!I4159,""))</f>
        <v/>
      </c>
      <c r="H4184" s="43" t="str">
        <f>IF('TSA Input'!J4159="","",IF('TSA Input'!J4159="Yes",'TSA Input'!E4159,""))</f>
        <v/>
      </c>
      <c r="I4184" s="45" t="str">
        <f t="shared" si="2"/>
        <v/>
      </c>
      <c r="J4184" s="146" t="str">
        <f>IF('TSA Input'!$J4159="","",IF('TSA Input'!$J4159="Yes",'TSA Input'!$C4159,""))</f>
        <v/>
      </c>
      <c r="K4184" s="147" t="str">
        <f>IF('TSA Input'!$J4159="","",IF('TSA Input'!$J4159="Yes",'TSA Input'!$I4159,""))</f>
        <v/>
      </c>
      <c r="L4184" s="147" t="str">
        <f>IF('TSA Input'!$J4159="","",IF('TSA Input'!$J4159="Yes",'TSA Input'!$E4159,""))</f>
        <v/>
      </c>
      <c r="M4184" s="45" t="str">
        <f t="shared" si="3"/>
        <v/>
      </c>
      <c r="N4184" s="48"/>
      <c r="O4184" s="49"/>
      <c r="P4184" s="148" t="s">
        <v>31</v>
      </c>
      <c r="Q4184" s="149" t="s">
        <v>31</v>
      </c>
      <c r="R4184" s="1"/>
    </row>
    <row r="4185" spans="1:18" ht="15.75" hidden="1" customHeight="1">
      <c r="A4185" s="1" t="str">
        <f t="shared" si="1"/>
        <v/>
      </c>
      <c r="B4185" s="1"/>
      <c r="C4185" s="38" t="str">
        <f>IF('TSA Input'!J4160="","",IF('TSA Input'!J4160="Yes",'TSA Input'!B4160,"Ineligible"))</f>
        <v/>
      </c>
      <c r="D4185" s="39" t="str">
        <f>IF('TSA Input'!J4160="","",IF('TSA Input'!J4160="Yes",'TSA Input'!H4160,""))</f>
        <v/>
      </c>
      <c r="E4185" s="40" t="str">
        <f>IF('TSA Input'!J4160="","",IF('TSA Input'!J4160="Yes",'TSA Input'!G4160,""))</f>
        <v/>
      </c>
      <c r="F4185" s="42" t="str">
        <f>IF('TSA Input'!J4160="","",IF('TSA Input'!J4160="Yes",'TSA Input'!C4160,""))</f>
        <v/>
      </c>
      <c r="G4185" s="43" t="str">
        <f>IF('TSA Input'!J4160="","",IF('TSA Input'!J4160="Yes",'TSA Input'!I4160,""))</f>
        <v/>
      </c>
      <c r="H4185" s="43" t="str">
        <f>IF('TSA Input'!J4160="","",IF('TSA Input'!J4160="Yes",'TSA Input'!E4160,""))</f>
        <v/>
      </c>
      <c r="I4185" s="45" t="str">
        <f t="shared" si="2"/>
        <v/>
      </c>
      <c r="J4185" s="146" t="str">
        <f>IF('TSA Input'!$J4160="","",IF('TSA Input'!$J4160="Yes",'TSA Input'!$C4160,""))</f>
        <v/>
      </c>
      <c r="K4185" s="147" t="str">
        <f>IF('TSA Input'!$J4160="","",IF('TSA Input'!$J4160="Yes",'TSA Input'!$I4160,""))</f>
        <v/>
      </c>
      <c r="L4185" s="147" t="str">
        <f>IF('TSA Input'!$J4160="","",IF('TSA Input'!$J4160="Yes",'TSA Input'!$E4160,""))</f>
        <v/>
      </c>
      <c r="M4185" s="45" t="str">
        <f t="shared" si="3"/>
        <v/>
      </c>
      <c r="N4185" s="48"/>
      <c r="O4185" s="49"/>
      <c r="P4185" s="148" t="s">
        <v>31</v>
      </c>
      <c r="Q4185" s="149" t="s">
        <v>31</v>
      </c>
      <c r="R4185" s="1"/>
    </row>
    <row r="4186" spans="1:18" ht="15.75" hidden="1" customHeight="1">
      <c r="A4186" s="1" t="str">
        <f t="shared" si="1"/>
        <v/>
      </c>
      <c r="B4186" s="1"/>
      <c r="C4186" s="38" t="str">
        <f>IF('TSA Input'!J4161="","",IF('TSA Input'!J4161="Yes",'TSA Input'!B4161,"Ineligible"))</f>
        <v/>
      </c>
      <c r="D4186" s="39" t="str">
        <f>IF('TSA Input'!J4161="","",IF('TSA Input'!J4161="Yes",'TSA Input'!H4161,""))</f>
        <v/>
      </c>
      <c r="E4186" s="40" t="str">
        <f>IF('TSA Input'!J4161="","",IF('TSA Input'!J4161="Yes",'TSA Input'!G4161,""))</f>
        <v/>
      </c>
      <c r="F4186" s="42" t="str">
        <f>IF('TSA Input'!J4161="","",IF('TSA Input'!J4161="Yes",'TSA Input'!C4161,""))</f>
        <v/>
      </c>
      <c r="G4186" s="43" t="str">
        <f>IF('TSA Input'!J4161="","",IF('TSA Input'!J4161="Yes",'TSA Input'!I4161,""))</f>
        <v/>
      </c>
      <c r="H4186" s="43" t="str">
        <f>IF('TSA Input'!J4161="","",IF('TSA Input'!J4161="Yes",'TSA Input'!E4161,""))</f>
        <v/>
      </c>
      <c r="I4186" s="45" t="str">
        <f t="shared" si="2"/>
        <v/>
      </c>
      <c r="J4186" s="146" t="str">
        <f>IF('TSA Input'!$J4161="","",IF('TSA Input'!$J4161="Yes",'TSA Input'!$C4161,""))</f>
        <v/>
      </c>
      <c r="K4186" s="147" t="str">
        <f>IF('TSA Input'!$J4161="","",IF('TSA Input'!$J4161="Yes",'TSA Input'!$I4161,""))</f>
        <v/>
      </c>
      <c r="L4186" s="147" t="str">
        <f>IF('TSA Input'!$J4161="","",IF('TSA Input'!$J4161="Yes",'TSA Input'!$E4161,""))</f>
        <v/>
      </c>
      <c r="M4186" s="45" t="str">
        <f t="shared" si="3"/>
        <v/>
      </c>
      <c r="N4186" s="48"/>
      <c r="O4186" s="49"/>
      <c r="P4186" s="148" t="s">
        <v>31</v>
      </c>
      <c r="Q4186" s="149" t="s">
        <v>31</v>
      </c>
      <c r="R4186" s="1"/>
    </row>
    <row r="4187" spans="1:18" ht="15.75" hidden="1" customHeight="1">
      <c r="A4187" s="1" t="str">
        <f t="shared" si="1"/>
        <v/>
      </c>
      <c r="B4187" s="1"/>
      <c r="C4187" s="38" t="str">
        <f>IF('TSA Input'!J4162="","",IF('TSA Input'!J4162="Yes",'TSA Input'!B4162,"Ineligible"))</f>
        <v/>
      </c>
      <c r="D4187" s="39" t="str">
        <f>IF('TSA Input'!J4162="","",IF('TSA Input'!J4162="Yes",'TSA Input'!H4162,""))</f>
        <v/>
      </c>
      <c r="E4187" s="40" t="str">
        <f>IF('TSA Input'!J4162="","",IF('TSA Input'!J4162="Yes",'TSA Input'!G4162,""))</f>
        <v/>
      </c>
      <c r="F4187" s="42" t="str">
        <f>IF('TSA Input'!J4162="","",IF('TSA Input'!J4162="Yes",'TSA Input'!C4162,""))</f>
        <v/>
      </c>
      <c r="G4187" s="43" t="str">
        <f>IF('TSA Input'!J4162="","",IF('TSA Input'!J4162="Yes",'TSA Input'!I4162,""))</f>
        <v/>
      </c>
      <c r="H4187" s="43" t="str">
        <f>IF('TSA Input'!J4162="","",IF('TSA Input'!J4162="Yes",'TSA Input'!E4162,""))</f>
        <v/>
      </c>
      <c r="I4187" s="45" t="str">
        <f t="shared" si="2"/>
        <v/>
      </c>
      <c r="J4187" s="146" t="str">
        <f>IF('TSA Input'!$J4162="","",IF('TSA Input'!$J4162="Yes",'TSA Input'!$C4162,""))</f>
        <v/>
      </c>
      <c r="K4187" s="147" t="str">
        <f>IF('TSA Input'!$J4162="","",IF('TSA Input'!$J4162="Yes",'TSA Input'!$I4162,""))</f>
        <v/>
      </c>
      <c r="L4187" s="147" t="str">
        <f>IF('TSA Input'!$J4162="","",IF('TSA Input'!$J4162="Yes",'TSA Input'!$E4162,""))</f>
        <v/>
      </c>
      <c r="M4187" s="45" t="str">
        <f t="shared" si="3"/>
        <v/>
      </c>
      <c r="N4187" s="48"/>
      <c r="O4187" s="49"/>
      <c r="P4187" s="148" t="s">
        <v>31</v>
      </c>
      <c r="Q4187" s="149" t="s">
        <v>31</v>
      </c>
      <c r="R4187" s="1"/>
    </row>
    <row r="4188" spans="1:18" ht="15.75" hidden="1" customHeight="1">
      <c r="A4188" s="1" t="str">
        <f t="shared" si="1"/>
        <v/>
      </c>
      <c r="B4188" s="1"/>
      <c r="C4188" s="38" t="str">
        <f>IF('TSA Input'!J4163="","",IF('TSA Input'!J4163="Yes",'TSA Input'!B4163,"Ineligible"))</f>
        <v/>
      </c>
      <c r="D4188" s="39" t="str">
        <f>IF('TSA Input'!J4163="","",IF('TSA Input'!J4163="Yes",'TSA Input'!H4163,""))</f>
        <v/>
      </c>
      <c r="E4188" s="40" t="str">
        <f>IF('TSA Input'!J4163="","",IF('TSA Input'!J4163="Yes",'TSA Input'!G4163,""))</f>
        <v/>
      </c>
      <c r="F4188" s="42" t="str">
        <f>IF('TSA Input'!J4163="","",IF('TSA Input'!J4163="Yes",'TSA Input'!C4163,""))</f>
        <v/>
      </c>
      <c r="G4188" s="43" t="str">
        <f>IF('TSA Input'!J4163="","",IF('TSA Input'!J4163="Yes",'TSA Input'!I4163,""))</f>
        <v/>
      </c>
      <c r="H4188" s="43" t="str">
        <f>IF('TSA Input'!J4163="","",IF('TSA Input'!J4163="Yes",'TSA Input'!E4163,""))</f>
        <v/>
      </c>
      <c r="I4188" s="45" t="str">
        <f t="shared" si="2"/>
        <v/>
      </c>
      <c r="J4188" s="146" t="str">
        <f>IF('TSA Input'!$J4163="","",IF('TSA Input'!$J4163="Yes",'TSA Input'!$C4163,""))</f>
        <v/>
      </c>
      <c r="K4188" s="147" t="str">
        <f>IF('TSA Input'!$J4163="","",IF('TSA Input'!$J4163="Yes",'TSA Input'!$I4163,""))</f>
        <v/>
      </c>
      <c r="L4188" s="147" t="str">
        <f>IF('TSA Input'!$J4163="","",IF('TSA Input'!$J4163="Yes",'TSA Input'!$E4163,""))</f>
        <v/>
      </c>
      <c r="M4188" s="45" t="str">
        <f t="shared" si="3"/>
        <v/>
      </c>
      <c r="N4188" s="48"/>
      <c r="O4188" s="49"/>
      <c r="P4188" s="148" t="s">
        <v>31</v>
      </c>
      <c r="Q4188" s="149" t="s">
        <v>31</v>
      </c>
      <c r="R4188" s="1"/>
    </row>
    <row r="4189" spans="1:18" ht="15.75" hidden="1" customHeight="1">
      <c r="A4189" s="1" t="str">
        <f t="shared" si="1"/>
        <v/>
      </c>
      <c r="B4189" s="1"/>
      <c r="C4189" s="38" t="str">
        <f>IF('TSA Input'!J4164="","",IF('TSA Input'!J4164="Yes",'TSA Input'!B4164,"Ineligible"))</f>
        <v/>
      </c>
      <c r="D4189" s="39" t="str">
        <f>IF('TSA Input'!J4164="","",IF('TSA Input'!J4164="Yes",'TSA Input'!H4164,""))</f>
        <v/>
      </c>
      <c r="E4189" s="40" t="str">
        <f>IF('TSA Input'!J4164="","",IF('TSA Input'!J4164="Yes",'TSA Input'!G4164,""))</f>
        <v/>
      </c>
      <c r="F4189" s="42" t="str">
        <f>IF('TSA Input'!J4164="","",IF('TSA Input'!J4164="Yes",'TSA Input'!C4164,""))</f>
        <v/>
      </c>
      <c r="G4189" s="43" t="str">
        <f>IF('TSA Input'!J4164="","",IF('TSA Input'!J4164="Yes",'TSA Input'!I4164,""))</f>
        <v/>
      </c>
      <c r="H4189" s="43" t="str">
        <f>IF('TSA Input'!J4164="","",IF('TSA Input'!J4164="Yes",'TSA Input'!E4164,""))</f>
        <v/>
      </c>
      <c r="I4189" s="45" t="str">
        <f t="shared" si="2"/>
        <v/>
      </c>
      <c r="J4189" s="146" t="str">
        <f>IF('TSA Input'!$J4164="","",IF('TSA Input'!$J4164="Yes",'TSA Input'!$C4164,""))</f>
        <v/>
      </c>
      <c r="K4189" s="147" t="str">
        <f>IF('TSA Input'!$J4164="","",IF('TSA Input'!$J4164="Yes",'TSA Input'!$I4164,""))</f>
        <v/>
      </c>
      <c r="L4189" s="147" t="str">
        <f>IF('TSA Input'!$J4164="","",IF('TSA Input'!$J4164="Yes",'TSA Input'!$E4164,""))</f>
        <v/>
      </c>
      <c r="M4189" s="45" t="str">
        <f t="shared" si="3"/>
        <v/>
      </c>
      <c r="N4189" s="48"/>
      <c r="O4189" s="49"/>
      <c r="P4189" s="148" t="s">
        <v>31</v>
      </c>
      <c r="Q4189" s="149" t="s">
        <v>31</v>
      </c>
      <c r="R4189" s="1"/>
    </row>
    <row r="4190" spans="1:18" ht="15.75" hidden="1" customHeight="1">
      <c r="A4190" s="1" t="str">
        <f t="shared" si="1"/>
        <v/>
      </c>
      <c r="B4190" s="1"/>
      <c r="C4190" s="38" t="str">
        <f>IF('TSA Input'!J4165="","",IF('TSA Input'!J4165="Yes",'TSA Input'!B4165,"Ineligible"))</f>
        <v/>
      </c>
      <c r="D4190" s="39" t="str">
        <f>IF('TSA Input'!J4165="","",IF('TSA Input'!J4165="Yes",'TSA Input'!H4165,""))</f>
        <v/>
      </c>
      <c r="E4190" s="40" t="str">
        <f>IF('TSA Input'!J4165="","",IF('TSA Input'!J4165="Yes",'TSA Input'!G4165,""))</f>
        <v/>
      </c>
      <c r="F4190" s="42" t="str">
        <f>IF('TSA Input'!J4165="","",IF('TSA Input'!J4165="Yes",'TSA Input'!C4165,""))</f>
        <v/>
      </c>
      <c r="G4190" s="43" t="str">
        <f>IF('TSA Input'!J4165="","",IF('TSA Input'!J4165="Yes",'TSA Input'!I4165,""))</f>
        <v/>
      </c>
      <c r="H4190" s="43" t="str">
        <f>IF('TSA Input'!J4165="","",IF('TSA Input'!J4165="Yes",'TSA Input'!E4165,""))</f>
        <v/>
      </c>
      <c r="I4190" s="45" t="str">
        <f t="shared" si="2"/>
        <v/>
      </c>
      <c r="J4190" s="146" t="str">
        <f>IF('TSA Input'!$J4165="","",IF('TSA Input'!$J4165="Yes",'TSA Input'!$C4165,""))</f>
        <v/>
      </c>
      <c r="K4190" s="147" t="str">
        <f>IF('TSA Input'!$J4165="","",IF('TSA Input'!$J4165="Yes",'TSA Input'!$I4165,""))</f>
        <v/>
      </c>
      <c r="L4190" s="147" t="str">
        <f>IF('TSA Input'!$J4165="","",IF('TSA Input'!$J4165="Yes",'TSA Input'!$E4165,""))</f>
        <v/>
      </c>
      <c r="M4190" s="45" t="str">
        <f t="shared" si="3"/>
        <v/>
      </c>
      <c r="N4190" s="48"/>
      <c r="O4190" s="49"/>
      <c r="P4190" s="148" t="s">
        <v>31</v>
      </c>
      <c r="Q4190" s="149" t="s">
        <v>31</v>
      </c>
      <c r="R4190" s="1"/>
    </row>
    <row r="4191" spans="1:18" ht="15.75" hidden="1" customHeight="1">
      <c r="A4191" s="1" t="str">
        <f t="shared" si="1"/>
        <v/>
      </c>
      <c r="B4191" s="1"/>
      <c r="C4191" s="38" t="str">
        <f>IF('TSA Input'!J4166="","",IF('TSA Input'!J4166="Yes",'TSA Input'!B4166,"Ineligible"))</f>
        <v/>
      </c>
      <c r="D4191" s="39" t="str">
        <f>IF('TSA Input'!J4166="","",IF('TSA Input'!J4166="Yes",'TSA Input'!H4166,""))</f>
        <v/>
      </c>
      <c r="E4191" s="40" t="str">
        <f>IF('TSA Input'!J4166="","",IF('TSA Input'!J4166="Yes",'TSA Input'!G4166,""))</f>
        <v/>
      </c>
      <c r="F4191" s="42" t="str">
        <f>IF('TSA Input'!J4166="","",IF('TSA Input'!J4166="Yes",'TSA Input'!C4166,""))</f>
        <v/>
      </c>
      <c r="G4191" s="43" t="str">
        <f>IF('TSA Input'!J4166="","",IF('TSA Input'!J4166="Yes",'TSA Input'!I4166,""))</f>
        <v/>
      </c>
      <c r="H4191" s="43" t="str">
        <f>IF('TSA Input'!J4166="","",IF('TSA Input'!J4166="Yes",'TSA Input'!E4166,""))</f>
        <v/>
      </c>
      <c r="I4191" s="45" t="str">
        <f t="shared" si="2"/>
        <v/>
      </c>
      <c r="J4191" s="146" t="str">
        <f>IF('TSA Input'!$J4166="","",IF('TSA Input'!$J4166="Yes",'TSA Input'!$C4166,""))</f>
        <v/>
      </c>
      <c r="K4191" s="147" t="str">
        <f>IF('TSA Input'!$J4166="","",IF('TSA Input'!$J4166="Yes",'TSA Input'!$I4166,""))</f>
        <v/>
      </c>
      <c r="L4191" s="147" t="str">
        <f>IF('TSA Input'!$J4166="","",IF('TSA Input'!$J4166="Yes",'TSA Input'!$E4166,""))</f>
        <v/>
      </c>
      <c r="M4191" s="45" t="str">
        <f t="shared" si="3"/>
        <v/>
      </c>
      <c r="N4191" s="48"/>
      <c r="O4191" s="49"/>
      <c r="P4191" s="148" t="s">
        <v>31</v>
      </c>
      <c r="Q4191" s="149" t="s">
        <v>31</v>
      </c>
      <c r="R4191" s="1"/>
    </row>
    <row r="4192" spans="1:18" ht="15.75" hidden="1" customHeight="1">
      <c r="A4192" s="1" t="str">
        <f t="shared" si="1"/>
        <v/>
      </c>
      <c r="B4192" s="1"/>
      <c r="C4192" s="38" t="str">
        <f>IF('TSA Input'!J4167="","",IF('TSA Input'!J4167="Yes",'TSA Input'!B4167,"Ineligible"))</f>
        <v/>
      </c>
      <c r="D4192" s="39" t="str">
        <f>IF('TSA Input'!J4167="","",IF('TSA Input'!J4167="Yes",'TSA Input'!H4167,""))</f>
        <v/>
      </c>
      <c r="E4192" s="40" t="str">
        <f>IF('TSA Input'!J4167="","",IF('TSA Input'!J4167="Yes",'TSA Input'!G4167,""))</f>
        <v/>
      </c>
      <c r="F4192" s="42" t="str">
        <f>IF('TSA Input'!J4167="","",IF('TSA Input'!J4167="Yes",'TSA Input'!C4167,""))</f>
        <v/>
      </c>
      <c r="G4192" s="43" t="str">
        <f>IF('TSA Input'!J4167="","",IF('TSA Input'!J4167="Yes",'TSA Input'!I4167,""))</f>
        <v/>
      </c>
      <c r="H4192" s="43" t="str">
        <f>IF('TSA Input'!J4167="","",IF('TSA Input'!J4167="Yes",'TSA Input'!E4167,""))</f>
        <v/>
      </c>
      <c r="I4192" s="45" t="str">
        <f t="shared" si="2"/>
        <v/>
      </c>
      <c r="J4192" s="146" t="str">
        <f>IF('TSA Input'!$J4167="","",IF('TSA Input'!$J4167="Yes",'TSA Input'!$C4167,""))</f>
        <v/>
      </c>
      <c r="K4192" s="147" t="str">
        <f>IF('TSA Input'!$J4167="","",IF('TSA Input'!$J4167="Yes",'TSA Input'!$I4167,""))</f>
        <v/>
      </c>
      <c r="L4192" s="147" t="str">
        <f>IF('TSA Input'!$J4167="","",IF('TSA Input'!$J4167="Yes",'TSA Input'!$E4167,""))</f>
        <v/>
      </c>
      <c r="M4192" s="45" t="str">
        <f t="shared" si="3"/>
        <v/>
      </c>
      <c r="N4192" s="48"/>
      <c r="O4192" s="49"/>
      <c r="P4192" s="148" t="s">
        <v>31</v>
      </c>
      <c r="Q4192" s="149" t="s">
        <v>31</v>
      </c>
      <c r="R4192" s="1"/>
    </row>
    <row r="4193" spans="1:18" ht="15.75" hidden="1" customHeight="1">
      <c r="A4193" s="1" t="str">
        <f t="shared" si="1"/>
        <v/>
      </c>
      <c r="B4193" s="1"/>
      <c r="C4193" s="38" t="str">
        <f>IF('TSA Input'!J4168="","",IF('TSA Input'!J4168="Yes",'TSA Input'!B4168,"Ineligible"))</f>
        <v/>
      </c>
      <c r="D4193" s="39" t="str">
        <f>IF('TSA Input'!J4168="","",IF('TSA Input'!J4168="Yes",'TSA Input'!H4168,""))</f>
        <v/>
      </c>
      <c r="E4193" s="40" t="str">
        <f>IF('TSA Input'!J4168="","",IF('TSA Input'!J4168="Yes",'TSA Input'!G4168,""))</f>
        <v/>
      </c>
      <c r="F4193" s="42" t="str">
        <f>IF('TSA Input'!J4168="","",IF('TSA Input'!J4168="Yes",'TSA Input'!C4168,""))</f>
        <v/>
      </c>
      <c r="G4193" s="43" t="str">
        <f>IF('TSA Input'!J4168="","",IF('TSA Input'!J4168="Yes",'TSA Input'!I4168,""))</f>
        <v/>
      </c>
      <c r="H4193" s="43" t="str">
        <f>IF('TSA Input'!J4168="","",IF('TSA Input'!J4168="Yes",'TSA Input'!E4168,""))</f>
        <v/>
      </c>
      <c r="I4193" s="45" t="str">
        <f t="shared" si="2"/>
        <v/>
      </c>
      <c r="J4193" s="146" t="str">
        <f>IF('TSA Input'!$J4168="","",IF('TSA Input'!$J4168="Yes",'TSA Input'!$C4168,""))</f>
        <v/>
      </c>
      <c r="K4193" s="147" t="str">
        <f>IF('TSA Input'!$J4168="","",IF('TSA Input'!$J4168="Yes",'TSA Input'!$I4168,""))</f>
        <v/>
      </c>
      <c r="L4193" s="147" t="str">
        <f>IF('TSA Input'!$J4168="","",IF('TSA Input'!$J4168="Yes",'TSA Input'!$E4168,""))</f>
        <v/>
      </c>
      <c r="M4193" s="45" t="str">
        <f t="shared" si="3"/>
        <v/>
      </c>
      <c r="N4193" s="48"/>
      <c r="O4193" s="49"/>
      <c r="P4193" s="148" t="s">
        <v>31</v>
      </c>
      <c r="Q4193" s="149" t="s">
        <v>31</v>
      </c>
      <c r="R4193" s="1"/>
    </row>
    <row r="4194" spans="1:18" ht="15.75" hidden="1" customHeight="1">
      <c r="A4194" s="1" t="str">
        <f t="shared" si="1"/>
        <v/>
      </c>
      <c r="B4194" s="1"/>
      <c r="C4194" s="38" t="str">
        <f>IF('TSA Input'!J4169="","",IF('TSA Input'!J4169="Yes",'TSA Input'!B4169,"Ineligible"))</f>
        <v/>
      </c>
      <c r="D4194" s="39" t="str">
        <f>IF('TSA Input'!J4169="","",IF('TSA Input'!J4169="Yes",'TSA Input'!H4169,""))</f>
        <v/>
      </c>
      <c r="E4194" s="40" t="str">
        <f>IF('TSA Input'!J4169="","",IF('TSA Input'!J4169="Yes",'TSA Input'!G4169,""))</f>
        <v/>
      </c>
      <c r="F4194" s="42" t="str">
        <f>IF('TSA Input'!J4169="","",IF('TSA Input'!J4169="Yes",'TSA Input'!C4169,""))</f>
        <v/>
      </c>
      <c r="G4194" s="43" t="str">
        <f>IF('TSA Input'!J4169="","",IF('TSA Input'!J4169="Yes",'TSA Input'!I4169,""))</f>
        <v/>
      </c>
      <c r="H4194" s="43" t="str">
        <f>IF('TSA Input'!J4169="","",IF('TSA Input'!J4169="Yes",'TSA Input'!E4169,""))</f>
        <v/>
      </c>
      <c r="I4194" s="45" t="str">
        <f t="shared" si="2"/>
        <v/>
      </c>
      <c r="J4194" s="146" t="str">
        <f>IF('TSA Input'!$J4169="","",IF('TSA Input'!$J4169="Yes",'TSA Input'!$C4169,""))</f>
        <v/>
      </c>
      <c r="K4194" s="147" t="str">
        <f>IF('TSA Input'!$J4169="","",IF('TSA Input'!$J4169="Yes",'TSA Input'!$I4169,""))</f>
        <v/>
      </c>
      <c r="L4194" s="147" t="str">
        <f>IF('TSA Input'!$J4169="","",IF('TSA Input'!$J4169="Yes",'TSA Input'!$E4169,""))</f>
        <v/>
      </c>
      <c r="M4194" s="45" t="str">
        <f t="shared" si="3"/>
        <v/>
      </c>
      <c r="N4194" s="48"/>
      <c r="O4194" s="49"/>
      <c r="P4194" s="148" t="s">
        <v>31</v>
      </c>
      <c r="Q4194" s="149" t="s">
        <v>31</v>
      </c>
      <c r="R4194" s="1"/>
    </row>
    <row r="4195" spans="1:18" ht="15.75" hidden="1" customHeight="1">
      <c r="A4195" s="1" t="str">
        <f t="shared" si="1"/>
        <v/>
      </c>
      <c r="B4195" s="1"/>
      <c r="C4195" s="38" t="str">
        <f>IF('TSA Input'!J4170="","",IF('TSA Input'!J4170="Yes",'TSA Input'!B4170,"Ineligible"))</f>
        <v/>
      </c>
      <c r="D4195" s="39" t="str">
        <f>IF('TSA Input'!J4170="","",IF('TSA Input'!J4170="Yes",'TSA Input'!H4170,""))</f>
        <v/>
      </c>
      <c r="E4195" s="40" t="str">
        <f>IF('TSA Input'!J4170="","",IF('TSA Input'!J4170="Yes",'TSA Input'!G4170,""))</f>
        <v/>
      </c>
      <c r="F4195" s="42" t="str">
        <f>IF('TSA Input'!J4170="","",IF('TSA Input'!J4170="Yes",'TSA Input'!C4170,""))</f>
        <v/>
      </c>
      <c r="G4195" s="43" t="str">
        <f>IF('TSA Input'!J4170="","",IF('TSA Input'!J4170="Yes",'TSA Input'!I4170,""))</f>
        <v/>
      </c>
      <c r="H4195" s="43" t="str">
        <f>IF('TSA Input'!J4170="","",IF('TSA Input'!J4170="Yes",'TSA Input'!E4170,""))</f>
        <v/>
      </c>
      <c r="I4195" s="45" t="str">
        <f t="shared" si="2"/>
        <v/>
      </c>
      <c r="J4195" s="146" t="str">
        <f>IF('TSA Input'!$J4170="","",IF('TSA Input'!$J4170="Yes",'TSA Input'!$C4170,""))</f>
        <v/>
      </c>
      <c r="K4195" s="147" t="str">
        <f>IF('TSA Input'!$J4170="","",IF('TSA Input'!$J4170="Yes",'TSA Input'!$I4170,""))</f>
        <v/>
      </c>
      <c r="L4195" s="147" t="str">
        <f>IF('TSA Input'!$J4170="","",IF('TSA Input'!$J4170="Yes",'TSA Input'!$E4170,""))</f>
        <v/>
      </c>
      <c r="M4195" s="45" t="str">
        <f t="shared" si="3"/>
        <v/>
      </c>
      <c r="N4195" s="48"/>
      <c r="O4195" s="49"/>
      <c r="P4195" s="148" t="s">
        <v>31</v>
      </c>
      <c r="Q4195" s="149" t="s">
        <v>31</v>
      </c>
      <c r="R4195" s="1"/>
    </row>
    <row r="4196" spans="1:18" ht="15.75" hidden="1" customHeight="1">
      <c r="A4196" s="1" t="str">
        <f t="shared" si="1"/>
        <v/>
      </c>
      <c r="B4196" s="1"/>
      <c r="C4196" s="38" t="str">
        <f>IF('TSA Input'!J4171="","",IF('TSA Input'!J4171="Yes",'TSA Input'!B4171,"Ineligible"))</f>
        <v/>
      </c>
      <c r="D4196" s="39" t="str">
        <f>IF('TSA Input'!J4171="","",IF('TSA Input'!J4171="Yes",'TSA Input'!H4171,""))</f>
        <v/>
      </c>
      <c r="E4196" s="40" t="str">
        <f>IF('TSA Input'!J4171="","",IF('TSA Input'!J4171="Yes",'TSA Input'!G4171,""))</f>
        <v/>
      </c>
      <c r="F4196" s="42" t="str">
        <f>IF('TSA Input'!J4171="","",IF('TSA Input'!J4171="Yes",'TSA Input'!C4171,""))</f>
        <v/>
      </c>
      <c r="G4196" s="43" t="str">
        <f>IF('TSA Input'!J4171="","",IF('TSA Input'!J4171="Yes",'TSA Input'!I4171,""))</f>
        <v/>
      </c>
      <c r="H4196" s="43" t="str">
        <f>IF('TSA Input'!J4171="","",IF('TSA Input'!J4171="Yes",'TSA Input'!E4171,""))</f>
        <v/>
      </c>
      <c r="I4196" s="45" t="str">
        <f t="shared" si="2"/>
        <v/>
      </c>
      <c r="J4196" s="146" t="str">
        <f>IF('TSA Input'!$J4171="","",IF('TSA Input'!$J4171="Yes",'TSA Input'!$C4171,""))</f>
        <v/>
      </c>
      <c r="K4196" s="147" t="str">
        <f>IF('TSA Input'!$J4171="","",IF('TSA Input'!$J4171="Yes",'TSA Input'!$I4171,""))</f>
        <v/>
      </c>
      <c r="L4196" s="147" t="str">
        <f>IF('TSA Input'!$J4171="","",IF('TSA Input'!$J4171="Yes",'TSA Input'!$E4171,""))</f>
        <v/>
      </c>
      <c r="M4196" s="45" t="str">
        <f t="shared" si="3"/>
        <v/>
      </c>
      <c r="N4196" s="48"/>
      <c r="O4196" s="49"/>
      <c r="P4196" s="148" t="s">
        <v>31</v>
      </c>
      <c r="Q4196" s="149" t="s">
        <v>31</v>
      </c>
      <c r="R4196" s="1"/>
    </row>
    <row r="4197" spans="1:18" ht="15.75" hidden="1" customHeight="1">
      <c r="A4197" s="1" t="str">
        <f t="shared" si="1"/>
        <v/>
      </c>
      <c r="B4197" s="1"/>
      <c r="C4197" s="38" t="str">
        <f>IF('TSA Input'!J4172="","",IF('TSA Input'!J4172="Yes",'TSA Input'!B4172,"Ineligible"))</f>
        <v/>
      </c>
      <c r="D4197" s="39" t="str">
        <f>IF('TSA Input'!J4172="","",IF('TSA Input'!J4172="Yes",'TSA Input'!H4172,""))</f>
        <v/>
      </c>
      <c r="E4197" s="40" t="str">
        <f>IF('TSA Input'!J4172="","",IF('TSA Input'!J4172="Yes",'TSA Input'!G4172,""))</f>
        <v/>
      </c>
      <c r="F4197" s="42" t="str">
        <f>IF('TSA Input'!J4172="","",IF('TSA Input'!J4172="Yes",'TSA Input'!C4172,""))</f>
        <v/>
      </c>
      <c r="G4197" s="43" t="str">
        <f>IF('TSA Input'!J4172="","",IF('TSA Input'!J4172="Yes",'TSA Input'!I4172,""))</f>
        <v/>
      </c>
      <c r="H4197" s="43" t="str">
        <f>IF('TSA Input'!J4172="","",IF('TSA Input'!J4172="Yes",'TSA Input'!E4172,""))</f>
        <v/>
      </c>
      <c r="I4197" s="45" t="str">
        <f t="shared" si="2"/>
        <v/>
      </c>
      <c r="J4197" s="146" t="str">
        <f>IF('TSA Input'!$J4172="","",IF('TSA Input'!$J4172="Yes",'TSA Input'!$C4172,""))</f>
        <v/>
      </c>
      <c r="K4197" s="147" t="str">
        <f>IF('TSA Input'!$J4172="","",IF('TSA Input'!$J4172="Yes",'TSA Input'!$I4172,""))</f>
        <v/>
      </c>
      <c r="L4197" s="147" t="str">
        <f>IF('TSA Input'!$J4172="","",IF('TSA Input'!$J4172="Yes",'TSA Input'!$E4172,""))</f>
        <v/>
      </c>
      <c r="M4197" s="45" t="str">
        <f t="shared" si="3"/>
        <v/>
      </c>
      <c r="N4197" s="48"/>
      <c r="O4197" s="49"/>
      <c r="P4197" s="148" t="s">
        <v>31</v>
      </c>
      <c r="Q4197" s="149" t="s">
        <v>31</v>
      </c>
      <c r="R4197" s="1"/>
    </row>
    <row r="4198" spans="1:18" ht="15.75" hidden="1" customHeight="1">
      <c r="A4198" s="1" t="str">
        <f t="shared" si="1"/>
        <v/>
      </c>
      <c r="B4198" s="1"/>
      <c r="C4198" s="38" t="str">
        <f>IF('TSA Input'!J4173="","",IF('TSA Input'!J4173="Yes",'TSA Input'!B4173,"Ineligible"))</f>
        <v/>
      </c>
      <c r="D4198" s="39" t="str">
        <f>IF('TSA Input'!J4173="","",IF('TSA Input'!J4173="Yes",'TSA Input'!H4173,""))</f>
        <v/>
      </c>
      <c r="E4198" s="40" t="str">
        <f>IF('TSA Input'!J4173="","",IF('TSA Input'!J4173="Yes",'TSA Input'!G4173,""))</f>
        <v/>
      </c>
      <c r="F4198" s="42" t="str">
        <f>IF('TSA Input'!J4173="","",IF('TSA Input'!J4173="Yes",'TSA Input'!C4173,""))</f>
        <v/>
      </c>
      <c r="G4198" s="43" t="str">
        <f>IF('TSA Input'!J4173="","",IF('TSA Input'!J4173="Yes",'TSA Input'!I4173,""))</f>
        <v/>
      </c>
      <c r="H4198" s="43" t="str">
        <f>IF('TSA Input'!J4173="","",IF('TSA Input'!J4173="Yes",'TSA Input'!E4173,""))</f>
        <v/>
      </c>
      <c r="I4198" s="45" t="str">
        <f t="shared" si="2"/>
        <v/>
      </c>
      <c r="J4198" s="146" t="str">
        <f>IF('TSA Input'!$J4173="","",IF('TSA Input'!$J4173="Yes",'TSA Input'!$C4173,""))</f>
        <v/>
      </c>
      <c r="K4198" s="147" t="str">
        <f>IF('TSA Input'!$J4173="","",IF('TSA Input'!$J4173="Yes",'TSA Input'!$I4173,""))</f>
        <v/>
      </c>
      <c r="L4198" s="147" t="str">
        <f>IF('TSA Input'!$J4173="","",IF('TSA Input'!$J4173="Yes",'TSA Input'!$E4173,""))</f>
        <v/>
      </c>
      <c r="M4198" s="45" t="str">
        <f t="shared" si="3"/>
        <v/>
      </c>
      <c r="N4198" s="48"/>
      <c r="O4198" s="49"/>
      <c r="P4198" s="148" t="s">
        <v>31</v>
      </c>
      <c r="Q4198" s="149" t="s">
        <v>31</v>
      </c>
      <c r="R4198" s="1"/>
    </row>
    <row r="4199" spans="1:18" ht="15.75" hidden="1" customHeight="1">
      <c r="A4199" s="1" t="str">
        <f t="shared" si="1"/>
        <v/>
      </c>
      <c r="B4199" s="1"/>
      <c r="C4199" s="38" t="str">
        <f>IF('TSA Input'!J4174="","",IF('TSA Input'!J4174="Yes",'TSA Input'!B4174,"Ineligible"))</f>
        <v/>
      </c>
      <c r="D4199" s="39" t="str">
        <f>IF('TSA Input'!J4174="","",IF('TSA Input'!J4174="Yes",'TSA Input'!H4174,""))</f>
        <v/>
      </c>
      <c r="E4199" s="40" t="str">
        <f>IF('TSA Input'!J4174="","",IF('TSA Input'!J4174="Yes",'TSA Input'!G4174,""))</f>
        <v/>
      </c>
      <c r="F4199" s="42" t="str">
        <f>IF('TSA Input'!J4174="","",IF('TSA Input'!J4174="Yes",'TSA Input'!C4174,""))</f>
        <v/>
      </c>
      <c r="G4199" s="43" t="str">
        <f>IF('TSA Input'!J4174="","",IF('TSA Input'!J4174="Yes",'TSA Input'!I4174,""))</f>
        <v/>
      </c>
      <c r="H4199" s="43" t="str">
        <f>IF('TSA Input'!J4174="","",IF('TSA Input'!J4174="Yes",'TSA Input'!E4174,""))</f>
        <v/>
      </c>
      <c r="I4199" s="45" t="str">
        <f t="shared" si="2"/>
        <v/>
      </c>
      <c r="J4199" s="146" t="str">
        <f>IF('TSA Input'!$J4174="","",IF('TSA Input'!$J4174="Yes",'TSA Input'!$C4174,""))</f>
        <v/>
      </c>
      <c r="K4199" s="147" t="str">
        <f>IF('TSA Input'!$J4174="","",IF('TSA Input'!$J4174="Yes",'TSA Input'!$I4174,""))</f>
        <v/>
      </c>
      <c r="L4199" s="147" t="str">
        <f>IF('TSA Input'!$J4174="","",IF('TSA Input'!$J4174="Yes",'TSA Input'!$E4174,""))</f>
        <v/>
      </c>
      <c r="M4199" s="45" t="str">
        <f t="shared" si="3"/>
        <v/>
      </c>
      <c r="N4199" s="48"/>
      <c r="O4199" s="49"/>
      <c r="P4199" s="148" t="s">
        <v>31</v>
      </c>
      <c r="Q4199" s="149" t="s">
        <v>31</v>
      </c>
      <c r="R4199" s="1"/>
    </row>
    <row r="4200" spans="1:18" ht="15.75" hidden="1" customHeight="1">
      <c r="A4200" s="1" t="str">
        <f t="shared" si="1"/>
        <v/>
      </c>
      <c r="B4200" s="1"/>
      <c r="C4200" s="38" t="str">
        <f>IF('TSA Input'!J4175="","",IF('TSA Input'!J4175="Yes",'TSA Input'!B4175,"Ineligible"))</f>
        <v/>
      </c>
      <c r="D4200" s="39" t="str">
        <f>IF('TSA Input'!J4175="","",IF('TSA Input'!J4175="Yes",'TSA Input'!H4175,""))</f>
        <v/>
      </c>
      <c r="E4200" s="40" t="str">
        <f>IF('TSA Input'!J4175="","",IF('TSA Input'!J4175="Yes",'TSA Input'!G4175,""))</f>
        <v/>
      </c>
      <c r="F4200" s="42" t="str">
        <f>IF('TSA Input'!J4175="","",IF('TSA Input'!J4175="Yes",'TSA Input'!C4175,""))</f>
        <v/>
      </c>
      <c r="G4200" s="43" t="str">
        <f>IF('TSA Input'!J4175="","",IF('TSA Input'!J4175="Yes",'TSA Input'!I4175,""))</f>
        <v/>
      </c>
      <c r="H4200" s="43" t="str">
        <f>IF('TSA Input'!J4175="","",IF('TSA Input'!J4175="Yes",'TSA Input'!E4175,""))</f>
        <v/>
      </c>
      <c r="I4200" s="45" t="str">
        <f t="shared" si="2"/>
        <v/>
      </c>
      <c r="J4200" s="146" t="str">
        <f>IF('TSA Input'!$J4175="","",IF('TSA Input'!$J4175="Yes",'TSA Input'!$C4175,""))</f>
        <v/>
      </c>
      <c r="K4200" s="147" t="str">
        <f>IF('TSA Input'!$J4175="","",IF('TSA Input'!$J4175="Yes",'TSA Input'!$I4175,""))</f>
        <v/>
      </c>
      <c r="L4200" s="147" t="str">
        <f>IF('TSA Input'!$J4175="","",IF('TSA Input'!$J4175="Yes",'TSA Input'!$E4175,""))</f>
        <v/>
      </c>
      <c r="M4200" s="45" t="str">
        <f t="shared" si="3"/>
        <v/>
      </c>
      <c r="N4200" s="48"/>
      <c r="O4200" s="49"/>
      <c r="P4200" s="148" t="s">
        <v>31</v>
      </c>
      <c r="Q4200" s="149" t="s">
        <v>31</v>
      </c>
      <c r="R4200" s="1"/>
    </row>
    <row r="4201" spans="1:18" ht="15.75" hidden="1" customHeight="1">
      <c r="A4201" s="1" t="str">
        <f t="shared" si="1"/>
        <v/>
      </c>
      <c r="B4201" s="1"/>
      <c r="C4201" s="38" t="str">
        <f>IF('TSA Input'!J4176="","",IF('TSA Input'!J4176="Yes",'TSA Input'!B4176,"Ineligible"))</f>
        <v/>
      </c>
      <c r="D4201" s="39" t="str">
        <f>IF('TSA Input'!J4176="","",IF('TSA Input'!J4176="Yes",'TSA Input'!H4176,""))</f>
        <v/>
      </c>
      <c r="E4201" s="40" t="str">
        <f>IF('TSA Input'!J4176="","",IF('TSA Input'!J4176="Yes",'TSA Input'!G4176,""))</f>
        <v/>
      </c>
      <c r="F4201" s="42" t="str">
        <f>IF('TSA Input'!J4176="","",IF('TSA Input'!J4176="Yes",'TSA Input'!C4176,""))</f>
        <v/>
      </c>
      <c r="G4201" s="43" t="str">
        <f>IF('TSA Input'!J4176="","",IF('TSA Input'!J4176="Yes",'TSA Input'!I4176,""))</f>
        <v/>
      </c>
      <c r="H4201" s="43" t="str">
        <f>IF('TSA Input'!J4176="","",IF('TSA Input'!J4176="Yes",'TSA Input'!E4176,""))</f>
        <v/>
      </c>
      <c r="I4201" s="45" t="str">
        <f t="shared" si="2"/>
        <v/>
      </c>
      <c r="J4201" s="146" t="str">
        <f>IF('TSA Input'!$J4176="","",IF('TSA Input'!$J4176="Yes",'TSA Input'!$C4176,""))</f>
        <v/>
      </c>
      <c r="K4201" s="147" t="str">
        <f>IF('TSA Input'!$J4176="","",IF('TSA Input'!$J4176="Yes",'TSA Input'!$I4176,""))</f>
        <v/>
      </c>
      <c r="L4201" s="147" t="str">
        <f>IF('TSA Input'!$J4176="","",IF('TSA Input'!$J4176="Yes",'TSA Input'!$E4176,""))</f>
        <v/>
      </c>
      <c r="M4201" s="45" t="str">
        <f t="shared" si="3"/>
        <v/>
      </c>
      <c r="N4201" s="48"/>
      <c r="O4201" s="49"/>
      <c r="P4201" s="148" t="s">
        <v>31</v>
      </c>
      <c r="Q4201" s="149" t="s">
        <v>31</v>
      </c>
      <c r="R4201" s="1"/>
    </row>
    <row r="4202" spans="1:18" ht="15.75" hidden="1" customHeight="1">
      <c r="A4202" s="1" t="str">
        <f t="shared" si="1"/>
        <v/>
      </c>
      <c r="B4202" s="1"/>
      <c r="C4202" s="38" t="str">
        <f>IF('TSA Input'!J4177="","",IF('TSA Input'!J4177="Yes",'TSA Input'!B4177,"Ineligible"))</f>
        <v/>
      </c>
      <c r="D4202" s="39" t="str">
        <f>IF('TSA Input'!J4177="","",IF('TSA Input'!J4177="Yes",'TSA Input'!H4177,""))</f>
        <v/>
      </c>
      <c r="E4202" s="40" t="str">
        <f>IF('TSA Input'!J4177="","",IF('TSA Input'!J4177="Yes",'TSA Input'!G4177,""))</f>
        <v/>
      </c>
      <c r="F4202" s="42" t="str">
        <f>IF('TSA Input'!J4177="","",IF('TSA Input'!J4177="Yes",'TSA Input'!C4177,""))</f>
        <v/>
      </c>
      <c r="G4202" s="43" t="str">
        <f>IF('TSA Input'!J4177="","",IF('TSA Input'!J4177="Yes",'TSA Input'!I4177,""))</f>
        <v/>
      </c>
      <c r="H4202" s="43" t="str">
        <f>IF('TSA Input'!J4177="","",IF('TSA Input'!J4177="Yes",'TSA Input'!E4177,""))</f>
        <v/>
      </c>
      <c r="I4202" s="45" t="str">
        <f t="shared" si="2"/>
        <v/>
      </c>
      <c r="J4202" s="146" t="str">
        <f>IF('TSA Input'!$J4177="","",IF('TSA Input'!$J4177="Yes",'TSA Input'!$C4177,""))</f>
        <v/>
      </c>
      <c r="K4202" s="147" t="str">
        <f>IF('TSA Input'!$J4177="","",IF('TSA Input'!$J4177="Yes",'TSA Input'!$I4177,""))</f>
        <v/>
      </c>
      <c r="L4202" s="147" t="str">
        <f>IF('TSA Input'!$J4177="","",IF('TSA Input'!$J4177="Yes",'TSA Input'!$E4177,""))</f>
        <v/>
      </c>
      <c r="M4202" s="45" t="str">
        <f t="shared" si="3"/>
        <v/>
      </c>
      <c r="N4202" s="48"/>
      <c r="O4202" s="49"/>
      <c r="P4202" s="148" t="s">
        <v>31</v>
      </c>
      <c r="Q4202" s="149" t="s">
        <v>31</v>
      </c>
      <c r="R4202" s="1"/>
    </row>
    <row r="4203" spans="1:18" ht="15.75" hidden="1" customHeight="1">
      <c r="A4203" s="1" t="str">
        <f t="shared" si="1"/>
        <v/>
      </c>
      <c r="B4203" s="1"/>
      <c r="C4203" s="38" t="str">
        <f>IF('TSA Input'!J4178="","",IF('TSA Input'!J4178="Yes",'TSA Input'!B4178,"Ineligible"))</f>
        <v/>
      </c>
      <c r="D4203" s="39" t="str">
        <f>IF('TSA Input'!J4178="","",IF('TSA Input'!J4178="Yes",'TSA Input'!H4178,""))</f>
        <v/>
      </c>
      <c r="E4203" s="40" t="str">
        <f>IF('TSA Input'!J4178="","",IF('TSA Input'!J4178="Yes",'TSA Input'!G4178,""))</f>
        <v/>
      </c>
      <c r="F4203" s="42" t="str">
        <f>IF('TSA Input'!J4178="","",IF('TSA Input'!J4178="Yes",'TSA Input'!C4178,""))</f>
        <v/>
      </c>
      <c r="G4203" s="43" t="str">
        <f>IF('TSA Input'!J4178="","",IF('TSA Input'!J4178="Yes",'TSA Input'!I4178,""))</f>
        <v/>
      </c>
      <c r="H4203" s="43" t="str">
        <f>IF('TSA Input'!J4178="","",IF('TSA Input'!J4178="Yes",'TSA Input'!E4178,""))</f>
        <v/>
      </c>
      <c r="I4203" s="45" t="str">
        <f t="shared" si="2"/>
        <v/>
      </c>
      <c r="J4203" s="146" t="str">
        <f>IF('TSA Input'!$J4178="","",IF('TSA Input'!$J4178="Yes",'TSA Input'!$C4178,""))</f>
        <v/>
      </c>
      <c r="K4203" s="147" t="str">
        <f>IF('TSA Input'!$J4178="","",IF('TSA Input'!$J4178="Yes",'TSA Input'!$I4178,""))</f>
        <v/>
      </c>
      <c r="L4203" s="147" t="str">
        <f>IF('TSA Input'!$J4178="","",IF('TSA Input'!$J4178="Yes",'TSA Input'!$E4178,""))</f>
        <v/>
      </c>
      <c r="M4203" s="45" t="str">
        <f t="shared" si="3"/>
        <v/>
      </c>
      <c r="N4203" s="48"/>
      <c r="O4203" s="49"/>
      <c r="P4203" s="148" t="s">
        <v>31</v>
      </c>
      <c r="Q4203" s="149" t="s">
        <v>31</v>
      </c>
      <c r="R4203" s="1"/>
    </row>
    <row r="4204" spans="1:18" ht="15.75" hidden="1" customHeight="1">
      <c r="A4204" s="1" t="str">
        <f t="shared" si="1"/>
        <v/>
      </c>
      <c r="B4204" s="1"/>
      <c r="C4204" s="38" t="str">
        <f>IF('TSA Input'!J4179="","",IF('TSA Input'!J4179="Yes",'TSA Input'!B4179,"Ineligible"))</f>
        <v/>
      </c>
      <c r="D4204" s="39" t="str">
        <f>IF('TSA Input'!J4179="","",IF('TSA Input'!J4179="Yes",'TSA Input'!H4179,""))</f>
        <v/>
      </c>
      <c r="E4204" s="40" t="str">
        <f>IF('TSA Input'!J4179="","",IF('TSA Input'!J4179="Yes",'TSA Input'!G4179,""))</f>
        <v/>
      </c>
      <c r="F4204" s="42" t="str">
        <f>IF('TSA Input'!J4179="","",IF('TSA Input'!J4179="Yes",'TSA Input'!C4179,""))</f>
        <v/>
      </c>
      <c r="G4204" s="43" t="str">
        <f>IF('TSA Input'!J4179="","",IF('TSA Input'!J4179="Yes",'TSA Input'!I4179,""))</f>
        <v/>
      </c>
      <c r="H4204" s="43" t="str">
        <f>IF('TSA Input'!J4179="","",IF('TSA Input'!J4179="Yes",'TSA Input'!E4179,""))</f>
        <v/>
      </c>
      <c r="I4204" s="45" t="str">
        <f t="shared" si="2"/>
        <v/>
      </c>
      <c r="J4204" s="146" t="str">
        <f>IF('TSA Input'!$J4179="","",IF('TSA Input'!$J4179="Yes",'TSA Input'!$C4179,""))</f>
        <v/>
      </c>
      <c r="K4204" s="147" t="str">
        <f>IF('TSA Input'!$J4179="","",IF('TSA Input'!$J4179="Yes",'TSA Input'!$I4179,""))</f>
        <v/>
      </c>
      <c r="L4204" s="147" t="str">
        <f>IF('TSA Input'!$J4179="","",IF('TSA Input'!$J4179="Yes",'TSA Input'!$E4179,""))</f>
        <v/>
      </c>
      <c r="M4204" s="45" t="str">
        <f t="shared" si="3"/>
        <v/>
      </c>
      <c r="N4204" s="48"/>
      <c r="O4204" s="49"/>
      <c r="P4204" s="148" t="s">
        <v>31</v>
      </c>
      <c r="Q4204" s="149" t="s">
        <v>31</v>
      </c>
      <c r="R4204" s="1"/>
    </row>
    <row r="4205" spans="1:18" ht="15.75" hidden="1" customHeight="1">
      <c r="A4205" s="1" t="str">
        <f t="shared" si="1"/>
        <v/>
      </c>
      <c r="B4205" s="1"/>
      <c r="C4205" s="38" t="str">
        <f>IF('TSA Input'!J4180="","",IF('TSA Input'!J4180="Yes",'TSA Input'!B4180,"Ineligible"))</f>
        <v/>
      </c>
      <c r="D4205" s="39" t="str">
        <f>IF('TSA Input'!J4180="","",IF('TSA Input'!J4180="Yes",'TSA Input'!H4180,""))</f>
        <v/>
      </c>
      <c r="E4205" s="40" t="str">
        <f>IF('TSA Input'!J4180="","",IF('TSA Input'!J4180="Yes",'TSA Input'!G4180,""))</f>
        <v/>
      </c>
      <c r="F4205" s="42" t="str">
        <f>IF('TSA Input'!J4180="","",IF('TSA Input'!J4180="Yes",'TSA Input'!C4180,""))</f>
        <v/>
      </c>
      <c r="G4205" s="43" t="str">
        <f>IF('TSA Input'!J4180="","",IF('TSA Input'!J4180="Yes",'TSA Input'!I4180,""))</f>
        <v/>
      </c>
      <c r="H4205" s="43" t="str">
        <f>IF('TSA Input'!J4180="","",IF('TSA Input'!J4180="Yes",'TSA Input'!E4180,""))</f>
        <v/>
      </c>
      <c r="I4205" s="45" t="str">
        <f t="shared" si="2"/>
        <v/>
      </c>
      <c r="J4205" s="146" t="str">
        <f>IF('TSA Input'!$J4180="","",IF('TSA Input'!$J4180="Yes",'TSA Input'!$C4180,""))</f>
        <v/>
      </c>
      <c r="K4205" s="147" t="str">
        <f>IF('TSA Input'!$J4180="","",IF('TSA Input'!$J4180="Yes",'TSA Input'!$I4180,""))</f>
        <v/>
      </c>
      <c r="L4205" s="147" t="str">
        <f>IF('TSA Input'!$J4180="","",IF('TSA Input'!$J4180="Yes",'TSA Input'!$E4180,""))</f>
        <v/>
      </c>
      <c r="M4205" s="45" t="str">
        <f t="shared" si="3"/>
        <v/>
      </c>
      <c r="N4205" s="48"/>
      <c r="O4205" s="49"/>
      <c r="P4205" s="148" t="s">
        <v>31</v>
      </c>
      <c r="Q4205" s="149" t="s">
        <v>31</v>
      </c>
      <c r="R4205" s="1"/>
    </row>
    <row r="4206" spans="1:18" ht="15.75" hidden="1" customHeight="1">
      <c r="A4206" s="1" t="str">
        <f t="shared" si="1"/>
        <v/>
      </c>
      <c r="B4206" s="1"/>
      <c r="C4206" s="38" t="str">
        <f>IF('TSA Input'!J4181="","",IF('TSA Input'!J4181="Yes",'TSA Input'!B4181,"Ineligible"))</f>
        <v/>
      </c>
      <c r="D4206" s="39" t="str">
        <f>IF('TSA Input'!J4181="","",IF('TSA Input'!J4181="Yes",'TSA Input'!H4181,""))</f>
        <v/>
      </c>
      <c r="E4206" s="40" t="str">
        <f>IF('TSA Input'!J4181="","",IF('TSA Input'!J4181="Yes",'TSA Input'!G4181,""))</f>
        <v/>
      </c>
      <c r="F4206" s="42" t="str">
        <f>IF('TSA Input'!J4181="","",IF('TSA Input'!J4181="Yes",'TSA Input'!C4181,""))</f>
        <v/>
      </c>
      <c r="G4206" s="43" t="str">
        <f>IF('TSA Input'!J4181="","",IF('TSA Input'!J4181="Yes",'TSA Input'!I4181,""))</f>
        <v/>
      </c>
      <c r="H4206" s="43" t="str">
        <f>IF('TSA Input'!J4181="","",IF('TSA Input'!J4181="Yes",'TSA Input'!E4181,""))</f>
        <v/>
      </c>
      <c r="I4206" s="45" t="str">
        <f t="shared" si="2"/>
        <v/>
      </c>
      <c r="J4206" s="146" t="str">
        <f>IF('TSA Input'!$J4181="","",IF('TSA Input'!$J4181="Yes",'TSA Input'!$C4181,""))</f>
        <v/>
      </c>
      <c r="K4206" s="147" t="str">
        <f>IF('TSA Input'!$J4181="","",IF('TSA Input'!$J4181="Yes",'TSA Input'!$I4181,""))</f>
        <v/>
      </c>
      <c r="L4206" s="147" t="str">
        <f>IF('TSA Input'!$J4181="","",IF('TSA Input'!$J4181="Yes",'TSA Input'!$E4181,""))</f>
        <v/>
      </c>
      <c r="M4206" s="45" t="str">
        <f t="shared" si="3"/>
        <v/>
      </c>
      <c r="N4206" s="48"/>
      <c r="O4206" s="49"/>
      <c r="P4206" s="148" t="s">
        <v>31</v>
      </c>
      <c r="Q4206" s="149" t="s">
        <v>31</v>
      </c>
      <c r="R4206" s="1"/>
    </row>
    <row r="4207" spans="1:18" ht="15.75" hidden="1" customHeight="1">
      <c r="A4207" s="1" t="str">
        <f t="shared" si="1"/>
        <v/>
      </c>
      <c r="B4207" s="1"/>
      <c r="C4207" s="38" t="str">
        <f>IF('TSA Input'!J4182="","",IF('TSA Input'!J4182="Yes",'TSA Input'!B4182,"Ineligible"))</f>
        <v/>
      </c>
      <c r="D4207" s="39" t="str">
        <f>IF('TSA Input'!J4182="","",IF('TSA Input'!J4182="Yes",'TSA Input'!H4182,""))</f>
        <v/>
      </c>
      <c r="E4207" s="40" t="str">
        <f>IF('TSA Input'!J4182="","",IF('TSA Input'!J4182="Yes",'TSA Input'!G4182,""))</f>
        <v/>
      </c>
      <c r="F4207" s="42" t="str">
        <f>IF('TSA Input'!J4182="","",IF('TSA Input'!J4182="Yes",'TSA Input'!C4182,""))</f>
        <v/>
      </c>
      <c r="G4207" s="43" t="str">
        <f>IF('TSA Input'!J4182="","",IF('TSA Input'!J4182="Yes",'TSA Input'!I4182,""))</f>
        <v/>
      </c>
      <c r="H4207" s="43" t="str">
        <f>IF('TSA Input'!J4182="","",IF('TSA Input'!J4182="Yes",'TSA Input'!E4182,""))</f>
        <v/>
      </c>
      <c r="I4207" s="45" t="str">
        <f t="shared" si="2"/>
        <v/>
      </c>
      <c r="J4207" s="146" t="str">
        <f>IF('TSA Input'!$J4182="","",IF('TSA Input'!$J4182="Yes",'TSA Input'!$C4182,""))</f>
        <v/>
      </c>
      <c r="K4207" s="147" t="str">
        <f>IF('TSA Input'!$J4182="","",IF('TSA Input'!$J4182="Yes",'TSA Input'!$I4182,""))</f>
        <v/>
      </c>
      <c r="L4207" s="147" t="str">
        <f>IF('TSA Input'!$J4182="","",IF('TSA Input'!$J4182="Yes",'TSA Input'!$E4182,""))</f>
        <v/>
      </c>
      <c r="M4207" s="45" t="str">
        <f t="shared" si="3"/>
        <v/>
      </c>
      <c r="N4207" s="48"/>
      <c r="O4207" s="49"/>
      <c r="P4207" s="148" t="s">
        <v>31</v>
      </c>
      <c r="Q4207" s="149" t="s">
        <v>31</v>
      </c>
      <c r="R4207" s="1"/>
    </row>
    <row r="4208" spans="1:18" ht="15.75" hidden="1" customHeight="1">
      <c r="A4208" s="1" t="str">
        <f t="shared" si="1"/>
        <v/>
      </c>
      <c r="B4208" s="1"/>
      <c r="C4208" s="38" t="str">
        <f>IF('TSA Input'!J4183="","",IF('TSA Input'!J4183="Yes",'TSA Input'!B4183,"Ineligible"))</f>
        <v/>
      </c>
      <c r="D4208" s="39" t="str">
        <f>IF('TSA Input'!J4183="","",IF('TSA Input'!J4183="Yes",'TSA Input'!H4183,""))</f>
        <v/>
      </c>
      <c r="E4208" s="40" t="str">
        <f>IF('TSA Input'!J4183="","",IF('TSA Input'!J4183="Yes",'TSA Input'!G4183,""))</f>
        <v/>
      </c>
      <c r="F4208" s="42" t="str">
        <f>IF('TSA Input'!J4183="","",IF('TSA Input'!J4183="Yes",'TSA Input'!C4183,""))</f>
        <v/>
      </c>
      <c r="G4208" s="43" t="str">
        <f>IF('TSA Input'!J4183="","",IF('TSA Input'!J4183="Yes",'TSA Input'!I4183,""))</f>
        <v/>
      </c>
      <c r="H4208" s="43" t="str">
        <f>IF('TSA Input'!J4183="","",IF('TSA Input'!J4183="Yes",'TSA Input'!E4183,""))</f>
        <v/>
      </c>
      <c r="I4208" s="45" t="str">
        <f t="shared" si="2"/>
        <v/>
      </c>
      <c r="J4208" s="146" t="str">
        <f>IF('TSA Input'!$J4183="","",IF('TSA Input'!$J4183="Yes",'TSA Input'!$C4183,""))</f>
        <v/>
      </c>
      <c r="K4208" s="147" t="str">
        <f>IF('TSA Input'!$J4183="","",IF('TSA Input'!$J4183="Yes",'TSA Input'!$I4183,""))</f>
        <v/>
      </c>
      <c r="L4208" s="147" t="str">
        <f>IF('TSA Input'!$J4183="","",IF('TSA Input'!$J4183="Yes",'TSA Input'!$E4183,""))</f>
        <v/>
      </c>
      <c r="M4208" s="45" t="str">
        <f t="shared" si="3"/>
        <v/>
      </c>
      <c r="N4208" s="48"/>
      <c r="O4208" s="49"/>
      <c r="P4208" s="148" t="s">
        <v>31</v>
      </c>
      <c r="Q4208" s="149" t="s">
        <v>31</v>
      </c>
      <c r="R4208" s="1"/>
    </row>
    <row r="4209" spans="1:18" ht="15.75" hidden="1" customHeight="1">
      <c r="A4209" s="1" t="str">
        <f t="shared" si="1"/>
        <v/>
      </c>
      <c r="B4209" s="1"/>
      <c r="C4209" s="38" t="str">
        <f>IF('TSA Input'!J4184="","",IF('TSA Input'!J4184="Yes",'TSA Input'!B4184,"Ineligible"))</f>
        <v/>
      </c>
      <c r="D4209" s="39" t="str">
        <f>IF('TSA Input'!J4184="","",IF('TSA Input'!J4184="Yes",'TSA Input'!H4184,""))</f>
        <v/>
      </c>
      <c r="E4209" s="40" t="str">
        <f>IF('TSA Input'!J4184="","",IF('TSA Input'!J4184="Yes",'TSA Input'!G4184,""))</f>
        <v/>
      </c>
      <c r="F4209" s="42" t="str">
        <f>IF('TSA Input'!J4184="","",IF('TSA Input'!J4184="Yes",'TSA Input'!C4184,""))</f>
        <v/>
      </c>
      <c r="G4209" s="43" t="str">
        <f>IF('TSA Input'!J4184="","",IF('TSA Input'!J4184="Yes",'TSA Input'!I4184,""))</f>
        <v/>
      </c>
      <c r="H4209" s="43" t="str">
        <f>IF('TSA Input'!J4184="","",IF('TSA Input'!J4184="Yes",'TSA Input'!E4184,""))</f>
        <v/>
      </c>
      <c r="I4209" s="45" t="str">
        <f t="shared" si="2"/>
        <v/>
      </c>
      <c r="J4209" s="146" t="str">
        <f>IF('TSA Input'!$J4184="","",IF('TSA Input'!$J4184="Yes",'TSA Input'!$C4184,""))</f>
        <v/>
      </c>
      <c r="K4209" s="147" t="str">
        <f>IF('TSA Input'!$J4184="","",IF('TSA Input'!$J4184="Yes",'TSA Input'!$I4184,""))</f>
        <v/>
      </c>
      <c r="L4209" s="147" t="str">
        <f>IF('TSA Input'!$J4184="","",IF('TSA Input'!$J4184="Yes",'TSA Input'!$E4184,""))</f>
        <v/>
      </c>
      <c r="M4209" s="45" t="str">
        <f t="shared" si="3"/>
        <v/>
      </c>
      <c r="N4209" s="48"/>
      <c r="O4209" s="49"/>
      <c r="P4209" s="148" t="s">
        <v>31</v>
      </c>
      <c r="Q4209" s="149" t="s">
        <v>31</v>
      </c>
      <c r="R4209" s="1"/>
    </row>
    <row r="4210" spans="1:18" ht="15.75" hidden="1" customHeight="1">
      <c r="A4210" s="1" t="str">
        <f t="shared" si="1"/>
        <v/>
      </c>
      <c r="B4210" s="1"/>
      <c r="C4210" s="38" t="str">
        <f>IF('TSA Input'!J4185="","",IF('TSA Input'!J4185="Yes",'TSA Input'!B4185,"Ineligible"))</f>
        <v/>
      </c>
      <c r="D4210" s="39" t="str">
        <f>IF('TSA Input'!J4185="","",IF('TSA Input'!J4185="Yes",'TSA Input'!H4185,""))</f>
        <v/>
      </c>
      <c r="E4210" s="40" t="str">
        <f>IF('TSA Input'!J4185="","",IF('TSA Input'!J4185="Yes",'TSA Input'!G4185,""))</f>
        <v/>
      </c>
      <c r="F4210" s="42" t="str">
        <f>IF('TSA Input'!J4185="","",IF('TSA Input'!J4185="Yes",'TSA Input'!C4185,""))</f>
        <v/>
      </c>
      <c r="G4210" s="43" t="str">
        <f>IF('TSA Input'!J4185="","",IF('TSA Input'!J4185="Yes",'TSA Input'!I4185,""))</f>
        <v/>
      </c>
      <c r="H4210" s="43" t="str">
        <f>IF('TSA Input'!J4185="","",IF('TSA Input'!J4185="Yes",'TSA Input'!E4185,""))</f>
        <v/>
      </c>
      <c r="I4210" s="45" t="str">
        <f t="shared" si="2"/>
        <v/>
      </c>
      <c r="J4210" s="146" t="str">
        <f>IF('TSA Input'!$J4185="","",IF('TSA Input'!$J4185="Yes",'TSA Input'!$C4185,""))</f>
        <v/>
      </c>
      <c r="K4210" s="147" t="str">
        <f>IF('TSA Input'!$J4185="","",IF('TSA Input'!$J4185="Yes",'TSA Input'!$I4185,""))</f>
        <v/>
      </c>
      <c r="L4210" s="147" t="str">
        <f>IF('TSA Input'!$J4185="","",IF('TSA Input'!$J4185="Yes",'TSA Input'!$E4185,""))</f>
        <v/>
      </c>
      <c r="M4210" s="45" t="str">
        <f t="shared" si="3"/>
        <v/>
      </c>
      <c r="N4210" s="48"/>
      <c r="O4210" s="49"/>
      <c r="P4210" s="148" t="s">
        <v>31</v>
      </c>
      <c r="Q4210" s="149" t="s">
        <v>31</v>
      </c>
      <c r="R4210" s="1"/>
    </row>
    <row r="4211" spans="1:18" ht="15.75" hidden="1" customHeight="1">
      <c r="A4211" s="1" t="str">
        <f t="shared" si="1"/>
        <v/>
      </c>
      <c r="B4211" s="1"/>
      <c r="C4211" s="38" t="str">
        <f>IF('TSA Input'!J4186="","",IF('TSA Input'!J4186="Yes",'TSA Input'!B4186,"Ineligible"))</f>
        <v/>
      </c>
      <c r="D4211" s="39" t="str">
        <f>IF('TSA Input'!J4186="","",IF('TSA Input'!J4186="Yes",'TSA Input'!H4186,""))</f>
        <v/>
      </c>
      <c r="E4211" s="40" t="str">
        <f>IF('TSA Input'!J4186="","",IF('TSA Input'!J4186="Yes",'TSA Input'!G4186,""))</f>
        <v/>
      </c>
      <c r="F4211" s="42" t="str">
        <f>IF('TSA Input'!J4186="","",IF('TSA Input'!J4186="Yes",'TSA Input'!C4186,""))</f>
        <v/>
      </c>
      <c r="G4211" s="43" t="str">
        <f>IF('TSA Input'!J4186="","",IF('TSA Input'!J4186="Yes",'TSA Input'!I4186,""))</f>
        <v/>
      </c>
      <c r="H4211" s="43" t="str">
        <f>IF('TSA Input'!J4186="","",IF('TSA Input'!J4186="Yes",'TSA Input'!E4186,""))</f>
        <v/>
      </c>
      <c r="I4211" s="45" t="str">
        <f t="shared" si="2"/>
        <v/>
      </c>
      <c r="J4211" s="146" t="str">
        <f>IF('TSA Input'!$J4186="","",IF('TSA Input'!$J4186="Yes",'TSA Input'!$C4186,""))</f>
        <v/>
      </c>
      <c r="K4211" s="147" t="str">
        <f>IF('TSA Input'!$J4186="","",IF('TSA Input'!$J4186="Yes",'TSA Input'!$I4186,""))</f>
        <v/>
      </c>
      <c r="L4211" s="147" t="str">
        <f>IF('TSA Input'!$J4186="","",IF('TSA Input'!$J4186="Yes",'TSA Input'!$E4186,""))</f>
        <v/>
      </c>
      <c r="M4211" s="45" t="str">
        <f t="shared" si="3"/>
        <v/>
      </c>
      <c r="N4211" s="48"/>
      <c r="O4211" s="49"/>
      <c r="P4211" s="148" t="s">
        <v>31</v>
      </c>
      <c r="Q4211" s="149" t="s">
        <v>31</v>
      </c>
      <c r="R4211" s="1"/>
    </row>
    <row r="4212" spans="1:18" ht="15.75" hidden="1" customHeight="1">
      <c r="A4212" s="1" t="str">
        <f t="shared" si="1"/>
        <v/>
      </c>
      <c r="B4212" s="1"/>
      <c r="C4212" s="38" t="str">
        <f>IF('TSA Input'!J4187="","",IF('TSA Input'!J4187="Yes",'TSA Input'!B4187,"Ineligible"))</f>
        <v/>
      </c>
      <c r="D4212" s="39" t="str">
        <f>IF('TSA Input'!J4187="","",IF('TSA Input'!J4187="Yes",'TSA Input'!H4187,""))</f>
        <v/>
      </c>
      <c r="E4212" s="40" t="str">
        <f>IF('TSA Input'!J4187="","",IF('TSA Input'!J4187="Yes",'TSA Input'!G4187,""))</f>
        <v/>
      </c>
      <c r="F4212" s="42" t="str">
        <f>IF('TSA Input'!J4187="","",IF('TSA Input'!J4187="Yes",'TSA Input'!C4187,""))</f>
        <v/>
      </c>
      <c r="G4212" s="43" t="str">
        <f>IF('TSA Input'!J4187="","",IF('TSA Input'!J4187="Yes",'TSA Input'!I4187,""))</f>
        <v/>
      </c>
      <c r="H4212" s="43" t="str">
        <f>IF('TSA Input'!J4187="","",IF('TSA Input'!J4187="Yes",'TSA Input'!E4187,""))</f>
        <v/>
      </c>
      <c r="I4212" s="45" t="str">
        <f t="shared" si="2"/>
        <v/>
      </c>
      <c r="J4212" s="146" t="str">
        <f>IF('TSA Input'!$J4187="","",IF('TSA Input'!$J4187="Yes",'TSA Input'!$C4187,""))</f>
        <v/>
      </c>
      <c r="K4212" s="147" t="str">
        <f>IF('TSA Input'!$J4187="","",IF('TSA Input'!$J4187="Yes",'TSA Input'!$I4187,""))</f>
        <v/>
      </c>
      <c r="L4212" s="147" t="str">
        <f>IF('TSA Input'!$J4187="","",IF('TSA Input'!$J4187="Yes",'TSA Input'!$E4187,""))</f>
        <v/>
      </c>
      <c r="M4212" s="45" t="str">
        <f t="shared" si="3"/>
        <v/>
      </c>
      <c r="N4212" s="48"/>
      <c r="O4212" s="49"/>
      <c r="P4212" s="148" t="s">
        <v>31</v>
      </c>
      <c r="Q4212" s="149" t="s">
        <v>31</v>
      </c>
      <c r="R4212" s="1"/>
    </row>
    <row r="4213" spans="1:18" ht="15.75" hidden="1" customHeight="1">
      <c r="A4213" s="1" t="str">
        <f t="shared" si="1"/>
        <v/>
      </c>
      <c r="B4213" s="1"/>
      <c r="C4213" s="38" t="str">
        <f>IF('TSA Input'!J4188="","",IF('TSA Input'!J4188="Yes",'TSA Input'!B4188,"Ineligible"))</f>
        <v/>
      </c>
      <c r="D4213" s="39" t="str">
        <f>IF('TSA Input'!J4188="","",IF('TSA Input'!J4188="Yes",'TSA Input'!H4188,""))</f>
        <v/>
      </c>
      <c r="E4213" s="40" t="str">
        <f>IF('TSA Input'!J4188="","",IF('TSA Input'!J4188="Yes",'TSA Input'!G4188,""))</f>
        <v/>
      </c>
      <c r="F4213" s="42" t="str">
        <f>IF('TSA Input'!J4188="","",IF('TSA Input'!J4188="Yes",'TSA Input'!C4188,""))</f>
        <v/>
      </c>
      <c r="G4213" s="43" t="str">
        <f>IF('TSA Input'!J4188="","",IF('TSA Input'!J4188="Yes",'TSA Input'!I4188,""))</f>
        <v/>
      </c>
      <c r="H4213" s="43" t="str">
        <f>IF('TSA Input'!J4188="","",IF('TSA Input'!J4188="Yes",'TSA Input'!E4188,""))</f>
        <v/>
      </c>
      <c r="I4213" s="45" t="str">
        <f t="shared" si="2"/>
        <v/>
      </c>
      <c r="J4213" s="146" t="str">
        <f>IF('TSA Input'!$J4188="","",IF('TSA Input'!$J4188="Yes",'TSA Input'!$C4188,""))</f>
        <v/>
      </c>
      <c r="K4213" s="147" t="str">
        <f>IF('TSA Input'!$J4188="","",IF('TSA Input'!$J4188="Yes",'TSA Input'!$I4188,""))</f>
        <v/>
      </c>
      <c r="L4213" s="147" t="str">
        <f>IF('TSA Input'!$J4188="","",IF('TSA Input'!$J4188="Yes",'TSA Input'!$E4188,""))</f>
        <v/>
      </c>
      <c r="M4213" s="45" t="str">
        <f t="shared" si="3"/>
        <v/>
      </c>
      <c r="N4213" s="48"/>
      <c r="O4213" s="49"/>
      <c r="P4213" s="148" t="s">
        <v>31</v>
      </c>
      <c r="Q4213" s="149" t="s">
        <v>31</v>
      </c>
      <c r="R4213" s="1"/>
    </row>
    <row r="4214" spans="1:18" ht="15.75" hidden="1" customHeight="1">
      <c r="A4214" s="1" t="str">
        <f t="shared" si="1"/>
        <v/>
      </c>
      <c r="B4214" s="1"/>
      <c r="C4214" s="38" t="str">
        <f>IF('TSA Input'!J4189="","",IF('TSA Input'!J4189="Yes",'TSA Input'!B4189,"Ineligible"))</f>
        <v/>
      </c>
      <c r="D4214" s="39" t="str">
        <f>IF('TSA Input'!J4189="","",IF('TSA Input'!J4189="Yes",'TSA Input'!H4189,""))</f>
        <v/>
      </c>
      <c r="E4214" s="40" t="str">
        <f>IF('TSA Input'!J4189="","",IF('TSA Input'!J4189="Yes",'TSA Input'!G4189,""))</f>
        <v/>
      </c>
      <c r="F4214" s="42" t="str">
        <f>IF('TSA Input'!J4189="","",IF('TSA Input'!J4189="Yes",'TSA Input'!C4189,""))</f>
        <v/>
      </c>
      <c r="G4214" s="43" t="str">
        <f>IF('TSA Input'!J4189="","",IF('TSA Input'!J4189="Yes",'TSA Input'!I4189,""))</f>
        <v/>
      </c>
      <c r="H4214" s="43" t="str">
        <f>IF('TSA Input'!J4189="","",IF('TSA Input'!J4189="Yes",'TSA Input'!E4189,""))</f>
        <v/>
      </c>
      <c r="I4214" s="45" t="str">
        <f t="shared" si="2"/>
        <v/>
      </c>
      <c r="J4214" s="146" t="str">
        <f>IF('TSA Input'!$J4189="","",IF('TSA Input'!$J4189="Yes",'TSA Input'!$C4189,""))</f>
        <v/>
      </c>
      <c r="K4214" s="147" t="str">
        <f>IF('TSA Input'!$J4189="","",IF('TSA Input'!$J4189="Yes",'TSA Input'!$I4189,""))</f>
        <v/>
      </c>
      <c r="L4214" s="147" t="str">
        <f>IF('TSA Input'!$J4189="","",IF('TSA Input'!$J4189="Yes",'TSA Input'!$E4189,""))</f>
        <v/>
      </c>
      <c r="M4214" s="45" t="str">
        <f t="shared" si="3"/>
        <v/>
      </c>
      <c r="N4214" s="48"/>
      <c r="O4214" s="49"/>
      <c r="P4214" s="148" t="s">
        <v>31</v>
      </c>
      <c r="Q4214" s="149" t="s">
        <v>31</v>
      </c>
      <c r="R4214" s="1"/>
    </row>
    <row r="4215" spans="1:18" ht="15.75" hidden="1" customHeight="1">
      <c r="A4215" s="1" t="str">
        <f t="shared" si="1"/>
        <v/>
      </c>
      <c r="B4215" s="1"/>
      <c r="C4215" s="38" t="str">
        <f>IF('TSA Input'!J4190="","",IF('TSA Input'!J4190="Yes",'TSA Input'!B4190,"Ineligible"))</f>
        <v/>
      </c>
      <c r="D4215" s="39" t="str">
        <f>IF('TSA Input'!J4190="","",IF('TSA Input'!J4190="Yes",'TSA Input'!H4190,""))</f>
        <v/>
      </c>
      <c r="E4215" s="40" t="str">
        <f>IF('TSA Input'!J4190="","",IF('TSA Input'!J4190="Yes",'TSA Input'!G4190,""))</f>
        <v/>
      </c>
      <c r="F4215" s="42" t="str">
        <f>IF('TSA Input'!J4190="","",IF('TSA Input'!J4190="Yes",'TSA Input'!C4190,""))</f>
        <v/>
      </c>
      <c r="G4215" s="43" t="str">
        <f>IF('TSA Input'!J4190="","",IF('TSA Input'!J4190="Yes",'TSA Input'!I4190,""))</f>
        <v/>
      </c>
      <c r="H4215" s="43" t="str">
        <f>IF('TSA Input'!J4190="","",IF('TSA Input'!J4190="Yes",'TSA Input'!E4190,""))</f>
        <v/>
      </c>
      <c r="I4215" s="45" t="str">
        <f t="shared" si="2"/>
        <v/>
      </c>
      <c r="J4215" s="146" t="str">
        <f>IF('TSA Input'!$J4190="","",IF('TSA Input'!$J4190="Yes",'TSA Input'!$C4190,""))</f>
        <v/>
      </c>
      <c r="K4215" s="147" t="str">
        <f>IF('TSA Input'!$J4190="","",IF('TSA Input'!$J4190="Yes",'TSA Input'!$I4190,""))</f>
        <v/>
      </c>
      <c r="L4215" s="147" t="str">
        <f>IF('TSA Input'!$J4190="","",IF('TSA Input'!$J4190="Yes",'TSA Input'!$E4190,""))</f>
        <v/>
      </c>
      <c r="M4215" s="45" t="str">
        <f t="shared" si="3"/>
        <v/>
      </c>
      <c r="N4215" s="48"/>
      <c r="O4215" s="49"/>
      <c r="P4215" s="148" t="s">
        <v>31</v>
      </c>
      <c r="Q4215" s="149" t="s">
        <v>31</v>
      </c>
      <c r="R4215" s="1"/>
    </row>
    <row r="4216" spans="1:18" ht="15.75" hidden="1" customHeight="1">
      <c r="A4216" s="1" t="str">
        <f t="shared" si="1"/>
        <v/>
      </c>
      <c r="B4216" s="1"/>
      <c r="C4216" s="38" t="str">
        <f>IF('TSA Input'!J4191="","",IF('TSA Input'!J4191="Yes",'TSA Input'!B4191,"Ineligible"))</f>
        <v/>
      </c>
      <c r="D4216" s="39" t="str">
        <f>IF('TSA Input'!J4191="","",IF('TSA Input'!J4191="Yes",'TSA Input'!H4191,""))</f>
        <v/>
      </c>
      <c r="E4216" s="40" t="str">
        <f>IF('TSA Input'!J4191="","",IF('TSA Input'!J4191="Yes",'TSA Input'!G4191,""))</f>
        <v/>
      </c>
      <c r="F4216" s="42" t="str">
        <f>IF('TSA Input'!J4191="","",IF('TSA Input'!J4191="Yes",'TSA Input'!C4191,""))</f>
        <v/>
      </c>
      <c r="G4216" s="43" t="str">
        <f>IF('TSA Input'!J4191="","",IF('TSA Input'!J4191="Yes",'TSA Input'!I4191,""))</f>
        <v/>
      </c>
      <c r="H4216" s="43" t="str">
        <f>IF('TSA Input'!J4191="","",IF('TSA Input'!J4191="Yes",'TSA Input'!E4191,""))</f>
        <v/>
      </c>
      <c r="I4216" s="45" t="str">
        <f t="shared" si="2"/>
        <v/>
      </c>
      <c r="J4216" s="146" t="str">
        <f>IF('TSA Input'!$J4191="","",IF('TSA Input'!$J4191="Yes",'TSA Input'!$C4191,""))</f>
        <v/>
      </c>
      <c r="K4216" s="147" t="str">
        <f>IF('TSA Input'!$J4191="","",IF('TSA Input'!$J4191="Yes",'TSA Input'!$I4191,""))</f>
        <v/>
      </c>
      <c r="L4216" s="147" t="str">
        <f>IF('TSA Input'!$J4191="","",IF('TSA Input'!$J4191="Yes",'TSA Input'!$E4191,""))</f>
        <v/>
      </c>
      <c r="M4216" s="45" t="str">
        <f t="shared" si="3"/>
        <v/>
      </c>
      <c r="N4216" s="48"/>
      <c r="O4216" s="49"/>
      <c r="P4216" s="148" t="s">
        <v>31</v>
      </c>
      <c r="Q4216" s="149" t="s">
        <v>31</v>
      </c>
      <c r="R4216" s="1"/>
    </row>
    <row r="4217" spans="1:18" ht="15.75" hidden="1" customHeight="1">
      <c r="A4217" s="1" t="str">
        <f t="shared" si="1"/>
        <v/>
      </c>
      <c r="B4217" s="1"/>
      <c r="C4217" s="38" t="str">
        <f>IF('TSA Input'!J4192="","",IF('TSA Input'!J4192="Yes",'TSA Input'!B4192,"Ineligible"))</f>
        <v/>
      </c>
      <c r="D4217" s="39" t="str">
        <f>IF('TSA Input'!J4192="","",IF('TSA Input'!J4192="Yes",'TSA Input'!H4192,""))</f>
        <v/>
      </c>
      <c r="E4217" s="40" t="str">
        <f>IF('TSA Input'!J4192="","",IF('TSA Input'!J4192="Yes",'TSA Input'!G4192,""))</f>
        <v/>
      </c>
      <c r="F4217" s="42" t="str">
        <f>IF('TSA Input'!J4192="","",IF('TSA Input'!J4192="Yes",'TSA Input'!C4192,""))</f>
        <v/>
      </c>
      <c r="G4217" s="43" t="str">
        <f>IF('TSA Input'!J4192="","",IF('TSA Input'!J4192="Yes",'TSA Input'!I4192,""))</f>
        <v/>
      </c>
      <c r="H4217" s="43" t="str">
        <f>IF('TSA Input'!J4192="","",IF('TSA Input'!J4192="Yes",'TSA Input'!E4192,""))</f>
        <v/>
      </c>
      <c r="I4217" s="45" t="str">
        <f t="shared" si="2"/>
        <v/>
      </c>
      <c r="J4217" s="146" t="str">
        <f>IF('TSA Input'!$J4192="","",IF('TSA Input'!$J4192="Yes",'TSA Input'!$C4192,""))</f>
        <v/>
      </c>
      <c r="K4217" s="147" t="str">
        <f>IF('TSA Input'!$J4192="","",IF('TSA Input'!$J4192="Yes",'TSA Input'!$I4192,""))</f>
        <v/>
      </c>
      <c r="L4217" s="147" t="str">
        <f>IF('TSA Input'!$J4192="","",IF('TSA Input'!$J4192="Yes",'TSA Input'!$E4192,""))</f>
        <v/>
      </c>
      <c r="M4217" s="45" t="str">
        <f t="shared" si="3"/>
        <v/>
      </c>
      <c r="N4217" s="48"/>
      <c r="O4217" s="49"/>
      <c r="P4217" s="148" t="s">
        <v>31</v>
      </c>
      <c r="Q4217" s="149" t="s">
        <v>31</v>
      </c>
      <c r="R4217" s="1"/>
    </row>
    <row r="4218" spans="1:18" ht="15.75" hidden="1" customHeight="1">
      <c r="A4218" s="1" t="str">
        <f t="shared" si="1"/>
        <v/>
      </c>
      <c r="B4218" s="1"/>
      <c r="C4218" s="38" t="str">
        <f>IF('TSA Input'!J4193="","",IF('TSA Input'!J4193="Yes",'TSA Input'!B4193,"Ineligible"))</f>
        <v/>
      </c>
      <c r="D4218" s="39" t="str">
        <f>IF('TSA Input'!J4193="","",IF('TSA Input'!J4193="Yes",'TSA Input'!H4193,""))</f>
        <v/>
      </c>
      <c r="E4218" s="40" t="str">
        <f>IF('TSA Input'!J4193="","",IF('TSA Input'!J4193="Yes",'TSA Input'!G4193,""))</f>
        <v/>
      </c>
      <c r="F4218" s="42" t="str">
        <f>IF('TSA Input'!J4193="","",IF('TSA Input'!J4193="Yes",'TSA Input'!C4193,""))</f>
        <v/>
      </c>
      <c r="G4218" s="43" t="str">
        <f>IF('TSA Input'!J4193="","",IF('TSA Input'!J4193="Yes",'TSA Input'!I4193,""))</f>
        <v/>
      </c>
      <c r="H4218" s="43" t="str">
        <f>IF('TSA Input'!J4193="","",IF('TSA Input'!J4193="Yes",'TSA Input'!E4193,""))</f>
        <v/>
      </c>
      <c r="I4218" s="45" t="str">
        <f t="shared" si="2"/>
        <v/>
      </c>
      <c r="J4218" s="146" t="str">
        <f>IF('TSA Input'!$J4193="","",IF('TSA Input'!$J4193="Yes",'TSA Input'!$C4193,""))</f>
        <v/>
      </c>
      <c r="K4218" s="147" t="str">
        <f>IF('TSA Input'!$J4193="","",IF('TSA Input'!$J4193="Yes",'TSA Input'!$I4193,""))</f>
        <v/>
      </c>
      <c r="L4218" s="147" t="str">
        <f>IF('TSA Input'!$J4193="","",IF('TSA Input'!$J4193="Yes",'TSA Input'!$E4193,""))</f>
        <v/>
      </c>
      <c r="M4218" s="45" t="str">
        <f t="shared" si="3"/>
        <v/>
      </c>
      <c r="N4218" s="48"/>
      <c r="O4218" s="49"/>
      <c r="P4218" s="148" t="s">
        <v>31</v>
      </c>
      <c r="Q4218" s="149" t="s">
        <v>31</v>
      </c>
      <c r="R4218" s="1"/>
    </row>
    <row r="4219" spans="1:18" ht="15.75" hidden="1" customHeight="1">
      <c r="A4219" s="1" t="str">
        <f t="shared" si="1"/>
        <v/>
      </c>
      <c r="B4219" s="1"/>
      <c r="C4219" s="38" t="str">
        <f>IF('TSA Input'!J4194="","",IF('TSA Input'!J4194="Yes",'TSA Input'!B4194,"Ineligible"))</f>
        <v/>
      </c>
      <c r="D4219" s="39" t="str">
        <f>IF('TSA Input'!J4194="","",IF('TSA Input'!J4194="Yes",'TSA Input'!H4194,""))</f>
        <v/>
      </c>
      <c r="E4219" s="40" t="str">
        <f>IF('TSA Input'!J4194="","",IF('TSA Input'!J4194="Yes",'TSA Input'!G4194,""))</f>
        <v/>
      </c>
      <c r="F4219" s="42" t="str">
        <f>IF('TSA Input'!J4194="","",IF('TSA Input'!J4194="Yes",'TSA Input'!C4194,""))</f>
        <v/>
      </c>
      <c r="G4219" s="43" t="str">
        <f>IF('TSA Input'!J4194="","",IF('TSA Input'!J4194="Yes",'TSA Input'!I4194,""))</f>
        <v/>
      </c>
      <c r="H4219" s="43" t="str">
        <f>IF('TSA Input'!J4194="","",IF('TSA Input'!J4194="Yes",'TSA Input'!E4194,""))</f>
        <v/>
      </c>
      <c r="I4219" s="45" t="str">
        <f t="shared" si="2"/>
        <v/>
      </c>
      <c r="J4219" s="146" t="str">
        <f>IF('TSA Input'!$J4194="","",IF('TSA Input'!$J4194="Yes",'TSA Input'!$C4194,""))</f>
        <v/>
      </c>
      <c r="K4219" s="147" t="str">
        <f>IF('TSA Input'!$J4194="","",IF('TSA Input'!$J4194="Yes",'TSA Input'!$I4194,""))</f>
        <v/>
      </c>
      <c r="L4219" s="147" t="str">
        <f>IF('TSA Input'!$J4194="","",IF('TSA Input'!$J4194="Yes",'TSA Input'!$E4194,""))</f>
        <v/>
      </c>
      <c r="M4219" s="45" t="str">
        <f t="shared" si="3"/>
        <v/>
      </c>
      <c r="N4219" s="48"/>
      <c r="O4219" s="49"/>
      <c r="P4219" s="148" t="s">
        <v>31</v>
      </c>
      <c r="Q4219" s="149" t="s">
        <v>31</v>
      </c>
      <c r="R4219" s="1"/>
    </row>
    <row r="4220" spans="1:18" ht="15.75" hidden="1" customHeight="1">
      <c r="A4220" s="1" t="str">
        <f t="shared" si="1"/>
        <v/>
      </c>
      <c r="B4220" s="1"/>
      <c r="C4220" s="38" t="str">
        <f>IF('TSA Input'!J4195="","",IF('TSA Input'!J4195="Yes",'TSA Input'!B4195,"Ineligible"))</f>
        <v/>
      </c>
      <c r="D4220" s="39" t="str">
        <f>IF('TSA Input'!J4195="","",IF('TSA Input'!J4195="Yes",'TSA Input'!H4195,""))</f>
        <v/>
      </c>
      <c r="E4220" s="40" t="str">
        <f>IF('TSA Input'!J4195="","",IF('TSA Input'!J4195="Yes",'TSA Input'!G4195,""))</f>
        <v/>
      </c>
      <c r="F4220" s="42" t="str">
        <f>IF('TSA Input'!J4195="","",IF('TSA Input'!J4195="Yes",'TSA Input'!C4195,""))</f>
        <v/>
      </c>
      <c r="G4220" s="43" t="str">
        <f>IF('TSA Input'!J4195="","",IF('TSA Input'!J4195="Yes",'TSA Input'!I4195,""))</f>
        <v/>
      </c>
      <c r="H4220" s="43" t="str">
        <f>IF('TSA Input'!J4195="","",IF('TSA Input'!J4195="Yes",'TSA Input'!E4195,""))</f>
        <v/>
      </c>
      <c r="I4220" s="45" t="str">
        <f t="shared" si="2"/>
        <v/>
      </c>
      <c r="J4220" s="146" t="str">
        <f>IF('TSA Input'!$J4195="","",IF('TSA Input'!$J4195="Yes",'TSA Input'!$C4195,""))</f>
        <v/>
      </c>
      <c r="K4220" s="147" t="str">
        <f>IF('TSA Input'!$J4195="","",IF('TSA Input'!$J4195="Yes",'TSA Input'!$I4195,""))</f>
        <v/>
      </c>
      <c r="L4220" s="147" t="str">
        <f>IF('TSA Input'!$J4195="","",IF('TSA Input'!$J4195="Yes",'TSA Input'!$E4195,""))</f>
        <v/>
      </c>
      <c r="M4220" s="45" t="str">
        <f t="shared" si="3"/>
        <v/>
      </c>
      <c r="N4220" s="48"/>
      <c r="O4220" s="49"/>
      <c r="P4220" s="148" t="s">
        <v>31</v>
      </c>
      <c r="Q4220" s="149" t="s">
        <v>31</v>
      </c>
      <c r="R4220" s="1"/>
    </row>
    <row r="4221" spans="1:18" ht="15.75" hidden="1" customHeight="1">
      <c r="A4221" s="1" t="str">
        <f t="shared" si="1"/>
        <v/>
      </c>
      <c r="B4221" s="1"/>
      <c r="C4221" s="38" t="str">
        <f>IF('TSA Input'!J4196="","",IF('TSA Input'!J4196="Yes",'TSA Input'!B4196,"Ineligible"))</f>
        <v/>
      </c>
      <c r="D4221" s="39" t="str">
        <f>IF('TSA Input'!J4196="","",IF('TSA Input'!J4196="Yes",'TSA Input'!H4196,""))</f>
        <v/>
      </c>
      <c r="E4221" s="40" t="str">
        <f>IF('TSA Input'!J4196="","",IF('TSA Input'!J4196="Yes",'TSA Input'!G4196,""))</f>
        <v/>
      </c>
      <c r="F4221" s="42" t="str">
        <f>IF('TSA Input'!J4196="","",IF('TSA Input'!J4196="Yes",'TSA Input'!C4196,""))</f>
        <v/>
      </c>
      <c r="G4221" s="43" t="str">
        <f>IF('TSA Input'!J4196="","",IF('TSA Input'!J4196="Yes",'TSA Input'!I4196,""))</f>
        <v/>
      </c>
      <c r="H4221" s="43" t="str">
        <f>IF('TSA Input'!J4196="","",IF('TSA Input'!J4196="Yes",'TSA Input'!E4196,""))</f>
        <v/>
      </c>
      <c r="I4221" s="45" t="str">
        <f t="shared" si="2"/>
        <v/>
      </c>
      <c r="J4221" s="146" t="str">
        <f>IF('TSA Input'!$J4196="","",IF('TSA Input'!$J4196="Yes",'TSA Input'!$C4196,""))</f>
        <v/>
      </c>
      <c r="K4221" s="147" t="str">
        <f>IF('TSA Input'!$J4196="","",IF('TSA Input'!$J4196="Yes",'TSA Input'!$I4196,""))</f>
        <v/>
      </c>
      <c r="L4221" s="147" t="str">
        <f>IF('TSA Input'!$J4196="","",IF('TSA Input'!$J4196="Yes",'TSA Input'!$E4196,""))</f>
        <v/>
      </c>
      <c r="M4221" s="45" t="str">
        <f t="shared" si="3"/>
        <v/>
      </c>
      <c r="N4221" s="48"/>
      <c r="O4221" s="49"/>
      <c r="P4221" s="148" t="s">
        <v>31</v>
      </c>
      <c r="Q4221" s="149" t="s">
        <v>31</v>
      </c>
      <c r="R4221" s="1"/>
    </row>
    <row r="4222" spans="1:18" ht="15.75" hidden="1" customHeight="1">
      <c r="A4222" s="1" t="str">
        <f t="shared" si="1"/>
        <v/>
      </c>
      <c r="B4222" s="1"/>
      <c r="C4222" s="38" t="str">
        <f>IF('TSA Input'!J4197="","",IF('TSA Input'!J4197="Yes",'TSA Input'!B4197,"Ineligible"))</f>
        <v/>
      </c>
      <c r="D4222" s="39" t="str">
        <f>IF('TSA Input'!J4197="","",IF('TSA Input'!J4197="Yes",'TSA Input'!H4197,""))</f>
        <v/>
      </c>
      <c r="E4222" s="40" t="str">
        <f>IF('TSA Input'!J4197="","",IF('TSA Input'!J4197="Yes",'TSA Input'!G4197,""))</f>
        <v/>
      </c>
      <c r="F4222" s="42" t="str">
        <f>IF('TSA Input'!J4197="","",IF('TSA Input'!J4197="Yes",'TSA Input'!C4197,""))</f>
        <v/>
      </c>
      <c r="G4222" s="43" t="str">
        <f>IF('TSA Input'!J4197="","",IF('TSA Input'!J4197="Yes",'TSA Input'!I4197,""))</f>
        <v/>
      </c>
      <c r="H4222" s="43" t="str">
        <f>IF('TSA Input'!J4197="","",IF('TSA Input'!J4197="Yes",'TSA Input'!E4197,""))</f>
        <v/>
      </c>
      <c r="I4222" s="45" t="str">
        <f t="shared" si="2"/>
        <v/>
      </c>
      <c r="J4222" s="146" t="str">
        <f>IF('TSA Input'!$J4197="","",IF('TSA Input'!$J4197="Yes",'TSA Input'!$C4197,""))</f>
        <v/>
      </c>
      <c r="K4222" s="147" t="str">
        <f>IF('TSA Input'!$J4197="","",IF('TSA Input'!$J4197="Yes",'TSA Input'!$I4197,""))</f>
        <v/>
      </c>
      <c r="L4222" s="147" t="str">
        <f>IF('TSA Input'!$J4197="","",IF('TSA Input'!$J4197="Yes",'TSA Input'!$E4197,""))</f>
        <v/>
      </c>
      <c r="M4222" s="45" t="str">
        <f t="shared" si="3"/>
        <v/>
      </c>
      <c r="N4222" s="48"/>
      <c r="O4222" s="49"/>
      <c r="P4222" s="148" t="s">
        <v>31</v>
      </c>
      <c r="Q4222" s="149" t="s">
        <v>31</v>
      </c>
      <c r="R4222" s="1"/>
    </row>
    <row r="4223" spans="1:18" ht="15.75" hidden="1" customHeight="1">
      <c r="A4223" s="1" t="str">
        <f t="shared" si="1"/>
        <v/>
      </c>
      <c r="B4223" s="1"/>
      <c r="C4223" s="38" t="str">
        <f>IF('TSA Input'!J4198="","",IF('TSA Input'!J4198="Yes",'TSA Input'!B4198,"Ineligible"))</f>
        <v/>
      </c>
      <c r="D4223" s="39" t="str">
        <f>IF('TSA Input'!J4198="","",IF('TSA Input'!J4198="Yes",'TSA Input'!H4198,""))</f>
        <v/>
      </c>
      <c r="E4223" s="40" t="str">
        <f>IF('TSA Input'!J4198="","",IF('TSA Input'!J4198="Yes",'TSA Input'!G4198,""))</f>
        <v/>
      </c>
      <c r="F4223" s="42" t="str">
        <f>IF('TSA Input'!J4198="","",IF('TSA Input'!J4198="Yes",'TSA Input'!C4198,""))</f>
        <v/>
      </c>
      <c r="G4223" s="43" t="str">
        <f>IF('TSA Input'!J4198="","",IF('TSA Input'!J4198="Yes",'TSA Input'!I4198,""))</f>
        <v/>
      </c>
      <c r="H4223" s="43" t="str">
        <f>IF('TSA Input'!J4198="","",IF('TSA Input'!J4198="Yes",'TSA Input'!E4198,""))</f>
        <v/>
      </c>
      <c r="I4223" s="45" t="str">
        <f t="shared" si="2"/>
        <v/>
      </c>
      <c r="J4223" s="146" t="str">
        <f>IF('TSA Input'!$J4198="","",IF('TSA Input'!$J4198="Yes",'TSA Input'!$C4198,""))</f>
        <v/>
      </c>
      <c r="K4223" s="147" t="str">
        <f>IF('TSA Input'!$J4198="","",IF('TSA Input'!$J4198="Yes",'TSA Input'!$I4198,""))</f>
        <v/>
      </c>
      <c r="L4223" s="147" t="str">
        <f>IF('TSA Input'!$J4198="","",IF('TSA Input'!$J4198="Yes",'TSA Input'!$E4198,""))</f>
        <v/>
      </c>
      <c r="M4223" s="45" t="str">
        <f t="shared" si="3"/>
        <v/>
      </c>
      <c r="N4223" s="48"/>
      <c r="O4223" s="49"/>
      <c r="P4223" s="148" t="s">
        <v>31</v>
      </c>
      <c r="Q4223" s="149" t="s">
        <v>31</v>
      </c>
      <c r="R4223" s="1"/>
    </row>
    <row r="4224" spans="1:18" ht="15.75" hidden="1" customHeight="1">
      <c r="A4224" s="1" t="str">
        <f t="shared" si="1"/>
        <v/>
      </c>
      <c r="B4224" s="1"/>
      <c r="C4224" s="38" t="str">
        <f>IF('TSA Input'!J4199="","",IF('TSA Input'!J4199="Yes",'TSA Input'!B4199,"Ineligible"))</f>
        <v/>
      </c>
      <c r="D4224" s="39" t="str">
        <f>IF('TSA Input'!J4199="","",IF('TSA Input'!J4199="Yes",'TSA Input'!H4199,""))</f>
        <v/>
      </c>
      <c r="E4224" s="40" t="str">
        <f>IF('TSA Input'!J4199="","",IF('TSA Input'!J4199="Yes",'TSA Input'!G4199,""))</f>
        <v/>
      </c>
      <c r="F4224" s="42" t="str">
        <f>IF('TSA Input'!J4199="","",IF('TSA Input'!J4199="Yes",'TSA Input'!C4199,""))</f>
        <v/>
      </c>
      <c r="G4224" s="43" t="str">
        <f>IF('TSA Input'!J4199="","",IF('TSA Input'!J4199="Yes",'TSA Input'!I4199,""))</f>
        <v/>
      </c>
      <c r="H4224" s="43" t="str">
        <f>IF('TSA Input'!J4199="","",IF('TSA Input'!J4199="Yes",'TSA Input'!E4199,""))</f>
        <v/>
      </c>
      <c r="I4224" s="45" t="str">
        <f t="shared" si="2"/>
        <v/>
      </c>
      <c r="J4224" s="146" t="str">
        <f>IF('TSA Input'!$J4199="","",IF('TSA Input'!$J4199="Yes",'TSA Input'!$C4199,""))</f>
        <v/>
      </c>
      <c r="K4224" s="147" t="str">
        <f>IF('TSA Input'!$J4199="","",IF('TSA Input'!$J4199="Yes",'TSA Input'!$I4199,""))</f>
        <v/>
      </c>
      <c r="L4224" s="147" t="str">
        <f>IF('TSA Input'!$J4199="","",IF('TSA Input'!$J4199="Yes",'TSA Input'!$E4199,""))</f>
        <v/>
      </c>
      <c r="M4224" s="45" t="str">
        <f t="shared" si="3"/>
        <v/>
      </c>
      <c r="N4224" s="48"/>
      <c r="O4224" s="49"/>
      <c r="P4224" s="148" t="s">
        <v>31</v>
      </c>
      <c r="Q4224" s="149" t="s">
        <v>31</v>
      </c>
      <c r="R4224" s="1"/>
    </row>
    <row r="4225" spans="1:18" ht="15.75" hidden="1" customHeight="1">
      <c r="A4225" s="1" t="str">
        <f t="shared" si="1"/>
        <v/>
      </c>
      <c r="B4225" s="1"/>
      <c r="C4225" s="38" t="str">
        <f>IF('TSA Input'!J4200="","",IF('TSA Input'!J4200="Yes",'TSA Input'!B4200,"Ineligible"))</f>
        <v/>
      </c>
      <c r="D4225" s="39" t="str">
        <f>IF('TSA Input'!J4200="","",IF('TSA Input'!J4200="Yes",'TSA Input'!H4200,""))</f>
        <v/>
      </c>
      <c r="E4225" s="40" t="str">
        <f>IF('TSA Input'!J4200="","",IF('TSA Input'!J4200="Yes",'TSA Input'!G4200,""))</f>
        <v/>
      </c>
      <c r="F4225" s="42" t="str">
        <f>IF('TSA Input'!J4200="","",IF('TSA Input'!J4200="Yes",'TSA Input'!C4200,""))</f>
        <v/>
      </c>
      <c r="G4225" s="43" t="str">
        <f>IF('TSA Input'!J4200="","",IF('TSA Input'!J4200="Yes",'TSA Input'!I4200,""))</f>
        <v/>
      </c>
      <c r="H4225" s="43" t="str">
        <f>IF('TSA Input'!J4200="","",IF('TSA Input'!J4200="Yes",'TSA Input'!E4200,""))</f>
        <v/>
      </c>
      <c r="I4225" s="45" t="str">
        <f t="shared" si="2"/>
        <v/>
      </c>
      <c r="J4225" s="146" t="str">
        <f>IF('TSA Input'!$J4200="","",IF('TSA Input'!$J4200="Yes",'TSA Input'!$C4200,""))</f>
        <v/>
      </c>
      <c r="K4225" s="147" t="str">
        <f>IF('TSA Input'!$J4200="","",IF('TSA Input'!$J4200="Yes",'TSA Input'!$I4200,""))</f>
        <v/>
      </c>
      <c r="L4225" s="147" t="str">
        <f>IF('TSA Input'!$J4200="","",IF('TSA Input'!$J4200="Yes",'TSA Input'!$E4200,""))</f>
        <v/>
      </c>
      <c r="M4225" s="45" t="str">
        <f t="shared" si="3"/>
        <v/>
      </c>
      <c r="N4225" s="48"/>
      <c r="O4225" s="49"/>
      <c r="P4225" s="148" t="s">
        <v>31</v>
      </c>
      <c r="Q4225" s="149" t="s">
        <v>31</v>
      </c>
      <c r="R4225" s="1"/>
    </row>
    <row r="4226" spans="1:18" ht="15.75" hidden="1" customHeight="1">
      <c r="A4226" s="1" t="str">
        <f t="shared" si="1"/>
        <v/>
      </c>
      <c r="B4226" s="1"/>
      <c r="C4226" s="38" t="str">
        <f>IF('TSA Input'!J4201="","",IF('TSA Input'!J4201="Yes",'TSA Input'!B4201,"Ineligible"))</f>
        <v/>
      </c>
      <c r="D4226" s="39" t="str">
        <f>IF('TSA Input'!J4201="","",IF('TSA Input'!J4201="Yes",'TSA Input'!H4201,""))</f>
        <v/>
      </c>
      <c r="E4226" s="40" t="str">
        <f>IF('TSA Input'!J4201="","",IF('TSA Input'!J4201="Yes",'TSA Input'!G4201,""))</f>
        <v/>
      </c>
      <c r="F4226" s="42" t="str">
        <f>IF('TSA Input'!J4201="","",IF('TSA Input'!J4201="Yes",'TSA Input'!C4201,""))</f>
        <v/>
      </c>
      <c r="G4226" s="43" t="str">
        <f>IF('TSA Input'!J4201="","",IF('TSA Input'!J4201="Yes",'TSA Input'!I4201,""))</f>
        <v/>
      </c>
      <c r="H4226" s="43" t="str">
        <f>IF('TSA Input'!J4201="","",IF('TSA Input'!J4201="Yes",'TSA Input'!E4201,""))</f>
        <v/>
      </c>
      <c r="I4226" s="45" t="str">
        <f t="shared" si="2"/>
        <v/>
      </c>
      <c r="J4226" s="146" t="str">
        <f>IF('TSA Input'!$J4201="","",IF('TSA Input'!$J4201="Yes",'TSA Input'!$C4201,""))</f>
        <v/>
      </c>
      <c r="K4226" s="147" t="str">
        <f>IF('TSA Input'!$J4201="","",IF('TSA Input'!$J4201="Yes",'TSA Input'!$I4201,""))</f>
        <v/>
      </c>
      <c r="L4226" s="147" t="str">
        <f>IF('TSA Input'!$J4201="","",IF('TSA Input'!$J4201="Yes",'TSA Input'!$E4201,""))</f>
        <v/>
      </c>
      <c r="M4226" s="45" t="str">
        <f t="shared" si="3"/>
        <v/>
      </c>
      <c r="N4226" s="48"/>
      <c r="O4226" s="49"/>
      <c r="P4226" s="148" t="s">
        <v>31</v>
      </c>
      <c r="Q4226" s="149" t="s">
        <v>31</v>
      </c>
      <c r="R4226" s="1"/>
    </row>
    <row r="4227" spans="1:18" ht="15.75" hidden="1" customHeight="1">
      <c r="A4227" s="1" t="str">
        <f t="shared" si="1"/>
        <v/>
      </c>
      <c r="B4227" s="1"/>
      <c r="C4227" s="38" t="str">
        <f>IF('TSA Input'!J4202="","",IF('TSA Input'!J4202="Yes",'TSA Input'!B4202,"Ineligible"))</f>
        <v/>
      </c>
      <c r="D4227" s="39" t="str">
        <f>IF('TSA Input'!J4202="","",IF('TSA Input'!J4202="Yes",'TSA Input'!H4202,""))</f>
        <v/>
      </c>
      <c r="E4227" s="40" t="str">
        <f>IF('TSA Input'!J4202="","",IF('TSA Input'!J4202="Yes",'TSA Input'!G4202,""))</f>
        <v/>
      </c>
      <c r="F4227" s="42" t="str">
        <f>IF('TSA Input'!J4202="","",IF('TSA Input'!J4202="Yes",'TSA Input'!C4202,""))</f>
        <v/>
      </c>
      <c r="G4227" s="43" t="str">
        <f>IF('TSA Input'!J4202="","",IF('TSA Input'!J4202="Yes",'TSA Input'!I4202,""))</f>
        <v/>
      </c>
      <c r="H4227" s="43" t="str">
        <f>IF('TSA Input'!J4202="","",IF('TSA Input'!J4202="Yes",'TSA Input'!E4202,""))</f>
        <v/>
      </c>
      <c r="I4227" s="45" t="str">
        <f t="shared" si="2"/>
        <v/>
      </c>
      <c r="J4227" s="146" t="str">
        <f>IF('TSA Input'!$J4202="","",IF('TSA Input'!$J4202="Yes",'TSA Input'!$C4202,""))</f>
        <v/>
      </c>
      <c r="K4227" s="147" t="str">
        <f>IF('TSA Input'!$J4202="","",IF('TSA Input'!$J4202="Yes",'TSA Input'!$I4202,""))</f>
        <v/>
      </c>
      <c r="L4227" s="147" t="str">
        <f>IF('TSA Input'!$J4202="","",IF('TSA Input'!$J4202="Yes",'TSA Input'!$E4202,""))</f>
        <v/>
      </c>
      <c r="M4227" s="45" t="str">
        <f t="shared" si="3"/>
        <v/>
      </c>
      <c r="N4227" s="48"/>
      <c r="O4227" s="49"/>
      <c r="P4227" s="148" t="s">
        <v>31</v>
      </c>
      <c r="Q4227" s="149" t="s">
        <v>31</v>
      </c>
      <c r="R4227" s="1"/>
    </row>
    <row r="4228" spans="1:18" ht="15.75" hidden="1" customHeight="1">
      <c r="A4228" s="1" t="str">
        <f t="shared" si="1"/>
        <v/>
      </c>
      <c r="B4228" s="1"/>
      <c r="C4228" s="38" t="str">
        <f>IF('TSA Input'!J4203="","",IF('TSA Input'!J4203="Yes",'TSA Input'!B4203,"Ineligible"))</f>
        <v/>
      </c>
      <c r="D4228" s="39" t="str">
        <f>IF('TSA Input'!J4203="","",IF('TSA Input'!J4203="Yes",'TSA Input'!H4203,""))</f>
        <v/>
      </c>
      <c r="E4228" s="40" t="str">
        <f>IF('TSA Input'!J4203="","",IF('TSA Input'!J4203="Yes",'TSA Input'!G4203,""))</f>
        <v/>
      </c>
      <c r="F4228" s="42" t="str">
        <f>IF('TSA Input'!J4203="","",IF('TSA Input'!J4203="Yes",'TSA Input'!C4203,""))</f>
        <v/>
      </c>
      <c r="G4228" s="43" t="str">
        <f>IF('TSA Input'!J4203="","",IF('TSA Input'!J4203="Yes",'TSA Input'!I4203,""))</f>
        <v/>
      </c>
      <c r="H4228" s="43" t="str">
        <f>IF('TSA Input'!J4203="","",IF('TSA Input'!J4203="Yes",'TSA Input'!E4203,""))</f>
        <v/>
      </c>
      <c r="I4228" s="45" t="str">
        <f t="shared" si="2"/>
        <v/>
      </c>
      <c r="J4228" s="146" t="str">
        <f>IF('TSA Input'!$J4203="","",IF('TSA Input'!$J4203="Yes",'TSA Input'!$C4203,""))</f>
        <v/>
      </c>
      <c r="K4228" s="147" t="str">
        <f>IF('TSA Input'!$J4203="","",IF('TSA Input'!$J4203="Yes",'TSA Input'!$I4203,""))</f>
        <v/>
      </c>
      <c r="L4228" s="147" t="str">
        <f>IF('TSA Input'!$J4203="","",IF('TSA Input'!$J4203="Yes",'TSA Input'!$E4203,""))</f>
        <v/>
      </c>
      <c r="M4228" s="45" t="str">
        <f t="shared" si="3"/>
        <v/>
      </c>
      <c r="N4228" s="48"/>
      <c r="O4228" s="49"/>
      <c r="P4228" s="148" t="s">
        <v>31</v>
      </c>
      <c r="Q4228" s="149" t="s">
        <v>31</v>
      </c>
      <c r="R4228" s="1"/>
    </row>
    <row r="4229" spans="1:18" ht="15.75" hidden="1" customHeight="1">
      <c r="A4229" s="1" t="str">
        <f t="shared" si="1"/>
        <v/>
      </c>
      <c r="B4229" s="1"/>
      <c r="C4229" s="38" t="str">
        <f>IF('TSA Input'!J4204="","",IF('TSA Input'!J4204="Yes",'TSA Input'!B4204,"Ineligible"))</f>
        <v/>
      </c>
      <c r="D4229" s="39" t="str">
        <f>IF('TSA Input'!J4204="","",IF('TSA Input'!J4204="Yes",'TSA Input'!H4204,""))</f>
        <v/>
      </c>
      <c r="E4229" s="40" t="str">
        <f>IF('TSA Input'!J4204="","",IF('TSA Input'!J4204="Yes",'TSA Input'!G4204,""))</f>
        <v/>
      </c>
      <c r="F4229" s="42" t="str">
        <f>IF('TSA Input'!J4204="","",IF('TSA Input'!J4204="Yes",'TSA Input'!C4204,""))</f>
        <v/>
      </c>
      <c r="G4229" s="43" t="str">
        <f>IF('TSA Input'!J4204="","",IF('TSA Input'!J4204="Yes",'TSA Input'!I4204,""))</f>
        <v/>
      </c>
      <c r="H4229" s="43" t="str">
        <f>IF('TSA Input'!J4204="","",IF('TSA Input'!J4204="Yes",'TSA Input'!E4204,""))</f>
        <v/>
      </c>
      <c r="I4229" s="45" t="str">
        <f t="shared" si="2"/>
        <v/>
      </c>
      <c r="J4229" s="146" t="str">
        <f>IF('TSA Input'!$J4204="","",IF('TSA Input'!$J4204="Yes",'TSA Input'!$C4204,""))</f>
        <v/>
      </c>
      <c r="K4229" s="147" t="str">
        <f>IF('TSA Input'!$J4204="","",IF('TSA Input'!$J4204="Yes",'TSA Input'!$I4204,""))</f>
        <v/>
      </c>
      <c r="L4229" s="147" t="str">
        <f>IF('TSA Input'!$J4204="","",IF('TSA Input'!$J4204="Yes",'TSA Input'!$E4204,""))</f>
        <v/>
      </c>
      <c r="M4229" s="45" t="str">
        <f t="shared" si="3"/>
        <v/>
      </c>
      <c r="N4229" s="48"/>
      <c r="O4229" s="49"/>
      <c r="P4229" s="148" t="s">
        <v>31</v>
      </c>
      <c r="Q4229" s="149" t="s">
        <v>31</v>
      </c>
      <c r="R4229" s="1"/>
    </row>
    <row r="4230" spans="1:18" ht="15.75" hidden="1" customHeight="1">
      <c r="A4230" s="1" t="str">
        <f t="shared" si="1"/>
        <v/>
      </c>
      <c r="B4230" s="1"/>
      <c r="C4230" s="38" t="str">
        <f>IF('TSA Input'!J4205="","",IF('TSA Input'!J4205="Yes",'TSA Input'!B4205,"Ineligible"))</f>
        <v/>
      </c>
      <c r="D4230" s="39" t="str">
        <f>IF('TSA Input'!J4205="","",IF('TSA Input'!J4205="Yes",'TSA Input'!H4205,""))</f>
        <v/>
      </c>
      <c r="E4230" s="40" t="str">
        <f>IF('TSA Input'!J4205="","",IF('TSA Input'!J4205="Yes",'TSA Input'!G4205,""))</f>
        <v/>
      </c>
      <c r="F4230" s="42" t="str">
        <f>IF('TSA Input'!J4205="","",IF('TSA Input'!J4205="Yes",'TSA Input'!C4205,""))</f>
        <v/>
      </c>
      <c r="G4230" s="43" t="str">
        <f>IF('TSA Input'!J4205="","",IF('TSA Input'!J4205="Yes",'TSA Input'!I4205,""))</f>
        <v/>
      </c>
      <c r="H4230" s="43" t="str">
        <f>IF('TSA Input'!J4205="","",IF('TSA Input'!J4205="Yes",'TSA Input'!E4205,""))</f>
        <v/>
      </c>
      <c r="I4230" s="45" t="str">
        <f t="shared" si="2"/>
        <v/>
      </c>
      <c r="J4230" s="146" t="str">
        <f>IF('TSA Input'!$J4205="","",IF('TSA Input'!$J4205="Yes",'TSA Input'!$C4205,""))</f>
        <v/>
      </c>
      <c r="K4230" s="147" t="str">
        <f>IF('TSA Input'!$J4205="","",IF('TSA Input'!$J4205="Yes",'TSA Input'!$I4205,""))</f>
        <v/>
      </c>
      <c r="L4230" s="147" t="str">
        <f>IF('TSA Input'!$J4205="","",IF('TSA Input'!$J4205="Yes",'TSA Input'!$E4205,""))</f>
        <v/>
      </c>
      <c r="M4230" s="45" t="str">
        <f t="shared" si="3"/>
        <v/>
      </c>
      <c r="N4230" s="48"/>
      <c r="O4230" s="49"/>
      <c r="P4230" s="148" t="s">
        <v>31</v>
      </c>
      <c r="Q4230" s="149" t="s">
        <v>31</v>
      </c>
      <c r="R4230" s="1"/>
    </row>
    <row r="4231" spans="1:18" ht="15.75" hidden="1" customHeight="1">
      <c r="A4231" s="1" t="str">
        <f t="shared" si="1"/>
        <v/>
      </c>
      <c r="B4231" s="1"/>
      <c r="C4231" s="38" t="str">
        <f>IF('TSA Input'!J4206="","",IF('TSA Input'!J4206="Yes",'TSA Input'!B4206,"Ineligible"))</f>
        <v/>
      </c>
      <c r="D4231" s="39" t="str">
        <f>IF('TSA Input'!J4206="","",IF('TSA Input'!J4206="Yes",'TSA Input'!H4206,""))</f>
        <v/>
      </c>
      <c r="E4231" s="40" t="str">
        <f>IF('TSA Input'!J4206="","",IF('TSA Input'!J4206="Yes",'TSA Input'!G4206,""))</f>
        <v/>
      </c>
      <c r="F4231" s="42" t="str">
        <f>IF('TSA Input'!J4206="","",IF('TSA Input'!J4206="Yes",'TSA Input'!C4206,""))</f>
        <v/>
      </c>
      <c r="G4231" s="43" t="str">
        <f>IF('TSA Input'!J4206="","",IF('TSA Input'!J4206="Yes",'TSA Input'!I4206,""))</f>
        <v/>
      </c>
      <c r="H4231" s="43" t="str">
        <f>IF('TSA Input'!J4206="","",IF('TSA Input'!J4206="Yes",'TSA Input'!E4206,""))</f>
        <v/>
      </c>
      <c r="I4231" s="45" t="str">
        <f t="shared" si="2"/>
        <v/>
      </c>
      <c r="J4231" s="146" t="str">
        <f>IF('TSA Input'!$J4206="","",IF('TSA Input'!$J4206="Yes",'TSA Input'!$C4206,""))</f>
        <v/>
      </c>
      <c r="K4231" s="147" t="str">
        <f>IF('TSA Input'!$J4206="","",IF('TSA Input'!$J4206="Yes",'TSA Input'!$I4206,""))</f>
        <v/>
      </c>
      <c r="L4231" s="147" t="str">
        <f>IF('TSA Input'!$J4206="","",IF('TSA Input'!$J4206="Yes",'TSA Input'!$E4206,""))</f>
        <v/>
      </c>
      <c r="M4231" s="45" t="str">
        <f t="shared" si="3"/>
        <v/>
      </c>
      <c r="N4231" s="48"/>
      <c r="O4231" s="49"/>
      <c r="P4231" s="148" t="s">
        <v>31</v>
      </c>
      <c r="Q4231" s="149" t="s">
        <v>31</v>
      </c>
      <c r="R4231" s="1"/>
    </row>
    <row r="4232" spans="1:18" ht="15.75" hidden="1" customHeight="1">
      <c r="A4232" s="1" t="str">
        <f t="shared" si="1"/>
        <v/>
      </c>
      <c r="B4232" s="1"/>
      <c r="C4232" s="38" t="str">
        <f>IF('TSA Input'!J4207="","",IF('TSA Input'!J4207="Yes",'TSA Input'!B4207,"Ineligible"))</f>
        <v/>
      </c>
      <c r="D4232" s="39" t="str">
        <f>IF('TSA Input'!J4207="","",IF('TSA Input'!J4207="Yes",'TSA Input'!H4207,""))</f>
        <v/>
      </c>
      <c r="E4232" s="40" t="str">
        <f>IF('TSA Input'!J4207="","",IF('TSA Input'!J4207="Yes",'TSA Input'!G4207,""))</f>
        <v/>
      </c>
      <c r="F4232" s="42" t="str">
        <f>IF('TSA Input'!J4207="","",IF('TSA Input'!J4207="Yes",'TSA Input'!C4207,""))</f>
        <v/>
      </c>
      <c r="G4232" s="43" t="str">
        <f>IF('TSA Input'!J4207="","",IF('TSA Input'!J4207="Yes",'TSA Input'!I4207,""))</f>
        <v/>
      </c>
      <c r="H4232" s="43" t="str">
        <f>IF('TSA Input'!J4207="","",IF('TSA Input'!J4207="Yes",'TSA Input'!E4207,""))</f>
        <v/>
      </c>
      <c r="I4232" s="45" t="str">
        <f t="shared" si="2"/>
        <v/>
      </c>
      <c r="J4232" s="146" t="str">
        <f>IF('TSA Input'!$J4207="","",IF('TSA Input'!$J4207="Yes",'TSA Input'!$C4207,""))</f>
        <v/>
      </c>
      <c r="K4232" s="147" t="str">
        <f>IF('TSA Input'!$J4207="","",IF('TSA Input'!$J4207="Yes",'TSA Input'!$I4207,""))</f>
        <v/>
      </c>
      <c r="L4232" s="147" t="str">
        <f>IF('TSA Input'!$J4207="","",IF('TSA Input'!$J4207="Yes",'TSA Input'!$E4207,""))</f>
        <v/>
      </c>
      <c r="M4232" s="45" t="str">
        <f t="shared" si="3"/>
        <v/>
      </c>
      <c r="N4232" s="48"/>
      <c r="O4232" s="49"/>
      <c r="P4232" s="148" t="s">
        <v>31</v>
      </c>
      <c r="Q4232" s="149" t="s">
        <v>31</v>
      </c>
      <c r="R4232" s="1"/>
    </row>
    <row r="4233" spans="1:18" ht="15.75" hidden="1" customHeight="1">
      <c r="A4233" s="1" t="str">
        <f t="shared" si="1"/>
        <v/>
      </c>
      <c r="B4233" s="1"/>
      <c r="C4233" s="38" t="str">
        <f>IF('TSA Input'!J4208="","",IF('TSA Input'!J4208="Yes",'TSA Input'!B4208,"Ineligible"))</f>
        <v/>
      </c>
      <c r="D4233" s="39" t="str">
        <f>IF('TSA Input'!J4208="","",IF('TSA Input'!J4208="Yes",'TSA Input'!H4208,""))</f>
        <v/>
      </c>
      <c r="E4233" s="40" t="str">
        <f>IF('TSA Input'!J4208="","",IF('TSA Input'!J4208="Yes",'TSA Input'!G4208,""))</f>
        <v/>
      </c>
      <c r="F4233" s="42" t="str">
        <f>IF('TSA Input'!J4208="","",IF('TSA Input'!J4208="Yes",'TSA Input'!C4208,""))</f>
        <v/>
      </c>
      <c r="G4233" s="43" t="str">
        <f>IF('TSA Input'!J4208="","",IF('TSA Input'!J4208="Yes",'TSA Input'!I4208,""))</f>
        <v/>
      </c>
      <c r="H4233" s="43" t="str">
        <f>IF('TSA Input'!J4208="","",IF('TSA Input'!J4208="Yes",'TSA Input'!E4208,""))</f>
        <v/>
      </c>
      <c r="I4233" s="45" t="str">
        <f t="shared" si="2"/>
        <v/>
      </c>
      <c r="J4233" s="146" t="str">
        <f>IF('TSA Input'!$J4208="","",IF('TSA Input'!$J4208="Yes",'TSA Input'!$C4208,""))</f>
        <v/>
      </c>
      <c r="K4233" s="147" t="str">
        <f>IF('TSA Input'!$J4208="","",IF('TSA Input'!$J4208="Yes",'TSA Input'!$I4208,""))</f>
        <v/>
      </c>
      <c r="L4233" s="147" t="str">
        <f>IF('TSA Input'!$J4208="","",IF('TSA Input'!$J4208="Yes",'TSA Input'!$E4208,""))</f>
        <v/>
      </c>
      <c r="M4233" s="45" t="str">
        <f t="shared" si="3"/>
        <v/>
      </c>
      <c r="N4233" s="48"/>
      <c r="O4233" s="49"/>
      <c r="P4233" s="148" t="s">
        <v>31</v>
      </c>
      <c r="Q4233" s="149" t="s">
        <v>31</v>
      </c>
      <c r="R4233" s="1"/>
    </row>
    <row r="4234" spans="1:18" ht="15.75" hidden="1" customHeight="1">
      <c r="A4234" s="1" t="str">
        <f t="shared" si="1"/>
        <v/>
      </c>
      <c r="B4234" s="1"/>
      <c r="C4234" s="38" t="str">
        <f>IF('TSA Input'!J4209="","",IF('TSA Input'!J4209="Yes",'TSA Input'!B4209,"Ineligible"))</f>
        <v/>
      </c>
      <c r="D4234" s="39" t="str">
        <f>IF('TSA Input'!J4209="","",IF('TSA Input'!J4209="Yes",'TSA Input'!H4209,""))</f>
        <v/>
      </c>
      <c r="E4234" s="40" t="str">
        <f>IF('TSA Input'!J4209="","",IF('TSA Input'!J4209="Yes",'TSA Input'!G4209,""))</f>
        <v/>
      </c>
      <c r="F4234" s="42" t="str">
        <f>IF('TSA Input'!J4209="","",IF('TSA Input'!J4209="Yes",'TSA Input'!C4209,""))</f>
        <v/>
      </c>
      <c r="G4234" s="43" t="str">
        <f>IF('TSA Input'!J4209="","",IF('TSA Input'!J4209="Yes",'TSA Input'!I4209,""))</f>
        <v/>
      </c>
      <c r="H4234" s="43" t="str">
        <f>IF('TSA Input'!J4209="","",IF('TSA Input'!J4209="Yes",'TSA Input'!E4209,""))</f>
        <v/>
      </c>
      <c r="I4234" s="45" t="str">
        <f t="shared" si="2"/>
        <v/>
      </c>
      <c r="J4234" s="146" t="str">
        <f>IF('TSA Input'!$J4209="","",IF('TSA Input'!$J4209="Yes",'TSA Input'!$C4209,""))</f>
        <v/>
      </c>
      <c r="K4234" s="147" t="str">
        <f>IF('TSA Input'!$J4209="","",IF('TSA Input'!$J4209="Yes",'TSA Input'!$I4209,""))</f>
        <v/>
      </c>
      <c r="L4234" s="147" t="str">
        <f>IF('TSA Input'!$J4209="","",IF('TSA Input'!$J4209="Yes",'TSA Input'!$E4209,""))</f>
        <v/>
      </c>
      <c r="M4234" s="45" t="str">
        <f t="shared" si="3"/>
        <v/>
      </c>
      <c r="N4234" s="48"/>
      <c r="O4234" s="49"/>
      <c r="P4234" s="148" t="s">
        <v>31</v>
      </c>
      <c r="Q4234" s="149" t="s">
        <v>31</v>
      </c>
      <c r="R4234" s="1"/>
    </row>
    <row r="4235" spans="1:18" ht="15.75" hidden="1" customHeight="1">
      <c r="A4235" s="1" t="str">
        <f t="shared" si="1"/>
        <v/>
      </c>
      <c r="B4235" s="1"/>
      <c r="C4235" s="38" t="str">
        <f>IF('TSA Input'!J4210="","",IF('TSA Input'!J4210="Yes",'TSA Input'!B4210,"Ineligible"))</f>
        <v/>
      </c>
      <c r="D4235" s="39" t="str">
        <f>IF('TSA Input'!J4210="","",IF('TSA Input'!J4210="Yes",'TSA Input'!H4210,""))</f>
        <v/>
      </c>
      <c r="E4235" s="40" t="str">
        <f>IF('TSA Input'!J4210="","",IF('TSA Input'!J4210="Yes",'TSA Input'!G4210,""))</f>
        <v/>
      </c>
      <c r="F4235" s="42" t="str">
        <f>IF('TSA Input'!J4210="","",IF('TSA Input'!J4210="Yes",'TSA Input'!C4210,""))</f>
        <v/>
      </c>
      <c r="G4235" s="43" t="str">
        <f>IF('TSA Input'!J4210="","",IF('TSA Input'!J4210="Yes",'TSA Input'!I4210,""))</f>
        <v/>
      </c>
      <c r="H4235" s="43" t="str">
        <f>IF('TSA Input'!J4210="","",IF('TSA Input'!J4210="Yes",'TSA Input'!E4210,""))</f>
        <v/>
      </c>
      <c r="I4235" s="45" t="str">
        <f t="shared" si="2"/>
        <v/>
      </c>
      <c r="J4235" s="146" t="str">
        <f>IF('TSA Input'!$J4210="","",IF('TSA Input'!$J4210="Yes",'TSA Input'!$C4210,""))</f>
        <v/>
      </c>
      <c r="K4235" s="147" t="str">
        <f>IF('TSA Input'!$J4210="","",IF('TSA Input'!$J4210="Yes",'TSA Input'!$I4210,""))</f>
        <v/>
      </c>
      <c r="L4235" s="147" t="str">
        <f>IF('TSA Input'!$J4210="","",IF('TSA Input'!$J4210="Yes",'TSA Input'!$E4210,""))</f>
        <v/>
      </c>
      <c r="M4235" s="45" t="str">
        <f t="shared" si="3"/>
        <v/>
      </c>
      <c r="N4235" s="48"/>
      <c r="O4235" s="49"/>
      <c r="P4235" s="148" t="s">
        <v>31</v>
      </c>
      <c r="Q4235" s="149" t="s">
        <v>31</v>
      </c>
      <c r="R4235" s="1"/>
    </row>
    <row r="4236" spans="1:18" ht="15.75" hidden="1" customHeight="1">
      <c r="A4236" s="1" t="str">
        <f t="shared" si="1"/>
        <v/>
      </c>
      <c r="B4236" s="1"/>
      <c r="C4236" s="38" t="str">
        <f>IF('TSA Input'!J4211="","",IF('TSA Input'!J4211="Yes",'TSA Input'!B4211,"Ineligible"))</f>
        <v/>
      </c>
      <c r="D4236" s="39" t="str">
        <f>IF('TSA Input'!J4211="","",IF('TSA Input'!J4211="Yes",'TSA Input'!H4211,""))</f>
        <v/>
      </c>
      <c r="E4236" s="40" t="str">
        <f>IF('TSA Input'!J4211="","",IF('TSA Input'!J4211="Yes",'TSA Input'!G4211,""))</f>
        <v/>
      </c>
      <c r="F4236" s="42" t="str">
        <f>IF('TSA Input'!J4211="","",IF('TSA Input'!J4211="Yes",'TSA Input'!C4211,""))</f>
        <v/>
      </c>
      <c r="G4236" s="43" t="str">
        <f>IF('TSA Input'!J4211="","",IF('TSA Input'!J4211="Yes",'TSA Input'!I4211,""))</f>
        <v/>
      </c>
      <c r="H4236" s="43" t="str">
        <f>IF('TSA Input'!J4211="","",IF('TSA Input'!J4211="Yes",'TSA Input'!E4211,""))</f>
        <v/>
      </c>
      <c r="I4236" s="45" t="str">
        <f t="shared" si="2"/>
        <v/>
      </c>
      <c r="J4236" s="146" t="str">
        <f>IF('TSA Input'!$J4211="","",IF('TSA Input'!$J4211="Yes",'TSA Input'!$C4211,""))</f>
        <v/>
      </c>
      <c r="K4236" s="147" t="str">
        <f>IF('TSA Input'!$J4211="","",IF('TSA Input'!$J4211="Yes",'TSA Input'!$I4211,""))</f>
        <v/>
      </c>
      <c r="L4236" s="147" t="str">
        <f>IF('TSA Input'!$J4211="","",IF('TSA Input'!$J4211="Yes",'TSA Input'!$E4211,""))</f>
        <v/>
      </c>
      <c r="M4236" s="45" t="str">
        <f t="shared" si="3"/>
        <v/>
      </c>
      <c r="N4236" s="48"/>
      <c r="O4236" s="49"/>
      <c r="P4236" s="148" t="s">
        <v>31</v>
      </c>
      <c r="Q4236" s="149" t="s">
        <v>31</v>
      </c>
      <c r="R4236" s="1"/>
    </row>
    <row r="4237" spans="1:18" ht="15.75" hidden="1" customHeight="1">
      <c r="A4237" s="1" t="str">
        <f t="shared" si="1"/>
        <v/>
      </c>
      <c r="B4237" s="1"/>
      <c r="C4237" s="38" t="str">
        <f>IF('TSA Input'!J4212="","",IF('TSA Input'!J4212="Yes",'TSA Input'!B4212,"Ineligible"))</f>
        <v/>
      </c>
      <c r="D4237" s="39" t="str">
        <f>IF('TSA Input'!J4212="","",IF('TSA Input'!J4212="Yes",'TSA Input'!H4212,""))</f>
        <v/>
      </c>
      <c r="E4237" s="40" t="str">
        <f>IF('TSA Input'!J4212="","",IF('TSA Input'!J4212="Yes",'TSA Input'!G4212,""))</f>
        <v/>
      </c>
      <c r="F4237" s="42" t="str">
        <f>IF('TSA Input'!J4212="","",IF('TSA Input'!J4212="Yes",'TSA Input'!C4212,""))</f>
        <v/>
      </c>
      <c r="G4237" s="43" t="str">
        <f>IF('TSA Input'!J4212="","",IF('TSA Input'!J4212="Yes",'TSA Input'!I4212,""))</f>
        <v/>
      </c>
      <c r="H4237" s="43" t="str">
        <f>IF('TSA Input'!J4212="","",IF('TSA Input'!J4212="Yes",'TSA Input'!E4212,""))</f>
        <v/>
      </c>
      <c r="I4237" s="45" t="str">
        <f t="shared" si="2"/>
        <v/>
      </c>
      <c r="J4237" s="146" t="str">
        <f>IF('TSA Input'!$J4212="","",IF('TSA Input'!$J4212="Yes",'TSA Input'!$C4212,""))</f>
        <v/>
      </c>
      <c r="K4237" s="147" t="str">
        <f>IF('TSA Input'!$J4212="","",IF('TSA Input'!$J4212="Yes",'TSA Input'!$I4212,""))</f>
        <v/>
      </c>
      <c r="L4237" s="147" t="str">
        <f>IF('TSA Input'!$J4212="","",IF('TSA Input'!$J4212="Yes",'TSA Input'!$E4212,""))</f>
        <v/>
      </c>
      <c r="M4237" s="45" t="str">
        <f t="shared" si="3"/>
        <v/>
      </c>
      <c r="N4237" s="48"/>
      <c r="O4237" s="49"/>
      <c r="P4237" s="148" t="s">
        <v>31</v>
      </c>
      <c r="Q4237" s="149" t="s">
        <v>31</v>
      </c>
      <c r="R4237" s="1"/>
    </row>
    <row r="4238" spans="1:18" ht="15.75" hidden="1" customHeight="1">
      <c r="A4238" s="1" t="str">
        <f t="shared" si="1"/>
        <v/>
      </c>
      <c r="B4238" s="1"/>
      <c r="C4238" s="38" t="str">
        <f>IF('TSA Input'!J4213="","",IF('TSA Input'!J4213="Yes",'TSA Input'!B4213,"Ineligible"))</f>
        <v/>
      </c>
      <c r="D4238" s="39" t="str">
        <f>IF('TSA Input'!J4213="","",IF('TSA Input'!J4213="Yes",'TSA Input'!H4213,""))</f>
        <v/>
      </c>
      <c r="E4238" s="40" t="str">
        <f>IF('TSA Input'!J4213="","",IF('TSA Input'!J4213="Yes",'TSA Input'!G4213,""))</f>
        <v/>
      </c>
      <c r="F4238" s="42" t="str">
        <f>IF('TSA Input'!J4213="","",IF('TSA Input'!J4213="Yes",'TSA Input'!C4213,""))</f>
        <v/>
      </c>
      <c r="G4238" s="43" t="str">
        <f>IF('TSA Input'!J4213="","",IF('TSA Input'!J4213="Yes",'TSA Input'!I4213,""))</f>
        <v/>
      </c>
      <c r="H4238" s="43" t="str">
        <f>IF('TSA Input'!J4213="","",IF('TSA Input'!J4213="Yes",'TSA Input'!E4213,""))</f>
        <v/>
      </c>
      <c r="I4238" s="45" t="str">
        <f t="shared" si="2"/>
        <v/>
      </c>
      <c r="J4238" s="146" t="str">
        <f>IF('TSA Input'!$J4213="","",IF('TSA Input'!$J4213="Yes",'TSA Input'!$C4213,""))</f>
        <v/>
      </c>
      <c r="K4238" s="147" t="str">
        <f>IF('TSA Input'!$J4213="","",IF('TSA Input'!$J4213="Yes",'TSA Input'!$I4213,""))</f>
        <v/>
      </c>
      <c r="L4238" s="147" t="str">
        <f>IF('TSA Input'!$J4213="","",IF('TSA Input'!$J4213="Yes",'TSA Input'!$E4213,""))</f>
        <v/>
      </c>
      <c r="M4238" s="45" t="str">
        <f t="shared" si="3"/>
        <v/>
      </c>
      <c r="N4238" s="48"/>
      <c r="O4238" s="49"/>
      <c r="P4238" s="148" t="s">
        <v>31</v>
      </c>
      <c r="Q4238" s="149" t="s">
        <v>31</v>
      </c>
      <c r="R4238" s="1"/>
    </row>
    <row r="4239" spans="1:18" ht="15.75" hidden="1" customHeight="1">
      <c r="A4239" s="1" t="str">
        <f t="shared" si="1"/>
        <v/>
      </c>
      <c r="B4239" s="1"/>
      <c r="C4239" s="38" t="str">
        <f>IF('TSA Input'!J4214="","",IF('TSA Input'!J4214="Yes",'TSA Input'!B4214,"Ineligible"))</f>
        <v/>
      </c>
      <c r="D4239" s="39" t="str">
        <f>IF('TSA Input'!J4214="","",IF('TSA Input'!J4214="Yes",'TSA Input'!H4214,""))</f>
        <v/>
      </c>
      <c r="E4239" s="40" t="str">
        <f>IF('TSA Input'!J4214="","",IF('TSA Input'!J4214="Yes",'TSA Input'!G4214,""))</f>
        <v/>
      </c>
      <c r="F4239" s="42" t="str">
        <f>IF('TSA Input'!J4214="","",IF('TSA Input'!J4214="Yes",'TSA Input'!C4214,""))</f>
        <v/>
      </c>
      <c r="G4239" s="43" t="str">
        <f>IF('TSA Input'!J4214="","",IF('TSA Input'!J4214="Yes",'TSA Input'!I4214,""))</f>
        <v/>
      </c>
      <c r="H4239" s="43" t="str">
        <f>IF('TSA Input'!J4214="","",IF('TSA Input'!J4214="Yes",'TSA Input'!E4214,""))</f>
        <v/>
      </c>
      <c r="I4239" s="45" t="str">
        <f t="shared" si="2"/>
        <v/>
      </c>
      <c r="J4239" s="146" t="str">
        <f>IF('TSA Input'!$J4214="","",IF('TSA Input'!$J4214="Yes",'TSA Input'!$C4214,""))</f>
        <v/>
      </c>
      <c r="K4239" s="147" t="str">
        <f>IF('TSA Input'!$J4214="","",IF('TSA Input'!$J4214="Yes",'TSA Input'!$I4214,""))</f>
        <v/>
      </c>
      <c r="L4239" s="147" t="str">
        <f>IF('TSA Input'!$J4214="","",IF('TSA Input'!$J4214="Yes",'TSA Input'!$E4214,""))</f>
        <v/>
      </c>
      <c r="M4239" s="45" t="str">
        <f t="shared" si="3"/>
        <v/>
      </c>
      <c r="N4239" s="48"/>
      <c r="O4239" s="49"/>
      <c r="P4239" s="148" t="s">
        <v>31</v>
      </c>
      <c r="Q4239" s="149" t="s">
        <v>31</v>
      </c>
      <c r="R4239" s="1"/>
    </row>
    <row r="4240" spans="1:18" ht="15.75" hidden="1" customHeight="1">
      <c r="A4240" s="1" t="str">
        <f t="shared" si="1"/>
        <v/>
      </c>
      <c r="B4240" s="1"/>
      <c r="C4240" s="38" t="str">
        <f>IF('TSA Input'!J4215="","",IF('TSA Input'!J4215="Yes",'TSA Input'!B4215,"Ineligible"))</f>
        <v/>
      </c>
      <c r="D4240" s="39" t="str">
        <f>IF('TSA Input'!J4215="","",IF('TSA Input'!J4215="Yes",'TSA Input'!H4215,""))</f>
        <v/>
      </c>
      <c r="E4240" s="40" t="str">
        <f>IF('TSA Input'!J4215="","",IF('TSA Input'!J4215="Yes",'TSA Input'!G4215,""))</f>
        <v/>
      </c>
      <c r="F4240" s="42" t="str">
        <f>IF('TSA Input'!J4215="","",IF('TSA Input'!J4215="Yes",'TSA Input'!C4215,""))</f>
        <v/>
      </c>
      <c r="G4240" s="43" t="str">
        <f>IF('TSA Input'!J4215="","",IF('TSA Input'!J4215="Yes",'TSA Input'!I4215,""))</f>
        <v/>
      </c>
      <c r="H4240" s="43" t="str">
        <f>IF('TSA Input'!J4215="","",IF('TSA Input'!J4215="Yes",'TSA Input'!E4215,""))</f>
        <v/>
      </c>
      <c r="I4240" s="45" t="str">
        <f t="shared" si="2"/>
        <v/>
      </c>
      <c r="J4240" s="146" t="str">
        <f>IF('TSA Input'!$J4215="","",IF('TSA Input'!$J4215="Yes",'TSA Input'!$C4215,""))</f>
        <v/>
      </c>
      <c r="K4240" s="147" t="str">
        <f>IF('TSA Input'!$J4215="","",IF('TSA Input'!$J4215="Yes",'TSA Input'!$I4215,""))</f>
        <v/>
      </c>
      <c r="L4240" s="147" t="str">
        <f>IF('TSA Input'!$J4215="","",IF('TSA Input'!$J4215="Yes",'TSA Input'!$E4215,""))</f>
        <v/>
      </c>
      <c r="M4240" s="45" t="str">
        <f t="shared" si="3"/>
        <v/>
      </c>
      <c r="N4240" s="48"/>
      <c r="O4240" s="49"/>
      <c r="P4240" s="148" t="s">
        <v>31</v>
      </c>
      <c r="Q4240" s="149" t="s">
        <v>31</v>
      </c>
      <c r="R4240" s="1"/>
    </row>
    <row r="4241" spans="1:18" ht="15.75" hidden="1" customHeight="1">
      <c r="A4241" s="1" t="str">
        <f t="shared" si="1"/>
        <v/>
      </c>
      <c r="B4241" s="1"/>
      <c r="C4241" s="38" t="str">
        <f>IF('TSA Input'!J4216="","",IF('TSA Input'!J4216="Yes",'TSA Input'!B4216,"Ineligible"))</f>
        <v/>
      </c>
      <c r="D4241" s="39" t="str">
        <f>IF('TSA Input'!J4216="","",IF('TSA Input'!J4216="Yes",'TSA Input'!H4216,""))</f>
        <v/>
      </c>
      <c r="E4241" s="40" t="str">
        <f>IF('TSA Input'!J4216="","",IF('TSA Input'!J4216="Yes",'TSA Input'!G4216,""))</f>
        <v/>
      </c>
      <c r="F4241" s="42" t="str">
        <f>IF('TSA Input'!J4216="","",IF('TSA Input'!J4216="Yes",'TSA Input'!C4216,""))</f>
        <v/>
      </c>
      <c r="G4241" s="43" t="str">
        <f>IF('TSA Input'!J4216="","",IF('TSA Input'!J4216="Yes",'TSA Input'!I4216,""))</f>
        <v/>
      </c>
      <c r="H4241" s="43" t="str">
        <f>IF('TSA Input'!J4216="","",IF('TSA Input'!J4216="Yes",'TSA Input'!E4216,""))</f>
        <v/>
      </c>
      <c r="I4241" s="45" t="str">
        <f t="shared" si="2"/>
        <v/>
      </c>
      <c r="J4241" s="146" t="str">
        <f>IF('TSA Input'!$J4216="","",IF('TSA Input'!$J4216="Yes",'TSA Input'!$C4216,""))</f>
        <v/>
      </c>
      <c r="K4241" s="147" t="str">
        <f>IF('TSA Input'!$J4216="","",IF('TSA Input'!$J4216="Yes",'TSA Input'!$I4216,""))</f>
        <v/>
      </c>
      <c r="L4241" s="147" t="str">
        <f>IF('TSA Input'!$J4216="","",IF('TSA Input'!$J4216="Yes",'TSA Input'!$E4216,""))</f>
        <v/>
      </c>
      <c r="M4241" s="45" t="str">
        <f t="shared" si="3"/>
        <v/>
      </c>
      <c r="N4241" s="48"/>
      <c r="O4241" s="49"/>
      <c r="P4241" s="148" t="s">
        <v>31</v>
      </c>
      <c r="Q4241" s="149" t="s">
        <v>31</v>
      </c>
      <c r="R4241" s="1"/>
    </row>
    <row r="4242" spans="1:18" ht="15.75" hidden="1" customHeight="1">
      <c r="A4242" s="1" t="str">
        <f t="shared" si="1"/>
        <v/>
      </c>
      <c r="B4242" s="1"/>
      <c r="C4242" s="38" t="str">
        <f>IF('TSA Input'!J4217="","",IF('TSA Input'!J4217="Yes",'TSA Input'!B4217,"Ineligible"))</f>
        <v/>
      </c>
      <c r="D4242" s="39" t="str">
        <f>IF('TSA Input'!J4217="","",IF('TSA Input'!J4217="Yes",'TSA Input'!H4217,""))</f>
        <v/>
      </c>
      <c r="E4242" s="40" t="str">
        <f>IF('TSA Input'!J4217="","",IF('TSA Input'!J4217="Yes",'TSA Input'!G4217,""))</f>
        <v/>
      </c>
      <c r="F4242" s="42" t="str">
        <f>IF('TSA Input'!J4217="","",IF('TSA Input'!J4217="Yes",'TSA Input'!C4217,""))</f>
        <v/>
      </c>
      <c r="G4242" s="43" t="str">
        <f>IF('TSA Input'!J4217="","",IF('TSA Input'!J4217="Yes",'TSA Input'!I4217,""))</f>
        <v/>
      </c>
      <c r="H4242" s="43" t="str">
        <f>IF('TSA Input'!J4217="","",IF('TSA Input'!J4217="Yes",'TSA Input'!E4217,""))</f>
        <v/>
      </c>
      <c r="I4242" s="45" t="str">
        <f t="shared" si="2"/>
        <v/>
      </c>
      <c r="J4242" s="146" t="str">
        <f>IF('TSA Input'!$J4217="","",IF('TSA Input'!$J4217="Yes",'TSA Input'!$C4217,""))</f>
        <v/>
      </c>
      <c r="K4242" s="147" t="str">
        <f>IF('TSA Input'!$J4217="","",IF('TSA Input'!$J4217="Yes",'TSA Input'!$I4217,""))</f>
        <v/>
      </c>
      <c r="L4242" s="147" t="str">
        <f>IF('TSA Input'!$J4217="","",IF('TSA Input'!$J4217="Yes",'TSA Input'!$E4217,""))</f>
        <v/>
      </c>
      <c r="M4242" s="45" t="str">
        <f t="shared" si="3"/>
        <v/>
      </c>
      <c r="N4242" s="48"/>
      <c r="O4242" s="49"/>
      <c r="P4242" s="148" t="s">
        <v>31</v>
      </c>
      <c r="Q4242" s="149" t="s">
        <v>31</v>
      </c>
      <c r="R4242" s="1"/>
    </row>
    <row r="4243" spans="1:18" ht="15.75" hidden="1" customHeight="1">
      <c r="A4243" s="1" t="str">
        <f t="shared" si="1"/>
        <v/>
      </c>
      <c r="B4243" s="1"/>
      <c r="C4243" s="38" t="str">
        <f>IF('TSA Input'!J4218="","",IF('TSA Input'!J4218="Yes",'TSA Input'!B4218,"Ineligible"))</f>
        <v/>
      </c>
      <c r="D4243" s="39" t="str">
        <f>IF('TSA Input'!J4218="","",IF('TSA Input'!J4218="Yes",'TSA Input'!H4218,""))</f>
        <v/>
      </c>
      <c r="E4243" s="40" t="str">
        <f>IF('TSA Input'!J4218="","",IF('TSA Input'!J4218="Yes",'TSA Input'!G4218,""))</f>
        <v/>
      </c>
      <c r="F4243" s="42" t="str">
        <f>IF('TSA Input'!J4218="","",IF('TSA Input'!J4218="Yes",'TSA Input'!C4218,""))</f>
        <v/>
      </c>
      <c r="G4243" s="43" t="str">
        <f>IF('TSA Input'!J4218="","",IF('TSA Input'!J4218="Yes",'TSA Input'!I4218,""))</f>
        <v/>
      </c>
      <c r="H4243" s="43" t="str">
        <f>IF('TSA Input'!J4218="","",IF('TSA Input'!J4218="Yes",'TSA Input'!E4218,""))</f>
        <v/>
      </c>
      <c r="I4243" s="45" t="str">
        <f t="shared" si="2"/>
        <v/>
      </c>
      <c r="J4243" s="146" t="str">
        <f>IF('TSA Input'!$J4218="","",IF('TSA Input'!$J4218="Yes",'TSA Input'!$C4218,""))</f>
        <v/>
      </c>
      <c r="K4243" s="147" t="str">
        <f>IF('TSA Input'!$J4218="","",IF('TSA Input'!$J4218="Yes",'TSA Input'!$I4218,""))</f>
        <v/>
      </c>
      <c r="L4243" s="147" t="str">
        <f>IF('TSA Input'!$J4218="","",IF('TSA Input'!$J4218="Yes",'TSA Input'!$E4218,""))</f>
        <v/>
      </c>
      <c r="M4243" s="45" t="str">
        <f t="shared" si="3"/>
        <v/>
      </c>
      <c r="N4243" s="48"/>
      <c r="O4243" s="49"/>
      <c r="P4243" s="148" t="s">
        <v>31</v>
      </c>
      <c r="Q4243" s="149" t="s">
        <v>31</v>
      </c>
      <c r="R4243" s="1"/>
    </row>
    <row r="4244" spans="1:18" ht="15.75" hidden="1" customHeight="1">
      <c r="A4244" s="1" t="str">
        <f t="shared" si="1"/>
        <v/>
      </c>
      <c r="B4244" s="1"/>
      <c r="C4244" s="38" t="str">
        <f>IF('TSA Input'!J4219="","",IF('TSA Input'!J4219="Yes",'TSA Input'!B4219,"Ineligible"))</f>
        <v/>
      </c>
      <c r="D4244" s="39" t="str">
        <f>IF('TSA Input'!J4219="","",IF('TSA Input'!J4219="Yes",'TSA Input'!H4219,""))</f>
        <v/>
      </c>
      <c r="E4244" s="40" t="str">
        <f>IF('TSA Input'!J4219="","",IF('TSA Input'!J4219="Yes",'TSA Input'!G4219,""))</f>
        <v/>
      </c>
      <c r="F4244" s="42" t="str">
        <f>IF('TSA Input'!J4219="","",IF('TSA Input'!J4219="Yes",'TSA Input'!C4219,""))</f>
        <v/>
      </c>
      <c r="G4244" s="43" t="str">
        <f>IF('TSA Input'!J4219="","",IF('TSA Input'!J4219="Yes",'TSA Input'!I4219,""))</f>
        <v/>
      </c>
      <c r="H4244" s="43" t="str">
        <f>IF('TSA Input'!J4219="","",IF('TSA Input'!J4219="Yes",'TSA Input'!E4219,""))</f>
        <v/>
      </c>
      <c r="I4244" s="45" t="str">
        <f t="shared" si="2"/>
        <v/>
      </c>
      <c r="J4244" s="146" t="str">
        <f>IF('TSA Input'!$J4219="","",IF('TSA Input'!$J4219="Yes",'TSA Input'!$C4219,""))</f>
        <v/>
      </c>
      <c r="K4244" s="147" t="str">
        <f>IF('TSA Input'!$J4219="","",IF('TSA Input'!$J4219="Yes",'TSA Input'!$I4219,""))</f>
        <v/>
      </c>
      <c r="L4244" s="147" t="str">
        <f>IF('TSA Input'!$J4219="","",IF('TSA Input'!$J4219="Yes",'TSA Input'!$E4219,""))</f>
        <v/>
      </c>
      <c r="M4244" s="45" t="str">
        <f t="shared" si="3"/>
        <v/>
      </c>
      <c r="N4244" s="48"/>
      <c r="O4244" s="49"/>
      <c r="P4244" s="148" t="s">
        <v>31</v>
      </c>
      <c r="Q4244" s="149" t="s">
        <v>31</v>
      </c>
      <c r="R4244" s="1"/>
    </row>
    <row r="4245" spans="1:18" ht="15.75" hidden="1" customHeight="1">
      <c r="A4245" s="1" t="str">
        <f t="shared" si="1"/>
        <v/>
      </c>
      <c r="B4245" s="1"/>
      <c r="C4245" s="38" t="str">
        <f>IF('TSA Input'!J4220="","",IF('TSA Input'!J4220="Yes",'TSA Input'!B4220,"Ineligible"))</f>
        <v/>
      </c>
      <c r="D4245" s="39" t="str">
        <f>IF('TSA Input'!J4220="","",IF('TSA Input'!J4220="Yes",'TSA Input'!H4220,""))</f>
        <v/>
      </c>
      <c r="E4245" s="40" t="str">
        <f>IF('TSA Input'!J4220="","",IF('TSA Input'!J4220="Yes",'TSA Input'!G4220,""))</f>
        <v/>
      </c>
      <c r="F4245" s="42" t="str">
        <f>IF('TSA Input'!J4220="","",IF('TSA Input'!J4220="Yes",'TSA Input'!C4220,""))</f>
        <v/>
      </c>
      <c r="G4245" s="43" t="str">
        <f>IF('TSA Input'!J4220="","",IF('TSA Input'!J4220="Yes",'TSA Input'!I4220,""))</f>
        <v/>
      </c>
      <c r="H4245" s="43" t="str">
        <f>IF('TSA Input'!J4220="","",IF('TSA Input'!J4220="Yes",'TSA Input'!E4220,""))</f>
        <v/>
      </c>
      <c r="I4245" s="45" t="str">
        <f t="shared" si="2"/>
        <v/>
      </c>
      <c r="J4245" s="146" t="str">
        <f>IF('TSA Input'!$J4220="","",IF('TSA Input'!$J4220="Yes",'TSA Input'!$C4220,""))</f>
        <v/>
      </c>
      <c r="K4245" s="147" t="str">
        <f>IF('TSA Input'!$J4220="","",IF('TSA Input'!$J4220="Yes",'TSA Input'!$I4220,""))</f>
        <v/>
      </c>
      <c r="L4245" s="147" t="str">
        <f>IF('TSA Input'!$J4220="","",IF('TSA Input'!$J4220="Yes",'TSA Input'!$E4220,""))</f>
        <v/>
      </c>
      <c r="M4245" s="45" t="str">
        <f t="shared" si="3"/>
        <v/>
      </c>
      <c r="N4245" s="48"/>
      <c r="O4245" s="49"/>
      <c r="P4245" s="148" t="s">
        <v>31</v>
      </c>
      <c r="Q4245" s="149" t="s">
        <v>31</v>
      </c>
      <c r="R4245" s="1"/>
    </row>
    <row r="4246" spans="1:18" ht="15.75" hidden="1" customHeight="1">
      <c r="A4246" s="1" t="str">
        <f t="shared" si="1"/>
        <v/>
      </c>
      <c r="B4246" s="1"/>
      <c r="C4246" s="38" t="str">
        <f>IF('TSA Input'!J4221="","",IF('TSA Input'!J4221="Yes",'TSA Input'!B4221,"Ineligible"))</f>
        <v/>
      </c>
      <c r="D4246" s="39" t="str">
        <f>IF('TSA Input'!J4221="","",IF('TSA Input'!J4221="Yes",'TSA Input'!H4221,""))</f>
        <v/>
      </c>
      <c r="E4246" s="40" t="str">
        <f>IF('TSA Input'!J4221="","",IF('TSA Input'!J4221="Yes",'TSA Input'!G4221,""))</f>
        <v/>
      </c>
      <c r="F4246" s="42" t="str">
        <f>IF('TSA Input'!J4221="","",IF('TSA Input'!J4221="Yes",'TSA Input'!C4221,""))</f>
        <v/>
      </c>
      <c r="G4246" s="43" t="str">
        <f>IF('TSA Input'!J4221="","",IF('TSA Input'!J4221="Yes",'TSA Input'!I4221,""))</f>
        <v/>
      </c>
      <c r="H4246" s="43" t="str">
        <f>IF('TSA Input'!J4221="","",IF('TSA Input'!J4221="Yes",'TSA Input'!E4221,""))</f>
        <v/>
      </c>
      <c r="I4246" s="45" t="str">
        <f t="shared" si="2"/>
        <v/>
      </c>
      <c r="J4246" s="146" t="str">
        <f>IF('TSA Input'!$J4221="","",IF('TSA Input'!$J4221="Yes",'TSA Input'!$C4221,""))</f>
        <v/>
      </c>
      <c r="K4246" s="147" t="str">
        <f>IF('TSA Input'!$J4221="","",IF('TSA Input'!$J4221="Yes",'TSA Input'!$I4221,""))</f>
        <v/>
      </c>
      <c r="L4246" s="147" t="str">
        <f>IF('TSA Input'!$J4221="","",IF('TSA Input'!$J4221="Yes",'TSA Input'!$E4221,""))</f>
        <v/>
      </c>
      <c r="M4246" s="45" t="str">
        <f t="shared" si="3"/>
        <v/>
      </c>
      <c r="N4246" s="48"/>
      <c r="O4246" s="49"/>
      <c r="P4246" s="148" t="s">
        <v>31</v>
      </c>
      <c r="Q4246" s="149" t="s">
        <v>31</v>
      </c>
      <c r="R4246" s="1"/>
    </row>
    <row r="4247" spans="1:18" ht="15.75" hidden="1" customHeight="1">
      <c r="A4247" s="1" t="str">
        <f t="shared" si="1"/>
        <v/>
      </c>
      <c r="B4247" s="1"/>
      <c r="C4247" s="38" t="str">
        <f>IF('TSA Input'!J4222="","",IF('TSA Input'!J4222="Yes",'TSA Input'!B4222,"Ineligible"))</f>
        <v/>
      </c>
      <c r="D4247" s="39" t="str">
        <f>IF('TSA Input'!J4222="","",IF('TSA Input'!J4222="Yes",'TSA Input'!H4222,""))</f>
        <v/>
      </c>
      <c r="E4247" s="40" t="str">
        <f>IF('TSA Input'!J4222="","",IF('TSA Input'!J4222="Yes",'TSA Input'!G4222,""))</f>
        <v/>
      </c>
      <c r="F4247" s="42" t="str">
        <f>IF('TSA Input'!J4222="","",IF('TSA Input'!J4222="Yes",'TSA Input'!C4222,""))</f>
        <v/>
      </c>
      <c r="G4247" s="43" t="str">
        <f>IF('TSA Input'!J4222="","",IF('TSA Input'!J4222="Yes",'TSA Input'!I4222,""))</f>
        <v/>
      </c>
      <c r="H4247" s="43" t="str">
        <f>IF('TSA Input'!J4222="","",IF('TSA Input'!J4222="Yes",'TSA Input'!E4222,""))</f>
        <v/>
      </c>
      <c r="I4247" s="45" t="str">
        <f t="shared" si="2"/>
        <v/>
      </c>
      <c r="J4247" s="146" t="str">
        <f>IF('TSA Input'!$J4222="","",IF('TSA Input'!$J4222="Yes",'TSA Input'!$C4222,""))</f>
        <v/>
      </c>
      <c r="K4247" s="147" t="str">
        <f>IF('TSA Input'!$J4222="","",IF('TSA Input'!$J4222="Yes",'TSA Input'!$I4222,""))</f>
        <v/>
      </c>
      <c r="L4247" s="147" t="str">
        <f>IF('TSA Input'!$J4222="","",IF('TSA Input'!$J4222="Yes",'TSA Input'!$E4222,""))</f>
        <v/>
      </c>
      <c r="M4247" s="45" t="str">
        <f t="shared" si="3"/>
        <v/>
      </c>
      <c r="N4247" s="48"/>
      <c r="O4247" s="49"/>
      <c r="P4247" s="148" t="s">
        <v>31</v>
      </c>
      <c r="Q4247" s="149" t="s">
        <v>31</v>
      </c>
      <c r="R4247" s="1"/>
    </row>
    <row r="4248" spans="1:18" ht="15.75" hidden="1" customHeight="1">
      <c r="A4248" s="1" t="str">
        <f t="shared" si="1"/>
        <v/>
      </c>
      <c r="B4248" s="1"/>
      <c r="C4248" s="38" t="str">
        <f>IF('TSA Input'!J4223="","",IF('TSA Input'!J4223="Yes",'TSA Input'!B4223,"Ineligible"))</f>
        <v/>
      </c>
      <c r="D4248" s="39" t="str">
        <f>IF('TSA Input'!J4223="","",IF('TSA Input'!J4223="Yes",'TSA Input'!H4223,""))</f>
        <v/>
      </c>
      <c r="E4248" s="40" t="str">
        <f>IF('TSA Input'!J4223="","",IF('TSA Input'!J4223="Yes",'TSA Input'!G4223,""))</f>
        <v/>
      </c>
      <c r="F4248" s="42" t="str">
        <f>IF('TSA Input'!J4223="","",IF('TSA Input'!J4223="Yes",'TSA Input'!C4223,""))</f>
        <v/>
      </c>
      <c r="G4248" s="43" t="str">
        <f>IF('TSA Input'!J4223="","",IF('TSA Input'!J4223="Yes",'TSA Input'!I4223,""))</f>
        <v/>
      </c>
      <c r="H4248" s="43" t="str">
        <f>IF('TSA Input'!J4223="","",IF('TSA Input'!J4223="Yes",'TSA Input'!E4223,""))</f>
        <v/>
      </c>
      <c r="I4248" s="45" t="str">
        <f t="shared" si="2"/>
        <v/>
      </c>
      <c r="J4248" s="146" t="str">
        <f>IF('TSA Input'!$J4223="","",IF('TSA Input'!$J4223="Yes",'TSA Input'!$C4223,""))</f>
        <v/>
      </c>
      <c r="K4248" s="147" t="str">
        <f>IF('TSA Input'!$J4223="","",IF('TSA Input'!$J4223="Yes",'TSA Input'!$I4223,""))</f>
        <v/>
      </c>
      <c r="L4248" s="147" t="str">
        <f>IF('TSA Input'!$J4223="","",IF('TSA Input'!$J4223="Yes",'TSA Input'!$E4223,""))</f>
        <v/>
      </c>
      <c r="M4248" s="45" t="str">
        <f t="shared" si="3"/>
        <v/>
      </c>
      <c r="N4248" s="48"/>
      <c r="O4248" s="49"/>
      <c r="P4248" s="148" t="s">
        <v>31</v>
      </c>
      <c r="Q4248" s="149" t="s">
        <v>31</v>
      </c>
      <c r="R4248" s="1"/>
    </row>
    <row r="4249" spans="1:18" ht="15.75" hidden="1" customHeight="1">
      <c r="A4249" s="1" t="str">
        <f t="shared" si="1"/>
        <v/>
      </c>
      <c r="B4249" s="1"/>
      <c r="C4249" s="38" t="str">
        <f>IF('TSA Input'!J4224="","",IF('TSA Input'!J4224="Yes",'TSA Input'!B4224,"Ineligible"))</f>
        <v/>
      </c>
      <c r="D4249" s="39" t="str">
        <f>IF('TSA Input'!J4224="","",IF('TSA Input'!J4224="Yes",'TSA Input'!H4224,""))</f>
        <v/>
      </c>
      <c r="E4249" s="40" t="str">
        <f>IF('TSA Input'!J4224="","",IF('TSA Input'!J4224="Yes",'TSA Input'!G4224,""))</f>
        <v/>
      </c>
      <c r="F4249" s="42" t="str">
        <f>IF('TSA Input'!J4224="","",IF('TSA Input'!J4224="Yes",'TSA Input'!C4224,""))</f>
        <v/>
      </c>
      <c r="G4249" s="43" t="str">
        <f>IF('TSA Input'!J4224="","",IF('TSA Input'!J4224="Yes",'TSA Input'!I4224,""))</f>
        <v/>
      </c>
      <c r="H4249" s="43" t="str">
        <f>IF('TSA Input'!J4224="","",IF('TSA Input'!J4224="Yes",'TSA Input'!E4224,""))</f>
        <v/>
      </c>
      <c r="I4249" s="45" t="str">
        <f t="shared" si="2"/>
        <v/>
      </c>
      <c r="J4249" s="146" t="str">
        <f>IF('TSA Input'!$J4224="","",IF('TSA Input'!$J4224="Yes",'TSA Input'!$C4224,""))</f>
        <v/>
      </c>
      <c r="K4249" s="147" t="str">
        <f>IF('TSA Input'!$J4224="","",IF('TSA Input'!$J4224="Yes",'TSA Input'!$I4224,""))</f>
        <v/>
      </c>
      <c r="L4249" s="147" t="str">
        <f>IF('TSA Input'!$J4224="","",IF('TSA Input'!$J4224="Yes",'TSA Input'!$E4224,""))</f>
        <v/>
      </c>
      <c r="M4249" s="45" t="str">
        <f t="shared" si="3"/>
        <v/>
      </c>
      <c r="N4249" s="48"/>
      <c r="O4249" s="49"/>
      <c r="P4249" s="148" t="s">
        <v>31</v>
      </c>
      <c r="Q4249" s="149" t="s">
        <v>31</v>
      </c>
      <c r="R4249" s="1"/>
    </row>
    <row r="4250" spans="1:18" ht="15.75" hidden="1" customHeight="1">
      <c r="A4250" s="1" t="str">
        <f t="shared" si="1"/>
        <v/>
      </c>
      <c r="B4250" s="1"/>
      <c r="C4250" s="38" t="str">
        <f>IF('TSA Input'!J4225="","",IF('TSA Input'!J4225="Yes",'TSA Input'!B4225,"Ineligible"))</f>
        <v/>
      </c>
      <c r="D4250" s="39" t="str">
        <f>IF('TSA Input'!J4225="","",IF('TSA Input'!J4225="Yes",'TSA Input'!H4225,""))</f>
        <v/>
      </c>
      <c r="E4250" s="40" t="str">
        <f>IF('TSA Input'!J4225="","",IF('TSA Input'!J4225="Yes",'TSA Input'!G4225,""))</f>
        <v/>
      </c>
      <c r="F4250" s="42" t="str">
        <f>IF('TSA Input'!J4225="","",IF('TSA Input'!J4225="Yes",'TSA Input'!C4225,""))</f>
        <v/>
      </c>
      <c r="G4250" s="43" t="str">
        <f>IF('TSA Input'!J4225="","",IF('TSA Input'!J4225="Yes",'TSA Input'!I4225,""))</f>
        <v/>
      </c>
      <c r="H4250" s="43" t="str">
        <f>IF('TSA Input'!J4225="","",IF('TSA Input'!J4225="Yes",'TSA Input'!E4225,""))</f>
        <v/>
      </c>
      <c r="I4250" s="45" t="str">
        <f t="shared" si="2"/>
        <v/>
      </c>
      <c r="J4250" s="146" t="str">
        <f>IF('TSA Input'!$J4225="","",IF('TSA Input'!$J4225="Yes",'TSA Input'!$C4225,""))</f>
        <v/>
      </c>
      <c r="K4250" s="147" t="str">
        <f>IF('TSA Input'!$J4225="","",IF('TSA Input'!$J4225="Yes",'TSA Input'!$I4225,""))</f>
        <v/>
      </c>
      <c r="L4250" s="147" t="str">
        <f>IF('TSA Input'!$J4225="","",IF('TSA Input'!$J4225="Yes",'TSA Input'!$E4225,""))</f>
        <v/>
      </c>
      <c r="M4250" s="45" t="str">
        <f t="shared" si="3"/>
        <v/>
      </c>
      <c r="N4250" s="48"/>
      <c r="O4250" s="49"/>
      <c r="P4250" s="148" t="s">
        <v>31</v>
      </c>
      <c r="Q4250" s="149" t="s">
        <v>31</v>
      </c>
      <c r="R4250" s="1"/>
    </row>
    <row r="4251" spans="1:18" ht="15.75" hidden="1" customHeight="1">
      <c r="A4251" s="1" t="str">
        <f t="shared" si="1"/>
        <v/>
      </c>
      <c r="B4251" s="1"/>
      <c r="C4251" s="38" t="str">
        <f>IF('TSA Input'!J4226="","",IF('TSA Input'!J4226="Yes",'TSA Input'!B4226,"Ineligible"))</f>
        <v/>
      </c>
      <c r="D4251" s="39" t="str">
        <f>IF('TSA Input'!J4226="","",IF('TSA Input'!J4226="Yes",'TSA Input'!H4226,""))</f>
        <v/>
      </c>
      <c r="E4251" s="40" t="str">
        <f>IF('TSA Input'!J4226="","",IF('TSA Input'!J4226="Yes",'TSA Input'!G4226,""))</f>
        <v/>
      </c>
      <c r="F4251" s="42" t="str">
        <f>IF('TSA Input'!J4226="","",IF('TSA Input'!J4226="Yes",'TSA Input'!C4226,""))</f>
        <v/>
      </c>
      <c r="G4251" s="43" t="str">
        <f>IF('TSA Input'!J4226="","",IF('TSA Input'!J4226="Yes",'TSA Input'!I4226,""))</f>
        <v/>
      </c>
      <c r="H4251" s="43" t="str">
        <f>IF('TSA Input'!J4226="","",IF('TSA Input'!J4226="Yes",'TSA Input'!E4226,""))</f>
        <v/>
      </c>
      <c r="I4251" s="45" t="str">
        <f t="shared" si="2"/>
        <v/>
      </c>
      <c r="J4251" s="146" t="str">
        <f>IF('TSA Input'!$J4226="","",IF('TSA Input'!$J4226="Yes",'TSA Input'!$C4226,""))</f>
        <v/>
      </c>
      <c r="K4251" s="147" t="str">
        <f>IF('TSA Input'!$J4226="","",IF('TSA Input'!$J4226="Yes",'TSA Input'!$I4226,""))</f>
        <v/>
      </c>
      <c r="L4251" s="147" t="str">
        <f>IF('TSA Input'!$J4226="","",IF('TSA Input'!$J4226="Yes",'TSA Input'!$E4226,""))</f>
        <v/>
      </c>
      <c r="M4251" s="45" t="str">
        <f t="shared" si="3"/>
        <v/>
      </c>
      <c r="N4251" s="48"/>
      <c r="O4251" s="49"/>
      <c r="P4251" s="148" t="s">
        <v>31</v>
      </c>
      <c r="Q4251" s="149" t="s">
        <v>31</v>
      </c>
      <c r="R4251" s="1"/>
    </row>
    <row r="4252" spans="1:18" ht="15.75" hidden="1" customHeight="1">
      <c r="A4252" s="1" t="str">
        <f t="shared" si="1"/>
        <v/>
      </c>
      <c r="B4252" s="1"/>
      <c r="C4252" s="38" t="str">
        <f>IF('TSA Input'!J4227="","",IF('TSA Input'!J4227="Yes",'TSA Input'!B4227,"Ineligible"))</f>
        <v/>
      </c>
      <c r="D4252" s="39" t="str">
        <f>IF('TSA Input'!J4227="","",IF('TSA Input'!J4227="Yes",'TSA Input'!H4227,""))</f>
        <v/>
      </c>
      <c r="E4252" s="40" t="str">
        <f>IF('TSA Input'!J4227="","",IF('TSA Input'!J4227="Yes",'TSA Input'!G4227,""))</f>
        <v/>
      </c>
      <c r="F4252" s="42" t="str">
        <f>IF('TSA Input'!J4227="","",IF('TSA Input'!J4227="Yes",'TSA Input'!C4227,""))</f>
        <v/>
      </c>
      <c r="G4252" s="43" t="str">
        <f>IF('TSA Input'!J4227="","",IF('TSA Input'!J4227="Yes",'TSA Input'!I4227,""))</f>
        <v/>
      </c>
      <c r="H4252" s="43" t="str">
        <f>IF('TSA Input'!J4227="","",IF('TSA Input'!J4227="Yes",'TSA Input'!E4227,""))</f>
        <v/>
      </c>
      <c r="I4252" s="45" t="str">
        <f t="shared" si="2"/>
        <v/>
      </c>
      <c r="J4252" s="146" t="str">
        <f>IF('TSA Input'!$J4227="","",IF('TSA Input'!$J4227="Yes",'TSA Input'!$C4227,""))</f>
        <v/>
      </c>
      <c r="K4252" s="147" t="str">
        <f>IF('TSA Input'!$J4227="","",IF('TSA Input'!$J4227="Yes",'TSA Input'!$I4227,""))</f>
        <v/>
      </c>
      <c r="L4252" s="147" t="str">
        <f>IF('TSA Input'!$J4227="","",IF('TSA Input'!$J4227="Yes",'TSA Input'!$E4227,""))</f>
        <v/>
      </c>
      <c r="M4252" s="45" t="str">
        <f t="shared" si="3"/>
        <v/>
      </c>
      <c r="N4252" s="48"/>
      <c r="O4252" s="49"/>
      <c r="P4252" s="148" t="s">
        <v>31</v>
      </c>
      <c r="Q4252" s="149" t="s">
        <v>31</v>
      </c>
      <c r="R4252" s="1"/>
    </row>
    <row r="4253" spans="1:18" ht="15.75" hidden="1" customHeight="1">
      <c r="A4253" s="1" t="str">
        <f t="shared" si="1"/>
        <v/>
      </c>
      <c r="B4253" s="1"/>
      <c r="C4253" s="38" t="str">
        <f>IF('TSA Input'!J4228="","",IF('TSA Input'!J4228="Yes",'TSA Input'!B4228,"Ineligible"))</f>
        <v/>
      </c>
      <c r="D4253" s="39" t="str">
        <f>IF('TSA Input'!J4228="","",IF('TSA Input'!J4228="Yes",'TSA Input'!H4228,""))</f>
        <v/>
      </c>
      <c r="E4253" s="40" t="str">
        <f>IF('TSA Input'!J4228="","",IF('TSA Input'!J4228="Yes",'TSA Input'!G4228,""))</f>
        <v/>
      </c>
      <c r="F4253" s="42" t="str">
        <f>IF('TSA Input'!J4228="","",IF('TSA Input'!J4228="Yes",'TSA Input'!C4228,""))</f>
        <v/>
      </c>
      <c r="G4253" s="43" t="str">
        <f>IF('TSA Input'!J4228="","",IF('TSA Input'!J4228="Yes",'TSA Input'!I4228,""))</f>
        <v/>
      </c>
      <c r="H4253" s="43" t="str">
        <f>IF('TSA Input'!J4228="","",IF('TSA Input'!J4228="Yes",'TSA Input'!E4228,""))</f>
        <v/>
      </c>
      <c r="I4253" s="45" t="str">
        <f t="shared" si="2"/>
        <v/>
      </c>
      <c r="J4253" s="146" t="str">
        <f>IF('TSA Input'!$J4228="","",IF('TSA Input'!$J4228="Yes",'TSA Input'!$C4228,""))</f>
        <v/>
      </c>
      <c r="K4253" s="147" t="str">
        <f>IF('TSA Input'!$J4228="","",IF('TSA Input'!$J4228="Yes",'TSA Input'!$I4228,""))</f>
        <v/>
      </c>
      <c r="L4253" s="147" t="str">
        <f>IF('TSA Input'!$J4228="","",IF('TSA Input'!$J4228="Yes",'TSA Input'!$E4228,""))</f>
        <v/>
      </c>
      <c r="M4253" s="45" t="str">
        <f t="shared" si="3"/>
        <v/>
      </c>
      <c r="N4253" s="48"/>
      <c r="O4253" s="49"/>
      <c r="P4253" s="148" t="s">
        <v>31</v>
      </c>
      <c r="Q4253" s="149" t="s">
        <v>31</v>
      </c>
      <c r="R4253" s="1"/>
    </row>
    <row r="4254" spans="1:18" ht="15.75" hidden="1" customHeight="1">
      <c r="A4254" s="1" t="str">
        <f t="shared" si="1"/>
        <v/>
      </c>
      <c r="B4254" s="1"/>
      <c r="C4254" s="38" t="str">
        <f>IF('TSA Input'!J4229="","",IF('TSA Input'!J4229="Yes",'TSA Input'!B4229,"Ineligible"))</f>
        <v/>
      </c>
      <c r="D4254" s="39" t="str">
        <f>IF('TSA Input'!J4229="","",IF('TSA Input'!J4229="Yes",'TSA Input'!H4229,""))</f>
        <v/>
      </c>
      <c r="E4254" s="40" t="str">
        <f>IF('TSA Input'!J4229="","",IF('TSA Input'!J4229="Yes",'TSA Input'!G4229,""))</f>
        <v/>
      </c>
      <c r="F4254" s="42" t="str">
        <f>IF('TSA Input'!J4229="","",IF('TSA Input'!J4229="Yes",'TSA Input'!C4229,""))</f>
        <v/>
      </c>
      <c r="G4254" s="43" t="str">
        <f>IF('TSA Input'!J4229="","",IF('TSA Input'!J4229="Yes",'TSA Input'!I4229,""))</f>
        <v/>
      </c>
      <c r="H4254" s="43" t="str">
        <f>IF('TSA Input'!J4229="","",IF('TSA Input'!J4229="Yes",'TSA Input'!E4229,""))</f>
        <v/>
      </c>
      <c r="I4254" s="45" t="str">
        <f t="shared" si="2"/>
        <v/>
      </c>
      <c r="J4254" s="146" t="str">
        <f>IF('TSA Input'!$J4229="","",IF('TSA Input'!$J4229="Yes",'TSA Input'!$C4229,""))</f>
        <v/>
      </c>
      <c r="K4254" s="147" t="str">
        <f>IF('TSA Input'!$J4229="","",IF('TSA Input'!$J4229="Yes",'TSA Input'!$I4229,""))</f>
        <v/>
      </c>
      <c r="L4254" s="147" t="str">
        <f>IF('TSA Input'!$J4229="","",IF('TSA Input'!$J4229="Yes",'TSA Input'!$E4229,""))</f>
        <v/>
      </c>
      <c r="M4254" s="45" t="str">
        <f t="shared" si="3"/>
        <v/>
      </c>
      <c r="N4254" s="48"/>
      <c r="O4254" s="49"/>
      <c r="P4254" s="148" t="s">
        <v>31</v>
      </c>
      <c r="Q4254" s="149" t="s">
        <v>31</v>
      </c>
      <c r="R4254" s="1"/>
    </row>
    <row r="4255" spans="1:18" ht="15.75" hidden="1" customHeight="1">
      <c r="A4255" s="1" t="str">
        <f t="shared" si="1"/>
        <v/>
      </c>
      <c r="B4255" s="1"/>
      <c r="C4255" s="38" t="str">
        <f>IF('TSA Input'!J4230="","",IF('TSA Input'!J4230="Yes",'TSA Input'!B4230,"Ineligible"))</f>
        <v/>
      </c>
      <c r="D4255" s="39" t="str">
        <f>IF('TSA Input'!J4230="","",IF('TSA Input'!J4230="Yes",'TSA Input'!H4230,""))</f>
        <v/>
      </c>
      <c r="E4255" s="40" t="str">
        <f>IF('TSA Input'!J4230="","",IF('TSA Input'!J4230="Yes",'TSA Input'!G4230,""))</f>
        <v/>
      </c>
      <c r="F4255" s="42" t="str">
        <f>IF('TSA Input'!J4230="","",IF('TSA Input'!J4230="Yes",'TSA Input'!C4230,""))</f>
        <v/>
      </c>
      <c r="G4255" s="43" t="str">
        <f>IF('TSA Input'!J4230="","",IF('TSA Input'!J4230="Yes",'TSA Input'!I4230,""))</f>
        <v/>
      </c>
      <c r="H4255" s="43" t="str">
        <f>IF('TSA Input'!J4230="","",IF('TSA Input'!J4230="Yes",'TSA Input'!E4230,""))</f>
        <v/>
      </c>
      <c r="I4255" s="45" t="str">
        <f t="shared" si="2"/>
        <v/>
      </c>
      <c r="J4255" s="146" t="str">
        <f>IF('TSA Input'!$J4230="","",IF('TSA Input'!$J4230="Yes",'TSA Input'!$C4230,""))</f>
        <v/>
      </c>
      <c r="K4255" s="147" t="str">
        <f>IF('TSA Input'!$J4230="","",IF('TSA Input'!$J4230="Yes",'TSA Input'!$I4230,""))</f>
        <v/>
      </c>
      <c r="L4255" s="147" t="str">
        <f>IF('TSA Input'!$J4230="","",IF('TSA Input'!$J4230="Yes",'TSA Input'!$E4230,""))</f>
        <v/>
      </c>
      <c r="M4255" s="45" t="str">
        <f t="shared" si="3"/>
        <v/>
      </c>
      <c r="N4255" s="48"/>
      <c r="O4255" s="49"/>
      <c r="P4255" s="148" t="s">
        <v>31</v>
      </c>
      <c r="Q4255" s="149" t="s">
        <v>31</v>
      </c>
      <c r="R4255" s="1"/>
    </row>
    <row r="4256" spans="1:18" ht="15.75" hidden="1" customHeight="1">
      <c r="A4256" s="1" t="str">
        <f t="shared" si="1"/>
        <v/>
      </c>
      <c r="B4256" s="1"/>
      <c r="C4256" s="38" t="str">
        <f>IF('TSA Input'!J4231="","",IF('TSA Input'!J4231="Yes",'TSA Input'!B4231,"Ineligible"))</f>
        <v/>
      </c>
      <c r="D4256" s="39" t="str">
        <f>IF('TSA Input'!J4231="","",IF('TSA Input'!J4231="Yes",'TSA Input'!H4231,""))</f>
        <v/>
      </c>
      <c r="E4256" s="40" t="str">
        <f>IF('TSA Input'!J4231="","",IF('TSA Input'!J4231="Yes",'TSA Input'!G4231,""))</f>
        <v/>
      </c>
      <c r="F4256" s="42" t="str">
        <f>IF('TSA Input'!J4231="","",IF('TSA Input'!J4231="Yes",'TSA Input'!C4231,""))</f>
        <v/>
      </c>
      <c r="G4256" s="43" t="str">
        <f>IF('TSA Input'!J4231="","",IF('TSA Input'!J4231="Yes",'TSA Input'!I4231,""))</f>
        <v/>
      </c>
      <c r="H4256" s="43" t="str">
        <f>IF('TSA Input'!J4231="","",IF('TSA Input'!J4231="Yes",'TSA Input'!E4231,""))</f>
        <v/>
      </c>
      <c r="I4256" s="45" t="str">
        <f t="shared" si="2"/>
        <v/>
      </c>
      <c r="J4256" s="146" t="str">
        <f>IF('TSA Input'!$J4231="","",IF('TSA Input'!$J4231="Yes",'TSA Input'!$C4231,""))</f>
        <v/>
      </c>
      <c r="K4256" s="147" t="str">
        <f>IF('TSA Input'!$J4231="","",IF('TSA Input'!$J4231="Yes",'TSA Input'!$I4231,""))</f>
        <v/>
      </c>
      <c r="L4256" s="147" t="str">
        <f>IF('TSA Input'!$J4231="","",IF('TSA Input'!$J4231="Yes",'TSA Input'!$E4231,""))</f>
        <v/>
      </c>
      <c r="M4256" s="45" t="str">
        <f t="shared" si="3"/>
        <v/>
      </c>
      <c r="N4256" s="48"/>
      <c r="O4256" s="49"/>
      <c r="P4256" s="148" t="s">
        <v>31</v>
      </c>
      <c r="Q4256" s="149" t="s">
        <v>31</v>
      </c>
      <c r="R4256" s="1"/>
    </row>
    <row r="4257" spans="1:18" ht="15.75" hidden="1" customHeight="1">
      <c r="A4257" s="1" t="str">
        <f t="shared" si="1"/>
        <v/>
      </c>
      <c r="B4257" s="1"/>
      <c r="C4257" s="38" t="str">
        <f>IF('TSA Input'!J4232="","",IF('TSA Input'!J4232="Yes",'TSA Input'!B4232,"Ineligible"))</f>
        <v/>
      </c>
      <c r="D4257" s="39" t="str">
        <f>IF('TSA Input'!J4232="","",IF('TSA Input'!J4232="Yes",'TSA Input'!H4232,""))</f>
        <v/>
      </c>
      <c r="E4257" s="40" t="str">
        <f>IF('TSA Input'!J4232="","",IF('TSA Input'!J4232="Yes",'TSA Input'!G4232,""))</f>
        <v/>
      </c>
      <c r="F4257" s="42" t="str">
        <f>IF('TSA Input'!J4232="","",IF('TSA Input'!J4232="Yes",'TSA Input'!C4232,""))</f>
        <v/>
      </c>
      <c r="G4257" s="43" t="str">
        <f>IF('TSA Input'!J4232="","",IF('TSA Input'!J4232="Yes",'TSA Input'!I4232,""))</f>
        <v/>
      </c>
      <c r="H4257" s="43" t="str">
        <f>IF('TSA Input'!J4232="","",IF('TSA Input'!J4232="Yes",'TSA Input'!E4232,""))</f>
        <v/>
      </c>
      <c r="I4257" s="45" t="str">
        <f t="shared" si="2"/>
        <v/>
      </c>
      <c r="J4257" s="146" t="str">
        <f>IF('TSA Input'!$J4232="","",IF('TSA Input'!$J4232="Yes",'TSA Input'!$C4232,""))</f>
        <v/>
      </c>
      <c r="K4257" s="147" t="str">
        <f>IF('TSA Input'!$J4232="","",IF('TSA Input'!$J4232="Yes",'TSA Input'!$I4232,""))</f>
        <v/>
      </c>
      <c r="L4257" s="147" t="str">
        <f>IF('TSA Input'!$J4232="","",IF('TSA Input'!$J4232="Yes",'TSA Input'!$E4232,""))</f>
        <v/>
      </c>
      <c r="M4257" s="45" t="str">
        <f t="shared" si="3"/>
        <v/>
      </c>
      <c r="N4257" s="48"/>
      <c r="O4257" s="49"/>
      <c r="P4257" s="148" t="s">
        <v>31</v>
      </c>
      <c r="Q4257" s="149" t="s">
        <v>31</v>
      </c>
      <c r="R4257" s="1"/>
    </row>
    <row r="4258" spans="1:18" ht="15.75" hidden="1" customHeight="1">
      <c r="A4258" s="1" t="str">
        <f t="shared" si="1"/>
        <v/>
      </c>
      <c r="B4258" s="1"/>
      <c r="C4258" s="38" t="str">
        <f>IF('TSA Input'!J4233="","",IF('TSA Input'!J4233="Yes",'TSA Input'!B4233,"Ineligible"))</f>
        <v/>
      </c>
      <c r="D4258" s="39" t="str">
        <f>IF('TSA Input'!J4233="","",IF('TSA Input'!J4233="Yes",'TSA Input'!H4233,""))</f>
        <v/>
      </c>
      <c r="E4258" s="40" t="str">
        <f>IF('TSA Input'!J4233="","",IF('TSA Input'!J4233="Yes",'TSA Input'!G4233,""))</f>
        <v/>
      </c>
      <c r="F4258" s="42" t="str">
        <f>IF('TSA Input'!J4233="","",IF('TSA Input'!J4233="Yes",'TSA Input'!C4233,""))</f>
        <v/>
      </c>
      <c r="G4258" s="43" t="str">
        <f>IF('TSA Input'!J4233="","",IF('TSA Input'!J4233="Yes",'TSA Input'!I4233,""))</f>
        <v/>
      </c>
      <c r="H4258" s="43" t="str">
        <f>IF('TSA Input'!J4233="","",IF('TSA Input'!J4233="Yes",'TSA Input'!E4233,""))</f>
        <v/>
      </c>
      <c r="I4258" s="45" t="str">
        <f t="shared" si="2"/>
        <v/>
      </c>
      <c r="J4258" s="146" t="str">
        <f>IF('TSA Input'!$J4233="","",IF('TSA Input'!$J4233="Yes",'TSA Input'!$C4233,""))</f>
        <v/>
      </c>
      <c r="K4258" s="147" t="str">
        <f>IF('TSA Input'!$J4233="","",IF('TSA Input'!$J4233="Yes",'TSA Input'!$I4233,""))</f>
        <v/>
      </c>
      <c r="L4258" s="147" t="str">
        <f>IF('TSA Input'!$J4233="","",IF('TSA Input'!$J4233="Yes",'TSA Input'!$E4233,""))</f>
        <v/>
      </c>
      <c r="M4258" s="45" t="str">
        <f t="shared" si="3"/>
        <v/>
      </c>
      <c r="N4258" s="48"/>
      <c r="O4258" s="49"/>
      <c r="P4258" s="148" t="s">
        <v>31</v>
      </c>
      <c r="Q4258" s="149" t="s">
        <v>31</v>
      </c>
      <c r="R4258" s="1"/>
    </row>
    <row r="4259" spans="1:18" ht="15.75" hidden="1" customHeight="1">
      <c r="A4259" s="1" t="str">
        <f t="shared" si="1"/>
        <v/>
      </c>
      <c r="B4259" s="1"/>
      <c r="C4259" s="38" t="str">
        <f>IF('TSA Input'!J4234="","",IF('TSA Input'!J4234="Yes",'TSA Input'!B4234,"Ineligible"))</f>
        <v/>
      </c>
      <c r="D4259" s="39" t="str">
        <f>IF('TSA Input'!J4234="","",IF('TSA Input'!J4234="Yes",'TSA Input'!H4234,""))</f>
        <v/>
      </c>
      <c r="E4259" s="40" t="str">
        <f>IF('TSA Input'!J4234="","",IF('TSA Input'!J4234="Yes",'TSA Input'!G4234,""))</f>
        <v/>
      </c>
      <c r="F4259" s="42" t="str">
        <f>IF('TSA Input'!J4234="","",IF('TSA Input'!J4234="Yes",'TSA Input'!C4234,""))</f>
        <v/>
      </c>
      <c r="G4259" s="43" t="str">
        <f>IF('TSA Input'!J4234="","",IF('TSA Input'!J4234="Yes",'TSA Input'!I4234,""))</f>
        <v/>
      </c>
      <c r="H4259" s="43" t="str">
        <f>IF('TSA Input'!J4234="","",IF('TSA Input'!J4234="Yes",'TSA Input'!E4234,""))</f>
        <v/>
      </c>
      <c r="I4259" s="45" t="str">
        <f t="shared" si="2"/>
        <v/>
      </c>
      <c r="J4259" s="146" t="str">
        <f>IF('TSA Input'!$J4234="","",IF('TSA Input'!$J4234="Yes",'TSA Input'!$C4234,""))</f>
        <v/>
      </c>
      <c r="K4259" s="147" t="str">
        <f>IF('TSA Input'!$J4234="","",IF('TSA Input'!$J4234="Yes",'TSA Input'!$I4234,""))</f>
        <v/>
      </c>
      <c r="L4259" s="147" t="str">
        <f>IF('TSA Input'!$J4234="","",IF('TSA Input'!$J4234="Yes",'TSA Input'!$E4234,""))</f>
        <v/>
      </c>
      <c r="M4259" s="45" t="str">
        <f t="shared" si="3"/>
        <v/>
      </c>
      <c r="N4259" s="48"/>
      <c r="O4259" s="49"/>
      <c r="P4259" s="148" t="s">
        <v>31</v>
      </c>
      <c r="Q4259" s="149" t="s">
        <v>31</v>
      </c>
      <c r="R4259" s="1"/>
    </row>
    <row r="4260" spans="1:18" ht="15.75" hidden="1" customHeight="1">
      <c r="A4260" s="1" t="str">
        <f t="shared" si="1"/>
        <v/>
      </c>
      <c r="B4260" s="1"/>
      <c r="C4260" s="38" t="str">
        <f>IF('TSA Input'!J4235="","",IF('TSA Input'!J4235="Yes",'TSA Input'!B4235,"Ineligible"))</f>
        <v/>
      </c>
      <c r="D4260" s="39" t="str">
        <f>IF('TSA Input'!J4235="","",IF('TSA Input'!J4235="Yes",'TSA Input'!H4235,""))</f>
        <v/>
      </c>
      <c r="E4260" s="40" t="str">
        <f>IF('TSA Input'!J4235="","",IF('TSA Input'!J4235="Yes",'TSA Input'!G4235,""))</f>
        <v/>
      </c>
      <c r="F4260" s="42" t="str">
        <f>IF('TSA Input'!J4235="","",IF('TSA Input'!J4235="Yes",'TSA Input'!C4235,""))</f>
        <v/>
      </c>
      <c r="G4260" s="43" t="str">
        <f>IF('TSA Input'!J4235="","",IF('TSA Input'!J4235="Yes",'TSA Input'!I4235,""))</f>
        <v/>
      </c>
      <c r="H4260" s="43" t="str">
        <f>IF('TSA Input'!J4235="","",IF('TSA Input'!J4235="Yes",'TSA Input'!E4235,""))</f>
        <v/>
      </c>
      <c r="I4260" s="45" t="str">
        <f t="shared" si="2"/>
        <v/>
      </c>
      <c r="J4260" s="146" t="str">
        <f>IF('TSA Input'!$J4235="","",IF('TSA Input'!$J4235="Yes",'TSA Input'!$C4235,""))</f>
        <v/>
      </c>
      <c r="K4260" s="147" t="str">
        <f>IF('TSA Input'!$J4235="","",IF('TSA Input'!$J4235="Yes",'TSA Input'!$I4235,""))</f>
        <v/>
      </c>
      <c r="L4260" s="147" t="str">
        <f>IF('TSA Input'!$J4235="","",IF('TSA Input'!$J4235="Yes",'TSA Input'!$E4235,""))</f>
        <v/>
      </c>
      <c r="M4260" s="45" t="str">
        <f t="shared" si="3"/>
        <v/>
      </c>
      <c r="N4260" s="48"/>
      <c r="O4260" s="49"/>
      <c r="P4260" s="148" t="s">
        <v>31</v>
      </c>
      <c r="Q4260" s="149" t="s">
        <v>31</v>
      </c>
      <c r="R4260" s="1"/>
    </row>
    <row r="4261" spans="1:18" ht="15.75" hidden="1" customHeight="1">
      <c r="A4261" s="1" t="str">
        <f t="shared" si="1"/>
        <v/>
      </c>
      <c r="B4261" s="1"/>
      <c r="C4261" s="38" t="str">
        <f>IF('TSA Input'!J4236="","",IF('TSA Input'!J4236="Yes",'TSA Input'!B4236,"Ineligible"))</f>
        <v/>
      </c>
      <c r="D4261" s="39" t="str">
        <f>IF('TSA Input'!J4236="","",IF('TSA Input'!J4236="Yes",'TSA Input'!H4236,""))</f>
        <v/>
      </c>
      <c r="E4261" s="40" t="str">
        <f>IF('TSA Input'!J4236="","",IF('TSA Input'!J4236="Yes",'TSA Input'!G4236,""))</f>
        <v/>
      </c>
      <c r="F4261" s="42" t="str">
        <f>IF('TSA Input'!J4236="","",IF('TSA Input'!J4236="Yes",'TSA Input'!C4236,""))</f>
        <v/>
      </c>
      <c r="G4261" s="43" t="str">
        <f>IF('TSA Input'!J4236="","",IF('TSA Input'!J4236="Yes",'TSA Input'!I4236,""))</f>
        <v/>
      </c>
      <c r="H4261" s="43" t="str">
        <f>IF('TSA Input'!J4236="","",IF('TSA Input'!J4236="Yes",'TSA Input'!E4236,""))</f>
        <v/>
      </c>
      <c r="I4261" s="45" t="str">
        <f t="shared" si="2"/>
        <v/>
      </c>
      <c r="J4261" s="146" t="str">
        <f>IF('TSA Input'!$J4236="","",IF('TSA Input'!$J4236="Yes",'TSA Input'!$C4236,""))</f>
        <v/>
      </c>
      <c r="K4261" s="147" t="str">
        <f>IF('TSA Input'!$J4236="","",IF('TSA Input'!$J4236="Yes",'TSA Input'!$I4236,""))</f>
        <v/>
      </c>
      <c r="L4261" s="147" t="str">
        <f>IF('TSA Input'!$J4236="","",IF('TSA Input'!$J4236="Yes",'TSA Input'!$E4236,""))</f>
        <v/>
      </c>
      <c r="M4261" s="45" t="str">
        <f t="shared" si="3"/>
        <v/>
      </c>
      <c r="N4261" s="48"/>
      <c r="O4261" s="49"/>
      <c r="P4261" s="148" t="s">
        <v>31</v>
      </c>
      <c r="Q4261" s="149" t="s">
        <v>31</v>
      </c>
      <c r="R4261" s="1"/>
    </row>
    <row r="4262" spans="1:18" ht="15.75" hidden="1" customHeight="1">
      <c r="A4262" s="1" t="str">
        <f t="shared" si="1"/>
        <v/>
      </c>
      <c r="B4262" s="1"/>
      <c r="C4262" s="38" t="str">
        <f>IF('TSA Input'!J4237="","",IF('TSA Input'!J4237="Yes",'TSA Input'!B4237,"Ineligible"))</f>
        <v/>
      </c>
      <c r="D4262" s="39" t="str">
        <f>IF('TSA Input'!J4237="","",IF('TSA Input'!J4237="Yes",'TSA Input'!H4237,""))</f>
        <v/>
      </c>
      <c r="E4262" s="40" t="str">
        <f>IF('TSA Input'!J4237="","",IF('TSA Input'!J4237="Yes",'TSA Input'!G4237,""))</f>
        <v/>
      </c>
      <c r="F4262" s="42" t="str">
        <f>IF('TSA Input'!J4237="","",IF('TSA Input'!J4237="Yes",'TSA Input'!C4237,""))</f>
        <v/>
      </c>
      <c r="G4262" s="43" t="str">
        <f>IF('TSA Input'!J4237="","",IF('TSA Input'!J4237="Yes",'TSA Input'!I4237,""))</f>
        <v/>
      </c>
      <c r="H4262" s="43" t="str">
        <f>IF('TSA Input'!J4237="","",IF('TSA Input'!J4237="Yes",'TSA Input'!E4237,""))</f>
        <v/>
      </c>
      <c r="I4262" s="45" t="str">
        <f t="shared" si="2"/>
        <v/>
      </c>
      <c r="J4262" s="146" t="str">
        <f>IF('TSA Input'!$J4237="","",IF('TSA Input'!$J4237="Yes",'TSA Input'!$C4237,""))</f>
        <v/>
      </c>
      <c r="K4262" s="147" t="str">
        <f>IF('TSA Input'!$J4237="","",IF('TSA Input'!$J4237="Yes",'TSA Input'!$I4237,""))</f>
        <v/>
      </c>
      <c r="L4262" s="147" t="str">
        <f>IF('TSA Input'!$J4237="","",IF('TSA Input'!$J4237="Yes",'TSA Input'!$E4237,""))</f>
        <v/>
      </c>
      <c r="M4262" s="45" t="str">
        <f t="shared" si="3"/>
        <v/>
      </c>
      <c r="N4262" s="48"/>
      <c r="O4262" s="49"/>
      <c r="P4262" s="148" t="s">
        <v>31</v>
      </c>
      <c r="Q4262" s="149" t="s">
        <v>31</v>
      </c>
      <c r="R4262" s="1"/>
    </row>
    <row r="4263" spans="1:18" ht="15.75" hidden="1" customHeight="1">
      <c r="A4263" s="1" t="str">
        <f t="shared" si="1"/>
        <v/>
      </c>
      <c r="B4263" s="1"/>
      <c r="C4263" s="38" t="str">
        <f>IF('TSA Input'!J4238="","",IF('TSA Input'!J4238="Yes",'TSA Input'!B4238,"Ineligible"))</f>
        <v/>
      </c>
      <c r="D4263" s="39" t="str">
        <f>IF('TSA Input'!J4238="","",IF('TSA Input'!J4238="Yes",'TSA Input'!H4238,""))</f>
        <v/>
      </c>
      <c r="E4263" s="40" t="str">
        <f>IF('TSA Input'!J4238="","",IF('TSA Input'!J4238="Yes",'TSA Input'!G4238,""))</f>
        <v/>
      </c>
      <c r="F4263" s="42" t="str">
        <f>IF('TSA Input'!J4238="","",IF('TSA Input'!J4238="Yes",'TSA Input'!C4238,""))</f>
        <v/>
      </c>
      <c r="G4263" s="43" t="str">
        <f>IF('TSA Input'!J4238="","",IF('TSA Input'!J4238="Yes",'TSA Input'!I4238,""))</f>
        <v/>
      </c>
      <c r="H4263" s="43" t="str">
        <f>IF('TSA Input'!J4238="","",IF('TSA Input'!J4238="Yes",'TSA Input'!E4238,""))</f>
        <v/>
      </c>
      <c r="I4263" s="45" t="str">
        <f t="shared" si="2"/>
        <v/>
      </c>
      <c r="J4263" s="146" t="str">
        <f>IF('TSA Input'!$J4238="","",IF('TSA Input'!$J4238="Yes",'TSA Input'!$C4238,""))</f>
        <v/>
      </c>
      <c r="K4263" s="147" t="str">
        <f>IF('TSA Input'!$J4238="","",IF('TSA Input'!$J4238="Yes",'TSA Input'!$I4238,""))</f>
        <v/>
      </c>
      <c r="L4263" s="147" t="str">
        <f>IF('TSA Input'!$J4238="","",IF('TSA Input'!$J4238="Yes",'TSA Input'!$E4238,""))</f>
        <v/>
      </c>
      <c r="M4263" s="45" t="str">
        <f t="shared" si="3"/>
        <v/>
      </c>
      <c r="N4263" s="48"/>
      <c r="O4263" s="49"/>
      <c r="P4263" s="148" t="s">
        <v>31</v>
      </c>
      <c r="Q4263" s="149" t="s">
        <v>31</v>
      </c>
      <c r="R4263" s="1"/>
    </row>
    <row r="4264" spans="1:18" ht="15.75" hidden="1" customHeight="1">
      <c r="A4264" s="1" t="str">
        <f t="shared" si="1"/>
        <v/>
      </c>
      <c r="B4264" s="1"/>
      <c r="C4264" s="38" t="str">
        <f>IF('TSA Input'!J4239="","",IF('TSA Input'!J4239="Yes",'TSA Input'!B4239,"Ineligible"))</f>
        <v/>
      </c>
      <c r="D4264" s="39" t="str">
        <f>IF('TSA Input'!J4239="","",IF('TSA Input'!J4239="Yes",'TSA Input'!H4239,""))</f>
        <v/>
      </c>
      <c r="E4264" s="40" t="str">
        <f>IF('TSA Input'!J4239="","",IF('TSA Input'!J4239="Yes",'TSA Input'!G4239,""))</f>
        <v/>
      </c>
      <c r="F4264" s="42" t="str">
        <f>IF('TSA Input'!J4239="","",IF('TSA Input'!J4239="Yes",'TSA Input'!C4239,""))</f>
        <v/>
      </c>
      <c r="G4264" s="43" t="str">
        <f>IF('TSA Input'!J4239="","",IF('TSA Input'!J4239="Yes",'TSA Input'!I4239,""))</f>
        <v/>
      </c>
      <c r="H4264" s="43" t="str">
        <f>IF('TSA Input'!J4239="","",IF('TSA Input'!J4239="Yes",'TSA Input'!E4239,""))</f>
        <v/>
      </c>
      <c r="I4264" s="45" t="str">
        <f t="shared" si="2"/>
        <v/>
      </c>
      <c r="J4264" s="146" t="str">
        <f>IF('TSA Input'!$J4239="","",IF('TSA Input'!$J4239="Yes",'TSA Input'!$C4239,""))</f>
        <v/>
      </c>
      <c r="K4264" s="147" t="str">
        <f>IF('TSA Input'!$J4239="","",IF('TSA Input'!$J4239="Yes",'TSA Input'!$I4239,""))</f>
        <v/>
      </c>
      <c r="L4264" s="147" t="str">
        <f>IF('TSA Input'!$J4239="","",IF('TSA Input'!$J4239="Yes",'TSA Input'!$E4239,""))</f>
        <v/>
      </c>
      <c r="M4264" s="45" t="str">
        <f t="shared" si="3"/>
        <v/>
      </c>
      <c r="N4264" s="48"/>
      <c r="O4264" s="49"/>
      <c r="P4264" s="148" t="s">
        <v>31</v>
      </c>
      <c r="Q4264" s="149" t="s">
        <v>31</v>
      </c>
      <c r="R4264" s="1"/>
    </row>
    <row r="4265" spans="1:18" ht="15.75" hidden="1" customHeight="1">
      <c r="A4265" s="1" t="str">
        <f t="shared" si="1"/>
        <v/>
      </c>
      <c r="B4265" s="1"/>
      <c r="C4265" s="38" t="str">
        <f>IF('TSA Input'!J4240="","",IF('TSA Input'!J4240="Yes",'TSA Input'!B4240,"Ineligible"))</f>
        <v/>
      </c>
      <c r="D4265" s="39" t="str">
        <f>IF('TSA Input'!J4240="","",IF('TSA Input'!J4240="Yes",'TSA Input'!H4240,""))</f>
        <v/>
      </c>
      <c r="E4265" s="40" t="str">
        <f>IF('TSA Input'!J4240="","",IF('TSA Input'!J4240="Yes",'TSA Input'!G4240,""))</f>
        <v/>
      </c>
      <c r="F4265" s="42" t="str">
        <f>IF('TSA Input'!J4240="","",IF('TSA Input'!J4240="Yes",'TSA Input'!C4240,""))</f>
        <v/>
      </c>
      <c r="G4265" s="43" t="str">
        <f>IF('TSA Input'!J4240="","",IF('TSA Input'!J4240="Yes",'TSA Input'!I4240,""))</f>
        <v/>
      </c>
      <c r="H4265" s="43" t="str">
        <f>IF('TSA Input'!J4240="","",IF('TSA Input'!J4240="Yes",'TSA Input'!E4240,""))</f>
        <v/>
      </c>
      <c r="I4265" s="45" t="str">
        <f t="shared" si="2"/>
        <v/>
      </c>
      <c r="J4265" s="146" t="str">
        <f>IF('TSA Input'!$J4240="","",IF('TSA Input'!$J4240="Yes",'TSA Input'!$C4240,""))</f>
        <v/>
      </c>
      <c r="K4265" s="147" t="str">
        <f>IF('TSA Input'!$J4240="","",IF('TSA Input'!$J4240="Yes",'TSA Input'!$I4240,""))</f>
        <v/>
      </c>
      <c r="L4265" s="147" t="str">
        <f>IF('TSA Input'!$J4240="","",IF('TSA Input'!$J4240="Yes",'TSA Input'!$E4240,""))</f>
        <v/>
      </c>
      <c r="M4265" s="45" t="str">
        <f t="shared" si="3"/>
        <v/>
      </c>
      <c r="N4265" s="48"/>
      <c r="O4265" s="49"/>
      <c r="P4265" s="148" t="s">
        <v>31</v>
      </c>
      <c r="Q4265" s="149" t="s">
        <v>31</v>
      </c>
      <c r="R4265" s="1"/>
    </row>
    <row r="4266" spans="1:18" ht="15.75" hidden="1" customHeight="1">
      <c r="A4266" s="1" t="str">
        <f t="shared" si="1"/>
        <v/>
      </c>
      <c r="B4266" s="1"/>
      <c r="C4266" s="38" t="str">
        <f>IF('TSA Input'!J4241="","",IF('TSA Input'!J4241="Yes",'TSA Input'!B4241,"Ineligible"))</f>
        <v/>
      </c>
      <c r="D4266" s="39" t="str">
        <f>IF('TSA Input'!J4241="","",IF('TSA Input'!J4241="Yes",'TSA Input'!H4241,""))</f>
        <v/>
      </c>
      <c r="E4266" s="40" t="str">
        <f>IF('TSA Input'!J4241="","",IF('TSA Input'!J4241="Yes",'TSA Input'!G4241,""))</f>
        <v/>
      </c>
      <c r="F4266" s="42" t="str">
        <f>IF('TSA Input'!J4241="","",IF('TSA Input'!J4241="Yes",'TSA Input'!C4241,""))</f>
        <v/>
      </c>
      <c r="G4266" s="43" t="str">
        <f>IF('TSA Input'!J4241="","",IF('TSA Input'!J4241="Yes",'TSA Input'!I4241,""))</f>
        <v/>
      </c>
      <c r="H4266" s="43" t="str">
        <f>IF('TSA Input'!J4241="","",IF('TSA Input'!J4241="Yes",'TSA Input'!E4241,""))</f>
        <v/>
      </c>
      <c r="I4266" s="45" t="str">
        <f t="shared" si="2"/>
        <v/>
      </c>
      <c r="J4266" s="146" t="str">
        <f>IF('TSA Input'!$J4241="","",IF('TSA Input'!$J4241="Yes",'TSA Input'!$C4241,""))</f>
        <v/>
      </c>
      <c r="K4266" s="147" t="str">
        <f>IF('TSA Input'!$J4241="","",IF('TSA Input'!$J4241="Yes",'TSA Input'!$I4241,""))</f>
        <v/>
      </c>
      <c r="L4266" s="147" t="str">
        <f>IF('TSA Input'!$J4241="","",IF('TSA Input'!$J4241="Yes",'TSA Input'!$E4241,""))</f>
        <v/>
      </c>
      <c r="M4266" s="45" t="str">
        <f t="shared" si="3"/>
        <v/>
      </c>
      <c r="N4266" s="48"/>
      <c r="O4266" s="49"/>
      <c r="P4266" s="148" t="s">
        <v>31</v>
      </c>
      <c r="Q4266" s="149" t="s">
        <v>31</v>
      </c>
      <c r="R4266" s="1"/>
    </row>
    <row r="4267" spans="1:18" ht="15.75" hidden="1" customHeight="1">
      <c r="A4267" s="1" t="str">
        <f t="shared" si="1"/>
        <v/>
      </c>
      <c r="B4267" s="1"/>
      <c r="C4267" s="38" t="str">
        <f>IF('TSA Input'!J4242="","",IF('TSA Input'!J4242="Yes",'TSA Input'!B4242,"Ineligible"))</f>
        <v/>
      </c>
      <c r="D4267" s="39" t="str">
        <f>IF('TSA Input'!J4242="","",IF('TSA Input'!J4242="Yes",'TSA Input'!H4242,""))</f>
        <v/>
      </c>
      <c r="E4267" s="40" t="str">
        <f>IF('TSA Input'!J4242="","",IF('TSA Input'!J4242="Yes",'TSA Input'!G4242,""))</f>
        <v/>
      </c>
      <c r="F4267" s="42" t="str">
        <f>IF('TSA Input'!J4242="","",IF('TSA Input'!J4242="Yes",'TSA Input'!C4242,""))</f>
        <v/>
      </c>
      <c r="G4267" s="43" t="str">
        <f>IF('TSA Input'!J4242="","",IF('TSA Input'!J4242="Yes",'TSA Input'!I4242,""))</f>
        <v/>
      </c>
      <c r="H4267" s="43" t="str">
        <f>IF('TSA Input'!J4242="","",IF('TSA Input'!J4242="Yes",'TSA Input'!E4242,""))</f>
        <v/>
      </c>
      <c r="I4267" s="45" t="str">
        <f t="shared" si="2"/>
        <v/>
      </c>
      <c r="J4267" s="146" t="str">
        <f>IF('TSA Input'!$J4242="","",IF('TSA Input'!$J4242="Yes",'TSA Input'!$C4242,""))</f>
        <v/>
      </c>
      <c r="K4267" s="147" t="str">
        <f>IF('TSA Input'!$J4242="","",IF('TSA Input'!$J4242="Yes",'TSA Input'!$I4242,""))</f>
        <v/>
      </c>
      <c r="L4267" s="147" t="str">
        <f>IF('TSA Input'!$J4242="","",IF('TSA Input'!$J4242="Yes",'TSA Input'!$E4242,""))</f>
        <v/>
      </c>
      <c r="M4267" s="45" t="str">
        <f t="shared" si="3"/>
        <v/>
      </c>
      <c r="N4267" s="48"/>
      <c r="O4267" s="49"/>
      <c r="P4267" s="148" t="s">
        <v>31</v>
      </c>
      <c r="Q4267" s="149" t="s">
        <v>31</v>
      </c>
      <c r="R4267" s="1"/>
    </row>
    <row r="4268" spans="1:18" ht="15.75" hidden="1" customHeight="1">
      <c r="A4268" s="1" t="str">
        <f t="shared" si="1"/>
        <v/>
      </c>
      <c r="B4268" s="1"/>
      <c r="C4268" s="38" t="str">
        <f>IF('TSA Input'!J4243="","",IF('TSA Input'!J4243="Yes",'TSA Input'!B4243,"Ineligible"))</f>
        <v/>
      </c>
      <c r="D4268" s="39" t="str">
        <f>IF('TSA Input'!J4243="","",IF('TSA Input'!J4243="Yes",'TSA Input'!H4243,""))</f>
        <v/>
      </c>
      <c r="E4268" s="40" t="str">
        <f>IF('TSA Input'!J4243="","",IF('TSA Input'!J4243="Yes",'TSA Input'!G4243,""))</f>
        <v/>
      </c>
      <c r="F4268" s="42" t="str">
        <f>IF('TSA Input'!J4243="","",IF('TSA Input'!J4243="Yes",'TSA Input'!C4243,""))</f>
        <v/>
      </c>
      <c r="G4268" s="43" t="str">
        <f>IF('TSA Input'!J4243="","",IF('TSA Input'!J4243="Yes",'TSA Input'!I4243,""))</f>
        <v/>
      </c>
      <c r="H4268" s="43" t="str">
        <f>IF('TSA Input'!J4243="","",IF('TSA Input'!J4243="Yes",'TSA Input'!E4243,""))</f>
        <v/>
      </c>
      <c r="I4268" s="45" t="str">
        <f t="shared" si="2"/>
        <v/>
      </c>
      <c r="J4268" s="146" t="str">
        <f>IF('TSA Input'!$J4243="","",IF('TSA Input'!$J4243="Yes",'TSA Input'!$C4243,""))</f>
        <v/>
      </c>
      <c r="K4268" s="147" t="str">
        <f>IF('TSA Input'!$J4243="","",IF('TSA Input'!$J4243="Yes",'TSA Input'!$I4243,""))</f>
        <v/>
      </c>
      <c r="L4268" s="147" t="str">
        <f>IF('TSA Input'!$J4243="","",IF('TSA Input'!$J4243="Yes",'TSA Input'!$E4243,""))</f>
        <v/>
      </c>
      <c r="M4268" s="45" t="str">
        <f t="shared" si="3"/>
        <v/>
      </c>
      <c r="N4268" s="48"/>
      <c r="O4268" s="49"/>
      <c r="P4268" s="148" t="s">
        <v>31</v>
      </c>
      <c r="Q4268" s="149" t="s">
        <v>31</v>
      </c>
      <c r="R4268" s="1"/>
    </row>
    <row r="4269" spans="1:18" ht="15.75" hidden="1" customHeight="1">
      <c r="A4269" s="1" t="str">
        <f t="shared" si="1"/>
        <v/>
      </c>
      <c r="B4269" s="1"/>
      <c r="C4269" s="38" t="str">
        <f>IF('TSA Input'!J4244="","",IF('TSA Input'!J4244="Yes",'TSA Input'!B4244,"Ineligible"))</f>
        <v/>
      </c>
      <c r="D4269" s="39" t="str">
        <f>IF('TSA Input'!J4244="","",IF('TSA Input'!J4244="Yes",'TSA Input'!H4244,""))</f>
        <v/>
      </c>
      <c r="E4269" s="40" t="str">
        <f>IF('TSA Input'!J4244="","",IF('TSA Input'!J4244="Yes",'TSA Input'!G4244,""))</f>
        <v/>
      </c>
      <c r="F4269" s="42" t="str">
        <f>IF('TSA Input'!J4244="","",IF('TSA Input'!J4244="Yes",'TSA Input'!C4244,""))</f>
        <v/>
      </c>
      <c r="G4269" s="43" t="str">
        <f>IF('TSA Input'!J4244="","",IF('TSA Input'!J4244="Yes",'TSA Input'!I4244,""))</f>
        <v/>
      </c>
      <c r="H4269" s="43" t="str">
        <f>IF('TSA Input'!J4244="","",IF('TSA Input'!J4244="Yes",'TSA Input'!E4244,""))</f>
        <v/>
      </c>
      <c r="I4269" s="45" t="str">
        <f t="shared" si="2"/>
        <v/>
      </c>
      <c r="J4269" s="146" t="str">
        <f>IF('TSA Input'!$J4244="","",IF('TSA Input'!$J4244="Yes",'TSA Input'!$C4244,""))</f>
        <v/>
      </c>
      <c r="K4269" s="147" t="str">
        <f>IF('TSA Input'!$J4244="","",IF('TSA Input'!$J4244="Yes",'TSA Input'!$I4244,""))</f>
        <v/>
      </c>
      <c r="L4269" s="147" t="str">
        <f>IF('TSA Input'!$J4244="","",IF('TSA Input'!$J4244="Yes",'TSA Input'!$E4244,""))</f>
        <v/>
      </c>
      <c r="M4269" s="45" t="str">
        <f t="shared" si="3"/>
        <v/>
      </c>
      <c r="N4269" s="48"/>
      <c r="O4269" s="49"/>
      <c r="P4269" s="148" t="s">
        <v>31</v>
      </c>
      <c r="Q4269" s="149" t="s">
        <v>31</v>
      </c>
      <c r="R4269" s="1"/>
    </row>
    <row r="4270" spans="1:18" ht="15.75" hidden="1" customHeight="1">
      <c r="A4270" s="1" t="str">
        <f t="shared" si="1"/>
        <v/>
      </c>
      <c r="B4270" s="1"/>
      <c r="C4270" s="38" t="str">
        <f>IF('TSA Input'!J4245="","",IF('TSA Input'!J4245="Yes",'TSA Input'!B4245,"Ineligible"))</f>
        <v/>
      </c>
      <c r="D4270" s="39" t="str">
        <f>IF('TSA Input'!J4245="","",IF('TSA Input'!J4245="Yes",'TSA Input'!H4245,""))</f>
        <v/>
      </c>
      <c r="E4270" s="40" t="str">
        <f>IF('TSA Input'!J4245="","",IF('TSA Input'!J4245="Yes",'TSA Input'!G4245,""))</f>
        <v/>
      </c>
      <c r="F4270" s="42" t="str">
        <f>IF('TSA Input'!J4245="","",IF('TSA Input'!J4245="Yes",'TSA Input'!C4245,""))</f>
        <v/>
      </c>
      <c r="G4270" s="43" t="str">
        <f>IF('TSA Input'!J4245="","",IF('TSA Input'!J4245="Yes",'TSA Input'!I4245,""))</f>
        <v/>
      </c>
      <c r="H4270" s="43" t="str">
        <f>IF('TSA Input'!J4245="","",IF('TSA Input'!J4245="Yes",'TSA Input'!E4245,""))</f>
        <v/>
      </c>
      <c r="I4270" s="45" t="str">
        <f t="shared" si="2"/>
        <v/>
      </c>
      <c r="J4270" s="146" t="str">
        <f>IF('TSA Input'!$J4245="","",IF('TSA Input'!$J4245="Yes",'TSA Input'!$C4245,""))</f>
        <v/>
      </c>
      <c r="K4270" s="147" t="str">
        <f>IF('TSA Input'!$J4245="","",IF('TSA Input'!$J4245="Yes",'TSA Input'!$I4245,""))</f>
        <v/>
      </c>
      <c r="L4270" s="147" t="str">
        <f>IF('TSA Input'!$J4245="","",IF('TSA Input'!$J4245="Yes",'TSA Input'!$E4245,""))</f>
        <v/>
      </c>
      <c r="M4270" s="45" t="str">
        <f t="shared" si="3"/>
        <v/>
      </c>
      <c r="N4270" s="48"/>
      <c r="O4270" s="49"/>
      <c r="P4270" s="148" t="s">
        <v>31</v>
      </c>
      <c r="Q4270" s="149" t="s">
        <v>31</v>
      </c>
      <c r="R4270" s="1"/>
    </row>
    <row r="4271" spans="1:18" ht="15.75" hidden="1" customHeight="1">
      <c r="A4271" s="1" t="str">
        <f t="shared" si="1"/>
        <v/>
      </c>
      <c r="B4271" s="1"/>
      <c r="C4271" s="38" t="str">
        <f>IF('TSA Input'!J4246="","",IF('TSA Input'!J4246="Yes",'TSA Input'!B4246,"Ineligible"))</f>
        <v/>
      </c>
      <c r="D4271" s="39" t="str">
        <f>IF('TSA Input'!J4246="","",IF('TSA Input'!J4246="Yes",'TSA Input'!H4246,""))</f>
        <v/>
      </c>
      <c r="E4271" s="40" t="str">
        <f>IF('TSA Input'!J4246="","",IF('TSA Input'!J4246="Yes",'TSA Input'!G4246,""))</f>
        <v/>
      </c>
      <c r="F4271" s="42" t="str">
        <f>IF('TSA Input'!J4246="","",IF('TSA Input'!J4246="Yes",'TSA Input'!C4246,""))</f>
        <v/>
      </c>
      <c r="G4271" s="43" t="str">
        <f>IF('TSA Input'!J4246="","",IF('TSA Input'!J4246="Yes",'TSA Input'!I4246,""))</f>
        <v/>
      </c>
      <c r="H4271" s="43" t="str">
        <f>IF('TSA Input'!J4246="","",IF('TSA Input'!J4246="Yes",'TSA Input'!E4246,""))</f>
        <v/>
      </c>
      <c r="I4271" s="45" t="str">
        <f t="shared" si="2"/>
        <v/>
      </c>
      <c r="J4271" s="146" t="str">
        <f>IF('TSA Input'!$J4246="","",IF('TSA Input'!$J4246="Yes",'TSA Input'!$C4246,""))</f>
        <v/>
      </c>
      <c r="K4271" s="147" t="str">
        <f>IF('TSA Input'!$J4246="","",IF('TSA Input'!$J4246="Yes",'TSA Input'!$I4246,""))</f>
        <v/>
      </c>
      <c r="L4271" s="147" t="str">
        <f>IF('TSA Input'!$J4246="","",IF('TSA Input'!$J4246="Yes",'TSA Input'!$E4246,""))</f>
        <v/>
      </c>
      <c r="M4271" s="45" t="str">
        <f t="shared" si="3"/>
        <v/>
      </c>
      <c r="N4271" s="48"/>
      <c r="O4271" s="49"/>
      <c r="P4271" s="148" t="s">
        <v>31</v>
      </c>
      <c r="Q4271" s="149" t="s">
        <v>31</v>
      </c>
      <c r="R4271" s="1"/>
    </row>
    <row r="4272" spans="1:18" ht="15.75" hidden="1" customHeight="1">
      <c r="A4272" s="1" t="str">
        <f t="shared" si="1"/>
        <v/>
      </c>
      <c r="B4272" s="1"/>
      <c r="C4272" s="38" t="str">
        <f>IF('TSA Input'!J4247="","",IF('TSA Input'!J4247="Yes",'TSA Input'!B4247,"Ineligible"))</f>
        <v/>
      </c>
      <c r="D4272" s="39" t="str">
        <f>IF('TSA Input'!J4247="","",IF('TSA Input'!J4247="Yes",'TSA Input'!H4247,""))</f>
        <v/>
      </c>
      <c r="E4272" s="40" t="str">
        <f>IF('TSA Input'!J4247="","",IF('TSA Input'!J4247="Yes",'TSA Input'!G4247,""))</f>
        <v/>
      </c>
      <c r="F4272" s="42" t="str">
        <f>IF('TSA Input'!J4247="","",IF('TSA Input'!J4247="Yes",'TSA Input'!C4247,""))</f>
        <v/>
      </c>
      <c r="G4272" s="43" t="str">
        <f>IF('TSA Input'!J4247="","",IF('TSA Input'!J4247="Yes",'TSA Input'!I4247,""))</f>
        <v/>
      </c>
      <c r="H4272" s="43" t="str">
        <f>IF('TSA Input'!J4247="","",IF('TSA Input'!J4247="Yes",'TSA Input'!E4247,""))</f>
        <v/>
      </c>
      <c r="I4272" s="45" t="str">
        <f t="shared" si="2"/>
        <v/>
      </c>
      <c r="J4272" s="146" t="str">
        <f>IF('TSA Input'!$J4247="","",IF('TSA Input'!$J4247="Yes",'TSA Input'!$C4247,""))</f>
        <v/>
      </c>
      <c r="K4272" s="147" t="str">
        <f>IF('TSA Input'!$J4247="","",IF('TSA Input'!$J4247="Yes",'TSA Input'!$I4247,""))</f>
        <v/>
      </c>
      <c r="L4272" s="147" t="str">
        <f>IF('TSA Input'!$J4247="","",IF('TSA Input'!$J4247="Yes",'TSA Input'!$E4247,""))</f>
        <v/>
      </c>
      <c r="M4272" s="45" t="str">
        <f t="shared" si="3"/>
        <v/>
      </c>
      <c r="N4272" s="48"/>
      <c r="O4272" s="49"/>
      <c r="P4272" s="148" t="s">
        <v>31</v>
      </c>
      <c r="Q4272" s="149" t="s">
        <v>31</v>
      </c>
      <c r="R4272" s="1"/>
    </row>
    <row r="4273" spans="1:18" ht="15.75" hidden="1" customHeight="1">
      <c r="A4273" s="1" t="str">
        <f t="shared" si="1"/>
        <v/>
      </c>
      <c r="B4273" s="1"/>
      <c r="C4273" s="38" t="str">
        <f>IF('TSA Input'!J4248="","",IF('TSA Input'!J4248="Yes",'TSA Input'!B4248,"Ineligible"))</f>
        <v/>
      </c>
      <c r="D4273" s="39" t="str">
        <f>IF('TSA Input'!J4248="","",IF('TSA Input'!J4248="Yes",'TSA Input'!H4248,""))</f>
        <v/>
      </c>
      <c r="E4273" s="40" t="str">
        <f>IF('TSA Input'!J4248="","",IF('TSA Input'!J4248="Yes",'TSA Input'!G4248,""))</f>
        <v/>
      </c>
      <c r="F4273" s="42" t="str">
        <f>IF('TSA Input'!J4248="","",IF('TSA Input'!J4248="Yes",'TSA Input'!C4248,""))</f>
        <v/>
      </c>
      <c r="G4273" s="43" t="str">
        <f>IF('TSA Input'!J4248="","",IF('TSA Input'!J4248="Yes",'TSA Input'!I4248,""))</f>
        <v/>
      </c>
      <c r="H4273" s="43" t="str">
        <f>IF('TSA Input'!J4248="","",IF('TSA Input'!J4248="Yes",'TSA Input'!E4248,""))</f>
        <v/>
      </c>
      <c r="I4273" s="45" t="str">
        <f t="shared" si="2"/>
        <v/>
      </c>
      <c r="J4273" s="146" t="str">
        <f>IF('TSA Input'!$J4248="","",IF('TSA Input'!$J4248="Yes",'TSA Input'!$C4248,""))</f>
        <v/>
      </c>
      <c r="K4273" s="147" t="str">
        <f>IF('TSA Input'!$J4248="","",IF('TSA Input'!$J4248="Yes",'TSA Input'!$I4248,""))</f>
        <v/>
      </c>
      <c r="L4273" s="147" t="str">
        <f>IF('TSA Input'!$J4248="","",IF('TSA Input'!$J4248="Yes",'TSA Input'!$E4248,""))</f>
        <v/>
      </c>
      <c r="M4273" s="45" t="str">
        <f t="shared" si="3"/>
        <v/>
      </c>
      <c r="N4273" s="48"/>
      <c r="O4273" s="49"/>
      <c r="P4273" s="148" t="s">
        <v>31</v>
      </c>
      <c r="Q4273" s="149" t="s">
        <v>31</v>
      </c>
      <c r="R4273" s="1"/>
    </row>
    <row r="4274" spans="1:18" ht="15.75" hidden="1" customHeight="1">
      <c r="A4274" s="1" t="str">
        <f t="shared" si="1"/>
        <v/>
      </c>
      <c r="B4274" s="1"/>
      <c r="C4274" s="38" t="str">
        <f>IF('TSA Input'!J4249="","",IF('TSA Input'!J4249="Yes",'TSA Input'!B4249,"Ineligible"))</f>
        <v/>
      </c>
      <c r="D4274" s="39" t="str">
        <f>IF('TSA Input'!J4249="","",IF('TSA Input'!J4249="Yes",'TSA Input'!H4249,""))</f>
        <v/>
      </c>
      <c r="E4274" s="40" t="str">
        <f>IF('TSA Input'!J4249="","",IF('TSA Input'!J4249="Yes",'TSA Input'!G4249,""))</f>
        <v/>
      </c>
      <c r="F4274" s="42" t="str">
        <f>IF('TSA Input'!J4249="","",IF('TSA Input'!J4249="Yes",'TSA Input'!C4249,""))</f>
        <v/>
      </c>
      <c r="G4274" s="43" t="str">
        <f>IF('TSA Input'!J4249="","",IF('TSA Input'!J4249="Yes",'TSA Input'!I4249,""))</f>
        <v/>
      </c>
      <c r="H4274" s="43" t="str">
        <f>IF('TSA Input'!J4249="","",IF('TSA Input'!J4249="Yes",'TSA Input'!E4249,""))</f>
        <v/>
      </c>
      <c r="I4274" s="45" t="str">
        <f t="shared" si="2"/>
        <v/>
      </c>
      <c r="J4274" s="146" t="str">
        <f>IF('TSA Input'!$J4249="","",IF('TSA Input'!$J4249="Yes",'TSA Input'!$C4249,""))</f>
        <v/>
      </c>
      <c r="K4274" s="147" t="str">
        <f>IF('TSA Input'!$J4249="","",IF('TSA Input'!$J4249="Yes",'TSA Input'!$I4249,""))</f>
        <v/>
      </c>
      <c r="L4274" s="147" t="str">
        <f>IF('TSA Input'!$J4249="","",IF('TSA Input'!$J4249="Yes",'TSA Input'!$E4249,""))</f>
        <v/>
      </c>
      <c r="M4274" s="45" t="str">
        <f t="shared" si="3"/>
        <v/>
      </c>
      <c r="N4274" s="48"/>
      <c r="O4274" s="49"/>
      <c r="P4274" s="148" t="s">
        <v>31</v>
      </c>
      <c r="Q4274" s="149" t="s">
        <v>31</v>
      </c>
      <c r="R4274" s="1"/>
    </row>
    <row r="4275" spans="1:18" ht="15.75" hidden="1" customHeight="1">
      <c r="A4275" s="1" t="str">
        <f t="shared" si="1"/>
        <v/>
      </c>
      <c r="B4275" s="1"/>
      <c r="C4275" s="38" t="str">
        <f>IF('TSA Input'!J4250="","",IF('TSA Input'!J4250="Yes",'TSA Input'!B4250,"Ineligible"))</f>
        <v/>
      </c>
      <c r="D4275" s="39" t="str">
        <f>IF('TSA Input'!J4250="","",IF('TSA Input'!J4250="Yes",'TSA Input'!H4250,""))</f>
        <v/>
      </c>
      <c r="E4275" s="40" t="str">
        <f>IF('TSA Input'!J4250="","",IF('TSA Input'!J4250="Yes",'TSA Input'!G4250,""))</f>
        <v/>
      </c>
      <c r="F4275" s="42" t="str">
        <f>IF('TSA Input'!J4250="","",IF('TSA Input'!J4250="Yes",'TSA Input'!C4250,""))</f>
        <v/>
      </c>
      <c r="G4275" s="43" t="str">
        <f>IF('TSA Input'!J4250="","",IF('TSA Input'!J4250="Yes",'TSA Input'!I4250,""))</f>
        <v/>
      </c>
      <c r="H4275" s="43" t="str">
        <f>IF('TSA Input'!J4250="","",IF('TSA Input'!J4250="Yes",'TSA Input'!E4250,""))</f>
        <v/>
      </c>
      <c r="I4275" s="45" t="str">
        <f t="shared" si="2"/>
        <v/>
      </c>
      <c r="J4275" s="146" t="str">
        <f>IF('TSA Input'!$J4250="","",IF('TSA Input'!$J4250="Yes",'TSA Input'!$C4250,""))</f>
        <v/>
      </c>
      <c r="K4275" s="147" t="str">
        <f>IF('TSA Input'!$J4250="","",IF('TSA Input'!$J4250="Yes",'TSA Input'!$I4250,""))</f>
        <v/>
      </c>
      <c r="L4275" s="147" t="str">
        <f>IF('TSA Input'!$J4250="","",IF('TSA Input'!$J4250="Yes",'TSA Input'!$E4250,""))</f>
        <v/>
      </c>
      <c r="M4275" s="45" t="str">
        <f t="shared" si="3"/>
        <v/>
      </c>
      <c r="N4275" s="48"/>
      <c r="O4275" s="49"/>
      <c r="P4275" s="148" t="s">
        <v>31</v>
      </c>
      <c r="Q4275" s="149" t="s">
        <v>31</v>
      </c>
      <c r="R4275" s="1"/>
    </row>
    <row r="4276" spans="1:18" ht="15.75" hidden="1" customHeight="1">
      <c r="A4276" s="1" t="str">
        <f t="shared" si="1"/>
        <v/>
      </c>
      <c r="B4276" s="1"/>
      <c r="C4276" s="38" t="str">
        <f>IF('TSA Input'!J4251="","",IF('TSA Input'!J4251="Yes",'TSA Input'!B4251,"Ineligible"))</f>
        <v/>
      </c>
      <c r="D4276" s="39" t="str">
        <f>IF('TSA Input'!J4251="","",IF('TSA Input'!J4251="Yes",'TSA Input'!H4251,""))</f>
        <v/>
      </c>
      <c r="E4276" s="40" t="str">
        <f>IF('TSA Input'!J4251="","",IF('TSA Input'!J4251="Yes",'TSA Input'!G4251,""))</f>
        <v/>
      </c>
      <c r="F4276" s="42" t="str">
        <f>IF('TSA Input'!J4251="","",IF('TSA Input'!J4251="Yes",'TSA Input'!C4251,""))</f>
        <v/>
      </c>
      <c r="G4276" s="43" t="str">
        <f>IF('TSA Input'!J4251="","",IF('TSA Input'!J4251="Yes",'TSA Input'!I4251,""))</f>
        <v/>
      </c>
      <c r="H4276" s="43" t="str">
        <f>IF('TSA Input'!J4251="","",IF('TSA Input'!J4251="Yes",'TSA Input'!E4251,""))</f>
        <v/>
      </c>
      <c r="I4276" s="45" t="str">
        <f t="shared" si="2"/>
        <v/>
      </c>
      <c r="J4276" s="146" t="str">
        <f>IF('TSA Input'!$J4251="","",IF('TSA Input'!$J4251="Yes",'TSA Input'!$C4251,""))</f>
        <v/>
      </c>
      <c r="K4276" s="147" t="str">
        <f>IF('TSA Input'!$J4251="","",IF('TSA Input'!$J4251="Yes",'TSA Input'!$I4251,""))</f>
        <v/>
      </c>
      <c r="L4276" s="147" t="str">
        <f>IF('TSA Input'!$J4251="","",IF('TSA Input'!$J4251="Yes",'TSA Input'!$E4251,""))</f>
        <v/>
      </c>
      <c r="M4276" s="45" t="str">
        <f t="shared" si="3"/>
        <v/>
      </c>
      <c r="N4276" s="48"/>
      <c r="O4276" s="49"/>
      <c r="P4276" s="148" t="s">
        <v>31</v>
      </c>
      <c r="Q4276" s="149" t="s">
        <v>31</v>
      </c>
      <c r="R4276" s="1"/>
    </row>
    <row r="4277" spans="1:18" ht="15.75" hidden="1" customHeight="1">
      <c r="A4277" s="1" t="str">
        <f t="shared" si="1"/>
        <v/>
      </c>
      <c r="B4277" s="1"/>
      <c r="C4277" s="38" t="str">
        <f>IF('TSA Input'!J4252="","",IF('TSA Input'!J4252="Yes",'TSA Input'!B4252,"Ineligible"))</f>
        <v/>
      </c>
      <c r="D4277" s="39" t="str">
        <f>IF('TSA Input'!J4252="","",IF('TSA Input'!J4252="Yes",'TSA Input'!H4252,""))</f>
        <v/>
      </c>
      <c r="E4277" s="40" t="str">
        <f>IF('TSA Input'!J4252="","",IF('TSA Input'!J4252="Yes",'TSA Input'!G4252,""))</f>
        <v/>
      </c>
      <c r="F4277" s="42" t="str">
        <f>IF('TSA Input'!J4252="","",IF('TSA Input'!J4252="Yes",'TSA Input'!C4252,""))</f>
        <v/>
      </c>
      <c r="G4277" s="43" t="str">
        <f>IF('TSA Input'!J4252="","",IF('TSA Input'!J4252="Yes",'TSA Input'!I4252,""))</f>
        <v/>
      </c>
      <c r="H4277" s="43" t="str">
        <f>IF('TSA Input'!J4252="","",IF('TSA Input'!J4252="Yes",'TSA Input'!E4252,""))</f>
        <v/>
      </c>
      <c r="I4277" s="45" t="str">
        <f t="shared" si="2"/>
        <v/>
      </c>
      <c r="J4277" s="146" t="str">
        <f>IF('TSA Input'!$J4252="","",IF('TSA Input'!$J4252="Yes",'TSA Input'!$C4252,""))</f>
        <v/>
      </c>
      <c r="K4277" s="147" t="str">
        <f>IF('TSA Input'!$J4252="","",IF('TSA Input'!$J4252="Yes",'TSA Input'!$I4252,""))</f>
        <v/>
      </c>
      <c r="L4277" s="147" t="str">
        <f>IF('TSA Input'!$J4252="","",IF('TSA Input'!$J4252="Yes",'TSA Input'!$E4252,""))</f>
        <v/>
      </c>
      <c r="M4277" s="45" t="str">
        <f t="shared" si="3"/>
        <v/>
      </c>
      <c r="N4277" s="48"/>
      <c r="O4277" s="49"/>
      <c r="P4277" s="148" t="s">
        <v>31</v>
      </c>
      <c r="Q4277" s="149" t="s">
        <v>31</v>
      </c>
      <c r="R4277" s="1"/>
    </row>
    <row r="4278" spans="1:18" ht="15.75" hidden="1" customHeight="1">
      <c r="A4278" s="1" t="str">
        <f t="shared" si="1"/>
        <v/>
      </c>
      <c r="B4278" s="1"/>
      <c r="C4278" s="38" t="str">
        <f>IF('TSA Input'!J4253="","",IF('TSA Input'!J4253="Yes",'TSA Input'!B4253,"Ineligible"))</f>
        <v/>
      </c>
      <c r="D4278" s="39" t="str">
        <f>IF('TSA Input'!J4253="","",IF('TSA Input'!J4253="Yes",'TSA Input'!H4253,""))</f>
        <v/>
      </c>
      <c r="E4278" s="40" t="str">
        <f>IF('TSA Input'!J4253="","",IF('TSA Input'!J4253="Yes",'TSA Input'!G4253,""))</f>
        <v/>
      </c>
      <c r="F4278" s="42" t="str">
        <f>IF('TSA Input'!J4253="","",IF('TSA Input'!J4253="Yes",'TSA Input'!C4253,""))</f>
        <v/>
      </c>
      <c r="G4278" s="43" t="str">
        <f>IF('TSA Input'!J4253="","",IF('TSA Input'!J4253="Yes",'TSA Input'!I4253,""))</f>
        <v/>
      </c>
      <c r="H4278" s="43" t="str">
        <f>IF('TSA Input'!J4253="","",IF('TSA Input'!J4253="Yes",'TSA Input'!E4253,""))</f>
        <v/>
      </c>
      <c r="I4278" s="45" t="str">
        <f t="shared" si="2"/>
        <v/>
      </c>
      <c r="J4278" s="146" t="str">
        <f>IF('TSA Input'!$J4253="","",IF('TSA Input'!$J4253="Yes",'TSA Input'!$C4253,""))</f>
        <v/>
      </c>
      <c r="K4278" s="147" t="str">
        <f>IF('TSA Input'!$J4253="","",IF('TSA Input'!$J4253="Yes",'TSA Input'!$I4253,""))</f>
        <v/>
      </c>
      <c r="L4278" s="147" t="str">
        <f>IF('TSA Input'!$J4253="","",IF('TSA Input'!$J4253="Yes",'TSA Input'!$E4253,""))</f>
        <v/>
      </c>
      <c r="M4278" s="45" t="str">
        <f t="shared" si="3"/>
        <v/>
      </c>
      <c r="N4278" s="48"/>
      <c r="O4278" s="49"/>
      <c r="P4278" s="148" t="s">
        <v>31</v>
      </c>
      <c r="Q4278" s="149" t="s">
        <v>31</v>
      </c>
      <c r="R4278" s="1"/>
    </row>
    <row r="4279" spans="1:18" ht="15.75" hidden="1" customHeight="1">
      <c r="A4279" s="1" t="str">
        <f t="shared" si="1"/>
        <v/>
      </c>
      <c r="B4279" s="1"/>
      <c r="C4279" s="38" t="str">
        <f>IF('TSA Input'!J4254="","",IF('TSA Input'!J4254="Yes",'TSA Input'!B4254,"Ineligible"))</f>
        <v/>
      </c>
      <c r="D4279" s="39" t="str">
        <f>IF('TSA Input'!J4254="","",IF('TSA Input'!J4254="Yes",'TSA Input'!H4254,""))</f>
        <v/>
      </c>
      <c r="E4279" s="40" t="str">
        <f>IF('TSA Input'!J4254="","",IF('TSA Input'!J4254="Yes",'TSA Input'!G4254,""))</f>
        <v/>
      </c>
      <c r="F4279" s="42" t="str">
        <f>IF('TSA Input'!J4254="","",IF('TSA Input'!J4254="Yes",'TSA Input'!C4254,""))</f>
        <v/>
      </c>
      <c r="G4279" s="43" t="str">
        <f>IF('TSA Input'!J4254="","",IF('TSA Input'!J4254="Yes",'TSA Input'!I4254,""))</f>
        <v/>
      </c>
      <c r="H4279" s="43" t="str">
        <f>IF('TSA Input'!J4254="","",IF('TSA Input'!J4254="Yes",'TSA Input'!E4254,""))</f>
        <v/>
      </c>
      <c r="I4279" s="45" t="str">
        <f t="shared" si="2"/>
        <v/>
      </c>
      <c r="J4279" s="146" t="str">
        <f>IF('TSA Input'!$J4254="","",IF('TSA Input'!$J4254="Yes",'TSA Input'!$C4254,""))</f>
        <v/>
      </c>
      <c r="K4279" s="147" t="str">
        <f>IF('TSA Input'!$J4254="","",IF('TSA Input'!$J4254="Yes",'TSA Input'!$I4254,""))</f>
        <v/>
      </c>
      <c r="L4279" s="147" t="str">
        <f>IF('TSA Input'!$J4254="","",IF('TSA Input'!$J4254="Yes",'TSA Input'!$E4254,""))</f>
        <v/>
      </c>
      <c r="M4279" s="45" t="str">
        <f t="shared" si="3"/>
        <v/>
      </c>
      <c r="N4279" s="48"/>
      <c r="O4279" s="49"/>
      <c r="P4279" s="148" t="s">
        <v>31</v>
      </c>
      <c r="Q4279" s="149" t="s">
        <v>31</v>
      </c>
      <c r="R4279" s="1"/>
    </row>
    <row r="4280" spans="1:18" ht="15.75" hidden="1" customHeight="1">
      <c r="A4280" s="1" t="str">
        <f t="shared" si="1"/>
        <v/>
      </c>
      <c r="B4280" s="1"/>
      <c r="C4280" s="38" t="str">
        <f>IF('TSA Input'!J4255="","",IF('TSA Input'!J4255="Yes",'TSA Input'!B4255,"Ineligible"))</f>
        <v/>
      </c>
      <c r="D4280" s="39" t="str">
        <f>IF('TSA Input'!J4255="","",IF('TSA Input'!J4255="Yes",'TSA Input'!H4255,""))</f>
        <v/>
      </c>
      <c r="E4280" s="40" t="str">
        <f>IF('TSA Input'!J4255="","",IF('TSA Input'!J4255="Yes",'TSA Input'!G4255,""))</f>
        <v/>
      </c>
      <c r="F4280" s="42" t="str">
        <f>IF('TSA Input'!J4255="","",IF('TSA Input'!J4255="Yes",'TSA Input'!C4255,""))</f>
        <v/>
      </c>
      <c r="G4280" s="43" t="str">
        <f>IF('TSA Input'!J4255="","",IF('TSA Input'!J4255="Yes",'TSA Input'!I4255,""))</f>
        <v/>
      </c>
      <c r="H4280" s="43" t="str">
        <f>IF('TSA Input'!J4255="","",IF('TSA Input'!J4255="Yes",'TSA Input'!E4255,""))</f>
        <v/>
      </c>
      <c r="I4280" s="45" t="str">
        <f t="shared" si="2"/>
        <v/>
      </c>
      <c r="J4280" s="146" t="str">
        <f>IF('TSA Input'!$J4255="","",IF('TSA Input'!$J4255="Yes",'TSA Input'!$C4255,""))</f>
        <v/>
      </c>
      <c r="K4280" s="147" t="str">
        <f>IF('TSA Input'!$J4255="","",IF('TSA Input'!$J4255="Yes",'TSA Input'!$I4255,""))</f>
        <v/>
      </c>
      <c r="L4280" s="147" t="str">
        <f>IF('TSA Input'!$J4255="","",IF('TSA Input'!$J4255="Yes",'TSA Input'!$E4255,""))</f>
        <v/>
      </c>
      <c r="M4280" s="45" t="str">
        <f t="shared" si="3"/>
        <v/>
      </c>
      <c r="N4280" s="48"/>
      <c r="O4280" s="49"/>
      <c r="P4280" s="148" t="s">
        <v>31</v>
      </c>
      <c r="Q4280" s="149" t="s">
        <v>31</v>
      </c>
      <c r="R4280" s="1"/>
    </row>
    <row r="4281" spans="1:18" ht="15.75" hidden="1" customHeight="1">
      <c r="A4281" s="1" t="str">
        <f t="shared" si="1"/>
        <v/>
      </c>
      <c r="B4281" s="1"/>
      <c r="C4281" s="38" t="str">
        <f>IF('TSA Input'!J4256="","",IF('TSA Input'!J4256="Yes",'TSA Input'!B4256,"Ineligible"))</f>
        <v/>
      </c>
      <c r="D4281" s="39" t="str">
        <f>IF('TSA Input'!J4256="","",IF('TSA Input'!J4256="Yes",'TSA Input'!H4256,""))</f>
        <v/>
      </c>
      <c r="E4281" s="40" t="str">
        <f>IF('TSA Input'!J4256="","",IF('TSA Input'!J4256="Yes",'TSA Input'!G4256,""))</f>
        <v/>
      </c>
      <c r="F4281" s="42" t="str">
        <f>IF('TSA Input'!J4256="","",IF('TSA Input'!J4256="Yes",'TSA Input'!C4256,""))</f>
        <v/>
      </c>
      <c r="G4281" s="43" t="str">
        <f>IF('TSA Input'!J4256="","",IF('TSA Input'!J4256="Yes",'TSA Input'!I4256,""))</f>
        <v/>
      </c>
      <c r="H4281" s="43" t="str">
        <f>IF('TSA Input'!J4256="","",IF('TSA Input'!J4256="Yes",'TSA Input'!E4256,""))</f>
        <v/>
      </c>
      <c r="I4281" s="45" t="str">
        <f t="shared" si="2"/>
        <v/>
      </c>
      <c r="J4281" s="146" t="str">
        <f>IF('TSA Input'!$J4256="","",IF('TSA Input'!$J4256="Yes",'TSA Input'!$C4256,""))</f>
        <v/>
      </c>
      <c r="K4281" s="147" t="str">
        <f>IF('TSA Input'!$J4256="","",IF('TSA Input'!$J4256="Yes",'TSA Input'!$I4256,""))</f>
        <v/>
      </c>
      <c r="L4281" s="147" t="str">
        <f>IF('TSA Input'!$J4256="","",IF('TSA Input'!$J4256="Yes",'TSA Input'!$E4256,""))</f>
        <v/>
      </c>
      <c r="M4281" s="45" t="str">
        <f t="shared" si="3"/>
        <v/>
      </c>
      <c r="N4281" s="48"/>
      <c r="O4281" s="49"/>
      <c r="P4281" s="148" t="s">
        <v>31</v>
      </c>
      <c r="Q4281" s="149" t="s">
        <v>31</v>
      </c>
      <c r="R4281" s="1"/>
    </row>
    <row r="4282" spans="1:18" ht="15.75" hidden="1" customHeight="1">
      <c r="A4282" s="1" t="str">
        <f t="shared" si="1"/>
        <v/>
      </c>
      <c r="B4282" s="1"/>
      <c r="C4282" s="38" t="str">
        <f>IF('TSA Input'!J4257="","",IF('TSA Input'!J4257="Yes",'TSA Input'!B4257,"Ineligible"))</f>
        <v/>
      </c>
      <c r="D4282" s="39" t="str">
        <f>IF('TSA Input'!J4257="","",IF('TSA Input'!J4257="Yes",'TSA Input'!H4257,""))</f>
        <v/>
      </c>
      <c r="E4282" s="40" t="str">
        <f>IF('TSA Input'!J4257="","",IF('TSA Input'!J4257="Yes",'TSA Input'!G4257,""))</f>
        <v/>
      </c>
      <c r="F4282" s="42" t="str">
        <f>IF('TSA Input'!J4257="","",IF('TSA Input'!J4257="Yes",'TSA Input'!C4257,""))</f>
        <v/>
      </c>
      <c r="G4282" s="43" t="str">
        <f>IF('TSA Input'!J4257="","",IF('TSA Input'!J4257="Yes",'TSA Input'!I4257,""))</f>
        <v/>
      </c>
      <c r="H4282" s="43" t="str">
        <f>IF('TSA Input'!J4257="","",IF('TSA Input'!J4257="Yes",'TSA Input'!E4257,""))</f>
        <v/>
      </c>
      <c r="I4282" s="45" t="str">
        <f t="shared" si="2"/>
        <v/>
      </c>
      <c r="J4282" s="146" t="str">
        <f>IF('TSA Input'!$J4257="","",IF('TSA Input'!$J4257="Yes",'TSA Input'!$C4257,""))</f>
        <v/>
      </c>
      <c r="K4282" s="147" t="str">
        <f>IF('TSA Input'!$J4257="","",IF('TSA Input'!$J4257="Yes",'TSA Input'!$I4257,""))</f>
        <v/>
      </c>
      <c r="L4282" s="147" t="str">
        <f>IF('TSA Input'!$J4257="","",IF('TSA Input'!$J4257="Yes",'TSA Input'!$E4257,""))</f>
        <v/>
      </c>
      <c r="M4282" s="45" t="str">
        <f t="shared" si="3"/>
        <v/>
      </c>
      <c r="N4282" s="48"/>
      <c r="O4282" s="49"/>
      <c r="P4282" s="148" t="s">
        <v>31</v>
      </c>
      <c r="Q4282" s="149" t="s">
        <v>31</v>
      </c>
      <c r="R4282" s="1"/>
    </row>
    <row r="4283" spans="1:18" ht="15.75" hidden="1" customHeight="1">
      <c r="A4283" s="1" t="str">
        <f t="shared" si="1"/>
        <v/>
      </c>
      <c r="B4283" s="1"/>
      <c r="C4283" s="38" t="str">
        <f>IF('TSA Input'!J4258="","",IF('TSA Input'!J4258="Yes",'TSA Input'!B4258,"Ineligible"))</f>
        <v/>
      </c>
      <c r="D4283" s="39" t="str">
        <f>IF('TSA Input'!J4258="","",IF('TSA Input'!J4258="Yes",'TSA Input'!H4258,""))</f>
        <v/>
      </c>
      <c r="E4283" s="40" t="str">
        <f>IF('TSA Input'!J4258="","",IF('TSA Input'!J4258="Yes",'TSA Input'!G4258,""))</f>
        <v/>
      </c>
      <c r="F4283" s="42" t="str">
        <f>IF('TSA Input'!J4258="","",IF('TSA Input'!J4258="Yes",'TSA Input'!C4258,""))</f>
        <v/>
      </c>
      <c r="G4283" s="43" t="str">
        <f>IF('TSA Input'!J4258="","",IF('TSA Input'!J4258="Yes",'TSA Input'!I4258,""))</f>
        <v/>
      </c>
      <c r="H4283" s="43" t="str">
        <f>IF('TSA Input'!J4258="","",IF('TSA Input'!J4258="Yes",'TSA Input'!E4258,""))</f>
        <v/>
      </c>
      <c r="I4283" s="45" t="str">
        <f t="shared" si="2"/>
        <v/>
      </c>
      <c r="J4283" s="146" t="str">
        <f>IF('TSA Input'!$J4258="","",IF('TSA Input'!$J4258="Yes",'TSA Input'!$C4258,""))</f>
        <v/>
      </c>
      <c r="K4283" s="147" t="str">
        <f>IF('TSA Input'!$J4258="","",IF('TSA Input'!$J4258="Yes",'TSA Input'!$I4258,""))</f>
        <v/>
      </c>
      <c r="L4283" s="147" t="str">
        <f>IF('TSA Input'!$J4258="","",IF('TSA Input'!$J4258="Yes",'TSA Input'!$E4258,""))</f>
        <v/>
      </c>
      <c r="M4283" s="45" t="str">
        <f t="shared" si="3"/>
        <v/>
      </c>
      <c r="N4283" s="48"/>
      <c r="O4283" s="49"/>
      <c r="P4283" s="148" t="s">
        <v>31</v>
      </c>
      <c r="Q4283" s="149" t="s">
        <v>31</v>
      </c>
      <c r="R4283" s="1"/>
    </row>
    <row r="4284" spans="1:18" ht="15.75" hidden="1" customHeight="1">
      <c r="A4284" s="1" t="str">
        <f t="shared" si="1"/>
        <v/>
      </c>
      <c r="B4284" s="1"/>
      <c r="C4284" s="38" t="str">
        <f>IF('TSA Input'!J4259="","",IF('TSA Input'!J4259="Yes",'TSA Input'!B4259,"Ineligible"))</f>
        <v/>
      </c>
      <c r="D4284" s="39" t="str">
        <f>IF('TSA Input'!J4259="","",IF('TSA Input'!J4259="Yes",'TSA Input'!H4259,""))</f>
        <v/>
      </c>
      <c r="E4284" s="40" t="str">
        <f>IF('TSA Input'!J4259="","",IF('TSA Input'!J4259="Yes",'TSA Input'!G4259,""))</f>
        <v/>
      </c>
      <c r="F4284" s="42" t="str">
        <f>IF('TSA Input'!J4259="","",IF('TSA Input'!J4259="Yes",'TSA Input'!C4259,""))</f>
        <v/>
      </c>
      <c r="G4284" s="43" t="str">
        <f>IF('TSA Input'!J4259="","",IF('TSA Input'!J4259="Yes",'TSA Input'!I4259,""))</f>
        <v/>
      </c>
      <c r="H4284" s="43" t="str">
        <f>IF('TSA Input'!J4259="","",IF('TSA Input'!J4259="Yes",'TSA Input'!E4259,""))</f>
        <v/>
      </c>
      <c r="I4284" s="45" t="str">
        <f t="shared" si="2"/>
        <v/>
      </c>
      <c r="J4284" s="146" t="str">
        <f>IF('TSA Input'!$J4259="","",IF('TSA Input'!$J4259="Yes",'TSA Input'!$C4259,""))</f>
        <v/>
      </c>
      <c r="K4284" s="147" t="str">
        <f>IF('TSA Input'!$J4259="","",IF('TSA Input'!$J4259="Yes",'TSA Input'!$I4259,""))</f>
        <v/>
      </c>
      <c r="L4284" s="147" t="str">
        <f>IF('TSA Input'!$J4259="","",IF('TSA Input'!$J4259="Yes",'TSA Input'!$E4259,""))</f>
        <v/>
      </c>
      <c r="M4284" s="45" t="str">
        <f t="shared" si="3"/>
        <v/>
      </c>
      <c r="N4284" s="48"/>
      <c r="O4284" s="49"/>
      <c r="P4284" s="148" t="s">
        <v>31</v>
      </c>
      <c r="Q4284" s="149" t="s">
        <v>31</v>
      </c>
      <c r="R4284" s="1"/>
    </row>
    <row r="4285" spans="1:18" ht="15.75" hidden="1" customHeight="1">
      <c r="A4285" s="1" t="str">
        <f t="shared" si="1"/>
        <v/>
      </c>
      <c r="B4285" s="1"/>
      <c r="C4285" s="38" t="str">
        <f>IF('TSA Input'!J4260="","",IF('TSA Input'!J4260="Yes",'TSA Input'!B4260,"Ineligible"))</f>
        <v/>
      </c>
      <c r="D4285" s="39" t="str">
        <f>IF('TSA Input'!J4260="","",IF('TSA Input'!J4260="Yes",'TSA Input'!H4260,""))</f>
        <v/>
      </c>
      <c r="E4285" s="40" t="str">
        <f>IF('TSA Input'!J4260="","",IF('TSA Input'!J4260="Yes",'TSA Input'!G4260,""))</f>
        <v/>
      </c>
      <c r="F4285" s="42" t="str">
        <f>IF('TSA Input'!J4260="","",IF('TSA Input'!J4260="Yes",'TSA Input'!C4260,""))</f>
        <v/>
      </c>
      <c r="G4285" s="43" t="str">
        <f>IF('TSA Input'!J4260="","",IF('TSA Input'!J4260="Yes",'TSA Input'!I4260,""))</f>
        <v/>
      </c>
      <c r="H4285" s="43" t="str">
        <f>IF('TSA Input'!J4260="","",IF('TSA Input'!J4260="Yes",'TSA Input'!E4260,""))</f>
        <v/>
      </c>
      <c r="I4285" s="45" t="str">
        <f t="shared" si="2"/>
        <v/>
      </c>
      <c r="J4285" s="146" t="str">
        <f>IF('TSA Input'!$J4260="","",IF('TSA Input'!$J4260="Yes",'TSA Input'!$C4260,""))</f>
        <v/>
      </c>
      <c r="K4285" s="147" t="str">
        <f>IF('TSA Input'!$J4260="","",IF('TSA Input'!$J4260="Yes",'TSA Input'!$I4260,""))</f>
        <v/>
      </c>
      <c r="L4285" s="147" t="str">
        <f>IF('TSA Input'!$J4260="","",IF('TSA Input'!$J4260="Yes",'TSA Input'!$E4260,""))</f>
        <v/>
      </c>
      <c r="M4285" s="45" t="str">
        <f t="shared" si="3"/>
        <v/>
      </c>
      <c r="N4285" s="48"/>
      <c r="O4285" s="49"/>
      <c r="P4285" s="148" t="s">
        <v>31</v>
      </c>
      <c r="Q4285" s="149" t="s">
        <v>31</v>
      </c>
      <c r="R4285" s="1"/>
    </row>
    <row r="4286" spans="1:18" ht="15.75" hidden="1" customHeight="1">
      <c r="A4286" s="1" t="str">
        <f t="shared" si="1"/>
        <v/>
      </c>
      <c r="B4286" s="1"/>
      <c r="C4286" s="38" t="str">
        <f>IF('TSA Input'!J4261="","",IF('TSA Input'!J4261="Yes",'TSA Input'!B4261,"Ineligible"))</f>
        <v/>
      </c>
      <c r="D4286" s="39" t="str">
        <f>IF('TSA Input'!J4261="","",IF('TSA Input'!J4261="Yes",'TSA Input'!H4261,""))</f>
        <v/>
      </c>
      <c r="E4286" s="40" t="str">
        <f>IF('TSA Input'!J4261="","",IF('TSA Input'!J4261="Yes",'TSA Input'!G4261,""))</f>
        <v/>
      </c>
      <c r="F4286" s="42" t="str">
        <f>IF('TSA Input'!J4261="","",IF('TSA Input'!J4261="Yes",'TSA Input'!C4261,""))</f>
        <v/>
      </c>
      <c r="G4286" s="43" t="str">
        <f>IF('TSA Input'!J4261="","",IF('TSA Input'!J4261="Yes",'TSA Input'!I4261,""))</f>
        <v/>
      </c>
      <c r="H4286" s="43" t="str">
        <f>IF('TSA Input'!J4261="","",IF('TSA Input'!J4261="Yes",'TSA Input'!E4261,""))</f>
        <v/>
      </c>
      <c r="I4286" s="45" t="str">
        <f t="shared" si="2"/>
        <v/>
      </c>
      <c r="J4286" s="146" t="str">
        <f>IF('TSA Input'!$J4261="","",IF('TSA Input'!$J4261="Yes",'TSA Input'!$C4261,""))</f>
        <v/>
      </c>
      <c r="K4286" s="147" t="str">
        <f>IF('TSA Input'!$J4261="","",IF('TSA Input'!$J4261="Yes",'TSA Input'!$I4261,""))</f>
        <v/>
      </c>
      <c r="L4286" s="147" t="str">
        <f>IF('TSA Input'!$J4261="","",IF('TSA Input'!$J4261="Yes",'TSA Input'!$E4261,""))</f>
        <v/>
      </c>
      <c r="M4286" s="45" t="str">
        <f t="shared" si="3"/>
        <v/>
      </c>
      <c r="N4286" s="48"/>
      <c r="O4286" s="49"/>
      <c r="P4286" s="148" t="s">
        <v>31</v>
      </c>
      <c r="Q4286" s="149" t="s">
        <v>31</v>
      </c>
      <c r="R4286" s="1"/>
    </row>
    <row r="4287" spans="1:18" ht="15.75" hidden="1" customHeight="1">
      <c r="A4287" s="1" t="str">
        <f t="shared" si="1"/>
        <v/>
      </c>
      <c r="B4287" s="1"/>
      <c r="C4287" s="38" t="str">
        <f>IF('TSA Input'!J4262="","",IF('TSA Input'!J4262="Yes",'TSA Input'!B4262,"Ineligible"))</f>
        <v/>
      </c>
      <c r="D4287" s="39" t="str">
        <f>IF('TSA Input'!J4262="","",IF('TSA Input'!J4262="Yes",'TSA Input'!H4262,""))</f>
        <v/>
      </c>
      <c r="E4287" s="40" t="str">
        <f>IF('TSA Input'!J4262="","",IF('TSA Input'!J4262="Yes",'TSA Input'!G4262,""))</f>
        <v/>
      </c>
      <c r="F4287" s="42" t="str">
        <f>IF('TSA Input'!J4262="","",IF('TSA Input'!J4262="Yes",'TSA Input'!C4262,""))</f>
        <v/>
      </c>
      <c r="G4287" s="43" t="str">
        <f>IF('TSA Input'!J4262="","",IF('TSA Input'!J4262="Yes",'TSA Input'!I4262,""))</f>
        <v/>
      </c>
      <c r="H4287" s="43" t="str">
        <f>IF('TSA Input'!J4262="","",IF('TSA Input'!J4262="Yes",'TSA Input'!E4262,""))</f>
        <v/>
      </c>
      <c r="I4287" s="45" t="str">
        <f t="shared" si="2"/>
        <v/>
      </c>
      <c r="J4287" s="146" t="str">
        <f>IF('TSA Input'!$J4262="","",IF('TSA Input'!$J4262="Yes",'TSA Input'!$C4262,""))</f>
        <v/>
      </c>
      <c r="K4287" s="147" t="str">
        <f>IF('TSA Input'!$J4262="","",IF('TSA Input'!$J4262="Yes",'TSA Input'!$I4262,""))</f>
        <v/>
      </c>
      <c r="L4287" s="147" t="str">
        <f>IF('TSA Input'!$J4262="","",IF('TSA Input'!$J4262="Yes",'TSA Input'!$E4262,""))</f>
        <v/>
      </c>
      <c r="M4287" s="45" t="str">
        <f t="shared" si="3"/>
        <v/>
      </c>
      <c r="N4287" s="48"/>
      <c r="O4287" s="49"/>
      <c r="P4287" s="148" t="s">
        <v>31</v>
      </c>
      <c r="Q4287" s="149" t="s">
        <v>31</v>
      </c>
      <c r="R4287" s="1"/>
    </row>
    <row r="4288" spans="1:18" ht="15.75" hidden="1" customHeight="1">
      <c r="A4288" s="1" t="str">
        <f t="shared" si="1"/>
        <v/>
      </c>
      <c r="B4288" s="1"/>
      <c r="C4288" s="38" t="str">
        <f>IF('TSA Input'!J4263="","",IF('TSA Input'!J4263="Yes",'TSA Input'!B4263,"Ineligible"))</f>
        <v/>
      </c>
      <c r="D4288" s="39" t="str">
        <f>IF('TSA Input'!J4263="","",IF('TSA Input'!J4263="Yes",'TSA Input'!H4263,""))</f>
        <v/>
      </c>
      <c r="E4288" s="40" t="str">
        <f>IF('TSA Input'!J4263="","",IF('TSA Input'!J4263="Yes",'TSA Input'!G4263,""))</f>
        <v/>
      </c>
      <c r="F4288" s="42" t="str">
        <f>IF('TSA Input'!J4263="","",IF('TSA Input'!J4263="Yes",'TSA Input'!C4263,""))</f>
        <v/>
      </c>
      <c r="G4288" s="43" t="str">
        <f>IF('TSA Input'!J4263="","",IF('TSA Input'!J4263="Yes",'TSA Input'!I4263,""))</f>
        <v/>
      </c>
      <c r="H4288" s="43" t="str">
        <f>IF('TSA Input'!J4263="","",IF('TSA Input'!J4263="Yes",'TSA Input'!E4263,""))</f>
        <v/>
      </c>
      <c r="I4288" s="45" t="str">
        <f t="shared" si="2"/>
        <v/>
      </c>
      <c r="J4288" s="146" t="str">
        <f>IF('TSA Input'!$J4263="","",IF('TSA Input'!$J4263="Yes",'TSA Input'!$C4263,""))</f>
        <v/>
      </c>
      <c r="K4288" s="147" t="str">
        <f>IF('TSA Input'!$J4263="","",IF('TSA Input'!$J4263="Yes",'TSA Input'!$I4263,""))</f>
        <v/>
      </c>
      <c r="L4288" s="147" t="str">
        <f>IF('TSA Input'!$J4263="","",IF('TSA Input'!$J4263="Yes",'TSA Input'!$E4263,""))</f>
        <v/>
      </c>
      <c r="M4288" s="45" t="str">
        <f t="shared" si="3"/>
        <v/>
      </c>
      <c r="N4288" s="48"/>
      <c r="O4288" s="49"/>
      <c r="P4288" s="148" t="s">
        <v>31</v>
      </c>
      <c r="Q4288" s="149" t="s">
        <v>31</v>
      </c>
      <c r="R4288" s="1"/>
    </row>
    <row r="4289" spans="1:18" ht="15.75" hidden="1" customHeight="1">
      <c r="A4289" s="1" t="str">
        <f t="shared" si="1"/>
        <v/>
      </c>
      <c r="B4289" s="1"/>
      <c r="C4289" s="38" t="str">
        <f>IF('TSA Input'!J4264="","",IF('TSA Input'!J4264="Yes",'TSA Input'!B4264,"Ineligible"))</f>
        <v/>
      </c>
      <c r="D4289" s="39" t="str">
        <f>IF('TSA Input'!J4264="","",IF('TSA Input'!J4264="Yes",'TSA Input'!H4264,""))</f>
        <v/>
      </c>
      <c r="E4289" s="40" t="str">
        <f>IF('TSA Input'!J4264="","",IF('TSA Input'!J4264="Yes",'TSA Input'!G4264,""))</f>
        <v/>
      </c>
      <c r="F4289" s="42" t="str">
        <f>IF('TSA Input'!J4264="","",IF('TSA Input'!J4264="Yes",'TSA Input'!C4264,""))</f>
        <v/>
      </c>
      <c r="G4289" s="43" t="str">
        <f>IF('TSA Input'!J4264="","",IF('TSA Input'!J4264="Yes",'TSA Input'!I4264,""))</f>
        <v/>
      </c>
      <c r="H4289" s="43" t="str">
        <f>IF('TSA Input'!J4264="","",IF('TSA Input'!J4264="Yes",'TSA Input'!E4264,""))</f>
        <v/>
      </c>
      <c r="I4289" s="45" t="str">
        <f t="shared" si="2"/>
        <v/>
      </c>
      <c r="J4289" s="146" t="str">
        <f>IF('TSA Input'!$J4264="","",IF('TSA Input'!$J4264="Yes",'TSA Input'!$C4264,""))</f>
        <v/>
      </c>
      <c r="K4289" s="147" t="str">
        <f>IF('TSA Input'!$J4264="","",IF('TSA Input'!$J4264="Yes",'TSA Input'!$I4264,""))</f>
        <v/>
      </c>
      <c r="L4289" s="147" t="str">
        <f>IF('TSA Input'!$J4264="","",IF('TSA Input'!$J4264="Yes",'TSA Input'!$E4264,""))</f>
        <v/>
      </c>
      <c r="M4289" s="45" t="str">
        <f t="shared" si="3"/>
        <v/>
      </c>
      <c r="N4289" s="48"/>
      <c r="O4289" s="49"/>
      <c r="P4289" s="148" t="s">
        <v>31</v>
      </c>
      <c r="Q4289" s="149" t="s">
        <v>31</v>
      </c>
      <c r="R4289" s="1"/>
    </row>
    <row r="4290" spans="1:18" ht="15.75" hidden="1" customHeight="1">
      <c r="A4290" s="1" t="str">
        <f t="shared" si="1"/>
        <v/>
      </c>
      <c r="B4290" s="1"/>
      <c r="C4290" s="38" t="str">
        <f>IF('TSA Input'!J4265="","",IF('TSA Input'!J4265="Yes",'TSA Input'!B4265,"Ineligible"))</f>
        <v/>
      </c>
      <c r="D4290" s="39" t="str">
        <f>IF('TSA Input'!J4265="","",IF('TSA Input'!J4265="Yes",'TSA Input'!H4265,""))</f>
        <v/>
      </c>
      <c r="E4290" s="40" t="str">
        <f>IF('TSA Input'!J4265="","",IF('TSA Input'!J4265="Yes",'TSA Input'!G4265,""))</f>
        <v/>
      </c>
      <c r="F4290" s="42" t="str">
        <f>IF('TSA Input'!J4265="","",IF('TSA Input'!J4265="Yes",'TSA Input'!C4265,""))</f>
        <v/>
      </c>
      <c r="G4290" s="43" t="str">
        <f>IF('TSA Input'!J4265="","",IF('TSA Input'!J4265="Yes",'TSA Input'!I4265,""))</f>
        <v/>
      </c>
      <c r="H4290" s="43" t="str">
        <f>IF('TSA Input'!J4265="","",IF('TSA Input'!J4265="Yes",'TSA Input'!E4265,""))</f>
        <v/>
      </c>
      <c r="I4290" s="45" t="str">
        <f t="shared" si="2"/>
        <v/>
      </c>
      <c r="J4290" s="146" t="str">
        <f>IF('TSA Input'!$J4265="","",IF('TSA Input'!$J4265="Yes",'TSA Input'!$C4265,""))</f>
        <v/>
      </c>
      <c r="K4290" s="147" t="str">
        <f>IF('TSA Input'!$J4265="","",IF('TSA Input'!$J4265="Yes",'TSA Input'!$I4265,""))</f>
        <v/>
      </c>
      <c r="L4290" s="147" t="str">
        <f>IF('TSA Input'!$J4265="","",IF('TSA Input'!$J4265="Yes",'TSA Input'!$E4265,""))</f>
        <v/>
      </c>
      <c r="M4290" s="45" t="str">
        <f t="shared" si="3"/>
        <v/>
      </c>
      <c r="N4290" s="48"/>
      <c r="O4290" s="49"/>
      <c r="P4290" s="148" t="s">
        <v>31</v>
      </c>
      <c r="Q4290" s="149" t="s">
        <v>31</v>
      </c>
      <c r="R4290" s="1"/>
    </row>
    <row r="4291" spans="1:18" ht="15.75" hidden="1" customHeight="1">
      <c r="A4291" s="1" t="str">
        <f t="shared" si="1"/>
        <v/>
      </c>
      <c r="B4291" s="1"/>
      <c r="C4291" s="38" t="str">
        <f>IF('TSA Input'!J4266="","",IF('TSA Input'!J4266="Yes",'TSA Input'!B4266,"Ineligible"))</f>
        <v/>
      </c>
      <c r="D4291" s="39" t="str">
        <f>IF('TSA Input'!J4266="","",IF('TSA Input'!J4266="Yes",'TSA Input'!H4266,""))</f>
        <v/>
      </c>
      <c r="E4291" s="40" t="str">
        <f>IF('TSA Input'!J4266="","",IF('TSA Input'!J4266="Yes",'TSA Input'!G4266,""))</f>
        <v/>
      </c>
      <c r="F4291" s="42" t="str">
        <f>IF('TSA Input'!J4266="","",IF('TSA Input'!J4266="Yes",'TSA Input'!C4266,""))</f>
        <v/>
      </c>
      <c r="G4291" s="43" t="str">
        <f>IF('TSA Input'!J4266="","",IF('TSA Input'!J4266="Yes",'TSA Input'!I4266,""))</f>
        <v/>
      </c>
      <c r="H4291" s="43" t="str">
        <f>IF('TSA Input'!J4266="","",IF('TSA Input'!J4266="Yes",'TSA Input'!E4266,""))</f>
        <v/>
      </c>
      <c r="I4291" s="45" t="str">
        <f t="shared" si="2"/>
        <v/>
      </c>
      <c r="J4291" s="146" t="str">
        <f>IF('TSA Input'!$J4266="","",IF('TSA Input'!$J4266="Yes",'TSA Input'!$C4266,""))</f>
        <v/>
      </c>
      <c r="K4291" s="147" t="str">
        <f>IF('TSA Input'!$J4266="","",IF('TSA Input'!$J4266="Yes",'TSA Input'!$I4266,""))</f>
        <v/>
      </c>
      <c r="L4291" s="147" t="str">
        <f>IF('TSA Input'!$J4266="","",IF('TSA Input'!$J4266="Yes",'TSA Input'!$E4266,""))</f>
        <v/>
      </c>
      <c r="M4291" s="45" t="str">
        <f t="shared" si="3"/>
        <v/>
      </c>
      <c r="N4291" s="48"/>
      <c r="O4291" s="49"/>
      <c r="P4291" s="148" t="s">
        <v>31</v>
      </c>
      <c r="Q4291" s="149" t="s">
        <v>31</v>
      </c>
      <c r="R4291" s="1"/>
    </row>
    <row r="4292" spans="1:18" ht="15.75" hidden="1" customHeight="1">
      <c r="A4292" s="1" t="str">
        <f t="shared" si="1"/>
        <v/>
      </c>
      <c r="B4292" s="1"/>
      <c r="C4292" s="38" t="str">
        <f>IF('TSA Input'!J4267="","",IF('TSA Input'!J4267="Yes",'TSA Input'!B4267,"Ineligible"))</f>
        <v/>
      </c>
      <c r="D4292" s="39" t="str">
        <f>IF('TSA Input'!J4267="","",IF('TSA Input'!J4267="Yes",'TSA Input'!H4267,""))</f>
        <v/>
      </c>
      <c r="E4292" s="40" t="str">
        <f>IF('TSA Input'!J4267="","",IF('TSA Input'!J4267="Yes",'TSA Input'!G4267,""))</f>
        <v/>
      </c>
      <c r="F4292" s="42" t="str">
        <f>IF('TSA Input'!J4267="","",IF('TSA Input'!J4267="Yes",'TSA Input'!C4267,""))</f>
        <v/>
      </c>
      <c r="G4292" s="43" t="str">
        <f>IF('TSA Input'!J4267="","",IF('TSA Input'!J4267="Yes",'TSA Input'!I4267,""))</f>
        <v/>
      </c>
      <c r="H4292" s="43" t="str">
        <f>IF('TSA Input'!J4267="","",IF('TSA Input'!J4267="Yes",'TSA Input'!E4267,""))</f>
        <v/>
      </c>
      <c r="I4292" s="45" t="str">
        <f t="shared" si="2"/>
        <v/>
      </c>
      <c r="J4292" s="146" t="str">
        <f>IF('TSA Input'!$J4267="","",IF('TSA Input'!$J4267="Yes",'TSA Input'!$C4267,""))</f>
        <v/>
      </c>
      <c r="K4292" s="147" t="str">
        <f>IF('TSA Input'!$J4267="","",IF('TSA Input'!$J4267="Yes",'TSA Input'!$I4267,""))</f>
        <v/>
      </c>
      <c r="L4292" s="147" t="str">
        <f>IF('TSA Input'!$J4267="","",IF('TSA Input'!$J4267="Yes",'TSA Input'!$E4267,""))</f>
        <v/>
      </c>
      <c r="M4292" s="45" t="str">
        <f t="shared" si="3"/>
        <v/>
      </c>
      <c r="N4292" s="48"/>
      <c r="O4292" s="49"/>
      <c r="P4292" s="148" t="s">
        <v>31</v>
      </c>
      <c r="Q4292" s="149" t="s">
        <v>31</v>
      </c>
      <c r="R4292" s="1"/>
    </row>
    <row r="4293" spans="1:18" ht="15.75" hidden="1" customHeight="1">
      <c r="A4293" s="1" t="str">
        <f t="shared" si="1"/>
        <v/>
      </c>
      <c r="B4293" s="1"/>
      <c r="C4293" s="38" t="str">
        <f>IF('TSA Input'!J4268="","",IF('TSA Input'!J4268="Yes",'TSA Input'!B4268,"Ineligible"))</f>
        <v/>
      </c>
      <c r="D4293" s="39" t="str">
        <f>IF('TSA Input'!J4268="","",IF('TSA Input'!J4268="Yes",'TSA Input'!H4268,""))</f>
        <v/>
      </c>
      <c r="E4293" s="40" t="str">
        <f>IF('TSA Input'!J4268="","",IF('TSA Input'!J4268="Yes",'TSA Input'!G4268,""))</f>
        <v/>
      </c>
      <c r="F4293" s="42" t="str">
        <f>IF('TSA Input'!J4268="","",IF('TSA Input'!J4268="Yes",'TSA Input'!C4268,""))</f>
        <v/>
      </c>
      <c r="G4293" s="43" t="str">
        <f>IF('TSA Input'!J4268="","",IF('TSA Input'!J4268="Yes",'TSA Input'!I4268,""))</f>
        <v/>
      </c>
      <c r="H4293" s="43" t="str">
        <f>IF('TSA Input'!J4268="","",IF('TSA Input'!J4268="Yes",'TSA Input'!E4268,""))</f>
        <v/>
      </c>
      <c r="I4293" s="45" t="str">
        <f t="shared" si="2"/>
        <v/>
      </c>
      <c r="J4293" s="146" t="str">
        <f>IF('TSA Input'!$J4268="","",IF('TSA Input'!$J4268="Yes",'TSA Input'!$C4268,""))</f>
        <v/>
      </c>
      <c r="K4293" s="147" t="str">
        <f>IF('TSA Input'!$J4268="","",IF('TSA Input'!$J4268="Yes",'TSA Input'!$I4268,""))</f>
        <v/>
      </c>
      <c r="L4293" s="147" t="str">
        <f>IF('TSA Input'!$J4268="","",IF('TSA Input'!$J4268="Yes",'TSA Input'!$E4268,""))</f>
        <v/>
      </c>
      <c r="M4293" s="45" t="str">
        <f t="shared" si="3"/>
        <v/>
      </c>
      <c r="N4293" s="48"/>
      <c r="O4293" s="49"/>
      <c r="P4293" s="148" t="s">
        <v>31</v>
      </c>
      <c r="Q4293" s="149" t="s">
        <v>31</v>
      </c>
      <c r="R4293" s="1"/>
    </row>
    <row r="4294" spans="1:18" ht="15.75" hidden="1" customHeight="1">
      <c r="A4294" s="1" t="str">
        <f t="shared" si="1"/>
        <v/>
      </c>
      <c r="B4294" s="1"/>
      <c r="C4294" s="38" t="str">
        <f>IF('TSA Input'!J4269="","",IF('TSA Input'!J4269="Yes",'TSA Input'!B4269,"Ineligible"))</f>
        <v/>
      </c>
      <c r="D4294" s="39" t="str">
        <f>IF('TSA Input'!J4269="","",IF('TSA Input'!J4269="Yes",'TSA Input'!H4269,""))</f>
        <v/>
      </c>
      <c r="E4294" s="40" t="str">
        <f>IF('TSA Input'!J4269="","",IF('TSA Input'!J4269="Yes",'TSA Input'!G4269,""))</f>
        <v/>
      </c>
      <c r="F4294" s="42" t="str">
        <f>IF('TSA Input'!J4269="","",IF('TSA Input'!J4269="Yes",'TSA Input'!C4269,""))</f>
        <v/>
      </c>
      <c r="G4294" s="43" t="str">
        <f>IF('TSA Input'!J4269="","",IF('TSA Input'!J4269="Yes",'TSA Input'!I4269,""))</f>
        <v/>
      </c>
      <c r="H4294" s="43" t="str">
        <f>IF('TSA Input'!J4269="","",IF('TSA Input'!J4269="Yes",'TSA Input'!E4269,""))</f>
        <v/>
      </c>
      <c r="I4294" s="45" t="str">
        <f t="shared" si="2"/>
        <v/>
      </c>
      <c r="J4294" s="146" t="str">
        <f>IF('TSA Input'!$J4269="","",IF('TSA Input'!$J4269="Yes",'TSA Input'!$C4269,""))</f>
        <v/>
      </c>
      <c r="K4294" s="147" t="str">
        <f>IF('TSA Input'!$J4269="","",IF('TSA Input'!$J4269="Yes",'TSA Input'!$I4269,""))</f>
        <v/>
      </c>
      <c r="L4294" s="147" t="str">
        <f>IF('TSA Input'!$J4269="","",IF('TSA Input'!$J4269="Yes",'TSA Input'!$E4269,""))</f>
        <v/>
      </c>
      <c r="M4294" s="45" t="str">
        <f t="shared" si="3"/>
        <v/>
      </c>
      <c r="N4294" s="48"/>
      <c r="O4294" s="49"/>
      <c r="P4294" s="148" t="s">
        <v>31</v>
      </c>
      <c r="Q4294" s="149" t="s">
        <v>31</v>
      </c>
      <c r="R4294" s="1"/>
    </row>
    <row r="4295" spans="1:18" ht="15.75" hidden="1" customHeight="1">
      <c r="A4295" s="1" t="str">
        <f t="shared" si="1"/>
        <v/>
      </c>
      <c r="B4295" s="1"/>
      <c r="C4295" s="38" t="str">
        <f>IF('TSA Input'!J4270="","",IF('TSA Input'!J4270="Yes",'TSA Input'!B4270,"Ineligible"))</f>
        <v/>
      </c>
      <c r="D4295" s="39" t="str">
        <f>IF('TSA Input'!J4270="","",IF('TSA Input'!J4270="Yes",'TSA Input'!H4270,""))</f>
        <v/>
      </c>
      <c r="E4295" s="40" t="str">
        <f>IF('TSA Input'!J4270="","",IF('TSA Input'!J4270="Yes",'TSA Input'!G4270,""))</f>
        <v/>
      </c>
      <c r="F4295" s="42" t="str">
        <f>IF('TSA Input'!J4270="","",IF('TSA Input'!J4270="Yes",'TSA Input'!C4270,""))</f>
        <v/>
      </c>
      <c r="G4295" s="43" t="str">
        <f>IF('TSA Input'!J4270="","",IF('TSA Input'!J4270="Yes",'TSA Input'!I4270,""))</f>
        <v/>
      </c>
      <c r="H4295" s="43" t="str">
        <f>IF('TSA Input'!J4270="","",IF('TSA Input'!J4270="Yes",'TSA Input'!E4270,""))</f>
        <v/>
      </c>
      <c r="I4295" s="45" t="str">
        <f t="shared" si="2"/>
        <v/>
      </c>
      <c r="J4295" s="146" t="str">
        <f>IF('TSA Input'!$J4270="","",IF('TSA Input'!$J4270="Yes",'TSA Input'!$C4270,""))</f>
        <v/>
      </c>
      <c r="K4295" s="147" t="str">
        <f>IF('TSA Input'!$J4270="","",IF('TSA Input'!$J4270="Yes",'TSA Input'!$I4270,""))</f>
        <v/>
      </c>
      <c r="L4295" s="147" t="str">
        <f>IF('TSA Input'!$J4270="","",IF('TSA Input'!$J4270="Yes",'TSA Input'!$E4270,""))</f>
        <v/>
      </c>
      <c r="M4295" s="45" t="str">
        <f t="shared" si="3"/>
        <v/>
      </c>
      <c r="N4295" s="48"/>
      <c r="O4295" s="49"/>
      <c r="P4295" s="148" t="s">
        <v>31</v>
      </c>
      <c r="Q4295" s="149" t="s">
        <v>31</v>
      </c>
      <c r="R4295" s="1"/>
    </row>
    <row r="4296" spans="1:18" ht="15.75" hidden="1" customHeight="1">
      <c r="A4296" s="1" t="str">
        <f t="shared" si="1"/>
        <v/>
      </c>
      <c r="B4296" s="1"/>
      <c r="C4296" s="38" t="str">
        <f>IF('TSA Input'!J4271="","",IF('TSA Input'!J4271="Yes",'TSA Input'!B4271,"Ineligible"))</f>
        <v/>
      </c>
      <c r="D4296" s="39" t="str">
        <f>IF('TSA Input'!J4271="","",IF('TSA Input'!J4271="Yes",'TSA Input'!H4271,""))</f>
        <v/>
      </c>
      <c r="E4296" s="40" t="str">
        <f>IF('TSA Input'!J4271="","",IF('TSA Input'!J4271="Yes",'TSA Input'!G4271,""))</f>
        <v/>
      </c>
      <c r="F4296" s="42" t="str">
        <f>IF('TSA Input'!J4271="","",IF('TSA Input'!J4271="Yes",'TSA Input'!C4271,""))</f>
        <v/>
      </c>
      <c r="G4296" s="43" t="str">
        <f>IF('TSA Input'!J4271="","",IF('TSA Input'!J4271="Yes",'TSA Input'!I4271,""))</f>
        <v/>
      </c>
      <c r="H4296" s="43" t="str">
        <f>IF('TSA Input'!J4271="","",IF('TSA Input'!J4271="Yes",'TSA Input'!E4271,""))</f>
        <v/>
      </c>
      <c r="I4296" s="45" t="str">
        <f t="shared" si="2"/>
        <v/>
      </c>
      <c r="J4296" s="146" t="str">
        <f>IF('TSA Input'!$J4271="","",IF('TSA Input'!$J4271="Yes",'TSA Input'!$C4271,""))</f>
        <v/>
      </c>
      <c r="K4296" s="147" t="str">
        <f>IF('TSA Input'!$J4271="","",IF('TSA Input'!$J4271="Yes",'TSA Input'!$I4271,""))</f>
        <v/>
      </c>
      <c r="L4296" s="147" t="str">
        <f>IF('TSA Input'!$J4271="","",IF('TSA Input'!$J4271="Yes",'TSA Input'!$E4271,""))</f>
        <v/>
      </c>
      <c r="M4296" s="45" t="str">
        <f t="shared" si="3"/>
        <v/>
      </c>
      <c r="N4296" s="48"/>
      <c r="O4296" s="49"/>
      <c r="P4296" s="148" t="s">
        <v>31</v>
      </c>
      <c r="Q4296" s="149" t="s">
        <v>31</v>
      </c>
      <c r="R4296" s="1"/>
    </row>
    <row r="4297" spans="1:18" ht="15.75" hidden="1" customHeight="1">
      <c r="A4297" s="1" t="str">
        <f t="shared" si="1"/>
        <v/>
      </c>
      <c r="B4297" s="1"/>
      <c r="C4297" s="38" t="str">
        <f>IF('TSA Input'!J4272="","",IF('TSA Input'!J4272="Yes",'TSA Input'!B4272,"Ineligible"))</f>
        <v/>
      </c>
      <c r="D4297" s="39" t="str">
        <f>IF('TSA Input'!J4272="","",IF('TSA Input'!J4272="Yes",'TSA Input'!H4272,""))</f>
        <v/>
      </c>
      <c r="E4297" s="40" t="str">
        <f>IF('TSA Input'!J4272="","",IF('TSA Input'!J4272="Yes",'TSA Input'!G4272,""))</f>
        <v/>
      </c>
      <c r="F4297" s="42" t="str">
        <f>IF('TSA Input'!J4272="","",IF('TSA Input'!J4272="Yes",'TSA Input'!C4272,""))</f>
        <v/>
      </c>
      <c r="G4297" s="43" t="str">
        <f>IF('TSA Input'!J4272="","",IF('TSA Input'!J4272="Yes",'TSA Input'!I4272,""))</f>
        <v/>
      </c>
      <c r="H4297" s="43" t="str">
        <f>IF('TSA Input'!J4272="","",IF('TSA Input'!J4272="Yes",'TSA Input'!E4272,""))</f>
        <v/>
      </c>
      <c r="I4297" s="45" t="str">
        <f t="shared" si="2"/>
        <v/>
      </c>
      <c r="J4297" s="146" t="str">
        <f>IF('TSA Input'!$J4272="","",IF('TSA Input'!$J4272="Yes",'TSA Input'!$C4272,""))</f>
        <v/>
      </c>
      <c r="K4297" s="147" t="str">
        <f>IF('TSA Input'!$J4272="","",IF('TSA Input'!$J4272="Yes",'TSA Input'!$I4272,""))</f>
        <v/>
      </c>
      <c r="L4297" s="147" t="str">
        <f>IF('TSA Input'!$J4272="","",IF('TSA Input'!$J4272="Yes",'TSA Input'!$E4272,""))</f>
        <v/>
      </c>
      <c r="M4297" s="45" t="str">
        <f t="shared" si="3"/>
        <v/>
      </c>
      <c r="N4297" s="48"/>
      <c r="O4297" s="49"/>
      <c r="P4297" s="148" t="s">
        <v>31</v>
      </c>
      <c r="Q4297" s="149" t="s">
        <v>31</v>
      </c>
      <c r="R4297" s="1"/>
    </row>
    <row r="4298" spans="1:18" ht="15.75" hidden="1" customHeight="1">
      <c r="A4298" s="1" t="str">
        <f t="shared" si="1"/>
        <v/>
      </c>
      <c r="B4298" s="1"/>
      <c r="C4298" s="38" t="str">
        <f>IF('TSA Input'!J4273="","",IF('TSA Input'!J4273="Yes",'TSA Input'!B4273,"Ineligible"))</f>
        <v/>
      </c>
      <c r="D4298" s="39" t="str">
        <f>IF('TSA Input'!J4273="","",IF('TSA Input'!J4273="Yes",'TSA Input'!H4273,""))</f>
        <v/>
      </c>
      <c r="E4298" s="40" t="str">
        <f>IF('TSA Input'!J4273="","",IF('TSA Input'!J4273="Yes",'TSA Input'!G4273,""))</f>
        <v/>
      </c>
      <c r="F4298" s="42" t="str">
        <f>IF('TSA Input'!J4273="","",IF('TSA Input'!J4273="Yes",'TSA Input'!C4273,""))</f>
        <v/>
      </c>
      <c r="G4298" s="43" t="str">
        <f>IF('TSA Input'!J4273="","",IF('TSA Input'!J4273="Yes",'TSA Input'!I4273,""))</f>
        <v/>
      </c>
      <c r="H4298" s="43" t="str">
        <f>IF('TSA Input'!J4273="","",IF('TSA Input'!J4273="Yes",'TSA Input'!E4273,""))</f>
        <v/>
      </c>
      <c r="I4298" s="45" t="str">
        <f t="shared" si="2"/>
        <v/>
      </c>
      <c r="J4298" s="146" t="str">
        <f>IF('TSA Input'!$J4273="","",IF('TSA Input'!$J4273="Yes",'TSA Input'!$C4273,""))</f>
        <v/>
      </c>
      <c r="K4298" s="147" t="str">
        <f>IF('TSA Input'!$J4273="","",IF('TSA Input'!$J4273="Yes",'TSA Input'!$I4273,""))</f>
        <v/>
      </c>
      <c r="L4298" s="147" t="str">
        <f>IF('TSA Input'!$J4273="","",IF('TSA Input'!$J4273="Yes",'TSA Input'!$E4273,""))</f>
        <v/>
      </c>
      <c r="M4298" s="45" t="str">
        <f t="shared" si="3"/>
        <v/>
      </c>
      <c r="N4298" s="48"/>
      <c r="O4298" s="49"/>
      <c r="P4298" s="148" t="s">
        <v>31</v>
      </c>
      <c r="Q4298" s="149" t="s">
        <v>31</v>
      </c>
      <c r="R4298" s="1"/>
    </row>
    <row r="4299" spans="1:18" ht="15.75" hidden="1" customHeight="1">
      <c r="A4299" s="1" t="str">
        <f t="shared" si="1"/>
        <v/>
      </c>
      <c r="B4299" s="1"/>
      <c r="C4299" s="38" t="str">
        <f>IF('TSA Input'!J4274="","",IF('TSA Input'!J4274="Yes",'TSA Input'!B4274,"Ineligible"))</f>
        <v/>
      </c>
      <c r="D4299" s="39" t="str">
        <f>IF('TSA Input'!J4274="","",IF('TSA Input'!J4274="Yes",'TSA Input'!H4274,""))</f>
        <v/>
      </c>
      <c r="E4299" s="40" t="str">
        <f>IF('TSA Input'!J4274="","",IF('TSA Input'!J4274="Yes",'TSA Input'!G4274,""))</f>
        <v/>
      </c>
      <c r="F4299" s="42" t="str">
        <f>IF('TSA Input'!J4274="","",IF('TSA Input'!J4274="Yes",'TSA Input'!C4274,""))</f>
        <v/>
      </c>
      <c r="G4299" s="43" t="str">
        <f>IF('TSA Input'!J4274="","",IF('TSA Input'!J4274="Yes",'TSA Input'!I4274,""))</f>
        <v/>
      </c>
      <c r="H4299" s="43" t="str">
        <f>IF('TSA Input'!J4274="","",IF('TSA Input'!J4274="Yes",'TSA Input'!E4274,""))</f>
        <v/>
      </c>
      <c r="I4299" s="45" t="str">
        <f t="shared" si="2"/>
        <v/>
      </c>
      <c r="J4299" s="146" t="str">
        <f>IF('TSA Input'!$J4274="","",IF('TSA Input'!$J4274="Yes",'TSA Input'!$C4274,""))</f>
        <v/>
      </c>
      <c r="K4299" s="147" t="str">
        <f>IF('TSA Input'!$J4274="","",IF('TSA Input'!$J4274="Yes",'TSA Input'!$I4274,""))</f>
        <v/>
      </c>
      <c r="L4299" s="147" t="str">
        <f>IF('TSA Input'!$J4274="","",IF('TSA Input'!$J4274="Yes",'TSA Input'!$E4274,""))</f>
        <v/>
      </c>
      <c r="M4299" s="45" t="str">
        <f t="shared" si="3"/>
        <v/>
      </c>
      <c r="N4299" s="48"/>
      <c r="O4299" s="49"/>
      <c r="P4299" s="148" t="s">
        <v>31</v>
      </c>
      <c r="Q4299" s="149" t="s">
        <v>31</v>
      </c>
      <c r="R4299" s="1"/>
    </row>
    <row r="4300" spans="1:18" ht="15.75" hidden="1" customHeight="1">
      <c r="A4300" s="1" t="str">
        <f t="shared" si="1"/>
        <v/>
      </c>
      <c r="B4300" s="1"/>
      <c r="C4300" s="38" t="str">
        <f>IF('TSA Input'!J4275="","",IF('TSA Input'!J4275="Yes",'TSA Input'!B4275,"Ineligible"))</f>
        <v/>
      </c>
      <c r="D4300" s="39" t="str">
        <f>IF('TSA Input'!J4275="","",IF('TSA Input'!J4275="Yes",'TSA Input'!H4275,""))</f>
        <v/>
      </c>
      <c r="E4300" s="40" t="str">
        <f>IF('TSA Input'!J4275="","",IF('TSA Input'!J4275="Yes",'TSA Input'!G4275,""))</f>
        <v/>
      </c>
      <c r="F4300" s="42" t="str">
        <f>IF('TSA Input'!J4275="","",IF('TSA Input'!J4275="Yes",'TSA Input'!C4275,""))</f>
        <v/>
      </c>
      <c r="G4300" s="43" t="str">
        <f>IF('TSA Input'!J4275="","",IF('TSA Input'!J4275="Yes",'TSA Input'!I4275,""))</f>
        <v/>
      </c>
      <c r="H4300" s="43" t="str">
        <f>IF('TSA Input'!J4275="","",IF('TSA Input'!J4275="Yes",'TSA Input'!E4275,""))</f>
        <v/>
      </c>
      <c r="I4300" s="45" t="str">
        <f t="shared" si="2"/>
        <v/>
      </c>
      <c r="J4300" s="146" t="str">
        <f>IF('TSA Input'!$J4275="","",IF('TSA Input'!$J4275="Yes",'TSA Input'!$C4275,""))</f>
        <v/>
      </c>
      <c r="K4300" s="147" t="str">
        <f>IF('TSA Input'!$J4275="","",IF('TSA Input'!$J4275="Yes",'TSA Input'!$I4275,""))</f>
        <v/>
      </c>
      <c r="L4300" s="147" t="str">
        <f>IF('TSA Input'!$J4275="","",IF('TSA Input'!$J4275="Yes",'TSA Input'!$E4275,""))</f>
        <v/>
      </c>
      <c r="M4300" s="45" t="str">
        <f t="shared" si="3"/>
        <v/>
      </c>
      <c r="N4300" s="48"/>
      <c r="O4300" s="49"/>
      <c r="P4300" s="148" t="s">
        <v>31</v>
      </c>
      <c r="Q4300" s="149" t="s">
        <v>31</v>
      </c>
      <c r="R4300" s="1"/>
    </row>
    <row r="4301" spans="1:18" ht="15.75" hidden="1" customHeight="1">
      <c r="A4301" s="1" t="str">
        <f t="shared" si="1"/>
        <v/>
      </c>
      <c r="B4301" s="1"/>
      <c r="C4301" s="38" t="str">
        <f>IF('TSA Input'!J4276="","",IF('TSA Input'!J4276="Yes",'TSA Input'!B4276,"Ineligible"))</f>
        <v/>
      </c>
      <c r="D4301" s="39" t="str">
        <f>IF('TSA Input'!J4276="","",IF('TSA Input'!J4276="Yes",'TSA Input'!H4276,""))</f>
        <v/>
      </c>
      <c r="E4301" s="40" t="str">
        <f>IF('TSA Input'!J4276="","",IF('TSA Input'!J4276="Yes",'TSA Input'!G4276,""))</f>
        <v/>
      </c>
      <c r="F4301" s="42" t="str">
        <f>IF('TSA Input'!J4276="","",IF('TSA Input'!J4276="Yes",'TSA Input'!C4276,""))</f>
        <v/>
      </c>
      <c r="G4301" s="43" t="str">
        <f>IF('TSA Input'!J4276="","",IF('TSA Input'!J4276="Yes",'TSA Input'!I4276,""))</f>
        <v/>
      </c>
      <c r="H4301" s="43" t="str">
        <f>IF('TSA Input'!J4276="","",IF('TSA Input'!J4276="Yes",'TSA Input'!E4276,""))</f>
        <v/>
      </c>
      <c r="I4301" s="45" t="str">
        <f t="shared" si="2"/>
        <v/>
      </c>
      <c r="J4301" s="146" t="str">
        <f>IF('TSA Input'!$J4276="","",IF('TSA Input'!$J4276="Yes",'TSA Input'!$C4276,""))</f>
        <v/>
      </c>
      <c r="K4301" s="147" t="str">
        <f>IF('TSA Input'!$J4276="","",IF('TSA Input'!$J4276="Yes",'TSA Input'!$I4276,""))</f>
        <v/>
      </c>
      <c r="L4301" s="147" t="str">
        <f>IF('TSA Input'!$J4276="","",IF('TSA Input'!$J4276="Yes",'TSA Input'!$E4276,""))</f>
        <v/>
      </c>
      <c r="M4301" s="45" t="str">
        <f t="shared" si="3"/>
        <v/>
      </c>
      <c r="N4301" s="48"/>
      <c r="O4301" s="49"/>
      <c r="P4301" s="148" t="s">
        <v>31</v>
      </c>
      <c r="Q4301" s="149" t="s">
        <v>31</v>
      </c>
      <c r="R4301" s="1"/>
    </row>
    <row r="4302" spans="1:18" ht="15.75" hidden="1" customHeight="1">
      <c r="A4302" s="1" t="str">
        <f t="shared" si="1"/>
        <v/>
      </c>
      <c r="B4302" s="1"/>
      <c r="C4302" s="38" t="str">
        <f>IF('TSA Input'!J4277="","",IF('TSA Input'!J4277="Yes",'TSA Input'!B4277,"Ineligible"))</f>
        <v/>
      </c>
      <c r="D4302" s="39" t="str">
        <f>IF('TSA Input'!J4277="","",IF('TSA Input'!J4277="Yes",'TSA Input'!H4277,""))</f>
        <v/>
      </c>
      <c r="E4302" s="40" t="str">
        <f>IF('TSA Input'!J4277="","",IF('TSA Input'!J4277="Yes",'TSA Input'!G4277,""))</f>
        <v/>
      </c>
      <c r="F4302" s="42" t="str">
        <f>IF('TSA Input'!J4277="","",IF('TSA Input'!J4277="Yes",'TSA Input'!C4277,""))</f>
        <v/>
      </c>
      <c r="G4302" s="43" t="str">
        <f>IF('TSA Input'!J4277="","",IF('TSA Input'!J4277="Yes",'TSA Input'!I4277,""))</f>
        <v/>
      </c>
      <c r="H4302" s="43" t="str">
        <f>IF('TSA Input'!J4277="","",IF('TSA Input'!J4277="Yes",'TSA Input'!E4277,""))</f>
        <v/>
      </c>
      <c r="I4302" s="45" t="str">
        <f t="shared" si="2"/>
        <v/>
      </c>
      <c r="J4302" s="146" t="str">
        <f>IF('TSA Input'!$J4277="","",IF('TSA Input'!$J4277="Yes",'TSA Input'!$C4277,""))</f>
        <v/>
      </c>
      <c r="K4302" s="147" t="str">
        <f>IF('TSA Input'!$J4277="","",IF('TSA Input'!$J4277="Yes",'TSA Input'!$I4277,""))</f>
        <v/>
      </c>
      <c r="L4302" s="147" t="str">
        <f>IF('TSA Input'!$J4277="","",IF('TSA Input'!$J4277="Yes",'TSA Input'!$E4277,""))</f>
        <v/>
      </c>
      <c r="M4302" s="45" t="str">
        <f t="shared" si="3"/>
        <v/>
      </c>
      <c r="N4302" s="48"/>
      <c r="O4302" s="49"/>
      <c r="P4302" s="148" t="s">
        <v>31</v>
      </c>
      <c r="Q4302" s="149" t="s">
        <v>31</v>
      </c>
      <c r="R4302" s="1"/>
    </row>
    <row r="4303" spans="1:18" ht="15.75" hidden="1" customHeight="1">
      <c r="A4303" s="1" t="str">
        <f t="shared" si="1"/>
        <v/>
      </c>
      <c r="B4303" s="1"/>
      <c r="C4303" s="38" t="str">
        <f>IF('TSA Input'!J4278="","",IF('TSA Input'!J4278="Yes",'TSA Input'!B4278,"Ineligible"))</f>
        <v/>
      </c>
      <c r="D4303" s="39" t="str">
        <f>IF('TSA Input'!J4278="","",IF('TSA Input'!J4278="Yes",'TSA Input'!H4278,""))</f>
        <v/>
      </c>
      <c r="E4303" s="40" t="str">
        <f>IF('TSA Input'!J4278="","",IF('TSA Input'!J4278="Yes",'TSA Input'!G4278,""))</f>
        <v/>
      </c>
      <c r="F4303" s="42" t="str">
        <f>IF('TSA Input'!J4278="","",IF('TSA Input'!J4278="Yes",'TSA Input'!C4278,""))</f>
        <v/>
      </c>
      <c r="G4303" s="43" t="str">
        <f>IF('TSA Input'!J4278="","",IF('TSA Input'!J4278="Yes",'TSA Input'!I4278,""))</f>
        <v/>
      </c>
      <c r="H4303" s="43" t="str">
        <f>IF('TSA Input'!J4278="","",IF('TSA Input'!J4278="Yes",'TSA Input'!E4278,""))</f>
        <v/>
      </c>
      <c r="I4303" s="45" t="str">
        <f t="shared" si="2"/>
        <v/>
      </c>
      <c r="J4303" s="146" t="str">
        <f>IF('TSA Input'!$J4278="","",IF('TSA Input'!$J4278="Yes",'TSA Input'!$C4278,""))</f>
        <v/>
      </c>
      <c r="K4303" s="147" t="str">
        <f>IF('TSA Input'!$J4278="","",IF('TSA Input'!$J4278="Yes",'TSA Input'!$I4278,""))</f>
        <v/>
      </c>
      <c r="L4303" s="147" t="str">
        <f>IF('TSA Input'!$J4278="","",IF('TSA Input'!$J4278="Yes",'TSA Input'!$E4278,""))</f>
        <v/>
      </c>
      <c r="M4303" s="45" t="str">
        <f t="shared" si="3"/>
        <v/>
      </c>
      <c r="N4303" s="48"/>
      <c r="O4303" s="49"/>
      <c r="P4303" s="148" t="s">
        <v>31</v>
      </c>
      <c r="Q4303" s="149" t="s">
        <v>31</v>
      </c>
      <c r="R4303" s="1"/>
    </row>
    <row r="4304" spans="1:18" ht="15.75" hidden="1" customHeight="1">
      <c r="A4304" s="1" t="str">
        <f t="shared" si="1"/>
        <v/>
      </c>
      <c r="B4304" s="1"/>
      <c r="C4304" s="38" t="str">
        <f>IF('TSA Input'!J4279="","",IF('TSA Input'!J4279="Yes",'TSA Input'!B4279,"Ineligible"))</f>
        <v/>
      </c>
      <c r="D4304" s="39" t="str">
        <f>IF('TSA Input'!J4279="","",IF('TSA Input'!J4279="Yes",'TSA Input'!H4279,""))</f>
        <v/>
      </c>
      <c r="E4304" s="40" t="str">
        <f>IF('TSA Input'!J4279="","",IF('TSA Input'!J4279="Yes",'TSA Input'!G4279,""))</f>
        <v/>
      </c>
      <c r="F4304" s="42" t="str">
        <f>IF('TSA Input'!J4279="","",IF('TSA Input'!J4279="Yes",'TSA Input'!C4279,""))</f>
        <v/>
      </c>
      <c r="G4304" s="43" t="str">
        <f>IF('TSA Input'!J4279="","",IF('TSA Input'!J4279="Yes",'TSA Input'!I4279,""))</f>
        <v/>
      </c>
      <c r="H4304" s="43" t="str">
        <f>IF('TSA Input'!J4279="","",IF('TSA Input'!J4279="Yes",'TSA Input'!E4279,""))</f>
        <v/>
      </c>
      <c r="I4304" s="45" t="str">
        <f t="shared" si="2"/>
        <v/>
      </c>
      <c r="J4304" s="146" t="str">
        <f>IF('TSA Input'!$J4279="","",IF('TSA Input'!$J4279="Yes",'TSA Input'!$C4279,""))</f>
        <v/>
      </c>
      <c r="K4304" s="147" t="str">
        <f>IF('TSA Input'!$J4279="","",IF('TSA Input'!$J4279="Yes",'TSA Input'!$I4279,""))</f>
        <v/>
      </c>
      <c r="L4304" s="147" t="str">
        <f>IF('TSA Input'!$J4279="","",IF('TSA Input'!$J4279="Yes",'TSA Input'!$E4279,""))</f>
        <v/>
      </c>
      <c r="M4304" s="45" t="str">
        <f t="shared" si="3"/>
        <v/>
      </c>
      <c r="N4304" s="48"/>
      <c r="O4304" s="49"/>
      <c r="P4304" s="148" t="s">
        <v>31</v>
      </c>
      <c r="Q4304" s="149" t="s">
        <v>31</v>
      </c>
      <c r="R4304" s="1"/>
    </row>
    <row r="4305" spans="1:18" ht="15.75" hidden="1" customHeight="1">
      <c r="A4305" s="1" t="str">
        <f t="shared" si="1"/>
        <v/>
      </c>
      <c r="B4305" s="1"/>
      <c r="C4305" s="38" t="str">
        <f>IF('TSA Input'!J4280="","",IF('TSA Input'!J4280="Yes",'TSA Input'!B4280,"Ineligible"))</f>
        <v/>
      </c>
      <c r="D4305" s="39" t="str">
        <f>IF('TSA Input'!J4280="","",IF('TSA Input'!J4280="Yes",'TSA Input'!H4280,""))</f>
        <v/>
      </c>
      <c r="E4305" s="40" t="str">
        <f>IF('TSA Input'!J4280="","",IF('TSA Input'!J4280="Yes",'TSA Input'!G4280,""))</f>
        <v/>
      </c>
      <c r="F4305" s="42" t="str">
        <f>IF('TSA Input'!J4280="","",IF('TSA Input'!J4280="Yes",'TSA Input'!C4280,""))</f>
        <v/>
      </c>
      <c r="G4305" s="43" t="str">
        <f>IF('TSA Input'!J4280="","",IF('TSA Input'!J4280="Yes",'TSA Input'!I4280,""))</f>
        <v/>
      </c>
      <c r="H4305" s="43" t="str">
        <f>IF('TSA Input'!J4280="","",IF('TSA Input'!J4280="Yes",'TSA Input'!E4280,""))</f>
        <v/>
      </c>
      <c r="I4305" s="45" t="str">
        <f t="shared" si="2"/>
        <v/>
      </c>
      <c r="J4305" s="146" t="str">
        <f>IF('TSA Input'!$J4280="","",IF('TSA Input'!$J4280="Yes",'TSA Input'!$C4280,""))</f>
        <v/>
      </c>
      <c r="K4305" s="147" t="str">
        <f>IF('TSA Input'!$J4280="","",IF('TSA Input'!$J4280="Yes",'TSA Input'!$I4280,""))</f>
        <v/>
      </c>
      <c r="L4305" s="147" t="str">
        <f>IF('TSA Input'!$J4280="","",IF('TSA Input'!$J4280="Yes",'TSA Input'!$E4280,""))</f>
        <v/>
      </c>
      <c r="M4305" s="45" t="str">
        <f t="shared" si="3"/>
        <v/>
      </c>
      <c r="N4305" s="48"/>
      <c r="O4305" s="49"/>
      <c r="P4305" s="148" t="s">
        <v>31</v>
      </c>
      <c r="Q4305" s="149" t="s">
        <v>31</v>
      </c>
      <c r="R4305" s="1"/>
    </row>
    <row r="4306" spans="1:18" ht="15.75" hidden="1" customHeight="1">
      <c r="A4306" s="1" t="str">
        <f t="shared" si="1"/>
        <v/>
      </c>
      <c r="B4306" s="1"/>
      <c r="C4306" s="38" t="str">
        <f>IF('TSA Input'!J4281="","",IF('TSA Input'!J4281="Yes",'TSA Input'!B4281,"Ineligible"))</f>
        <v/>
      </c>
      <c r="D4306" s="39" t="str">
        <f>IF('TSA Input'!J4281="","",IF('TSA Input'!J4281="Yes",'TSA Input'!H4281,""))</f>
        <v/>
      </c>
      <c r="E4306" s="40" t="str">
        <f>IF('TSA Input'!J4281="","",IF('TSA Input'!J4281="Yes",'TSA Input'!G4281,""))</f>
        <v/>
      </c>
      <c r="F4306" s="42" t="str">
        <f>IF('TSA Input'!J4281="","",IF('TSA Input'!J4281="Yes",'TSA Input'!C4281,""))</f>
        <v/>
      </c>
      <c r="G4306" s="43" t="str">
        <f>IF('TSA Input'!J4281="","",IF('TSA Input'!J4281="Yes",'TSA Input'!I4281,""))</f>
        <v/>
      </c>
      <c r="H4306" s="43" t="str">
        <f>IF('TSA Input'!J4281="","",IF('TSA Input'!J4281="Yes",'TSA Input'!E4281,""))</f>
        <v/>
      </c>
      <c r="I4306" s="45" t="str">
        <f t="shared" si="2"/>
        <v/>
      </c>
      <c r="J4306" s="146" t="str">
        <f>IF('TSA Input'!$J4281="","",IF('TSA Input'!$J4281="Yes",'TSA Input'!$C4281,""))</f>
        <v/>
      </c>
      <c r="K4306" s="147" t="str">
        <f>IF('TSA Input'!$J4281="","",IF('TSA Input'!$J4281="Yes",'TSA Input'!$I4281,""))</f>
        <v/>
      </c>
      <c r="L4306" s="147" t="str">
        <f>IF('TSA Input'!$J4281="","",IF('TSA Input'!$J4281="Yes",'TSA Input'!$E4281,""))</f>
        <v/>
      </c>
      <c r="M4306" s="45" t="str">
        <f t="shared" si="3"/>
        <v/>
      </c>
      <c r="N4306" s="48"/>
      <c r="O4306" s="49"/>
      <c r="P4306" s="148" t="s">
        <v>31</v>
      </c>
      <c r="Q4306" s="149" t="s">
        <v>31</v>
      </c>
      <c r="R4306" s="1"/>
    </row>
    <row r="4307" spans="1:18" ht="15.75" hidden="1" customHeight="1">
      <c r="A4307" s="1" t="str">
        <f t="shared" si="1"/>
        <v/>
      </c>
      <c r="B4307" s="1"/>
      <c r="C4307" s="38" t="str">
        <f>IF('TSA Input'!J4282="","",IF('TSA Input'!J4282="Yes",'TSA Input'!B4282,"Ineligible"))</f>
        <v/>
      </c>
      <c r="D4307" s="39" t="str">
        <f>IF('TSA Input'!J4282="","",IF('TSA Input'!J4282="Yes",'TSA Input'!H4282,""))</f>
        <v/>
      </c>
      <c r="E4307" s="40" t="str">
        <f>IF('TSA Input'!J4282="","",IF('TSA Input'!J4282="Yes",'TSA Input'!G4282,""))</f>
        <v/>
      </c>
      <c r="F4307" s="42" t="str">
        <f>IF('TSA Input'!J4282="","",IF('TSA Input'!J4282="Yes",'TSA Input'!C4282,""))</f>
        <v/>
      </c>
      <c r="G4307" s="43" t="str">
        <f>IF('TSA Input'!J4282="","",IF('TSA Input'!J4282="Yes",'TSA Input'!I4282,""))</f>
        <v/>
      </c>
      <c r="H4307" s="43" t="str">
        <f>IF('TSA Input'!J4282="","",IF('TSA Input'!J4282="Yes",'TSA Input'!E4282,""))</f>
        <v/>
      </c>
      <c r="I4307" s="45" t="str">
        <f t="shared" si="2"/>
        <v/>
      </c>
      <c r="J4307" s="146" t="str">
        <f>IF('TSA Input'!$J4282="","",IF('TSA Input'!$J4282="Yes",'TSA Input'!$C4282,""))</f>
        <v/>
      </c>
      <c r="K4307" s="147" t="str">
        <f>IF('TSA Input'!$J4282="","",IF('TSA Input'!$J4282="Yes",'TSA Input'!$I4282,""))</f>
        <v/>
      </c>
      <c r="L4307" s="147" t="str">
        <f>IF('TSA Input'!$J4282="","",IF('TSA Input'!$J4282="Yes",'TSA Input'!$E4282,""))</f>
        <v/>
      </c>
      <c r="M4307" s="45" t="str">
        <f t="shared" si="3"/>
        <v/>
      </c>
      <c r="N4307" s="48"/>
      <c r="O4307" s="49"/>
      <c r="P4307" s="148" t="s">
        <v>31</v>
      </c>
      <c r="Q4307" s="149" t="s">
        <v>31</v>
      </c>
      <c r="R4307" s="1"/>
    </row>
    <row r="4308" spans="1:18" ht="15.75" hidden="1" customHeight="1">
      <c r="A4308" s="1" t="str">
        <f t="shared" si="1"/>
        <v/>
      </c>
      <c r="B4308" s="1"/>
      <c r="C4308" s="38" t="str">
        <f>IF('TSA Input'!J4283="","",IF('TSA Input'!J4283="Yes",'TSA Input'!B4283,"Ineligible"))</f>
        <v/>
      </c>
      <c r="D4308" s="39" t="str">
        <f>IF('TSA Input'!J4283="","",IF('TSA Input'!J4283="Yes",'TSA Input'!H4283,""))</f>
        <v/>
      </c>
      <c r="E4308" s="40" t="str">
        <f>IF('TSA Input'!J4283="","",IF('TSA Input'!J4283="Yes",'TSA Input'!G4283,""))</f>
        <v/>
      </c>
      <c r="F4308" s="42" t="str">
        <f>IF('TSA Input'!J4283="","",IF('TSA Input'!J4283="Yes",'TSA Input'!C4283,""))</f>
        <v/>
      </c>
      <c r="G4308" s="43" t="str">
        <f>IF('TSA Input'!J4283="","",IF('TSA Input'!J4283="Yes",'TSA Input'!I4283,""))</f>
        <v/>
      </c>
      <c r="H4308" s="43" t="str">
        <f>IF('TSA Input'!J4283="","",IF('TSA Input'!J4283="Yes",'TSA Input'!E4283,""))</f>
        <v/>
      </c>
      <c r="I4308" s="45" t="str">
        <f t="shared" si="2"/>
        <v/>
      </c>
      <c r="J4308" s="146" t="str">
        <f>IF('TSA Input'!$J4283="","",IF('TSA Input'!$J4283="Yes",'TSA Input'!$C4283,""))</f>
        <v/>
      </c>
      <c r="K4308" s="147" t="str">
        <f>IF('TSA Input'!$J4283="","",IF('TSA Input'!$J4283="Yes",'TSA Input'!$I4283,""))</f>
        <v/>
      </c>
      <c r="L4308" s="147" t="str">
        <f>IF('TSA Input'!$J4283="","",IF('TSA Input'!$J4283="Yes",'TSA Input'!$E4283,""))</f>
        <v/>
      </c>
      <c r="M4308" s="45" t="str">
        <f t="shared" si="3"/>
        <v/>
      </c>
      <c r="N4308" s="48"/>
      <c r="O4308" s="49"/>
      <c r="P4308" s="148" t="s">
        <v>31</v>
      </c>
      <c r="Q4308" s="149" t="s">
        <v>31</v>
      </c>
      <c r="R4308" s="1"/>
    </row>
    <row r="4309" spans="1:18" ht="15.75" hidden="1" customHeight="1">
      <c r="A4309" s="1" t="str">
        <f t="shared" si="1"/>
        <v/>
      </c>
      <c r="B4309" s="1"/>
      <c r="C4309" s="38" t="str">
        <f>IF('TSA Input'!J4284="","",IF('TSA Input'!J4284="Yes",'TSA Input'!B4284,"Ineligible"))</f>
        <v/>
      </c>
      <c r="D4309" s="39" t="str">
        <f>IF('TSA Input'!J4284="","",IF('TSA Input'!J4284="Yes",'TSA Input'!H4284,""))</f>
        <v/>
      </c>
      <c r="E4309" s="40" t="str">
        <f>IF('TSA Input'!J4284="","",IF('TSA Input'!J4284="Yes",'TSA Input'!G4284,""))</f>
        <v/>
      </c>
      <c r="F4309" s="42" t="str">
        <f>IF('TSA Input'!J4284="","",IF('TSA Input'!J4284="Yes",'TSA Input'!C4284,""))</f>
        <v/>
      </c>
      <c r="G4309" s="43" t="str">
        <f>IF('TSA Input'!J4284="","",IF('TSA Input'!J4284="Yes",'TSA Input'!I4284,""))</f>
        <v/>
      </c>
      <c r="H4309" s="43" t="str">
        <f>IF('TSA Input'!J4284="","",IF('TSA Input'!J4284="Yes",'TSA Input'!E4284,""))</f>
        <v/>
      </c>
      <c r="I4309" s="45" t="str">
        <f t="shared" si="2"/>
        <v/>
      </c>
      <c r="J4309" s="146" t="str">
        <f>IF('TSA Input'!$J4284="","",IF('TSA Input'!$J4284="Yes",'TSA Input'!$C4284,""))</f>
        <v/>
      </c>
      <c r="K4309" s="147" t="str">
        <f>IF('TSA Input'!$J4284="","",IF('TSA Input'!$J4284="Yes",'TSA Input'!$I4284,""))</f>
        <v/>
      </c>
      <c r="L4309" s="147" t="str">
        <f>IF('TSA Input'!$J4284="","",IF('TSA Input'!$J4284="Yes",'TSA Input'!$E4284,""))</f>
        <v/>
      </c>
      <c r="M4309" s="45" t="str">
        <f t="shared" si="3"/>
        <v/>
      </c>
      <c r="N4309" s="48"/>
      <c r="O4309" s="49"/>
      <c r="P4309" s="148" t="s">
        <v>31</v>
      </c>
      <c r="Q4309" s="149" t="s">
        <v>31</v>
      </c>
      <c r="R4309" s="1"/>
    </row>
    <row r="4310" spans="1:18" ht="15.75" hidden="1" customHeight="1">
      <c r="A4310" s="1" t="str">
        <f t="shared" si="1"/>
        <v/>
      </c>
      <c r="B4310" s="1"/>
      <c r="C4310" s="38" t="str">
        <f>IF('TSA Input'!J4285="","",IF('TSA Input'!J4285="Yes",'TSA Input'!B4285,"Ineligible"))</f>
        <v/>
      </c>
      <c r="D4310" s="39" t="str">
        <f>IF('TSA Input'!J4285="","",IF('TSA Input'!J4285="Yes",'TSA Input'!H4285,""))</f>
        <v/>
      </c>
      <c r="E4310" s="40" t="str">
        <f>IF('TSA Input'!J4285="","",IF('TSA Input'!J4285="Yes",'TSA Input'!G4285,""))</f>
        <v/>
      </c>
      <c r="F4310" s="42" t="str">
        <f>IF('TSA Input'!J4285="","",IF('TSA Input'!J4285="Yes",'TSA Input'!C4285,""))</f>
        <v/>
      </c>
      <c r="G4310" s="43" t="str">
        <f>IF('TSA Input'!J4285="","",IF('TSA Input'!J4285="Yes",'TSA Input'!I4285,""))</f>
        <v/>
      </c>
      <c r="H4310" s="43" t="str">
        <f>IF('TSA Input'!J4285="","",IF('TSA Input'!J4285="Yes",'TSA Input'!E4285,""))</f>
        <v/>
      </c>
      <c r="I4310" s="45" t="str">
        <f t="shared" si="2"/>
        <v/>
      </c>
      <c r="J4310" s="146" t="str">
        <f>IF('TSA Input'!$J4285="","",IF('TSA Input'!$J4285="Yes",'TSA Input'!$C4285,""))</f>
        <v/>
      </c>
      <c r="K4310" s="147" t="str">
        <f>IF('TSA Input'!$J4285="","",IF('TSA Input'!$J4285="Yes",'TSA Input'!$I4285,""))</f>
        <v/>
      </c>
      <c r="L4310" s="147" t="str">
        <f>IF('TSA Input'!$J4285="","",IF('TSA Input'!$J4285="Yes",'TSA Input'!$E4285,""))</f>
        <v/>
      </c>
      <c r="M4310" s="45" t="str">
        <f t="shared" si="3"/>
        <v/>
      </c>
      <c r="N4310" s="48"/>
      <c r="O4310" s="49"/>
      <c r="P4310" s="148" t="s">
        <v>31</v>
      </c>
      <c r="Q4310" s="149" t="s">
        <v>31</v>
      </c>
      <c r="R4310" s="1"/>
    </row>
    <row r="4311" spans="1:18" ht="15.75" hidden="1" customHeight="1">
      <c r="A4311" s="1" t="str">
        <f t="shared" si="1"/>
        <v/>
      </c>
      <c r="B4311" s="1"/>
      <c r="C4311" s="38" t="str">
        <f>IF('TSA Input'!J4286="","",IF('TSA Input'!J4286="Yes",'TSA Input'!B4286,"Ineligible"))</f>
        <v/>
      </c>
      <c r="D4311" s="39" t="str">
        <f>IF('TSA Input'!J4286="","",IF('TSA Input'!J4286="Yes",'TSA Input'!H4286,""))</f>
        <v/>
      </c>
      <c r="E4311" s="40" t="str">
        <f>IF('TSA Input'!J4286="","",IF('TSA Input'!J4286="Yes",'TSA Input'!G4286,""))</f>
        <v/>
      </c>
      <c r="F4311" s="42" t="str">
        <f>IF('TSA Input'!J4286="","",IF('TSA Input'!J4286="Yes",'TSA Input'!C4286,""))</f>
        <v/>
      </c>
      <c r="G4311" s="43" t="str">
        <f>IF('TSA Input'!J4286="","",IF('TSA Input'!J4286="Yes",'TSA Input'!I4286,""))</f>
        <v/>
      </c>
      <c r="H4311" s="43" t="str">
        <f>IF('TSA Input'!J4286="","",IF('TSA Input'!J4286="Yes",'TSA Input'!E4286,""))</f>
        <v/>
      </c>
      <c r="I4311" s="45" t="str">
        <f t="shared" si="2"/>
        <v/>
      </c>
      <c r="J4311" s="146" t="str">
        <f>IF('TSA Input'!$J4286="","",IF('TSA Input'!$J4286="Yes",'TSA Input'!$C4286,""))</f>
        <v/>
      </c>
      <c r="K4311" s="147" t="str">
        <f>IF('TSA Input'!$J4286="","",IF('TSA Input'!$J4286="Yes",'TSA Input'!$I4286,""))</f>
        <v/>
      </c>
      <c r="L4311" s="147" t="str">
        <f>IF('TSA Input'!$J4286="","",IF('TSA Input'!$J4286="Yes",'TSA Input'!$E4286,""))</f>
        <v/>
      </c>
      <c r="M4311" s="45" t="str">
        <f t="shared" si="3"/>
        <v/>
      </c>
      <c r="N4311" s="48"/>
      <c r="O4311" s="49"/>
      <c r="P4311" s="148" t="s">
        <v>31</v>
      </c>
      <c r="Q4311" s="149" t="s">
        <v>31</v>
      </c>
      <c r="R4311" s="1"/>
    </row>
    <row r="4312" spans="1:18" ht="15.75" hidden="1" customHeight="1">
      <c r="A4312" s="1" t="str">
        <f t="shared" si="1"/>
        <v/>
      </c>
      <c r="B4312" s="1"/>
      <c r="C4312" s="38" t="str">
        <f>IF('TSA Input'!J4287="","",IF('TSA Input'!J4287="Yes",'TSA Input'!B4287,"Ineligible"))</f>
        <v/>
      </c>
      <c r="D4312" s="39" t="str">
        <f>IF('TSA Input'!J4287="","",IF('TSA Input'!J4287="Yes",'TSA Input'!H4287,""))</f>
        <v/>
      </c>
      <c r="E4312" s="40" t="str">
        <f>IF('TSA Input'!J4287="","",IF('TSA Input'!J4287="Yes",'TSA Input'!G4287,""))</f>
        <v/>
      </c>
      <c r="F4312" s="42" t="str">
        <f>IF('TSA Input'!J4287="","",IF('TSA Input'!J4287="Yes",'TSA Input'!C4287,""))</f>
        <v/>
      </c>
      <c r="G4312" s="43" t="str">
        <f>IF('TSA Input'!J4287="","",IF('TSA Input'!J4287="Yes",'TSA Input'!I4287,""))</f>
        <v/>
      </c>
      <c r="H4312" s="43" t="str">
        <f>IF('TSA Input'!J4287="","",IF('TSA Input'!J4287="Yes",'TSA Input'!E4287,""))</f>
        <v/>
      </c>
      <c r="I4312" s="45" t="str">
        <f t="shared" si="2"/>
        <v/>
      </c>
      <c r="J4312" s="146" t="str">
        <f>IF('TSA Input'!$J4287="","",IF('TSA Input'!$J4287="Yes",'TSA Input'!$C4287,""))</f>
        <v/>
      </c>
      <c r="K4312" s="147" t="str">
        <f>IF('TSA Input'!$J4287="","",IF('TSA Input'!$J4287="Yes",'TSA Input'!$I4287,""))</f>
        <v/>
      </c>
      <c r="L4312" s="147" t="str">
        <f>IF('TSA Input'!$J4287="","",IF('TSA Input'!$J4287="Yes",'TSA Input'!$E4287,""))</f>
        <v/>
      </c>
      <c r="M4312" s="45" t="str">
        <f t="shared" si="3"/>
        <v/>
      </c>
      <c r="N4312" s="48"/>
      <c r="O4312" s="49"/>
      <c r="P4312" s="148" t="s">
        <v>31</v>
      </c>
      <c r="Q4312" s="149" t="s">
        <v>31</v>
      </c>
      <c r="R4312" s="1"/>
    </row>
    <row r="4313" spans="1:18" ht="15.75" hidden="1" customHeight="1">
      <c r="A4313" s="1" t="str">
        <f t="shared" si="1"/>
        <v/>
      </c>
      <c r="B4313" s="1"/>
      <c r="C4313" s="38" t="str">
        <f>IF('TSA Input'!J4288="","",IF('TSA Input'!J4288="Yes",'TSA Input'!B4288,"Ineligible"))</f>
        <v/>
      </c>
      <c r="D4313" s="39" t="str">
        <f>IF('TSA Input'!J4288="","",IF('TSA Input'!J4288="Yes",'TSA Input'!H4288,""))</f>
        <v/>
      </c>
      <c r="E4313" s="40" t="str">
        <f>IF('TSA Input'!J4288="","",IF('TSA Input'!J4288="Yes",'TSA Input'!G4288,""))</f>
        <v/>
      </c>
      <c r="F4313" s="42" t="str">
        <f>IF('TSA Input'!J4288="","",IF('TSA Input'!J4288="Yes",'TSA Input'!C4288,""))</f>
        <v/>
      </c>
      <c r="G4313" s="43" t="str">
        <f>IF('TSA Input'!J4288="","",IF('TSA Input'!J4288="Yes",'TSA Input'!I4288,""))</f>
        <v/>
      </c>
      <c r="H4313" s="43" t="str">
        <f>IF('TSA Input'!J4288="","",IF('TSA Input'!J4288="Yes",'TSA Input'!E4288,""))</f>
        <v/>
      </c>
      <c r="I4313" s="45" t="str">
        <f t="shared" si="2"/>
        <v/>
      </c>
      <c r="J4313" s="146" t="str">
        <f>IF('TSA Input'!$J4288="","",IF('TSA Input'!$J4288="Yes",'TSA Input'!$C4288,""))</f>
        <v/>
      </c>
      <c r="K4313" s="147" t="str">
        <f>IF('TSA Input'!$J4288="","",IF('TSA Input'!$J4288="Yes",'TSA Input'!$I4288,""))</f>
        <v/>
      </c>
      <c r="L4313" s="147" t="str">
        <f>IF('TSA Input'!$J4288="","",IF('TSA Input'!$J4288="Yes",'TSA Input'!$E4288,""))</f>
        <v/>
      </c>
      <c r="M4313" s="45" t="str">
        <f t="shared" si="3"/>
        <v/>
      </c>
      <c r="N4313" s="48"/>
      <c r="O4313" s="49"/>
      <c r="P4313" s="148" t="s">
        <v>31</v>
      </c>
      <c r="Q4313" s="149" t="s">
        <v>31</v>
      </c>
      <c r="R4313" s="1"/>
    </row>
    <row r="4314" spans="1:18" ht="15.75" hidden="1" customHeight="1">
      <c r="A4314" s="1" t="str">
        <f t="shared" si="1"/>
        <v/>
      </c>
      <c r="B4314" s="1"/>
      <c r="C4314" s="38" t="str">
        <f>IF('TSA Input'!J4289="","",IF('TSA Input'!J4289="Yes",'TSA Input'!B4289,"Ineligible"))</f>
        <v/>
      </c>
      <c r="D4314" s="39" t="str">
        <f>IF('TSA Input'!J4289="","",IF('TSA Input'!J4289="Yes",'TSA Input'!H4289,""))</f>
        <v/>
      </c>
      <c r="E4314" s="40" t="str">
        <f>IF('TSA Input'!J4289="","",IF('TSA Input'!J4289="Yes",'TSA Input'!G4289,""))</f>
        <v/>
      </c>
      <c r="F4314" s="42" t="str">
        <f>IF('TSA Input'!J4289="","",IF('TSA Input'!J4289="Yes",'TSA Input'!C4289,""))</f>
        <v/>
      </c>
      <c r="G4314" s="43" t="str">
        <f>IF('TSA Input'!J4289="","",IF('TSA Input'!J4289="Yes",'TSA Input'!I4289,""))</f>
        <v/>
      </c>
      <c r="H4314" s="43" t="str">
        <f>IF('TSA Input'!J4289="","",IF('TSA Input'!J4289="Yes",'TSA Input'!E4289,""))</f>
        <v/>
      </c>
      <c r="I4314" s="45" t="str">
        <f t="shared" si="2"/>
        <v/>
      </c>
      <c r="J4314" s="146" t="str">
        <f>IF('TSA Input'!$J4289="","",IF('TSA Input'!$J4289="Yes",'TSA Input'!$C4289,""))</f>
        <v/>
      </c>
      <c r="K4314" s="147" t="str">
        <f>IF('TSA Input'!$J4289="","",IF('TSA Input'!$J4289="Yes",'TSA Input'!$I4289,""))</f>
        <v/>
      </c>
      <c r="L4314" s="147" t="str">
        <f>IF('TSA Input'!$J4289="","",IF('TSA Input'!$J4289="Yes",'TSA Input'!$E4289,""))</f>
        <v/>
      </c>
      <c r="M4314" s="45" t="str">
        <f t="shared" si="3"/>
        <v/>
      </c>
      <c r="N4314" s="48"/>
      <c r="O4314" s="49"/>
      <c r="P4314" s="148" t="s">
        <v>31</v>
      </c>
      <c r="Q4314" s="149" t="s">
        <v>31</v>
      </c>
      <c r="R4314" s="1"/>
    </row>
    <row r="4315" spans="1:18" ht="15.75" hidden="1" customHeight="1">
      <c r="A4315" s="1" t="str">
        <f t="shared" si="1"/>
        <v/>
      </c>
      <c r="B4315" s="1"/>
      <c r="C4315" s="38" t="str">
        <f>IF('TSA Input'!J4290="","",IF('TSA Input'!J4290="Yes",'TSA Input'!B4290,"Ineligible"))</f>
        <v/>
      </c>
      <c r="D4315" s="39" t="str">
        <f>IF('TSA Input'!J4290="","",IF('TSA Input'!J4290="Yes",'TSA Input'!H4290,""))</f>
        <v/>
      </c>
      <c r="E4315" s="40" t="str">
        <f>IF('TSA Input'!J4290="","",IF('TSA Input'!J4290="Yes",'TSA Input'!G4290,""))</f>
        <v/>
      </c>
      <c r="F4315" s="42" t="str">
        <f>IF('TSA Input'!J4290="","",IF('TSA Input'!J4290="Yes",'TSA Input'!C4290,""))</f>
        <v/>
      </c>
      <c r="G4315" s="43" t="str">
        <f>IF('TSA Input'!J4290="","",IF('TSA Input'!J4290="Yes",'TSA Input'!I4290,""))</f>
        <v/>
      </c>
      <c r="H4315" s="43" t="str">
        <f>IF('TSA Input'!J4290="","",IF('TSA Input'!J4290="Yes",'TSA Input'!E4290,""))</f>
        <v/>
      </c>
      <c r="I4315" s="45" t="str">
        <f t="shared" si="2"/>
        <v/>
      </c>
      <c r="J4315" s="146" t="str">
        <f>IF('TSA Input'!$J4290="","",IF('TSA Input'!$J4290="Yes",'TSA Input'!$C4290,""))</f>
        <v/>
      </c>
      <c r="K4315" s="147" t="str">
        <f>IF('TSA Input'!$J4290="","",IF('TSA Input'!$J4290="Yes",'TSA Input'!$I4290,""))</f>
        <v/>
      </c>
      <c r="L4315" s="147" t="str">
        <f>IF('TSA Input'!$J4290="","",IF('TSA Input'!$J4290="Yes",'TSA Input'!$E4290,""))</f>
        <v/>
      </c>
      <c r="M4315" s="45" t="str">
        <f t="shared" si="3"/>
        <v/>
      </c>
      <c r="N4315" s="48"/>
      <c r="O4315" s="49"/>
      <c r="P4315" s="148" t="s">
        <v>31</v>
      </c>
      <c r="Q4315" s="149" t="s">
        <v>31</v>
      </c>
      <c r="R4315" s="1"/>
    </row>
    <row r="4316" spans="1:18" ht="15.75" hidden="1" customHeight="1">
      <c r="A4316" s="1" t="str">
        <f t="shared" si="1"/>
        <v/>
      </c>
      <c r="B4316" s="1"/>
      <c r="C4316" s="38" t="str">
        <f>IF('TSA Input'!J4291="","",IF('TSA Input'!J4291="Yes",'TSA Input'!B4291,"Ineligible"))</f>
        <v/>
      </c>
      <c r="D4316" s="39" t="str">
        <f>IF('TSA Input'!J4291="","",IF('TSA Input'!J4291="Yes",'TSA Input'!H4291,""))</f>
        <v/>
      </c>
      <c r="E4316" s="40" t="str">
        <f>IF('TSA Input'!J4291="","",IF('TSA Input'!J4291="Yes",'TSA Input'!G4291,""))</f>
        <v/>
      </c>
      <c r="F4316" s="42" t="str">
        <f>IF('TSA Input'!J4291="","",IF('TSA Input'!J4291="Yes",'TSA Input'!C4291,""))</f>
        <v/>
      </c>
      <c r="G4316" s="43" t="str">
        <f>IF('TSA Input'!J4291="","",IF('TSA Input'!J4291="Yes",'TSA Input'!I4291,""))</f>
        <v/>
      </c>
      <c r="H4316" s="43" t="str">
        <f>IF('TSA Input'!J4291="","",IF('TSA Input'!J4291="Yes",'TSA Input'!E4291,""))</f>
        <v/>
      </c>
      <c r="I4316" s="45" t="str">
        <f t="shared" si="2"/>
        <v/>
      </c>
      <c r="J4316" s="146" t="str">
        <f>IF('TSA Input'!$J4291="","",IF('TSA Input'!$J4291="Yes",'TSA Input'!$C4291,""))</f>
        <v/>
      </c>
      <c r="K4316" s="147" t="str">
        <f>IF('TSA Input'!$J4291="","",IF('TSA Input'!$J4291="Yes",'TSA Input'!$I4291,""))</f>
        <v/>
      </c>
      <c r="L4316" s="147" t="str">
        <f>IF('TSA Input'!$J4291="","",IF('TSA Input'!$J4291="Yes",'TSA Input'!$E4291,""))</f>
        <v/>
      </c>
      <c r="M4316" s="45" t="str">
        <f t="shared" si="3"/>
        <v/>
      </c>
      <c r="N4316" s="48"/>
      <c r="O4316" s="49"/>
      <c r="P4316" s="148" t="s">
        <v>31</v>
      </c>
      <c r="Q4316" s="149" t="s">
        <v>31</v>
      </c>
      <c r="R4316" s="1"/>
    </row>
    <row r="4317" spans="1:18" ht="15.75" hidden="1" customHeight="1">
      <c r="A4317" s="1" t="str">
        <f t="shared" si="1"/>
        <v/>
      </c>
      <c r="B4317" s="1"/>
      <c r="C4317" s="38" t="str">
        <f>IF('TSA Input'!J4292="","",IF('TSA Input'!J4292="Yes",'TSA Input'!B4292,"Ineligible"))</f>
        <v/>
      </c>
      <c r="D4317" s="39" t="str">
        <f>IF('TSA Input'!J4292="","",IF('TSA Input'!J4292="Yes",'TSA Input'!H4292,""))</f>
        <v/>
      </c>
      <c r="E4317" s="40" t="str">
        <f>IF('TSA Input'!J4292="","",IF('TSA Input'!J4292="Yes",'TSA Input'!G4292,""))</f>
        <v/>
      </c>
      <c r="F4317" s="42" t="str">
        <f>IF('TSA Input'!J4292="","",IF('TSA Input'!J4292="Yes",'TSA Input'!C4292,""))</f>
        <v/>
      </c>
      <c r="G4317" s="43" t="str">
        <f>IF('TSA Input'!J4292="","",IF('TSA Input'!J4292="Yes",'TSA Input'!I4292,""))</f>
        <v/>
      </c>
      <c r="H4317" s="43" t="str">
        <f>IF('TSA Input'!J4292="","",IF('TSA Input'!J4292="Yes",'TSA Input'!E4292,""))</f>
        <v/>
      </c>
      <c r="I4317" s="45" t="str">
        <f t="shared" si="2"/>
        <v/>
      </c>
      <c r="J4317" s="146" t="str">
        <f>IF('TSA Input'!$J4292="","",IF('TSA Input'!$J4292="Yes",'TSA Input'!$C4292,""))</f>
        <v/>
      </c>
      <c r="K4317" s="147" t="str">
        <f>IF('TSA Input'!$J4292="","",IF('TSA Input'!$J4292="Yes",'TSA Input'!$I4292,""))</f>
        <v/>
      </c>
      <c r="L4317" s="147" t="str">
        <f>IF('TSA Input'!$J4292="","",IF('TSA Input'!$J4292="Yes",'TSA Input'!$E4292,""))</f>
        <v/>
      </c>
      <c r="M4317" s="45" t="str">
        <f t="shared" si="3"/>
        <v/>
      </c>
      <c r="N4317" s="48"/>
      <c r="O4317" s="49"/>
      <c r="P4317" s="148" t="s">
        <v>31</v>
      </c>
      <c r="Q4317" s="149" t="s">
        <v>31</v>
      </c>
      <c r="R4317" s="1"/>
    </row>
    <row r="4318" spans="1:18" ht="15.75" hidden="1" customHeight="1">
      <c r="A4318" s="1" t="str">
        <f t="shared" si="1"/>
        <v/>
      </c>
      <c r="B4318" s="1"/>
      <c r="C4318" s="38" t="str">
        <f>IF('TSA Input'!J4293="","",IF('TSA Input'!J4293="Yes",'TSA Input'!B4293,"Ineligible"))</f>
        <v/>
      </c>
      <c r="D4318" s="39" t="str">
        <f>IF('TSA Input'!J4293="","",IF('TSA Input'!J4293="Yes",'TSA Input'!H4293,""))</f>
        <v/>
      </c>
      <c r="E4318" s="40" t="str">
        <f>IF('TSA Input'!J4293="","",IF('TSA Input'!J4293="Yes",'TSA Input'!G4293,""))</f>
        <v/>
      </c>
      <c r="F4318" s="42" t="str">
        <f>IF('TSA Input'!J4293="","",IF('TSA Input'!J4293="Yes",'TSA Input'!C4293,""))</f>
        <v/>
      </c>
      <c r="G4318" s="43" t="str">
        <f>IF('TSA Input'!J4293="","",IF('TSA Input'!J4293="Yes",'TSA Input'!I4293,""))</f>
        <v/>
      </c>
      <c r="H4318" s="43" t="str">
        <f>IF('TSA Input'!J4293="","",IF('TSA Input'!J4293="Yes",'TSA Input'!E4293,""))</f>
        <v/>
      </c>
      <c r="I4318" s="45" t="str">
        <f t="shared" si="2"/>
        <v/>
      </c>
      <c r="J4318" s="146" t="str">
        <f>IF('TSA Input'!$J4293="","",IF('TSA Input'!$J4293="Yes",'TSA Input'!$C4293,""))</f>
        <v/>
      </c>
      <c r="K4318" s="147" t="str">
        <f>IF('TSA Input'!$J4293="","",IF('TSA Input'!$J4293="Yes",'TSA Input'!$I4293,""))</f>
        <v/>
      </c>
      <c r="L4318" s="147" t="str">
        <f>IF('TSA Input'!$J4293="","",IF('TSA Input'!$J4293="Yes",'TSA Input'!$E4293,""))</f>
        <v/>
      </c>
      <c r="M4318" s="45" t="str">
        <f t="shared" si="3"/>
        <v/>
      </c>
      <c r="N4318" s="48"/>
      <c r="O4318" s="49"/>
      <c r="P4318" s="148" t="s">
        <v>31</v>
      </c>
      <c r="Q4318" s="149" t="s">
        <v>31</v>
      </c>
      <c r="R4318" s="1"/>
    </row>
    <row r="4319" spans="1:18" ht="15.75" hidden="1" customHeight="1">
      <c r="A4319" s="1" t="str">
        <f t="shared" si="1"/>
        <v/>
      </c>
      <c r="B4319" s="1"/>
      <c r="C4319" s="38" t="str">
        <f>IF('TSA Input'!J4294="","",IF('TSA Input'!J4294="Yes",'TSA Input'!B4294,"Ineligible"))</f>
        <v/>
      </c>
      <c r="D4319" s="39" t="str">
        <f>IF('TSA Input'!J4294="","",IF('TSA Input'!J4294="Yes",'TSA Input'!H4294,""))</f>
        <v/>
      </c>
      <c r="E4319" s="40" t="str">
        <f>IF('TSA Input'!J4294="","",IF('TSA Input'!J4294="Yes",'TSA Input'!G4294,""))</f>
        <v/>
      </c>
      <c r="F4319" s="42" t="str">
        <f>IF('TSA Input'!J4294="","",IF('TSA Input'!J4294="Yes",'TSA Input'!C4294,""))</f>
        <v/>
      </c>
      <c r="G4319" s="43" t="str">
        <f>IF('TSA Input'!J4294="","",IF('TSA Input'!J4294="Yes",'TSA Input'!I4294,""))</f>
        <v/>
      </c>
      <c r="H4319" s="43" t="str">
        <f>IF('TSA Input'!J4294="","",IF('TSA Input'!J4294="Yes",'TSA Input'!E4294,""))</f>
        <v/>
      </c>
      <c r="I4319" s="45" t="str">
        <f t="shared" si="2"/>
        <v/>
      </c>
      <c r="J4319" s="146" t="str">
        <f>IF('TSA Input'!$J4294="","",IF('TSA Input'!$J4294="Yes",'TSA Input'!$C4294,""))</f>
        <v/>
      </c>
      <c r="K4319" s="147" t="str">
        <f>IF('TSA Input'!$J4294="","",IF('TSA Input'!$J4294="Yes",'TSA Input'!$I4294,""))</f>
        <v/>
      </c>
      <c r="L4319" s="147" t="str">
        <f>IF('TSA Input'!$J4294="","",IF('TSA Input'!$J4294="Yes",'TSA Input'!$E4294,""))</f>
        <v/>
      </c>
      <c r="M4319" s="45" t="str">
        <f t="shared" si="3"/>
        <v/>
      </c>
      <c r="N4319" s="48"/>
      <c r="O4319" s="49"/>
      <c r="P4319" s="148" t="s">
        <v>31</v>
      </c>
      <c r="Q4319" s="149" t="s">
        <v>31</v>
      </c>
      <c r="R4319" s="1"/>
    </row>
    <row r="4320" spans="1:18" ht="15.75" hidden="1" customHeight="1">
      <c r="A4320" s="1" t="str">
        <f t="shared" si="1"/>
        <v/>
      </c>
      <c r="B4320" s="1"/>
      <c r="C4320" s="38" t="str">
        <f>IF('TSA Input'!J4295="","",IF('TSA Input'!J4295="Yes",'TSA Input'!B4295,"Ineligible"))</f>
        <v/>
      </c>
      <c r="D4320" s="39" t="str">
        <f>IF('TSA Input'!J4295="","",IF('TSA Input'!J4295="Yes",'TSA Input'!H4295,""))</f>
        <v/>
      </c>
      <c r="E4320" s="40" t="str">
        <f>IF('TSA Input'!J4295="","",IF('TSA Input'!J4295="Yes",'TSA Input'!G4295,""))</f>
        <v/>
      </c>
      <c r="F4320" s="42" t="str">
        <f>IF('TSA Input'!J4295="","",IF('TSA Input'!J4295="Yes",'TSA Input'!C4295,""))</f>
        <v/>
      </c>
      <c r="G4320" s="43" t="str">
        <f>IF('TSA Input'!J4295="","",IF('TSA Input'!J4295="Yes",'TSA Input'!I4295,""))</f>
        <v/>
      </c>
      <c r="H4320" s="43" t="str">
        <f>IF('TSA Input'!J4295="","",IF('TSA Input'!J4295="Yes",'TSA Input'!E4295,""))</f>
        <v/>
      </c>
      <c r="I4320" s="45" t="str">
        <f t="shared" si="2"/>
        <v/>
      </c>
      <c r="J4320" s="146" t="str">
        <f>IF('TSA Input'!$J4295="","",IF('TSA Input'!$J4295="Yes",'TSA Input'!$C4295,""))</f>
        <v/>
      </c>
      <c r="K4320" s="147" t="str">
        <f>IF('TSA Input'!$J4295="","",IF('TSA Input'!$J4295="Yes",'TSA Input'!$I4295,""))</f>
        <v/>
      </c>
      <c r="L4320" s="147" t="str">
        <f>IF('TSA Input'!$J4295="","",IF('TSA Input'!$J4295="Yes",'TSA Input'!$E4295,""))</f>
        <v/>
      </c>
      <c r="M4320" s="45" t="str">
        <f t="shared" si="3"/>
        <v/>
      </c>
      <c r="N4320" s="48"/>
      <c r="O4320" s="49"/>
      <c r="P4320" s="148" t="s">
        <v>31</v>
      </c>
      <c r="Q4320" s="149" t="s">
        <v>31</v>
      </c>
      <c r="R4320" s="1"/>
    </row>
    <row r="4321" spans="1:18" ht="15.75" hidden="1" customHeight="1">
      <c r="A4321" s="1" t="str">
        <f t="shared" si="1"/>
        <v/>
      </c>
      <c r="B4321" s="1"/>
      <c r="C4321" s="38" t="str">
        <f>IF('TSA Input'!J4296="","",IF('TSA Input'!J4296="Yes",'TSA Input'!B4296,"Ineligible"))</f>
        <v/>
      </c>
      <c r="D4321" s="39" t="str">
        <f>IF('TSA Input'!J4296="","",IF('TSA Input'!J4296="Yes",'TSA Input'!H4296,""))</f>
        <v/>
      </c>
      <c r="E4321" s="40" t="str">
        <f>IF('TSA Input'!J4296="","",IF('TSA Input'!J4296="Yes",'TSA Input'!G4296,""))</f>
        <v/>
      </c>
      <c r="F4321" s="42" t="str">
        <f>IF('TSA Input'!J4296="","",IF('TSA Input'!J4296="Yes",'TSA Input'!C4296,""))</f>
        <v/>
      </c>
      <c r="G4321" s="43" t="str">
        <f>IF('TSA Input'!J4296="","",IF('TSA Input'!J4296="Yes",'TSA Input'!I4296,""))</f>
        <v/>
      </c>
      <c r="H4321" s="43" t="str">
        <f>IF('TSA Input'!J4296="","",IF('TSA Input'!J4296="Yes",'TSA Input'!E4296,""))</f>
        <v/>
      </c>
      <c r="I4321" s="45" t="str">
        <f t="shared" si="2"/>
        <v/>
      </c>
      <c r="J4321" s="146" t="str">
        <f>IF('TSA Input'!$J4296="","",IF('TSA Input'!$J4296="Yes",'TSA Input'!$C4296,""))</f>
        <v/>
      </c>
      <c r="K4321" s="147" t="str">
        <f>IF('TSA Input'!$J4296="","",IF('TSA Input'!$J4296="Yes",'TSA Input'!$I4296,""))</f>
        <v/>
      </c>
      <c r="L4321" s="147" t="str">
        <f>IF('TSA Input'!$J4296="","",IF('TSA Input'!$J4296="Yes",'TSA Input'!$E4296,""))</f>
        <v/>
      </c>
      <c r="M4321" s="45" t="str">
        <f t="shared" si="3"/>
        <v/>
      </c>
      <c r="N4321" s="48"/>
      <c r="O4321" s="49"/>
      <c r="P4321" s="148" t="s">
        <v>31</v>
      </c>
      <c r="Q4321" s="149" t="s">
        <v>31</v>
      </c>
      <c r="R4321" s="1"/>
    </row>
    <row r="4322" spans="1:18" ht="15.75" hidden="1" customHeight="1">
      <c r="A4322" s="1" t="str">
        <f t="shared" si="1"/>
        <v/>
      </c>
      <c r="B4322" s="1"/>
      <c r="C4322" s="38" t="str">
        <f>IF('TSA Input'!J4297="","",IF('TSA Input'!J4297="Yes",'TSA Input'!B4297,"Ineligible"))</f>
        <v/>
      </c>
      <c r="D4322" s="39" t="str">
        <f>IF('TSA Input'!J4297="","",IF('TSA Input'!J4297="Yes",'TSA Input'!H4297,""))</f>
        <v/>
      </c>
      <c r="E4322" s="40" t="str">
        <f>IF('TSA Input'!J4297="","",IF('TSA Input'!J4297="Yes",'TSA Input'!G4297,""))</f>
        <v/>
      </c>
      <c r="F4322" s="42" t="str">
        <f>IF('TSA Input'!J4297="","",IF('TSA Input'!J4297="Yes",'TSA Input'!C4297,""))</f>
        <v/>
      </c>
      <c r="G4322" s="43" t="str">
        <f>IF('TSA Input'!J4297="","",IF('TSA Input'!J4297="Yes",'TSA Input'!I4297,""))</f>
        <v/>
      </c>
      <c r="H4322" s="43" t="str">
        <f>IF('TSA Input'!J4297="","",IF('TSA Input'!J4297="Yes",'TSA Input'!E4297,""))</f>
        <v/>
      </c>
      <c r="I4322" s="45" t="str">
        <f t="shared" si="2"/>
        <v/>
      </c>
      <c r="J4322" s="146" t="str">
        <f>IF('TSA Input'!$J4297="","",IF('TSA Input'!$J4297="Yes",'TSA Input'!$C4297,""))</f>
        <v/>
      </c>
      <c r="K4322" s="147" t="str">
        <f>IF('TSA Input'!$J4297="","",IF('TSA Input'!$J4297="Yes",'TSA Input'!$I4297,""))</f>
        <v/>
      </c>
      <c r="L4322" s="147" t="str">
        <f>IF('TSA Input'!$J4297="","",IF('TSA Input'!$J4297="Yes",'TSA Input'!$E4297,""))</f>
        <v/>
      </c>
      <c r="M4322" s="45" t="str">
        <f t="shared" si="3"/>
        <v/>
      </c>
      <c r="N4322" s="48"/>
      <c r="O4322" s="49"/>
      <c r="P4322" s="148" t="s">
        <v>31</v>
      </c>
      <c r="Q4322" s="149" t="s">
        <v>31</v>
      </c>
      <c r="R4322" s="1"/>
    </row>
    <row r="4323" spans="1:18" ht="15.75" hidden="1" customHeight="1">
      <c r="A4323" s="1" t="str">
        <f t="shared" si="1"/>
        <v/>
      </c>
      <c r="B4323" s="1"/>
      <c r="C4323" s="38" t="str">
        <f>IF('TSA Input'!J4298="","",IF('TSA Input'!J4298="Yes",'TSA Input'!B4298,"Ineligible"))</f>
        <v/>
      </c>
      <c r="D4323" s="39" t="str">
        <f>IF('TSA Input'!J4298="","",IF('TSA Input'!J4298="Yes",'TSA Input'!H4298,""))</f>
        <v/>
      </c>
      <c r="E4323" s="40" t="str">
        <f>IF('TSA Input'!J4298="","",IF('TSA Input'!J4298="Yes",'TSA Input'!G4298,""))</f>
        <v/>
      </c>
      <c r="F4323" s="42" t="str">
        <f>IF('TSA Input'!J4298="","",IF('TSA Input'!J4298="Yes",'TSA Input'!C4298,""))</f>
        <v/>
      </c>
      <c r="G4323" s="43" t="str">
        <f>IF('TSA Input'!J4298="","",IF('TSA Input'!J4298="Yes",'TSA Input'!I4298,""))</f>
        <v/>
      </c>
      <c r="H4323" s="43" t="str">
        <f>IF('TSA Input'!J4298="","",IF('TSA Input'!J4298="Yes",'TSA Input'!E4298,""))</f>
        <v/>
      </c>
      <c r="I4323" s="45" t="str">
        <f t="shared" si="2"/>
        <v/>
      </c>
      <c r="J4323" s="146" t="str">
        <f>IF('TSA Input'!$J4298="","",IF('TSA Input'!$J4298="Yes",'TSA Input'!$C4298,""))</f>
        <v/>
      </c>
      <c r="K4323" s="147" t="str">
        <f>IF('TSA Input'!$J4298="","",IF('TSA Input'!$J4298="Yes",'TSA Input'!$I4298,""))</f>
        <v/>
      </c>
      <c r="L4323" s="147" t="str">
        <f>IF('TSA Input'!$J4298="","",IF('TSA Input'!$J4298="Yes",'TSA Input'!$E4298,""))</f>
        <v/>
      </c>
      <c r="M4323" s="45" t="str">
        <f t="shared" si="3"/>
        <v/>
      </c>
      <c r="N4323" s="48"/>
      <c r="O4323" s="49"/>
      <c r="P4323" s="148" t="s">
        <v>31</v>
      </c>
      <c r="Q4323" s="149" t="s">
        <v>31</v>
      </c>
      <c r="R4323" s="1"/>
    </row>
    <row r="4324" spans="1:18" ht="15.75" hidden="1" customHeight="1">
      <c r="A4324" s="1" t="str">
        <f t="shared" si="1"/>
        <v/>
      </c>
      <c r="B4324" s="1"/>
      <c r="C4324" s="38" t="str">
        <f>IF('TSA Input'!J4299="","",IF('TSA Input'!J4299="Yes",'TSA Input'!B4299,"Ineligible"))</f>
        <v/>
      </c>
      <c r="D4324" s="39" t="str">
        <f>IF('TSA Input'!J4299="","",IF('TSA Input'!J4299="Yes",'TSA Input'!H4299,""))</f>
        <v/>
      </c>
      <c r="E4324" s="40" t="str">
        <f>IF('TSA Input'!J4299="","",IF('TSA Input'!J4299="Yes",'TSA Input'!G4299,""))</f>
        <v/>
      </c>
      <c r="F4324" s="42" t="str">
        <f>IF('TSA Input'!J4299="","",IF('TSA Input'!J4299="Yes",'TSA Input'!C4299,""))</f>
        <v/>
      </c>
      <c r="G4324" s="43" t="str">
        <f>IF('TSA Input'!J4299="","",IF('TSA Input'!J4299="Yes",'TSA Input'!I4299,""))</f>
        <v/>
      </c>
      <c r="H4324" s="43" t="str">
        <f>IF('TSA Input'!J4299="","",IF('TSA Input'!J4299="Yes",'TSA Input'!E4299,""))</f>
        <v/>
      </c>
      <c r="I4324" s="45" t="str">
        <f t="shared" si="2"/>
        <v/>
      </c>
      <c r="J4324" s="146" t="str">
        <f>IF('TSA Input'!$J4299="","",IF('TSA Input'!$J4299="Yes",'TSA Input'!$C4299,""))</f>
        <v/>
      </c>
      <c r="K4324" s="147" t="str">
        <f>IF('TSA Input'!$J4299="","",IF('TSA Input'!$J4299="Yes",'TSA Input'!$I4299,""))</f>
        <v/>
      </c>
      <c r="L4324" s="147" t="str">
        <f>IF('TSA Input'!$J4299="","",IF('TSA Input'!$J4299="Yes",'TSA Input'!$E4299,""))</f>
        <v/>
      </c>
      <c r="M4324" s="45" t="str">
        <f t="shared" si="3"/>
        <v/>
      </c>
      <c r="N4324" s="48"/>
      <c r="O4324" s="49"/>
      <c r="P4324" s="148" t="s">
        <v>31</v>
      </c>
      <c r="Q4324" s="149" t="s">
        <v>31</v>
      </c>
      <c r="R4324" s="1"/>
    </row>
    <row r="4325" spans="1:18" ht="15.75" hidden="1" customHeight="1">
      <c r="A4325" s="1" t="str">
        <f t="shared" si="1"/>
        <v/>
      </c>
      <c r="B4325" s="1"/>
      <c r="C4325" s="38" t="str">
        <f>IF('TSA Input'!J4300="","",IF('TSA Input'!J4300="Yes",'TSA Input'!B4300,"Ineligible"))</f>
        <v/>
      </c>
      <c r="D4325" s="39" t="str">
        <f>IF('TSA Input'!J4300="","",IF('TSA Input'!J4300="Yes",'TSA Input'!H4300,""))</f>
        <v/>
      </c>
      <c r="E4325" s="40" t="str">
        <f>IF('TSA Input'!J4300="","",IF('TSA Input'!J4300="Yes",'TSA Input'!G4300,""))</f>
        <v/>
      </c>
      <c r="F4325" s="42" t="str">
        <f>IF('TSA Input'!J4300="","",IF('TSA Input'!J4300="Yes",'TSA Input'!C4300,""))</f>
        <v/>
      </c>
      <c r="G4325" s="43" t="str">
        <f>IF('TSA Input'!J4300="","",IF('TSA Input'!J4300="Yes",'TSA Input'!I4300,""))</f>
        <v/>
      </c>
      <c r="H4325" s="43" t="str">
        <f>IF('TSA Input'!J4300="","",IF('TSA Input'!J4300="Yes",'TSA Input'!E4300,""))</f>
        <v/>
      </c>
      <c r="I4325" s="45" t="str">
        <f t="shared" si="2"/>
        <v/>
      </c>
      <c r="J4325" s="146" t="str">
        <f>IF('TSA Input'!$J4300="","",IF('TSA Input'!$J4300="Yes",'TSA Input'!$C4300,""))</f>
        <v/>
      </c>
      <c r="K4325" s="147" t="str">
        <f>IF('TSA Input'!$J4300="","",IF('TSA Input'!$J4300="Yes",'TSA Input'!$I4300,""))</f>
        <v/>
      </c>
      <c r="L4325" s="147" t="str">
        <f>IF('TSA Input'!$J4300="","",IF('TSA Input'!$J4300="Yes",'TSA Input'!$E4300,""))</f>
        <v/>
      </c>
      <c r="M4325" s="45" t="str">
        <f t="shared" si="3"/>
        <v/>
      </c>
      <c r="N4325" s="48"/>
      <c r="O4325" s="49"/>
      <c r="P4325" s="148" t="s">
        <v>31</v>
      </c>
      <c r="Q4325" s="149" t="s">
        <v>31</v>
      </c>
      <c r="R4325" s="1"/>
    </row>
    <row r="4326" spans="1:18" ht="15.75" hidden="1" customHeight="1">
      <c r="A4326" s="1" t="str">
        <f t="shared" si="1"/>
        <v/>
      </c>
      <c r="B4326" s="1"/>
      <c r="C4326" s="38" t="str">
        <f>IF('TSA Input'!J4301="","",IF('TSA Input'!J4301="Yes",'TSA Input'!B4301,"Ineligible"))</f>
        <v/>
      </c>
      <c r="D4326" s="39" t="str">
        <f>IF('TSA Input'!J4301="","",IF('TSA Input'!J4301="Yes",'TSA Input'!H4301,""))</f>
        <v/>
      </c>
      <c r="E4326" s="40" t="str">
        <f>IF('TSA Input'!J4301="","",IF('TSA Input'!J4301="Yes",'TSA Input'!G4301,""))</f>
        <v/>
      </c>
      <c r="F4326" s="42" t="str">
        <f>IF('TSA Input'!J4301="","",IF('TSA Input'!J4301="Yes",'TSA Input'!C4301,""))</f>
        <v/>
      </c>
      <c r="G4326" s="43" t="str">
        <f>IF('TSA Input'!J4301="","",IF('TSA Input'!J4301="Yes",'TSA Input'!I4301,""))</f>
        <v/>
      </c>
      <c r="H4326" s="43" t="str">
        <f>IF('TSA Input'!J4301="","",IF('TSA Input'!J4301="Yes",'TSA Input'!E4301,""))</f>
        <v/>
      </c>
      <c r="I4326" s="45" t="str">
        <f t="shared" si="2"/>
        <v/>
      </c>
      <c r="J4326" s="146" t="str">
        <f>IF('TSA Input'!$J4301="","",IF('TSA Input'!$J4301="Yes",'TSA Input'!$C4301,""))</f>
        <v/>
      </c>
      <c r="K4326" s="147" t="str">
        <f>IF('TSA Input'!$J4301="","",IF('TSA Input'!$J4301="Yes",'TSA Input'!$I4301,""))</f>
        <v/>
      </c>
      <c r="L4326" s="147" t="str">
        <f>IF('TSA Input'!$J4301="","",IF('TSA Input'!$J4301="Yes",'TSA Input'!$E4301,""))</f>
        <v/>
      </c>
      <c r="M4326" s="45" t="str">
        <f t="shared" si="3"/>
        <v/>
      </c>
      <c r="N4326" s="48"/>
      <c r="O4326" s="49"/>
      <c r="P4326" s="148" t="s">
        <v>31</v>
      </c>
      <c r="Q4326" s="149" t="s">
        <v>31</v>
      </c>
      <c r="R4326" s="1"/>
    </row>
    <row r="4327" spans="1:18" ht="15.75" hidden="1" customHeight="1">
      <c r="A4327" s="1" t="str">
        <f t="shared" si="1"/>
        <v/>
      </c>
      <c r="B4327" s="1"/>
      <c r="C4327" s="38" t="str">
        <f>IF('TSA Input'!J4302="","",IF('TSA Input'!J4302="Yes",'TSA Input'!B4302,"Ineligible"))</f>
        <v/>
      </c>
      <c r="D4327" s="39" t="str">
        <f>IF('TSA Input'!J4302="","",IF('TSA Input'!J4302="Yes",'TSA Input'!H4302,""))</f>
        <v/>
      </c>
      <c r="E4327" s="40" t="str">
        <f>IF('TSA Input'!J4302="","",IF('TSA Input'!J4302="Yes",'TSA Input'!G4302,""))</f>
        <v/>
      </c>
      <c r="F4327" s="42" t="str">
        <f>IF('TSA Input'!J4302="","",IF('TSA Input'!J4302="Yes",'TSA Input'!C4302,""))</f>
        <v/>
      </c>
      <c r="G4327" s="43" t="str">
        <f>IF('TSA Input'!J4302="","",IF('TSA Input'!J4302="Yes",'TSA Input'!I4302,""))</f>
        <v/>
      </c>
      <c r="H4327" s="43" t="str">
        <f>IF('TSA Input'!J4302="","",IF('TSA Input'!J4302="Yes",'TSA Input'!E4302,""))</f>
        <v/>
      </c>
      <c r="I4327" s="45" t="str">
        <f t="shared" si="2"/>
        <v/>
      </c>
      <c r="J4327" s="146" t="str">
        <f>IF('TSA Input'!$J4302="","",IF('TSA Input'!$J4302="Yes",'TSA Input'!$C4302,""))</f>
        <v/>
      </c>
      <c r="K4327" s="147" t="str">
        <f>IF('TSA Input'!$J4302="","",IF('TSA Input'!$J4302="Yes",'TSA Input'!$I4302,""))</f>
        <v/>
      </c>
      <c r="L4327" s="147" t="str">
        <f>IF('TSA Input'!$J4302="","",IF('TSA Input'!$J4302="Yes",'TSA Input'!$E4302,""))</f>
        <v/>
      </c>
      <c r="M4327" s="45" t="str">
        <f t="shared" si="3"/>
        <v/>
      </c>
      <c r="N4327" s="48"/>
      <c r="O4327" s="49"/>
      <c r="P4327" s="148" t="s">
        <v>31</v>
      </c>
      <c r="Q4327" s="149" t="s">
        <v>31</v>
      </c>
      <c r="R4327" s="1"/>
    </row>
    <row r="4328" spans="1:18" ht="15.75" hidden="1" customHeight="1">
      <c r="A4328" s="1" t="str">
        <f t="shared" si="1"/>
        <v/>
      </c>
      <c r="B4328" s="1"/>
      <c r="C4328" s="38" t="str">
        <f>IF('TSA Input'!J4303="","",IF('TSA Input'!J4303="Yes",'TSA Input'!B4303,"Ineligible"))</f>
        <v/>
      </c>
      <c r="D4328" s="39" t="str">
        <f>IF('TSA Input'!J4303="","",IF('TSA Input'!J4303="Yes",'TSA Input'!H4303,""))</f>
        <v/>
      </c>
      <c r="E4328" s="40" t="str">
        <f>IF('TSA Input'!J4303="","",IF('TSA Input'!J4303="Yes",'TSA Input'!G4303,""))</f>
        <v/>
      </c>
      <c r="F4328" s="42" t="str">
        <f>IF('TSA Input'!J4303="","",IF('TSA Input'!J4303="Yes",'TSA Input'!C4303,""))</f>
        <v/>
      </c>
      <c r="G4328" s="43" t="str">
        <f>IF('TSA Input'!J4303="","",IF('TSA Input'!J4303="Yes",'TSA Input'!I4303,""))</f>
        <v/>
      </c>
      <c r="H4328" s="43" t="str">
        <f>IF('TSA Input'!J4303="","",IF('TSA Input'!J4303="Yes",'TSA Input'!E4303,""))</f>
        <v/>
      </c>
      <c r="I4328" s="45" t="str">
        <f t="shared" si="2"/>
        <v/>
      </c>
      <c r="J4328" s="146" t="str">
        <f>IF('TSA Input'!$J4303="","",IF('TSA Input'!$J4303="Yes",'TSA Input'!$C4303,""))</f>
        <v/>
      </c>
      <c r="K4328" s="147" t="str">
        <f>IF('TSA Input'!$J4303="","",IF('TSA Input'!$J4303="Yes",'TSA Input'!$I4303,""))</f>
        <v/>
      </c>
      <c r="L4328" s="147" t="str">
        <f>IF('TSA Input'!$J4303="","",IF('TSA Input'!$J4303="Yes",'TSA Input'!$E4303,""))</f>
        <v/>
      </c>
      <c r="M4328" s="45" t="str">
        <f t="shared" si="3"/>
        <v/>
      </c>
      <c r="N4328" s="48"/>
      <c r="O4328" s="49"/>
      <c r="P4328" s="148" t="s">
        <v>31</v>
      </c>
      <c r="Q4328" s="149" t="s">
        <v>31</v>
      </c>
      <c r="R4328" s="1"/>
    </row>
    <row r="4329" spans="1:18" ht="15.75" hidden="1" customHeight="1">
      <c r="A4329" s="1" t="str">
        <f t="shared" si="1"/>
        <v/>
      </c>
      <c r="B4329" s="1"/>
      <c r="C4329" s="38" t="str">
        <f>IF('TSA Input'!J4304="","",IF('TSA Input'!J4304="Yes",'TSA Input'!B4304,"Ineligible"))</f>
        <v/>
      </c>
      <c r="D4329" s="39" t="str">
        <f>IF('TSA Input'!J4304="","",IF('TSA Input'!J4304="Yes",'TSA Input'!H4304,""))</f>
        <v/>
      </c>
      <c r="E4329" s="40" t="str">
        <f>IF('TSA Input'!J4304="","",IF('TSA Input'!J4304="Yes",'TSA Input'!G4304,""))</f>
        <v/>
      </c>
      <c r="F4329" s="42" t="str">
        <f>IF('TSA Input'!J4304="","",IF('TSA Input'!J4304="Yes",'TSA Input'!C4304,""))</f>
        <v/>
      </c>
      <c r="G4329" s="43" t="str">
        <f>IF('TSA Input'!J4304="","",IF('TSA Input'!J4304="Yes",'TSA Input'!I4304,""))</f>
        <v/>
      </c>
      <c r="H4329" s="43" t="str">
        <f>IF('TSA Input'!J4304="","",IF('TSA Input'!J4304="Yes",'TSA Input'!E4304,""))</f>
        <v/>
      </c>
      <c r="I4329" s="45" t="str">
        <f t="shared" si="2"/>
        <v/>
      </c>
      <c r="J4329" s="146" t="str">
        <f>IF('TSA Input'!$J4304="","",IF('TSA Input'!$J4304="Yes",'TSA Input'!$C4304,""))</f>
        <v/>
      </c>
      <c r="K4329" s="147" t="str">
        <f>IF('TSA Input'!$J4304="","",IF('TSA Input'!$J4304="Yes",'TSA Input'!$I4304,""))</f>
        <v/>
      </c>
      <c r="L4329" s="147" t="str">
        <f>IF('TSA Input'!$J4304="","",IF('TSA Input'!$J4304="Yes",'TSA Input'!$E4304,""))</f>
        <v/>
      </c>
      <c r="M4329" s="45" t="str">
        <f t="shared" si="3"/>
        <v/>
      </c>
      <c r="N4329" s="48"/>
      <c r="O4329" s="49"/>
      <c r="P4329" s="148" t="s">
        <v>31</v>
      </c>
      <c r="Q4329" s="149" t="s">
        <v>31</v>
      </c>
      <c r="R4329" s="1"/>
    </row>
    <row r="4330" spans="1:18" ht="15.75" hidden="1" customHeight="1">
      <c r="A4330" s="1" t="str">
        <f t="shared" si="1"/>
        <v/>
      </c>
      <c r="B4330" s="1"/>
      <c r="C4330" s="38" t="str">
        <f>IF('TSA Input'!J4305="","",IF('TSA Input'!J4305="Yes",'TSA Input'!B4305,"Ineligible"))</f>
        <v/>
      </c>
      <c r="D4330" s="39" t="str">
        <f>IF('TSA Input'!J4305="","",IF('TSA Input'!J4305="Yes",'TSA Input'!H4305,""))</f>
        <v/>
      </c>
      <c r="E4330" s="40" t="str">
        <f>IF('TSA Input'!J4305="","",IF('TSA Input'!J4305="Yes",'TSA Input'!G4305,""))</f>
        <v/>
      </c>
      <c r="F4330" s="42" t="str">
        <f>IF('TSA Input'!J4305="","",IF('TSA Input'!J4305="Yes",'TSA Input'!C4305,""))</f>
        <v/>
      </c>
      <c r="G4330" s="43" t="str">
        <f>IF('TSA Input'!J4305="","",IF('TSA Input'!J4305="Yes",'TSA Input'!I4305,""))</f>
        <v/>
      </c>
      <c r="H4330" s="43" t="str">
        <f>IF('TSA Input'!J4305="","",IF('TSA Input'!J4305="Yes",'TSA Input'!E4305,""))</f>
        <v/>
      </c>
      <c r="I4330" s="45" t="str">
        <f t="shared" si="2"/>
        <v/>
      </c>
      <c r="J4330" s="146" t="str">
        <f>IF('TSA Input'!$J4305="","",IF('TSA Input'!$J4305="Yes",'TSA Input'!$C4305,""))</f>
        <v/>
      </c>
      <c r="K4330" s="147" t="str">
        <f>IF('TSA Input'!$J4305="","",IF('TSA Input'!$J4305="Yes",'TSA Input'!$I4305,""))</f>
        <v/>
      </c>
      <c r="L4330" s="147" t="str">
        <f>IF('TSA Input'!$J4305="","",IF('TSA Input'!$J4305="Yes",'TSA Input'!$E4305,""))</f>
        <v/>
      </c>
      <c r="M4330" s="45" t="str">
        <f t="shared" si="3"/>
        <v/>
      </c>
      <c r="N4330" s="48"/>
      <c r="O4330" s="49"/>
      <c r="P4330" s="148" t="s">
        <v>31</v>
      </c>
      <c r="Q4330" s="149" t="s">
        <v>31</v>
      </c>
      <c r="R4330" s="1"/>
    </row>
    <row r="4331" spans="1:18" ht="15.75" hidden="1" customHeight="1">
      <c r="A4331" s="1" t="str">
        <f t="shared" si="1"/>
        <v/>
      </c>
      <c r="B4331" s="1"/>
      <c r="C4331" s="38" t="str">
        <f>IF('TSA Input'!J4306="","",IF('TSA Input'!J4306="Yes",'TSA Input'!B4306,"Ineligible"))</f>
        <v/>
      </c>
      <c r="D4331" s="39" t="str">
        <f>IF('TSA Input'!J4306="","",IF('TSA Input'!J4306="Yes",'TSA Input'!H4306,""))</f>
        <v/>
      </c>
      <c r="E4331" s="40" t="str">
        <f>IF('TSA Input'!J4306="","",IF('TSA Input'!J4306="Yes",'TSA Input'!G4306,""))</f>
        <v/>
      </c>
      <c r="F4331" s="42" t="str">
        <f>IF('TSA Input'!J4306="","",IF('TSA Input'!J4306="Yes",'TSA Input'!C4306,""))</f>
        <v/>
      </c>
      <c r="G4331" s="43" t="str">
        <f>IF('TSA Input'!J4306="","",IF('TSA Input'!J4306="Yes",'TSA Input'!I4306,""))</f>
        <v/>
      </c>
      <c r="H4331" s="43" t="str">
        <f>IF('TSA Input'!J4306="","",IF('TSA Input'!J4306="Yes",'TSA Input'!E4306,""))</f>
        <v/>
      </c>
      <c r="I4331" s="45" t="str">
        <f t="shared" si="2"/>
        <v/>
      </c>
      <c r="J4331" s="146" t="str">
        <f>IF('TSA Input'!$J4306="","",IF('TSA Input'!$J4306="Yes",'TSA Input'!$C4306,""))</f>
        <v/>
      </c>
      <c r="K4331" s="147" t="str">
        <f>IF('TSA Input'!$J4306="","",IF('TSA Input'!$J4306="Yes",'TSA Input'!$I4306,""))</f>
        <v/>
      </c>
      <c r="L4331" s="147" t="str">
        <f>IF('TSA Input'!$J4306="","",IF('TSA Input'!$J4306="Yes",'TSA Input'!$E4306,""))</f>
        <v/>
      </c>
      <c r="M4331" s="45" t="str">
        <f t="shared" si="3"/>
        <v/>
      </c>
      <c r="N4331" s="48"/>
      <c r="O4331" s="49"/>
      <c r="P4331" s="148" t="s">
        <v>31</v>
      </c>
      <c r="Q4331" s="149" t="s">
        <v>31</v>
      </c>
      <c r="R4331" s="1"/>
    </row>
    <row r="4332" spans="1:18" ht="15.75" hidden="1" customHeight="1">
      <c r="A4332" s="1" t="str">
        <f t="shared" si="1"/>
        <v/>
      </c>
      <c r="B4332" s="1"/>
      <c r="C4332" s="38" t="str">
        <f>IF('TSA Input'!J4307="","",IF('TSA Input'!J4307="Yes",'TSA Input'!B4307,"Ineligible"))</f>
        <v/>
      </c>
      <c r="D4332" s="39" t="str">
        <f>IF('TSA Input'!J4307="","",IF('TSA Input'!J4307="Yes",'TSA Input'!H4307,""))</f>
        <v/>
      </c>
      <c r="E4332" s="40" t="str">
        <f>IF('TSA Input'!J4307="","",IF('TSA Input'!J4307="Yes",'TSA Input'!G4307,""))</f>
        <v/>
      </c>
      <c r="F4332" s="42" t="str">
        <f>IF('TSA Input'!J4307="","",IF('TSA Input'!J4307="Yes",'TSA Input'!C4307,""))</f>
        <v/>
      </c>
      <c r="G4332" s="43" t="str">
        <f>IF('TSA Input'!J4307="","",IF('TSA Input'!J4307="Yes",'TSA Input'!I4307,""))</f>
        <v/>
      </c>
      <c r="H4332" s="43" t="str">
        <f>IF('TSA Input'!J4307="","",IF('TSA Input'!J4307="Yes",'TSA Input'!E4307,""))</f>
        <v/>
      </c>
      <c r="I4332" s="45" t="str">
        <f t="shared" si="2"/>
        <v/>
      </c>
      <c r="J4332" s="146" t="str">
        <f>IF('TSA Input'!$J4307="","",IF('TSA Input'!$J4307="Yes",'TSA Input'!$C4307,""))</f>
        <v/>
      </c>
      <c r="K4332" s="147" t="str">
        <f>IF('TSA Input'!$J4307="","",IF('TSA Input'!$J4307="Yes",'TSA Input'!$I4307,""))</f>
        <v/>
      </c>
      <c r="L4332" s="147" t="str">
        <f>IF('TSA Input'!$J4307="","",IF('TSA Input'!$J4307="Yes",'TSA Input'!$E4307,""))</f>
        <v/>
      </c>
      <c r="M4332" s="45" t="str">
        <f t="shared" si="3"/>
        <v/>
      </c>
      <c r="N4332" s="48"/>
      <c r="O4332" s="49"/>
      <c r="P4332" s="148" t="s">
        <v>31</v>
      </c>
      <c r="Q4332" s="149" t="s">
        <v>31</v>
      </c>
      <c r="R4332" s="1"/>
    </row>
    <row r="4333" spans="1:18" ht="15.75" hidden="1" customHeight="1">
      <c r="A4333" s="1" t="str">
        <f t="shared" si="1"/>
        <v/>
      </c>
      <c r="B4333" s="1"/>
      <c r="C4333" s="38" t="str">
        <f>IF('TSA Input'!J4308="","",IF('TSA Input'!J4308="Yes",'TSA Input'!B4308,"Ineligible"))</f>
        <v/>
      </c>
      <c r="D4333" s="39" t="str">
        <f>IF('TSA Input'!J4308="","",IF('TSA Input'!J4308="Yes",'TSA Input'!H4308,""))</f>
        <v/>
      </c>
      <c r="E4333" s="40" t="str">
        <f>IF('TSA Input'!J4308="","",IF('TSA Input'!J4308="Yes",'TSA Input'!G4308,""))</f>
        <v/>
      </c>
      <c r="F4333" s="42" t="str">
        <f>IF('TSA Input'!J4308="","",IF('TSA Input'!J4308="Yes",'TSA Input'!C4308,""))</f>
        <v/>
      </c>
      <c r="G4333" s="43" t="str">
        <f>IF('TSA Input'!J4308="","",IF('TSA Input'!J4308="Yes",'TSA Input'!I4308,""))</f>
        <v/>
      </c>
      <c r="H4333" s="43" t="str">
        <f>IF('TSA Input'!J4308="","",IF('TSA Input'!J4308="Yes",'TSA Input'!E4308,""))</f>
        <v/>
      </c>
      <c r="I4333" s="45" t="str">
        <f t="shared" si="2"/>
        <v/>
      </c>
      <c r="J4333" s="146" t="str">
        <f>IF('TSA Input'!$J4308="","",IF('TSA Input'!$J4308="Yes",'TSA Input'!$C4308,""))</f>
        <v/>
      </c>
      <c r="K4333" s="147" t="str">
        <f>IF('TSA Input'!$J4308="","",IF('TSA Input'!$J4308="Yes",'TSA Input'!$I4308,""))</f>
        <v/>
      </c>
      <c r="L4333" s="147" t="str">
        <f>IF('TSA Input'!$J4308="","",IF('TSA Input'!$J4308="Yes",'TSA Input'!$E4308,""))</f>
        <v/>
      </c>
      <c r="M4333" s="45" t="str">
        <f t="shared" si="3"/>
        <v/>
      </c>
      <c r="N4333" s="48"/>
      <c r="O4333" s="49"/>
      <c r="P4333" s="148" t="s">
        <v>31</v>
      </c>
      <c r="Q4333" s="149" t="s">
        <v>31</v>
      </c>
      <c r="R4333" s="1"/>
    </row>
    <row r="4334" spans="1:18" ht="15.75" hidden="1" customHeight="1">
      <c r="A4334" s="1" t="str">
        <f t="shared" si="1"/>
        <v/>
      </c>
      <c r="B4334" s="1"/>
      <c r="C4334" s="38" t="str">
        <f>IF('TSA Input'!J4309="","",IF('TSA Input'!J4309="Yes",'TSA Input'!B4309,"Ineligible"))</f>
        <v/>
      </c>
      <c r="D4334" s="39" t="str">
        <f>IF('TSA Input'!J4309="","",IF('TSA Input'!J4309="Yes",'TSA Input'!H4309,""))</f>
        <v/>
      </c>
      <c r="E4334" s="40" t="str">
        <f>IF('TSA Input'!J4309="","",IF('TSA Input'!J4309="Yes",'TSA Input'!G4309,""))</f>
        <v/>
      </c>
      <c r="F4334" s="42" t="str">
        <f>IF('TSA Input'!J4309="","",IF('TSA Input'!J4309="Yes",'TSA Input'!C4309,""))</f>
        <v/>
      </c>
      <c r="G4334" s="43" t="str">
        <f>IF('TSA Input'!J4309="","",IF('TSA Input'!J4309="Yes",'TSA Input'!I4309,""))</f>
        <v/>
      </c>
      <c r="H4334" s="43" t="str">
        <f>IF('TSA Input'!J4309="","",IF('TSA Input'!J4309="Yes",'TSA Input'!E4309,""))</f>
        <v/>
      </c>
      <c r="I4334" s="45" t="str">
        <f t="shared" si="2"/>
        <v/>
      </c>
      <c r="J4334" s="146" t="str">
        <f>IF('TSA Input'!$J4309="","",IF('TSA Input'!$J4309="Yes",'TSA Input'!$C4309,""))</f>
        <v/>
      </c>
      <c r="K4334" s="147" t="str">
        <f>IF('TSA Input'!$J4309="","",IF('TSA Input'!$J4309="Yes",'TSA Input'!$I4309,""))</f>
        <v/>
      </c>
      <c r="L4334" s="147" t="str">
        <f>IF('TSA Input'!$J4309="","",IF('TSA Input'!$J4309="Yes",'TSA Input'!$E4309,""))</f>
        <v/>
      </c>
      <c r="M4334" s="45" t="str">
        <f t="shared" si="3"/>
        <v/>
      </c>
      <c r="N4334" s="48"/>
      <c r="O4334" s="49"/>
      <c r="P4334" s="148" t="s">
        <v>31</v>
      </c>
      <c r="Q4334" s="149" t="s">
        <v>31</v>
      </c>
      <c r="R4334" s="1"/>
    </row>
    <row r="4335" spans="1:18" ht="15.75" hidden="1" customHeight="1">
      <c r="A4335" s="1" t="str">
        <f t="shared" si="1"/>
        <v/>
      </c>
      <c r="B4335" s="1"/>
      <c r="C4335" s="38" t="str">
        <f>IF('TSA Input'!J4310="","",IF('TSA Input'!J4310="Yes",'TSA Input'!B4310,"Ineligible"))</f>
        <v/>
      </c>
      <c r="D4335" s="39" t="str">
        <f>IF('TSA Input'!J4310="","",IF('TSA Input'!J4310="Yes",'TSA Input'!H4310,""))</f>
        <v/>
      </c>
      <c r="E4335" s="40" t="str">
        <f>IF('TSA Input'!J4310="","",IF('TSA Input'!J4310="Yes",'TSA Input'!G4310,""))</f>
        <v/>
      </c>
      <c r="F4335" s="42" t="str">
        <f>IF('TSA Input'!J4310="","",IF('TSA Input'!J4310="Yes",'TSA Input'!C4310,""))</f>
        <v/>
      </c>
      <c r="G4335" s="43" t="str">
        <f>IF('TSA Input'!J4310="","",IF('TSA Input'!J4310="Yes",'TSA Input'!I4310,""))</f>
        <v/>
      </c>
      <c r="H4335" s="43" t="str">
        <f>IF('TSA Input'!J4310="","",IF('TSA Input'!J4310="Yes",'TSA Input'!E4310,""))</f>
        <v/>
      </c>
      <c r="I4335" s="45" t="str">
        <f t="shared" si="2"/>
        <v/>
      </c>
      <c r="J4335" s="146" t="str">
        <f>IF('TSA Input'!$J4310="","",IF('TSA Input'!$J4310="Yes",'TSA Input'!$C4310,""))</f>
        <v/>
      </c>
      <c r="K4335" s="147" t="str">
        <f>IF('TSA Input'!$J4310="","",IF('TSA Input'!$J4310="Yes",'TSA Input'!$I4310,""))</f>
        <v/>
      </c>
      <c r="L4335" s="147" t="str">
        <f>IF('TSA Input'!$J4310="","",IF('TSA Input'!$J4310="Yes",'TSA Input'!$E4310,""))</f>
        <v/>
      </c>
      <c r="M4335" s="45" t="str">
        <f t="shared" si="3"/>
        <v/>
      </c>
      <c r="N4335" s="48"/>
      <c r="O4335" s="49"/>
      <c r="P4335" s="148" t="s">
        <v>31</v>
      </c>
      <c r="Q4335" s="149" t="s">
        <v>31</v>
      </c>
      <c r="R4335" s="1"/>
    </row>
    <row r="4336" spans="1:18" ht="15.75" hidden="1" customHeight="1">
      <c r="A4336" s="1" t="str">
        <f t="shared" si="1"/>
        <v/>
      </c>
      <c r="B4336" s="1"/>
      <c r="C4336" s="38" t="str">
        <f>IF('TSA Input'!J4311="","",IF('TSA Input'!J4311="Yes",'TSA Input'!B4311,"Ineligible"))</f>
        <v/>
      </c>
      <c r="D4336" s="39" t="str">
        <f>IF('TSA Input'!J4311="","",IF('TSA Input'!J4311="Yes",'TSA Input'!H4311,""))</f>
        <v/>
      </c>
      <c r="E4336" s="40" t="str">
        <f>IF('TSA Input'!J4311="","",IF('TSA Input'!J4311="Yes",'TSA Input'!G4311,""))</f>
        <v/>
      </c>
      <c r="F4336" s="42" t="str">
        <f>IF('TSA Input'!J4311="","",IF('TSA Input'!J4311="Yes",'TSA Input'!C4311,""))</f>
        <v/>
      </c>
      <c r="G4336" s="43" t="str">
        <f>IF('TSA Input'!J4311="","",IF('TSA Input'!J4311="Yes",'TSA Input'!I4311,""))</f>
        <v/>
      </c>
      <c r="H4336" s="43" t="str">
        <f>IF('TSA Input'!J4311="","",IF('TSA Input'!J4311="Yes",'TSA Input'!E4311,""))</f>
        <v/>
      </c>
      <c r="I4336" s="45" t="str">
        <f t="shared" si="2"/>
        <v/>
      </c>
      <c r="J4336" s="146" t="str">
        <f>IF('TSA Input'!$J4311="","",IF('TSA Input'!$J4311="Yes",'TSA Input'!$C4311,""))</f>
        <v/>
      </c>
      <c r="K4336" s="147" t="str">
        <f>IF('TSA Input'!$J4311="","",IF('TSA Input'!$J4311="Yes",'TSA Input'!$I4311,""))</f>
        <v/>
      </c>
      <c r="L4336" s="147" t="str">
        <f>IF('TSA Input'!$J4311="","",IF('TSA Input'!$J4311="Yes",'TSA Input'!$E4311,""))</f>
        <v/>
      </c>
      <c r="M4336" s="45" t="str">
        <f t="shared" si="3"/>
        <v/>
      </c>
      <c r="N4336" s="48"/>
      <c r="O4336" s="49"/>
      <c r="P4336" s="148" t="s">
        <v>31</v>
      </c>
      <c r="Q4336" s="149" t="s">
        <v>31</v>
      </c>
      <c r="R4336" s="1"/>
    </row>
    <row r="4337" spans="1:18" ht="15.75" hidden="1" customHeight="1">
      <c r="A4337" s="1" t="str">
        <f t="shared" si="1"/>
        <v/>
      </c>
      <c r="B4337" s="1"/>
      <c r="C4337" s="38" t="str">
        <f>IF('TSA Input'!J4312="","",IF('TSA Input'!J4312="Yes",'TSA Input'!B4312,"Ineligible"))</f>
        <v/>
      </c>
      <c r="D4337" s="39" t="str">
        <f>IF('TSA Input'!J4312="","",IF('TSA Input'!J4312="Yes",'TSA Input'!H4312,""))</f>
        <v/>
      </c>
      <c r="E4337" s="40" t="str">
        <f>IF('TSA Input'!J4312="","",IF('TSA Input'!J4312="Yes",'TSA Input'!G4312,""))</f>
        <v/>
      </c>
      <c r="F4337" s="42" t="str">
        <f>IF('TSA Input'!J4312="","",IF('TSA Input'!J4312="Yes",'TSA Input'!C4312,""))</f>
        <v/>
      </c>
      <c r="G4337" s="43" t="str">
        <f>IF('TSA Input'!J4312="","",IF('TSA Input'!J4312="Yes",'TSA Input'!I4312,""))</f>
        <v/>
      </c>
      <c r="H4337" s="43" t="str">
        <f>IF('TSA Input'!J4312="","",IF('TSA Input'!J4312="Yes",'TSA Input'!E4312,""))</f>
        <v/>
      </c>
      <c r="I4337" s="45" t="str">
        <f t="shared" si="2"/>
        <v/>
      </c>
      <c r="J4337" s="146" t="str">
        <f>IF('TSA Input'!$J4312="","",IF('TSA Input'!$J4312="Yes",'TSA Input'!$C4312,""))</f>
        <v/>
      </c>
      <c r="K4337" s="147" t="str">
        <f>IF('TSA Input'!$J4312="","",IF('TSA Input'!$J4312="Yes",'TSA Input'!$I4312,""))</f>
        <v/>
      </c>
      <c r="L4337" s="147" t="str">
        <f>IF('TSA Input'!$J4312="","",IF('TSA Input'!$J4312="Yes",'TSA Input'!$E4312,""))</f>
        <v/>
      </c>
      <c r="M4337" s="45" t="str">
        <f t="shared" si="3"/>
        <v/>
      </c>
      <c r="N4337" s="48"/>
      <c r="O4337" s="49"/>
      <c r="P4337" s="148" t="s">
        <v>31</v>
      </c>
      <c r="Q4337" s="149" t="s">
        <v>31</v>
      </c>
      <c r="R4337" s="1"/>
    </row>
    <row r="4338" spans="1:18" ht="15.75" hidden="1" customHeight="1">
      <c r="A4338" s="1" t="str">
        <f t="shared" si="1"/>
        <v/>
      </c>
      <c r="B4338" s="1"/>
      <c r="C4338" s="38" t="str">
        <f>IF('TSA Input'!J4313="","",IF('TSA Input'!J4313="Yes",'TSA Input'!B4313,"Ineligible"))</f>
        <v/>
      </c>
      <c r="D4338" s="39" t="str">
        <f>IF('TSA Input'!J4313="","",IF('TSA Input'!J4313="Yes",'TSA Input'!H4313,""))</f>
        <v/>
      </c>
      <c r="E4338" s="40" t="str">
        <f>IF('TSA Input'!J4313="","",IF('TSA Input'!J4313="Yes",'TSA Input'!G4313,""))</f>
        <v/>
      </c>
      <c r="F4338" s="42" t="str">
        <f>IF('TSA Input'!J4313="","",IF('TSA Input'!J4313="Yes",'TSA Input'!C4313,""))</f>
        <v/>
      </c>
      <c r="G4338" s="43" t="str">
        <f>IF('TSA Input'!J4313="","",IF('TSA Input'!J4313="Yes",'TSA Input'!I4313,""))</f>
        <v/>
      </c>
      <c r="H4338" s="43" t="str">
        <f>IF('TSA Input'!J4313="","",IF('TSA Input'!J4313="Yes",'TSA Input'!E4313,""))</f>
        <v/>
      </c>
      <c r="I4338" s="45" t="str">
        <f t="shared" si="2"/>
        <v/>
      </c>
      <c r="J4338" s="146" t="str">
        <f>IF('TSA Input'!$J4313="","",IF('TSA Input'!$J4313="Yes",'TSA Input'!$C4313,""))</f>
        <v/>
      </c>
      <c r="K4338" s="147" t="str">
        <f>IF('TSA Input'!$J4313="","",IF('TSA Input'!$J4313="Yes",'TSA Input'!$I4313,""))</f>
        <v/>
      </c>
      <c r="L4338" s="147" t="str">
        <f>IF('TSA Input'!$J4313="","",IF('TSA Input'!$J4313="Yes",'TSA Input'!$E4313,""))</f>
        <v/>
      </c>
      <c r="M4338" s="45" t="str">
        <f t="shared" si="3"/>
        <v/>
      </c>
      <c r="N4338" s="48"/>
      <c r="O4338" s="49"/>
      <c r="P4338" s="148" t="s">
        <v>31</v>
      </c>
      <c r="Q4338" s="149" t="s">
        <v>31</v>
      </c>
      <c r="R4338" s="1"/>
    </row>
    <row r="4339" spans="1:18" ht="15.75" hidden="1" customHeight="1">
      <c r="A4339" s="1" t="str">
        <f t="shared" si="1"/>
        <v/>
      </c>
      <c r="B4339" s="1"/>
      <c r="C4339" s="38" t="str">
        <f>IF('TSA Input'!J4314="","",IF('TSA Input'!J4314="Yes",'TSA Input'!B4314,"Ineligible"))</f>
        <v/>
      </c>
      <c r="D4339" s="39" t="str">
        <f>IF('TSA Input'!J4314="","",IF('TSA Input'!J4314="Yes",'TSA Input'!H4314,""))</f>
        <v/>
      </c>
      <c r="E4339" s="40" t="str">
        <f>IF('TSA Input'!J4314="","",IF('TSA Input'!J4314="Yes",'TSA Input'!G4314,""))</f>
        <v/>
      </c>
      <c r="F4339" s="42" t="str">
        <f>IF('TSA Input'!J4314="","",IF('TSA Input'!J4314="Yes",'TSA Input'!C4314,""))</f>
        <v/>
      </c>
      <c r="G4339" s="43" t="str">
        <f>IF('TSA Input'!J4314="","",IF('TSA Input'!J4314="Yes",'TSA Input'!I4314,""))</f>
        <v/>
      </c>
      <c r="H4339" s="43" t="str">
        <f>IF('TSA Input'!J4314="","",IF('TSA Input'!J4314="Yes",'TSA Input'!E4314,""))</f>
        <v/>
      </c>
      <c r="I4339" s="45" t="str">
        <f t="shared" si="2"/>
        <v/>
      </c>
      <c r="J4339" s="146" t="str">
        <f>IF('TSA Input'!$J4314="","",IF('TSA Input'!$J4314="Yes",'TSA Input'!$C4314,""))</f>
        <v/>
      </c>
      <c r="K4339" s="147" t="str">
        <f>IF('TSA Input'!$J4314="","",IF('TSA Input'!$J4314="Yes",'TSA Input'!$I4314,""))</f>
        <v/>
      </c>
      <c r="L4339" s="147" t="str">
        <f>IF('TSA Input'!$J4314="","",IF('TSA Input'!$J4314="Yes",'TSA Input'!$E4314,""))</f>
        <v/>
      </c>
      <c r="M4339" s="45" t="str">
        <f t="shared" si="3"/>
        <v/>
      </c>
      <c r="N4339" s="48"/>
      <c r="O4339" s="49"/>
      <c r="P4339" s="148" t="s">
        <v>31</v>
      </c>
      <c r="Q4339" s="149" t="s">
        <v>31</v>
      </c>
      <c r="R4339" s="1"/>
    </row>
    <row r="4340" spans="1:18" ht="15.75" hidden="1" customHeight="1">
      <c r="A4340" s="1" t="str">
        <f t="shared" si="1"/>
        <v/>
      </c>
      <c r="B4340" s="1"/>
      <c r="C4340" s="38" t="str">
        <f>IF('TSA Input'!J4315="","",IF('TSA Input'!J4315="Yes",'TSA Input'!B4315,"Ineligible"))</f>
        <v/>
      </c>
      <c r="D4340" s="39" t="str">
        <f>IF('TSA Input'!J4315="","",IF('TSA Input'!J4315="Yes",'TSA Input'!H4315,""))</f>
        <v/>
      </c>
      <c r="E4340" s="40" t="str">
        <f>IF('TSA Input'!J4315="","",IF('TSA Input'!J4315="Yes",'TSA Input'!G4315,""))</f>
        <v/>
      </c>
      <c r="F4340" s="42" t="str">
        <f>IF('TSA Input'!J4315="","",IF('TSA Input'!J4315="Yes",'TSA Input'!C4315,""))</f>
        <v/>
      </c>
      <c r="G4340" s="43" t="str">
        <f>IF('TSA Input'!J4315="","",IF('TSA Input'!J4315="Yes",'TSA Input'!I4315,""))</f>
        <v/>
      </c>
      <c r="H4340" s="43" t="str">
        <f>IF('TSA Input'!J4315="","",IF('TSA Input'!J4315="Yes",'TSA Input'!E4315,""))</f>
        <v/>
      </c>
      <c r="I4340" s="45" t="str">
        <f t="shared" si="2"/>
        <v/>
      </c>
      <c r="J4340" s="146" t="str">
        <f>IF('TSA Input'!$J4315="","",IF('TSA Input'!$J4315="Yes",'TSA Input'!$C4315,""))</f>
        <v/>
      </c>
      <c r="K4340" s="147" t="str">
        <f>IF('TSA Input'!$J4315="","",IF('TSA Input'!$J4315="Yes",'TSA Input'!$I4315,""))</f>
        <v/>
      </c>
      <c r="L4340" s="147" t="str">
        <f>IF('TSA Input'!$J4315="","",IF('TSA Input'!$J4315="Yes",'TSA Input'!$E4315,""))</f>
        <v/>
      </c>
      <c r="M4340" s="45" t="str">
        <f t="shared" si="3"/>
        <v/>
      </c>
      <c r="N4340" s="48"/>
      <c r="O4340" s="49"/>
      <c r="P4340" s="148" t="s">
        <v>31</v>
      </c>
      <c r="Q4340" s="149" t="s">
        <v>31</v>
      </c>
      <c r="R4340" s="1"/>
    </row>
    <row r="4341" spans="1:18" ht="15.75" hidden="1" customHeight="1">
      <c r="A4341" s="1" t="str">
        <f t="shared" si="1"/>
        <v/>
      </c>
      <c r="B4341" s="1"/>
      <c r="C4341" s="38" t="str">
        <f>IF('TSA Input'!J4316="","",IF('TSA Input'!J4316="Yes",'TSA Input'!B4316,"Ineligible"))</f>
        <v/>
      </c>
      <c r="D4341" s="39" t="str">
        <f>IF('TSA Input'!J4316="","",IF('TSA Input'!J4316="Yes",'TSA Input'!H4316,""))</f>
        <v/>
      </c>
      <c r="E4341" s="40" t="str">
        <f>IF('TSA Input'!J4316="","",IF('TSA Input'!J4316="Yes",'TSA Input'!G4316,""))</f>
        <v/>
      </c>
      <c r="F4341" s="42" t="str">
        <f>IF('TSA Input'!J4316="","",IF('TSA Input'!J4316="Yes",'TSA Input'!C4316,""))</f>
        <v/>
      </c>
      <c r="G4341" s="43" t="str">
        <f>IF('TSA Input'!J4316="","",IF('TSA Input'!J4316="Yes",'TSA Input'!I4316,""))</f>
        <v/>
      </c>
      <c r="H4341" s="43" t="str">
        <f>IF('TSA Input'!J4316="","",IF('TSA Input'!J4316="Yes",'TSA Input'!E4316,""))</f>
        <v/>
      </c>
      <c r="I4341" s="45" t="str">
        <f t="shared" si="2"/>
        <v/>
      </c>
      <c r="J4341" s="146" t="str">
        <f>IF('TSA Input'!$J4316="","",IF('TSA Input'!$J4316="Yes",'TSA Input'!$C4316,""))</f>
        <v/>
      </c>
      <c r="K4341" s="147" t="str">
        <f>IF('TSA Input'!$J4316="","",IF('TSA Input'!$J4316="Yes",'TSA Input'!$I4316,""))</f>
        <v/>
      </c>
      <c r="L4341" s="147" t="str">
        <f>IF('TSA Input'!$J4316="","",IF('TSA Input'!$J4316="Yes",'TSA Input'!$E4316,""))</f>
        <v/>
      </c>
      <c r="M4341" s="45" t="str">
        <f t="shared" si="3"/>
        <v/>
      </c>
      <c r="N4341" s="48"/>
      <c r="O4341" s="49"/>
      <c r="P4341" s="148" t="s">
        <v>31</v>
      </c>
      <c r="Q4341" s="149" t="s">
        <v>31</v>
      </c>
      <c r="R4341" s="1"/>
    </row>
    <row r="4342" spans="1:18" ht="15.75" hidden="1" customHeight="1">
      <c r="A4342" s="1" t="str">
        <f t="shared" si="1"/>
        <v/>
      </c>
      <c r="B4342" s="1"/>
      <c r="C4342" s="38" t="str">
        <f>IF('TSA Input'!J4317="","",IF('TSA Input'!J4317="Yes",'TSA Input'!B4317,"Ineligible"))</f>
        <v/>
      </c>
      <c r="D4342" s="39" t="str">
        <f>IF('TSA Input'!J4317="","",IF('TSA Input'!J4317="Yes",'TSA Input'!H4317,""))</f>
        <v/>
      </c>
      <c r="E4342" s="40" t="str">
        <f>IF('TSA Input'!J4317="","",IF('TSA Input'!J4317="Yes",'TSA Input'!G4317,""))</f>
        <v/>
      </c>
      <c r="F4342" s="42" t="str">
        <f>IF('TSA Input'!J4317="","",IF('TSA Input'!J4317="Yes",'TSA Input'!C4317,""))</f>
        <v/>
      </c>
      <c r="G4342" s="43" t="str">
        <f>IF('TSA Input'!J4317="","",IF('TSA Input'!J4317="Yes",'TSA Input'!I4317,""))</f>
        <v/>
      </c>
      <c r="H4342" s="43" t="str">
        <f>IF('TSA Input'!J4317="","",IF('TSA Input'!J4317="Yes",'TSA Input'!E4317,""))</f>
        <v/>
      </c>
      <c r="I4342" s="45" t="str">
        <f t="shared" si="2"/>
        <v/>
      </c>
      <c r="J4342" s="146" t="str">
        <f>IF('TSA Input'!$J4317="","",IF('TSA Input'!$J4317="Yes",'TSA Input'!$C4317,""))</f>
        <v/>
      </c>
      <c r="K4342" s="147" t="str">
        <f>IF('TSA Input'!$J4317="","",IF('TSA Input'!$J4317="Yes",'TSA Input'!$I4317,""))</f>
        <v/>
      </c>
      <c r="L4342" s="147" t="str">
        <f>IF('TSA Input'!$J4317="","",IF('TSA Input'!$J4317="Yes",'TSA Input'!$E4317,""))</f>
        <v/>
      </c>
      <c r="M4342" s="45" t="str">
        <f t="shared" si="3"/>
        <v/>
      </c>
      <c r="N4342" s="48"/>
      <c r="O4342" s="49"/>
      <c r="P4342" s="148" t="s">
        <v>31</v>
      </c>
      <c r="Q4342" s="149" t="s">
        <v>31</v>
      </c>
      <c r="R4342" s="1"/>
    </row>
    <row r="4343" spans="1:18" ht="15.75" hidden="1" customHeight="1">
      <c r="A4343" s="1" t="str">
        <f t="shared" si="1"/>
        <v/>
      </c>
      <c r="B4343" s="1"/>
      <c r="C4343" s="38" t="str">
        <f>IF('TSA Input'!J4318="","",IF('TSA Input'!J4318="Yes",'TSA Input'!B4318,"Ineligible"))</f>
        <v/>
      </c>
      <c r="D4343" s="39" t="str">
        <f>IF('TSA Input'!J4318="","",IF('TSA Input'!J4318="Yes",'TSA Input'!H4318,""))</f>
        <v/>
      </c>
      <c r="E4343" s="40" t="str">
        <f>IF('TSA Input'!J4318="","",IF('TSA Input'!J4318="Yes",'TSA Input'!G4318,""))</f>
        <v/>
      </c>
      <c r="F4343" s="42" t="str">
        <f>IF('TSA Input'!J4318="","",IF('TSA Input'!J4318="Yes",'TSA Input'!C4318,""))</f>
        <v/>
      </c>
      <c r="G4343" s="43" t="str">
        <f>IF('TSA Input'!J4318="","",IF('TSA Input'!J4318="Yes",'TSA Input'!I4318,""))</f>
        <v/>
      </c>
      <c r="H4343" s="43" t="str">
        <f>IF('TSA Input'!J4318="","",IF('TSA Input'!J4318="Yes",'TSA Input'!E4318,""))</f>
        <v/>
      </c>
      <c r="I4343" s="45" t="str">
        <f t="shared" si="2"/>
        <v/>
      </c>
      <c r="J4343" s="146" t="str">
        <f>IF('TSA Input'!$J4318="","",IF('TSA Input'!$J4318="Yes",'TSA Input'!$C4318,""))</f>
        <v/>
      </c>
      <c r="K4343" s="147" t="str">
        <f>IF('TSA Input'!$J4318="","",IF('TSA Input'!$J4318="Yes",'TSA Input'!$I4318,""))</f>
        <v/>
      </c>
      <c r="L4343" s="147" t="str">
        <f>IF('TSA Input'!$J4318="","",IF('TSA Input'!$J4318="Yes",'TSA Input'!$E4318,""))</f>
        <v/>
      </c>
      <c r="M4343" s="45" t="str">
        <f t="shared" si="3"/>
        <v/>
      </c>
      <c r="N4343" s="48"/>
      <c r="O4343" s="49"/>
      <c r="P4343" s="148" t="s">
        <v>31</v>
      </c>
      <c r="Q4343" s="149" t="s">
        <v>31</v>
      </c>
      <c r="R4343" s="1"/>
    </row>
    <row r="4344" spans="1:18" ht="15.75" hidden="1" customHeight="1">
      <c r="A4344" s="1" t="str">
        <f t="shared" si="1"/>
        <v/>
      </c>
      <c r="B4344" s="1"/>
      <c r="C4344" s="38" t="str">
        <f>IF('TSA Input'!J4319="","",IF('TSA Input'!J4319="Yes",'TSA Input'!B4319,"Ineligible"))</f>
        <v/>
      </c>
      <c r="D4344" s="39" t="str">
        <f>IF('TSA Input'!J4319="","",IF('TSA Input'!J4319="Yes",'TSA Input'!H4319,""))</f>
        <v/>
      </c>
      <c r="E4344" s="40" t="str">
        <f>IF('TSA Input'!J4319="","",IF('TSA Input'!J4319="Yes",'TSA Input'!G4319,""))</f>
        <v/>
      </c>
      <c r="F4344" s="42" t="str">
        <f>IF('TSA Input'!J4319="","",IF('TSA Input'!J4319="Yes",'TSA Input'!C4319,""))</f>
        <v/>
      </c>
      <c r="G4344" s="43" t="str">
        <f>IF('TSA Input'!J4319="","",IF('TSA Input'!J4319="Yes",'TSA Input'!I4319,""))</f>
        <v/>
      </c>
      <c r="H4344" s="43" t="str">
        <f>IF('TSA Input'!J4319="","",IF('TSA Input'!J4319="Yes",'TSA Input'!E4319,""))</f>
        <v/>
      </c>
      <c r="I4344" s="45" t="str">
        <f t="shared" si="2"/>
        <v/>
      </c>
      <c r="J4344" s="146" t="str">
        <f>IF('TSA Input'!$J4319="","",IF('TSA Input'!$J4319="Yes",'TSA Input'!$C4319,""))</f>
        <v/>
      </c>
      <c r="K4344" s="147" t="str">
        <f>IF('TSA Input'!$J4319="","",IF('TSA Input'!$J4319="Yes",'TSA Input'!$I4319,""))</f>
        <v/>
      </c>
      <c r="L4344" s="147" t="str">
        <f>IF('TSA Input'!$J4319="","",IF('TSA Input'!$J4319="Yes",'TSA Input'!$E4319,""))</f>
        <v/>
      </c>
      <c r="M4344" s="45" t="str">
        <f t="shared" si="3"/>
        <v/>
      </c>
      <c r="N4344" s="48"/>
      <c r="O4344" s="49"/>
      <c r="P4344" s="148" t="s">
        <v>31</v>
      </c>
      <c r="Q4344" s="149" t="s">
        <v>31</v>
      </c>
      <c r="R4344" s="1"/>
    </row>
    <row r="4345" spans="1:18" ht="15.75" hidden="1" customHeight="1">
      <c r="A4345" s="1" t="str">
        <f t="shared" si="1"/>
        <v/>
      </c>
      <c r="B4345" s="1"/>
      <c r="C4345" s="38" t="str">
        <f>IF('TSA Input'!J4320="","",IF('TSA Input'!J4320="Yes",'TSA Input'!B4320,"Ineligible"))</f>
        <v/>
      </c>
      <c r="D4345" s="39" t="str">
        <f>IF('TSA Input'!J4320="","",IF('TSA Input'!J4320="Yes",'TSA Input'!H4320,""))</f>
        <v/>
      </c>
      <c r="E4345" s="40" t="str">
        <f>IF('TSA Input'!J4320="","",IF('TSA Input'!J4320="Yes",'TSA Input'!G4320,""))</f>
        <v/>
      </c>
      <c r="F4345" s="42" t="str">
        <f>IF('TSA Input'!J4320="","",IF('TSA Input'!J4320="Yes",'TSA Input'!C4320,""))</f>
        <v/>
      </c>
      <c r="G4345" s="43" t="str">
        <f>IF('TSA Input'!J4320="","",IF('TSA Input'!J4320="Yes",'TSA Input'!I4320,""))</f>
        <v/>
      </c>
      <c r="H4345" s="43" t="str">
        <f>IF('TSA Input'!J4320="","",IF('TSA Input'!J4320="Yes",'TSA Input'!E4320,""))</f>
        <v/>
      </c>
      <c r="I4345" s="45" t="str">
        <f t="shared" si="2"/>
        <v/>
      </c>
      <c r="J4345" s="146" t="str">
        <f>IF('TSA Input'!$J4320="","",IF('TSA Input'!$J4320="Yes",'TSA Input'!$C4320,""))</f>
        <v/>
      </c>
      <c r="K4345" s="147" t="str">
        <f>IF('TSA Input'!$J4320="","",IF('TSA Input'!$J4320="Yes",'TSA Input'!$I4320,""))</f>
        <v/>
      </c>
      <c r="L4345" s="147" t="str">
        <f>IF('TSA Input'!$J4320="","",IF('TSA Input'!$J4320="Yes",'TSA Input'!$E4320,""))</f>
        <v/>
      </c>
      <c r="M4345" s="45" t="str">
        <f t="shared" si="3"/>
        <v/>
      </c>
      <c r="N4345" s="48"/>
      <c r="O4345" s="49"/>
      <c r="P4345" s="148" t="s">
        <v>31</v>
      </c>
      <c r="Q4345" s="149" t="s">
        <v>31</v>
      </c>
      <c r="R4345" s="1"/>
    </row>
    <row r="4346" spans="1:18" ht="15.75" hidden="1" customHeight="1">
      <c r="A4346" s="1" t="str">
        <f t="shared" si="1"/>
        <v/>
      </c>
      <c r="B4346" s="1"/>
      <c r="C4346" s="38" t="str">
        <f>IF('TSA Input'!J4321="","",IF('TSA Input'!J4321="Yes",'TSA Input'!B4321,"Ineligible"))</f>
        <v/>
      </c>
      <c r="D4346" s="39" t="str">
        <f>IF('TSA Input'!J4321="","",IF('TSA Input'!J4321="Yes",'TSA Input'!H4321,""))</f>
        <v/>
      </c>
      <c r="E4346" s="40" t="str">
        <f>IF('TSA Input'!J4321="","",IF('TSA Input'!J4321="Yes",'TSA Input'!G4321,""))</f>
        <v/>
      </c>
      <c r="F4346" s="42" t="str">
        <f>IF('TSA Input'!J4321="","",IF('TSA Input'!J4321="Yes",'TSA Input'!C4321,""))</f>
        <v/>
      </c>
      <c r="G4346" s="43" t="str">
        <f>IF('TSA Input'!J4321="","",IF('TSA Input'!J4321="Yes",'TSA Input'!I4321,""))</f>
        <v/>
      </c>
      <c r="H4346" s="43" t="str">
        <f>IF('TSA Input'!J4321="","",IF('TSA Input'!J4321="Yes",'TSA Input'!E4321,""))</f>
        <v/>
      </c>
      <c r="I4346" s="45" t="str">
        <f t="shared" si="2"/>
        <v/>
      </c>
      <c r="J4346" s="146" t="str">
        <f>IF('TSA Input'!$J4321="","",IF('TSA Input'!$J4321="Yes",'TSA Input'!$C4321,""))</f>
        <v/>
      </c>
      <c r="K4346" s="147" t="str">
        <f>IF('TSA Input'!$J4321="","",IF('TSA Input'!$J4321="Yes",'TSA Input'!$I4321,""))</f>
        <v/>
      </c>
      <c r="L4346" s="147" t="str">
        <f>IF('TSA Input'!$J4321="","",IF('TSA Input'!$J4321="Yes",'TSA Input'!$E4321,""))</f>
        <v/>
      </c>
      <c r="M4346" s="45" t="str">
        <f t="shared" si="3"/>
        <v/>
      </c>
      <c r="N4346" s="48"/>
      <c r="O4346" s="49"/>
      <c r="P4346" s="148" t="s">
        <v>31</v>
      </c>
      <c r="Q4346" s="149" t="s">
        <v>31</v>
      </c>
      <c r="R4346" s="1"/>
    </row>
    <row r="4347" spans="1:18" ht="15.75" hidden="1" customHeight="1">
      <c r="A4347" s="1" t="str">
        <f t="shared" si="1"/>
        <v/>
      </c>
      <c r="B4347" s="1"/>
      <c r="C4347" s="38" t="str">
        <f>IF('TSA Input'!J4322="","",IF('TSA Input'!J4322="Yes",'TSA Input'!B4322,"Ineligible"))</f>
        <v/>
      </c>
      <c r="D4347" s="39" t="str">
        <f>IF('TSA Input'!J4322="","",IF('TSA Input'!J4322="Yes",'TSA Input'!H4322,""))</f>
        <v/>
      </c>
      <c r="E4347" s="40" t="str">
        <f>IF('TSA Input'!J4322="","",IF('TSA Input'!J4322="Yes",'TSA Input'!G4322,""))</f>
        <v/>
      </c>
      <c r="F4347" s="42" t="str">
        <f>IF('TSA Input'!J4322="","",IF('TSA Input'!J4322="Yes",'TSA Input'!C4322,""))</f>
        <v/>
      </c>
      <c r="G4347" s="43" t="str">
        <f>IF('TSA Input'!J4322="","",IF('TSA Input'!J4322="Yes",'TSA Input'!I4322,""))</f>
        <v/>
      </c>
      <c r="H4347" s="43" t="str">
        <f>IF('TSA Input'!J4322="","",IF('TSA Input'!J4322="Yes",'TSA Input'!E4322,""))</f>
        <v/>
      </c>
      <c r="I4347" s="45" t="str">
        <f t="shared" si="2"/>
        <v/>
      </c>
      <c r="J4347" s="146" t="str">
        <f>IF('TSA Input'!$J4322="","",IF('TSA Input'!$J4322="Yes",'TSA Input'!$C4322,""))</f>
        <v/>
      </c>
      <c r="K4347" s="147" t="str">
        <f>IF('TSA Input'!$J4322="","",IF('TSA Input'!$J4322="Yes",'TSA Input'!$I4322,""))</f>
        <v/>
      </c>
      <c r="L4347" s="147" t="str">
        <f>IF('TSA Input'!$J4322="","",IF('TSA Input'!$J4322="Yes",'TSA Input'!$E4322,""))</f>
        <v/>
      </c>
      <c r="M4347" s="45" t="str">
        <f t="shared" si="3"/>
        <v/>
      </c>
      <c r="N4347" s="48"/>
      <c r="O4347" s="49"/>
      <c r="P4347" s="148" t="s">
        <v>31</v>
      </c>
      <c r="Q4347" s="149" t="s">
        <v>31</v>
      </c>
      <c r="R4347" s="1"/>
    </row>
    <row r="4348" spans="1:18" ht="15.75" hidden="1" customHeight="1">
      <c r="A4348" s="1" t="str">
        <f t="shared" si="1"/>
        <v/>
      </c>
      <c r="B4348" s="1"/>
      <c r="C4348" s="38" t="str">
        <f>IF('TSA Input'!J4323="","",IF('TSA Input'!J4323="Yes",'TSA Input'!B4323,"Ineligible"))</f>
        <v/>
      </c>
      <c r="D4348" s="39" t="str">
        <f>IF('TSA Input'!J4323="","",IF('TSA Input'!J4323="Yes",'TSA Input'!H4323,""))</f>
        <v/>
      </c>
      <c r="E4348" s="40" t="str">
        <f>IF('TSA Input'!J4323="","",IF('TSA Input'!J4323="Yes",'TSA Input'!G4323,""))</f>
        <v/>
      </c>
      <c r="F4348" s="42" t="str">
        <f>IF('TSA Input'!J4323="","",IF('TSA Input'!J4323="Yes",'TSA Input'!C4323,""))</f>
        <v/>
      </c>
      <c r="G4348" s="43" t="str">
        <f>IF('TSA Input'!J4323="","",IF('TSA Input'!J4323="Yes",'TSA Input'!I4323,""))</f>
        <v/>
      </c>
      <c r="H4348" s="43" t="str">
        <f>IF('TSA Input'!J4323="","",IF('TSA Input'!J4323="Yes",'TSA Input'!E4323,""))</f>
        <v/>
      </c>
      <c r="I4348" s="45" t="str">
        <f t="shared" si="2"/>
        <v/>
      </c>
      <c r="J4348" s="146" t="str">
        <f>IF('TSA Input'!$J4323="","",IF('TSA Input'!$J4323="Yes",'TSA Input'!$C4323,""))</f>
        <v/>
      </c>
      <c r="K4348" s="147" t="str">
        <f>IF('TSA Input'!$J4323="","",IF('TSA Input'!$J4323="Yes",'TSA Input'!$I4323,""))</f>
        <v/>
      </c>
      <c r="L4348" s="147" t="str">
        <f>IF('TSA Input'!$J4323="","",IF('TSA Input'!$J4323="Yes",'TSA Input'!$E4323,""))</f>
        <v/>
      </c>
      <c r="M4348" s="45" t="str">
        <f t="shared" si="3"/>
        <v/>
      </c>
      <c r="N4348" s="48"/>
      <c r="O4348" s="49"/>
      <c r="P4348" s="148" t="s">
        <v>31</v>
      </c>
      <c r="Q4348" s="149" t="s">
        <v>31</v>
      </c>
      <c r="R4348" s="1"/>
    </row>
    <row r="4349" spans="1:18" ht="15.75" hidden="1" customHeight="1">
      <c r="A4349" s="1" t="str">
        <f t="shared" si="1"/>
        <v/>
      </c>
      <c r="B4349" s="1"/>
      <c r="C4349" s="38" t="str">
        <f>IF('TSA Input'!J4324="","",IF('TSA Input'!J4324="Yes",'TSA Input'!B4324,"Ineligible"))</f>
        <v/>
      </c>
      <c r="D4349" s="39" t="str">
        <f>IF('TSA Input'!J4324="","",IF('TSA Input'!J4324="Yes",'TSA Input'!H4324,""))</f>
        <v/>
      </c>
      <c r="E4349" s="40" t="str">
        <f>IF('TSA Input'!J4324="","",IF('TSA Input'!J4324="Yes",'TSA Input'!G4324,""))</f>
        <v/>
      </c>
      <c r="F4349" s="42" t="str">
        <f>IF('TSA Input'!J4324="","",IF('TSA Input'!J4324="Yes",'TSA Input'!C4324,""))</f>
        <v/>
      </c>
      <c r="G4349" s="43" t="str">
        <f>IF('TSA Input'!J4324="","",IF('TSA Input'!J4324="Yes",'TSA Input'!I4324,""))</f>
        <v/>
      </c>
      <c r="H4349" s="43" t="str">
        <f>IF('TSA Input'!J4324="","",IF('TSA Input'!J4324="Yes",'TSA Input'!E4324,""))</f>
        <v/>
      </c>
      <c r="I4349" s="45" t="str">
        <f t="shared" si="2"/>
        <v/>
      </c>
      <c r="J4349" s="146" t="str">
        <f>IF('TSA Input'!$J4324="","",IF('TSA Input'!$J4324="Yes",'TSA Input'!$C4324,""))</f>
        <v/>
      </c>
      <c r="K4349" s="147" t="str">
        <f>IF('TSA Input'!$J4324="","",IF('TSA Input'!$J4324="Yes",'TSA Input'!$I4324,""))</f>
        <v/>
      </c>
      <c r="L4349" s="147" t="str">
        <f>IF('TSA Input'!$J4324="","",IF('TSA Input'!$J4324="Yes",'TSA Input'!$E4324,""))</f>
        <v/>
      </c>
      <c r="M4349" s="45" t="str">
        <f t="shared" si="3"/>
        <v/>
      </c>
      <c r="N4349" s="48"/>
      <c r="O4349" s="49"/>
      <c r="P4349" s="148" t="s">
        <v>31</v>
      </c>
      <c r="Q4349" s="149" t="s">
        <v>31</v>
      </c>
      <c r="R4349" s="1"/>
    </row>
    <row r="4350" spans="1:18" ht="15.75" hidden="1" customHeight="1">
      <c r="A4350" s="1" t="str">
        <f t="shared" si="1"/>
        <v/>
      </c>
      <c r="B4350" s="1"/>
      <c r="C4350" s="38" t="str">
        <f>IF('TSA Input'!J4325="","",IF('TSA Input'!J4325="Yes",'TSA Input'!B4325,"Ineligible"))</f>
        <v/>
      </c>
      <c r="D4350" s="39" t="str">
        <f>IF('TSA Input'!J4325="","",IF('TSA Input'!J4325="Yes",'TSA Input'!H4325,""))</f>
        <v/>
      </c>
      <c r="E4350" s="40" t="str">
        <f>IF('TSA Input'!J4325="","",IF('TSA Input'!J4325="Yes",'TSA Input'!G4325,""))</f>
        <v/>
      </c>
      <c r="F4350" s="42" t="str">
        <f>IF('TSA Input'!J4325="","",IF('TSA Input'!J4325="Yes",'TSA Input'!C4325,""))</f>
        <v/>
      </c>
      <c r="G4350" s="43" t="str">
        <f>IF('TSA Input'!J4325="","",IF('TSA Input'!J4325="Yes",'TSA Input'!I4325,""))</f>
        <v/>
      </c>
      <c r="H4350" s="43" t="str">
        <f>IF('TSA Input'!J4325="","",IF('TSA Input'!J4325="Yes",'TSA Input'!E4325,""))</f>
        <v/>
      </c>
      <c r="I4350" s="45" t="str">
        <f t="shared" si="2"/>
        <v/>
      </c>
      <c r="J4350" s="146" t="str">
        <f>IF('TSA Input'!$J4325="","",IF('TSA Input'!$J4325="Yes",'TSA Input'!$C4325,""))</f>
        <v/>
      </c>
      <c r="K4350" s="147" t="str">
        <f>IF('TSA Input'!$J4325="","",IF('TSA Input'!$J4325="Yes",'TSA Input'!$I4325,""))</f>
        <v/>
      </c>
      <c r="L4350" s="147" t="str">
        <f>IF('TSA Input'!$J4325="","",IF('TSA Input'!$J4325="Yes",'TSA Input'!$E4325,""))</f>
        <v/>
      </c>
      <c r="M4350" s="45" t="str">
        <f t="shared" si="3"/>
        <v/>
      </c>
      <c r="N4350" s="48"/>
      <c r="O4350" s="49"/>
      <c r="P4350" s="148" t="s">
        <v>31</v>
      </c>
      <c r="Q4350" s="149" t="s">
        <v>31</v>
      </c>
      <c r="R4350" s="1"/>
    </row>
    <row r="4351" spans="1:18" ht="15.75" hidden="1" customHeight="1">
      <c r="A4351" s="1" t="str">
        <f t="shared" si="1"/>
        <v/>
      </c>
      <c r="B4351" s="1"/>
      <c r="C4351" s="38" t="str">
        <f>IF('TSA Input'!J4326="","",IF('TSA Input'!J4326="Yes",'TSA Input'!B4326,"Ineligible"))</f>
        <v/>
      </c>
      <c r="D4351" s="39" t="str">
        <f>IF('TSA Input'!J4326="","",IF('TSA Input'!J4326="Yes",'TSA Input'!H4326,""))</f>
        <v/>
      </c>
      <c r="E4351" s="40" t="str">
        <f>IF('TSA Input'!J4326="","",IF('TSA Input'!J4326="Yes",'TSA Input'!G4326,""))</f>
        <v/>
      </c>
      <c r="F4351" s="42" t="str">
        <f>IF('TSA Input'!J4326="","",IF('TSA Input'!J4326="Yes",'TSA Input'!C4326,""))</f>
        <v/>
      </c>
      <c r="G4351" s="43" t="str">
        <f>IF('TSA Input'!J4326="","",IF('TSA Input'!J4326="Yes",'TSA Input'!I4326,""))</f>
        <v/>
      </c>
      <c r="H4351" s="43" t="str">
        <f>IF('TSA Input'!J4326="","",IF('TSA Input'!J4326="Yes",'TSA Input'!E4326,""))</f>
        <v/>
      </c>
      <c r="I4351" s="45" t="str">
        <f t="shared" si="2"/>
        <v/>
      </c>
      <c r="J4351" s="146" t="str">
        <f>IF('TSA Input'!$J4326="","",IF('TSA Input'!$J4326="Yes",'TSA Input'!$C4326,""))</f>
        <v/>
      </c>
      <c r="K4351" s="147" t="str">
        <f>IF('TSA Input'!$J4326="","",IF('TSA Input'!$J4326="Yes",'TSA Input'!$I4326,""))</f>
        <v/>
      </c>
      <c r="L4351" s="147" t="str">
        <f>IF('TSA Input'!$J4326="","",IF('TSA Input'!$J4326="Yes",'TSA Input'!$E4326,""))</f>
        <v/>
      </c>
      <c r="M4351" s="45" t="str">
        <f t="shared" si="3"/>
        <v/>
      </c>
      <c r="N4351" s="48"/>
      <c r="O4351" s="49"/>
      <c r="P4351" s="148" t="s">
        <v>31</v>
      </c>
      <c r="Q4351" s="149" t="s">
        <v>31</v>
      </c>
      <c r="R4351" s="1"/>
    </row>
    <row r="4352" spans="1:18" ht="15.75" hidden="1" customHeight="1">
      <c r="A4352" s="1" t="str">
        <f t="shared" si="1"/>
        <v/>
      </c>
      <c r="B4352" s="1"/>
      <c r="C4352" s="38" t="str">
        <f>IF('TSA Input'!J4327="","",IF('TSA Input'!J4327="Yes",'TSA Input'!B4327,"Ineligible"))</f>
        <v/>
      </c>
      <c r="D4352" s="39" t="str">
        <f>IF('TSA Input'!J4327="","",IF('TSA Input'!J4327="Yes",'TSA Input'!H4327,""))</f>
        <v/>
      </c>
      <c r="E4352" s="40" t="str">
        <f>IF('TSA Input'!J4327="","",IF('TSA Input'!J4327="Yes",'TSA Input'!G4327,""))</f>
        <v/>
      </c>
      <c r="F4352" s="42" t="str">
        <f>IF('TSA Input'!J4327="","",IF('TSA Input'!J4327="Yes",'TSA Input'!C4327,""))</f>
        <v/>
      </c>
      <c r="G4352" s="43" t="str">
        <f>IF('TSA Input'!J4327="","",IF('TSA Input'!J4327="Yes",'TSA Input'!I4327,""))</f>
        <v/>
      </c>
      <c r="H4352" s="43" t="str">
        <f>IF('TSA Input'!J4327="","",IF('TSA Input'!J4327="Yes",'TSA Input'!E4327,""))</f>
        <v/>
      </c>
      <c r="I4352" s="45" t="str">
        <f t="shared" si="2"/>
        <v/>
      </c>
      <c r="J4352" s="146" t="str">
        <f>IF('TSA Input'!$J4327="","",IF('TSA Input'!$J4327="Yes",'TSA Input'!$C4327,""))</f>
        <v/>
      </c>
      <c r="K4352" s="147" t="str">
        <f>IF('TSA Input'!$J4327="","",IF('TSA Input'!$J4327="Yes",'TSA Input'!$I4327,""))</f>
        <v/>
      </c>
      <c r="L4352" s="147" t="str">
        <f>IF('TSA Input'!$J4327="","",IF('TSA Input'!$J4327="Yes",'TSA Input'!$E4327,""))</f>
        <v/>
      </c>
      <c r="M4352" s="45" t="str">
        <f t="shared" si="3"/>
        <v/>
      </c>
      <c r="N4352" s="48"/>
      <c r="O4352" s="49"/>
      <c r="P4352" s="148" t="s">
        <v>31</v>
      </c>
      <c r="Q4352" s="149" t="s">
        <v>31</v>
      </c>
      <c r="R4352" s="1"/>
    </row>
    <row r="4353" spans="1:18" ht="15.75" hidden="1" customHeight="1">
      <c r="A4353" s="1" t="str">
        <f t="shared" si="1"/>
        <v/>
      </c>
      <c r="B4353" s="1"/>
      <c r="C4353" s="38" t="str">
        <f>IF('TSA Input'!J4328="","",IF('TSA Input'!J4328="Yes",'TSA Input'!B4328,"Ineligible"))</f>
        <v/>
      </c>
      <c r="D4353" s="39" t="str">
        <f>IF('TSA Input'!J4328="","",IF('TSA Input'!J4328="Yes",'TSA Input'!H4328,""))</f>
        <v/>
      </c>
      <c r="E4353" s="40" t="str">
        <f>IF('TSA Input'!J4328="","",IF('TSA Input'!J4328="Yes",'TSA Input'!G4328,""))</f>
        <v/>
      </c>
      <c r="F4353" s="42" t="str">
        <f>IF('TSA Input'!J4328="","",IF('TSA Input'!J4328="Yes",'TSA Input'!C4328,""))</f>
        <v/>
      </c>
      <c r="G4353" s="43" t="str">
        <f>IF('TSA Input'!J4328="","",IF('TSA Input'!J4328="Yes",'TSA Input'!I4328,""))</f>
        <v/>
      </c>
      <c r="H4353" s="43" t="str">
        <f>IF('TSA Input'!J4328="","",IF('TSA Input'!J4328="Yes",'TSA Input'!E4328,""))</f>
        <v/>
      </c>
      <c r="I4353" s="45" t="str">
        <f t="shared" si="2"/>
        <v/>
      </c>
      <c r="J4353" s="146" t="str">
        <f>IF('TSA Input'!$J4328="","",IF('TSA Input'!$J4328="Yes",'TSA Input'!$C4328,""))</f>
        <v/>
      </c>
      <c r="K4353" s="147" t="str">
        <f>IF('TSA Input'!$J4328="","",IF('TSA Input'!$J4328="Yes",'TSA Input'!$I4328,""))</f>
        <v/>
      </c>
      <c r="L4353" s="147" t="str">
        <f>IF('TSA Input'!$J4328="","",IF('TSA Input'!$J4328="Yes",'TSA Input'!$E4328,""))</f>
        <v/>
      </c>
      <c r="M4353" s="45" t="str">
        <f t="shared" si="3"/>
        <v/>
      </c>
      <c r="N4353" s="48"/>
      <c r="O4353" s="49"/>
      <c r="P4353" s="148" t="s">
        <v>31</v>
      </c>
      <c r="Q4353" s="149" t="s">
        <v>31</v>
      </c>
      <c r="R4353" s="1"/>
    </row>
    <row r="4354" spans="1:18" ht="15.75" hidden="1" customHeight="1">
      <c r="A4354" s="1" t="str">
        <f t="shared" si="1"/>
        <v/>
      </c>
      <c r="B4354" s="1"/>
      <c r="C4354" s="38" t="str">
        <f>IF('TSA Input'!J4329="","",IF('TSA Input'!J4329="Yes",'TSA Input'!B4329,"Ineligible"))</f>
        <v/>
      </c>
      <c r="D4354" s="39" t="str">
        <f>IF('TSA Input'!J4329="","",IF('TSA Input'!J4329="Yes",'TSA Input'!H4329,""))</f>
        <v/>
      </c>
      <c r="E4354" s="40" t="str">
        <f>IF('TSA Input'!J4329="","",IF('TSA Input'!J4329="Yes",'TSA Input'!G4329,""))</f>
        <v/>
      </c>
      <c r="F4354" s="42" t="str">
        <f>IF('TSA Input'!J4329="","",IF('TSA Input'!J4329="Yes",'TSA Input'!C4329,""))</f>
        <v/>
      </c>
      <c r="G4354" s="43" t="str">
        <f>IF('TSA Input'!J4329="","",IF('TSA Input'!J4329="Yes",'TSA Input'!I4329,""))</f>
        <v/>
      </c>
      <c r="H4354" s="43" t="str">
        <f>IF('TSA Input'!J4329="","",IF('TSA Input'!J4329="Yes",'TSA Input'!E4329,""))</f>
        <v/>
      </c>
      <c r="I4354" s="45" t="str">
        <f t="shared" si="2"/>
        <v/>
      </c>
      <c r="J4354" s="146" t="str">
        <f>IF('TSA Input'!$J4329="","",IF('TSA Input'!$J4329="Yes",'TSA Input'!$C4329,""))</f>
        <v/>
      </c>
      <c r="K4354" s="147" t="str">
        <f>IF('TSA Input'!$J4329="","",IF('TSA Input'!$J4329="Yes",'TSA Input'!$I4329,""))</f>
        <v/>
      </c>
      <c r="L4354" s="147" t="str">
        <f>IF('TSA Input'!$J4329="","",IF('TSA Input'!$J4329="Yes",'TSA Input'!$E4329,""))</f>
        <v/>
      </c>
      <c r="M4354" s="45" t="str">
        <f t="shared" si="3"/>
        <v/>
      </c>
      <c r="N4354" s="48"/>
      <c r="O4354" s="49"/>
      <c r="P4354" s="148" t="s">
        <v>31</v>
      </c>
      <c r="Q4354" s="149" t="s">
        <v>31</v>
      </c>
      <c r="R4354" s="1"/>
    </row>
    <row r="4355" spans="1:18" ht="15.75" hidden="1" customHeight="1">
      <c r="A4355" s="1" t="str">
        <f t="shared" si="1"/>
        <v/>
      </c>
      <c r="B4355" s="1"/>
      <c r="C4355" s="38" t="str">
        <f>IF('TSA Input'!J4330="","",IF('TSA Input'!J4330="Yes",'TSA Input'!B4330,"Ineligible"))</f>
        <v/>
      </c>
      <c r="D4355" s="39" t="str">
        <f>IF('TSA Input'!J4330="","",IF('TSA Input'!J4330="Yes",'TSA Input'!H4330,""))</f>
        <v/>
      </c>
      <c r="E4355" s="40" t="str">
        <f>IF('TSA Input'!J4330="","",IF('TSA Input'!J4330="Yes",'TSA Input'!G4330,""))</f>
        <v/>
      </c>
      <c r="F4355" s="42" t="str">
        <f>IF('TSA Input'!J4330="","",IF('TSA Input'!J4330="Yes",'TSA Input'!C4330,""))</f>
        <v/>
      </c>
      <c r="G4355" s="43" t="str">
        <f>IF('TSA Input'!J4330="","",IF('TSA Input'!J4330="Yes",'TSA Input'!I4330,""))</f>
        <v/>
      </c>
      <c r="H4355" s="43" t="str">
        <f>IF('TSA Input'!J4330="","",IF('TSA Input'!J4330="Yes",'TSA Input'!E4330,""))</f>
        <v/>
      </c>
      <c r="I4355" s="45" t="str">
        <f t="shared" si="2"/>
        <v/>
      </c>
      <c r="J4355" s="146" t="str">
        <f>IF('TSA Input'!$J4330="","",IF('TSA Input'!$J4330="Yes",'TSA Input'!$C4330,""))</f>
        <v/>
      </c>
      <c r="K4355" s="147" t="str">
        <f>IF('TSA Input'!$J4330="","",IF('TSA Input'!$J4330="Yes",'TSA Input'!$I4330,""))</f>
        <v/>
      </c>
      <c r="L4355" s="147" t="str">
        <f>IF('TSA Input'!$J4330="","",IF('TSA Input'!$J4330="Yes",'TSA Input'!$E4330,""))</f>
        <v/>
      </c>
      <c r="M4355" s="45" t="str">
        <f t="shared" si="3"/>
        <v/>
      </c>
      <c r="N4355" s="48"/>
      <c r="O4355" s="49"/>
      <c r="P4355" s="148" t="s">
        <v>31</v>
      </c>
      <c r="Q4355" s="149" t="s">
        <v>31</v>
      </c>
      <c r="R4355" s="1"/>
    </row>
    <row r="4356" spans="1:18" ht="15.75" hidden="1" customHeight="1">
      <c r="A4356" s="1" t="str">
        <f t="shared" si="1"/>
        <v/>
      </c>
      <c r="B4356" s="1"/>
      <c r="C4356" s="38" t="str">
        <f>IF('TSA Input'!J4331="","",IF('TSA Input'!J4331="Yes",'TSA Input'!B4331,"Ineligible"))</f>
        <v/>
      </c>
      <c r="D4356" s="39" t="str">
        <f>IF('TSA Input'!J4331="","",IF('TSA Input'!J4331="Yes",'TSA Input'!H4331,""))</f>
        <v/>
      </c>
      <c r="E4356" s="40" t="str">
        <f>IF('TSA Input'!J4331="","",IF('TSA Input'!J4331="Yes",'TSA Input'!G4331,""))</f>
        <v/>
      </c>
      <c r="F4356" s="42" t="str">
        <f>IF('TSA Input'!J4331="","",IF('TSA Input'!J4331="Yes",'TSA Input'!C4331,""))</f>
        <v/>
      </c>
      <c r="G4356" s="43" t="str">
        <f>IF('TSA Input'!J4331="","",IF('TSA Input'!J4331="Yes",'TSA Input'!I4331,""))</f>
        <v/>
      </c>
      <c r="H4356" s="43" t="str">
        <f>IF('TSA Input'!J4331="","",IF('TSA Input'!J4331="Yes",'TSA Input'!E4331,""))</f>
        <v/>
      </c>
      <c r="I4356" s="45" t="str">
        <f t="shared" si="2"/>
        <v/>
      </c>
      <c r="J4356" s="146" t="str">
        <f>IF('TSA Input'!$J4331="","",IF('TSA Input'!$J4331="Yes",'TSA Input'!$C4331,""))</f>
        <v/>
      </c>
      <c r="K4356" s="147" t="str">
        <f>IF('TSA Input'!$J4331="","",IF('TSA Input'!$J4331="Yes",'TSA Input'!$I4331,""))</f>
        <v/>
      </c>
      <c r="L4356" s="147" t="str">
        <f>IF('TSA Input'!$J4331="","",IF('TSA Input'!$J4331="Yes",'TSA Input'!$E4331,""))</f>
        <v/>
      </c>
      <c r="M4356" s="45" t="str">
        <f t="shared" si="3"/>
        <v/>
      </c>
      <c r="N4356" s="48"/>
      <c r="O4356" s="49"/>
      <c r="P4356" s="148" t="s">
        <v>31</v>
      </c>
      <c r="Q4356" s="149" t="s">
        <v>31</v>
      </c>
      <c r="R4356" s="1"/>
    </row>
    <row r="4357" spans="1:18" ht="15.75" hidden="1" customHeight="1">
      <c r="A4357" s="1" t="str">
        <f t="shared" si="1"/>
        <v/>
      </c>
      <c r="B4357" s="1"/>
      <c r="C4357" s="38" t="str">
        <f>IF('TSA Input'!J4332="","",IF('TSA Input'!J4332="Yes",'TSA Input'!B4332,"Ineligible"))</f>
        <v/>
      </c>
      <c r="D4357" s="39" t="str">
        <f>IF('TSA Input'!J4332="","",IF('TSA Input'!J4332="Yes",'TSA Input'!H4332,""))</f>
        <v/>
      </c>
      <c r="E4357" s="40" t="str">
        <f>IF('TSA Input'!J4332="","",IF('TSA Input'!J4332="Yes",'TSA Input'!G4332,""))</f>
        <v/>
      </c>
      <c r="F4357" s="42" t="str">
        <f>IF('TSA Input'!J4332="","",IF('TSA Input'!J4332="Yes",'TSA Input'!C4332,""))</f>
        <v/>
      </c>
      <c r="G4357" s="43" t="str">
        <f>IF('TSA Input'!J4332="","",IF('TSA Input'!J4332="Yes",'TSA Input'!I4332,""))</f>
        <v/>
      </c>
      <c r="H4357" s="43" t="str">
        <f>IF('TSA Input'!J4332="","",IF('TSA Input'!J4332="Yes",'TSA Input'!E4332,""))</f>
        <v/>
      </c>
      <c r="I4357" s="45" t="str">
        <f t="shared" si="2"/>
        <v/>
      </c>
      <c r="J4357" s="146" t="str">
        <f>IF('TSA Input'!$J4332="","",IF('TSA Input'!$J4332="Yes",'TSA Input'!$C4332,""))</f>
        <v/>
      </c>
      <c r="K4357" s="147" t="str">
        <f>IF('TSA Input'!$J4332="","",IF('TSA Input'!$J4332="Yes",'TSA Input'!$I4332,""))</f>
        <v/>
      </c>
      <c r="L4357" s="147" t="str">
        <f>IF('TSA Input'!$J4332="","",IF('TSA Input'!$J4332="Yes",'TSA Input'!$E4332,""))</f>
        <v/>
      </c>
      <c r="M4357" s="45" t="str">
        <f t="shared" si="3"/>
        <v/>
      </c>
      <c r="N4357" s="48"/>
      <c r="O4357" s="49"/>
      <c r="P4357" s="148" t="s">
        <v>31</v>
      </c>
      <c r="Q4357" s="149" t="s">
        <v>31</v>
      </c>
      <c r="R4357" s="1"/>
    </row>
    <row r="4358" spans="1:18" ht="15.75" hidden="1" customHeight="1">
      <c r="A4358" s="1" t="str">
        <f t="shared" si="1"/>
        <v/>
      </c>
      <c r="B4358" s="1"/>
      <c r="C4358" s="38" t="str">
        <f>IF('TSA Input'!J4333="","",IF('TSA Input'!J4333="Yes",'TSA Input'!B4333,"Ineligible"))</f>
        <v/>
      </c>
      <c r="D4358" s="39" t="str">
        <f>IF('TSA Input'!J4333="","",IF('TSA Input'!J4333="Yes",'TSA Input'!H4333,""))</f>
        <v/>
      </c>
      <c r="E4358" s="40" t="str">
        <f>IF('TSA Input'!J4333="","",IF('TSA Input'!J4333="Yes",'TSA Input'!G4333,""))</f>
        <v/>
      </c>
      <c r="F4358" s="42" t="str">
        <f>IF('TSA Input'!J4333="","",IF('TSA Input'!J4333="Yes",'TSA Input'!C4333,""))</f>
        <v/>
      </c>
      <c r="G4358" s="43" t="str">
        <f>IF('TSA Input'!J4333="","",IF('TSA Input'!J4333="Yes",'TSA Input'!I4333,""))</f>
        <v/>
      </c>
      <c r="H4358" s="43" t="str">
        <f>IF('TSA Input'!J4333="","",IF('TSA Input'!J4333="Yes",'TSA Input'!E4333,""))</f>
        <v/>
      </c>
      <c r="I4358" s="45" t="str">
        <f t="shared" si="2"/>
        <v/>
      </c>
      <c r="J4358" s="146" t="str">
        <f>IF('TSA Input'!$J4333="","",IF('TSA Input'!$J4333="Yes",'TSA Input'!$C4333,""))</f>
        <v/>
      </c>
      <c r="K4358" s="147" t="str">
        <f>IF('TSA Input'!$J4333="","",IF('TSA Input'!$J4333="Yes",'TSA Input'!$I4333,""))</f>
        <v/>
      </c>
      <c r="L4358" s="147" t="str">
        <f>IF('TSA Input'!$J4333="","",IF('TSA Input'!$J4333="Yes",'TSA Input'!$E4333,""))</f>
        <v/>
      </c>
      <c r="M4358" s="45" t="str">
        <f t="shared" si="3"/>
        <v/>
      </c>
      <c r="N4358" s="48"/>
      <c r="O4358" s="49"/>
      <c r="P4358" s="148" t="s">
        <v>31</v>
      </c>
      <c r="Q4358" s="149" t="s">
        <v>31</v>
      </c>
      <c r="R4358" s="1"/>
    </row>
    <row r="4359" spans="1:18" ht="15.75" hidden="1" customHeight="1">
      <c r="A4359" s="1" t="str">
        <f t="shared" si="1"/>
        <v/>
      </c>
      <c r="B4359" s="1"/>
      <c r="C4359" s="38" t="str">
        <f>IF('TSA Input'!J4334="","",IF('TSA Input'!J4334="Yes",'TSA Input'!B4334,"Ineligible"))</f>
        <v/>
      </c>
      <c r="D4359" s="39" t="str">
        <f>IF('TSA Input'!J4334="","",IF('TSA Input'!J4334="Yes",'TSA Input'!H4334,""))</f>
        <v/>
      </c>
      <c r="E4359" s="40" t="str">
        <f>IF('TSA Input'!J4334="","",IF('TSA Input'!J4334="Yes",'TSA Input'!G4334,""))</f>
        <v/>
      </c>
      <c r="F4359" s="42" t="str">
        <f>IF('TSA Input'!J4334="","",IF('TSA Input'!J4334="Yes",'TSA Input'!C4334,""))</f>
        <v/>
      </c>
      <c r="G4359" s="43" t="str">
        <f>IF('TSA Input'!J4334="","",IF('TSA Input'!J4334="Yes",'TSA Input'!I4334,""))</f>
        <v/>
      </c>
      <c r="H4359" s="43" t="str">
        <f>IF('TSA Input'!J4334="","",IF('TSA Input'!J4334="Yes",'TSA Input'!E4334,""))</f>
        <v/>
      </c>
      <c r="I4359" s="45" t="str">
        <f t="shared" si="2"/>
        <v/>
      </c>
      <c r="J4359" s="146" t="str">
        <f>IF('TSA Input'!$J4334="","",IF('TSA Input'!$J4334="Yes",'TSA Input'!$C4334,""))</f>
        <v/>
      </c>
      <c r="K4359" s="147" t="str">
        <f>IF('TSA Input'!$J4334="","",IF('TSA Input'!$J4334="Yes",'TSA Input'!$I4334,""))</f>
        <v/>
      </c>
      <c r="L4359" s="147" t="str">
        <f>IF('TSA Input'!$J4334="","",IF('TSA Input'!$J4334="Yes",'TSA Input'!$E4334,""))</f>
        <v/>
      </c>
      <c r="M4359" s="45" t="str">
        <f t="shared" si="3"/>
        <v/>
      </c>
      <c r="N4359" s="48"/>
      <c r="O4359" s="49"/>
      <c r="P4359" s="148" t="s">
        <v>31</v>
      </c>
      <c r="Q4359" s="149" t="s">
        <v>31</v>
      </c>
      <c r="R4359" s="1"/>
    </row>
    <row r="4360" spans="1:18" ht="15.75" hidden="1" customHeight="1">
      <c r="A4360" s="1" t="str">
        <f t="shared" si="1"/>
        <v/>
      </c>
      <c r="B4360" s="1"/>
      <c r="C4360" s="38" t="str">
        <f>IF('TSA Input'!J4335="","",IF('TSA Input'!J4335="Yes",'TSA Input'!B4335,"Ineligible"))</f>
        <v/>
      </c>
      <c r="D4360" s="39" t="str">
        <f>IF('TSA Input'!J4335="","",IF('TSA Input'!J4335="Yes",'TSA Input'!H4335,""))</f>
        <v/>
      </c>
      <c r="E4360" s="40" t="str">
        <f>IF('TSA Input'!J4335="","",IF('TSA Input'!J4335="Yes",'TSA Input'!G4335,""))</f>
        <v/>
      </c>
      <c r="F4360" s="42" t="str">
        <f>IF('TSA Input'!J4335="","",IF('TSA Input'!J4335="Yes",'TSA Input'!C4335,""))</f>
        <v/>
      </c>
      <c r="G4360" s="43" t="str">
        <f>IF('TSA Input'!J4335="","",IF('TSA Input'!J4335="Yes",'TSA Input'!I4335,""))</f>
        <v/>
      </c>
      <c r="H4360" s="43" t="str">
        <f>IF('TSA Input'!J4335="","",IF('TSA Input'!J4335="Yes",'TSA Input'!E4335,""))</f>
        <v/>
      </c>
      <c r="I4360" s="45" t="str">
        <f t="shared" si="2"/>
        <v/>
      </c>
      <c r="J4360" s="146" t="str">
        <f>IF('TSA Input'!$J4335="","",IF('TSA Input'!$J4335="Yes",'TSA Input'!$C4335,""))</f>
        <v/>
      </c>
      <c r="K4360" s="147" t="str">
        <f>IF('TSA Input'!$J4335="","",IF('TSA Input'!$J4335="Yes",'TSA Input'!$I4335,""))</f>
        <v/>
      </c>
      <c r="L4360" s="147" t="str">
        <f>IF('TSA Input'!$J4335="","",IF('TSA Input'!$J4335="Yes",'TSA Input'!$E4335,""))</f>
        <v/>
      </c>
      <c r="M4360" s="45" t="str">
        <f t="shared" si="3"/>
        <v/>
      </c>
      <c r="N4360" s="48"/>
      <c r="O4360" s="49"/>
      <c r="P4360" s="148" t="s">
        <v>31</v>
      </c>
      <c r="Q4360" s="149" t="s">
        <v>31</v>
      </c>
      <c r="R4360" s="1"/>
    </row>
    <row r="4361" spans="1:18" ht="15.75" hidden="1" customHeight="1">
      <c r="A4361" s="1" t="str">
        <f t="shared" si="1"/>
        <v/>
      </c>
      <c r="B4361" s="1"/>
      <c r="C4361" s="38" t="str">
        <f>IF('TSA Input'!J4336="","",IF('TSA Input'!J4336="Yes",'TSA Input'!B4336,"Ineligible"))</f>
        <v/>
      </c>
      <c r="D4361" s="39" t="str">
        <f>IF('TSA Input'!J4336="","",IF('TSA Input'!J4336="Yes",'TSA Input'!H4336,""))</f>
        <v/>
      </c>
      <c r="E4361" s="40" t="str">
        <f>IF('TSA Input'!J4336="","",IF('TSA Input'!J4336="Yes",'TSA Input'!G4336,""))</f>
        <v/>
      </c>
      <c r="F4361" s="42" t="str">
        <f>IF('TSA Input'!J4336="","",IF('TSA Input'!J4336="Yes",'TSA Input'!C4336,""))</f>
        <v/>
      </c>
      <c r="G4361" s="43" t="str">
        <f>IF('TSA Input'!J4336="","",IF('TSA Input'!J4336="Yes",'TSA Input'!I4336,""))</f>
        <v/>
      </c>
      <c r="H4361" s="43" t="str">
        <f>IF('TSA Input'!J4336="","",IF('TSA Input'!J4336="Yes",'TSA Input'!E4336,""))</f>
        <v/>
      </c>
      <c r="I4361" s="45" t="str">
        <f t="shared" si="2"/>
        <v/>
      </c>
      <c r="J4361" s="146" t="str">
        <f>IF('TSA Input'!$J4336="","",IF('TSA Input'!$J4336="Yes",'TSA Input'!$C4336,""))</f>
        <v/>
      </c>
      <c r="K4361" s="147" t="str">
        <f>IF('TSA Input'!$J4336="","",IF('TSA Input'!$J4336="Yes",'TSA Input'!$I4336,""))</f>
        <v/>
      </c>
      <c r="L4361" s="147" t="str">
        <f>IF('TSA Input'!$J4336="","",IF('TSA Input'!$J4336="Yes",'TSA Input'!$E4336,""))</f>
        <v/>
      </c>
      <c r="M4361" s="45" t="str">
        <f t="shared" si="3"/>
        <v/>
      </c>
      <c r="N4361" s="48"/>
      <c r="O4361" s="49"/>
      <c r="P4361" s="148" t="s">
        <v>31</v>
      </c>
      <c r="Q4361" s="149" t="s">
        <v>31</v>
      </c>
      <c r="R4361" s="1"/>
    </row>
    <row r="4362" spans="1:18" ht="15.75" hidden="1" customHeight="1">
      <c r="A4362" s="1" t="str">
        <f t="shared" si="1"/>
        <v/>
      </c>
      <c r="B4362" s="1"/>
      <c r="C4362" s="38" t="str">
        <f>IF('TSA Input'!J4337="","",IF('TSA Input'!J4337="Yes",'TSA Input'!B4337,"Ineligible"))</f>
        <v/>
      </c>
      <c r="D4362" s="39" t="str">
        <f>IF('TSA Input'!J4337="","",IF('TSA Input'!J4337="Yes",'TSA Input'!H4337,""))</f>
        <v/>
      </c>
      <c r="E4362" s="40" t="str">
        <f>IF('TSA Input'!J4337="","",IF('TSA Input'!J4337="Yes",'TSA Input'!G4337,""))</f>
        <v/>
      </c>
      <c r="F4362" s="42" t="str">
        <f>IF('TSA Input'!J4337="","",IF('TSA Input'!J4337="Yes",'TSA Input'!C4337,""))</f>
        <v/>
      </c>
      <c r="G4362" s="43" t="str">
        <f>IF('TSA Input'!J4337="","",IF('TSA Input'!J4337="Yes",'TSA Input'!I4337,""))</f>
        <v/>
      </c>
      <c r="H4362" s="43" t="str">
        <f>IF('TSA Input'!J4337="","",IF('TSA Input'!J4337="Yes",'TSA Input'!E4337,""))</f>
        <v/>
      </c>
      <c r="I4362" s="45" t="str">
        <f t="shared" si="2"/>
        <v/>
      </c>
      <c r="J4362" s="146" t="str">
        <f>IF('TSA Input'!$J4337="","",IF('TSA Input'!$J4337="Yes",'TSA Input'!$C4337,""))</f>
        <v/>
      </c>
      <c r="K4362" s="147" t="str">
        <f>IF('TSA Input'!$J4337="","",IF('TSA Input'!$J4337="Yes",'TSA Input'!$I4337,""))</f>
        <v/>
      </c>
      <c r="L4362" s="147" t="str">
        <f>IF('TSA Input'!$J4337="","",IF('TSA Input'!$J4337="Yes",'TSA Input'!$E4337,""))</f>
        <v/>
      </c>
      <c r="M4362" s="45" t="str">
        <f t="shared" si="3"/>
        <v/>
      </c>
      <c r="N4362" s="48"/>
      <c r="O4362" s="49"/>
      <c r="P4362" s="148" t="s">
        <v>31</v>
      </c>
      <c r="Q4362" s="149" t="s">
        <v>31</v>
      </c>
      <c r="R4362" s="1"/>
    </row>
    <row r="4363" spans="1:18" ht="15.75" hidden="1" customHeight="1">
      <c r="A4363" s="1" t="str">
        <f t="shared" si="1"/>
        <v/>
      </c>
      <c r="B4363" s="1"/>
      <c r="C4363" s="38" t="str">
        <f>IF('TSA Input'!J4338="","",IF('TSA Input'!J4338="Yes",'TSA Input'!B4338,"Ineligible"))</f>
        <v/>
      </c>
      <c r="D4363" s="39" t="str">
        <f>IF('TSA Input'!J4338="","",IF('TSA Input'!J4338="Yes",'TSA Input'!H4338,""))</f>
        <v/>
      </c>
      <c r="E4363" s="40" t="str">
        <f>IF('TSA Input'!J4338="","",IF('TSA Input'!J4338="Yes",'TSA Input'!G4338,""))</f>
        <v/>
      </c>
      <c r="F4363" s="42" t="str">
        <f>IF('TSA Input'!J4338="","",IF('TSA Input'!J4338="Yes",'TSA Input'!C4338,""))</f>
        <v/>
      </c>
      <c r="G4363" s="43" t="str">
        <f>IF('TSA Input'!J4338="","",IF('TSA Input'!J4338="Yes",'TSA Input'!I4338,""))</f>
        <v/>
      </c>
      <c r="H4363" s="43" t="str">
        <f>IF('TSA Input'!J4338="","",IF('TSA Input'!J4338="Yes",'TSA Input'!E4338,""))</f>
        <v/>
      </c>
      <c r="I4363" s="45" t="str">
        <f t="shared" si="2"/>
        <v/>
      </c>
      <c r="J4363" s="146" t="str">
        <f>IF('TSA Input'!$J4338="","",IF('TSA Input'!$J4338="Yes",'TSA Input'!$C4338,""))</f>
        <v/>
      </c>
      <c r="K4363" s="147" t="str">
        <f>IF('TSA Input'!$J4338="","",IF('TSA Input'!$J4338="Yes",'TSA Input'!$I4338,""))</f>
        <v/>
      </c>
      <c r="L4363" s="147" t="str">
        <f>IF('TSA Input'!$J4338="","",IF('TSA Input'!$J4338="Yes",'TSA Input'!$E4338,""))</f>
        <v/>
      </c>
      <c r="M4363" s="45" t="str">
        <f t="shared" si="3"/>
        <v/>
      </c>
      <c r="N4363" s="48"/>
      <c r="O4363" s="49"/>
      <c r="P4363" s="148" t="s">
        <v>31</v>
      </c>
      <c r="Q4363" s="149" t="s">
        <v>31</v>
      </c>
      <c r="R4363" s="1"/>
    </row>
    <row r="4364" spans="1:18" ht="15.75" hidden="1" customHeight="1">
      <c r="A4364" s="1" t="str">
        <f t="shared" si="1"/>
        <v/>
      </c>
      <c r="B4364" s="1"/>
      <c r="C4364" s="38" t="str">
        <f>IF('TSA Input'!J4339="","",IF('TSA Input'!J4339="Yes",'TSA Input'!B4339,"Ineligible"))</f>
        <v/>
      </c>
      <c r="D4364" s="39" t="str">
        <f>IF('TSA Input'!J4339="","",IF('TSA Input'!J4339="Yes",'TSA Input'!H4339,""))</f>
        <v/>
      </c>
      <c r="E4364" s="40" t="str">
        <f>IF('TSA Input'!J4339="","",IF('TSA Input'!J4339="Yes",'TSA Input'!G4339,""))</f>
        <v/>
      </c>
      <c r="F4364" s="42" t="str">
        <f>IF('TSA Input'!J4339="","",IF('TSA Input'!J4339="Yes",'TSA Input'!C4339,""))</f>
        <v/>
      </c>
      <c r="G4364" s="43" t="str">
        <f>IF('TSA Input'!J4339="","",IF('TSA Input'!J4339="Yes",'TSA Input'!I4339,""))</f>
        <v/>
      </c>
      <c r="H4364" s="43" t="str">
        <f>IF('TSA Input'!J4339="","",IF('TSA Input'!J4339="Yes",'TSA Input'!E4339,""))</f>
        <v/>
      </c>
      <c r="I4364" s="45" t="str">
        <f t="shared" si="2"/>
        <v/>
      </c>
      <c r="J4364" s="146" t="str">
        <f>IF('TSA Input'!$J4339="","",IF('TSA Input'!$J4339="Yes",'TSA Input'!$C4339,""))</f>
        <v/>
      </c>
      <c r="K4364" s="147" t="str">
        <f>IF('TSA Input'!$J4339="","",IF('TSA Input'!$J4339="Yes",'TSA Input'!$I4339,""))</f>
        <v/>
      </c>
      <c r="L4364" s="147" t="str">
        <f>IF('TSA Input'!$J4339="","",IF('TSA Input'!$J4339="Yes",'TSA Input'!$E4339,""))</f>
        <v/>
      </c>
      <c r="M4364" s="45" t="str">
        <f t="shared" si="3"/>
        <v/>
      </c>
      <c r="N4364" s="48"/>
      <c r="O4364" s="49"/>
      <c r="P4364" s="148" t="s">
        <v>31</v>
      </c>
      <c r="Q4364" s="149" t="s">
        <v>31</v>
      </c>
      <c r="R4364" s="1"/>
    </row>
    <row r="4365" spans="1:18" ht="15.75" hidden="1" customHeight="1">
      <c r="A4365" s="1" t="str">
        <f t="shared" si="1"/>
        <v/>
      </c>
      <c r="B4365" s="1"/>
      <c r="C4365" s="38" t="str">
        <f>IF('TSA Input'!J4340="","",IF('TSA Input'!J4340="Yes",'TSA Input'!B4340,"Ineligible"))</f>
        <v/>
      </c>
      <c r="D4365" s="39" t="str">
        <f>IF('TSA Input'!J4340="","",IF('TSA Input'!J4340="Yes",'TSA Input'!H4340,""))</f>
        <v/>
      </c>
      <c r="E4365" s="40" t="str">
        <f>IF('TSA Input'!J4340="","",IF('TSA Input'!J4340="Yes",'TSA Input'!G4340,""))</f>
        <v/>
      </c>
      <c r="F4365" s="42" t="str">
        <f>IF('TSA Input'!J4340="","",IF('TSA Input'!J4340="Yes",'TSA Input'!C4340,""))</f>
        <v/>
      </c>
      <c r="G4365" s="43" t="str">
        <f>IF('TSA Input'!J4340="","",IF('TSA Input'!J4340="Yes",'TSA Input'!I4340,""))</f>
        <v/>
      </c>
      <c r="H4365" s="43" t="str">
        <f>IF('TSA Input'!J4340="","",IF('TSA Input'!J4340="Yes",'TSA Input'!E4340,""))</f>
        <v/>
      </c>
      <c r="I4365" s="45" t="str">
        <f t="shared" si="2"/>
        <v/>
      </c>
      <c r="J4365" s="146" t="str">
        <f>IF('TSA Input'!$J4340="","",IF('TSA Input'!$J4340="Yes",'TSA Input'!$C4340,""))</f>
        <v/>
      </c>
      <c r="K4365" s="147" t="str">
        <f>IF('TSA Input'!$J4340="","",IF('TSA Input'!$J4340="Yes",'TSA Input'!$I4340,""))</f>
        <v/>
      </c>
      <c r="L4365" s="147" t="str">
        <f>IF('TSA Input'!$J4340="","",IF('TSA Input'!$J4340="Yes",'TSA Input'!$E4340,""))</f>
        <v/>
      </c>
      <c r="M4365" s="45" t="str">
        <f t="shared" si="3"/>
        <v/>
      </c>
      <c r="N4365" s="48"/>
      <c r="O4365" s="49"/>
      <c r="P4365" s="148" t="s">
        <v>31</v>
      </c>
      <c r="Q4365" s="149" t="s">
        <v>31</v>
      </c>
      <c r="R4365" s="1"/>
    </row>
    <row r="4366" spans="1:18" ht="15.75" hidden="1" customHeight="1">
      <c r="A4366" s="1" t="str">
        <f t="shared" si="1"/>
        <v/>
      </c>
      <c r="B4366" s="1"/>
      <c r="C4366" s="38" t="str">
        <f>IF('TSA Input'!J4341="","",IF('TSA Input'!J4341="Yes",'TSA Input'!B4341,"Ineligible"))</f>
        <v/>
      </c>
      <c r="D4366" s="39" t="str">
        <f>IF('TSA Input'!J4341="","",IF('TSA Input'!J4341="Yes",'TSA Input'!H4341,""))</f>
        <v/>
      </c>
      <c r="E4366" s="40" t="str">
        <f>IF('TSA Input'!J4341="","",IF('TSA Input'!J4341="Yes",'TSA Input'!G4341,""))</f>
        <v/>
      </c>
      <c r="F4366" s="42" t="str">
        <f>IF('TSA Input'!J4341="","",IF('TSA Input'!J4341="Yes",'TSA Input'!C4341,""))</f>
        <v/>
      </c>
      <c r="G4366" s="43" t="str">
        <f>IF('TSA Input'!J4341="","",IF('TSA Input'!J4341="Yes",'TSA Input'!I4341,""))</f>
        <v/>
      </c>
      <c r="H4366" s="43" t="str">
        <f>IF('TSA Input'!J4341="","",IF('TSA Input'!J4341="Yes",'TSA Input'!E4341,""))</f>
        <v/>
      </c>
      <c r="I4366" s="45" t="str">
        <f t="shared" si="2"/>
        <v/>
      </c>
      <c r="J4366" s="146" t="str">
        <f>IF('TSA Input'!$J4341="","",IF('TSA Input'!$J4341="Yes",'TSA Input'!$C4341,""))</f>
        <v/>
      </c>
      <c r="K4366" s="147" t="str">
        <f>IF('TSA Input'!$J4341="","",IF('TSA Input'!$J4341="Yes",'TSA Input'!$I4341,""))</f>
        <v/>
      </c>
      <c r="L4366" s="147" t="str">
        <f>IF('TSA Input'!$J4341="","",IF('TSA Input'!$J4341="Yes",'TSA Input'!$E4341,""))</f>
        <v/>
      </c>
      <c r="M4366" s="45" t="str">
        <f t="shared" si="3"/>
        <v/>
      </c>
      <c r="N4366" s="48"/>
      <c r="O4366" s="49"/>
      <c r="P4366" s="148" t="s">
        <v>31</v>
      </c>
      <c r="Q4366" s="149" t="s">
        <v>31</v>
      </c>
      <c r="R4366" s="1"/>
    </row>
    <row r="4367" spans="1:18" ht="15.75" hidden="1" customHeight="1">
      <c r="A4367" s="1" t="str">
        <f t="shared" si="1"/>
        <v/>
      </c>
      <c r="B4367" s="1"/>
      <c r="C4367" s="38" t="str">
        <f>IF('TSA Input'!J4342="","",IF('TSA Input'!J4342="Yes",'TSA Input'!B4342,"Ineligible"))</f>
        <v/>
      </c>
      <c r="D4367" s="39" t="str">
        <f>IF('TSA Input'!J4342="","",IF('TSA Input'!J4342="Yes",'TSA Input'!H4342,""))</f>
        <v/>
      </c>
      <c r="E4367" s="40" t="str">
        <f>IF('TSA Input'!J4342="","",IF('TSA Input'!J4342="Yes",'TSA Input'!G4342,""))</f>
        <v/>
      </c>
      <c r="F4367" s="42" t="str">
        <f>IF('TSA Input'!J4342="","",IF('TSA Input'!J4342="Yes",'TSA Input'!C4342,""))</f>
        <v/>
      </c>
      <c r="G4367" s="43" t="str">
        <f>IF('TSA Input'!J4342="","",IF('TSA Input'!J4342="Yes",'TSA Input'!I4342,""))</f>
        <v/>
      </c>
      <c r="H4367" s="43" t="str">
        <f>IF('TSA Input'!J4342="","",IF('TSA Input'!J4342="Yes",'TSA Input'!E4342,""))</f>
        <v/>
      </c>
      <c r="I4367" s="45" t="str">
        <f t="shared" si="2"/>
        <v/>
      </c>
      <c r="J4367" s="146" t="str">
        <f>IF('TSA Input'!$J4342="","",IF('TSA Input'!$J4342="Yes",'TSA Input'!$C4342,""))</f>
        <v/>
      </c>
      <c r="K4367" s="147" t="str">
        <f>IF('TSA Input'!$J4342="","",IF('TSA Input'!$J4342="Yes",'TSA Input'!$I4342,""))</f>
        <v/>
      </c>
      <c r="L4367" s="147" t="str">
        <f>IF('TSA Input'!$J4342="","",IF('TSA Input'!$J4342="Yes",'TSA Input'!$E4342,""))</f>
        <v/>
      </c>
      <c r="M4367" s="45" t="str">
        <f t="shared" si="3"/>
        <v/>
      </c>
      <c r="N4367" s="48"/>
      <c r="O4367" s="49"/>
      <c r="P4367" s="148" t="s">
        <v>31</v>
      </c>
      <c r="Q4367" s="149" t="s">
        <v>31</v>
      </c>
      <c r="R4367" s="1"/>
    </row>
    <row r="4368" spans="1:18" ht="15.75" hidden="1" customHeight="1">
      <c r="A4368" s="1" t="str">
        <f t="shared" si="1"/>
        <v/>
      </c>
      <c r="B4368" s="1"/>
      <c r="C4368" s="38" t="str">
        <f>IF('TSA Input'!J4343="","",IF('TSA Input'!J4343="Yes",'TSA Input'!B4343,"Ineligible"))</f>
        <v/>
      </c>
      <c r="D4368" s="39" t="str">
        <f>IF('TSA Input'!J4343="","",IF('TSA Input'!J4343="Yes",'TSA Input'!H4343,""))</f>
        <v/>
      </c>
      <c r="E4368" s="40" t="str">
        <f>IF('TSA Input'!J4343="","",IF('TSA Input'!J4343="Yes",'TSA Input'!G4343,""))</f>
        <v/>
      </c>
      <c r="F4368" s="42" t="str">
        <f>IF('TSA Input'!J4343="","",IF('TSA Input'!J4343="Yes",'TSA Input'!C4343,""))</f>
        <v/>
      </c>
      <c r="G4368" s="43" t="str">
        <f>IF('TSA Input'!J4343="","",IF('TSA Input'!J4343="Yes",'TSA Input'!I4343,""))</f>
        <v/>
      </c>
      <c r="H4368" s="43" t="str">
        <f>IF('TSA Input'!J4343="","",IF('TSA Input'!J4343="Yes",'TSA Input'!E4343,""))</f>
        <v/>
      </c>
      <c r="I4368" s="45" t="str">
        <f t="shared" si="2"/>
        <v/>
      </c>
      <c r="J4368" s="146" t="str">
        <f>IF('TSA Input'!$J4343="","",IF('TSA Input'!$J4343="Yes",'TSA Input'!$C4343,""))</f>
        <v/>
      </c>
      <c r="K4368" s="147" t="str">
        <f>IF('TSA Input'!$J4343="","",IF('TSA Input'!$J4343="Yes",'TSA Input'!$I4343,""))</f>
        <v/>
      </c>
      <c r="L4368" s="147" t="str">
        <f>IF('TSA Input'!$J4343="","",IF('TSA Input'!$J4343="Yes",'TSA Input'!$E4343,""))</f>
        <v/>
      </c>
      <c r="M4368" s="45" t="str">
        <f t="shared" si="3"/>
        <v/>
      </c>
      <c r="N4368" s="48"/>
      <c r="O4368" s="49"/>
      <c r="P4368" s="148" t="s">
        <v>31</v>
      </c>
      <c r="Q4368" s="149" t="s">
        <v>31</v>
      </c>
      <c r="R4368" s="1"/>
    </row>
    <row r="4369" spans="1:18" ht="15.75" hidden="1" customHeight="1">
      <c r="A4369" s="1" t="str">
        <f t="shared" si="1"/>
        <v/>
      </c>
      <c r="B4369" s="1"/>
      <c r="C4369" s="38" t="str">
        <f>IF('TSA Input'!J4344="","",IF('TSA Input'!J4344="Yes",'TSA Input'!B4344,"Ineligible"))</f>
        <v/>
      </c>
      <c r="D4369" s="39" t="str">
        <f>IF('TSA Input'!J4344="","",IF('TSA Input'!J4344="Yes",'TSA Input'!H4344,""))</f>
        <v/>
      </c>
      <c r="E4369" s="40" t="str">
        <f>IF('TSA Input'!J4344="","",IF('TSA Input'!J4344="Yes",'TSA Input'!G4344,""))</f>
        <v/>
      </c>
      <c r="F4369" s="42" t="str">
        <f>IF('TSA Input'!J4344="","",IF('TSA Input'!J4344="Yes",'TSA Input'!C4344,""))</f>
        <v/>
      </c>
      <c r="G4369" s="43" t="str">
        <f>IF('TSA Input'!J4344="","",IF('TSA Input'!J4344="Yes",'TSA Input'!I4344,""))</f>
        <v/>
      </c>
      <c r="H4369" s="43" t="str">
        <f>IF('TSA Input'!J4344="","",IF('TSA Input'!J4344="Yes",'TSA Input'!E4344,""))</f>
        <v/>
      </c>
      <c r="I4369" s="45" t="str">
        <f t="shared" si="2"/>
        <v/>
      </c>
      <c r="J4369" s="146" t="str">
        <f>IF('TSA Input'!$J4344="","",IF('TSA Input'!$J4344="Yes",'TSA Input'!$C4344,""))</f>
        <v/>
      </c>
      <c r="K4369" s="147" t="str">
        <f>IF('TSA Input'!$J4344="","",IF('TSA Input'!$J4344="Yes",'TSA Input'!$I4344,""))</f>
        <v/>
      </c>
      <c r="L4369" s="147" t="str">
        <f>IF('TSA Input'!$J4344="","",IF('TSA Input'!$J4344="Yes",'TSA Input'!$E4344,""))</f>
        <v/>
      </c>
      <c r="M4369" s="45" t="str">
        <f t="shared" si="3"/>
        <v/>
      </c>
      <c r="N4369" s="48"/>
      <c r="O4369" s="49"/>
      <c r="P4369" s="148" t="s">
        <v>31</v>
      </c>
      <c r="Q4369" s="149" t="s">
        <v>31</v>
      </c>
      <c r="R4369" s="1"/>
    </row>
    <row r="4370" spans="1:18" ht="15.75" hidden="1" customHeight="1">
      <c r="A4370" s="1" t="str">
        <f t="shared" si="1"/>
        <v/>
      </c>
      <c r="B4370" s="1"/>
      <c r="C4370" s="38" t="str">
        <f>IF('TSA Input'!J4345="","",IF('TSA Input'!J4345="Yes",'TSA Input'!B4345,"Ineligible"))</f>
        <v/>
      </c>
      <c r="D4370" s="39" t="str">
        <f>IF('TSA Input'!J4345="","",IF('TSA Input'!J4345="Yes",'TSA Input'!H4345,""))</f>
        <v/>
      </c>
      <c r="E4370" s="40" t="str">
        <f>IF('TSA Input'!J4345="","",IF('TSA Input'!J4345="Yes",'TSA Input'!G4345,""))</f>
        <v/>
      </c>
      <c r="F4370" s="42" t="str">
        <f>IF('TSA Input'!J4345="","",IF('TSA Input'!J4345="Yes",'TSA Input'!C4345,""))</f>
        <v/>
      </c>
      <c r="G4370" s="43" t="str">
        <f>IF('TSA Input'!J4345="","",IF('TSA Input'!J4345="Yes",'TSA Input'!I4345,""))</f>
        <v/>
      </c>
      <c r="H4370" s="43" t="str">
        <f>IF('TSA Input'!J4345="","",IF('TSA Input'!J4345="Yes",'TSA Input'!E4345,""))</f>
        <v/>
      </c>
      <c r="I4370" s="45" t="str">
        <f t="shared" si="2"/>
        <v/>
      </c>
      <c r="J4370" s="146" t="str">
        <f>IF('TSA Input'!$J4345="","",IF('TSA Input'!$J4345="Yes",'TSA Input'!$C4345,""))</f>
        <v/>
      </c>
      <c r="K4370" s="147" t="str">
        <f>IF('TSA Input'!$J4345="","",IF('TSA Input'!$J4345="Yes",'TSA Input'!$I4345,""))</f>
        <v/>
      </c>
      <c r="L4370" s="147" t="str">
        <f>IF('TSA Input'!$J4345="","",IF('TSA Input'!$J4345="Yes",'TSA Input'!$E4345,""))</f>
        <v/>
      </c>
      <c r="M4370" s="45" t="str">
        <f t="shared" si="3"/>
        <v/>
      </c>
      <c r="N4370" s="48"/>
      <c r="O4370" s="49"/>
      <c r="P4370" s="148" t="s">
        <v>31</v>
      </c>
      <c r="Q4370" s="149" t="s">
        <v>31</v>
      </c>
      <c r="R4370" s="1"/>
    </row>
    <row r="4371" spans="1:18" ht="15.75" hidden="1" customHeight="1">
      <c r="A4371" s="1" t="str">
        <f t="shared" si="1"/>
        <v/>
      </c>
      <c r="B4371" s="1"/>
      <c r="C4371" s="38" t="str">
        <f>IF('TSA Input'!J4346="","",IF('TSA Input'!J4346="Yes",'TSA Input'!B4346,"Ineligible"))</f>
        <v/>
      </c>
      <c r="D4371" s="39" t="str">
        <f>IF('TSA Input'!J4346="","",IF('TSA Input'!J4346="Yes",'TSA Input'!H4346,""))</f>
        <v/>
      </c>
      <c r="E4371" s="40" t="str">
        <f>IF('TSA Input'!J4346="","",IF('TSA Input'!J4346="Yes",'TSA Input'!G4346,""))</f>
        <v/>
      </c>
      <c r="F4371" s="42" t="str">
        <f>IF('TSA Input'!J4346="","",IF('TSA Input'!J4346="Yes",'TSA Input'!C4346,""))</f>
        <v/>
      </c>
      <c r="G4371" s="43" t="str">
        <f>IF('TSA Input'!J4346="","",IF('TSA Input'!J4346="Yes",'TSA Input'!I4346,""))</f>
        <v/>
      </c>
      <c r="H4371" s="43" t="str">
        <f>IF('TSA Input'!J4346="","",IF('TSA Input'!J4346="Yes",'TSA Input'!E4346,""))</f>
        <v/>
      </c>
      <c r="I4371" s="45" t="str">
        <f t="shared" si="2"/>
        <v/>
      </c>
      <c r="J4371" s="146" t="str">
        <f>IF('TSA Input'!$J4346="","",IF('TSA Input'!$J4346="Yes",'TSA Input'!$C4346,""))</f>
        <v/>
      </c>
      <c r="K4371" s="147" t="str">
        <f>IF('TSA Input'!$J4346="","",IF('TSA Input'!$J4346="Yes",'TSA Input'!$I4346,""))</f>
        <v/>
      </c>
      <c r="L4371" s="147" t="str">
        <f>IF('TSA Input'!$J4346="","",IF('TSA Input'!$J4346="Yes",'TSA Input'!$E4346,""))</f>
        <v/>
      </c>
      <c r="M4371" s="45" t="str">
        <f t="shared" si="3"/>
        <v/>
      </c>
      <c r="N4371" s="48"/>
      <c r="O4371" s="49"/>
      <c r="P4371" s="148" t="s">
        <v>31</v>
      </c>
      <c r="Q4371" s="149" t="s">
        <v>31</v>
      </c>
      <c r="R4371" s="1"/>
    </row>
    <row r="4372" spans="1:18" ht="15.75" hidden="1" customHeight="1">
      <c r="A4372" s="1" t="str">
        <f t="shared" si="1"/>
        <v/>
      </c>
      <c r="B4372" s="1"/>
      <c r="C4372" s="38" t="str">
        <f>IF('TSA Input'!J4347="","",IF('TSA Input'!J4347="Yes",'TSA Input'!B4347,"Ineligible"))</f>
        <v/>
      </c>
      <c r="D4372" s="39" t="str">
        <f>IF('TSA Input'!J4347="","",IF('TSA Input'!J4347="Yes",'TSA Input'!H4347,""))</f>
        <v/>
      </c>
      <c r="E4372" s="40" t="str">
        <f>IF('TSA Input'!J4347="","",IF('TSA Input'!J4347="Yes",'TSA Input'!G4347,""))</f>
        <v/>
      </c>
      <c r="F4372" s="42" t="str">
        <f>IF('TSA Input'!J4347="","",IF('TSA Input'!J4347="Yes",'TSA Input'!C4347,""))</f>
        <v/>
      </c>
      <c r="G4372" s="43" t="str">
        <f>IF('TSA Input'!J4347="","",IF('TSA Input'!J4347="Yes",'TSA Input'!I4347,""))</f>
        <v/>
      </c>
      <c r="H4372" s="43" t="str">
        <f>IF('TSA Input'!J4347="","",IF('TSA Input'!J4347="Yes",'TSA Input'!E4347,""))</f>
        <v/>
      </c>
      <c r="I4372" s="45" t="str">
        <f t="shared" si="2"/>
        <v/>
      </c>
      <c r="J4372" s="146" t="str">
        <f>IF('TSA Input'!$J4347="","",IF('TSA Input'!$J4347="Yes",'TSA Input'!$C4347,""))</f>
        <v/>
      </c>
      <c r="K4372" s="147" t="str">
        <f>IF('TSA Input'!$J4347="","",IF('TSA Input'!$J4347="Yes",'TSA Input'!$I4347,""))</f>
        <v/>
      </c>
      <c r="L4372" s="147" t="str">
        <f>IF('TSA Input'!$J4347="","",IF('TSA Input'!$J4347="Yes",'TSA Input'!$E4347,""))</f>
        <v/>
      </c>
      <c r="M4372" s="45" t="str">
        <f t="shared" si="3"/>
        <v/>
      </c>
      <c r="N4372" s="48"/>
      <c r="O4372" s="49"/>
      <c r="P4372" s="148" t="s">
        <v>31</v>
      </c>
      <c r="Q4372" s="149" t="s">
        <v>31</v>
      </c>
      <c r="R4372" s="1"/>
    </row>
    <row r="4373" spans="1:18" ht="15.75" hidden="1" customHeight="1">
      <c r="A4373" s="1" t="str">
        <f t="shared" si="1"/>
        <v/>
      </c>
      <c r="B4373" s="1"/>
      <c r="C4373" s="38" t="str">
        <f>IF('TSA Input'!J4348="","",IF('TSA Input'!J4348="Yes",'TSA Input'!B4348,"Ineligible"))</f>
        <v/>
      </c>
      <c r="D4373" s="39" t="str">
        <f>IF('TSA Input'!J4348="","",IF('TSA Input'!J4348="Yes",'TSA Input'!H4348,""))</f>
        <v/>
      </c>
      <c r="E4373" s="40" t="str">
        <f>IF('TSA Input'!J4348="","",IF('TSA Input'!J4348="Yes",'TSA Input'!G4348,""))</f>
        <v/>
      </c>
      <c r="F4373" s="42" t="str">
        <f>IF('TSA Input'!J4348="","",IF('TSA Input'!J4348="Yes",'TSA Input'!C4348,""))</f>
        <v/>
      </c>
      <c r="G4373" s="43" t="str">
        <f>IF('TSA Input'!J4348="","",IF('TSA Input'!J4348="Yes",'TSA Input'!I4348,""))</f>
        <v/>
      </c>
      <c r="H4373" s="43" t="str">
        <f>IF('TSA Input'!J4348="","",IF('TSA Input'!J4348="Yes",'TSA Input'!E4348,""))</f>
        <v/>
      </c>
      <c r="I4373" s="45" t="str">
        <f t="shared" si="2"/>
        <v/>
      </c>
      <c r="J4373" s="146" t="str">
        <f>IF('TSA Input'!$J4348="","",IF('TSA Input'!$J4348="Yes",'TSA Input'!$C4348,""))</f>
        <v/>
      </c>
      <c r="K4373" s="147" t="str">
        <f>IF('TSA Input'!$J4348="","",IF('TSA Input'!$J4348="Yes",'TSA Input'!$I4348,""))</f>
        <v/>
      </c>
      <c r="L4373" s="147" t="str">
        <f>IF('TSA Input'!$J4348="","",IF('TSA Input'!$J4348="Yes",'TSA Input'!$E4348,""))</f>
        <v/>
      </c>
      <c r="M4373" s="45" t="str">
        <f t="shared" si="3"/>
        <v/>
      </c>
      <c r="N4373" s="48"/>
      <c r="O4373" s="49"/>
      <c r="P4373" s="148" t="s">
        <v>31</v>
      </c>
      <c r="Q4373" s="149" t="s">
        <v>31</v>
      </c>
      <c r="R4373" s="1"/>
    </row>
    <row r="4374" spans="1:18" ht="15.75" hidden="1" customHeight="1">
      <c r="A4374" s="1" t="str">
        <f t="shared" si="1"/>
        <v/>
      </c>
      <c r="B4374" s="1"/>
      <c r="C4374" s="38" t="str">
        <f>IF('TSA Input'!J4349="","",IF('TSA Input'!J4349="Yes",'TSA Input'!B4349,"Ineligible"))</f>
        <v/>
      </c>
      <c r="D4374" s="39" t="str">
        <f>IF('TSA Input'!J4349="","",IF('TSA Input'!J4349="Yes",'TSA Input'!H4349,""))</f>
        <v/>
      </c>
      <c r="E4374" s="40" t="str">
        <f>IF('TSA Input'!J4349="","",IF('TSA Input'!J4349="Yes",'TSA Input'!G4349,""))</f>
        <v/>
      </c>
      <c r="F4374" s="42" t="str">
        <f>IF('TSA Input'!J4349="","",IF('TSA Input'!J4349="Yes",'TSA Input'!C4349,""))</f>
        <v/>
      </c>
      <c r="G4374" s="43" t="str">
        <f>IF('TSA Input'!J4349="","",IF('TSA Input'!J4349="Yes",'TSA Input'!I4349,""))</f>
        <v/>
      </c>
      <c r="H4374" s="43" t="str">
        <f>IF('TSA Input'!J4349="","",IF('TSA Input'!J4349="Yes",'TSA Input'!E4349,""))</f>
        <v/>
      </c>
      <c r="I4374" s="45" t="str">
        <f t="shared" si="2"/>
        <v/>
      </c>
      <c r="J4374" s="146" t="str">
        <f>IF('TSA Input'!$J4349="","",IF('TSA Input'!$J4349="Yes",'TSA Input'!$C4349,""))</f>
        <v/>
      </c>
      <c r="K4374" s="147" t="str">
        <f>IF('TSA Input'!$J4349="","",IF('TSA Input'!$J4349="Yes",'TSA Input'!$I4349,""))</f>
        <v/>
      </c>
      <c r="L4374" s="147" t="str">
        <f>IF('TSA Input'!$J4349="","",IF('TSA Input'!$J4349="Yes",'TSA Input'!$E4349,""))</f>
        <v/>
      </c>
      <c r="M4374" s="45" t="str">
        <f t="shared" si="3"/>
        <v/>
      </c>
      <c r="N4374" s="48"/>
      <c r="O4374" s="49"/>
      <c r="P4374" s="148" t="s">
        <v>31</v>
      </c>
      <c r="Q4374" s="149" t="s">
        <v>31</v>
      </c>
      <c r="R4374" s="1"/>
    </row>
    <row r="4375" spans="1:18" ht="15.75" hidden="1" customHeight="1">
      <c r="A4375" s="1" t="str">
        <f t="shared" si="1"/>
        <v/>
      </c>
      <c r="B4375" s="1"/>
      <c r="C4375" s="38" t="str">
        <f>IF('TSA Input'!J4350="","",IF('TSA Input'!J4350="Yes",'TSA Input'!B4350,"Ineligible"))</f>
        <v/>
      </c>
      <c r="D4375" s="39" t="str">
        <f>IF('TSA Input'!J4350="","",IF('TSA Input'!J4350="Yes",'TSA Input'!H4350,""))</f>
        <v/>
      </c>
      <c r="E4375" s="40" t="str">
        <f>IF('TSA Input'!J4350="","",IF('TSA Input'!J4350="Yes",'TSA Input'!G4350,""))</f>
        <v/>
      </c>
      <c r="F4375" s="42" t="str">
        <f>IF('TSA Input'!J4350="","",IF('TSA Input'!J4350="Yes",'TSA Input'!C4350,""))</f>
        <v/>
      </c>
      <c r="G4375" s="43" t="str">
        <f>IF('TSA Input'!J4350="","",IF('TSA Input'!J4350="Yes",'TSA Input'!I4350,""))</f>
        <v/>
      </c>
      <c r="H4375" s="43" t="str">
        <f>IF('TSA Input'!J4350="","",IF('TSA Input'!J4350="Yes",'TSA Input'!E4350,""))</f>
        <v/>
      </c>
      <c r="I4375" s="45" t="str">
        <f t="shared" si="2"/>
        <v/>
      </c>
      <c r="J4375" s="146" t="str">
        <f>IF('TSA Input'!$J4350="","",IF('TSA Input'!$J4350="Yes",'TSA Input'!$C4350,""))</f>
        <v/>
      </c>
      <c r="K4375" s="147" t="str">
        <f>IF('TSA Input'!$J4350="","",IF('TSA Input'!$J4350="Yes",'TSA Input'!$I4350,""))</f>
        <v/>
      </c>
      <c r="L4375" s="147" t="str">
        <f>IF('TSA Input'!$J4350="","",IF('TSA Input'!$J4350="Yes",'TSA Input'!$E4350,""))</f>
        <v/>
      </c>
      <c r="M4375" s="45" t="str">
        <f t="shared" si="3"/>
        <v/>
      </c>
      <c r="N4375" s="48"/>
      <c r="O4375" s="49"/>
      <c r="P4375" s="148" t="s">
        <v>31</v>
      </c>
      <c r="Q4375" s="149" t="s">
        <v>31</v>
      </c>
      <c r="R4375" s="1"/>
    </row>
    <row r="4376" spans="1:18" ht="15.75" hidden="1" customHeight="1">
      <c r="A4376" s="1" t="str">
        <f t="shared" si="1"/>
        <v/>
      </c>
      <c r="B4376" s="1"/>
      <c r="C4376" s="38" t="str">
        <f>IF('TSA Input'!J4351="","",IF('TSA Input'!J4351="Yes",'TSA Input'!B4351,"Ineligible"))</f>
        <v/>
      </c>
      <c r="D4376" s="39" t="str">
        <f>IF('TSA Input'!J4351="","",IF('TSA Input'!J4351="Yes",'TSA Input'!H4351,""))</f>
        <v/>
      </c>
      <c r="E4376" s="40" t="str">
        <f>IF('TSA Input'!J4351="","",IF('TSA Input'!J4351="Yes",'TSA Input'!G4351,""))</f>
        <v/>
      </c>
      <c r="F4376" s="42" t="str">
        <f>IF('TSA Input'!J4351="","",IF('TSA Input'!J4351="Yes",'TSA Input'!C4351,""))</f>
        <v/>
      </c>
      <c r="G4376" s="43" t="str">
        <f>IF('TSA Input'!J4351="","",IF('TSA Input'!J4351="Yes",'TSA Input'!I4351,""))</f>
        <v/>
      </c>
      <c r="H4376" s="43" t="str">
        <f>IF('TSA Input'!J4351="","",IF('TSA Input'!J4351="Yes",'TSA Input'!E4351,""))</f>
        <v/>
      </c>
      <c r="I4376" s="45" t="str">
        <f t="shared" si="2"/>
        <v/>
      </c>
      <c r="J4376" s="146" t="str">
        <f>IF('TSA Input'!$J4351="","",IF('TSA Input'!$J4351="Yes",'TSA Input'!$C4351,""))</f>
        <v/>
      </c>
      <c r="K4376" s="147" t="str">
        <f>IF('TSA Input'!$J4351="","",IF('TSA Input'!$J4351="Yes",'TSA Input'!$I4351,""))</f>
        <v/>
      </c>
      <c r="L4376" s="147" t="str">
        <f>IF('TSA Input'!$J4351="","",IF('TSA Input'!$J4351="Yes",'TSA Input'!$E4351,""))</f>
        <v/>
      </c>
      <c r="M4376" s="45" t="str">
        <f t="shared" si="3"/>
        <v/>
      </c>
      <c r="N4376" s="48"/>
      <c r="O4376" s="49"/>
      <c r="P4376" s="148" t="s">
        <v>31</v>
      </c>
      <c r="Q4376" s="149" t="s">
        <v>31</v>
      </c>
      <c r="R4376" s="1"/>
    </row>
    <row r="4377" spans="1:18" ht="15.75" hidden="1" customHeight="1">
      <c r="A4377" s="1" t="str">
        <f t="shared" si="1"/>
        <v/>
      </c>
      <c r="B4377" s="1"/>
      <c r="C4377" s="38" t="str">
        <f>IF('TSA Input'!J4352="","",IF('TSA Input'!J4352="Yes",'TSA Input'!B4352,"Ineligible"))</f>
        <v/>
      </c>
      <c r="D4377" s="39" t="str">
        <f>IF('TSA Input'!J4352="","",IF('TSA Input'!J4352="Yes",'TSA Input'!H4352,""))</f>
        <v/>
      </c>
      <c r="E4377" s="40" t="str">
        <f>IF('TSA Input'!J4352="","",IF('TSA Input'!J4352="Yes",'TSA Input'!G4352,""))</f>
        <v/>
      </c>
      <c r="F4377" s="42" t="str">
        <f>IF('TSA Input'!J4352="","",IF('TSA Input'!J4352="Yes",'TSA Input'!C4352,""))</f>
        <v/>
      </c>
      <c r="G4377" s="43" t="str">
        <f>IF('TSA Input'!J4352="","",IF('TSA Input'!J4352="Yes",'TSA Input'!I4352,""))</f>
        <v/>
      </c>
      <c r="H4377" s="43" t="str">
        <f>IF('TSA Input'!J4352="","",IF('TSA Input'!J4352="Yes",'TSA Input'!E4352,""))</f>
        <v/>
      </c>
      <c r="I4377" s="45" t="str">
        <f t="shared" si="2"/>
        <v/>
      </c>
      <c r="J4377" s="146" t="str">
        <f>IF('TSA Input'!$J4352="","",IF('TSA Input'!$J4352="Yes",'TSA Input'!$C4352,""))</f>
        <v/>
      </c>
      <c r="K4377" s="147" t="str">
        <f>IF('TSA Input'!$J4352="","",IF('TSA Input'!$J4352="Yes",'TSA Input'!$I4352,""))</f>
        <v/>
      </c>
      <c r="L4377" s="147" t="str">
        <f>IF('TSA Input'!$J4352="","",IF('TSA Input'!$J4352="Yes",'TSA Input'!$E4352,""))</f>
        <v/>
      </c>
      <c r="M4377" s="45" t="str">
        <f t="shared" si="3"/>
        <v/>
      </c>
      <c r="N4377" s="48"/>
      <c r="O4377" s="49"/>
      <c r="P4377" s="148" t="s">
        <v>31</v>
      </c>
      <c r="Q4377" s="149" t="s">
        <v>31</v>
      </c>
      <c r="R4377" s="1"/>
    </row>
    <row r="4378" spans="1:18" ht="15.75" hidden="1" customHeight="1">
      <c r="A4378" s="1" t="str">
        <f t="shared" si="1"/>
        <v/>
      </c>
      <c r="B4378" s="1"/>
      <c r="C4378" s="38" t="str">
        <f>IF('TSA Input'!J4353="","",IF('TSA Input'!J4353="Yes",'TSA Input'!B4353,"Ineligible"))</f>
        <v/>
      </c>
      <c r="D4378" s="39" t="str">
        <f>IF('TSA Input'!J4353="","",IF('TSA Input'!J4353="Yes",'TSA Input'!H4353,""))</f>
        <v/>
      </c>
      <c r="E4378" s="40" t="str">
        <f>IF('TSA Input'!J4353="","",IF('TSA Input'!J4353="Yes",'TSA Input'!G4353,""))</f>
        <v/>
      </c>
      <c r="F4378" s="42" t="str">
        <f>IF('TSA Input'!J4353="","",IF('TSA Input'!J4353="Yes",'TSA Input'!C4353,""))</f>
        <v/>
      </c>
      <c r="G4378" s="43" t="str">
        <f>IF('TSA Input'!J4353="","",IF('TSA Input'!J4353="Yes",'TSA Input'!I4353,""))</f>
        <v/>
      </c>
      <c r="H4378" s="43" t="str">
        <f>IF('TSA Input'!J4353="","",IF('TSA Input'!J4353="Yes",'TSA Input'!E4353,""))</f>
        <v/>
      </c>
      <c r="I4378" s="45" t="str">
        <f t="shared" si="2"/>
        <v/>
      </c>
      <c r="J4378" s="146" t="str">
        <f>IF('TSA Input'!$J4353="","",IF('TSA Input'!$J4353="Yes",'TSA Input'!$C4353,""))</f>
        <v/>
      </c>
      <c r="K4378" s="147" t="str">
        <f>IF('TSA Input'!$J4353="","",IF('TSA Input'!$J4353="Yes",'TSA Input'!$I4353,""))</f>
        <v/>
      </c>
      <c r="L4378" s="147" t="str">
        <f>IF('TSA Input'!$J4353="","",IF('TSA Input'!$J4353="Yes",'TSA Input'!$E4353,""))</f>
        <v/>
      </c>
      <c r="M4378" s="45" t="str">
        <f t="shared" si="3"/>
        <v/>
      </c>
      <c r="N4378" s="48"/>
      <c r="O4378" s="49"/>
      <c r="P4378" s="148" t="s">
        <v>31</v>
      </c>
      <c r="Q4378" s="149" t="s">
        <v>31</v>
      </c>
      <c r="R4378" s="1"/>
    </row>
    <row r="4379" spans="1:18" ht="15.75" hidden="1" customHeight="1">
      <c r="A4379" s="1" t="str">
        <f t="shared" si="1"/>
        <v/>
      </c>
      <c r="B4379" s="1"/>
      <c r="C4379" s="38" t="str">
        <f>IF('TSA Input'!J4354="","",IF('TSA Input'!J4354="Yes",'TSA Input'!B4354,"Ineligible"))</f>
        <v/>
      </c>
      <c r="D4379" s="39" t="str">
        <f>IF('TSA Input'!J4354="","",IF('TSA Input'!J4354="Yes",'TSA Input'!H4354,""))</f>
        <v/>
      </c>
      <c r="E4379" s="40" t="str">
        <f>IF('TSA Input'!J4354="","",IF('TSA Input'!J4354="Yes",'TSA Input'!G4354,""))</f>
        <v/>
      </c>
      <c r="F4379" s="42" t="str">
        <f>IF('TSA Input'!J4354="","",IF('TSA Input'!J4354="Yes",'TSA Input'!C4354,""))</f>
        <v/>
      </c>
      <c r="G4379" s="43" t="str">
        <f>IF('TSA Input'!J4354="","",IF('TSA Input'!J4354="Yes",'TSA Input'!I4354,""))</f>
        <v/>
      </c>
      <c r="H4379" s="43" t="str">
        <f>IF('TSA Input'!J4354="","",IF('TSA Input'!J4354="Yes",'TSA Input'!E4354,""))</f>
        <v/>
      </c>
      <c r="I4379" s="45" t="str">
        <f t="shared" si="2"/>
        <v/>
      </c>
      <c r="J4379" s="146" t="str">
        <f>IF('TSA Input'!$J4354="","",IF('TSA Input'!$J4354="Yes",'TSA Input'!$C4354,""))</f>
        <v/>
      </c>
      <c r="K4379" s="147" t="str">
        <f>IF('TSA Input'!$J4354="","",IF('TSA Input'!$J4354="Yes",'TSA Input'!$I4354,""))</f>
        <v/>
      </c>
      <c r="L4379" s="147" t="str">
        <f>IF('TSA Input'!$J4354="","",IF('TSA Input'!$J4354="Yes",'TSA Input'!$E4354,""))</f>
        <v/>
      </c>
      <c r="M4379" s="45" t="str">
        <f t="shared" si="3"/>
        <v/>
      </c>
      <c r="N4379" s="48"/>
      <c r="O4379" s="49"/>
      <c r="P4379" s="148" t="s">
        <v>31</v>
      </c>
      <c r="Q4379" s="149" t="s">
        <v>31</v>
      </c>
      <c r="R4379" s="1"/>
    </row>
    <row r="4380" spans="1:18" ht="15.75" hidden="1" customHeight="1">
      <c r="A4380" s="1" t="str">
        <f t="shared" si="1"/>
        <v/>
      </c>
      <c r="B4380" s="1"/>
      <c r="C4380" s="38" t="str">
        <f>IF('TSA Input'!J4355="","",IF('TSA Input'!J4355="Yes",'TSA Input'!B4355,"Ineligible"))</f>
        <v/>
      </c>
      <c r="D4380" s="39" t="str">
        <f>IF('TSA Input'!J4355="","",IF('TSA Input'!J4355="Yes",'TSA Input'!H4355,""))</f>
        <v/>
      </c>
      <c r="E4380" s="40" t="str">
        <f>IF('TSA Input'!J4355="","",IF('TSA Input'!J4355="Yes",'TSA Input'!G4355,""))</f>
        <v/>
      </c>
      <c r="F4380" s="42" t="str">
        <f>IF('TSA Input'!J4355="","",IF('TSA Input'!J4355="Yes",'TSA Input'!C4355,""))</f>
        <v/>
      </c>
      <c r="G4380" s="43" t="str">
        <f>IF('TSA Input'!J4355="","",IF('TSA Input'!J4355="Yes",'TSA Input'!I4355,""))</f>
        <v/>
      </c>
      <c r="H4380" s="43" t="str">
        <f>IF('TSA Input'!J4355="","",IF('TSA Input'!J4355="Yes",'TSA Input'!E4355,""))</f>
        <v/>
      </c>
      <c r="I4380" s="45" t="str">
        <f t="shared" si="2"/>
        <v/>
      </c>
      <c r="J4380" s="146" t="str">
        <f>IF('TSA Input'!$J4355="","",IF('TSA Input'!$J4355="Yes",'TSA Input'!$C4355,""))</f>
        <v/>
      </c>
      <c r="K4380" s="147" t="str">
        <f>IF('TSA Input'!$J4355="","",IF('TSA Input'!$J4355="Yes",'TSA Input'!$I4355,""))</f>
        <v/>
      </c>
      <c r="L4380" s="147" t="str">
        <f>IF('TSA Input'!$J4355="","",IF('TSA Input'!$J4355="Yes",'TSA Input'!$E4355,""))</f>
        <v/>
      </c>
      <c r="M4380" s="45" t="str">
        <f t="shared" si="3"/>
        <v/>
      </c>
      <c r="N4380" s="48"/>
      <c r="O4380" s="49"/>
      <c r="P4380" s="148" t="s">
        <v>31</v>
      </c>
      <c r="Q4380" s="149" t="s">
        <v>31</v>
      </c>
      <c r="R4380" s="1"/>
    </row>
    <row r="4381" spans="1:18" ht="15.75" hidden="1" customHeight="1">
      <c r="A4381" s="1" t="str">
        <f t="shared" si="1"/>
        <v/>
      </c>
      <c r="B4381" s="1"/>
      <c r="C4381" s="38" t="str">
        <f>IF('TSA Input'!J4356="","",IF('TSA Input'!J4356="Yes",'TSA Input'!B4356,"Ineligible"))</f>
        <v/>
      </c>
      <c r="D4381" s="39" t="str">
        <f>IF('TSA Input'!J4356="","",IF('TSA Input'!J4356="Yes",'TSA Input'!H4356,""))</f>
        <v/>
      </c>
      <c r="E4381" s="40" t="str">
        <f>IF('TSA Input'!J4356="","",IF('TSA Input'!J4356="Yes",'TSA Input'!G4356,""))</f>
        <v/>
      </c>
      <c r="F4381" s="42" t="str">
        <f>IF('TSA Input'!J4356="","",IF('TSA Input'!J4356="Yes",'TSA Input'!C4356,""))</f>
        <v/>
      </c>
      <c r="G4381" s="43" t="str">
        <f>IF('TSA Input'!J4356="","",IF('TSA Input'!J4356="Yes",'TSA Input'!I4356,""))</f>
        <v/>
      </c>
      <c r="H4381" s="43" t="str">
        <f>IF('TSA Input'!J4356="","",IF('TSA Input'!J4356="Yes",'TSA Input'!E4356,""))</f>
        <v/>
      </c>
      <c r="I4381" s="45" t="str">
        <f t="shared" si="2"/>
        <v/>
      </c>
      <c r="J4381" s="146" t="str">
        <f>IF('TSA Input'!$J4356="","",IF('TSA Input'!$J4356="Yes",'TSA Input'!$C4356,""))</f>
        <v/>
      </c>
      <c r="K4381" s="147" t="str">
        <f>IF('TSA Input'!$J4356="","",IF('TSA Input'!$J4356="Yes",'TSA Input'!$I4356,""))</f>
        <v/>
      </c>
      <c r="L4381" s="147" t="str">
        <f>IF('TSA Input'!$J4356="","",IF('TSA Input'!$J4356="Yes",'TSA Input'!$E4356,""))</f>
        <v/>
      </c>
      <c r="M4381" s="45" t="str">
        <f t="shared" si="3"/>
        <v/>
      </c>
      <c r="N4381" s="48"/>
      <c r="O4381" s="49"/>
      <c r="P4381" s="148" t="s">
        <v>31</v>
      </c>
      <c r="Q4381" s="149" t="s">
        <v>31</v>
      </c>
      <c r="R4381" s="1"/>
    </row>
    <row r="4382" spans="1:18" ht="15.75" hidden="1" customHeight="1">
      <c r="A4382" s="1" t="str">
        <f t="shared" si="1"/>
        <v/>
      </c>
      <c r="B4382" s="1"/>
      <c r="C4382" s="38" t="str">
        <f>IF('TSA Input'!J4357="","",IF('TSA Input'!J4357="Yes",'TSA Input'!B4357,"Ineligible"))</f>
        <v/>
      </c>
      <c r="D4382" s="39" t="str">
        <f>IF('TSA Input'!J4357="","",IF('TSA Input'!J4357="Yes",'TSA Input'!H4357,""))</f>
        <v/>
      </c>
      <c r="E4382" s="40" t="str">
        <f>IF('TSA Input'!J4357="","",IF('TSA Input'!J4357="Yes",'TSA Input'!G4357,""))</f>
        <v/>
      </c>
      <c r="F4382" s="42" t="str">
        <f>IF('TSA Input'!J4357="","",IF('TSA Input'!J4357="Yes",'TSA Input'!C4357,""))</f>
        <v/>
      </c>
      <c r="G4382" s="43" t="str">
        <f>IF('TSA Input'!J4357="","",IF('TSA Input'!J4357="Yes",'TSA Input'!I4357,""))</f>
        <v/>
      </c>
      <c r="H4382" s="43" t="str">
        <f>IF('TSA Input'!J4357="","",IF('TSA Input'!J4357="Yes",'TSA Input'!E4357,""))</f>
        <v/>
      </c>
      <c r="I4382" s="45" t="str">
        <f t="shared" si="2"/>
        <v/>
      </c>
      <c r="J4382" s="146" t="str">
        <f>IF('TSA Input'!$J4357="","",IF('TSA Input'!$J4357="Yes",'TSA Input'!$C4357,""))</f>
        <v/>
      </c>
      <c r="K4382" s="147" t="str">
        <f>IF('TSA Input'!$J4357="","",IF('TSA Input'!$J4357="Yes",'TSA Input'!$I4357,""))</f>
        <v/>
      </c>
      <c r="L4382" s="147" t="str">
        <f>IF('TSA Input'!$J4357="","",IF('TSA Input'!$J4357="Yes",'TSA Input'!$E4357,""))</f>
        <v/>
      </c>
      <c r="M4382" s="45" t="str">
        <f t="shared" si="3"/>
        <v/>
      </c>
      <c r="N4382" s="48"/>
      <c r="O4382" s="49"/>
      <c r="P4382" s="148" t="s">
        <v>31</v>
      </c>
      <c r="Q4382" s="149" t="s">
        <v>31</v>
      </c>
      <c r="R4382" s="1"/>
    </row>
    <row r="4383" spans="1:18" ht="15.75" hidden="1" customHeight="1">
      <c r="A4383" s="1" t="str">
        <f t="shared" si="1"/>
        <v/>
      </c>
      <c r="B4383" s="1"/>
      <c r="C4383" s="38" t="str">
        <f>IF('TSA Input'!J4358="","",IF('TSA Input'!J4358="Yes",'TSA Input'!B4358,"Ineligible"))</f>
        <v/>
      </c>
      <c r="D4383" s="39" t="str">
        <f>IF('TSA Input'!J4358="","",IF('TSA Input'!J4358="Yes",'TSA Input'!H4358,""))</f>
        <v/>
      </c>
      <c r="E4383" s="40" t="str">
        <f>IF('TSA Input'!J4358="","",IF('TSA Input'!J4358="Yes",'TSA Input'!G4358,""))</f>
        <v/>
      </c>
      <c r="F4383" s="42" t="str">
        <f>IF('TSA Input'!J4358="","",IF('TSA Input'!J4358="Yes",'TSA Input'!C4358,""))</f>
        <v/>
      </c>
      <c r="G4383" s="43" t="str">
        <f>IF('TSA Input'!J4358="","",IF('TSA Input'!J4358="Yes",'TSA Input'!I4358,""))</f>
        <v/>
      </c>
      <c r="H4383" s="43" t="str">
        <f>IF('TSA Input'!J4358="","",IF('TSA Input'!J4358="Yes",'TSA Input'!E4358,""))</f>
        <v/>
      </c>
      <c r="I4383" s="45" t="str">
        <f t="shared" si="2"/>
        <v/>
      </c>
      <c r="J4383" s="146" t="str">
        <f>IF('TSA Input'!$J4358="","",IF('TSA Input'!$J4358="Yes",'TSA Input'!$C4358,""))</f>
        <v/>
      </c>
      <c r="K4383" s="147" t="str">
        <f>IF('TSA Input'!$J4358="","",IF('TSA Input'!$J4358="Yes",'TSA Input'!$I4358,""))</f>
        <v/>
      </c>
      <c r="L4383" s="147" t="str">
        <f>IF('TSA Input'!$J4358="","",IF('TSA Input'!$J4358="Yes",'TSA Input'!$E4358,""))</f>
        <v/>
      </c>
      <c r="M4383" s="45" t="str">
        <f t="shared" si="3"/>
        <v/>
      </c>
      <c r="N4383" s="48"/>
      <c r="O4383" s="49"/>
      <c r="P4383" s="148" t="s">
        <v>31</v>
      </c>
      <c r="Q4383" s="149" t="s">
        <v>31</v>
      </c>
      <c r="R4383" s="1"/>
    </row>
    <row r="4384" spans="1:18" ht="15.75" hidden="1" customHeight="1">
      <c r="A4384" s="1" t="str">
        <f t="shared" si="1"/>
        <v/>
      </c>
      <c r="B4384" s="1"/>
      <c r="C4384" s="38" t="str">
        <f>IF('TSA Input'!J4359="","",IF('TSA Input'!J4359="Yes",'TSA Input'!B4359,"Ineligible"))</f>
        <v/>
      </c>
      <c r="D4384" s="39" t="str">
        <f>IF('TSA Input'!J4359="","",IF('TSA Input'!J4359="Yes",'TSA Input'!H4359,""))</f>
        <v/>
      </c>
      <c r="E4384" s="40" t="str">
        <f>IF('TSA Input'!J4359="","",IF('TSA Input'!J4359="Yes",'TSA Input'!G4359,""))</f>
        <v/>
      </c>
      <c r="F4384" s="42" t="str">
        <f>IF('TSA Input'!J4359="","",IF('TSA Input'!J4359="Yes",'TSA Input'!C4359,""))</f>
        <v/>
      </c>
      <c r="G4384" s="43" t="str">
        <f>IF('TSA Input'!J4359="","",IF('TSA Input'!J4359="Yes",'TSA Input'!I4359,""))</f>
        <v/>
      </c>
      <c r="H4384" s="43" t="str">
        <f>IF('TSA Input'!J4359="","",IF('TSA Input'!J4359="Yes",'TSA Input'!E4359,""))</f>
        <v/>
      </c>
      <c r="I4384" s="45" t="str">
        <f t="shared" si="2"/>
        <v/>
      </c>
      <c r="J4384" s="146" t="str">
        <f>IF('TSA Input'!$J4359="","",IF('TSA Input'!$J4359="Yes",'TSA Input'!$C4359,""))</f>
        <v/>
      </c>
      <c r="K4384" s="147" t="str">
        <f>IF('TSA Input'!$J4359="","",IF('TSA Input'!$J4359="Yes",'TSA Input'!$I4359,""))</f>
        <v/>
      </c>
      <c r="L4384" s="147" t="str">
        <f>IF('TSA Input'!$J4359="","",IF('TSA Input'!$J4359="Yes",'TSA Input'!$E4359,""))</f>
        <v/>
      </c>
      <c r="M4384" s="45" t="str">
        <f t="shared" si="3"/>
        <v/>
      </c>
      <c r="N4384" s="48"/>
      <c r="O4384" s="49"/>
      <c r="P4384" s="148" t="s">
        <v>31</v>
      </c>
      <c r="Q4384" s="149" t="s">
        <v>31</v>
      </c>
      <c r="R4384" s="1"/>
    </row>
    <row r="4385" spans="1:18" ht="15.75" hidden="1" customHeight="1">
      <c r="A4385" s="1" t="str">
        <f t="shared" si="1"/>
        <v/>
      </c>
      <c r="B4385" s="1"/>
      <c r="C4385" s="38" t="str">
        <f>IF('TSA Input'!J4360="","",IF('TSA Input'!J4360="Yes",'TSA Input'!B4360,"Ineligible"))</f>
        <v/>
      </c>
      <c r="D4385" s="39" t="str">
        <f>IF('TSA Input'!J4360="","",IF('TSA Input'!J4360="Yes",'TSA Input'!H4360,""))</f>
        <v/>
      </c>
      <c r="E4385" s="40" t="str">
        <f>IF('TSA Input'!J4360="","",IF('TSA Input'!J4360="Yes",'TSA Input'!G4360,""))</f>
        <v/>
      </c>
      <c r="F4385" s="42" t="str">
        <f>IF('TSA Input'!J4360="","",IF('TSA Input'!J4360="Yes",'TSA Input'!C4360,""))</f>
        <v/>
      </c>
      <c r="G4385" s="43" t="str">
        <f>IF('TSA Input'!J4360="","",IF('TSA Input'!J4360="Yes",'TSA Input'!I4360,""))</f>
        <v/>
      </c>
      <c r="H4385" s="43" t="str">
        <f>IF('TSA Input'!J4360="","",IF('TSA Input'!J4360="Yes",'TSA Input'!E4360,""))</f>
        <v/>
      </c>
      <c r="I4385" s="45" t="str">
        <f t="shared" si="2"/>
        <v/>
      </c>
      <c r="J4385" s="146" t="str">
        <f>IF('TSA Input'!$J4360="","",IF('TSA Input'!$J4360="Yes",'TSA Input'!$C4360,""))</f>
        <v/>
      </c>
      <c r="K4385" s="147" t="str">
        <f>IF('TSA Input'!$J4360="","",IF('TSA Input'!$J4360="Yes",'TSA Input'!$I4360,""))</f>
        <v/>
      </c>
      <c r="L4385" s="147" t="str">
        <f>IF('TSA Input'!$J4360="","",IF('TSA Input'!$J4360="Yes",'TSA Input'!$E4360,""))</f>
        <v/>
      </c>
      <c r="M4385" s="45" t="str">
        <f t="shared" si="3"/>
        <v/>
      </c>
      <c r="N4385" s="48"/>
      <c r="O4385" s="49"/>
      <c r="P4385" s="148" t="s">
        <v>31</v>
      </c>
      <c r="Q4385" s="149" t="s">
        <v>31</v>
      </c>
      <c r="R4385" s="1"/>
    </row>
    <row r="4386" spans="1:18" ht="15.75" hidden="1" customHeight="1">
      <c r="A4386" s="1" t="str">
        <f t="shared" si="1"/>
        <v/>
      </c>
      <c r="B4386" s="1"/>
      <c r="C4386" s="38" t="str">
        <f>IF('TSA Input'!J4361="","",IF('TSA Input'!J4361="Yes",'TSA Input'!B4361,"Ineligible"))</f>
        <v/>
      </c>
      <c r="D4386" s="39" t="str">
        <f>IF('TSA Input'!J4361="","",IF('TSA Input'!J4361="Yes",'TSA Input'!H4361,""))</f>
        <v/>
      </c>
      <c r="E4386" s="40" t="str">
        <f>IF('TSA Input'!J4361="","",IF('TSA Input'!J4361="Yes",'TSA Input'!G4361,""))</f>
        <v/>
      </c>
      <c r="F4386" s="42" t="str">
        <f>IF('TSA Input'!J4361="","",IF('TSA Input'!J4361="Yes",'TSA Input'!C4361,""))</f>
        <v/>
      </c>
      <c r="G4386" s="43" t="str">
        <f>IF('TSA Input'!J4361="","",IF('TSA Input'!J4361="Yes",'TSA Input'!I4361,""))</f>
        <v/>
      </c>
      <c r="H4386" s="43" t="str">
        <f>IF('TSA Input'!J4361="","",IF('TSA Input'!J4361="Yes",'TSA Input'!E4361,""))</f>
        <v/>
      </c>
      <c r="I4386" s="45" t="str">
        <f t="shared" si="2"/>
        <v/>
      </c>
      <c r="J4386" s="146" t="str">
        <f>IF('TSA Input'!$J4361="","",IF('TSA Input'!$J4361="Yes",'TSA Input'!$C4361,""))</f>
        <v/>
      </c>
      <c r="K4386" s="147" t="str">
        <f>IF('TSA Input'!$J4361="","",IF('TSA Input'!$J4361="Yes",'TSA Input'!$I4361,""))</f>
        <v/>
      </c>
      <c r="L4386" s="147" t="str">
        <f>IF('TSA Input'!$J4361="","",IF('TSA Input'!$J4361="Yes",'TSA Input'!$E4361,""))</f>
        <v/>
      </c>
      <c r="M4386" s="45" t="str">
        <f t="shared" si="3"/>
        <v/>
      </c>
      <c r="N4386" s="48"/>
      <c r="O4386" s="49"/>
      <c r="P4386" s="148" t="s">
        <v>31</v>
      </c>
      <c r="Q4386" s="149" t="s">
        <v>31</v>
      </c>
      <c r="R4386" s="1"/>
    </row>
    <row r="4387" spans="1:18" ht="15.75" hidden="1" customHeight="1">
      <c r="A4387" s="1" t="str">
        <f t="shared" si="1"/>
        <v/>
      </c>
      <c r="B4387" s="1"/>
      <c r="C4387" s="38" t="str">
        <f>IF('TSA Input'!J4362="","",IF('TSA Input'!J4362="Yes",'TSA Input'!B4362,"Ineligible"))</f>
        <v/>
      </c>
      <c r="D4387" s="39" t="str">
        <f>IF('TSA Input'!J4362="","",IF('TSA Input'!J4362="Yes",'TSA Input'!H4362,""))</f>
        <v/>
      </c>
      <c r="E4387" s="40" t="str">
        <f>IF('TSA Input'!J4362="","",IF('TSA Input'!J4362="Yes",'TSA Input'!G4362,""))</f>
        <v/>
      </c>
      <c r="F4387" s="42" t="str">
        <f>IF('TSA Input'!J4362="","",IF('TSA Input'!J4362="Yes",'TSA Input'!C4362,""))</f>
        <v/>
      </c>
      <c r="G4387" s="43" t="str">
        <f>IF('TSA Input'!J4362="","",IF('TSA Input'!J4362="Yes",'TSA Input'!I4362,""))</f>
        <v/>
      </c>
      <c r="H4387" s="43" t="str">
        <f>IF('TSA Input'!J4362="","",IF('TSA Input'!J4362="Yes",'TSA Input'!E4362,""))</f>
        <v/>
      </c>
      <c r="I4387" s="45" t="str">
        <f t="shared" si="2"/>
        <v/>
      </c>
      <c r="J4387" s="146" t="str">
        <f>IF('TSA Input'!$J4362="","",IF('TSA Input'!$J4362="Yes",'TSA Input'!$C4362,""))</f>
        <v/>
      </c>
      <c r="K4387" s="147" t="str">
        <f>IF('TSA Input'!$J4362="","",IF('TSA Input'!$J4362="Yes",'TSA Input'!$I4362,""))</f>
        <v/>
      </c>
      <c r="L4387" s="147" t="str">
        <f>IF('TSA Input'!$J4362="","",IF('TSA Input'!$J4362="Yes",'TSA Input'!$E4362,""))</f>
        <v/>
      </c>
      <c r="M4387" s="45" t="str">
        <f t="shared" si="3"/>
        <v/>
      </c>
      <c r="N4387" s="48"/>
      <c r="O4387" s="49"/>
      <c r="P4387" s="148" t="s">
        <v>31</v>
      </c>
      <c r="Q4387" s="149" t="s">
        <v>31</v>
      </c>
      <c r="R4387" s="1"/>
    </row>
    <row r="4388" spans="1:18" ht="15.75" hidden="1" customHeight="1">
      <c r="A4388" s="1" t="str">
        <f t="shared" si="1"/>
        <v/>
      </c>
      <c r="B4388" s="1"/>
      <c r="C4388" s="38" t="str">
        <f>IF('TSA Input'!J4363="","",IF('TSA Input'!J4363="Yes",'TSA Input'!B4363,"Ineligible"))</f>
        <v/>
      </c>
      <c r="D4388" s="39" t="str">
        <f>IF('TSA Input'!J4363="","",IF('TSA Input'!J4363="Yes",'TSA Input'!H4363,""))</f>
        <v/>
      </c>
      <c r="E4388" s="40" t="str">
        <f>IF('TSA Input'!J4363="","",IF('TSA Input'!J4363="Yes",'TSA Input'!G4363,""))</f>
        <v/>
      </c>
      <c r="F4388" s="42" t="str">
        <f>IF('TSA Input'!J4363="","",IF('TSA Input'!J4363="Yes",'TSA Input'!C4363,""))</f>
        <v/>
      </c>
      <c r="G4388" s="43" t="str">
        <f>IF('TSA Input'!J4363="","",IF('TSA Input'!J4363="Yes",'TSA Input'!I4363,""))</f>
        <v/>
      </c>
      <c r="H4388" s="43" t="str">
        <f>IF('TSA Input'!J4363="","",IF('TSA Input'!J4363="Yes",'TSA Input'!E4363,""))</f>
        <v/>
      </c>
      <c r="I4388" s="45" t="str">
        <f t="shared" si="2"/>
        <v/>
      </c>
      <c r="J4388" s="146" t="str">
        <f>IF('TSA Input'!$J4363="","",IF('TSA Input'!$J4363="Yes",'TSA Input'!$C4363,""))</f>
        <v/>
      </c>
      <c r="K4388" s="147" t="str">
        <f>IF('TSA Input'!$J4363="","",IF('TSA Input'!$J4363="Yes",'TSA Input'!$I4363,""))</f>
        <v/>
      </c>
      <c r="L4388" s="147" t="str">
        <f>IF('TSA Input'!$J4363="","",IF('TSA Input'!$J4363="Yes",'TSA Input'!$E4363,""))</f>
        <v/>
      </c>
      <c r="M4388" s="45" t="str">
        <f t="shared" si="3"/>
        <v/>
      </c>
      <c r="N4388" s="48"/>
      <c r="O4388" s="49"/>
      <c r="P4388" s="148" t="s">
        <v>31</v>
      </c>
      <c r="Q4388" s="149" t="s">
        <v>31</v>
      </c>
      <c r="R4388" s="1"/>
    </row>
    <row r="4389" spans="1:18" ht="15.75" hidden="1" customHeight="1">
      <c r="A4389" s="1" t="str">
        <f t="shared" si="1"/>
        <v/>
      </c>
      <c r="B4389" s="1"/>
      <c r="C4389" s="38" t="str">
        <f>IF('TSA Input'!J4364="","",IF('TSA Input'!J4364="Yes",'TSA Input'!B4364,"Ineligible"))</f>
        <v/>
      </c>
      <c r="D4389" s="39" t="str">
        <f>IF('TSA Input'!J4364="","",IF('TSA Input'!J4364="Yes",'TSA Input'!H4364,""))</f>
        <v/>
      </c>
      <c r="E4389" s="40" t="str">
        <f>IF('TSA Input'!J4364="","",IF('TSA Input'!J4364="Yes",'TSA Input'!G4364,""))</f>
        <v/>
      </c>
      <c r="F4389" s="42" t="str">
        <f>IF('TSA Input'!J4364="","",IF('TSA Input'!J4364="Yes",'TSA Input'!C4364,""))</f>
        <v/>
      </c>
      <c r="G4389" s="43" t="str">
        <f>IF('TSA Input'!J4364="","",IF('TSA Input'!J4364="Yes",'TSA Input'!I4364,""))</f>
        <v/>
      </c>
      <c r="H4389" s="43" t="str">
        <f>IF('TSA Input'!J4364="","",IF('TSA Input'!J4364="Yes",'TSA Input'!E4364,""))</f>
        <v/>
      </c>
      <c r="I4389" s="45" t="str">
        <f t="shared" si="2"/>
        <v/>
      </c>
      <c r="J4389" s="146" t="str">
        <f>IF('TSA Input'!$J4364="","",IF('TSA Input'!$J4364="Yes",'TSA Input'!$C4364,""))</f>
        <v/>
      </c>
      <c r="K4389" s="147" t="str">
        <f>IF('TSA Input'!$J4364="","",IF('TSA Input'!$J4364="Yes",'TSA Input'!$I4364,""))</f>
        <v/>
      </c>
      <c r="L4389" s="147" t="str">
        <f>IF('TSA Input'!$J4364="","",IF('TSA Input'!$J4364="Yes",'TSA Input'!$E4364,""))</f>
        <v/>
      </c>
      <c r="M4389" s="45" t="str">
        <f t="shared" si="3"/>
        <v/>
      </c>
      <c r="N4389" s="48"/>
      <c r="O4389" s="49"/>
      <c r="P4389" s="148" t="s">
        <v>31</v>
      </c>
      <c r="Q4389" s="149" t="s">
        <v>31</v>
      </c>
      <c r="R4389" s="1"/>
    </row>
    <row r="4390" spans="1:18" ht="15.75" hidden="1" customHeight="1">
      <c r="A4390" s="1" t="str">
        <f t="shared" si="1"/>
        <v/>
      </c>
      <c r="B4390" s="1"/>
      <c r="C4390" s="38" t="str">
        <f>IF('TSA Input'!J4365="","",IF('TSA Input'!J4365="Yes",'TSA Input'!B4365,"Ineligible"))</f>
        <v/>
      </c>
      <c r="D4390" s="39" t="str">
        <f>IF('TSA Input'!J4365="","",IF('TSA Input'!J4365="Yes",'TSA Input'!H4365,""))</f>
        <v/>
      </c>
      <c r="E4390" s="40" t="str">
        <f>IF('TSA Input'!J4365="","",IF('TSA Input'!J4365="Yes",'TSA Input'!G4365,""))</f>
        <v/>
      </c>
      <c r="F4390" s="42" t="str">
        <f>IF('TSA Input'!J4365="","",IF('TSA Input'!J4365="Yes",'TSA Input'!C4365,""))</f>
        <v/>
      </c>
      <c r="G4390" s="43" t="str">
        <f>IF('TSA Input'!J4365="","",IF('TSA Input'!J4365="Yes",'TSA Input'!I4365,""))</f>
        <v/>
      </c>
      <c r="H4390" s="43" t="str">
        <f>IF('TSA Input'!J4365="","",IF('TSA Input'!J4365="Yes",'TSA Input'!E4365,""))</f>
        <v/>
      </c>
      <c r="I4390" s="45" t="str">
        <f t="shared" si="2"/>
        <v/>
      </c>
      <c r="J4390" s="146" t="str">
        <f>IF('TSA Input'!$J4365="","",IF('TSA Input'!$J4365="Yes",'TSA Input'!$C4365,""))</f>
        <v/>
      </c>
      <c r="K4390" s="147" t="str">
        <f>IF('TSA Input'!$J4365="","",IF('TSA Input'!$J4365="Yes",'TSA Input'!$I4365,""))</f>
        <v/>
      </c>
      <c r="L4390" s="147" t="str">
        <f>IF('TSA Input'!$J4365="","",IF('TSA Input'!$J4365="Yes",'TSA Input'!$E4365,""))</f>
        <v/>
      </c>
      <c r="M4390" s="45" t="str">
        <f t="shared" si="3"/>
        <v/>
      </c>
      <c r="N4390" s="48"/>
      <c r="O4390" s="49"/>
      <c r="P4390" s="148" t="s">
        <v>31</v>
      </c>
      <c r="Q4390" s="149" t="s">
        <v>31</v>
      </c>
      <c r="R4390" s="1"/>
    </row>
    <row r="4391" spans="1:18" ht="15.75" hidden="1" customHeight="1">
      <c r="A4391" s="1" t="str">
        <f t="shared" si="1"/>
        <v/>
      </c>
      <c r="B4391" s="1"/>
      <c r="C4391" s="38" t="str">
        <f>IF('TSA Input'!J4366="","",IF('TSA Input'!J4366="Yes",'TSA Input'!B4366,"Ineligible"))</f>
        <v/>
      </c>
      <c r="D4391" s="39" t="str">
        <f>IF('TSA Input'!J4366="","",IF('TSA Input'!J4366="Yes",'TSA Input'!H4366,""))</f>
        <v/>
      </c>
      <c r="E4391" s="40" t="str">
        <f>IF('TSA Input'!J4366="","",IF('TSA Input'!J4366="Yes",'TSA Input'!G4366,""))</f>
        <v/>
      </c>
      <c r="F4391" s="42" t="str">
        <f>IF('TSA Input'!J4366="","",IF('TSA Input'!J4366="Yes",'TSA Input'!C4366,""))</f>
        <v/>
      </c>
      <c r="G4391" s="43" t="str">
        <f>IF('TSA Input'!J4366="","",IF('TSA Input'!J4366="Yes",'TSA Input'!I4366,""))</f>
        <v/>
      </c>
      <c r="H4391" s="43" t="str">
        <f>IF('TSA Input'!J4366="","",IF('TSA Input'!J4366="Yes",'TSA Input'!E4366,""))</f>
        <v/>
      </c>
      <c r="I4391" s="45" t="str">
        <f t="shared" si="2"/>
        <v/>
      </c>
      <c r="J4391" s="146" t="str">
        <f>IF('TSA Input'!$J4366="","",IF('TSA Input'!$J4366="Yes",'TSA Input'!$C4366,""))</f>
        <v/>
      </c>
      <c r="K4391" s="147" t="str">
        <f>IF('TSA Input'!$J4366="","",IF('TSA Input'!$J4366="Yes",'TSA Input'!$I4366,""))</f>
        <v/>
      </c>
      <c r="L4391" s="147" t="str">
        <f>IF('TSA Input'!$J4366="","",IF('TSA Input'!$J4366="Yes",'TSA Input'!$E4366,""))</f>
        <v/>
      </c>
      <c r="M4391" s="45" t="str">
        <f t="shared" si="3"/>
        <v/>
      </c>
      <c r="N4391" s="48"/>
      <c r="O4391" s="49"/>
      <c r="P4391" s="148" t="s">
        <v>31</v>
      </c>
      <c r="Q4391" s="149" t="s">
        <v>31</v>
      </c>
      <c r="R4391" s="1"/>
    </row>
    <row r="4392" spans="1:18" ht="15.75" hidden="1" customHeight="1">
      <c r="A4392" s="1" t="str">
        <f t="shared" si="1"/>
        <v/>
      </c>
      <c r="B4392" s="1"/>
      <c r="C4392" s="38" t="str">
        <f>IF('TSA Input'!J4367="","",IF('TSA Input'!J4367="Yes",'TSA Input'!B4367,"Ineligible"))</f>
        <v/>
      </c>
      <c r="D4392" s="39" t="str">
        <f>IF('TSA Input'!J4367="","",IF('TSA Input'!J4367="Yes",'TSA Input'!H4367,""))</f>
        <v/>
      </c>
      <c r="E4392" s="40" t="str">
        <f>IF('TSA Input'!J4367="","",IF('TSA Input'!J4367="Yes",'TSA Input'!G4367,""))</f>
        <v/>
      </c>
      <c r="F4392" s="42" t="str">
        <f>IF('TSA Input'!J4367="","",IF('TSA Input'!J4367="Yes",'TSA Input'!C4367,""))</f>
        <v/>
      </c>
      <c r="G4392" s="43" t="str">
        <f>IF('TSA Input'!J4367="","",IF('TSA Input'!J4367="Yes",'TSA Input'!I4367,""))</f>
        <v/>
      </c>
      <c r="H4392" s="43" t="str">
        <f>IF('TSA Input'!J4367="","",IF('TSA Input'!J4367="Yes",'TSA Input'!E4367,""))</f>
        <v/>
      </c>
      <c r="I4392" s="45" t="str">
        <f t="shared" si="2"/>
        <v/>
      </c>
      <c r="J4392" s="146" t="str">
        <f>IF('TSA Input'!$J4367="","",IF('TSA Input'!$J4367="Yes",'TSA Input'!$C4367,""))</f>
        <v/>
      </c>
      <c r="K4392" s="147" t="str">
        <f>IF('TSA Input'!$J4367="","",IF('TSA Input'!$J4367="Yes",'TSA Input'!$I4367,""))</f>
        <v/>
      </c>
      <c r="L4392" s="147" t="str">
        <f>IF('TSA Input'!$J4367="","",IF('TSA Input'!$J4367="Yes",'TSA Input'!$E4367,""))</f>
        <v/>
      </c>
      <c r="M4392" s="45" t="str">
        <f t="shared" si="3"/>
        <v/>
      </c>
      <c r="N4392" s="48"/>
      <c r="O4392" s="49"/>
      <c r="P4392" s="148" t="s">
        <v>31</v>
      </c>
      <c r="Q4392" s="149" t="s">
        <v>31</v>
      </c>
      <c r="R4392" s="1"/>
    </row>
    <row r="4393" spans="1:18" ht="15.75" hidden="1" customHeight="1">
      <c r="A4393" s="1" t="str">
        <f t="shared" si="1"/>
        <v/>
      </c>
      <c r="B4393" s="1"/>
      <c r="C4393" s="38" t="str">
        <f>IF('TSA Input'!J4368="","",IF('TSA Input'!J4368="Yes",'TSA Input'!B4368,"Ineligible"))</f>
        <v/>
      </c>
      <c r="D4393" s="39" t="str">
        <f>IF('TSA Input'!J4368="","",IF('TSA Input'!J4368="Yes",'TSA Input'!H4368,""))</f>
        <v/>
      </c>
      <c r="E4393" s="40" t="str">
        <f>IF('TSA Input'!J4368="","",IF('TSA Input'!J4368="Yes",'TSA Input'!G4368,""))</f>
        <v/>
      </c>
      <c r="F4393" s="42" t="str">
        <f>IF('TSA Input'!J4368="","",IF('TSA Input'!J4368="Yes",'TSA Input'!C4368,""))</f>
        <v/>
      </c>
      <c r="G4393" s="43" t="str">
        <f>IF('TSA Input'!J4368="","",IF('TSA Input'!J4368="Yes",'TSA Input'!I4368,""))</f>
        <v/>
      </c>
      <c r="H4393" s="43" t="str">
        <f>IF('TSA Input'!J4368="","",IF('TSA Input'!J4368="Yes",'TSA Input'!E4368,""))</f>
        <v/>
      </c>
      <c r="I4393" s="45" t="str">
        <f t="shared" si="2"/>
        <v/>
      </c>
      <c r="J4393" s="146" t="str">
        <f>IF('TSA Input'!$J4368="","",IF('TSA Input'!$J4368="Yes",'TSA Input'!$C4368,""))</f>
        <v/>
      </c>
      <c r="K4393" s="147" t="str">
        <f>IF('TSA Input'!$J4368="","",IF('TSA Input'!$J4368="Yes",'TSA Input'!$I4368,""))</f>
        <v/>
      </c>
      <c r="L4393" s="147" t="str">
        <f>IF('TSA Input'!$J4368="","",IF('TSA Input'!$J4368="Yes",'TSA Input'!$E4368,""))</f>
        <v/>
      </c>
      <c r="M4393" s="45" t="str">
        <f t="shared" si="3"/>
        <v/>
      </c>
      <c r="N4393" s="48"/>
      <c r="O4393" s="49"/>
      <c r="P4393" s="148" t="s">
        <v>31</v>
      </c>
      <c r="Q4393" s="149" t="s">
        <v>31</v>
      </c>
      <c r="R4393" s="1"/>
    </row>
    <row r="4394" spans="1:18" ht="15.75" hidden="1" customHeight="1">
      <c r="A4394" s="1" t="str">
        <f t="shared" si="1"/>
        <v/>
      </c>
      <c r="B4394" s="1"/>
      <c r="C4394" s="38" t="str">
        <f>IF('TSA Input'!J4369="","",IF('TSA Input'!J4369="Yes",'TSA Input'!B4369,"Ineligible"))</f>
        <v/>
      </c>
      <c r="D4394" s="39" t="str">
        <f>IF('TSA Input'!J4369="","",IF('TSA Input'!J4369="Yes",'TSA Input'!H4369,""))</f>
        <v/>
      </c>
      <c r="E4394" s="40" t="str">
        <f>IF('TSA Input'!J4369="","",IF('TSA Input'!J4369="Yes",'TSA Input'!G4369,""))</f>
        <v/>
      </c>
      <c r="F4394" s="42" t="str">
        <f>IF('TSA Input'!J4369="","",IF('TSA Input'!J4369="Yes",'TSA Input'!C4369,""))</f>
        <v/>
      </c>
      <c r="G4394" s="43" t="str">
        <f>IF('TSA Input'!J4369="","",IF('TSA Input'!J4369="Yes",'TSA Input'!I4369,""))</f>
        <v/>
      </c>
      <c r="H4394" s="43" t="str">
        <f>IF('TSA Input'!J4369="","",IF('TSA Input'!J4369="Yes",'TSA Input'!E4369,""))</f>
        <v/>
      </c>
      <c r="I4394" s="45" t="str">
        <f t="shared" si="2"/>
        <v/>
      </c>
      <c r="J4394" s="146" t="str">
        <f>IF('TSA Input'!$J4369="","",IF('TSA Input'!$J4369="Yes",'TSA Input'!$C4369,""))</f>
        <v/>
      </c>
      <c r="K4394" s="147" t="str">
        <f>IF('TSA Input'!$J4369="","",IF('TSA Input'!$J4369="Yes",'TSA Input'!$I4369,""))</f>
        <v/>
      </c>
      <c r="L4394" s="147" t="str">
        <f>IF('TSA Input'!$J4369="","",IF('TSA Input'!$J4369="Yes",'TSA Input'!$E4369,""))</f>
        <v/>
      </c>
      <c r="M4394" s="45" t="str">
        <f t="shared" si="3"/>
        <v/>
      </c>
      <c r="N4394" s="48"/>
      <c r="O4394" s="49"/>
      <c r="P4394" s="148" t="s">
        <v>31</v>
      </c>
      <c r="Q4394" s="149" t="s">
        <v>31</v>
      </c>
      <c r="R4394" s="1"/>
    </row>
    <row r="4395" spans="1:18" ht="15.75" hidden="1" customHeight="1">
      <c r="A4395" s="1" t="str">
        <f t="shared" si="1"/>
        <v/>
      </c>
      <c r="B4395" s="1"/>
      <c r="C4395" s="38" t="str">
        <f>IF('TSA Input'!J4370="","",IF('TSA Input'!J4370="Yes",'TSA Input'!B4370,"Ineligible"))</f>
        <v/>
      </c>
      <c r="D4395" s="39" t="str">
        <f>IF('TSA Input'!J4370="","",IF('TSA Input'!J4370="Yes",'TSA Input'!H4370,""))</f>
        <v/>
      </c>
      <c r="E4395" s="40" t="str">
        <f>IF('TSA Input'!J4370="","",IF('TSA Input'!J4370="Yes",'TSA Input'!G4370,""))</f>
        <v/>
      </c>
      <c r="F4395" s="42" t="str">
        <f>IF('TSA Input'!J4370="","",IF('TSA Input'!J4370="Yes",'TSA Input'!C4370,""))</f>
        <v/>
      </c>
      <c r="G4395" s="43" t="str">
        <f>IF('TSA Input'!J4370="","",IF('TSA Input'!J4370="Yes",'TSA Input'!I4370,""))</f>
        <v/>
      </c>
      <c r="H4395" s="43" t="str">
        <f>IF('TSA Input'!J4370="","",IF('TSA Input'!J4370="Yes",'TSA Input'!E4370,""))</f>
        <v/>
      </c>
      <c r="I4395" s="45" t="str">
        <f t="shared" si="2"/>
        <v/>
      </c>
      <c r="J4395" s="146" t="str">
        <f>IF('TSA Input'!$J4370="","",IF('TSA Input'!$J4370="Yes",'TSA Input'!$C4370,""))</f>
        <v/>
      </c>
      <c r="K4395" s="147" t="str">
        <f>IF('TSA Input'!$J4370="","",IF('TSA Input'!$J4370="Yes",'TSA Input'!$I4370,""))</f>
        <v/>
      </c>
      <c r="L4395" s="147" t="str">
        <f>IF('TSA Input'!$J4370="","",IF('TSA Input'!$J4370="Yes",'TSA Input'!$E4370,""))</f>
        <v/>
      </c>
      <c r="M4395" s="45" t="str">
        <f t="shared" si="3"/>
        <v/>
      </c>
      <c r="N4395" s="48"/>
      <c r="O4395" s="49"/>
      <c r="P4395" s="148" t="s">
        <v>31</v>
      </c>
      <c r="Q4395" s="149" t="s">
        <v>31</v>
      </c>
      <c r="R4395" s="1"/>
    </row>
    <row r="4396" spans="1:18" ht="15.75" hidden="1" customHeight="1">
      <c r="A4396" s="1" t="str">
        <f t="shared" si="1"/>
        <v/>
      </c>
      <c r="B4396" s="1"/>
      <c r="C4396" s="38" t="str">
        <f>IF('TSA Input'!J4371="","",IF('TSA Input'!J4371="Yes",'TSA Input'!B4371,"Ineligible"))</f>
        <v/>
      </c>
      <c r="D4396" s="39" t="str">
        <f>IF('TSA Input'!J4371="","",IF('TSA Input'!J4371="Yes",'TSA Input'!H4371,""))</f>
        <v/>
      </c>
      <c r="E4396" s="40" t="str">
        <f>IF('TSA Input'!J4371="","",IF('TSA Input'!J4371="Yes",'TSA Input'!G4371,""))</f>
        <v/>
      </c>
      <c r="F4396" s="42" t="str">
        <f>IF('TSA Input'!J4371="","",IF('TSA Input'!J4371="Yes",'TSA Input'!C4371,""))</f>
        <v/>
      </c>
      <c r="G4396" s="43" t="str">
        <f>IF('TSA Input'!J4371="","",IF('TSA Input'!J4371="Yes",'TSA Input'!I4371,""))</f>
        <v/>
      </c>
      <c r="H4396" s="43" t="str">
        <f>IF('TSA Input'!J4371="","",IF('TSA Input'!J4371="Yes",'TSA Input'!E4371,""))</f>
        <v/>
      </c>
      <c r="I4396" s="45" t="str">
        <f t="shared" si="2"/>
        <v/>
      </c>
      <c r="J4396" s="146" t="str">
        <f>IF('TSA Input'!$J4371="","",IF('TSA Input'!$J4371="Yes",'TSA Input'!$C4371,""))</f>
        <v/>
      </c>
      <c r="K4396" s="147" t="str">
        <f>IF('TSA Input'!$J4371="","",IF('TSA Input'!$J4371="Yes",'TSA Input'!$I4371,""))</f>
        <v/>
      </c>
      <c r="L4396" s="147" t="str">
        <f>IF('TSA Input'!$J4371="","",IF('TSA Input'!$J4371="Yes",'TSA Input'!$E4371,""))</f>
        <v/>
      </c>
      <c r="M4396" s="45" t="str">
        <f t="shared" si="3"/>
        <v/>
      </c>
      <c r="N4396" s="48"/>
      <c r="O4396" s="49"/>
      <c r="P4396" s="148" t="s">
        <v>31</v>
      </c>
      <c r="Q4396" s="149" t="s">
        <v>31</v>
      </c>
      <c r="R4396" s="1"/>
    </row>
    <row r="4397" spans="1:18" ht="15.75" hidden="1" customHeight="1">
      <c r="A4397" s="1" t="str">
        <f t="shared" si="1"/>
        <v/>
      </c>
      <c r="B4397" s="1"/>
      <c r="C4397" s="38" t="str">
        <f>IF('TSA Input'!J4372="","",IF('TSA Input'!J4372="Yes",'TSA Input'!B4372,"Ineligible"))</f>
        <v/>
      </c>
      <c r="D4397" s="39" t="str">
        <f>IF('TSA Input'!J4372="","",IF('TSA Input'!J4372="Yes",'TSA Input'!H4372,""))</f>
        <v/>
      </c>
      <c r="E4397" s="40" t="str">
        <f>IF('TSA Input'!J4372="","",IF('TSA Input'!J4372="Yes",'TSA Input'!G4372,""))</f>
        <v/>
      </c>
      <c r="F4397" s="42" t="str">
        <f>IF('TSA Input'!J4372="","",IF('TSA Input'!J4372="Yes",'TSA Input'!C4372,""))</f>
        <v/>
      </c>
      <c r="G4397" s="43" t="str">
        <f>IF('TSA Input'!J4372="","",IF('TSA Input'!J4372="Yes",'TSA Input'!I4372,""))</f>
        <v/>
      </c>
      <c r="H4397" s="43" t="str">
        <f>IF('TSA Input'!J4372="","",IF('TSA Input'!J4372="Yes",'TSA Input'!E4372,""))</f>
        <v/>
      </c>
      <c r="I4397" s="45" t="str">
        <f t="shared" si="2"/>
        <v/>
      </c>
      <c r="J4397" s="146" t="str">
        <f>IF('TSA Input'!$J4372="","",IF('TSA Input'!$J4372="Yes",'TSA Input'!$C4372,""))</f>
        <v/>
      </c>
      <c r="K4397" s="147" t="str">
        <f>IF('TSA Input'!$J4372="","",IF('TSA Input'!$J4372="Yes",'TSA Input'!$I4372,""))</f>
        <v/>
      </c>
      <c r="L4397" s="147" t="str">
        <f>IF('TSA Input'!$J4372="","",IF('TSA Input'!$J4372="Yes",'TSA Input'!$E4372,""))</f>
        <v/>
      </c>
      <c r="M4397" s="45" t="str">
        <f t="shared" si="3"/>
        <v/>
      </c>
      <c r="N4397" s="48"/>
      <c r="O4397" s="49"/>
      <c r="P4397" s="148" t="s">
        <v>31</v>
      </c>
      <c r="Q4397" s="149" t="s">
        <v>31</v>
      </c>
      <c r="R4397" s="1"/>
    </row>
    <row r="4398" spans="1:18" ht="15.75" hidden="1" customHeight="1">
      <c r="A4398" s="1" t="str">
        <f t="shared" si="1"/>
        <v/>
      </c>
      <c r="B4398" s="1"/>
      <c r="C4398" s="38" t="str">
        <f>IF('TSA Input'!J4373="","",IF('TSA Input'!J4373="Yes",'TSA Input'!B4373,"Ineligible"))</f>
        <v/>
      </c>
      <c r="D4398" s="39" t="str">
        <f>IF('TSA Input'!J4373="","",IF('TSA Input'!J4373="Yes",'TSA Input'!H4373,""))</f>
        <v/>
      </c>
      <c r="E4398" s="40" t="str">
        <f>IF('TSA Input'!J4373="","",IF('TSA Input'!J4373="Yes",'TSA Input'!G4373,""))</f>
        <v/>
      </c>
      <c r="F4398" s="42" t="str">
        <f>IF('TSA Input'!J4373="","",IF('TSA Input'!J4373="Yes",'TSA Input'!C4373,""))</f>
        <v/>
      </c>
      <c r="G4398" s="43" t="str">
        <f>IF('TSA Input'!J4373="","",IF('TSA Input'!J4373="Yes",'TSA Input'!I4373,""))</f>
        <v/>
      </c>
      <c r="H4398" s="43" t="str">
        <f>IF('TSA Input'!J4373="","",IF('TSA Input'!J4373="Yes",'TSA Input'!E4373,""))</f>
        <v/>
      </c>
      <c r="I4398" s="45" t="str">
        <f t="shared" si="2"/>
        <v/>
      </c>
      <c r="J4398" s="146" t="str">
        <f>IF('TSA Input'!$J4373="","",IF('TSA Input'!$J4373="Yes",'TSA Input'!$C4373,""))</f>
        <v/>
      </c>
      <c r="K4398" s="147" t="str">
        <f>IF('TSA Input'!$J4373="","",IF('TSA Input'!$J4373="Yes",'TSA Input'!$I4373,""))</f>
        <v/>
      </c>
      <c r="L4398" s="147" t="str">
        <f>IF('TSA Input'!$J4373="","",IF('TSA Input'!$J4373="Yes",'TSA Input'!$E4373,""))</f>
        <v/>
      </c>
      <c r="M4398" s="45" t="str">
        <f t="shared" si="3"/>
        <v/>
      </c>
      <c r="N4398" s="48"/>
      <c r="O4398" s="49"/>
      <c r="P4398" s="148" t="s">
        <v>31</v>
      </c>
      <c r="Q4398" s="149" t="s">
        <v>31</v>
      </c>
      <c r="R4398" s="1"/>
    </row>
    <row r="4399" spans="1:18" ht="15.75" hidden="1" customHeight="1">
      <c r="A4399" s="1" t="str">
        <f t="shared" si="1"/>
        <v/>
      </c>
      <c r="B4399" s="1"/>
      <c r="C4399" s="38" t="str">
        <f>IF('TSA Input'!J4374="","",IF('TSA Input'!J4374="Yes",'TSA Input'!B4374,"Ineligible"))</f>
        <v/>
      </c>
      <c r="D4399" s="39" t="str">
        <f>IF('TSA Input'!J4374="","",IF('TSA Input'!J4374="Yes",'TSA Input'!H4374,""))</f>
        <v/>
      </c>
      <c r="E4399" s="40" t="str">
        <f>IF('TSA Input'!J4374="","",IF('TSA Input'!J4374="Yes",'TSA Input'!G4374,""))</f>
        <v/>
      </c>
      <c r="F4399" s="42" t="str">
        <f>IF('TSA Input'!J4374="","",IF('TSA Input'!J4374="Yes",'TSA Input'!C4374,""))</f>
        <v/>
      </c>
      <c r="G4399" s="43" t="str">
        <f>IF('TSA Input'!J4374="","",IF('TSA Input'!J4374="Yes",'TSA Input'!I4374,""))</f>
        <v/>
      </c>
      <c r="H4399" s="43" t="str">
        <f>IF('TSA Input'!J4374="","",IF('TSA Input'!J4374="Yes",'TSA Input'!E4374,""))</f>
        <v/>
      </c>
      <c r="I4399" s="45" t="str">
        <f t="shared" si="2"/>
        <v/>
      </c>
      <c r="J4399" s="146" t="str">
        <f>IF('TSA Input'!$J4374="","",IF('TSA Input'!$J4374="Yes",'TSA Input'!$C4374,""))</f>
        <v/>
      </c>
      <c r="K4399" s="147" t="str">
        <f>IF('TSA Input'!$J4374="","",IF('TSA Input'!$J4374="Yes",'TSA Input'!$I4374,""))</f>
        <v/>
      </c>
      <c r="L4399" s="147" t="str">
        <f>IF('TSA Input'!$J4374="","",IF('TSA Input'!$J4374="Yes",'TSA Input'!$E4374,""))</f>
        <v/>
      </c>
      <c r="M4399" s="45" t="str">
        <f t="shared" si="3"/>
        <v/>
      </c>
      <c r="N4399" s="48"/>
      <c r="O4399" s="49"/>
      <c r="P4399" s="148" t="s">
        <v>31</v>
      </c>
      <c r="Q4399" s="149" t="s">
        <v>31</v>
      </c>
      <c r="R4399" s="1"/>
    </row>
    <row r="4400" spans="1:18" ht="15.75" hidden="1" customHeight="1">
      <c r="A4400" s="1" t="str">
        <f t="shared" si="1"/>
        <v/>
      </c>
      <c r="B4400" s="1"/>
      <c r="C4400" s="38" t="str">
        <f>IF('TSA Input'!J4375="","",IF('TSA Input'!J4375="Yes",'TSA Input'!B4375,"Ineligible"))</f>
        <v/>
      </c>
      <c r="D4400" s="39" t="str">
        <f>IF('TSA Input'!J4375="","",IF('TSA Input'!J4375="Yes",'TSA Input'!H4375,""))</f>
        <v/>
      </c>
      <c r="E4400" s="40" t="str">
        <f>IF('TSA Input'!J4375="","",IF('TSA Input'!J4375="Yes",'TSA Input'!G4375,""))</f>
        <v/>
      </c>
      <c r="F4400" s="42" t="str">
        <f>IF('TSA Input'!J4375="","",IF('TSA Input'!J4375="Yes",'TSA Input'!C4375,""))</f>
        <v/>
      </c>
      <c r="G4400" s="43" t="str">
        <f>IF('TSA Input'!J4375="","",IF('TSA Input'!J4375="Yes",'TSA Input'!I4375,""))</f>
        <v/>
      </c>
      <c r="H4400" s="43" t="str">
        <f>IF('TSA Input'!J4375="","",IF('TSA Input'!J4375="Yes",'TSA Input'!E4375,""))</f>
        <v/>
      </c>
      <c r="I4400" s="45" t="str">
        <f t="shared" si="2"/>
        <v/>
      </c>
      <c r="J4400" s="146" t="str">
        <f>IF('TSA Input'!$J4375="","",IF('TSA Input'!$J4375="Yes",'TSA Input'!$C4375,""))</f>
        <v/>
      </c>
      <c r="K4400" s="147" t="str">
        <f>IF('TSA Input'!$J4375="","",IF('TSA Input'!$J4375="Yes",'TSA Input'!$I4375,""))</f>
        <v/>
      </c>
      <c r="L4400" s="147" t="str">
        <f>IF('TSA Input'!$J4375="","",IF('TSA Input'!$J4375="Yes",'TSA Input'!$E4375,""))</f>
        <v/>
      </c>
      <c r="M4400" s="45" t="str">
        <f t="shared" si="3"/>
        <v/>
      </c>
      <c r="N4400" s="48"/>
      <c r="O4400" s="49"/>
      <c r="P4400" s="148" t="s">
        <v>31</v>
      </c>
      <c r="Q4400" s="149" t="s">
        <v>31</v>
      </c>
      <c r="R4400" s="1"/>
    </row>
    <row r="4401" spans="1:18" ht="15.75" hidden="1" customHeight="1">
      <c r="A4401" s="1" t="str">
        <f t="shared" si="1"/>
        <v/>
      </c>
      <c r="B4401" s="1"/>
      <c r="C4401" s="38" t="str">
        <f>IF('TSA Input'!J4376="","",IF('TSA Input'!J4376="Yes",'TSA Input'!B4376,"Ineligible"))</f>
        <v/>
      </c>
      <c r="D4401" s="39" t="str">
        <f>IF('TSA Input'!J4376="","",IF('TSA Input'!J4376="Yes",'TSA Input'!H4376,""))</f>
        <v/>
      </c>
      <c r="E4401" s="40" t="str">
        <f>IF('TSA Input'!J4376="","",IF('TSA Input'!J4376="Yes",'TSA Input'!G4376,""))</f>
        <v/>
      </c>
      <c r="F4401" s="42" t="str">
        <f>IF('TSA Input'!J4376="","",IF('TSA Input'!J4376="Yes",'TSA Input'!C4376,""))</f>
        <v/>
      </c>
      <c r="G4401" s="43" t="str">
        <f>IF('TSA Input'!J4376="","",IF('TSA Input'!J4376="Yes",'TSA Input'!I4376,""))</f>
        <v/>
      </c>
      <c r="H4401" s="43" t="str">
        <f>IF('TSA Input'!J4376="","",IF('TSA Input'!J4376="Yes",'TSA Input'!E4376,""))</f>
        <v/>
      </c>
      <c r="I4401" s="45" t="str">
        <f t="shared" si="2"/>
        <v/>
      </c>
      <c r="J4401" s="146" t="str">
        <f>IF('TSA Input'!$J4376="","",IF('TSA Input'!$J4376="Yes",'TSA Input'!$C4376,""))</f>
        <v/>
      </c>
      <c r="K4401" s="147" t="str">
        <f>IF('TSA Input'!$J4376="","",IF('TSA Input'!$J4376="Yes",'TSA Input'!$I4376,""))</f>
        <v/>
      </c>
      <c r="L4401" s="147" t="str">
        <f>IF('TSA Input'!$J4376="","",IF('TSA Input'!$J4376="Yes",'TSA Input'!$E4376,""))</f>
        <v/>
      </c>
      <c r="M4401" s="45" t="str">
        <f t="shared" si="3"/>
        <v/>
      </c>
      <c r="N4401" s="48"/>
      <c r="O4401" s="49"/>
      <c r="P4401" s="148" t="s">
        <v>31</v>
      </c>
      <c r="Q4401" s="149" t="s">
        <v>31</v>
      </c>
      <c r="R4401" s="1"/>
    </row>
    <row r="4402" spans="1:18" ht="15.75" hidden="1" customHeight="1">
      <c r="A4402" s="1" t="str">
        <f t="shared" si="1"/>
        <v/>
      </c>
      <c r="B4402" s="1"/>
      <c r="C4402" s="38" t="str">
        <f>IF('TSA Input'!J4377="","",IF('TSA Input'!J4377="Yes",'TSA Input'!B4377,"Ineligible"))</f>
        <v/>
      </c>
      <c r="D4402" s="39" t="str">
        <f>IF('TSA Input'!J4377="","",IF('TSA Input'!J4377="Yes",'TSA Input'!H4377,""))</f>
        <v/>
      </c>
      <c r="E4402" s="40" t="str">
        <f>IF('TSA Input'!J4377="","",IF('TSA Input'!J4377="Yes",'TSA Input'!G4377,""))</f>
        <v/>
      </c>
      <c r="F4402" s="42" t="str">
        <f>IF('TSA Input'!J4377="","",IF('TSA Input'!J4377="Yes",'TSA Input'!C4377,""))</f>
        <v/>
      </c>
      <c r="G4402" s="43" t="str">
        <f>IF('TSA Input'!J4377="","",IF('TSA Input'!J4377="Yes",'TSA Input'!I4377,""))</f>
        <v/>
      </c>
      <c r="H4402" s="43" t="str">
        <f>IF('TSA Input'!J4377="","",IF('TSA Input'!J4377="Yes",'TSA Input'!E4377,""))</f>
        <v/>
      </c>
      <c r="I4402" s="45" t="str">
        <f t="shared" si="2"/>
        <v/>
      </c>
      <c r="J4402" s="146" t="str">
        <f>IF('TSA Input'!$J4377="","",IF('TSA Input'!$J4377="Yes",'TSA Input'!$C4377,""))</f>
        <v/>
      </c>
      <c r="K4402" s="147" t="str">
        <f>IF('TSA Input'!$J4377="","",IF('TSA Input'!$J4377="Yes",'TSA Input'!$I4377,""))</f>
        <v/>
      </c>
      <c r="L4402" s="147" t="str">
        <f>IF('TSA Input'!$J4377="","",IF('TSA Input'!$J4377="Yes",'TSA Input'!$E4377,""))</f>
        <v/>
      </c>
      <c r="M4402" s="45" t="str">
        <f t="shared" si="3"/>
        <v/>
      </c>
      <c r="N4402" s="48"/>
      <c r="O4402" s="49"/>
      <c r="P4402" s="148" t="s">
        <v>31</v>
      </c>
      <c r="Q4402" s="149" t="s">
        <v>31</v>
      </c>
      <c r="R4402" s="1"/>
    </row>
    <row r="4403" spans="1:18" ht="15.75" hidden="1" customHeight="1">
      <c r="A4403" s="1" t="str">
        <f t="shared" si="1"/>
        <v/>
      </c>
      <c r="B4403" s="1"/>
      <c r="C4403" s="38" t="str">
        <f>IF('TSA Input'!J4378="","",IF('TSA Input'!J4378="Yes",'TSA Input'!B4378,"Ineligible"))</f>
        <v/>
      </c>
      <c r="D4403" s="39" t="str">
        <f>IF('TSA Input'!J4378="","",IF('TSA Input'!J4378="Yes",'TSA Input'!H4378,""))</f>
        <v/>
      </c>
      <c r="E4403" s="40" t="str">
        <f>IF('TSA Input'!J4378="","",IF('TSA Input'!J4378="Yes",'TSA Input'!G4378,""))</f>
        <v/>
      </c>
      <c r="F4403" s="42" t="str">
        <f>IF('TSA Input'!J4378="","",IF('TSA Input'!J4378="Yes",'TSA Input'!C4378,""))</f>
        <v/>
      </c>
      <c r="G4403" s="43" t="str">
        <f>IF('TSA Input'!J4378="","",IF('TSA Input'!J4378="Yes",'TSA Input'!I4378,""))</f>
        <v/>
      </c>
      <c r="H4403" s="43" t="str">
        <f>IF('TSA Input'!J4378="","",IF('TSA Input'!J4378="Yes",'TSA Input'!E4378,""))</f>
        <v/>
      </c>
      <c r="I4403" s="45" t="str">
        <f t="shared" si="2"/>
        <v/>
      </c>
      <c r="J4403" s="146" t="str">
        <f>IF('TSA Input'!$J4378="","",IF('TSA Input'!$J4378="Yes",'TSA Input'!$C4378,""))</f>
        <v/>
      </c>
      <c r="K4403" s="147" t="str">
        <f>IF('TSA Input'!$J4378="","",IF('TSA Input'!$J4378="Yes",'TSA Input'!$I4378,""))</f>
        <v/>
      </c>
      <c r="L4403" s="147" t="str">
        <f>IF('TSA Input'!$J4378="","",IF('TSA Input'!$J4378="Yes",'TSA Input'!$E4378,""))</f>
        <v/>
      </c>
      <c r="M4403" s="45" t="str">
        <f t="shared" si="3"/>
        <v/>
      </c>
      <c r="N4403" s="48"/>
      <c r="O4403" s="49"/>
      <c r="P4403" s="148" t="s">
        <v>31</v>
      </c>
      <c r="Q4403" s="149" t="s">
        <v>31</v>
      </c>
      <c r="R4403" s="1"/>
    </row>
    <row r="4404" spans="1:18" ht="15.75" hidden="1" customHeight="1">
      <c r="A4404" s="1" t="str">
        <f t="shared" si="1"/>
        <v/>
      </c>
      <c r="B4404" s="1"/>
      <c r="C4404" s="38" t="str">
        <f>IF('TSA Input'!J4379="","",IF('TSA Input'!J4379="Yes",'TSA Input'!B4379,"Ineligible"))</f>
        <v/>
      </c>
      <c r="D4404" s="39" t="str">
        <f>IF('TSA Input'!J4379="","",IF('TSA Input'!J4379="Yes",'TSA Input'!H4379,""))</f>
        <v/>
      </c>
      <c r="E4404" s="40" t="str">
        <f>IF('TSA Input'!J4379="","",IF('TSA Input'!J4379="Yes",'TSA Input'!G4379,""))</f>
        <v/>
      </c>
      <c r="F4404" s="42" t="str">
        <f>IF('TSA Input'!J4379="","",IF('TSA Input'!J4379="Yes",'TSA Input'!C4379,""))</f>
        <v/>
      </c>
      <c r="G4404" s="43" t="str">
        <f>IF('TSA Input'!J4379="","",IF('TSA Input'!J4379="Yes",'TSA Input'!I4379,""))</f>
        <v/>
      </c>
      <c r="H4404" s="43" t="str">
        <f>IF('TSA Input'!J4379="","",IF('TSA Input'!J4379="Yes",'TSA Input'!E4379,""))</f>
        <v/>
      </c>
      <c r="I4404" s="45" t="str">
        <f t="shared" si="2"/>
        <v/>
      </c>
      <c r="J4404" s="146" t="str">
        <f>IF('TSA Input'!$J4379="","",IF('TSA Input'!$J4379="Yes",'TSA Input'!$C4379,""))</f>
        <v/>
      </c>
      <c r="K4404" s="147" t="str">
        <f>IF('TSA Input'!$J4379="","",IF('TSA Input'!$J4379="Yes",'TSA Input'!$I4379,""))</f>
        <v/>
      </c>
      <c r="L4404" s="147" t="str">
        <f>IF('TSA Input'!$J4379="","",IF('TSA Input'!$J4379="Yes",'TSA Input'!$E4379,""))</f>
        <v/>
      </c>
      <c r="M4404" s="45" t="str">
        <f t="shared" si="3"/>
        <v/>
      </c>
      <c r="N4404" s="48"/>
      <c r="O4404" s="49"/>
      <c r="P4404" s="148" t="s">
        <v>31</v>
      </c>
      <c r="Q4404" s="149" t="s">
        <v>31</v>
      </c>
      <c r="R4404" s="1"/>
    </row>
    <row r="4405" spans="1:18" ht="15.75" hidden="1" customHeight="1">
      <c r="A4405" s="1" t="str">
        <f t="shared" si="1"/>
        <v/>
      </c>
      <c r="B4405" s="1"/>
      <c r="C4405" s="38" t="str">
        <f>IF('TSA Input'!J4380="","",IF('TSA Input'!J4380="Yes",'TSA Input'!B4380,"Ineligible"))</f>
        <v/>
      </c>
      <c r="D4405" s="39" t="str">
        <f>IF('TSA Input'!J4380="","",IF('TSA Input'!J4380="Yes",'TSA Input'!H4380,""))</f>
        <v/>
      </c>
      <c r="E4405" s="40" t="str">
        <f>IF('TSA Input'!J4380="","",IF('TSA Input'!J4380="Yes",'TSA Input'!G4380,""))</f>
        <v/>
      </c>
      <c r="F4405" s="42" t="str">
        <f>IF('TSA Input'!J4380="","",IF('TSA Input'!J4380="Yes",'TSA Input'!C4380,""))</f>
        <v/>
      </c>
      <c r="G4405" s="43" t="str">
        <f>IF('TSA Input'!J4380="","",IF('TSA Input'!J4380="Yes",'TSA Input'!I4380,""))</f>
        <v/>
      </c>
      <c r="H4405" s="43" t="str">
        <f>IF('TSA Input'!J4380="","",IF('TSA Input'!J4380="Yes",'TSA Input'!E4380,""))</f>
        <v/>
      </c>
      <c r="I4405" s="45" t="str">
        <f t="shared" si="2"/>
        <v/>
      </c>
      <c r="J4405" s="146" t="str">
        <f>IF('TSA Input'!$J4380="","",IF('TSA Input'!$J4380="Yes",'TSA Input'!$C4380,""))</f>
        <v/>
      </c>
      <c r="K4405" s="147" t="str">
        <f>IF('TSA Input'!$J4380="","",IF('TSA Input'!$J4380="Yes",'TSA Input'!$I4380,""))</f>
        <v/>
      </c>
      <c r="L4405" s="147" t="str">
        <f>IF('TSA Input'!$J4380="","",IF('TSA Input'!$J4380="Yes",'TSA Input'!$E4380,""))</f>
        <v/>
      </c>
      <c r="M4405" s="45" t="str">
        <f t="shared" si="3"/>
        <v/>
      </c>
      <c r="N4405" s="48"/>
      <c r="O4405" s="49"/>
      <c r="P4405" s="148" t="s">
        <v>31</v>
      </c>
      <c r="Q4405" s="149" t="s">
        <v>31</v>
      </c>
      <c r="R4405" s="1"/>
    </row>
    <row r="4406" spans="1:18" ht="15.75" hidden="1" customHeight="1">
      <c r="A4406" s="1" t="str">
        <f t="shared" si="1"/>
        <v/>
      </c>
      <c r="B4406" s="1"/>
      <c r="C4406" s="38" t="str">
        <f>IF('TSA Input'!J4381="","",IF('TSA Input'!J4381="Yes",'TSA Input'!B4381,"Ineligible"))</f>
        <v/>
      </c>
      <c r="D4406" s="39" t="str">
        <f>IF('TSA Input'!J4381="","",IF('TSA Input'!J4381="Yes",'TSA Input'!H4381,""))</f>
        <v/>
      </c>
      <c r="E4406" s="40" t="str">
        <f>IF('TSA Input'!J4381="","",IF('TSA Input'!J4381="Yes",'TSA Input'!G4381,""))</f>
        <v/>
      </c>
      <c r="F4406" s="42" t="str">
        <f>IF('TSA Input'!J4381="","",IF('TSA Input'!J4381="Yes",'TSA Input'!C4381,""))</f>
        <v/>
      </c>
      <c r="G4406" s="43" t="str">
        <f>IF('TSA Input'!J4381="","",IF('TSA Input'!J4381="Yes",'TSA Input'!I4381,""))</f>
        <v/>
      </c>
      <c r="H4406" s="43" t="str">
        <f>IF('TSA Input'!J4381="","",IF('TSA Input'!J4381="Yes",'TSA Input'!E4381,""))</f>
        <v/>
      </c>
      <c r="I4406" s="45" t="str">
        <f t="shared" si="2"/>
        <v/>
      </c>
      <c r="J4406" s="146" t="str">
        <f>IF('TSA Input'!$J4381="","",IF('TSA Input'!$J4381="Yes",'TSA Input'!$C4381,""))</f>
        <v/>
      </c>
      <c r="K4406" s="147" t="str">
        <f>IF('TSA Input'!$J4381="","",IF('TSA Input'!$J4381="Yes",'TSA Input'!$I4381,""))</f>
        <v/>
      </c>
      <c r="L4406" s="147" t="str">
        <f>IF('TSA Input'!$J4381="","",IF('TSA Input'!$J4381="Yes",'TSA Input'!$E4381,""))</f>
        <v/>
      </c>
      <c r="M4406" s="45" t="str">
        <f t="shared" si="3"/>
        <v/>
      </c>
      <c r="N4406" s="48"/>
      <c r="O4406" s="49"/>
      <c r="P4406" s="148" t="s">
        <v>31</v>
      </c>
      <c r="Q4406" s="149" t="s">
        <v>31</v>
      </c>
      <c r="R4406" s="1"/>
    </row>
    <row r="4407" spans="1:18" ht="15.75" hidden="1" customHeight="1">
      <c r="A4407" s="1" t="str">
        <f t="shared" si="1"/>
        <v/>
      </c>
      <c r="B4407" s="1"/>
      <c r="C4407" s="38" t="str">
        <f>IF('TSA Input'!J4382="","",IF('TSA Input'!J4382="Yes",'TSA Input'!B4382,"Ineligible"))</f>
        <v/>
      </c>
      <c r="D4407" s="39" t="str">
        <f>IF('TSA Input'!J4382="","",IF('TSA Input'!J4382="Yes",'TSA Input'!H4382,""))</f>
        <v/>
      </c>
      <c r="E4407" s="40" t="str">
        <f>IF('TSA Input'!J4382="","",IF('TSA Input'!J4382="Yes",'TSA Input'!G4382,""))</f>
        <v/>
      </c>
      <c r="F4407" s="42" t="str">
        <f>IF('TSA Input'!J4382="","",IF('TSA Input'!J4382="Yes",'TSA Input'!C4382,""))</f>
        <v/>
      </c>
      <c r="G4407" s="43" t="str">
        <f>IF('TSA Input'!J4382="","",IF('TSA Input'!J4382="Yes",'TSA Input'!I4382,""))</f>
        <v/>
      </c>
      <c r="H4407" s="43" t="str">
        <f>IF('TSA Input'!J4382="","",IF('TSA Input'!J4382="Yes",'TSA Input'!E4382,""))</f>
        <v/>
      </c>
      <c r="I4407" s="45" t="str">
        <f t="shared" si="2"/>
        <v/>
      </c>
      <c r="J4407" s="146" t="str">
        <f>IF('TSA Input'!$J4382="","",IF('TSA Input'!$J4382="Yes",'TSA Input'!$C4382,""))</f>
        <v/>
      </c>
      <c r="K4407" s="147" t="str">
        <f>IF('TSA Input'!$J4382="","",IF('TSA Input'!$J4382="Yes",'TSA Input'!$I4382,""))</f>
        <v/>
      </c>
      <c r="L4407" s="147" t="str">
        <f>IF('TSA Input'!$J4382="","",IF('TSA Input'!$J4382="Yes",'TSA Input'!$E4382,""))</f>
        <v/>
      </c>
      <c r="M4407" s="45" t="str">
        <f t="shared" si="3"/>
        <v/>
      </c>
      <c r="N4407" s="48"/>
      <c r="O4407" s="49"/>
      <c r="P4407" s="148" t="s">
        <v>31</v>
      </c>
      <c r="Q4407" s="149" t="s">
        <v>31</v>
      </c>
      <c r="R4407" s="1"/>
    </row>
    <row r="4408" spans="1:18" ht="15.75" hidden="1" customHeight="1">
      <c r="A4408" s="1" t="str">
        <f t="shared" si="1"/>
        <v/>
      </c>
      <c r="B4408" s="1"/>
      <c r="C4408" s="38" t="str">
        <f>IF('TSA Input'!J4383="","",IF('TSA Input'!J4383="Yes",'TSA Input'!B4383,"Ineligible"))</f>
        <v/>
      </c>
      <c r="D4408" s="39" t="str">
        <f>IF('TSA Input'!J4383="","",IF('TSA Input'!J4383="Yes",'TSA Input'!H4383,""))</f>
        <v/>
      </c>
      <c r="E4408" s="40" t="str">
        <f>IF('TSA Input'!J4383="","",IF('TSA Input'!J4383="Yes",'TSA Input'!G4383,""))</f>
        <v/>
      </c>
      <c r="F4408" s="42" t="str">
        <f>IF('TSA Input'!J4383="","",IF('TSA Input'!J4383="Yes",'TSA Input'!C4383,""))</f>
        <v/>
      </c>
      <c r="G4408" s="43" t="str">
        <f>IF('TSA Input'!J4383="","",IF('TSA Input'!J4383="Yes",'TSA Input'!I4383,""))</f>
        <v/>
      </c>
      <c r="H4408" s="43" t="str">
        <f>IF('TSA Input'!J4383="","",IF('TSA Input'!J4383="Yes",'TSA Input'!E4383,""))</f>
        <v/>
      </c>
      <c r="I4408" s="45" t="str">
        <f t="shared" si="2"/>
        <v/>
      </c>
      <c r="J4408" s="146" t="str">
        <f>IF('TSA Input'!$J4383="","",IF('TSA Input'!$J4383="Yes",'TSA Input'!$C4383,""))</f>
        <v/>
      </c>
      <c r="K4408" s="147" t="str">
        <f>IF('TSA Input'!$J4383="","",IF('TSA Input'!$J4383="Yes",'TSA Input'!$I4383,""))</f>
        <v/>
      </c>
      <c r="L4408" s="147" t="str">
        <f>IF('TSA Input'!$J4383="","",IF('TSA Input'!$J4383="Yes",'TSA Input'!$E4383,""))</f>
        <v/>
      </c>
      <c r="M4408" s="45" t="str">
        <f t="shared" si="3"/>
        <v/>
      </c>
      <c r="N4408" s="48"/>
      <c r="O4408" s="49"/>
      <c r="P4408" s="148" t="s">
        <v>31</v>
      </c>
      <c r="Q4408" s="149" t="s">
        <v>31</v>
      </c>
      <c r="R4408" s="1"/>
    </row>
    <row r="4409" spans="1:18" ht="15.75" hidden="1" customHeight="1">
      <c r="A4409" s="1" t="str">
        <f t="shared" si="1"/>
        <v/>
      </c>
      <c r="B4409" s="1"/>
      <c r="C4409" s="38" t="str">
        <f>IF('TSA Input'!J4384="","",IF('TSA Input'!J4384="Yes",'TSA Input'!B4384,"Ineligible"))</f>
        <v/>
      </c>
      <c r="D4409" s="39" t="str">
        <f>IF('TSA Input'!J4384="","",IF('TSA Input'!J4384="Yes",'TSA Input'!H4384,""))</f>
        <v/>
      </c>
      <c r="E4409" s="40" t="str">
        <f>IF('TSA Input'!J4384="","",IF('TSA Input'!J4384="Yes",'TSA Input'!G4384,""))</f>
        <v/>
      </c>
      <c r="F4409" s="42" t="str">
        <f>IF('TSA Input'!J4384="","",IF('TSA Input'!J4384="Yes",'TSA Input'!C4384,""))</f>
        <v/>
      </c>
      <c r="G4409" s="43" t="str">
        <f>IF('TSA Input'!J4384="","",IF('TSA Input'!J4384="Yes",'TSA Input'!I4384,""))</f>
        <v/>
      </c>
      <c r="H4409" s="43" t="str">
        <f>IF('TSA Input'!J4384="","",IF('TSA Input'!J4384="Yes",'TSA Input'!E4384,""))</f>
        <v/>
      </c>
      <c r="I4409" s="45" t="str">
        <f t="shared" si="2"/>
        <v/>
      </c>
      <c r="J4409" s="146" t="str">
        <f>IF('TSA Input'!$J4384="","",IF('TSA Input'!$J4384="Yes",'TSA Input'!$C4384,""))</f>
        <v/>
      </c>
      <c r="K4409" s="147" t="str">
        <f>IF('TSA Input'!$J4384="","",IF('TSA Input'!$J4384="Yes",'TSA Input'!$I4384,""))</f>
        <v/>
      </c>
      <c r="L4409" s="147" t="str">
        <f>IF('TSA Input'!$J4384="","",IF('TSA Input'!$J4384="Yes",'TSA Input'!$E4384,""))</f>
        <v/>
      </c>
      <c r="M4409" s="45" t="str">
        <f t="shared" si="3"/>
        <v/>
      </c>
      <c r="N4409" s="48"/>
      <c r="O4409" s="49"/>
      <c r="P4409" s="148" t="s">
        <v>31</v>
      </c>
      <c r="Q4409" s="149" t="s">
        <v>31</v>
      </c>
      <c r="R4409" s="1"/>
    </row>
    <row r="4410" spans="1:18" ht="15.75" hidden="1" customHeight="1">
      <c r="A4410" s="1" t="str">
        <f t="shared" si="1"/>
        <v/>
      </c>
      <c r="B4410" s="1"/>
      <c r="C4410" s="38" t="str">
        <f>IF('TSA Input'!J4385="","",IF('TSA Input'!J4385="Yes",'TSA Input'!B4385,"Ineligible"))</f>
        <v/>
      </c>
      <c r="D4410" s="39" t="str">
        <f>IF('TSA Input'!J4385="","",IF('TSA Input'!J4385="Yes",'TSA Input'!H4385,""))</f>
        <v/>
      </c>
      <c r="E4410" s="40" t="str">
        <f>IF('TSA Input'!J4385="","",IF('TSA Input'!J4385="Yes",'TSA Input'!G4385,""))</f>
        <v/>
      </c>
      <c r="F4410" s="42" t="str">
        <f>IF('TSA Input'!J4385="","",IF('TSA Input'!J4385="Yes",'TSA Input'!C4385,""))</f>
        <v/>
      </c>
      <c r="G4410" s="43" t="str">
        <f>IF('TSA Input'!J4385="","",IF('TSA Input'!J4385="Yes",'TSA Input'!I4385,""))</f>
        <v/>
      </c>
      <c r="H4410" s="43" t="str">
        <f>IF('TSA Input'!J4385="","",IF('TSA Input'!J4385="Yes",'TSA Input'!E4385,""))</f>
        <v/>
      </c>
      <c r="I4410" s="45" t="str">
        <f t="shared" si="2"/>
        <v/>
      </c>
      <c r="J4410" s="146" t="str">
        <f>IF('TSA Input'!$J4385="","",IF('TSA Input'!$J4385="Yes",'TSA Input'!$C4385,""))</f>
        <v/>
      </c>
      <c r="K4410" s="147" t="str">
        <f>IF('TSA Input'!$J4385="","",IF('TSA Input'!$J4385="Yes",'TSA Input'!$I4385,""))</f>
        <v/>
      </c>
      <c r="L4410" s="147" t="str">
        <f>IF('TSA Input'!$J4385="","",IF('TSA Input'!$J4385="Yes",'TSA Input'!$E4385,""))</f>
        <v/>
      </c>
      <c r="M4410" s="45" t="str">
        <f t="shared" si="3"/>
        <v/>
      </c>
      <c r="N4410" s="48"/>
      <c r="O4410" s="49"/>
      <c r="P4410" s="148" t="s">
        <v>31</v>
      </c>
      <c r="Q4410" s="149" t="s">
        <v>31</v>
      </c>
      <c r="R4410" s="1"/>
    </row>
    <row r="4411" spans="1:18" ht="15.75" hidden="1" customHeight="1">
      <c r="A4411" s="1" t="str">
        <f t="shared" si="1"/>
        <v/>
      </c>
      <c r="B4411" s="1"/>
      <c r="C4411" s="38" t="str">
        <f>IF('TSA Input'!J4386="","",IF('TSA Input'!J4386="Yes",'TSA Input'!B4386,"Ineligible"))</f>
        <v/>
      </c>
      <c r="D4411" s="39" t="str">
        <f>IF('TSA Input'!J4386="","",IF('TSA Input'!J4386="Yes",'TSA Input'!H4386,""))</f>
        <v/>
      </c>
      <c r="E4411" s="40" t="str">
        <f>IF('TSA Input'!J4386="","",IF('TSA Input'!J4386="Yes",'TSA Input'!G4386,""))</f>
        <v/>
      </c>
      <c r="F4411" s="42" t="str">
        <f>IF('TSA Input'!J4386="","",IF('TSA Input'!J4386="Yes",'TSA Input'!C4386,""))</f>
        <v/>
      </c>
      <c r="G4411" s="43" t="str">
        <f>IF('TSA Input'!J4386="","",IF('TSA Input'!J4386="Yes",'TSA Input'!I4386,""))</f>
        <v/>
      </c>
      <c r="H4411" s="43" t="str">
        <f>IF('TSA Input'!J4386="","",IF('TSA Input'!J4386="Yes",'TSA Input'!E4386,""))</f>
        <v/>
      </c>
      <c r="I4411" s="45" t="str">
        <f t="shared" si="2"/>
        <v/>
      </c>
      <c r="J4411" s="146" t="str">
        <f>IF('TSA Input'!$J4386="","",IF('TSA Input'!$J4386="Yes",'TSA Input'!$C4386,""))</f>
        <v/>
      </c>
      <c r="K4411" s="147" t="str">
        <f>IF('TSA Input'!$J4386="","",IF('TSA Input'!$J4386="Yes",'TSA Input'!$I4386,""))</f>
        <v/>
      </c>
      <c r="L4411" s="147" t="str">
        <f>IF('TSA Input'!$J4386="","",IF('TSA Input'!$J4386="Yes",'TSA Input'!$E4386,""))</f>
        <v/>
      </c>
      <c r="M4411" s="45" t="str">
        <f t="shared" si="3"/>
        <v/>
      </c>
      <c r="N4411" s="48"/>
      <c r="O4411" s="49"/>
      <c r="P4411" s="148" t="s">
        <v>31</v>
      </c>
      <c r="Q4411" s="149" t="s">
        <v>31</v>
      </c>
      <c r="R4411" s="1"/>
    </row>
    <row r="4412" spans="1:18" ht="15.75" hidden="1" customHeight="1">
      <c r="A4412" s="1" t="str">
        <f t="shared" si="1"/>
        <v/>
      </c>
      <c r="B4412" s="1"/>
      <c r="C4412" s="38" t="str">
        <f>IF('TSA Input'!J4387="","",IF('TSA Input'!J4387="Yes",'TSA Input'!B4387,"Ineligible"))</f>
        <v/>
      </c>
      <c r="D4412" s="39" t="str">
        <f>IF('TSA Input'!J4387="","",IF('TSA Input'!J4387="Yes",'TSA Input'!H4387,""))</f>
        <v/>
      </c>
      <c r="E4412" s="40" t="str">
        <f>IF('TSA Input'!J4387="","",IF('TSA Input'!J4387="Yes",'TSA Input'!G4387,""))</f>
        <v/>
      </c>
      <c r="F4412" s="42" t="str">
        <f>IF('TSA Input'!J4387="","",IF('TSA Input'!J4387="Yes",'TSA Input'!C4387,""))</f>
        <v/>
      </c>
      <c r="G4412" s="43" t="str">
        <f>IF('TSA Input'!J4387="","",IF('TSA Input'!J4387="Yes",'TSA Input'!I4387,""))</f>
        <v/>
      </c>
      <c r="H4412" s="43" t="str">
        <f>IF('TSA Input'!J4387="","",IF('TSA Input'!J4387="Yes",'TSA Input'!E4387,""))</f>
        <v/>
      </c>
      <c r="I4412" s="45" t="str">
        <f t="shared" si="2"/>
        <v/>
      </c>
      <c r="J4412" s="146" t="str">
        <f>IF('TSA Input'!$J4387="","",IF('TSA Input'!$J4387="Yes",'TSA Input'!$C4387,""))</f>
        <v/>
      </c>
      <c r="K4412" s="147" t="str">
        <f>IF('TSA Input'!$J4387="","",IF('TSA Input'!$J4387="Yes",'TSA Input'!$I4387,""))</f>
        <v/>
      </c>
      <c r="L4412" s="147" t="str">
        <f>IF('TSA Input'!$J4387="","",IF('TSA Input'!$J4387="Yes",'TSA Input'!$E4387,""))</f>
        <v/>
      </c>
      <c r="M4412" s="45" t="str">
        <f t="shared" si="3"/>
        <v/>
      </c>
      <c r="N4412" s="48"/>
      <c r="O4412" s="49"/>
      <c r="P4412" s="148" t="s">
        <v>31</v>
      </c>
      <c r="Q4412" s="149" t="s">
        <v>31</v>
      </c>
      <c r="R4412" s="1"/>
    </row>
    <row r="4413" spans="1:18" ht="15.75" hidden="1" customHeight="1">
      <c r="A4413" s="1" t="str">
        <f t="shared" si="1"/>
        <v/>
      </c>
      <c r="B4413" s="1"/>
      <c r="C4413" s="38" t="str">
        <f>IF('TSA Input'!J4388="","",IF('TSA Input'!J4388="Yes",'TSA Input'!B4388,"Ineligible"))</f>
        <v/>
      </c>
      <c r="D4413" s="39" t="str">
        <f>IF('TSA Input'!J4388="","",IF('TSA Input'!J4388="Yes",'TSA Input'!H4388,""))</f>
        <v/>
      </c>
      <c r="E4413" s="40" t="str">
        <f>IF('TSA Input'!J4388="","",IF('TSA Input'!J4388="Yes",'TSA Input'!G4388,""))</f>
        <v/>
      </c>
      <c r="F4413" s="42" t="str">
        <f>IF('TSA Input'!J4388="","",IF('TSA Input'!J4388="Yes",'TSA Input'!C4388,""))</f>
        <v/>
      </c>
      <c r="G4413" s="43" t="str">
        <f>IF('TSA Input'!J4388="","",IF('TSA Input'!J4388="Yes",'TSA Input'!I4388,""))</f>
        <v/>
      </c>
      <c r="H4413" s="43" t="str">
        <f>IF('TSA Input'!J4388="","",IF('TSA Input'!J4388="Yes",'TSA Input'!E4388,""))</f>
        <v/>
      </c>
      <c r="I4413" s="45" t="str">
        <f t="shared" si="2"/>
        <v/>
      </c>
      <c r="J4413" s="146" t="str">
        <f>IF('TSA Input'!$J4388="","",IF('TSA Input'!$J4388="Yes",'TSA Input'!$C4388,""))</f>
        <v/>
      </c>
      <c r="K4413" s="147" t="str">
        <f>IF('TSA Input'!$J4388="","",IF('TSA Input'!$J4388="Yes",'TSA Input'!$I4388,""))</f>
        <v/>
      </c>
      <c r="L4413" s="147" t="str">
        <f>IF('TSA Input'!$J4388="","",IF('TSA Input'!$J4388="Yes",'TSA Input'!$E4388,""))</f>
        <v/>
      </c>
      <c r="M4413" s="45" t="str">
        <f t="shared" si="3"/>
        <v/>
      </c>
      <c r="N4413" s="48"/>
      <c r="O4413" s="49"/>
      <c r="P4413" s="148" t="s">
        <v>31</v>
      </c>
      <c r="Q4413" s="149" t="s">
        <v>31</v>
      </c>
      <c r="R4413" s="1"/>
    </row>
    <row r="4414" spans="1:18" ht="15.75" hidden="1" customHeight="1">
      <c r="A4414" s="1" t="str">
        <f t="shared" si="1"/>
        <v/>
      </c>
      <c r="B4414" s="1"/>
      <c r="C4414" s="38" t="str">
        <f>IF('TSA Input'!J4389="","",IF('TSA Input'!J4389="Yes",'TSA Input'!B4389,"Ineligible"))</f>
        <v/>
      </c>
      <c r="D4414" s="39" t="str">
        <f>IF('TSA Input'!J4389="","",IF('TSA Input'!J4389="Yes",'TSA Input'!H4389,""))</f>
        <v/>
      </c>
      <c r="E4414" s="40" t="str">
        <f>IF('TSA Input'!J4389="","",IF('TSA Input'!J4389="Yes",'TSA Input'!G4389,""))</f>
        <v/>
      </c>
      <c r="F4414" s="42" t="str">
        <f>IF('TSA Input'!J4389="","",IF('TSA Input'!J4389="Yes",'TSA Input'!C4389,""))</f>
        <v/>
      </c>
      <c r="G4414" s="43" t="str">
        <f>IF('TSA Input'!J4389="","",IF('TSA Input'!J4389="Yes",'TSA Input'!I4389,""))</f>
        <v/>
      </c>
      <c r="H4414" s="43" t="str">
        <f>IF('TSA Input'!J4389="","",IF('TSA Input'!J4389="Yes",'TSA Input'!E4389,""))</f>
        <v/>
      </c>
      <c r="I4414" s="45" t="str">
        <f t="shared" si="2"/>
        <v/>
      </c>
      <c r="J4414" s="146" t="str">
        <f>IF('TSA Input'!$J4389="","",IF('TSA Input'!$J4389="Yes",'TSA Input'!$C4389,""))</f>
        <v/>
      </c>
      <c r="K4414" s="147" t="str">
        <f>IF('TSA Input'!$J4389="","",IF('TSA Input'!$J4389="Yes",'TSA Input'!$I4389,""))</f>
        <v/>
      </c>
      <c r="L4414" s="147" t="str">
        <f>IF('TSA Input'!$J4389="","",IF('TSA Input'!$J4389="Yes",'TSA Input'!$E4389,""))</f>
        <v/>
      </c>
      <c r="M4414" s="45" t="str">
        <f t="shared" si="3"/>
        <v/>
      </c>
      <c r="N4414" s="48"/>
      <c r="O4414" s="49"/>
      <c r="P4414" s="148" t="s">
        <v>31</v>
      </c>
      <c r="Q4414" s="149" t="s">
        <v>31</v>
      </c>
      <c r="R4414" s="1"/>
    </row>
    <row r="4415" spans="1:18" ht="15.75" hidden="1" customHeight="1">
      <c r="A4415" s="1" t="str">
        <f t="shared" si="1"/>
        <v/>
      </c>
      <c r="B4415" s="1"/>
      <c r="C4415" s="38" t="str">
        <f>IF('TSA Input'!J4390="","",IF('TSA Input'!J4390="Yes",'TSA Input'!B4390,"Ineligible"))</f>
        <v/>
      </c>
      <c r="D4415" s="39" t="str">
        <f>IF('TSA Input'!J4390="","",IF('TSA Input'!J4390="Yes",'TSA Input'!H4390,""))</f>
        <v/>
      </c>
      <c r="E4415" s="40" t="str">
        <f>IF('TSA Input'!J4390="","",IF('TSA Input'!J4390="Yes",'TSA Input'!G4390,""))</f>
        <v/>
      </c>
      <c r="F4415" s="42" t="str">
        <f>IF('TSA Input'!J4390="","",IF('TSA Input'!J4390="Yes",'TSA Input'!C4390,""))</f>
        <v/>
      </c>
      <c r="G4415" s="43" t="str">
        <f>IF('TSA Input'!J4390="","",IF('TSA Input'!J4390="Yes",'TSA Input'!I4390,""))</f>
        <v/>
      </c>
      <c r="H4415" s="43" t="str">
        <f>IF('TSA Input'!J4390="","",IF('TSA Input'!J4390="Yes",'TSA Input'!E4390,""))</f>
        <v/>
      </c>
      <c r="I4415" s="45" t="str">
        <f t="shared" si="2"/>
        <v/>
      </c>
      <c r="J4415" s="146" t="str">
        <f>IF('TSA Input'!$J4390="","",IF('TSA Input'!$J4390="Yes",'TSA Input'!$C4390,""))</f>
        <v/>
      </c>
      <c r="K4415" s="147" t="str">
        <f>IF('TSA Input'!$J4390="","",IF('TSA Input'!$J4390="Yes",'TSA Input'!$I4390,""))</f>
        <v/>
      </c>
      <c r="L4415" s="147" t="str">
        <f>IF('TSA Input'!$J4390="","",IF('TSA Input'!$J4390="Yes",'TSA Input'!$E4390,""))</f>
        <v/>
      </c>
      <c r="M4415" s="45" t="str">
        <f t="shared" si="3"/>
        <v/>
      </c>
      <c r="N4415" s="48"/>
      <c r="O4415" s="49"/>
      <c r="P4415" s="148" t="s">
        <v>31</v>
      </c>
      <c r="Q4415" s="149" t="s">
        <v>31</v>
      </c>
      <c r="R4415" s="1"/>
    </row>
    <row r="4416" spans="1:18" ht="15.75" hidden="1" customHeight="1">
      <c r="A4416" s="1" t="str">
        <f t="shared" si="1"/>
        <v/>
      </c>
      <c r="B4416" s="1"/>
      <c r="C4416" s="38" t="str">
        <f>IF('TSA Input'!J4391="","",IF('TSA Input'!J4391="Yes",'TSA Input'!B4391,"Ineligible"))</f>
        <v/>
      </c>
      <c r="D4416" s="39" t="str">
        <f>IF('TSA Input'!J4391="","",IF('TSA Input'!J4391="Yes",'TSA Input'!H4391,""))</f>
        <v/>
      </c>
      <c r="E4416" s="40" t="str">
        <f>IF('TSA Input'!J4391="","",IF('TSA Input'!J4391="Yes",'TSA Input'!G4391,""))</f>
        <v/>
      </c>
      <c r="F4416" s="42" t="str">
        <f>IF('TSA Input'!J4391="","",IF('TSA Input'!J4391="Yes",'TSA Input'!C4391,""))</f>
        <v/>
      </c>
      <c r="G4416" s="43" t="str">
        <f>IF('TSA Input'!J4391="","",IF('TSA Input'!J4391="Yes",'TSA Input'!I4391,""))</f>
        <v/>
      </c>
      <c r="H4416" s="43" t="str">
        <f>IF('TSA Input'!J4391="","",IF('TSA Input'!J4391="Yes",'TSA Input'!E4391,""))</f>
        <v/>
      </c>
      <c r="I4416" s="45" t="str">
        <f t="shared" si="2"/>
        <v/>
      </c>
      <c r="J4416" s="146" t="str">
        <f>IF('TSA Input'!$J4391="","",IF('TSA Input'!$J4391="Yes",'TSA Input'!$C4391,""))</f>
        <v/>
      </c>
      <c r="K4416" s="147" t="str">
        <f>IF('TSA Input'!$J4391="","",IF('TSA Input'!$J4391="Yes",'TSA Input'!$I4391,""))</f>
        <v/>
      </c>
      <c r="L4416" s="147" t="str">
        <f>IF('TSA Input'!$J4391="","",IF('TSA Input'!$J4391="Yes",'TSA Input'!$E4391,""))</f>
        <v/>
      </c>
      <c r="M4416" s="45" t="str">
        <f t="shared" si="3"/>
        <v/>
      </c>
      <c r="N4416" s="48"/>
      <c r="O4416" s="49"/>
      <c r="P4416" s="148" t="s">
        <v>31</v>
      </c>
      <c r="Q4416" s="149" t="s">
        <v>31</v>
      </c>
      <c r="R4416" s="1"/>
    </row>
    <row r="4417" spans="1:18" ht="15.75" hidden="1" customHeight="1">
      <c r="A4417" s="1" t="str">
        <f t="shared" si="1"/>
        <v/>
      </c>
      <c r="B4417" s="1"/>
      <c r="C4417" s="38" t="str">
        <f>IF('TSA Input'!J4392="","",IF('TSA Input'!J4392="Yes",'TSA Input'!B4392,"Ineligible"))</f>
        <v/>
      </c>
      <c r="D4417" s="39" t="str">
        <f>IF('TSA Input'!J4392="","",IF('TSA Input'!J4392="Yes",'TSA Input'!H4392,""))</f>
        <v/>
      </c>
      <c r="E4417" s="40" t="str">
        <f>IF('TSA Input'!J4392="","",IF('TSA Input'!J4392="Yes",'TSA Input'!G4392,""))</f>
        <v/>
      </c>
      <c r="F4417" s="42" t="str">
        <f>IF('TSA Input'!J4392="","",IF('TSA Input'!J4392="Yes",'TSA Input'!C4392,""))</f>
        <v/>
      </c>
      <c r="G4417" s="43" t="str">
        <f>IF('TSA Input'!J4392="","",IF('TSA Input'!J4392="Yes",'TSA Input'!I4392,""))</f>
        <v/>
      </c>
      <c r="H4417" s="43" t="str">
        <f>IF('TSA Input'!J4392="","",IF('TSA Input'!J4392="Yes",'TSA Input'!E4392,""))</f>
        <v/>
      </c>
      <c r="I4417" s="45" t="str">
        <f t="shared" si="2"/>
        <v/>
      </c>
      <c r="J4417" s="146" t="str">
        <f>IF('TSA Input'!$J4392="","",IF('TSA Input'!$J4392="Yes",'TSA Input'!$C4392,""))</f>
        <v/>
      </c>
      <c r="K4417" s="147" t="str">
        <f>IF('TSA Input'!$J4392="","",IF('TSA Input'!$J4392="Yes",'TSA Input'!$I4392,""))</f>
        <v/>
      </c>
      <c r="L4417" s="147" t="str">
        <f>IF('TSA Input'!$J4392="","",IF('TSA Input'!$J4392="Yes",'TSA Input'!$E4392,""))</f>
        <v/>
      </c>
      <c r="M4417" s="45" t="str">
        <f t="shared" si="3"/>
        <v/>
      </c>
      <c r="N4417" s="48"/>
      <c r="O4417" s="49"/>
      <c r="P4417" s="148" t="s">
        <v>31</v>
      </c>
      <c r="Q4417" s="149" t="s">
        <v>31</v>
      </c>
      <c r="R4417" s="1"/>
    </row>
    <row r="4418" spans="1:18" ht="15.75" hidden="1" customHeight="1">
      <c r="A4418" s="1" t="str">
        <f t="shared" si="1"/>
        <v/>
      </c>
      <c r="B4418" s="1"/>
      <c r="C4418" s="38" t="str">
        <f>IF('TSA Input'!J4393="","",IF('TSA Input'!J4393="Yes",'TSA Input'!B4393,"Ineligible"))</f>
        <v/>
      </c>
      <c r="D4418" s="39" t="str">
        <f>IF('TSA Input'!J4393="","",IF('TSA Input'!J4393="Yes",'TSA Input'!H4393,""))</f>
        <v/>
      </c>
      <c r="E4418" s="40" t="str">
        <f>IF('TSA Input'!J4393="","",IF('TSA Input'!J4393="Yes",'TSA Input'!G4393,""))</f>
        <v/>
      </c>
      <c r="F4418" s="42" t="str">
        <f>IF('TSA Input'!J4393="","",IF('TSA Input'!J4393="Yes",'TSA Input'!C4393,""))</f>
        <v/>
      </c>
      <c r="G4418" s="43" t="str">
        <f>IF('TSA Input'!J4393="","",IF('TSA Input'!J4393="Yes",'TSA Input'!I4393,""))</f>
        <v/>
      </c>
      <c r="H4418" s="43" t="str">
        <f>IF('TSA Input'!J4393="","",IF('TSA Input'!J4393="Yes",'TSA Input'!E4393,""))</f>
        <v/>
      </c>
      <c r="I4418" s="45" t="str">
        <f t="shared" si="2"/>
        <v/>
      </c>
      <c r="J4418" s="146" t="str">
        <f>IF('TSA Input'!$J4393="","",IF('TSA Input'!$J4393="Yes",'TSA Input'!$C4393,""))</f>
        <v/>
      </c>
      <c r="K4418" s="147" t="str">
        <f>IF('TSA Input'!$J4393="","",IF('TSA Input'!$J4393="Yes",'TSA Input'!$I4393,""))</f>
        <v/>
      </c>
      <c r="L4418" s="147" t="str">
        <f>IF('TSA Input'!$J4393="","",IF('TSA Input'!$J4393="Yes",'TSA Input'!$E4393,""))</f>
        <v/>
      </c>
      <c r="M4418" s="45" t="str">
        <f t="shared" si="3"/>
        <v/>
      </c>
      <c r="N4418" s="48"/>
      <c r="O4418" s="49"/>
      <c r="P4418" s="148" t="s">
        <v>31</v>
      </c>
      <c r="Q4418" s="149" t="s">
        <v>31</v>
      </c>
      <c r="R4418" s="1"/>
    </row>
    <row r="4419" spans="1:18" ht="15.75" hidden="1" customHeight="1">
      <c r="A4419" s="1" t="str">
        <f t="shared" si="1"/>
        <v/>
      </c>
      <c r="B4419" s="1"/>
      <c r="C4419" s="38" t="str">
        <f>IF('TSA Input'!J4394="","",IF('TSA Input'!J4394="Yes",'TSA Input'!B4394,"Ineligible"))</f>
        <v/>
      </c>
      <c r="D4419" s="39" t="str">
        <f>IF('TSA Input'!J4394="","",IF('TSA Input'!J4394="Yes",'TSA Input'!H4394,""))</f>
        <v/>
      </c>
      <c r="E4419" s="40" t="str">
        <f>IF('TSA Input'!J4394="","",IF('TSA Input'!J4394="Yes",'TSA Input'!G4394,""))</f>
        <v/>
      </c>
      <c r="F4419" s="42" t="str">
        <f>IF('TSA Input'!J4394="","",IF('TSA Input'!J4394="Yes",'TSA Input'!C4394,""))</f>
        <v/>
      </c>
      <c r="G4419" s="43" t="str">
        <f>IF('TSA Input'!J4394="","",IF('TSA Input'!J4394="Yes",'TSA Input'!I4394,""))</f>
        <v/>
      </c>
      <c r="H4419" s="43" t="str">
        <f>IF('TSA Input'!J4394="","",IF('TSA Input'!J4394="Yes",'TSA Input'!E4394,""))</f>
        <v/>
      </c>
      <c r="I4419" s="45" t="str">
        <f t="shared" si="2"/>
        <v/>
      </c>
      <c r="J4419" s="146" t="str">
        <f>IF('TSA Input'!$J4394="","",IF('TSA Input'!$J4394="Yes",'TSA Input'!$C4394,""))</f>
        <v/>
      </c>
      <c r="K4419" s="147" t="str">
        <f>IF('TSA Input'!$J4394="","",IF('TSA Input'!$J4394="Yes",'TSA Input'!$I4394,""))</f>
        <v/>
      </c>
      <c r="L4419" s="147" t="str">
        <f>IF('TSA Input'!$J4394="","",IF('TSA Input'!$J4394="Yes",'TSA Input'!$E4394,""))</f>
        <v/>
      </c>
      <c r="M4419" s="45" t="str">
        <f t="shared" si="3"/>
        <v/>
      </c>
      <c r="N4419" s="48"/>
      <c r="O4419" s="49"/>
      <c r="P4419" s="148" t="s">
        <v>31</v>
      </c>
      <c r="Q4419" s="149" t="s">
        <v>31</v>
      </c>
      <c r="R4419" s="1"/>
    </row>
    <row r="4420" spans="1:18" ht="15.75" hidden="1" customHeight="1">
      <c r="A4420" s="1" t="str">
        <f t="shared" si="1"/>
        <v/>
      </c>
      <c r="B4420" s="1"/>
      <c r="C4420" s="38" t="str">
        <f>IF('TSA Input'!J4395="","",IF('TSA Input'!J4395="Yes",'TSA Input'!B4395,"Ineligible"))</f>
        <v/>
      </c>
      <c r="D4420" s="39" t="str">
        <f>IF('TSA Input'!J4395="","",IF('TSA Input'!J4395="Yes",'TSA Input'!H4395,""))</f>
        <v/>
      </c>
      <c r="E4420" s="40" t="str">
        <f>IF('TSA Input'!J4395="","",IF('TSA Input'!J4395="Yes",'TSA Input'!G4395,""))</f>
        <v/>
      </c>
      <c r="F4420" s="42" t="str">
        <f>IF('TSA Input'!J4395="","",IF('TSA Input'!J4395="Yes",'TSA Input'!C4395,""))</f>
        <v/>
      </c>
      <c r="G4420" s="43" t="str">
        <f>IF('TSA Input'!J4395="","",IF('TSA Input'!J4395="Yes",'TSA Input'!I4395,""))</f>
        <v/>
      </c>
      <c r="H4420" s="43" t="str">
        <f>IF('TSA Input'!J4395="","",IF('TSA Input'!J4395="Yes",'TSA Input'!E4395,""))</f>
        <v/>
      </c>
      <c r="I4420" s="45" t="str">
        <f t="shared" si="2"/>
        <v/>
      </c>
      <c r="J4420" s="146" t="str">
        <f>IF('TSA Input'!$J4395="","",IF('TSA Input'!$J4395="Yes",'TSA Input'!$C4395,""))</f>
        <v/>
      </c>
      <c r="K4420" s="147" t="str">
        <f>IF('TSA Input'!$J4395="","",IF('TSA Input'!$J4395="Yes",'TSA Input'!$I4395,""))</f>
        <v/>
      </c>
      <c r="L4420" s="147" t="str">
        <f>IF('TSA Input'!$J4395="","",IF('TSA Input'!$J4395="Yes",'TSA Input'!$E4395,""))</f>
        <v/>
      </c>
      <c r="M4420" s="45" t="str">
        <f t="shared" si="3"/>
        <v/>
      </c>
      <c r="N4420" s="48"/>
      <c r="O4420" s="49"/>
      <c r="P4420" s="148" t="s">
        <v>31</v>
      </c>
      <c r="Q4420" s="149" t="s">
        <v>31</v>
      </c>
      <c r="R4420" s="1"/>
    </row>
    <row r="4421" spans="1:18" ht="15.75" hidden="1" customHeight="1">
      <c r="A4421" s="1" t="str">
        <f t="shared" si="1"/>
        <v/>
      </c>
      <c r="B4421" s="1"/>
      <c r="C4421" s="38" t="str">
        <f>IF('TSA Input'!J4396="","",IF('TSA Input'!J4396="Yes",'TSA Input'!B4396,"Ineligible"))</f>
        <v/>
      </c>
      <c r="D4421" s="39" t="str">
        <f>IF('TSA Input'!J4396="","",IF('TSA Input'!J4396="Yes",'TSA Input'!H4396,""))</f>
        <v/>
      </c>
      <c r="E4421" s="40" t="str">
        <f>IF('TSA Input'!J4396="","",IF('TSA Input'!J4396="Yes",'TSA Input'!G4396,""))</f>
        <v/>
      </c>
      <c r="F4421" s="42" t="str">
        <f>IF('TSA Input'!J4396="","",IF('TSA Input'!J4396="Yes",'TSA Input'!C4396,""))</f>
        <v/>
      </c>
      <c r="G4421" s="43" t="str">
        <f>IF('TSA Input'!J4396="","",IF('TSA Input'!J4396="Yes",'TSA Input'!I4396,""))</f>
        <v/>
      </c>
      <c r="H4421" s="43" t="str">
        <f>IF('TSA Input'!J4396="","",IF('TSA Input'!J4396="Yes",'TSA Input'!E4396,""))</f>
        <v/>
      </c>
      <c r="I4421" s="45" t="str">
        <f t="shared" si="2"/>
        <v/>
      </c>
      <c r="J4421" s="146" t="str">
        <f>IF('TSA Input'!$J4396="","",IF('TSA Input'!$J4396="Yes",'TSA Input'!$C4396,""))</f>
        <v/>
      </c>
      <c r="K4421" s="147" t="str">
        <f>IF('TSA Input'!$J4396="","",IF('TSA Input'!$J4396="Yes",'TSA Input'!$I4396,""))</f>
        <v/>
      </c>
      <c r="L4421" s="147" t="str">
        <f>IF('TSA Input'!$J4396="","",IF('TSA Input'!$J4396="Yes",'TSA Input'!$E4396,""))</f>
        <v/>
      </c>
      <c r="M4421" s="45" t="str">
        <f t="shared" si="3"/>
        <v/>
      </c>
      <c r="N4421" s="48"/>
      <c r="O4421" s="49"/>
      <c r="P4421" s="148" t="s">
        <v>31</v>
      </c>
      <c r="Q4421" s="149" t="s">
        <v>31</v>
      </c>
      <c r="R4421" s="1"/>
    </row>
    <row r="4422" spans="1:18" ht="15.75" hidden="1" customHeight="1">
      <c r="A4422" s="1" t="str">
        <f t="shared" si="1"/>
        <v/>
      </c>
      <c r="B4422" s="1"/>
      <c r="C4422" s="38" t="str">
        <f>IF('TSA Input'!J4397="","",IF('TSA Input'!J4397="Yes",'TSA Input'!B4397,"Ineligible"))</f>
        <v/>
      </c>
      <c r="D4422" s="39" t="str">
        <f>IF('TSA Input'!J4397="","",IF('TSA Input'!J4397="Yes",'TSA Input'!H4397,""))</f>
        <v/>
      </c>
      <c r="E4422" s="40" t="str">
        <f>IF('TSA Input'!J4397="","",IF('TSA Input'!J4397="Yes",'TSA Input'!G4397,""))</f>
        <v/>
      </c>
      <c r="F4422" s="42" t="str">
        <f>IF('TSA Input'!J4397="","",IF('TSA Input'!J4397="Yes",'TSA Input'!C4397,""))</f>
        <v/>
      </c>
      <c r="G4422" s="43" t="str">
        <f>IF('TSA Input'!J4397="","",IF('TSA Input'!J4397="Yes",'TSA Input'!I4397,""))</f>
        <v/>
      </c>
      <c r="H4422" s="43" t="str">
        <f>IF('TSA Input'!J4397="","",IF('TSA Input'!J4397="Yes",'TSA Input'!E4397,""))</f>
        <v/>
      </c>
      <c r="I4422" s="45" t="str">
        <f t="shared" si="2"/>
        <v/>
      </c>
      <c r="J4422" s="146" t="str">
        <f>IF('TSA Input'!$J4397="","",IF('TSA Input'!$J4397="Yes",'TSA Input'!$C4397,""))</f>
        <v/>
      </c>
      <c r="K4422" s="147" t="str">
        <f>IF('TSA Input'!$J4397="","",IF('TSA Input'!$J4397="Yes",'TSA Input'!$I4397,""))</f>
        <v/>
      </c>
      <c r="L4422" s="147" t="str">
        <f>IF('TSA Input'!$J4397="","",IF('TSA Input'!$J4397="Yes",'TSA Input'!$E4397,""))</f>
        <v/>
      </c>
      <c r="M4422" s="45" t="str">
        <f t="shared" si="3"/>
        <v/>
      </c>
      <c r="N4422" s="48"/>
      <c r="O4422" s="49"/>
      <c r="P4422" s="148" t="s">
        <v>31</v>
      </c>
      <c r="Q4422" s="149" t="s">
        <v>31</v>
      </c>
      <c r="R4422" s="1"/>
    </row>
    <row r="4423" spans="1:18" ht="15.75" hidden="1" customHeight="1">
      <c r="A4423" s="1" t="str">
        <f t="shared" si="1"/>
        <v/>
      </c>
      <c r="B4423" s="1"/>
      <c r="C4423" s="38" t="str">
        <f>IF('TSA Input'!J4398="","",IF('TSA Input'!J4398="Yes",'TSA Input'!B4398,"Ineligible"))</f>
        <v/>
      </c>
      <c r="D4423" s="39" t="str">
        <f>IF('TSA Input'!J4398="","",IF('TSA Input'!J4398="Yes",'TSA Input'!H4398,""))</f>
        <v/>
      </c>
      <c r="E4423" s="40" t="str">
        <f>IF('TSA Input'!J4398="","",IF('TSA Input'!J4398="Yes",'TSA Input'!G4398,""))</f>
        <v/>
      </c>
      <c r="F4423" s="42" t="str">
        <f>IF('TSA Input'!J4398="","",IF('TSA Input'!J4398="Yes",'TSA Input'!C4398,""))</f>
        <v/>
      </c>
      <c r="G4423" s="43" t="str">
        <f>IF('TSA Input'!J4398="","",IF('TSA Input'!J4398="Yes",'TSA Input'!I4398,""))</f>
        <v/>
      </c>
      <c r="H4423" s="43" t="str">
        <f>IF('TSA Input'!J4398="","",IF('TSA Input'!J4398="Yes",'TSA Input'!E4398,""))</f>
        <v/>
      </c>
      <c r="I4423" s="45" t="str">
        <f t="shared" si="2"/>
        <v/>
      </c>
      <c r="J4423" s="146" t="str">
        <f>IF('TSA Input'!$J4398="","",IF('TSA Input'!$J4398="Yes",'TSA Input'!$C4398,""))</f>
        <v/>
      </c>
      <c r="K4423" s="147" t="str">
        <f>IF('TSA Input'!$J4398="","",IF('TSA Input'!$J4398="Yes",'TSA Input'!$I4398,""))</f>
        <v/>
      </c>
      <c r="L4423" s="147" t="str">
        <f>IF('TSA Input'!$J4398="","",IF('TSA Input'!$J4398="Yes",'TSA Input'!$E4398,""))</f>
        <v/>
      </c>
      <c r="M4423" s="45" t="str">
        <f t="shared" si="3"/>
        <v/>
      </c>
      <c r="N4423" s="48"/>
      <c r="O4423" s="49"/>
      <c r="P4423" s="148" t="s">
        <v>31</v>
      </c>
      <c r="Q4423" s="149" t="s">
        <v>31</v>
      </c>
      <c r="R4423" s="1"/>
    </row>
    <row r="4424" spans="1:18" ht="15.75" hidden="1" customHeight="1">
      <c r="A4424" s="1" t="str">
        <f t="shared" si="1"/>
        <v/>
      </c>
      <c r="B4424" s="1"/>
      <c r="C4424" s="38" t="str">
        <f>IF('TSA Input'!J4399="","",IF('TSA Input'!J4399="Yes",'TSA Input'!B4399,"Ineligible"))</f>
        <v/>
      </c>
      <c r="D4424" s="39" t="str">
        <f>IF('TSA Input'!J4399="","",IF('TSA Input'!J4399="Yes",'TSA Input'!H4399,""))</f>
        <v/>
      </c>
      <c r="E4424" s="40" t="str">
        <f>IF('TSA Input'!J4399="","",IF('TSA Input'!J4399="Yes",'TSA Input'!G4399,""))</f>
        <v/>
      </c>
      <c r="F4424" s="42" t="str">
        <f>IF('TSA Input'!J4399="","",IF('TSA Input'!J4399="Yes",'TSA Input'!C4399,""))</f>
        <v/>
      </c>
      <c r="G4424" s="43" t="str">
        <f>IF('TSA Input'!J4399="","",IF('TSA Input'!J4399="Yes",'TSA Input'!I4399,""))</f>
        <v/>
      </c>
      <c r="H4424" s="43" t="str">
        <f>IF('TSA Input'!J4399="","",IF('TSA Input'!J4399="Yes",'TSA Input'!E4399,""))</f>
        <v/>
      </c>
      <c r="I4424" s="45" t="str">
        <f t="shared" si="2"/>
        <v/>
      </c>
      <c r="J4424" s="146" t="str">
        <f>IF('TSA Input'!$J4399="","",IF('TSA Input'!$J4399="Yes",'TSA Input'!$C4399,""))</f>
        <v/>
      </c>
      <c r="K4424" s="147" t="str">
        <f>IF('TSA Input'!$J4399="","",IF('TSA Input'!$J4399="Yes",'TSA Input'!$I4399,""))</f>
        <v/>
      </c>
      <c r="L4424" s="147" t="str">
        <f>IF('TSA Input'!$J4399="","",IF('TSA Input'!$J4399="Yes",'TSA Input'!$E4399,""))</f>
        <v/>
      </c>
      <c r="M4424" s="45" t="str">
        <f t="shared" si="3"/>
        <v/>
      </c>
      <c r="N4424" s="48"/>
      <c r="O4424" s="49"/>
      <c r="P4424" s="148" t="s">
        <v>31</v>
      </c>
      <c r="Q4424" s="149" t="s">
        <v>31</v>
      </c>
      <c r="R4424" s="1"/>
    </row>
    <row r="4425" spans="1:18" ht="15.75" hidden="1" customHeight="1">
      <c r="A4425" s="1" t="str">
        <f t="shared" si="1"/>
        <v/>
      </c>
      <c r="B4425" s="1"/>
      <c r="C4425" s="38" t="str">
        <f>IF('TSA Input'!J4400="","",IF('TSA Input'!J4400="Yes",'TSA Input'!B4400,"Ineligible"))</f>
        <v/>
      </c>
      <c r="D4425" s="39" t="str">
        <f>IF('TSA Input'!J4400="","",IF('TSA Input'!J4400="Yes",'TSA Input'!H4400,""))</f>
        <v/>
      </c>
      <c r="E4425" s="40" t="str">
        <f>IF('TSA Input'!J4400="","",IF('TSA Input'!J4400="Yes",'TSA Input'!G4400,""))</f>
        <v/>
      </c>
      <c r="F4425" s="42" t="str">
        <f>IF('TSA Input'!J4400="","",IF('TSA Input'!J4400="Yes",'TSA Input'!C4400,""))</f>
        <v/>
      </c>
      <c r="G4425" s="43" t="str">
        <f>IF('TSA Input'!J4400="","",IF('TSA Input'!J4400="Yes",'TSA Input'!I4400,""))</f>
        <v/>
      </c>
      <c r="H4425" s="43" t="str">
        <f>IF('TSA Input'!J4400="","",IF('TSA Input'!J4400="Yes",'TSA Input'!E4400,""))</f>
        <v/>
      </c>
      <c r="I4425" s="45" t="str">
        <f t="shared" si="2"/>
        <v/>
      </c>
      <c r="J4425" s="146" t="str">
        <f>IF('TSA Input'!$J4400="","",IF('TSA Input'!$J4400="Yes",'TSA Input'!$C4400,""))</f>
        <v/>
      </c>
      <c r="K4425" s="147" t="str">
        <f>IF('TSA Input'!$J4400="","",IF('TSA Input'!$J4400="Yes",'TSA Input'!$I4400,""))</f>
        <v/>
      </c>
      <c r="L4425" s="147" t="str">
        <f>IF('TSA Input'!$J4400="","",IF('TSA Input'!$J4400="Yes",'TSA Input'!$E4400,""))</f>
        <v/>
      </c>
      <c r="M4425" s="45" t="str">
        <f t="shared" si="3"/>
        <v/>
      </c>
      <c r="N4425" s="48"/>
      <c r="O4425" s="49"/>
      <c r="P4425" s="148" t="s">
        <v>31</v>
      </c>
      <c r="Q4425" s="149" t="s">
        <v>31</v>
      </c>
      <c r="R4425" s="1"/>
    </row>
    <row r="4426" spans="1:18" ht="15.75" hidden="1" customHeight="1">
      <c r="A4426" s="1" t="str">
        <f t="shared" si="1"/>
        <v/>
      </c>
      <c r="B4426" s="1"/>
      <c r="C4426" s="38" t="str">
        <f>IF('TSA Input'!J4401="","",IF('TSA Input'!J4401="Yes",'TSA Input'!B4401,"Ineligible"))</f>
        <v/>
      </c>
      <c r="D4426" s="39" t="str">
        <f>IF('TSA Input'!J4401="","",IF('TSA Input'!J4401="Yes",'TSA Input'!H4401,""))</f>
        <v/>
      </c>
      <c r="E4426" s="40" t="str">
        <f>IF('TSA Input'!J4401="","",IF('TSA Input'!J4401="Yes",'TSA Input'!G4401,""))</f>
        <v/>
      </c>
      <c r="F4426" s="42" t="str">
        <f>IF('TSA Input'!J4401="","",IF('TSA Input'!J4401="Yes",'TSA Input'!C4401,""))</f>
        <v/>
      </c>
      <c r="G4426" s="43" t="str">
        <f>IF('TSA Input'!J4401="","",IF('TSA Input'!J4401="Yes",'TSA Input'!I4401,""))</f>
        <v/>
      </c>
      <c r="H4426" s="43" t="str">
        <f>IF('TSA Input'!J4401="","",IF('TSA Input'!J4401="Yes",'TSA Input'!E4401,""))</f>
        <v/>
      </c>
      <c r="I4426" s="45" t="str">
        <f t="shared" si="2"/>
        <v/>
      </c>
      <c r="J4426" s="146" t="str">
        <f>IF('TSA Input'!$J4401="","",IF('TSA Input'!$J4401="Yes",'TSA Input'!$C4401,""))</f>
        <v/>
      </c>
      <c r="K4426" s="147" t="str">
        <f>IF('TSA Input'!$J4401="","",IF('TSA Input'!$J4401="Yes",'TSA Input'!$I4401,""))</f>
        <v/>
      </c>
      <c r="L4426" s="147" t="str">
        <f>IF('TSA Input'!$J4401="","",IF('TSA Input'!$J4401="Yes",'TSA Input'!$E4401,""))</f>
        <v/>
      </c>
      <c r="M4426" s="45" t="str">
        <f t="shared" si="3"/>
        <v/>
      </c>
      <c r="N4426" s="48"/>
      <c r="O4426" s="49"/>
      <c r="P4426" s="148" t="s">
        <v>31</v>
      </c>
      <c r="Q4426" s="149" t="s">
        <v>31</v>
      </c>
      <c r="R4426" s="1"/>
    </row>
    <row r="4427" spans="1:18" ht="15.75" hidden="1" customHeight="1">
      <c r="A4427" s="1" t="str">
        <f t="shared" si="1"/>
        <v/>
      </c>
      <c r="B4427" s="1"/>
      <c r="C4427" s="38" t="str">
        <f>IF('TSA Input'!J4402="","",IF('TSA Input'!J4402="Yes",'TSA Input'!B4402,"Ineligible"))</f>
        <v/>
      </c>
      <c r="D4427" s="39" t="str">
        <f>IF('TSA Input'!J4402="","",IF('TSA Input'!J4402="Yes",'TSA Input'!H4402,""))</f>
        <v/>
      </c>
      <c r="E4427" s="40" t="str">
        <f>IF('TSA Input'!J4402="","",IF('TSA Input'!J4402="Yes",'TSA Input'!G4402,""))</f>
        <v/>
      </c>
      <c r="F4427" s="42" t="str">
        <f>IF('TSA Input'!J4402="","",IF('TSA Input'!J4402="Yes",'TSA Input'!C4402,""))</f>
        <v/>
      </c>
      <c r="G4427" s="43" t="str">
        <f>IF('TSA Input'!J4402="","",IF('TSA Input'!J4402="Yes",'TSA Input'!I4402,""))</f>
        <v/>
      </c>
      <c r="H4427" s="43" t="str">
        <f>IF('TSA Input'!J4402="","",IF('TSA Input'!J4402="Yes",'TSA Input'!E4402,""))</f>
        <v/>
      </c>
      <c r="I4427" s="45" t="str">
        <f t="shared" si="2"/>
        <v/>
      </c>
      <c r="J4427" s="146" t="str">
        <f>IF('TSA Input'!$J4402="","",IF('TSA Input'!$J4402="Yes",'TSA Input'!$C4402,""))</f>
        <v/>
      </c>
      <c r="K4427" s="147" t="str">
        <f>IF('TSA Input'!$J4402="","",IF('TSA Input'!$J4402="Yes",'TSA Input'!$I4402,""))</f>
        <v/>
      </c>
      <c r="L4427" s="147" t="str">
        <f>IF('TSA Input'!$J4402="","",IF('TSA Input'!$J4402="Yes",'TSA Input'!$E4402,""))</f>
        <v/>
      </c>
      <c r="M4427" s="45" t="str">
        <f t="shared" si="3"/>
        <v/>
      </c>
      <c r="N4427" s="48"/>
      <c r="O4427" s="49"/>
      <c r="P4427" s="148" t="s">
        <v>31</v>
      </c>
      <c r="Q4427" s="149" t="s">
        <v>31</v>
      </c>
      <c r="R4427" s="1"/>
    </row>
    <row r="4428" spans="1:18" ht="15.75" hidden="1" customHeight="1">
      <c r="A4428" s="1" t="str">
        <f t="shared" si="1"/>
        <v/>
      </c>
      <c r="B4428" s="1"/>
      <c r="C4428" s="38" t="str">
        <f>IF('TSA Input'!J4403="","",IF('TSA Input'!J4403="Yes",'TSA Input'!B4403,"Ineligible"))</f>
        <v/>
      </c>
      <c r="D4428" s="39" t="str">
        <f>IF('TSA Input'!J4403="","",IF('TSA Input'!J4403="Yes",'TSA Input'!H4403,""))</f>
        <v/>
      </c>
      <c r="E4428" s="40" t="str">
        <f>IF('TSA Input'!J4403="","",IF('TSA Input'!J4403="Yes",'TSA Input'!G4403,""))</f>
        <v/>
      </c>
      <c r="F4428" s="42" t="str">
        <f>IF('TSA Input'!J4403="","",IF('TSA Input'!J4403="Yes",'TSA Input'!C4403,""))</f>
        <v/>
      </c>
      <c r="G4428" s="43" t="str">
        <f>IF('TSA Input'!J4403="","",IF('TSA Input'!J4403="Yes",'TSA Input'!I4403,""))</f>
        <v/>
      </c>
      <c r="H4428" s="43" t="str">
        <f>IF('TSA Input'!J4403="","",IF('TSA Input'!J4403="Yes",'TSA Input'!E4403,""))</f>
        <v/>
      </c>
      <c r="I4428" s="45" t="str">
        <f t="shared" si="2"/>
        <v/>
      </c>
      <c r="J4428" s="146" t="str">
        <f>IF('TSA Input'!$J4403="","",IF('TSA Input'!$J4403="Yes",'TSA Input'!$C4403,""))</f>
        <v/>
      </c>
      <c r="K4428" s="147" t="str">
        <f>IF('TSA Input'!$J4403="","",IF('TSA Input'!$J4403="Yes",'TSA Input'!$I4403,""))</f>
        <v/>
      </c>
      <c r="L4428" s="147" t="str">
        <f>IF('TSA Input'!$J4403="","",IF('TSA Input'!$J4403="Yes",'TSA Input'!$E4403,""))</f>
        <v/>
      </c>
      <c r="M4428" s="45" t="str">
        <f t="shared" si="3"/>
        <v/>
      </c>
      <c r="N4428" s="48"/>
      <c r="O4428" s="49"/>
      <c r="P4428" s="148" t="s">
        <v>31</v>
      </c>
      <c r="Q4428" s="149" t="s">
        <v>31</v>
      </c>
      <c r="R4428" s="1"/>
    </row>
    <row r="4429" spans="1:18" ht="15.75" hidden="1" customHeight="1">
      <c r="A4429" s="1" t="str">
        <f t="shared" si="1"/>
        <v/>
      </c>
      <c r="B4429" s="1"/>
      <c r="C4429" s="38" t="str">
        <f>IF('TSA Input'!J4404="","",IF('TSA Input'!J4404="Yes",'TSA Input'!B4404,"Ineligible"))</f>
        <v/>
      </c>
      <c r="D4429" s="39" t="str">
        <f>IF('TSA Input'!J4404="","",IF('TSA Input'!J4404="Yes",'TSA Input'!H4404,""))</f>
        <v/>
      </c>
      <c r="E4429" s="40" t="str">
        <f>IF('TSA Input'!J4404="","",IF('TSA Input'!J4404="Yes",'TSA Input'!G4404,""))</f>
        <v/>
      </c>
      <c r="F4429" s="42" t="str">
        <f>IF('TSA Input'!J4404="","",IF('TSA Input'!J4404="Yes",'TSA Input'!C4404,""))</f>
        <v/>
      </c>
      <c r="G4429" s="43" t="str">
        <f>IF('TSA Input'!J4404="","",IF('TSA Input'!J4404="Yes",'TSA Input'!I4404,""))</f>
        <v/>
      </c>
      <c r="H4429" s="43" t="str">
        <f>IF('TSA Input'!J4404="","",IF('TSA Input'!J4404="Yes",'TSA Input'!E4404,""))</f>
        <v/>
      </c>
      <c r="I4429" s="45" t="str">
        <f t="shared" si="2"/>
        <v/>
      </c>
      <c r="J4429" s="146" t="str">
        <f>IF('TSA Input'!$J4404="","",IF('TSA Input'!$J4404="Yes",'TSA Input'!$C4404,""))</f>
        <v/>
      </c>
      <c r="K4429" s="147" t="str">
        <f>IF('TSA Input'!$J4404="","",IF('TSA Input'!$J4404="Yes",'TSA Input'!$I4404,""))</f>
        <v/>
      </c>
      <c r="L4429" s="147" t="str">
        <f>IF('TSA Input'!$J4404="","",IF('TSA Input'!$J4404="Yes",'TSA Input'!$E4404,""))</f>
        <v/>
      </c>
      <c r="M4429" s="45" t="str">
        <f t="shared" si="3"/>
        <v/>
      </c>
      <c r="N4429" s="48"/>
      <c r="O4429" s="49"/>
      <c r="P4429" s="148" t="s">
        <v>31</v>
      </c>
      <c r="Q4429" s="149" t="s">
        <v>31</v>
      </c>
      <c r="R4429" s="1"/>
    </row>
    <row r="4430" spans="1:18" ht="15.75" hidden="1" customHeight="1">
      <c r="A4430" s="1" t="str">
        <f t="shared" si="1"/>
        <v/>
      </c>
      <c r="B4430" s="1"/>
      <c r="C4430" s="38" t="str">
        <f>IF('TSA Input'!J4405="","",IF('TSA Input'!J4405="Yes",'TSA Input'!B4405,"Ineligible"))</f>
        <v/>
      </c>
      <c r="D4430" s="39" t="str">
        <f>IF('TSA Input'!J4405="","",IF('TSA Input'!J4405="Yes",'TSA Input'!H4405,""))</f>
        <v/>
      </c>
      <c r="E4430" s="40" t="str">
        <f>IF('TSA Input'!J4405="","",IF('TSA Input'!J4405="Yes",'TSA Input'!G4405,""))</f>
        <v/>
      </c>
      <c r="F4430" s="42" t="str">
        <f>IF('TSA Input'!J4405="","",IF('TSA Input'!J4405="Yes",'TSA Input'!C4405,""))</f>
        <v/>
      </c>
      <c r="G4430" s="43" t="str">
        <f>IF('TSA Input'!J4405="","",IF('TSA Input'!J4405="Yes",'TSA Input'!I4405,""))</f>
        <v/>
      </c>
      <c r="H4430" s="43" t="str">
        <f>IF('TSA Input'!J4405="","",IF('TSA Input'!J4405="Yes",'TSA Input'!E4405,""))</f>
        <v/>
      </c>
      <c r="I4430" s="45" t="str">
        <f t="shared" si="2"/>
        <v/>
      </c>
      <c r="J4430" s="146" t="str">
        <f>IF('TSA Input'!$J4405="","",IF('TSA Input'!$J4405="Yes",'TSA Input'!$C4405,""))</f>
        <v/>
      </c>
      <c r="K4430" s="147" t="str">
        <f>IF('TSA Input'!$J4405="","",IF('TSA Input'!$J4405="Yes",'TSA Input'!$I4405,""))</f>
        <v/>
      </c>
      <c r="L4430" s="147" t="str">
        <f>IF('TSA Input'!$J4405="","",IF('TSA Input'!$J4405="Yes",'TSA Input'!$E4405,""))</f>
        <v/>
      </c>
      <c r="M4430" s="45" t="str">
        <f t="shared" si="3"/>
        <v/>
      </c>
      <c r="N4430" s="48"/>
      <c r="O4430" s="49"/>
      <c r="P4430" s="148" t="s">
        <v>31</v>
      </c>
      <c r="Q4430" s="149" t="s">
        <v>31</v>
      </c>
      <c r="R4430" s="1"/>
    </row>
    <row r="4431" spans="1:18" ht="15.75" hidden="1" customHeight="1">
      <c r="A4431" s="1" t="str">
        <f t="shared" si="1"/>
        <v/>
      </c>
      <c r="B4431" s="1"/>
      <c r="C4431" s="38" t="str">
        <f>IF('TSA Input'!J4406="","",IF('TSA Input'!J4406="Yes",'TSA Input'!B4406,"Ineligible"))</f>
        <v/>
      </c>
      <c r="D4431" s="39" t="str">
        <f>IF('TSA Input'!J4406="","",IF('TSA Input'!J4406="Yes",'TSA Input'!H4406,""))</f>
        <v/>
      </c>
      <c r="E4431" s="40" t="str">
        <f>IF('TSA Input'!J4406="","",IF('TSA Input'!J4406="Yes",'TSA Input'!G4406,""))</f>
        <v/>
      </c>
      <c r="F4431" s="42" t="str">
        <f>IF('TSA Input'!J4406="","",IF('TSA Input'!J4406="Yes",'TSA Input'!C4406,""))</f>
        <v/>
      </c>
      <c r="G4431" s="43" t="str">
        <f>IF('TSA Input'!J4406="","",IF('TSA Input'!J4406="Yes",'TSA Input'!I4406,""))</f>
        <v/>
      </c>
      <c r="H4431" s="43" t="str">
        <f>IF('TSA Input'!J4406="","",IF('TSA Input'!J4406="Yes",'TSA Input'!E4406,""))</f>
        <v/>
      </c>
      <c r="I4431" s="45" t="str">
        <f t="shared" si="2"/>
        <v/>
      </c>
      <c r="J4431" s="146" t="str">
        <f>IF('TSA Input'!$J4406="","",IF('TSA Input'!$J4406="Yes",'TSA Input'!$C4406,""))</f>
        <v/>
      </c>
      <c r="K4431" s="147" t="str">
        <f>IF('TSA Input'!$J4406="","",IF('TSA Input'!$J4406="Yes",'TSA Input'!$I4406,""))</f>
        <v/>
      </c>
      <c r="L4431" s="147" t="str">
        <f>IF('TSA Input'!$J4406="","",IF('TSA Input'!$J4406="Yes",'TSA Input'!$E4406,""))</f>
        <v/>
      </c>
      <c r="M4431" s="45" t="str">
        <f t="shared" si="3"/>
        <v/>
      </c>
      <c r="N4431" s="48"/>
      <c r="O4431" s="49"/>
      <c r="P4431" s="148" t="s">
        <v>31</v>
      </c>
      <c r="Q4431" s="149" t="s">
        <v>31</v>
      </c>
      <c r="R4431" s="1"/>
    </row>
    <row r="4432" spans="1:18" ht="15.75" hidden="1" customHeight="1">
      <c r="A4432" s="1" t="str">
        <f t="shared" si="1"/>
        <v/>
      </c>
      <c r="B4432" s="1"/>
      <c r="C4432" s="38" t="str">
        <f>IF('TSA Input'!J4407="","",IF('TSA Input'!J4407="Yes",'TSA Input'!B4407,"Ineligible"))</f>
        <v/>
      </c>
      <c r="D4432" s="39" t="str">
        <f>IF('TSA Input'!J4407="","",IF('TSA Input'!J4407="Yes",'TSA Input'!H4407,""))</f>
        <v/>
      </c>
      <c r="E4432" s="40" t="str">
        <f>IF('TSA Input'!J4407="","",IF('TSA Input'!J4407="Yes",'TSA Input'!G4407,""))</f>
        <v/>
      </c>
      <c r="F4432" s="42" t="str">
        <f>IF('TSA Input'!J4407="","",IF('TSA Input'!J4407="Yes",'TSA Input'!C4407,""))</f>
        <v/>
      </c>
      <c r="G4432" s="43" t="str">
        <f>IF('TSA Input'!J4407="","",IF('TSA Input'!J4407="Yes",'TSA Input'!I4407,""))</f>
        <v/>
      </c>
      <c r="H4432" s="43" t="str">
        <f>IF('TSA Input'!J4407="","",IF('TSA Input'!J4407="Yes",'TSA Input'!E4407,""))</f>
        <v/>
      </c>
      <c r="I4432" s="45" t="str">
        <f t="shared" si="2"/>
        <v/>
      </c>
      <c r="J4432" s="146" t="str">
        <f>IF('TSA Input'!$J4407="","",IF('TSA Input'!$J4407="Yes",'TSA Input'!$C4407,""))</f>
        <v/>
      </c>
      <c r="K4432" s="147" t="str">
        <f>IF('TSA Input'!$J4407="","",IF('TSA Input'!$J4407="Yes",'TSA Input'!$I4407,""))</f>
        <v/>
      </c>
      <c r="L4432" s="147" t="str">
        <f>IF('TSA Input'!$J4407="","",IF('TSA Input'!$J4407="Yes",'TSA Input'!$E4407,""))</f>
        <v/>
      </c>
      <c r="M4432" s="45" t="str">
        <f t="shared" si="3"/>
        <v/>
      </c>
      <c r="N4432" s="48"/>
      <c r="O4432" s="49"/>
      <c r="P4432" s="148" t="s">
        <v>31</v>
      </c>
      <c r="Q4432" s="149" t="s">
        <v>31</v>
      </c>
      <c r="R4432" s="1"/>
    </row>
    <row r="4433" spans="1:18" ht="15.75" hidden="1" customHeight="1">
      <c r="A4433" s="1" t="str">
        <f t="shared" si="1"/>
        <v/>
      </c>
      <c r="B4433" s="1"/>
      <c r="C4433" s="38" t="str">
        <f>IF('TSA Input'!J4408="","",IF('TSA Input'!J4408="Yes",'TSA Input'!B4408,"Ineligible"))</f>
        <v/>
      </c>
      <c r="D4433" s="39" t="str">
        <f>IF('TSA Input'!J4408="","",IF('TSA Input'!J4408="Yes",'TSA Input'!H4408,""))</f>
        <v/>
      </c>
      <c r="E4433" s="40" t="str">
        <f>IF('TSA Input'!J4408="","",IF('TSA Input'!J4408="Yes",'TSA Input'!G4408,""))</f>
        <v/>
      </c>
      <c r="F4433" s="42" t="str">
        <f>IF('TSA Input'!J4408="","",IF('TSA Input'!J4408="Yes",'TSA Input'!C4408,""))</f>
        <v/>
      </c>
      <c r="G4433" s="43" t="str">
        <f>IF('TSA Input'!J4408="","",IF('TSA Input'!J4408="Yes",'TSA Input'!I4408,""))</f>
        <v/>
      </c>
      <c r="H4433" s="43" t="str">
        <f>IF('TSA Input'!J4408="","",IF('TSA Input'!J4408="Yes",'TSA Input'!E4408,""))</f>
        <v/>
      </c>
      <c r="I4433" s="45" t="str">
        <f t="shared" si="2"/>
        <v/>
      </c>
      <c r="J4433" s="146" t="str">
        <f>IF('TSA Input'!$J4408="","",IF('TSA Input'!$J4408="Yes",'TSA Input'!$C4408,""))</f>
        <v/>
      </c>
      <c r="K4433" s="147" t="str">
        <f>IF('TSA Input'!$J4408="","",IF('TSA Input'!$J4408="Yes",'TSA Input'!$I4408,""))</f>
        <v/>
      </c>
      <c r="L4433" s="147" t="str">
        <f>IF('TSA Input'!$J4408="","",IF('TSA Input'!$J4408="Yes",'TSA Input'!$E4408,""))</f>
        <v/>
      </c>
      <c r="M4433" s="45" t="str">
        <f t="shared" si="3"/>
        <v/>
      </c>
      <c r="N4433" s="48"/>
      <c r="O4433" s="49"/>
      <c r="P4433" s="148" t="s">
        <v>31</v>
      </c>
      <c r="Q4433" s="149" t="s">
        <v>31</v>
      </c>
      <c r="R4433" s="1"/>
    </row>
    <row r="4434" spans="1:18" ht="15.75" hidden="1" customHeight="1">
      <c r="A4434" s="1" t="str">
        <f t="shared" si="1"/>
        <v/>
      </c>
      <c r="B4434" s="1"/>
      <c r="C4434" s="38" t="str">
        <f>IF('TSA Input'!J4409="","",IF('TSA Input'!J4409="Yes",'TSA Input'!B4409,"Ineligible"))</f>
        <v/>
      </c>
      <c r="D4434" s="39" t="str">
        <f>IF('TSA Input'!J4409="","",IF('TSA Input'!J4409="Yes",'TSA Input'!H4409,""))</f>
        <v/>
      </c>
      <c r="E4434" s="40" t="str">
        <f>IF('TSA Input'!J4409="","",IF('TSA Input'!J4409="Yes",'TSA Input'!G4409,""))</f>
        <v/>
      </c>
      <c r="F4434" s="42" t="str">
        <f>IF('TSA Input'!J4409="","",IF('TSA Input'!J4409="Yes",'TSA Input'!C4409,""))</f>
        <v/>
      </c>
      <c r="G4434" s="43" t="str">
        <f>IF('TSA Input'!J4409="","",IF('TSA Input'!J4409="Yes",'TSA Input'!I4409,""))</f>
        <v/>
      </c>
      <c r="H4434" s="43" t="str">
        <f>IF('TSA Input'!J4409="","",IF('TSA Input'!J4409="Yes",'TSA Input'!E4409,""))</f>
        <v/>
      </c>
      <c r="I4434" s="45" t="str">
        <f t="shared" si="2"/>
        <v/>
      </c>
      <c r="J4434" s="146" t="str">
        <f>IF('TSA Input'!$J4409="","",IF('TSA Input'!$J4409="Yes",'TSA Input'!$C4409,""))</f>
        <v/>
      </c>
      <c r="K4434" s="147" t="str">
        <f>IF('TSA Input'!$J4409="","",IF('TSA Input'!$J4409="Yes",'TSA Input'!$I4409,""))</f>
        <v/>
      </c>
      <c r="L4434" s="147" t="str">
        <f>IF('TSA Input'!$J4409="","",IF('TSA Input'!$J4409="Yes",'TSA Input'!$E4409,""))</f>
        <v/>
      </c>
      <c r="M4434" s="45" t="str">
        <f t="shared" si="3"/>
        <v/>
      </c>
      <c r="N4434" s="48"/>
      <c r="O4434" s="49"/>
      <c r="P4434" s="148" t="s">
        <v>31</v>
      </c>
      <c r="Q4434" s="149" t="s">
        <v>31</v>
      </c>
      <c r="R4434" s="1"/>
    </row>
    <row r="4435" spans="1:18" ht="15.75" hidden="1" customHeight="1">
      <c r="A4435" s="1" t="str">
        <f t="shared" si="1"/>
        <v/>
      </c>
      <c r="B4435" s="1"/>
      <c r="C4435" s="38" t="str">
        <f>IF('TSA Input'!J4410="","",IF('TSA Input'!J4410="Yes",'TSA Input'!B4410,"Ineligible"))</f>
        <v/>
      </c>
      <c r="D4435" s="39" t="str">
        <f>IF('TSA Input'!J4410="","",IF('TSA Input'!J4410="Yes",'TSA Input'!H4410,""))</f>
        <v/>
      </c>
      <c r="E4435" s="40" t="str">
        <f>IF('TSA Input'!J4410="","",IF('TSA Input'!J4410="Yes",'TSA Input'!G4410,""))</f>
        <v/>
      </c>
      <c r="F4435" s="42" t="str">
        <f>IF('TSA Input'!J4410="","",IF('TSA Input'!J4410="Yes",'TSA Input'!C4410,""))</f>
        <v/>
      </c>
      <c r="G4435" s="43" t="str">
        <f>IF('TSA Input'!J4410="","",IF('TSA Input'!J4410="Yes",'TSA Input'!I4410,""))</f>
        <v/>
      </c>
      <c r="H4435" s="43" t="str">
        <f>IF('TSA Input'!J4410="","",IF('TSA Input'!J4410="Yes",'TSA Input'!E4410,""))</f>
        <v/>
      </c>
      <c r="I4435" s="45" t="str">
        <f t="shared" si="2"/>
        <v/>
      </c>
      <c r="J4435" s="146" t="str">
        <f>IF('TSA Input'!$J4410="","",IF('TSA Input'!$J4410="Yes",'TSA Input'!$C4410,""))</f>
        <v/>
      </c>
      <c r="K4435" s="147" t="str">
        <f>IF('TSA Input'!$J4410="","",IF('TSA Input'!$J4410="Yes",'TSA Input'!$I4410,""))</f>
        <v/>
      </c>
      <c r="L4435" s="147" t="str">
        <f>IF('TSA Input'!$J4410="","",IF('TSA Input'!$J4410="Yes",'TSA Input'!$E4410,""))</f>
        <v/>
      </c>
      <c r="M4435" s="45" t="str">
        <f t="shared" si="3"/>
        <v/>
      </c>
      <c r="N4435" s="48"/>
      <c r="O4435" s="49"/>
      <c r="P4435" s="148" t="s">
        <v>31</v>
      </c>
      <c r="Q4435" s="149" t="s">
        <v>31</v>
      </c>
      <c r="R4435" s="1"/>
    </row>
    <row r="4436" spans="1:18" ht="15.75" hidden="1" customHeight="1">
      <c r="A4436" s="1" t="str">
        <f t="shared" si="1"/>
        <v/>
      </c>
      <c r="B4436" s="1"/>
      <c r="C4436" s="38" t="str">
        <f>IF('TSA Input'!J4411="","",IF('TSA Input'!J4411="Yes",'TSA Input'!B4411,"Ineligible"))</f>
        <v/>
      </c>
      <c r="D4436" s="39" t="str">
        <f>IF('TSA Input'!J4411="","",IF('TSA Input'!J4411="Yes",'TSA Input'!H4411,""))</f>
        <v/>
      </c>
      <c r="E4436" s="40" t="str">
        <f>IF('TSA Input'!J4411="","",IF('TSA Input'!J4411="Yes",'TSA Input'!G4411,""))</f>
        <v/>
      </c>
      <c r="F4436" s="42" t="str">
        <f>IF('TSA Input'!J4411="","",IF('TSA Input'!J4411="Yes",'TSA Input'!C4411,""))</f>
        <v/>
      </c>
      <c r="G4436" s="43" t="str">
        <f>IF('TSA Input'!J4411="","",IF('TSA Input'!J4411="Yes",'TSA Input'!I4411,""))</f>
        <v/>
      </c>
      <c r="H4436" s="43" t="str">
        <f>IF('TSA Input'!J4411="","",IF('TSA Input'!J4411="Yes",'TSA Input'!E4411,""))</f>
        <v/>
      </c>
      <c r="I4436" s="45" t="str">
        <f t="shared" si="2"/>
        <v/>
      </c>
      <c r="J4436" s="146" t="str">
        <f>IF('TSA Input'!$J4411="","",IF('TSA Input'!$J4411="Yes",'TSA Input'!$C4411,""))</f>
        <v/>
      </c>
      <c r="K4436" s="147" t="str">
        <f>IF('TSA Input'!$J4411="","",IF('TSA Input'!$J4411="Yes",'TSA Input'!$I4411,""))</f>
        <v/>
      </c>
      <c r="L4436" s="147" t="str">
        <f>IF('TSA Input'!$J4411="","",IF('TSA Input'!$J4411="Yes",'TSA Input'!$E4411,""))</f>
        <v/>
      </c>
      <c r="M4436" s="45" t="str">
        <f t="shared" si="3"/>
        <v/>
      </c>
      <c r="N4436" s="48"/>
      <c r="O4436" s="49"/>
      <c r="P4436" s="148" t="s">
        <v>31</v>
      </c>
      <c r="Q4436" s="149" t="s">
        <v>31</v>
      </c>
      <c r="R4436" s="1"/>
    </row>
    <row r="4437" spans="1:18" ht="15.75" hidden="1" customHeight="1">
      <c r="A4437" s="1" t="str">
        <f t="shared" si="1"/>
        <v/>
      </c>
      <c r="B4437" s="1"/>
      <c r="C4437" s="38" t="str">
        <f>IF('TSA Input'!J4412="","",IF('TSA Input'!J4412="Yes",'TSA Input'!B4412,"Ineligible"))</f>
        <v/>
      </c>
      <c r="D4437" s="39" t="str">
        <f>IF('TSA Input'!J4412="","",IF('TSA Input'!J4412="Yes",'TSA Input'!H4412,""))</f>
        <v/>
      </c>
      <c r="E4437" s="40" t="str">
        <f>IF('TSA Input'!J4412="","",IF('TSA Input'!J4412="Yes",'TSA Input'!G4412,""))</f>
        <v/>
      </c>
      <c r="F4437" s="42" t="str">
        <f>IF('TSA Input'!J4412="","",IF('TSA Input'!J4412="Yes",'TSA Input'!C4412,""))</f>
        <v/>
      </c>
      <c r="G4437" s="43" t="str">
        <f>IF('TSA Input'!J4412="","",IF('TSA Input'!J4412="Yes",'TSA Input'!I4412,""))</f>
        <v/>
      </c>
      <c r="H4437" s="43" t="str">
        <f>IF('TSA Input'!J4412="","",IF('TSA Input'!J4412="Yes",'TSA Input'!E4412,""))</f>
        <v/>
      </c>
      <c r="I4437" s="45" t="str">
        <f t="shared" si="2"/>
        <v/>
      </c>
      <c r="J4437" s="146" t="str">
        <f>IF('TSA Input'!$J4412="","",IF('TSA Input'!$J4412="Yes",'TSA Input'!$C4412,""))</f>
        <v/>
      </c>
      <c r="K4437" s="147" t="str">
        <f>IF('TSA Input'!$J4412="","",IF('TSA Input'!$J4412="Yes",'TSA Input'!$I4412,""))</f>
        <v/>
      </c>
      <c r="L4437" s="147" t="str">
        <f>IF('TSA Input'!$J4412="","",IF('TSA Input'!$J4412="Yes",'TSA Input'!$E4412,""))</f>
        <v/>
      </c>
      <c r="M4437" s="45" t="str">
        <f t="shared" si="3"/>
        <v/>
      </c>
      <c r="N4437" s="48"/>
      <c r="O4437" s="49"/>
      <c r="P4437" s="148" t="s">
        <v>31</v>
      </c>
      <c r="Q4437" s="149" t="s">
        <v>31</v>
      </c>
      <c r="R4437" s="1"/>
    </row>
    <row r="4438" spans="1:18" ht="15.75" hidden="1" customHeight="1">
      <c r="A4438" s="1" t="str">
        <f t="shared" si="1"/>
        <v/>
      </c>
      <c r="B4438" s="1"/>
      <c r="C4438" s="38" t="str">
        <f>IF('TSA Input'!J4413="","",IF('TSA Input'!J4413="Yes",'TSA Input'!B4413,"Ineligible"))</f>
        <v/>
      </c>
      <c r="D4438" s="39" t="str">
        <f>IF('TSA Input'!J4413="","",IF('TSA Input'!J4413="Yes",'TSA Input'!H4413,""))</f>
        <v/>
      </c>
      <c r="E4438" s="40" t="str">
        <f>IF('TSA Input'!J4413="","",IF('TSA Input'!J4413="Yes",'TSA Input'!G4413,""))</f>
        <v/>
      </c>
      <c r="F4438" s="42" t="str">
        <f>IF('TSA Input'!J4413="","",IF('TSA Input'!J4413="Yes",'TSA Input'!C4413,""))</f>
        <v/>
      </c>
      <c r="G4438" s="43" t="str">
        <f>IF('TSA Input'!J4413="","",IF('TSA Input'!J4413="Yes",'TSA Input'!I4413,""))</f>
        <v/>
      </c>
      <c r="H4438" s="43" t="str">
        <f>IF('TSA Input'!J4413="","",IF('TSA Input'!J4413="Yes",'TSA Input'!E4413,""))</f>
        <v/>
      </c>
      <c r="I4438" s="45" t="str">
        <f t="shared" si="2"/>
        <v/>
      </c>
      <c r="J4438" s="146" t="str">
        <f>IF('TSA Input'!$J4413="","",IF('TSA Input'!$J4413="Yes",'TSA Input'!$C4413,""))</f>
        <v/>
      </c>
      <c r="K4438" s="147" t="str">
        <f>IF('TSA Input'!$J4413="","",IF('TSA Input'!$J4413="Yes",'TSA Input'!$I4413,""))</f>
        <v/>
      </c>
      <c r="L4438" s="147" t="str">
        <f>IF('TSA Input'!$J4413="","",IF('TSA Input'!$J4413="Yes",'TSA Input'!$E4413,""))</f>
        <v/>
      </c>
      <c r="M4438" s="45" t="str">
        <f t="shared" si="3"/>
        <v/>
      </c>
      <c r="N4438" s="48"/>
      <c r="O4438" s="49"/>
      <c r="P4438" s="148" t="s">
        <v>31</v>
      </c>
      <c r="Q4438" s="149" t="s">
        <v>31</v>
      </c>
      <c r="R4438" s="1"/>
    </row>
    <row r="4439" spans="1:18" ht="15.75" hidden="1" customHeight="1">
      <c r="A4439" s="1" t="str">
        <f t="shared" si="1"/>
        <v/>
      </c>
      <c r="B4439" s="1"/>
      <c r="C4439" s="38" t="str">
        <f>IF('TSA Input'!J4414="","",IF('TSA Input'!J4414="Yes",'TSA Input'!B4414,"Ineligible"))</f>
        <v/>
      </c>
      <c r="D4439" s="39" t="str">
        <f>IF('TSA Input'!J4414="","",IF('TSA Input'!J4414="Yes",'TSA Input'!H4414,""))</f>
        <v/>
      </c>
      <c r="E4439" s="40" t="str">
        <f>IF('TSA Input'!J4414="","",IF('TSA Input'!J4414="Yes",'TSA Input'!G4414,""))</f>
        <v/>
      </c>
      <c r="F4439" s="42" t="str">
        <f>IF('TSA Input'!J4414="","",IF('TSA Input'!J4414="Yes",'TSA Input'!C4414,""))</f>
        <v/>
      </c>
      <c r="G4439" s="43" t="str">
        <f>IF('TSA Input'!J4414="","",IF('TSA Input'!J4414="Yes",'TSA Input'!I4414,""))</f>
        <v/>
      </c>
      <c r="H4439" s="43" t="str">
        <f>IF('TSA Input'!J4414="","",IF('TSA Input'!J4414="Yes",'TSA Input'!E4414,""))</f>
        <v/>
      </c>
      <c r="I4439" s="45" t="str">
        <f t="shared" si="2"/>
        <v/>
      </c>
      <c r="J4439" s="146" t="str">
        <f>IF('TSA Input'!$J4414="","",IF('TSA Input'!$J4414="Yes",'TSA Input'!$C4414,""))</f>
        <v/>
      </c>
      <c r="K4439" s="147" t="str">
        <f>IF('TSA Input'!$J4414="","",IF('TSA Input'!$J4414="Yes",'TSA Input'!$I4414,""))</f>
        <v/>
      </c>
      <c r="L4439" s="147" t="str">
        <f>IF('TSA Input'!$J4414="","",IF('TSA Input'!$J4414="Yes",'TSA Input'!$E4414,""))</f>
        <v/>
      </c>
      <c r="M4439" s="45" t="str">
        <f t="shared" si="3"/>
        <v/>
      </c>
      <c r="N4439" s="48"/>
      <c r="O4439" s="49"/>
      <c r="P4439" s="148" t="s">
        <v>31</v>
      </c>
      <c r="Q4439" s="149" t="s">
        <v>31</v>
      </c>
      <c r="R4439" s="1"/>
    </row>
    <row r="4440" spans="1:18" ht="15.75" hidden="1" customHeight="1">
      <c r="A4440" s="1" t="str">
        <f t="shared" si="1"/>
        <v/>
      </c>
      <c r="B4440" s="1"/>
      <c r="C4440" s="38" t="str">
        <f>IF('TSA Input'!J4415="","",IF('TSA Input'!J4415="Yes",'TSA Input'!B4415,"Ineligible"))</f>
        <v/>
      </c>
      <c r="D4440" s="39" t="str">
        <f>IF('TSA Input'!J4415="","",IF('TSA Input'!J4415="Yes",'TSA Input'!H4415,""))</f>
        <v/>
      </c>
      <c r="E4440" s="40" t="str">
        <f>IF('TSA Input'!J4415="","",IF('TSA Input'!J4415="Yes",'TSA Input'!G4415,""))</f>
        <v/>
      </c>
      <c r="F4440" s="42" t="str">
        <f>IF('TSA Input'!J4415="","",IF('TSA Input'!J4415="Yes",'TSA Input'!C4415,""))</f>
        <v/>
      </c>
      <c r="G4440" s="43" t="str">
        <f>IF('TSA Input'!J4415="","",IF('TSA Input'!J4415="Yes",'TSA Input'!I4415,""))</f>
        <v/>
      </c>
      <c r="H4440" s="43" t="str">
        <f>IF('TSA Input'!J4415="","",IF('TSA Input'!J4415="Yes",'TSA Input'!E4415,""))</f>
        <v/>
      </c>
      <c r="I4440" s="45" t="str">
        <f t="shared" si="2"/>
        <v/>
      </c>
      <c r="J4440" s="146" t="str">
        <f>IF('TSA Input'!$J4415="","",IF('TSA Input'!$J4415="Yes",'TSA Input'!$C4415,""))</f>
        <v/>
      </c>
      <c r="K4440" s="147" t="str">
        <f>IF('TSA Input'!$J4415="","",IF('TSA Input'!$J4415="Yes",'TSA Input'!$I4415,""))</f>
        <v/>
      </c>
      <c r="L4440" s="147" t="str">
        <f>IF('TSA Input'!$J4415="","",IF('TSA Input'!$J4415="Yes",'TSA Input'!$E4415,""))</f>
        <v/>
      </c>
      <c r="M4440" s="45" t="str">
        <f t="shared" si="3"/>
        <v/>
      </c>
      <c r="N4440" s="48"/>
      <c r="O4440" s="49"/>
      <c r="P4440" s="148" t="s">
        <v>31</v>
      </c>
      <c r="Q4440" s="149" t="s">
        <v>31</v>
      </c>
      <c r="R4440" s="1"/>
    </row>
    <row r="4441" spans="1:18" ht="15.75" hidden="1" customHeight="1">
      <c r="A4441" s="1" t="str">
        <f t="shared" si="1"/>
        <v/>
      </c>
      <c r="B4441" s="1"/>
      <c r="C4441" s="38" t="str">
        <f>IF('TSA Input'!J4416="","",IF('TSA Input'!J4416="Yes",'TSA Input'!B4416,"Ineligible"))</f>
        <v/>
      </c>
      <c r="D4441" s="39" t="str">
        <f>IF('TSA Input'!J4416="","",IF('TSA Input'!J4416="Yes",'TSA Input'!H4416,""))</f>
        <v/>
      </c>
      <c r="E4441" s="40" t="str">
        <f>IF('TSA Input'!J4416="","",IF('TSA Input'!J4416="Yes",'TSA Input'!G4416,""))</f>
        <v/>
      </c>
      <c r="F4441" s="42" t="str">
        <f>IF('TSA Input'!J4416="","",IF('TSA Input'!J4416="Yes",'TSA Input'!C4416,""))</f>
        <v/>
      </c>
      <c r="G4441" s="43" t="str">
        <f>IF('TSA Input'!J4416="","",IF('TSA Input'!J4416="Yes",'TSA Input'!I4416,""))</f>
        <v/>
      </c>
      <c r="H4441" s="43" t="str">
        <f>IF('TSA Input'!J4416="","",IF('TSA Input'!J4416="Yes",'TSA Input'!E4416,""))</f>
        <v/>
      </c>
      <c r="I4441" s="45" t="str">
        <f t="shared" si="2"/>
        <v/>
      </c>
      <c r="J4441" s="146" t="str">
        <f>IF('TSA Input'!$J4416="","",IF('TSA Input'!$J4416="Yes",'TSA Input'!$C4416,""))</f>
        <v/>
      </c>
      <c r="K4441" s="147" t="str">
        <f>IF('TSA Input'!$J4416="","",IF('TSA Input'!$J4416="Yes",'TSA Input'!$I4416,""))</f>
        <v/>
      </c>
      <c r="L4441" s="147" t="str">
        <f>IF('TSA Input'!$J4416="","",IF('TSA Input'!$J4416="Yes",'TSA Input'!$E4416,""))</f>
        <v/>
      </c>
      <c r="M4441" s="45" t="str">
        <f t="shared" si="3"/>
        <v/>
      </c>
      <c r="N4441" s="48"/>
      <c r="O4441" s="49"/>
      <c r="P4441" s="148" t="s">
        <v>31</v>
      </c>
      <c r="Q4441" s="149" t="s">
        <v>31</v>
      </c>
      <c r="R4441" s="1"/>
    </row>
    <row r="4442" spans="1:18" ht="15.75" hidden="1" customHeight="1">
      <c r="A4442" s="1" t="str">
        <f t="shared" si="1"/>
        <v/>
      </c>
      <c r="B4442" s="1"/>
      <c r="C4442" s="38" t="str">
        <f>IF('TSA Input'!J4417="","",IF('TSA Input'!J4417="Yes",'TSA Input'!B4417,"Ineligible"))</f>
        <v/>
      </c>
      <c r="D4442" s="39" t="str">
        <f>IF('TSA Input'!J4417="","",IF('TSA Input'!J4417="Yes",'TSA Input'!H4417,""))</f>
        <v/>
      </c>
      <c r="E4442" s="40" t="str">
        <f>IF('TSA Input'!J4417="","",IF('TSA Input'!J4417="Yes",'TSA Input'!G4417,""))</f>
        <v/>
      </c>
      <c r="F4442" s="42" t="str">
        <f>IF('TSA Input'!J4417="","",IF('TSA Input'!J4417="Yes",'TSA Input'!C4417,""))</f>
        <v/>
      </c>
      <c r="G4442" s="43" t="str">
        <f>IF('TSA Input'!J4417="","",IF('TSA Input'!J4417="Yes",'TSA Input'!I4417,""))</f>
        <v/>
      </c>
      <c r="H4442" s="43" t="str">
        <f>IF('TSA Input'!J4417="","",IF('TSA Input'!J4417="Yes",'TSA Input'!E4417,""))</f>
        <v/>
      </c>
      <c r="I4442" s="45" t="str">
        <f t="shared" si="2"/>
        <v/>
      </c>
      <c r="J4442" s="146" t="str">
        <f>IF('TSA Input'!$J4417="","",IF('TSA Input'!$J4417="Yes",'TSA Input'!$C4417,""))</f>
        <v/>
      </c>
      <c r="K4442" s="147" t="str">
        <f>IF('TSA Input'!$J4417="","",IF('TSA Input'!$J4417="Yes",'TSA Input'!$I4417,""))</f>
        <v/>
      </c>
      <c r="L4442" s="147" t="str">
        <f>IF('TSA Input'!$J4417="","",IF('TSA Input'!$J4417="Yes",'TSA Input'!$E4417,""))</f>
        <v/>
      </c>
      <c r="M4442" s="45" t="str">
        <f t="shared" si="3"/>
        <v/>
      </c>
      <c r="N4442" s="48"/>
      <c r="O4442" s="49"/>
      <c r="P4442" s="148" t="s">
        <v>31</v>
      </c>
      <c r="Q4442" s="149" t="s">
        <v>31</v>
      </c>
      <c r="R4442" s="1"/>
    </row>
    <row r="4443" spans="1:18" ht="15.75" hidden="1" customHeight="1">
      <c r="A4443" s="1" t="str">
        <f t="shared" si="1"/>
        <v/>
      </c>
      <c r="B4443" s="1"/>
      <c r="C4443" s="38" t="str">
        <f>IF('TSA Input'!J4418="","",IF('TSA Input'!J4418="Yes",'TSA Input'!B4418,"Ineligible"))</f>
        <v/>
      </c>
      <c r="D4443" s="39" t="str">
        <f>IF('TSA Input'!J4418="","",IF('TSA Input'!J4418="Yes",'TSA Input'!H4418,""))</f>
        <v/>
      </c>
      <c r="E4443" s="40" t="str">
        <f>IF('TSA Input'!J4418="","",IF('TSA Input'!J4418="Yes",'TSA Input'!G4418,""))</f>
        <v/>
      </c>
      <c r="F4443" s="42" t="str">
        <f>IF('TSA Input'!J4418="","",IF('TSA Input'!J4418="Yes",'TSA Input'!C4418,""))</f>
        <v/>
      </c>
      <c r="G4443" s="43" t="str">
        <f>IF('TSA Input'!J4418="","",IF('TSA Input'!J4418="Yes",'TSA Input'!I4418,""))</f>
        <v/>
      </c>
      <c r="H4443" s="43" t="str">
        <f>IF('TSA Input'!J4418="","",IF('TSA Input'!J4418="Yes",'TSA Input'!E4418,""))</f>
        <v/>
      </c>
      <c r="I4443" s="45" t="str">
        <f t="shared" si="2"/>
        <v/>
      </c>
      <c r="J4443" s="146" t="str">
        <f>IF('TSA Input'!$J4418="","",IF('TSA Input'!$J4418="Yes",'TSA Input'!$C4418,""))</f>
        <v/>
      </c>
      <c r="K4443" s="147" t="str">
        <f>IF('TSA Input'!$J4418="","",IF('TSA Input'!$J4418="Yes",'TSA Input'!$I4418,""))</f>
        <v/>
      </c>
      <c r="L4443" s="147" t="str">
        <f>IF('TSA Input'!$J4418="","",IF('TSA Input'!$J4418="Yes",'TSA Input'!$E4418,""))</f>
        <v/>
      </c>
      <c r="M4443" s="45" t="str">
        <f t="shared" si="3"/>
        <v/>
      </c>
      <c r="N4443" s="48"/>
      <c r="O4443" s="49"/>
      <c r="P4443" s="148" t="s">
        <v>31</v>
      </c>
      <c r="Q4443" s="149" t="s">
        <v>31</v>
      </c>
      <c r="R4443" s="1"/>
    </row>
    <row r="4444" spans="1:18" ht="15.75" hidden="1" customHeight="1">
      <c r="A4444" s="1" t="str">
        <f t="shared" si="1"/>
        <v/>
      </c>
      <c r="B4444" s="1"/>
      <c r="C4444" s="38" t="str">
        <f>IF('TSA Input'!J4419="","",IF('TSA Input'!J4419="Yes",'TSA Input'!B4419,"Ineligible"))</f>
        <v/>
      </c>
      <c r="D4444" s="39" t="str">
        <f>IF('TSA Input'!J4419="","",IF('TSA Input'!J4419="Yes",'TSA Input'!H4419,""))</f>
        <v/>
      </c>
      <c r="E4444" s="40" t="str">
        <f>IF('TSA Input'!J4419="","",IF('TSA Input'!J4419="Yes",'TSA Input'!G4419,""))</f>
        <v/>
      </c>
      <c r="F4444" s="42" t="str">
        <f>IF('TSA Input'!J4419="","",IF('TSA Input'!J4419="Yes",'TSA Input'!C4419,""))</f>
        <v/>
      </c>
      <c r="G4444" s="43" t="str">
        <f>IF('TSA Input'!J4419="","",IF('TSA Input'!J4419="Yes",'TSA Input'!I4419,""))</f>
        <v/>
      </c>
      <c r="H4444" s="43" t="str">
        <f>IF('TSA Input'!J4419="","",IF('TSA Input'!J4419="Yes",'TSA Input'!E4419,""))</f>
        <v/>
      </c>
      <c r="I4444" s="45" t="str">
        <f t="shared" si="2"/>
        <v/>
      </c>
      <c r="J4444" s="146" t="str">
        <f>IF('TSA Input'!$J4419="","",IF('TSA Input'!$J4419="Yes",'TSA Input'!$C4419,""))</f>
        <v/>
      </c>
      <c r="K4444" s="147" t="str">
        <f>IF('TSA Input'!$J4419="","",IF('TSA Input'!$J4419="Yes",'TSA Input'!$I4419,""))</f>
        <v/>
      </c>
      <c r="L4444" s="147" t="str">
        <f>IF('TSA Input'!$J4419="","",IF('TSA Input'!$J4419="Yes",'TSA Input'!$E4419,""))</f>
        <v/>
      </c>
      <c r="M4444" s="45" t="str">
        <f t="shared" si="3"/>
        <v/>
      </c>
      <c r="N4444" s="48"/>
      <c r="O4444" s="49"/>
      <c r="P4444" s="148" t="s">
        <v>31</v>
      </c>
      <c r="Q4444" s="149" t="s">
        <v>31</v>
      </c>
      <c r="R4444" s="1"/>
    </row>
    <row r="4445" spans="1:18" ht="15.75" hidden="1" customHeight="1">
      <c r="A4445" s="1" t="str">
        <f t="shared" si="1"/>
        <v/>
      </c>
      <c r="B4445" s="1"/>
      <c r="C4445" s="38" t="str">
        <f>IF('TSA Input'!J4420="","",IF('TSA Input'!J4420="Yes",'TSA Input'!B4420,"Ineligible"))</f>
        <v/>
      </c>
      <c r="D4445" s="39" t="str">
        <f>IF('TSA Input'!J4420="","",IF('TSA Input'!J4420="Yes",'TSA Input'!H4420,""))</f>
        <v/>
      </c>
      <c r="E4445" s="40" t="str">
        <f>IF('TSA Input'!J4420="","",IF('TSA Input'!J4420="Yes",'TSA Input'!G4420,""))</f>
        <v/>
      </c>
      <c r="F4445" s="42" t="str">
        <f>IF('TSA Input'!J4420="","",IF('TSA Input'!J4420="Yes",'TSA Input'!C4420,""))</f>
        <v/>
      </c>
      <c r="G4445" s="43" t="str">
        <f>IF('TSA Input'!J4420="","",IF('TSA Input'!J4420="Yes",'TSA Input'!I4420,""))</f>
        <v/>
      </c>
      <c r="H4445" s="43" t="str">
        <f>IF('TSA Input'!J4420="","",IF('TSA Input'!J4420="Yes",'TSA Input'!E4420,""))</f>
        <v/>
      </c>
      <c r="I4445" s="45" t="str">
        <f t="shared" si="2"/>
        <v/>
      </c>
      <c r="J4445" s="146" t="str">
        <f>IF('TSA Input'!$J4420="","",IF('TSA Input'!$J4420="Yes",'TSA Input'!$C4420,""))</f>
        <v/>
      </c>
      <c r="K4445" s="147" t="str">
        <f>IF('TSA Input'!$J4420="","",IF('TSA Input'!$J4420="Yes",'TSA Input'!$I4420,""))</f>
        <v/>
      </c>
      <c r="L4445" s="147" t="str">
        <f>IF('TSA Input'!$J4420="","",IF('TSA Input'!$J4420="Yes",'TSA Input'!$E4420,""))</f>
        <v/>
      </c>
      <c r="M4445" s="45" t="str">
        <f t="shared" si="3"/>
        <v/>
      </c>
      <c r="N4445" s="48"/>
      <c r="O4445" s="49"/>
      <c r="P4445" s="148" t="s">
        <v>31</v>
      </c>
      <c r="Q4445" s="149" t="s">
        <v>31</v>
      </c>
      <c r="R4445" s="1"/>
    </row>
    <row r="4446" spans="1:18" ht="15.75" hidden="1" customHeight="1">
      <c r="A4446" s="1" t="str">
        <f t="shared" si="1"/>
        <v/>
      </c>
      <c r="B4446" s="1"/>
      <c r="C4446" s="38" t="str">
        <f>IF('TSA Input'!J4421="","",IF('TSA Input'!J4421="Yes",'TSA Input'!B4421,"Ineligible"))</f>
        <v/>
      </c>
      <c r="D4446" s="39" t="str">
        <f>IF('TSA Input'!J4421="","",IF('TSA Input'!J4421="Yes",'TSA Input'!H4421,""))</f>
        <v/>
      </c>
      <c r="E4446" s="40" t="str">
        <f>IF('TSA Input'!J4421="","",IF('TSA Input'!J4421="Yes",'TSA Input'!G4421,""))</f>
        <v/>
      </c>
      <c r="F4446" s="42" t="str">
        <f>IF('TSA Input'!J4421="","",IF('TSA Input'!J4421="Yes",'TSA Input'!C4421,""))</f>
        <v/>
      </c>
      <c r="G4446" s="43" t="str">
        <f>IF('TSA Input'!J4421="","",IF('TSA Input'!J4421="Yes",'TSA Input'!I4421,""))</f>
        <v/>
      </c>
      <c r="H4446" s="43" t="str">
        <f>IF('TSA Input'!J4421="","",IF('TSA Input'!J4421="Yes",'TSA Input'!E4421,""))</f>
        <v/>
      </c>
      <c r="I4446" s="45" t="str">
        <f t="shared" si="2"/>
        <v/>
      </c>
      <c r="J4446" s="146" t="str">
        <f>IF('TSA Input'!$J4421="","",IF('TSA Input'!$J4421="Yes",'TSA Input'!$C4421,""))</f>
        <v/>
      </c>
      <c r="K4446" s="147" t="str">
        <f>IF('TSA Input'!$J4421="","",IF('TSA Input'!$J4421="Yes",'TSA Input'!$I4421,""))</f>
        <v/>
      </c>
      <c r="L4446" s="147" t="str">
        <f>IF('TSA Input'!$J4421="","",IF('TSA Input'!$J4421="Yes",'TSA Input'!$E4421,""))</f>
        <v/>
      </c>
      <c r="M4446" s="45" t="str">
        <f t="shared" si="3"/>
        <v/>
      </c>
      <c r="N4446" s="48"/>
      <c r="O4446" s="49"/>
      <c r="P4446" s="148" t="s">
        <v>31</v>
      </c>
      <c r="Q4446" s="149" t="s">
        <v>31</v>
      </c>
      <c r="R4446" s="1"/>
    </row>
    <row r="4447" spans="1:18" ht="15.75" hidden="1" customHeight="1">
      <c r="A4447" s="1" t="str">
        <f t="shared" si="1"/>
        <v/>
      </c>
      <c r="B4447" s="1"/>
      <c r="C4447" s="38" t="str">
        <f>IF('TSA Input'!J4422="","",IF('TSA Input'!J4422="Yes",'TSA Input'!B4422,"Ineligible"))</f>
        <v/>
      </c>
      <c r="D4447" s="39" t="str">
        <f>IF('TSA Input'!J4422="","",IF('TSA Input'!J4422="Yes",'TSA Input'!H4422,""))</f>
        <v/>
      </c>
      <c r="E4447" s="40" t="str">
        <f>IF('TSA Input'!J4422="","",IF('TSA Input'!J4422="Yes",'TSA Input'!G4422,""))</f>
        <v/>
      </c>
      <c r="F4447" s="42" t="str">
        <f>IF('TSA Input'!J4422="","",IF('TSA Input'!J4422="Yes",'TSA Input'!C4422,""))</f>
        <v/>
      </c>
      <c r="G4447" s="43" t="str">
        <f>IF('TSA Input'!J4422="","",IF('TSA Input'!J4422="Yes",'TSA Input'!I4422,""))</f>
        <v/>
      </c>
      <c r="H4447" s="43" t="str">
        <f>IF('TSA Input'!J4422="","",IF('TSA Input'!J4422="Yes",'TSA Input'!E4422,""))</f>
        <v/>
      </c>
      <c r="I4447" s="45" t="str">
        <f t="shared" si="2"/>
        <v/>
      </c>
      <c r="J4447" s="146" t="str">
        <f>IF('TSA Input'!$J4422="","",IF('TSA Input'!$J4422="Yes",'TSA Input'!$C4422,""))</f>
        <v/>
      </c>
      <c r="K4447" s="147" t="str">
        <f>IF('TSA Input'!$J4422="","",IF('TSA Input'!$J4422="Yes",'TSA Input'!$I4422,""))</f>
        <v/>
      </c>
      <c r="L4447" s="147" t="str">
        <f>IF('TSA Input'!$J4422="","",IF('TSA Input'!$J4422="Yes",'TSA Input'!$E4422,""))</f>
        <v/>
      </c>
      <c r="M4447" s="45" t="str">
        <f t="shared" si="3"/>
        <v/>
      </c>
      <c r="N4447" s="48"/>
      <c r="O4447" s="49"/>
      <c r="P4447" s="148" t="s">
        <v>31</v>
      </c>
      <c r="Q4447" s="149" t="s">
        <v>31</v>
      </c>
      <c r="R4447" s="1"/>
    </row>
    <row r="4448" spans="1:18" ht="15.75" hidden="1" customHeight="1">
      <c r="A4448" s="1" t="str">
        <f t="shared" si="1"/>
        <v/>
      </c>
      <c r="B4448" s="1"/>
      <c r="C4448" s="38" t="str">
        <f>IF('TSA Input'!J4423="","",IF('TSA Input'!J4423="Yes",'TSA Input'!B4423,"Ineligible"))</f>
        <v/>
      </c>
      <c r="D4448" s="39" t="str">
        <f>IF('TSA Input'!J4423="","",IF('TSA Input'!J4423="Yes",'TSA Input'!H4423,""))</f>
        <v/>
      </c>
      <c r="E4448" s="40" t="str">
        <f>IF('TSA Input'!J4423="","",IF('TSA Input'!J4423="Yes",'TSA Input'!G4423,""))</f>
        <v/>
      </c>
      <c r="F4448" s="42" t="str">
        <f>IF('TSA Input'!J4423="","",IF('TSA Input'!J4423="Yes",'TSA Input'!C4423,""))</f>
        <v/>
      </c>
      <c r="G4448" s="43" t="str">
        <f>IF('TSA Input'!J4423="","",IF('TSA Input'!J4423="Yes",'TSA Input'!I4423,""))</f>
        <v/>
      </c>
      <c r="H4448" s="43" t="str">
        <f>IF('TSA Input'!J4423="","",IF('TSA Input'!J4423="Yes",'TSA Input'!E4423,""))</f>
        <v/>
      </c>
      <c r="I4448" s="45" t="str">
        <f t="shared" si="2"/>
        <v/>
      </c>
      <c r="J4448" s="146" t="str">
        <f>IF('TSA Input'!$J4423="","",IF('TSA Input'!$J4423="Yes",'TSA Input'!$C4423,""))</f>
        <v/>
      </c>
      <c r="K4448" s="147" t="str">
        <f>IF('TSA Input'!$J4423="","",IF('TSA Input'!$J4423="Yes",'TSA Input'!$I4423,""))</f>
        <v/>
      </c>
      <c r="L4448" s="147" t="str">
        <f>IF('TSA Input'!$J4423="","",IF('TSA Input'!$J4423="Yes",'TSA Input'!$E4423,""))</f>
        <v/>
      </c>
      <c r="M4448" s="45" t="str">
        <f t="shared" si="3"/>
        <v/>
      </c>
      <c r="N4448" s="48"/>
      <c r="O4448" s="49"/>
      <c r="P4448" s="148" t="s">
        <v>31</v>
      </c>
      <c r="Q4448" s="149" t="s">
        <v>31</v>
      </c>
      <c r="R4448" s="1"/>
    </row>
    <row r="4449" spans="1:18" ht="15.75" hidden="1" customHeight="1">
      <c r="A4449" s="1" t="str">
        <f t="shared" si="1"/>
        <v/>
      </c>
      <c r="B4449" s="1"/>
      <c r="C4449" s="38" t="str">
        <f>IF('TSA Input'!J4424="","",IF('TSA Input'!J4424="Yes",'TSA Input'!B4424,"Ineligible"))</f>
        <v/>
      </c>
      <c r="D4449" s="39" t="str">
        <f>IF('TSA Input'!J4424="","",IF('TSA Input'!J4424="Yes",'TSA Input'!H4424,""))</f>
        <v/>
      </c>
      <c r="E4449" s="40" t="str">
        <f>IF('TSA Input'!J4424="","",IF('TSA Input'!J4424="Yes",'TSA Input'!G4424,""))</f>
        <v/>
      </c>
      <c r="F4449" s="42" t="str">
        <f>IF('TSA Input'!J4424="","",IF('TSA Input'!J4424="Yes",'TSA Input'!C4424,""))</f>
        <v/>
      </c>
      <c r="G4449" s="43" t="str">
        <f>IF('TSA Input'!J4424="","",IF('TSA Input'!J4424="Yes",'TSA Input'!I4424,""))</f>
        <v/>
      </c>
      <c r="H4449" s="43" t="str">
        <f>IF('TSA Input'!J4424="","",IF('TSA Input'!J4424="Yes",'TSA Input'!E4424,""))</f>
        <v/>
      </c>
      <c r="I4449" s="45" t="str">
        <f t="shared" si="2"/>
        <v/>
      </c>
      <c r="J4449" s="146" t="str">
        <f>IF('TSA Input'!$J4424="","",IF('TSA Input'!$J4424="Yes",'TSA Input'!$C4424,""))</f>
        <v/>
      </c>
      <c r="K4449" s="147" t="str">
        <f>IF('TSA Input'!$J4424="","",IF('TSA Input'!$J4424="Yes",'TSA Input'!$I4424,""))</f>
        <v/>
      </c>
      <c r="L4449" s="147" t="str">
        <f>IF('TSA Input'!$J4424="","",IF('TSA Input'!$J4424="Yes",'TSA Input'!$E4424,""))</f>
        <v/>
      </c>
      <c r="M4449" s="45" t="str">
        <f t="shared" si="3"/>
        <v/>
      </c>
      <c r="N4449" s="48"/>
      <c r="O4449" s="49"/>
      <c r="P4449" s="148" t="s">
        <v>31</v>
      </c>
      <c r="Q4449" s="149" t="s">
        <v>31</v>
      </c>
      <c r="R4449" s="1"/>
    </row>
    <row r="4450" spans="1:18" ht="15.75" hidden="1" customHeight="1">
      <c r="A4450" s="1" t="str">
        <f t="shared" si="1"/>
        <v/>
      </c>
      <c r="B4450" s="1"/>
      <c r="C4450" s="38" t="str">
        <f>IF('TSA Input'!J4425="","",IF('TSA Input'!J4425="Yes",'TSA Input'!B4425,"Ineligible"))</f>
        <v/>
      </c>
      <c r="D4450" s="39" t="str">
        <f>IF('TSA Input'!J4425="","",IF('TSA Input'!J4425="Yes",'TSA Input'!H4425,""))</f>
        <v/>
      </c>
      <c r="E4450" s="40" t="str">
        <f>IF('TSA Input'!J4425="","",IF('TSA Input'!J4425="Yes",'TSA Input'!G4425,""))</f>
        <v/>
      </c>
      <c r="F4450" s="42" t="str">
        <f>IF('TSA Input'!J4425="","",IF('TSA Input'!J4425="Yes",'TSA Input'!C4425,""))</f>
        <v/>
      </c>
      <c r="G4450" s="43" t="str">
        <f>IF('TSA Input'!J4425="","",IF('TSA Input'!J4425="Yes",'TSA Input'!I4425,""))</f>
        <v/>
      </c>
      <c r="H4450" s="43" t="str">
        <f>IF('TSA Input'!J4425="","",IF('TSA Input'!J4425="Yes",'TSA Input'!E4425,""))</f>
        <v/>
      </c>
      <c r="I4450" s="45" t="str">
        <f t="shared" si="2"/>
        <v/>
      </c>
      <c r="J4450" s="146" t="str">
        <f>IF('TSA Input'!$J4425="","",IF('TSA Input'!$J4425="Yes",'TSA Input'!$C4425,""))</f>
        <v/>
      </c>
      <c r="K4450" s="147" t="str">
        <f>IF('TSA Input'!$J4425="","",IF('TSA Input'!$J4425="Yes",'TSA Input'!$I4425,""))</f>
        <v/>
      </c>
      <c r="L4450" s="147" t="str">
        <f>IF('TSA Input'!$J4425="","",IF('TSA Input'!$J4425="Yes",'TSA Input'!$E4425,""))</f>
        <v/>
      </c>
      <c r="M4450" s="45" t="str">
        <f t="shared" si="3"/>
        <v/>
      </c>
      <c r="N4450" s="48"/>
      <c r="O4450" s="49"/>
      <c r="P4450" s="148" t="s">
        <v>31</v>
      </c>
      <c r="Q4450" s="149" t="s">
        <v>31</v>
      </c>
      <c r="R4450" s="1"/>
    </row>
    <row r="4451" spans="1:18" ht="15.75" hidden="1" customHeight="1">
      <c r="A4451" s="1" t="str">
        <f t="shared" si="1"/>
        <v/>
      </c>
      <c r="B4451" s="1"/>
      <c r="C4451" s="38" t="str">
        <f>IF('TSA Input'!J4426="","",IF('TSA Input'!J4426="Yes",'TSA Input'!B4426,"Ineligible"))</f>
        <v/>
      </c>
      <c r="D4451" s="39" t="str">
        <f>IF('TSA Input'!J4426="","",IF('TSA Input'!J4426="Yes",'TSA Input'!H4426,""))</f>
        <v/>
      </c>
      <c r="E4451" s="40" t="str">
        <f>IF('TSA Input'!J4426="","",IF('TSA Input'!J4426="Yes",'TSA Input'!G4426,""))</f>
        <v/>
      </c>
      <c r="F4451" s="42" t="str">
        <f>IF('TSA Input'!J4426="","",IF('TSA Input'!J4426="Yes",'TSA Input'!C4426,""))</f>
        <v/>
      </c>
      <c r="G4451" s="43" t="str">
        <f>IF('TSA Input'!J4426="","",IF('TSA Input'!J4426="Yes",'TSA Input'!I4426,""))</f>
        <v/>
      </c>
      <c r="H4451" s="43" t="str">
        <f>IF('TSA Input'!J4426="","",IF('TSA Input'!J4426="Yes",'TSA Input'!E4426,""))</f>
        <v/>
      </c>
      <c r="I4451" s="45" t="str">
        <f t="shared" si="2"/>
        <v/>
      </c>
      <c r="J4451" s="146" t="str">
        <f>IF('TSA Input'!$J4426="","",IF('TSA Input'!$J4426="Yes",'TSA Input'!$C4426,""))</f>
        <v/>
      </c>
      <c r="K4451" s="147" t="str">
        <f>IF('TSA Input'!$J4426="","",IF('TSA Input'!$J4426="Yes",'TSA Input'!$I4426,""))</f>
        <v/>
      </c>
      <c r="L4451" s="147" t="str">
        <f>IF('TSA Input'!$J4426="","",IF('TSA Input'!$J4426="Yes",'TSA Input'!$E4426,""))</f>
        <v/>
      </c>
      <c r="M4451" s="45" t="str">
        <f t="shared" si="3"/>
        <v/>
      </c>
      <c r="N4451" s="48"/>
      <c r="O4451" s="49"/>
      <c r="P4451" s="148" t="s">
        <v>31</v>
      </c>
      <c r="Q4451" s="149" t="s">
        <v>31</v>
      </c>
      <c r="R4451" s="1"/>
    </row>
    <row r="4452" spans="1:18" ht="15.75" hidden="1" customHeight="1">
      <c r="A4452" s="1" t="str">
        <f t="shared" si="1"/>
        <v/>
      </c>
      <c r="B4452" s="1"/>
      <c r="C4452" s="38" t="str">
        <f>IF('TSA Input'!J4427="","",IF('TSA Input'!J4427="Yes",'TSA Input'!B4427,"Ineligible"))</f>
        <v/>
      </c>
      <c r="D4452" s="39" t="str">
        <f>IF('TSA Input'!J4427="","",IF('TSA Input'!J4427="Yes",'TSA Input'!H4427,""))</f>
        <v/>
      </c>
      <c r="E4452" s="40" t="str">
        <f>IF('TSA Input'!J4427="","",IF('TSA Input'!J4427="Yes",'TSA Input'!G4427,""))</f>
        <v/>
      </c>
      <c r="F4452" s="42" t="str">
        <f>IF('TSA Input'!J4427="","",IF('TSA Input'!J4427="Yes",'TSA Input'!C4427,""))</f>
        <v/>
      </c>
      <c r="G4452" s="43" t="str">
        <f>IF('TSA Input'!J4427="","",IF('TSA Input'!J4427="Yes",'TSA Input'!I4427,""))</f>
        <v/>
      </c>
      <c r="H4452" s="43" t="str">
        <f>IF('TSA Input'!J4427="","",IF('TSA Input'!J4427="Yes",'TSA Input'!E4427,""))</f>
        <v/>
      </c>
      <c r="I4452" s="45" t="str">
        <f t="shared" si="2"/>
        <v/>
      </c>
      <c r="J4452" s="146" t="str">
        <f>IF('TSA Input'!$J4427="","",IF('TSA Input'!$J4427="Yes",'TSA Input'!$C4427,""))</f>
        <v/>
      </c>
      <c r="K4452" s="147" t="str">
        <f>IF('TSA Input'!$J4427="","",IF('TSA Input'!$J4427="Yes",'TSA Input'!$I4427,""))</f>
        <v/>
      </c>
      <c r="L4452" s="147" t="str">
        <f>IF('TSA Input'!$J4427="","",IF('TSA Input'!$J4427="Yes",'TSA Input'!$E4427,""))</f>
        <v/>
      </c>
      <c r="M4452" s="45" t="str">
        <f t="shared" si="3"/>
        <v/>
      </c>
      <c r="N4452" s="48"/>
      <c r="O4452" s="49"/>
      <c r="P4452" s="148" t="s">
        <v>31</v>
      </c>
      <c r="Q4452" s="149" t="s">
        <v>31</v>
      </c>
      <c r="R4452" s="1"/>
    </row>
    <row r="4453" spans="1:18" ht="15.75" hidden="1" customHeight="1">
      <c r="A4453" s="1" t="str">
        <f t="shared" si="1"/>
        <v/>
      </c>
      <c r="B4453" s="1"/>
      <c r="C4453" s="38" t="str">
        <f>IF('TSA Input'!J4428="","",IF('TSA Input'!J4428="Yes",'TSA Input'!B4428,"Ineligible"))</f>
        <v/>
      </c>
      <c r="D4453" s="39" t="str">
        <f>IF('TSA Input'!J4428="","",IF('TSA Input'!J4428="Yes",'TSA Input'!H4428,""))</f>
        <v/>
      </c>
      <c r="E4453" s="40" t="str">
        <f>IF('TSA Input'!J4428="","",IF('TSA Input'!J4428="Yes",'TSA Input'!G4428,""))</f>
        <v/>
      </c>
      <c r="F4453" s="42" t="str">
        <f>IF('TSA Input'!J4428="","",IF('TSA Input'!J4428="Yes",'TSA Input'!C4428,""))</f>
        <v/>
      </c>
      <c r="G4453" s="43" t="str">
        <f>IF('TSA Input'!J4428="","",IF('TSA Input'!J4428="Yes",'TSA Input'!I4428,""))</f>
        <v/>
      </c>
      <c r="H4453" s="43" t="str">
        <f>IF('TSA Input'!J4428="","",IF('TSA Input'!J4428="Yes",'TSA Input'!E4428,""))</f>
        <v/>
      </c>
      <c r="I4453" s="45" t="str">
        <f t="shared" si="2"/>
        <v/>
      </c>
      <c r="J4453" s="146" t="str">
        <f>IF('TSA Input'!$J4428="","",IF('TSA Input'!$J4428="Yes",'TSA Input'!$C4428,""))</f>
        <v/>
      </c>
      <c r="K4453" s="147" t="str">
        <f>IF('TSA Input'!$J4428="","",IF('TSA Input'!$J4428="Yes",'TSA Input'!$I4428,""))</f>
        <v/>
      </c>
      <c r="L4453" s="147" t="str">
        <f>IF('TSA Input'!$J4428="","",IF('TSA Input'!$J4428="Yes",'TSA Input'!$E4428,""))</f>
        <v/>
      </c>
      <c r="M4453" s="45" t="str">
        <f t="shared" si="3"/>
        <v/>
      </c>
      <c r="N4453" s="48"/>
      <c r="O4453" s="49"/>
      <c r="P4453" s="148" t="s">
        <v>31</v>
      </c>
      <c r="Q4453" s="149" t="s">
        <v>31</v>
      </c>
      <c r="R4453" s="1"/>
    </row>
    <row r="4454" spans="1:18" ht="15.75" hidden="1" customHeight="1">
      <c r="A4454" s="1" t="str">
        <f t="shared" si="1"/>
        <v/>
      </c>
      <c r="B4454" s="1"/>
      <c r="C4454" s="38" t="str">
        <f>IF('TSA Input'!J4429="","",IF('TSA Input'!J4429="Yes",'TSA Input'!B4429,"Ineligible"))</f>
        <v/>
      </c>
      <c r="D4454" s="39" t="str">
        <f>IF('TSA Input'!J4429="","",IF('TSA Input'!J4429="Yes",'TSA Input'!H4429,""))</f>
        <v/>
      </c>
      <c r="E4454" s="40" t="str">
        <f>IF('TSA Input'!J4429="","",IF('TSA Input'!J4429="Yes",'TSA Input'!G4429,""))</f>
        <v/>
      </c>
      <c r="F4454" s="42" t="str">
        <f>IF('TSA Input'!J4429="","",IF('TSA Input'!J4429="Yes",'TSA Input'!C4429,""))</f>
        <v/>
      </c>
      <c r="G4454" s="43" t="str">
        <f>IF('TSA Input'!J4429="","",IF('TSA Input'!J4429="Yes",'TSA Input'!I4429,""))</f>
        <v/>
      </c>
      <c r="H4454" s="43" t="str">
        <f>IF('TSA Input'!J4429="","",IF('TSA Input'!J4429="Yes",'TSA Input'!E4429,""))</f>
        <v/>
      </c>
      <c r="I4454" s="45" t="str">
        <f t="shared" si="2"/>
        <v/>
      </c>
      <c r="J4454" s="146" t="str">
        <f>IF('TSA Input'!$J4429="","",IF('TSA Input'!$J4429="Yes",'TSA Input'!$C4429,""))</f>
        <v/>
      </c>
      <c r="K4454" s="147" t="str">
        <f>IF('TSA Input'!$J4429="","",IF('TSA Input'!$J4429="Yes",'TSA Input'!$I4429,""))</f>
        <v/>
      </c>
      <c r="L4454" s="147" t="str">
        <f>IF('TSA Input'!$J4429="","",IF('TSA Input'!$J4429="Yes",'TSA Input'!$E4429,""))</f>
        <v/>
      </c>
      <c r="M4454" s="45" t="str">
        <f t="shared" si="3"/>
        <v/>
      </c>
      <c r="N4454" s="48"/>
      <c r="O4454" s="49"/>
      <c r="P4454" s="148" t="s">
        <v>31</v>
      </c>
      <c r="Q4454" s="149" t="s">
        <v>31</v>
      </c>
      <c r="R4454" s="1"/>
    </row>
    <row r="4455" spans="1:18" ht="15.75" hidden="1" customHeight="1">
      <c r="A4455" s="1" t="str">
        <f t="shared" si="1"/>
        <v/>
      </c>
      <c r="B4455" s="1"/>
      <c r="C4455" s="38" t="str">
        <f>IF('TSA Input'!J4430="","",IF('TSA Input'!J4430="Yes",'TSA Input'!B4430,"Ineligible"))</f>
        <v/>
      </c>
      <c r="D4455" s="39" t="str">
        <f>IF('TSA Input'!J4430="","",IF('TSA Input'!J4430="Yes",'TSA Input'!H4430,""))</f>
        <v/>
      </c>
      <c r="E4455" s="40" t="str">
        <f>IF('TSA Input'!J4430="","",IF('TSA Input'!J4430="Yes",'TSA Input'!G4430,""))</f>
        <v/>
      </c>
      <c r="F4455" s="42" t="str">
        <f>IF('TSA Input'!J4430="","",IF('TSA Input'!J4430="Yes",'TSA Input'!C4430,""))</f>
        <v/>
      </c>
      <c r="G4455" s="43" t="str">
        <f>IF('TSA Input'!J4430="","",IF('TSA Input'!J4430="Yes",'TSA Input'!I4430,""))</f>
        <v/>
      </c>
      <c r="H4455" s="43" t="str">
        <f>IF('TSA Input'!J4430="","",IF('TSA Input'!J4430="Yes",'TSA Input'!E4430,""))</f>
        <v/>
      </c>
      <c r="I4455" s="45" t="str">
        <f t="shared" si="2"/>
        <v/>
      </c>
      <c r="J4455" s="146" t="str">
        <f>IF('TSA Input'!$J4430="","",IF('TSA Input'!$J4430="Yes",'TSA Input'!$C4430,""))</f>
        <v/>
      </c>
      <c r="K4455" s="147" t="str">
        <f>IF('TSA Input'!$J4430="","",IF('TSA Input'!$J4430="Yes",'TSA Input'!$I4430,""))</f>
        <v/>
      </c>
      <c r="L4455" s="147" t="str">
        <f>IF('TSA Input'!$J4430="","",IF('TSA Input'!$J4430="Yes",'TSA Input'!$E4430,""))</f>
        <v/>
      </c>
      <c r="M4455" s="45" t="str">
        <f t="shared" si="3"/>
        <v/>
      </c>
      <c r="N4455" s="48"/>
      <c r="O4455" s="49"/>
      <c r="P4455" s="148" t="s">
        <v>31</v>
      </c>
      <c r="Q4455" s="149" t="s">
        <v>31</v>
      </c>
      <c r="R4455" s="1"/>
    </row>
    <row r="4456" spans="1:18" ht="15.75" hidden="1" customHeight="1">
      <c r="A4456" s="1" t="str">
        <f t="shared" si="1"/>
        <v/>
      </c>
      <c r="B4456" s="1"/>
      <c r="C4456" s="38" t="str">
        <f>IF('TSA Input'!J4431="","",IF('TSA Input'!J4431="Yes",'TSA Input'!B4431,"Ineligible"))</f>
        <v/>
      </c>
      <c r="D4456" s="39" t="str">
        <f>IF('TSA Input'!J4431="","",IF('TSA Input'!J4431="Yes",'TSA Input'!H4431,""))</f>
        <v/>
      </c>
      <c r="E4456" s="40" t="str">
        <f>IF('TSA Input'!J4431="","",IF('TSA Input'!J4431="Yes",'TSA Input'!G4431,""))</f>
        <v/>
      </c>
      <c r="F4456" s="42" t="str">
        <f>IF('TSA Input'!J4431="","",IF('TSA Input'!J4431="Yes",'TSA Input'!C4431,""))</f>
        <v/>
      </c>
      <c r="G4456" s="43" t="str">
        <f>IF('TSA Input'!J4431="","",IF('TSA Input'!J4431="Yes",'TSA Input'!I4431,""))</f>
        <v/>
      </c>
      <c r="H4456" s="43" t="str">
        <f>IF('TSA Input'!J4431="","",IF('TSA Input'!J4431="Yes",'TSA Input'!E4431,""))</f>
        <v/>
      </c>
      <c r="I4456" s="45" t="str">
        <f t="shared" si="2"/>
        <v/>
      </c>
      <c r="J4456" s="146" t="str">
        <f>IF('TSA Input'!$J4431="","",IF('TSA Input'!$J4431="Yes",'TSA Input'!$C4431,""))</f>
        <v/>
      </c>
      <c r="K4456" s="147" t="str">
        <f>IF('TSA Input'!$J4431="","",IF('TSA Input'!$J4431="Yes",'TSA Input'!$I4431,""))</f>
        <v/>
      </c>
      <c r="L4456" s="147" t="str">
        <f>IF('TSA Input'!$J4431="","",IF('TSA Input'!$J4431="Yes",'TSA Input'!$E4431,""))</f>
        <v/>
      </c>
      <c r="M4456" s="45" t="str">
        <f t="shared" si="3"/>
        <v/>
      </c>
      <c r="N4456" s="48"/>
      <c r="O4456" s="49"/>
      <c r="P4456" s="148" t="s">
        <v>31</v>
      </c>
      <c r="Q4456" s="149" t="s">
        <v>31</v>
      </c>
      <c r="R4456" s="1"/>
    </row>
    <row r="4457" spans="1:18" ht="15.75" hidden="1" customHeight="1">
      <c r="A4457" s="1" t="str">
        <f t="shared" si="1"/>
        <v/>
      </c>
      <c r="B4457" s="1"/>
      <c r="C4457" s="38" t="str">
        <f>IF('TSA Input'!J4432="","",IF('TSA Input'!J4432="Yes",'TSA Input'!B4432,"Ineligible"))</f>
        <v/>
      </c>
      <c r="D4457" s="39" t="str">
        <f>IF('TSA Input'!J4432="","",IF('TSA Input'!J4432="Yes",'TSA Input'!H4432,""))</f>
        <v/>
      </c>
      <c r="E4457" s="40" t="str">
        <f>IF('TSA Input'!J4432="","",IF('TSA Input'!J4432="Yes",'TSA Input'!G4432,""))</f>
        <v/>
      </c>
      <c r="F4457" s="42" t="str">
        <f>IF('TSA Input'!J4432="","",IF('TSA Input'!J4432="Yes",'TSA Input'!C4432,""))</f>
        <v/>
      </c>
      <c r="G4457" s="43" t="str">
        <f>IF('TSA Input'!J4432="","",IF('TSA Input'!J4432="Yes",'TSA Input'!I4432,""))</f>
        <v/>
      </c>
      <c r="H4457" s="43" t="str">
        <f>IF('TSA Input'!J4432="","",IF('TSA Input'!J4432="Yes",'TSA Input'!E4432,""))</f>
        <v/>
      </c>
      <c r="I4457" s="45" t="str">
        <f t="shared" si="2"/>
        <v/>
      </c>
      <c r="J4457" s="146" t="str">
        <f>IF('TSA Input'!$J4432="","",IF('TSA Input'!$J4432="Yes",'TSA Input'!$C4432,""))</f>
        <v/>
      </c>
      <c r="K4457" s="147" t="str">
        <f>IF('TSA Input'!$J4432="","",IF('TSA Input'!$J4432="Yes",'TSA Input'!$I4432,""))</f>
        <v/>
      </c>
      <c r="L4457" s="147" t="str">
        <f>IF('TSA Input'!$J4432="","",IF('TSA Input'!$J4432="Yes",'TSA Input'!$E4432,""))</f>
        <v/>
      </c>
      <c r="M4457" s="45" t="str">
        <f t="shared" si="3"/>
        <v/>
      </c>
      <c r="N4457" s="48"/>
      <c r="O4457" s="49"/>
      <c r="P4457" s="148" t="s">
        <v>31</v>
      </c>
      <c r="Q4457" s="149" t="s">
        <v>31</v>
      </c>
      <c r="R4457" s="1"/>
    </row>
    <row r="4458" spans="1:18" ht="15.75" hidden="1" customHeight="1">
      <c r="A4458" s="1" t="str">
        <f t="shared" si="1"/>
        <v/>
      </c>
      <c r="B4458" s="1"/>
      <c r="C4458" s="38" t="str">
        <f>IF('TSA Input'!J4433="","",IF('TSA Input'!J4433="Yes",'TSA Input'!B4433,"Ineligible"))</f>
        <v/>
      </c>
      <c r="D4458" s="39" t="str">
        <f>IF('TSA Input'!J4433="","",IF('TSA Input'!J4433="Yes",'TSA Input'!H4433,""))</f>
        <v/>
      </c>
      <c r="E4458" s="40" t="str">
        <f>IF('TSA Input'!J4433="","",IF('TSA Input'!J4433="Yes",'TSA Input'!G4433,""))</f>
        <v/>
      </c>
      <c r="F4458" s="42" t="str">
        <f>IF('TSA Input'!J4433="","",IF('TSA Input'!J4433="Yes",'TSA Input'!C4433,""))</f>
        <v/>
      </c>
      <c r="G4458" s="43" t="str">
        <f>IF('TSA Input'!J4433="","",IF('TSA Input'!J4433="Yes",'TSA Input'!I4433,""))</f>
        <v/>
      </c>
      <c r="H4458" s="43" t="str">
        <f>IF('TSA Input'!J4433="","",IF('TSA Input'!J4433="Yes",'TSA Input'!E4433,""))</f>
        <v/>
      </c>
      <c r="I4458" s="45" t="str">
        <f t="shared" si="2"/>
        <v/>
      </c>
      <c r="J4458" s="146" t="str">
        <f>IF('TSA Input'!$J4433="","",IF('TSA Input'!$J4433="Yes",'TSA Input'!$C4433,""))</f>
        <v/>
      </c>
      <c r="K4458" s="147" t="str">
        <f>IF('TSA Input'!$J4433="","",IF('TSA Input'!$J4433="Yes",'TSA Input'!$I4433,""))</f>
        <v/>
      </c>
      <c r="L4458" s="147" t="str">
        <f>IF('TSA Input'!$J4433="","",IF('TSA Input'!$J4433="Yes",'TSA Input'!$E4433,""))</f>
        <v/>
      </c>
      <c r="M4458" s="45" t="str">
        <f t="shared" si="3"/>
        <v/>
      </c>
      <c r="N4458" s="48"/>
      <c r="O4458" s="49"/>
      <c r="P4458" s="148" t="s">
        <v>31</v>
      </c>
      <c r="Q4458" s="149" t="s">
        <v>31</v>
      </c>
      <c r="R4458" s="1"/>
    </row>
    <row r="4459" spans="1:18" ht="15.75" hidden="1" customHeight="1">
      <c r="A4459" s="1" t="str">
        <f t="shared" si="1"/>
        <v/>
      </c>
      <c r="B4459" s="1"/>
      <c r="C4459" s="38" t="str">
        <f>IF('TSA Input'!J4434="","",IF('TSA Input'!J4434="Yes",'TSA Input'!B4434,"Ineligible"))</f>
        <v/>
      </c>
      <c r="D4459" s="39" t="str">
        <f>IF('TSA Input'!J4434="","",IF('TSA Input'!J4434="Yes",'TSA Input'!H4434,""))</f>
        <v/>
      </c>
      <c r="E4459" s="40" t="str">
        <f>IF('TSA Input'!J4434="","",IF('TSA Input'!J4434="Yes",'TSA Input'!G4434,""))</f>
        <v/>
      </c>
      <c r="F4459" s="42" t="str">
        <f>IF('TSA Input'!J4434="","",IF('TSA Input'!J4434="Yes",'TSA Input'!C4434,""))</f>
        <v/>
      </c>
      <c r="G4459" s="43" t="str">
        <f>IF('TSA Input'!J4434="","",IF('TSA Input'!J4434="Yes",'TSA Input'!I4434,""))</f>
        <v/>
      </c>
      <c r="H4459" s="43" t="str">
        <f>IF('TSA Input'!J4434="","",IF('TSA Input'!J4434="Yes",'TSA Input'!E4434,""))</f>
        <v/>
      </c>
      <c r="I4459" s="45" t="str">
        <f t="shared" si="2"/>
        <v/>
      </c>
      <c r="J4459" s="146" t="str">
        <f>IF('TSA Input'!$J4434="","",IF('TSA Input'!$J4434="Yes",'TSA Input'!$C4434,""))</f>
        <v/>
      </c>
      <c r="K4459" s="147" t="str">
        <f>IF('TSA Input'!$J4434="","",IF('TSA Input'!$J4434="Yes",'TSA Input'!$I4434,""))</f>
        <v/>
      </c>
      <c r="L4459" s="147" t="str">
        <f>IF('TSA Input'!$J4434="","",IF('TSA Input'!$J4434="Yes",'TSA Input'!$E4434,""))</f>
        <v/>
      </c>
      <c r="M4459" s="45" t="str">
        <f t="shared" si="3"/>
        <v/>
      </c>
      <c r="N4459" s="48"/>
      <c r="O4459" s="49"/>
      <c r="P4459" s="148" t="s">
        <v>31</v>
      </c>
      <c r="Q4459" s="149" t="s">
        <v>31</v>
      </c>
      <c r="R4459" s="1"/>
    </row>
    <row r="4460" spans="1:18" ht="15.75" hidden="1" customHeight="1">
      <c r="A4460" s="1" t="str">
        <f t="shared" si="1"/>
        <v/>
      </c>
      <c r="B4460" s="1"/>
      <c r="C4460" s="38" t="str">
        <f>IF('TSA Input'!J4435="","",IF('TSA Input'!J4435="Yes",'TSA Input'!B4435,"Ineligible"))</f>
        <v/>
      </c>
      <c r="D4460" s="39" t="str">
        <f>IF('TSA Input'!J4435="","",IF('TSA Input'!J4435="Yes",'TSA Input'!H4435,""))</f>
        <v/>
      </c>
      <c r="E4460" s="40" t="str">
        <f>IF('TSA Input'!J4435="","",IF('TSA Input'!J4435="Yes",'TSA Input'!G4435,""))</f>
        <v/>
      </c>
      <c r="F4460" s="42" t="str">
        <f>IF('TSA Input'!J4435="","",IF('TSA Input'!J4435="Yes",'TSA Input'!C4435,""))</f>
        <v/>
      </c>
      <c r="G4460" s="43" t="str">
        <f>IF('TSA Input'!J4435="","",IF('TSA Input'!J4435="Yes",'TSA Input'!I4435,""))</f>
        <v/>
      </c>
      <c r="H4460" s="43" t="str">
        <f>IF('TSA Input'!J4435="","",IF('TSA Input'!J4435="Yes",'TSA Input'!E4435,""))</f>
        <v/>
      </c>
      <c r="I4460" s="45" t="str">
        <f t="shared" si="2"/>
        <v/>
      </c>
      <c r="J4460" s="146" t="str">
        <f>IF('TSA Input'!$J4435="","",IF('TSA Input'!$J4435="Yes",'TSA Input'!$C4435,""))</f>
        <v/>
      </c>
      <c r="K4460" s="147" t="str">
        <f>IF('TSA Input'!$J4435="","",IF('TSA Input'!$J4435="Yes",'TSA Input'!$I4435,""))</f>
        <v/>
      </c>
      <c r="L4460" s="147" t="str">
        <f>IF('TSA Input'!$J4435="","",IF('TSA Input'!$J4435="Yes",'TSA Input'!$E4435,""))</f>
        <v/>
      </c>
      <c r="M4460" s="45" t="str">
        <f t="shared" si="3"/>
        <v/>
      </c>
      <c r="N4460" s="48"/>
      <c r="O4460" s="49"/>
      <c r="P4460" s="148" t="s">
        <v>31</v>
      </c>
      <c r="Q4460" s="149" t="s">
        <v>31</v>
      </c>
      <c r="R4460" s="1"/>
    </row>
    <row r="4461" spans="1:18" ht="15.75" hidden="1" customHeight="1">
      <c r="A4461" s="1" t="str">
        <f t="shared" si="1"/>
        <v/>
      </c>
      <c r="B4461" s="1"/>
      <c r="C4461" s="38" t="str">
        <f>IF('TSA Input'!J4436="","",IF('TSA Input'!J4436="Yes",'TSA Input'!B4436,"Ineligible"))</f>
        <v/>
      </c>
      <c r="D4461" s="39" t="str">
        <f>IF('TSA Input'!J4436="","",IF('TSA Input'!J4436="Yes",'TSA Input'!H4436,""))</f>
        <v/>
      </c>
      <c r="E4461" s="40" t="str">
        <f>IF('TSA Input'!J4436="","",IF('TSA Input'!J4436="Yes",'TSA Input'!G4436,""))</f>
        <v/>
      </c>
      <c r="F4461" s="42" t="str">
        <f>IF('TSA Input'!J4436="","",IF('TSA Input'!J4436="Yes",'TSA Input'!C4436,""))</f>
        <v/>
      </c>
      <c r="G4461" s="43" t="str">
        <f>IF('TSA Input'!J4436="","",IF('TSA Input'!J4436="Yes",'TSA Input'!I4436,""))</f>
        <v/>
      </c>
      <c r="H4461" s="43" t="str">
        <f>IF('TSA Input'!J4436="","",IF('TSA Input'!J4436="Yes",'TSA Input'!E4436,""))</f>
        <v/>
      </c>
      <c r="I4461" s="45" t="str">
        <f t="shared" si="2"/>
        <v/>
      </c>
      <c r="J4461" s="146" t="str">
        <f>IF('TSA Input'!$J4436="","",IF('TSA Input'!$J4436="Yes",'TSA Input'!$C4436,""))</f>
        <v/>
      </c>
      <c r="K4461" s="147" t="str">
        <f>IF('TSA Input'!$J4436="","",IF('TSA Input'!$J4436="Yes",'TSA Input'!$I4436,""))</f>
        <v/>
      </c>
      <c r="L4461" s="147" t="str">
        <f>IF('TSA Input'!$J4436="","",IF('TSA Input'!$J4436="Yes",'TSA Input'!$E4436,""))</f>
        <v/>
      </c>
      <c r="M4461" s="45" t="str">
        <f t="shared" si="3"/>
        <v/>
      </c>
      <c r="N4461" s="48"/>
      <c r="O4461" s="49"/>
      <c r="P4461" s="148" t="s">
        <v>31</v>
      </c>
      <c r="Q4461" s="149" t="s">
        <v>31</v>
      </c>
      <c r="R4461" s="1"/>
    </row>
    <row r="4462" spans="1:18" ht="15.75" hidden="1" customHeight="1">
      <c r="A4462" s="1" t="str">
        <f t="shared" si="1"/>
        <v/>
      </c>
      <c r="B4462" s="1"/>
      <c r="C4462" s="38" t="str">
        <f>IF('TSA Input'!J4437="","",IF('TSA Input'!J4437="Yes",'TSA Input'!B4437,"Ineligible"))</f>
        <v/>
      </c>
      <c r="D4462" s="39" t="str">
        <f>IF('TSA Input'!J4437="","",IF('TSA Input'!J4437="Yes",'TSA Input'!H4437,""))</f>
        <v/>
      </c>
      <c r="E4462" s="40" t="str">
        <f>IF('TSA Input'!J4437="","",IF('TSA Input'!J4437="Yes",'TSA Input'!G4437,""))</f>
        <v/>
      </c>
      <c r="F4462" s="42" t="str">
        <f>IF('TSA Input'!J4437="","",IF('TSA Input'!J4437="Yes",'TSA Input'!C4437,""))</f>
        <v/>
      </c>
      <c r="G4462" s="43" t="str">
        <f>IF('TSA Input'!J4437="","",IF('TSA Input'!J4437="Yes",'TSA Input'!I4437,""))</f>
        <v/>
      </c>
      <c r="H4462" s="43" t="str">
        <f>IF('TSA Input'!J4437="","",IF('TSA Input'!J4437="Yes",'TSA Input'!E4437,""))</f>
        <v/>
      </c>
      <c r="I4462" s="45" t="str">
        <f t="shared" si="2"/>
        <v/>
      </c>
      <c r="J4462" s="146" t="str">
        <f>IF('TSA Input'!$J4437="","",IF('TSA Input'!$J4437="Yes",'TSA Input'!$C4437,""))</f>
        <v/>
      </c>
      <c r="K4462" s="147" t="str">
        <f>IF('TSA Input'!$J4437="","",IF('TSA Input'!$J4437="Yes",'TSA Input'!$I4437,""))</f>
        <v/>
      </c>
      <c r="L4462" s="147" t="str">
        <f>IF('TSA Input'!$J4437="","",IF('TSA Input'!$J4437="Yes",'TSA Input'!$E4437,""))</f>
        <v/>
      </c>
      <c r="M4462" s="45" t="str">
        <f t="shared" si="3"/>
        <v/>
      </c>
      <c r="N4462" s="48"/>
      <c r="O4462" s="49"/>
      <c r="P4462" s="148" t="s">
        <v>31</v>
      </c>
      <c r="Q4462" s="149" t="s">
        <v>31</v>
      </c>
      <c r="R4462" s="1"/>
    </row>
    <row r="4463" spans="1:18" ht="15.75" hidden="1" customHeight="1">
      <c r="A4463" s="1" t="str">
        <f t="shared" si="1"/>
        <v/>
      </c>
      <c r="B4463" s="1"/>
      <c r="C4463" s="38" t="str">
        <f>IF('TSA Input'!J4438="","",IF('TSA Input'!J4438="Yes",'TSA Input'!B4438,"Ineligible"))</f>
        <v/>
      </c>
      <c r="D4463" s="39" t="str">
        <f>IF('TSA Input'!J4438="","",IF('TSA Input'!J4438="Yes",'TSA Input'!H4438,""))</f>
        <v/>
      </c>
      <c r="E4463" s="40" t="str">
        <f>IF('TSA Input'!J4438="","",IF('TSA Input'!J4438="Yes",'TSA Input'!G4438,""))</f>
        <v/>
      </c>
      <c r="F4463" s="42" t="str">
        <f>IF('TSA Input'!J4438="","",IF('TSA Input'!J4438="Yes",'TSA Input'!C4438,""))</f>
        <v/>
      </c>
      <c r="G4463" s="43" t="str">
        <f>IF('TSA Input'!J4438="","",IF('TSA Input'!J4438="Yes",'TSA Input'!I4438,""))</f>
        <v/>
      </c>
      <c r="H4463" s="43" t="str">
        <f>IF('TSA Input'!J4438="","",IF('TSA Input'!J4438="Yes",'TSA Input'!E4438,""))</f>
        <v/>
      </c>
      <c r="I4463" s="45" t="str">
        <f t="shared" si="2"/>
        <v/>
      </c>
      <c r="J4463" s="146" t="str">
        <f>IF('TSA Input'!$J4438="","",IF('TSA Input'!$J4438="Yes",'TSA Input'!$C4438,""))</f>
        <v/>
      </c>
      <c r="K4463" s="147" t="str">
        <f>IF('TSA Input'!$J4438="","",IF('TSA Input'!$J4438="Yes",'TSA Input'!$I4438,""))</f>
        <v/>
      </c>
      <c r="L4463" s="147" t="str">
        <f>IF('TSA Input'!$J4438="","",IF('TSA Input'!$J4438="Yes",'TSA Input'!$E4438,""))</f>
        <v/>
      </c>
      <c r="M4463" s="45" t="str">
        <f t="shared" si="3"/>
        <v/>
      </c>
      <c r="N4463" s="48"/>
      <c r="O4463" s="49"/>
      <c r="P4463" s="148" t="s">
        <v>31</v>
      </c>
      <c r="Q4463" s="149" t="s">
        <v>31</v>
      </c>
      <c r="R4463" s="1"/>
    </row>
    <row r="4464" spans="1:18" ht="15.75" hidden="1" customHeight="1">
      <c r="A4464" s="1" t="str">
        <f t="shared" si="1"/>
        <v/>
      </c>
      <c r="B4464" s="1"/>
      <c r="C4464" s="38" t="str">
        <f>IF('TSA Input'!J4439="","",IF('TSA Input'!J4439="Yes",'TSA Input'!B4439,"Ineligible"))</f>
        <v/>
      </c>
      <c r="D4464" s="39" t="str">
        <f>IF('TSA Input'!J4439="","",IF('TSA Input'!J4439="Yes",'TSA Input'!H4439,""))</f>
        <v/>
      </c>
      <c r="E4464" s="40" t="str">
        <f>IF('TSA Input'!J4439="","",IF('TSA Input'!J4439="Yes",'TSA Input'!G4439,""))</f>
        <v/>
      </c>
      <c r="F4464" s="42" t="str">
        <f>IF('TSA Input'!J4439="","",IF('TSA Input'!J4439="Yes",'TSA Input'!C4439,""))</f>
        <v/>
      </c>
      <c r="G4464" s="43" t="str">
        <f>IF('TSA Input'!J4439="","",IF('TSA Input'!J4439="Yes",'TSA Input'!I4439,""))</f>
        <v/>
      </c>
      <c r="H4464" s="43" t="str">
        <f>IF('TSA Input'!J4439="","",IF('TSA Input'!J4439="Yes",'TSA Input'!E4439,""))</f>
        <v/>
      </c>
      <c r="I4464" s="45" t="str">
        <f t="shared" si="2"/>
        <v/>
      </c>
      <c r="J4464" s="146" t="str">
        <f>IF('TSA Input'!$J4439="","",IF('TSA Input'!$J4439="Yes",'TSA Input'!$C4439,""))</f>
        <v/>
      </c>
      <c r="K4464" s="147" t="str">
        <f>IF('TSA Input'!$J4439="","",IF('TSA Input'!$J4439="Yes",'TSA Input'!$I4439,""))</f>
        <v/>
      </c>
      <c r="L4464" s="147" t="str">
        <f>IF('TSA Input'!$J4439="","",IF('TSA Input'!$J4439="Yes",'TSA Input'!$E4439,""))</f>
        <v/>
      </c>
      <c r="M4464" s="45" t="str">
        <f t="shared" si="3"/>
        <v/>
      </c>
      <c r="N4464" s="48"/>
      <c r="O4464" s="49"/>
      <c r="P4464" s="148" t="s">
        <v>31</v>
      </c>
      <c r="Q4464" s="149" t="s">
        <v>31</v>
      </c>
      <c r="R4464" s="1"/>
    </row>
    <row r="4465" spans="1:18" ht="15.75" hidden="1" customHeight="1">
      <c r="A4465" s="1" t="str">
        <f t="shared" si="1"/>
        <v/>
      </c>
      <c r="B4465" s="1"/>
      <c r="C4465" s="38" t="str">
        <f>IF('TSA Input'!J4440="","",IF('TSA Input'!J4440="Yes",'TSA Input'!B4440,"Ineligible"))</f>
        <v/>
      </c>
      <c r="D4465" s="39" t="str">
        <f>IF('TSA Input'!J4440="","",IF('TSA Input'!J4440="Yes",'TSA Input'!H4440,""))</f>
        <v/>
      </c>
      <c r="E4465" s="40" t="str">
        <f>IF('TSA Input'!J4440="","",IF('TSA Input'!J4440="Yes",'TSA Input'!G4440,""))</f>
        <v/>
      </c>
      <c r="F4465" s="42" t="str">
        <f>IF('TSA Input'!J4440="","",IF('TSA Input'!J4440="Yes",'TSA Input'!C4440,""))</f>
        <v/>
      </c>
      <c r="G4465" s="43" t="str">
        <f>IF('TSA Input'!J4440="","",IF('TSA Input'!J4440="Yes",'TSA Input'!I4440,""))</f>
        <v/>
      </c>
      <c r="H4465" s="43" t="str">
        <f>IF('TSA Input'!J4440="","",IF('TSA Input'!J4440="Yes",'TSA Input'!E4440,""))</f>
        <v/>
      </c>
      <c r="I4465" s="45" t="str">
        <f t="shared" si="2"/>
        <v/>
      </c>
      <c r="J4465" s="146" t="str">
        <f>IF('TSA Input'!$J4440="","",IF('TSA Input'!$J4440="Yes",'TSA Input'!$C4440,""))</f>
        <v/>
      </c>
      <c r="K4465" s="147" t="str">
        <f>IF('TSA Input'!$J4440="","",IF('TSA Input'!$J4440="Yes",'TSA Input'!$I4440,""))</f>
        <v/>
      </c>
      <c r="L4465" s="147" t="str">
        <f>IF('TSA Input'!$J4440="","",IF('TSA Input'!$J4440="Yes",'TSA Input'!$E4440,""))</f>
        <v/>
      </c>
      <c r="M4465" s="45" t="str">
        <f t="shared" si="3"/>
        <v/>
      </c>
      <c r="N4465" s="48"/>
      <c r="O4465" s="49"/>
      <c r="P4465" s="148" t="s">
        <v>31</v>
      </c>
      <c r="Q4465" s="149" t="s">
        <v>31</v>
      </c>
      <c r="R4465" s="1"/>
    </row>
    <row r="4466" spans="1:18" ht="15.75" hidden="1" customHeight="1">
      <c r="A4466" s="1" t="str">
        <f t="shared" si="1"/>
        <v/>
      </c>
      <c r="B4466" s="1"/>
      <c r="C4466" s="38" t="str">
        <f>IF('TSA Input'!J4441="","",IF('TSA Input'!J4441="Yes",'TSA Input'!B4441,"Ineligible"))</f>
        <v/>
      </c>
      <c r="D4466" s="39" t="str">
        <f>IF('TSA Input'!J4441="","",IF('TSA Input'!J4441="Yes",'TSA Input'!H4441,""))</f>
        <v/>
      </c>
      <c r="E4466" s="40" t="str">
        <f>IF('TSA Input'!J4441="","",IF('TSA Input'!J4441="Yes",'TSA Input'!G4441,""))</f>
        <v/>
      </c>
      <c r="F4466" s="42" t="str">
        <f>IF('TSA Input'!J4441="","",IF('TSA Input'!J4441="Yes",'TSA Input'!C4441,""))</f>
        <v/>
      </c>
      <c r="G4466" s="43" t="str">
        <f>IF('TSA Input'!J4441="","",IF('TSA Input'!J4441="Yes",'TSA Input'!I4441,""))</f>
        <v/>
      </c>
      <c r="H4466" s="43" t="str">
        <f>IF('TSA Input'!J4441="","",IF('TSA Input'!J4441="Yes",'TSA Input'!E4441,""))</f>
        <v/>
      </c>
      <c r="I4466" s="45" t="str">
        <f t="shared" si="2"/>
        <v/>
      </c>
      <c r="J4466" s="146" t="str">
        <f>IF('TSA Input'!$J4441="","",IF('TSA Input'!$J4441="Yes",'TSA Input'!$C4441,""))</f>
        <v/>
      </c>
      <c r="K4466" s="147" t="str">
        <f>IF('TSA Input'!$J4441="","",IF('TSA Input'!$J4441="Yes",'TSA Input'!$I4441,""))</f>
        <v/>
      </c>
      <c r="L4466" s="147" t="str">
        <f>IF('TSA Input'!$J4441="","",IF('TSA Input'!$J4441="Yes",'TSA Input'!$E4441,""))</f>
        <v/>
      </c>
      <c r="M4466" s="45" t="str">
        <f t="shared" si="3"/>
        <v/>
      </c>
      <c r="N4466" s="48"/>
      <c r="O4466" s="49"/>
      <c r="P4466" s="148" t="s">
        <v>31</v>
      </c>
      <c r="Q4466" s="149" t="s">
        <v>31</v>
      </c>
      <c r="R4466" s="1"/>
    </row>
    <row r="4467" spans="1:18" ht="15.75" hidden="1" customHeight="1">
      <c r="A4467" s="1" t="str">
        <f t="shared" si="1"/>
        <v/>
      </c>
      <c r="B4467" s="1"/>
      <c r="C4467" s="38" t="str">
        <f>IF('TSA Input'!J4442="","",IF('TSA Input'!J4442="Yes",'TSA Input'!B4442,"Ineligible"))</f>
        <v/>
      </c>
      <c r="D4467" s="39" t="str">
        <f>IF('TSA Input'!J4442="","",IF('TSA Input'!J4442="Yes",'TSA Input'!H4442,""))</f>
        <v/>
      </c>
      <c r="E4467" s="40" t="str">
        <f>IF('TSA Input'!J4442="","",IF('TSA Input'!J4442="Yes",'TSA Input'!G4442,""))</f>
        <v/>
      </c>
      <c r="F4467" s="42" t="str">
        <f>IF('TSA Input'!J4442="","",IF('TSA Input'!J4442="Yes",'TSA Input'!C4442,""))</f>
        <v/>
      </c>
      <c r="G4467" s="43" t="str">
        <f>IF('TSA Input'!J4442="","",IF('TSA Input'!J4442="Yes",'TSA Input'!I4442,""))</f>
        <v/>
      </c>
      <c r="H4467" s="43" t="str">
        <f>IF('TSA Input'!J4442="","",IF('TSA Input'!J4442="Yes",'TSA Input'!E4442,""))</f>
        <v/>
      </c>
      <c r="I4467" s="45" t="str">
        <f t="shared" si="2"/>
        <v/>
      </c>
      <c r="J4467" s="146" t="str">
        <f>IF('TSA Input'!$J4442="","",IF('TSA Input'!$J4442="Yes",'TSA Input'!$C4442,""))</f>
        <v/>
      </c>
      <c r="K4467" s="147" t="str">
        <f>IF('TSA Input'!$J4442="","",IF('TSA Input'!$J4442="Yes",'TSA Input'!$I4442,""))</f>
        <v/>
      </c>
      <c r="L4467" s="147" t="str">
        <f>IF('TSA Input'!$J4442="","",IF('TSA Input'!$J4442="Yes",'TSA Input'!$E4442,""))</f>
        <v/>
      </c>
      <c r="M4467" s="45" t="str">
        <f t="shared" si="3"/>
        <v/>
      </c>
      <c r="N4467" s="48"/>
      <c r="O4467" s="49"/>
      <c r="P4467" s="148" t="s">
        <v>31</v>
      </c>
      <c r="Q4467" s="149" t="s">
        <v>31</v>
      </c>
      <c r="R4467" s="1"/>
    </row>
    <row r="4468" spans="1:18" ht="15.75" hidden="1" customHeight="1">
      <c r="A4468" s="1" t="str">
        <f t="shared" si="1"/>
        <v/>
      </c>
      <c r="B4468" s="1"/>
      <c r="C4468" s="38" t="str">
        <f>IF('TSA Input'!J4443="","",IF('TSA Input'!J4443="Yes",'TSA Input'!B4443,"Ineligible"))</f>
        <v/>
      </c>
      <c r="D4468" s="39" t="str">
        <f>IF('TSA Input'!J4443="","",IF('TSA Input'!J4443="Yes",'TSA Input'!H4443,""))</f>
        <v/>
      </c>
      <c r="E4468" s="40" t="str">
        <f>IF('TSA Input'!J4443="","",IF('TSA Input'!J4443="Yes",'TSA Input'!G4443,""))</f>
        <v/>
      </c>
      <c r="F4468" s="42" t="str">
        <f>IF('TSA Input'!J4443="","",IF('TSA Input'!J4443="Yes",'TSA Input'!C4443,""))</f>
        <v/>
      </c>
      <c r="G4468" s="43" t="str">
        <f>IF('TSA Input'!J4443="","",IF('TSA Input'!J4443="Yes",'TSA Input'!I4443,""))</f>
        <v/>
      </c>
      <c r="H4468" s="43" t="str">
        <f>IF('TSA Input'!J4443="","",IF('TSA Input'!J4443="Yes",'TSA Input'!E4443,""))</f>
        <v/>
      </c>
      <c r="I4468" s="45" t="str">
        <f t="shared" si="2"/>
        <v/>
      </c>
      <c r="J4468" s="146" t="str">
        <f>IF('TSA Input'!$J4443="","",IF('TSA Input'!$J4443="Yes",'TSA Input'!$C4443,""))</f>
        <v/>
      </c>
      <c r="K4468" s="147" t="str">
        <f>IF('TSA Input'!$J4443="","",IF('TSA Input'!$J4443="Yes",'TSA Input'!$I4443,""))</f>
        <v/>
      </c>
      <c r="L4468" s="147" t="str">
        <f>IF('TSA Input'!$J4443="","",IF('TSA Input'!$J4443="Yes",'TSA Input'!$E4443,""))</f>
        <v/>
      </c>
      <c r="M4468" s="45" t="str">
        <f t="shared" si="3"/>
        <v/>
      </c>
      <c r="N4468" s="48"/>
      <c r="O4468" s="49"/>
      <c r="P4468" s="148" t="s">
        <v>31</v>
      </c>
      <c r="Q4468" s="149" t="s">
        <v>31</v>
      </c>
      <c r="R4468" s="1"/>
    </row>
    <row r="4469" spans="1:18" ht="15.75" hidden="1" customHeight="1">
      <c r="A4469" s="1" t="str">
        <f t="shared" si="1"/>
        <v/>
      </c>
      <c r="B4469" s="1"/>
      <c r="C4469" s="38" t="str">
        <f>IF('TSA Input'!J4444="","",IF('TSA Input'!J4444="Yes",'TSA Input'!B4444,"Ineligible"))</f>
        <v/>
      </c>
      <c r="D4469" s="39" t="str">
        <f>IF('TSA Input'!J4444="","",IF('TSA Input'!J4444="Yes",'TSA Input'!H4444,""))</f>
        <v/>
      </c>
      <c r="E4469" s="40" t="str">
        <f>IF('TSA Input'!J4444="","",IF('TSA Input'!J4444="Yes",'TSA Input'!G4444,""))</f>
        <v/>
      </c>
      <c r="F4469" s="42" t="str">
        <f>IF('TSA Input'!J4444="","",IF('TSA Input'!J4444="Yes",'TSA Input'!C4444,""))</f>
        <v/>
      </c>
      <c r="G4469" s="43" t="str">
        <f>IF('TSA Input'!J4444="","",IF('TSA Input'!J4444="Yes",'TSA Input'!I4444,""))</f>
        <v/>
      </c>
      <c r="H4469" s="43" t="str">
        <f>IF('TSA Input'!J4444="","",IF('TSA Input'!J4444="Yes",'TSA Input'!E4444,""))</f>
        <v/>
      </c>
      <c r="I4469" s="45" t="str">
        <f t="shared" si="2"/>
        <v/>
      </c>
      <c r="J4469" s="146" t="str">
        <f>IF('TSA Input'!$J4444="","",IF('TSA Input'!$J4444="Yes",'TSA Input'!$C4444,""))</f>
        <v/>
      </c>
      <c r="K4469" s="147" t="str">
        <f>IF('TSA Input'!$J4444="","",IF('TSA Input'!$J4444="Yes",'TSA Input'!$I4444,""))</f>
        <v/>
      </c>
      <c r="L4469" s="147" t="str">
        <f>IF('TSA Input'!$J4444="","",IF('TSA Input'!$J4444="Yes",'TSA Input'!$E4444,""))</f>
        <v/>
      </c>
      <c r="M4469" s="45" t="str">
        <f t="shared" si="3"/>
        <v/>
      </c>
      <c r="N4469" s="48"/>
      <c r="O4469" s="49"/>
      <c r="P4469" s="148" t="s">
        <v>31</v>
      </c>
      <c r="Q4469" s="149" t="s">
        <v>31</v>
      </c>
      <c r="R4469" s="1"/>
    </row>
    <row r="4470" spans="1:18" ht="15.75" hidden="1" customHeight="1">
      <c r="A4470" s="1" t="str">
        <f t="shared" si="1"/>
        <v/>
      </c>
      <c r="B4470" s="1"/>
      <c r="C4470" s="38" t="str">
        <f>IF('TSA Input'!J4445="","",IF('TSA Input'!J4445="Yes",'TSA Input'!B4445,"Ineligible"))</f>
        <v/>
      </c>
      <c r="D4470" s="39" t="str">
        <f>IF('TSA Input'!J4445="","",IF('TSA Input'!J4445="Yes",'TSA Input'!H4445,""))</f>
        <v/>
      </c>
      <c r="E4470" s="40" t="str">
        <f>IF('TSA Input'!J4445="","",IF('TSA Input'!J4445="Yes",'TSA Input'!G4445,""))</f>
        <v/>
      </c>
      <c r="F4470" s="42" t="str">
        <f>IF('TSA Input'!J4445="","",IF('TSA Input'!J4445="Yes",'TSA Input'!C4445,""))</f>
        <v/>
      </c>
      <c r="G4470" s="43" t="str">
        <f>IF('TSA Input'!J4445="","",IF('TSA Input'!J4445="Yes",'TSA Input'!I4445,""))</f>
        <v/>
      </c>
      <c r="H4470" s="43" t="str">
        <f>IF('TSA Input'!J4445="","",IF('TSA Input'!J4445="Yes",'TSA Input'!E4445,""))</f>
        <v/>
      </c>
      <c r="I4470" s="45" t="str">
        <f t="shared" si="2"/>
        <v/>
      </c>
      <c r="J4470" s="146" t="str">
        <f>IF('TSA Input'!$J4445="","",IF('TSA Input'!$J4445="Yes",'TSA Input'!$C4445,""))</f>
        <v/>
      </c>
      <c r="K4470" s="147" t="str">
        <f>IF('TSA Input'!$J4445="","",IF('TSA Input'!$J4445="Yes",'TSA Input'!$I4445,""))</f>
        <v/>
      </c>
      <c r="L4470" s="147" t="str">
        <f>IF('TSA Input'!$J4445="","",IF('TSA Input'!$J4445="Yes",'TSA Input'!$E4445,""))</f>
        <v/>
      </c>
      <c r="M4470" s="45" t="str">
        <f t="shared" si="3"/>
        <v/>
      </c>
      <c r="N4470" s="48"/>
      <c r="O4470" s="49"/>
      <c r="P4470" s="148" t="s">
        <v>31</v>
      </c>
      <c r="Q4470" s="149" t="s">
        <v>31</v>
      </c>
      <c r="R4470" s="1"/>
    </row>
    <row r="4471" spans="1:18" ht="15.75" hidden="1" customHeight="1">
      <c r="A4471" s="1" t="str">
        <f t="shared" si="1"/>
        <v/>
      </c>
      <c r="B4471" s="1"/>
      <c r="C4471" s="38" t="str">
        <f>IF('TSA Input'!J4446="","",IF('TSA Input'!J4446="Yes",'TSA Input'!B4446,"Ineligible"))</f>
        <v/>
      </c>
      <c r="D4471" s="39" t="str">
        <f>IF('TSA Input'!J4446="","",IF('TSA Input'!J4446="Yes",'TSA Input'!H4446,""))</f>
        <v/>
      </c>
      <c r="E4471" s="40" t="str">
        <f>IF('TSA Input'!J4446="","",IF('TSA Input'!J4446="Yes",'TSA Input'!G4446,""))</f>
        <v/>
      </c>
      <c r="F4471" s="42" t="str">
        <f>IF('TSA Input'!J4446="","",IF('TSA Input'!J4446="Yes",'TSA Input'!C4446,""))</f>
        <v/>
      </c>
      <c r="G4471" s="43" t="str">
        <f>IF('TSA Input'!J4446="","",IF('TSA Input'!J4446="Yes",'TSA Input'!I4446,""))</f>
        <v/>
      </c>
      <c r="H4471" s="43" t="str">
        <f>IF('TSA Input'!J4446="","",IF('TSA Input'!J4446="Yes",'TSA Input'!E4446,""))</f>
        <v/>
      </c>
      <c r="I4471" s="45" t="str">
        <f t="shared" si="2"/>
        <v/>
      </c>
      <c r="J4471" s="146" t="str">
        <f>IF('TSA Input'!$J4446="","",IF('TSA Input'!$J4446="Yes",'TSA Input'!$C4446,""))</f>
        <v/>
      </c>
      <c r="K4471" s="147" t="str">
        <f>IF('TSA Input'!$J4446="","",IF('TSA Input'!$J4446="Yes",'TSA Input'!$I4446,""))</f>
        <v/>
      </c>
      <c r="L4471" s="147" t="str">
        <f>IF('TSA Input'!$J4446="","",IF('TSA Input'!$J4446="Yes",'TSA Input'!$E4446,""))</f>
        <v/>
      </c>
      <c r="M4471" s="45" t="str">
        <f t="shared" si="3"/>
        <v/>
      </c>
      <c r="N4471" s="48"/>
      <c r="O4471" s="49"/>
      <c r="P4471" s="148" t="s">
        <v>31</v>
      </c>
      <c r="Q4471" s="149" t="s">
        <v>31</v>
      </c>
      <c r="R4471" s="1"/>
    </row>
    <row r="4472" spans="1:18" ht="15.75" hidden="1" customHeight="1">
      <c r="A4472" s="1" t="str">
        <f t="shared" si="1"/>
        <v/>
      </c>
      <c r="B4472" s="1"/>
      <c r="C4472" s="38" t="str">
        <f>IF('TSA Input'!J4447="","",IF('TSA Input'!J4447="Yes",'TSA Input'!B4447,"Ineligible"))</f>
        <v/>
      </c>
      <c r="D4472" s="39" t="str">
        <f>IF('TSA Input'!J4447="","",IF('TSA Input'!J4447="Yes",'TSA Input'!H4447,""))</f>
        <v/>
      </c>
      <c r="E4472" s="40" t="str">
        <f>IF('TSA Input'!J4447="","",IF('TSA Input'!J4447="Yes",'TSA Input'!G4447,""))</f>
        <v/>
      </c>
      <c r="F4472" s="42" t="str">
        <f>IF('TSA Input'!J4447="","",IF('TSA Input'!J4447="Yes",'TSA Input'!C4447,""))</f>
        <v/>
      </c>
      <c r="G4472" s="43" t="str">
        <f>IF('TSA Input'!J4447="","",IF('TSA Input'!J4447="Yes",'TSA Input'!I4447,""))</f>
        <v/>
      </c>
      <c r="H4472" s="43" t="str">
        <f>IF('TSA Input'!J4447="","",IF('TSA Input'!J4447="Yes",'TSA Input'!E4447,""))</f>
        <v/>
      </c>
      <c r="I4472" s="45" t="str">
        <f t="shared" si="2"/>
        <v/>
      </c>
      <c r="J4472" s="146" t="str">
        <f>IF('TSA Input'!$J4447="","",IF('TSA Input'!$J4447="Yes",'TSA Input'!$C4447,""))</f>
        <v/>
      </c>
      <c r="K4472" s="147" t="str">
        <f>IF('TSA Input'!$J4447="","",IF('TSA Input'!$J4447="Yes",'TSA Input'!$I4447,""))</f>
        <v/>
      </c>
      <c r="L4472" s="147" t="str">
        <f>IF('TSA Input'!$J4447="","",IF('TSA Input'!$J4447="Yes",'TSA Input'!$E4447,""))</f>
        <v/>
      </c>
      <c r="M4472" s="45" t="str">
        <f t="shared" si="3"/>
        <v/>
      </c>
      <c r="N4472" s="48"/>
      <c r="O4472" s="49"/>
      <c r="P4472" s="148" t="s">
        <v>31</v>
      </c>
      <c r="Q4472" s="149" t="s">
        <v>31</v>
      </c>
      <c r="R4472" s="1"/>
    </row>
    <row r="4473" spans="1:18" ht="15.75" hidden="1" customHeight="1">
      <c r="A4473" s="1" t="str">
        <f t="shared" si="1"/>
        <v/>
      </c>
      <c r="B4473" s="1"/>
      <c r="C4473" s="38" t="str">
        <f>IF('TSA Input'!J4448="","",IF('TSA Input'!J4448="Yes",'TSA Input'!B4448,"Ineligible"))</f>
        <v/>
      </c>
      <c r="D4473" s="39" t="str">
        <f>IF('TSA Input'!J4448="","",IF('TSA Input'!J4448="Yes",'TSA Input'!H4448,""))</f>
        <v/>
      </c>
      <c r="E4473" s="40" t="str">
        <f>IF('TSA Input'!J4448="","",IF('TSA Input'!J4448="Yes",'TSA Input'!G4448,""))</f>
        <v/>
      </c>
      <c r="F4473" s="42" t="str">
        <f>IF('TSA Input'!J4448="","",IF('TSA Input'!J4448="Yes",'TSA Input'!C4448,""))</f>
        <v/>
      </c>
      <c r="G4473" s="43" t="str">
        <f>IF('TSA Input'!J4448="","",IF('TSA Input'!J4448="Yes",'TSA Input'!I4448,""))</f>
        <v/>
      </c>
      <c r="H4473" s="43" t="str">
        <f>IF('TSA Input'!J4448="","",IF('TSA Input'!J4448="Yes",'TSA Input'!E4448,""))</f>
        <v/>
      </c>
      <c r="I4473" s="45" t="str">
        <f t="shared" si="2"/>
        <v/>
      </c>
      <c r="J4473" s="146" t="str">
        <f>IF('TSA Input'!$J4448="","",IF('TSA Input'!$J4448="Yes",'TSA Input'!$C4448,""))</f>
        <v/>
      </c>
      <c r="K4473" s="147" t="str">
        <f>IF('TSA Input'!$J4448="","",IF('TSA Input'!$J4448="Yes",'TSA Input'!$I4448,""))</f>
        <v/>
      </c>
      <c r="L4473" s="147" t="str">
        <f>IF('TSA Input'!$J4448="","",IF('TSA Input'!$J4448="Yes",'TSA Input'!$E4448,""))</f>
        <v/>
      </c>
      <c r="M4473" s="45" t="str">
        <f t="shared" si="3"/>
        <v/>
      </c>
      <c r="N4473" s="48"/>
      <c r="O4473" s="49"/>
      <c r="P4473" s="148" t="s">
        <v>31</v>
      </c>
      <c r="Q4473" s="149" t="s">
        <v>31</v>
      </c>
      <c r="R4473" s="1"/>
    </row>
    <row r="4474" spans="1:18" ht="15.75" hidden="1" customHeight="1">
      <c r="A4474" s="1" t="str">
        <f t="shared" si="1"/>
        <v/>
      </c>
      <c r="B4474" s="1"/>
      <c r="C4474" s="38" t="str">
        <f>IF('TSA Input'!J4449="","",IF('TSA Input'!J4449="Yes",'TSA Input'!B4449,"Ineligible"))</f>
        <v/>
      </c>
      <c r="D4474" s="39" t="str">
        <f>IF('TSA Input'!J4449="","",IF('TSA Input'!J4449="Yes",'TSA Input'!H4449,""))</f>
        <v/>
      </c>
      <c r="E4474" s="40" t="str">
        <f>IF('TSA Input'!J4449="","",IF('TSA Input'!J4449="Yes",'TSA Input'!G4449,""))</f>
        <v/>
      </c>
      <c r="F4474" s="42" t="str">
        <f>IF('TSA Input'!J4449="","",IF('TSA Input'!J4449="Yes",'TSA Input'!C4449,""))</f>
        <v/>
      </c>
      <c r="G4474" s="43" t="str">
        <f>IF('TSA Input'!J4449="","",IF('TSA Input'!J4449="Yes",'TSA Input'!I4449,""))</f>
        <v/>
      </c>
      <c r="H4474" s="43" t="str">
        <f>IF('TSA Input'!J4449="","",IF('TSA Input'!J4449="Yes",'TSA Input'!E4449,""))</f>
        <v/>
      </c>
      <c r="I4474" s="45" t="str">
        <f t="shared" si="2"/>
        <v/>
      </c>
      <c r="J4474" s="146" t="str">
        <f>IF('TSA Input'!$J4449="","",IF('TSA Input'!$J4449="Yes",'TSA Input'!$C4449,""))</f>
        <v/>
      </c>
      <c r="K4474" s="147" t="str">
        <f>IF('TSA Input'!$J4449="","",IF('TSA Input'!$J4449="Yes",'TSA Input'!$I4449,""))</f>
        <v/>
      </c>
      <c r="L4474" s="147" t="str">
        <f>IF('TSA Input'!$J4449="","",IF('TSA Input'!$J4449="Yes",'TSA Input'!$E4449,""))</f>
        <v/>
      </c>
      <c r="M4474" s="45" t="str">
        <f t="shared" si="3"/>
        <v/>
      </c>
      <c r="N4474" s="48"/>
      <c r="O4474" s="49"/>
      <c r="P4474" s="148" t="s">
        <v>31</v>
      </c>
      <c r="Q4474" s="149" t="s">
        <v>31</v>
      </c>
      <c r="R4474" s="1"/>
    </row>
    <row r="4475" spans="1:18" ht="15.75" hidden="1" customHeight="1">
      <c r="A4475" s="1" t="str">
        <f t="shared" si="1"/>
        <v/>
      </c>
      <c r="B4475" s="1"/>
      <c r="C4475" s="38" t="str">
        <f>IF('TSA Input'!J4450="","",IF('TSA Input'!J4450="Yes",'TSA Input'!B4450,"Ineligible"))</f>
        <v/>
      </c>
      <c r="D4475" s="39" t="str">
        <f>IF('TSA Input'!J4450="","",IF('TSA Input'!J4450="Yes",'TSA Input'!H4450,""))</f>
        <v/>
      </c>
      <c r="E4475" s="40" t="str">
        <f>IF('TSA Input'!J4450="","",IF('TSA Input'!J4450="Yes",'TSA Input'!G4450,""))</f>
        <v/>
      </c>
      <c r="F4475" s="42" t="str">
        <f>IF('TSA Input'!J4450="","",IF('TSA Input'!J4450="Yes",'TSA Input'!C4450,""))</f>
        <v/>
      </c>
      <c r="G4475" s="43" t="str">
        <f>IF('TSA Input'!J4450="","",IF('TSA Input'!J4450="Yes",'TSA Input'!I4450,""))</f>
        <v/>
      </c>
      <c r="H4475" s="43" t="str">
        <f>IF('TSA Input'!J4450="","",IF('TSA Input'!J4450="Yes",'TSA Input'!E4450,""))</f>
        <v/>
      </c>
      <c r="I4475" s="45" t="str">
        <f t="shared" si="2"/>
        <v/>
      </c>
      <c r="J4475" s="146" t="str">
        <f>IF('TSA Input'!$J4450="","",IF('TSA Input'!$J4450="Yes",'TSA Input'!$C4450,""))</f>
        <v/>
      </c>
      <c r="K4475" s="147" t="str">
        <f>IF('TSA Input'!$J4450="","",IF('TSA Input'!$J4450="Yes",'TSA Input'!$I4450,""))</f>
        <v/>
      </c>
      <c r="L4475" s="147" t="str">
        <f>IF('TSA Input'!$J4450="","",IF('TSA Input'!$J4450="Yes",'TSA Input'!$E4450,""))</f>
        <v/>
      </c>
      <c r="M4475" s="45" t="str">
        <f t="shared" si="3"/>
        <v/>
      </c>
      <c r="N4475" s="48"/>
      <c r="O4475" s="49"/>
      <c r="P4475" s="148" t="s">
        <v>31</v>
      </c>
      <c r="Q4475" s="149" t="s">
        <v>31</v>
      </c>
      <c r="R4475" s="1"/>
    </row>
    <row r="4476" spans="1:18" ht="15.75" hidden="1" customHeight="1">
      <c r="A4476" s="1" t="str">
        <f t="shared" si="1"/>
        <v/>
      </c>
      <c r="B4476" s="1"/>
      <c r="C4476" s="38" t="str">
        <f>IF('TSA Input'!J4451="","",IF('TSA Input'!J4451="Yes",'TSA Input'!B4451,"Ineligible"))</f>
        <v/>
      </c>
      <c r="D4476" s="39" t="str">
        <f>IF('TSA Input'!J4451="","",IF('TSA Input'!J4451="Yes",'TSA Input'!H4451,""))</f>
        <v/>
      </c>
      <c r="E4476" s="40" t="str">
        <f>IF('TSA Input'!J4451="","",IF('TSA Input'!J4451="Yes",'TSA Input'!G4451,""))</f>
        <v/>
      </c>
      <c r="F4476" s="42" t="str">
        <f>IF('TSA Input'!J4451="","",IF('TSA Input'!J4451="Yes",'TSA Input'!C4451,""))</f>
        <v/>
      </c>
      <c r="G4476" s="43" t="str">
        <f>IF('TSA Input'!J4451="","",IF('TSA Input'!J4451="Yes",'TSA Input'!I4451,""))</f>
        <v/>
      </c>
      <c r="H4476" s="43" t="str">
        <f>IF('TSA Input'!J4451="","",IF('TSA Input'!J4451="Yes",'TSA Input'!E4451,""))</f>
        <v/>
      </c>
      <c r="I4476" s="45" t="str">
        <f t="shared" si="2"/>
        <v/>
      </c>
      <c r="J4476" s="146" t="str">
        <f>IF('TSA Input'!$J4451="","",IF('TSA Input'!$J4451="Yes",'TSA Input'!$C4451,""))</f>
        <v/>
      </c>
      <c r="K4476" s="147" t="str">
        <f>IF('TSA Input'!$J4451="","",IF('TSA Input'!$J4451="Yes",'TSA Input'!$I4451,""))</f>
        <v/>
      </c>
      <c r="L4476" s="147" t="str">
        <f>IF('TSA Input'!$J4451="","",IF('TSA Input'!$J4451="Yes",'TSA Input'!$E4451,""))</f>
        <v/>
      </c>
      <c r="M4476" s="45" t="str">
        <f t="shared" si="3"/>
        <v/>
      </c>
      <c r="N4476" s="48"/>
      <c r="O4476" s="49"/>
      <c r="P4476" s="148" t="s">
        <v>31</v>
      </c>
      <c r="Q4476" s="149" t="s">
        <v>31</v>
      </c>
      <c r="R4476" s="1"/>
    </row>
    <row r="4477" spans="1:18" ht="15.75" hidden="1" customHeight="1">
      <c r="A4477" s="1" t="str">
        <f t="shared" si="1"/>
        <v/>
      </c>
      <c r="B4477" s="1"/>
      <c r="C4477" s="38" t="str">
        <f>IF('TSA Input'!J4452="","",IF('TSA Input'!J4452="Yes",'TSA Input'!B4452,"Ineligible"))</f>
        <v/>
      </c>
      <c r="D4477" s="39" t="str">
        <f>IF('TSA Input'!J4452="","",IF('TSA Input'!J4452="Yes",'TSA Input'!H4452,""))</f>
        <v/>
      </c>
      <c r="E4477" s="40" t="str">
        <f>IF('TSA Input'!J4452="","",IF('TSA Input'!J4452="Yes",'TSA Input'!G4452,""))</f>
        <v/>
      </c>
      <c r="F4477" s="42" t="str">
        <f>IF('TSA Input'!J4452="","",IF('TSA Input'!J4452="Yes",'TSA Input'!C4452,""))</f>
        <v/>
      </c>
      <c r="G4477" s="43" t="str">
        <f>IF('TSA Input'!J4452="","",IF('TSA Input'!J4452="Yes",'TSA Input'!I4452,""))</f>
        <v/>
      </c>
      <c r="H4477" s="43" t="str">
        <f>IF('TSA Input'!J4452="","",IF('TSA Input'!J4452="Yes",'TSA Input'!E4452,""))</f>
        <v/>
      </c>
      <c r="I4477" s="45" t="str">
        <f t="shared" si="2"/>
        <v/>
      </c>
      <c r="J4477" s="146" t="str">
        <f>IF('TSA Input'!$J4452="","",IF('TSA Input'!$J4452="Yes",'TSA Input'!$C4452,""))</f>
        <v/>
      </c>
      <c r="K4477" s="147" t="str">
        <f>IF('TSA Input'!$J4452="","",IF('TSA Input'!$J4452="Yes",'TSA Input'!$I4452,""))</f>
        <v/>
      </c>
      <c r="L4477" s="147" t="str">
        <f>IF('TSA Input'!$J4452="","",IF('TSA Input'!$J4452="Yes",'TSA Input'!$E4452,""))</f>
        <v/>
      </c>
      <c r="M4477" s="45" t="str">
        <f t="shared" si="3"/>
        <v/>
      </c>
      <c r="N4477" s="48"/>
      <c r="O4477" s="49"/>
      <c r="P4477" s="148" t="s">
        <v>31</v>
      </c>
      <c r="Q4477" s="149" t="s">
        <v>31</v>
      </c>
      <c r="R4477" s="1"/>
    </row>
    <row r="4478" spans="1:18" ht="15.75" hidden="1" customHeight="1">
      <c r="A4478" s="1" t="str">
        <f t="shared" si="1"/>
        <v/>
      </c>
      <c r="B4478" s="1"/>
      <c r="C4478" s="38" t="str">
        <f>IF('TSA Input'!J4453="","",IF('TSA Input'!J4453="Yes",'TSA Input'!B4453,"Ineligible"))</f>
        <v/>
      </c>
      <c r="D4478" s="39" t="str">
        <f>IF('TSA Input'!J4453="","",IF('TSA Input'!J4453="Yes",'TSA Input'!H4453,""))</f>
        <v/>
      </c>
      <c r="E4478" s="40" t="str">
        <f>IF('TSA Input'!J4453="","",IF('TSA Input'!J4453="Yes",'TSA Input'!G4453,""))</f>
        <v/>
      </c>
      <c r="F4478" s="42" t="str">
        <f>IF('TSA Input'!J4453="","",IF('TSA Input'!J4453="Yes",'TSA Input'!C4453,""))</f>
        <v/>
      </c>
      <c r="G4478" s="43" t="str">
        <f>IF('TSA Input'!J4453="","",IF('TSA Input'!J4453="Yes",'TSA Input'!I4453,""))</f>
        <v/>
      </c>
      <c r="H4478" s="43" t="str">
        <f>IF('TSA Input'!J4453="","",IF('TSA Input'!J4453="Yes",'TSA Input'!E4453,""))</f>
        <v/>
      </c>
      <c r="I4478" s="45" t="str">
        <f t="shared" si="2"/>
        <v/>
      </c>
      <c r="J4478" s="146" t="str">
        <f>IF('TSA Input'!$J4453="","",IF('TSA Input'!$J4453="Yes",'TSA Input'!$C4453,""))</f>
        <v/>
      </c>
      <c r="K4478" s="147" t="str">
        <f>IF('TSA Input'!$J4453="","",IF('TSA Input'!$J4453="Yes",'TSA Input'!$I4453,""))</f>
        <v/>
      </c>
      <c r="L4478" s="147" t="str">
        <f>IF('TSA Input'!$J4453="","",IF('TSA Input'!$J4453="Yes",'TSA Input'!$E4453,""))</f>
        <v/>
      </c>
      <c r="M4478" s="45" t="str">
        <f t="shared" si="3"/>
        <v/>
      </c>
      <c r="N4478" s="48"/>
      <c r="O4478" s="49"/>
      <c r="P4478" s="148" t="s">
        <v>31</v>
      </c>
      <c r="Q4478" s="149" t="s">
        <v>31</v>
      </c>
      <c r="R4478" s="1"/>
    </row>
    <row r="4479" spans="1:18" ht="15.75" hidden="1" customHeight="1">
      <c r="A4479" s="1" t="str">
        <f t="shared" si="1"/>
        <v/>
      </c>
      <c r="B4479" s="1"/>
      <c r="C4479" s="38" t="str">
        <f>IF('TSA Input'!J4454="","",IF('TSA Input'!J4454="Yes",'TSA Input'!B4454,"Ineligible"))</f>
        <v/>
      </c>
      <c r="D4479" s="39" t="str">
        <f>IF('TSA Input'!J4454="","",IF('TSA Input'!J4454="Yes",'TSA Input'!H4454,""))</f>
        <v/>
      </c>
      <c r="E4479" s="40" t="str">
        <f>IF('TSA Input'!J4454="","",IF('TSA Input'!J4454="Yes",'TSA Input'!G4454,""))</f>
        <v/>
      </c>
      <c r="F4479" s="42" t="str">
        <f>IF('TSA Input'!J4454="","",IF('TSA Input'!J4454="Yes",'TSA Input'!C4454,""))</f>
        <v/>
      </c>
      <c r="G4479" s="43" t="str">
        <f>IF('TSA Input'!J4454="","",IF('TSA Input'!J4454="Yes",'TSA Input'!I4454,""))</f>
        <v/>
      </c>
      <c r="H4479" s="43" t="str">
        <f>IF('TSA Input'!J4454="","",IF('TSA Input'!J4454="Yes",'TSA Input'!E4454,""))</f>
        <v/>
      </c>
      <c r="I4479" s="45" t="str">
        <f t="shared" si="2"/>
        <v/>
      </c>
      <c r="J4479" s="146" t="str">
        <f>IF('TSA Input'!$J4454="","",IF('TSA Input'!$J4454="Yes",'TSA Input'!$C4454,""))</f>
        <v/>
      </c>
      <c r="K4479" s="147" t="str">
        <f>IF('TSA Input'!$J4454="","",IF('TSA Input'!$J4454="Yes",'TSA Input'!$I4454,""))</f>
        <v/>
      </c>
      <c r="L4479" s="147" t="str">
        <f>IF('TSA Input'!$J4454="","",IF('TSA Input'!$J4454="Yes",'TSA Input'!$E4454,""))</f>
        <v/>
      </c>
      <c r="M4479" s="45" t="str">
        <f t="shared" si="3"/>
        <v/>
      </c>
      <c r="N4479" s="48"/>
      <c r="O4479" s="49"/>
      <c r="P4479" s="148" t="s">
        <v>31</v>
      </c>
      <c r="Q4479" s="149" t="s">
        <v>31</v>
      </c>
      <c r="R4479" s="1"/>
    </row>
    <row r="4480" spans="1:18" ht="15.75" hidden="1" customHeight="1">
      <c r="A4480" s="1" t="str">
        <f t="shared" si="1"/>
        <v/>
      </c>
      <c r="B4480" s="1"/>
      <c r="C4480" s="38" t="str">
        <f>IF('TSA Input'!J4455="","",IF('TSA Input'!J4455="Yes",'TSA Input'!B4455,"Ineligible"))</f>
        <v/>
      </c>
      <c r="D4480" s="39" t="str">
        <f>IF('TSA Input'!J4455="","",IF('TSA Input'!J4455="Yes",'TSA Input'!H4455,""))</f>
        <v/>
      </c>
      <c r="E4480" s="40" t="str">
        <f>IF('TSA Input'!J4455="","",IF('TSA Input'!J4455="Yes",'TSA Input'!G4455,""))</f>
        <v/>
      </c>
      <c r="F4480" s="42" t="str">
        <f>IF('TSA Input'!J4455="","",IF('TSA Input'!J4455="Yes",'TSA Input'!C4455,""))</f>
        <v/>
      </c>
      <c r="G4480" s="43" t="str">
        <f>IF('TSA Input'!J4455="","",IF('TSA Input'!J4455="Yes",'TSA Input'!I4455,""))</f>
        <v/>
      </c>
      <c r="H4480" s="43" t="str">
        <f>IF('TSA Input'!J4455="","",IF('TSA Input'!J4455="Yes",'TSA Input'!E4455,""))</f>
        <v/>
      </c>
      <c r="I4480" s="45" t="str">
        <f t="shared" si="2"/>
        <v/>
      </c>
      <c r="J4480" s="146" t="str">
        <f>IF('TSA Input'!$J4455="","",IF('TSA Input'!$J4455="Yes",'TSA Input'!$C4455,""))</f>
        <v/>
      </c>
      <c r="K4480" s="147" t="str">
        <f>IF('TSA Input'!$J4455="","",IF('TSA Input'!$J4455="Yes",'TSA Input'!$I4455,""))</f>
        <v/>
      </c>
      <c r="L4480" s="147" t="str">
        <f>IF('TSA Input'!$J4455="","",IF('TSA Input'!$J4455="Yes",'TSA Input'!$E4455,""))</f>
        <v/>
      </c>
      <c r="M4480" s="45" t="str">
        <f t="shared" si="3"/>
        <v/>
      </c>
      <c r="N4480" s="48"/>
      <c r="O4480" s="49"/>
      <c r="P4480" s="148" t="s">
        <v>31</v>
      </c>
      <c r="Q4480" s="149" t="s">
        <v>31</v>
      </c>
      <c r="R4480" s="1"/>
    </row>
    <row r="4481" spans="1:18" ht="15.75" hidden="1" customHeight="1">
      <c r="A4481" s="1" t="str">
        <f t="shared" si="1"/>
        <v/>
      </c>
      <c r="B4481" s="1"/>
      <c r="C4481" s="38" t="str">
        <f>IF('TSA Input'!J4456="","",IF('TSA Input'!J4456="Yes",'TSA Input'!B4456,"Ineligible"))</f>
        <v/>
      </c>
      <c r="D4481" s="39" t="str">
        <f>IF('TSA Input'!J4456="","",IF('TSA Input'!J4456="Yes",'TSA Input'!H4456,""))</f>
        <v/>
      </c>
      <c r="E4481" s="40" t="str">
        <f>IF('TSA Input'!J4456="","",IF('TSA Input'!J4456="Yes",'TSA Input'!G4456,""))</f>
        <v/>
      </c>
      <c r="F4481" s="42" t="str">
        <f>IF('TSA Input'!J4456="","",IF('TSA Input'!J4456="Yes",'TSA Input'!C4456,""))</f>
        <v/>
      </c>
      <c r="G4481" s="43" t="str">
        <f>IF('TSA Input'!J4456="","",IF('TSA Input'!J4456="Yes",'TSA Input'!I4456,""))</f>
        <v/>
      </c>
      <c r="H4481" s="43" t="str">
        <f>IF('TSA Input'!J4456="","",IF('TSA Input'!J4456="Yes",'TSA Input'!E4456,""))</f>
        <v/>
      </c>
      <c r="I4481" s="45" t="str">
        <f t="shared" si="2"/>
        <v/>
      </c>
      <c r="J4481" s="146" t="str">
        <f>IF('TSA Input'!$J4456="","",IF('TSA Input'!$J4456="Yes",'TSA Input'!$C4456,""))</f>
        <v/>
      </c>
      <c r="K4481" s="147" t="str">
        <f>IF('TSA Input'!$J4456="","",IF('TSA Input'!$J4456="Yes",'TSA Input'!$I4456,""))</f>
        <v/>
      </c>
      <c r="L4481" s="147" t="str">
        <f>IF('TSA Input'!$J4456="","",IF('TSA Input'!$J4456="Yes",'TSA Input'!$E4456,""))</f>
        <v/>
      </c>
      <c r="M4481" s="45" t="str">
        <f t="shared" si="3"/>
        <v/>
      </c>
      <c r="N4481" s="48"/>
      <c r="O4481" s="49"/>
      <c r="P4481" s="148" t="s">
        <v>31</v>
      </c>
      <c r="Q4481" s="149" t="s">
        <v>31</v>
      </c>
      <c r="R4481" s="1"/>
    </row>
    <row r="4482" spans="1:18" ht="15.75" hidden="1" customHeight="1">
      <c r="A4482" s="1" t="str">
        <f t="shared" si="1"/>
        <v/>
      </c>
      <c r="B4482" s="1"/>
      <c r="C4482" s="38" t="str">
        <f>IF('TSA Input'!J4457="","",IF('TSA Input'!J4457="Yes",'TSA Input'!B4457,"Ineligible"))</f>
        <v/>
      </c>
      <c r="D4482" s="39" t="str">
        <f>IF('TSA Input'!J4457="","",IF('TSA Input'!J4457="Yes",'TSA Input'!H4457,""))</f>
        <v/>
      </c>
      <c r="E4482" s="40" t="str">
        <f>IF('TSA Input'!J4457="","",IF('TSA Input'!J4457="Yes",'TSA Input'!G4457,""))</f>
        <v/>
      </c>
      <c r="F4482" s="42" t="str">
        <f>IF('TSA Input'!J4457="","",IF('TSA Input'!J4457="Yes",'TSA Input'!C4457,""))</f>
        <v/>
      </c>
      <c r="G4482" s="43" t="str">
        <f>IF('TSA Input'!J4457="","",IF('TSA Input'!J4457="Yes",'TSA Input'!I4457,""))</f>
        <v/>
      </c>
      <c r="H4482" s="43" t="str">
        <f>IF('TSA Input'!J4457="","",IF('TSA Input'!J4457="Yes",'TSA Input'!E4457,""))</f>
        <v/>
      </c>
      <c r="I4482" s="45" t="str">
        <f t="shared" si="2"/>
        <v/>
      </c>
      <c r="J4482" s="146" t="str">
        <f>IF('TSA Input'!$J4457="","",IF('TSA Input'!$J4457="Yes",'TSA Input'!$C4457,""))</f>
        <v/>
      </c>
      <c r="K4482" s="147" t="str">
        <f>IF('TSA Input'!$J4457="","",IF('TSA Input'!$J4457="Yes",'TSA Input'!$I4457,""))</f>
        <v/>
      </c>
      <c r="L4482" s="147" t="str">
        <f>IF('TSA Input'!$J4457="","",IF('TSA Input'!$J4457="Yes",'TSA Input'!$E4457,""))</f>
        <v/>
      </c>
      <c r="M4482" s="45" t="str">
        <f t="shared" si="3"/>
        <v/>
      </c>
      <c r="N4482" s="48"/>
      <c r="O4482" s="49"/>
      <c r="P4482" s="148" t="s">
        <v>31</v>
      </c>
      <c r="Q4482" s="149" t="s">
        <v>31</v>
      </c>
      <c r="R4482" s="1"/>
    </row>
    <row r="4483" spans="1:18" ht="15.75" hidden="1" customHeight="1">
      <c r="A4483" s="1" t="str">
        <f t="shared" si="1"/>
        <v/>
      </c>
      <c r="B4483" s="1"/>
      <c r="C4483" s="38" t="str">
        <f>IF('TSA Input'!J4458="","",IF('TSA Input'!J4458="Yes",'TSA Input'!B4458,"Ineligible"))</f>
        <v/>
      </c>
      <c r="D4483" s="39" t="str">
        <f>IF('TSA Input'!J4458="","",IF('TSA Input'!J4458="Yes",'TSA Input'!H4458,""))</f>
        <v/>
      </c>
      <c r="E4483" s="40" t="str">
        <f>IF('TSA Input'!J4458="","",IF('TSA Input'!J4458="Yes",'TSA Input'!G4458,""))</f>
        <v/>
      </c>
      <c r="F4483" s="42" t="str">
        <f>IF('TSA Input'!J4458="","",IF('TSA Input'!J4458="Yes",'TSA Input'!C4458,""))</f>
        <v/>
      </c>
      <c r="G4483" s="43" t="str">
        <f>IF('TSA Input'!J4458="","",IF('TSA Input'!J4458="Yes",'TSA Input'!I4458,""))</f>
        <v/>
      </c>
      <c r="H4483" s="43" t="str">
        <f>IF('TSA Input'!J4458="","",IF('TSA Input'!J4458="Yes",'TSA Input'!E4458,""))</f>
        <v/>
      </c>
      <c r="I4483" s="45" t="str">
        <f t="shared" si="2"/>
        <v/>
      </c>
      <c r="J4483" s="146" t="str">
        <f>IF('TSA Input'!$J4458="","",IF('TSA Input'!$J4458="Yes",'TSA Input'!$C4458,""))</f>
        <v/>
      </c>
      <c r="K4483" s="147" t="str">
        <f>IF('TSA Input'!$J4458="","",IF('TSA Input'!$J4458="Yes",'TSA Input'!$I4458,""))</f>
        <v/>
      </c>
      <c r="L4483" s="147" t="str">
        <f>IF('TSA Input'!$J4458="","",IF('TSA Input'!$J4458="Yes",'TSA Input'!$E4458,""))</f>
        <v/>
      </c>
      <c r="M4483" s="45" t="str">
        <f t="shared" si="3"/>
        <v/>
      </c>
      <c r="N4483" s="48"/>
      <c r="O4483" s="49"/>
      <c r="P4483" s="148" t="s">
        <v>31</v>
      </c>
      <c r="Q4483" s="149" t="s">
        <v>31</v>
      </c>
      <c r="R4483" s="1"/>
    </row>
    <row r="4484" spans="1:18" ht="15.75" hidden="1" customHeight="1">
      <c r="A4484" s="1" t="str">
        <f t="shared" si="1"/>
        <v/>
      </c>
      <c r="B4484" s="1"/>
      <c r="C4484" s="38" t="str">
        <f>IF('TSA Input'!J4459="","",IF('TSA Input'!J4459="Yes",'TSA Input'!B4459,"Ineligible"))</f>
        <v/>
      </c>
      <c r="D4484" s="39" t="str">
        <f>IF('TSA Input'!J4459="","",IF('TSA Input'!J4459="Yes",'TSA Input'!H4459,""))</f>
        <v/>
      </c>
      <c r="E4484" s="40" t="str">
        <f>IF('TSA Input'!J4459="","",IF('TSA Input'!J4459="Yes",'TSA Input'!G4459,""))</f>
        <v/>
      </c>
      <c r="F4484" s="42" t="str">
        <f>IF('TSA Input'!J4459="","",IF('TSA Input'!J4459="Yes",'TSA Input'!C4459,""))</f>
        <v/>
      </c>
      <c r="G4484" s="43" t="str">
        <f>IF('TSA Input'!J4459="","",IF('TSA Input'!J4459="Yes",'TSA Input'!I4459,""))</f>
        <v/>
      </c>
      <c r="H4484" s="43" t="str">
        <f>IF('TSA Input'!J4459="","",IF('TSA Input'!J4459="Yes",'TSA Input'!E4459,""))</f>
        <v/>
      </c>
      <c r="I4484" s="45" t="str">
        <f t="shared" si="2"/>
        <v/>
      </c>
      <c r="J4484" s="146" t="str">
        <f>IF('TSA Input'!$J4459="","",IF('TSA Input'!$J4459="Yes",'TSA Input'!$C4459,""))</f>
        <v/>
      </c>
      <c r="K4484" s="147" t="str">
        <f>IF('TSA Input'!$J4459="","",IF('TSA Input'!$J4459="Yes",'TSA Input'!$I4459,""))</f>
        <v/>
      </c>
      <c r="L4484" s="147" t="str">
        <f>IF('TSA Input'!$J4459="","",IF('TSA Input'!$J4459="Yes",'TSA Input'!$E4459,""))</f>
        <v/>
      </c>
      <c r="M4484" s="45" t="str">
        <f t="shared" si="3"/>
        <v/>
      </c>
      <c r="N4484" s="48"/>
      <c r="O4484" s="49"/>
      <c r="P4484" s="148" t="s">
        <v>31</v>
      </c>
      <c r="Q4484" s="149" t="s">
        <v>31</v>
      </c>
      <c r="R4484" s="1"/>
    </row>
    <row r="4485" spans="1:18" ht="15.75" hidden="1" customHeight="1">
      <c r="A4485" s="1" t="str">
        <f t="shared" si="1"/>
        <v/>
      </c>
      <c r="B4485" s="1"/>
      <c r="C4485" s="38" t="str">
        <f>IF('TSA Input'!J4460="","",IF('TSA Input'!J4460="Yes",'TSA Input'!B4460,"Ineligible"))</f>
        <v/>
      </c>
      <c r="D4485" s="39" t="str">
        <f>IF('TSA Input'!J4460="","",IF('TSA Input'!J4460="Yes",'TSA Input'!H4460,""))</f>
        <v/>
      </c>
      <c r="E4485" s="40" t="str">
        <f>IF('TSA Input'!J4460="","",IF('TSA Input'!J4460="Yes",'TSA Input'!G4460,""))</f>
        <v/>
      </c>
      <c r="F4485" s="42" t="str">
        <f>IF('TSA Input'!J4460="","",IF('TSA Input'!J4460="Yes",'TSA Input'!C4460,""))</f>
        <v/>
      </c>
      <c r="G4485" s="43" t="str">
        <f>IF('TSA Input'!J4460="","",IF('TSA Input'!J4460="Yes",'TSA Input'!I4460,""))</f>
        <v/>
      </c>
      <c r="H4485" s="43" t="str">
        <f>IF('TSA Input'!J4460="","",IF('TSA Input'!J4460="Yes",'TSA Input'!E4460,""))</f>
        <v/>
      </c>
      <c r="I4485" s="45" t="str">
        <f t="shared" si="2"/>
        <v/>
      </c>
      <c r="J4485" s="146" t="str">
        <f>IF('TSA Input'!$J4460="","",IF('TSA Input'!$J4460="Yes",'TSA Input'!$C4460,""))</f>
        <v/>
      </c>
      <c r="K4485" s="147" t="str">
        <f>IF('TSA Input'!$J4460="","",IF('TSA Input'!$J4460="Yes",'TSA Input'!$I4460,""))</f>
        <v/>
      </c>
      <c r="L4485" s="147" t="str">
        <f>IF('TSA Input'!$J4460="","",IF('TSA Input'!$J4460="Yes",'TSA Input'!$E4460,""))</f>
        <v/>
      </c>
      <c r="M4485" s="45" t="str">
        <f t="shared" si="3"/>
        <v/>
      </c>
      <c r="N4485" s="48"/>
      <c r="O4485" s="49"/>
      <c r="P4485" s="148" t="s">
        <v>31</v>
      </c>
      <c r="Q4485" s="149" t="s">
        <v>31</v>
      </c>
      <c r="R4485" s="1"/>
    </row>
    <row r="4486" spans="1:18" ht="15.75" hidden="1" customHeight="1">
      <c r="A4486" s="1" t="str">
        <f t="shared" si="1"/>
        <v/>
      </c>
      <c r="B4486" s="1"/>
      <c r="C4486" s="38" t="str">
        <f>IF('TSA Input'!J4461="","",IF('TSA Input'!J4461="Yes",'TSA Input'!B4461,"Ineligible"))</f>
        <v/>
      </c>
      <c r="D4486" s="39" t="str">
        <f>IF('TSA Input'!J4461="","",IF('TSA Input'!J4461="Yes",'TSA Input'!H4461,""))</f>
        <v/>
      </c>
      <c r="E4486" s="40" t="str">
        <f>IF('TSA Input'!J4461="","",IF('TSA Input'!J4461="Yes",'TSA Input'!G4461,""))</f>
        <v/>
      </c>
      <c r="F4486" s="42" t="str">
        <f>IF('TSA Input'!J4461="","",IF('TSA Input'!J4461="Yes",'TSA Input'!C4461,""))</f>
        <v/>
      </c>
      <c r="G4486" s="43" t="str">
        <f>IF('TSA Input'!J4461="","",IF('TSA Input'!J4461="Yes",'TSA Input'!I4461,""))</f>
        <v/>
      </c>
      <c r="H4486" s="43" t="str">
        <f>IF('TSA Input'!J4461="","",IF('TSA Input'!J4461="Yes",'TSA Input'!E4461,""))</f>
        <v/>
      </c>
      <c r="I4486" s="45" t="str">
        <f t="shared" si="2"/>
        <v/>
      </c>
      <c r="J4486" s="146" t="str">
        <f>IF('TSA Input'!$J4461="","",IF('TSA Input'!$J4461="Yes",'TSA Input'!$C4461,""))</f>
        <v/>
      </c>
      <c r="K4486" s="147" t="str">
        <f>IF('TSA Input'!$J4461="","",IF('TSA Input'!$J4461="Yes",'TSA Input'!$I4461,""))</f>
        <v/>
      </c>
      <c r="L4486" s="147" t="str">
        <f>IF('TSA Input'!$J4461="","",IF('TSA Input'!$J4461="Yes",'TSA Input'!$E4461,""))</f>
        <v/>
      </c>
      <c r="M4486" s="45" t="str">
        <f t="shared" si="3"/>
        <v/>
      </c>
      <c r="N4486" s="48"/>
      <c r="O4486" s="49"/>
      <c r="P4486" s="148" t="s">
        <v>31</v>
      </c>
      <c r="Q4486" s="149" t="s">
        <v>31</v>
      </c>
      <c r="R4486" s="1"/>
    </row>
    <row r="4487" spans="1:18" ht="15.75" hidden="1" customHeight="1">
      <c r="A4487" s="1" t="str">
        <f t="shared" si="1"/>
        <v/>
      </c>
      <c r="B4487" s="1"/>
      <c r="C4487" s="38" t="str">
        <f>IF('TSA Input'!J4462="","",IF('TSA Input'!J4462="Yes",'TSA Input'!B4462,"Ineligible"))</f>
        <v/>
      </c>
      <c r="D4487" s="39" t="str">
        <f>IF('TSA Input'!J4462="","",IF('TSA Input'!J4462="Yes",'TSA Input'!H4462,""))</f>
        <v/>
      </c>
      <c r="E4487" s="40" t="str">
        <f>IF('TSA Input'!J4462="","",IF('TSA Input'!J4462="Yes",'TSA Input'!G4462,""))</f>
        <v/>
      </c>
      <c r="F4487" s="42" t="str">
        <f>IF('TSA Input'!J4462="","",IF('TSA Input'!J4462="Yes",'TSA Input'!C4462,""))</f>
        <v/>
      </c>
      <c r="G4487" s="43" t="str">
        <f>IF('TSA Input'!J4462="","",IF('TSA Input'!J4462="Yes",'TSA Input'!I4462,""))</f>
        <v/>
      </c>
      <c r="H4487" s="43" t="str">
        <f>IF('TSA Input'!J4462="","",IF('TSA Input'!J4462="Yes",'TSA Input'!E4462,""))</f>
        <v/>
      </c>
      <c r="I4487" s="45" t="str">
        <f t="shared" si="2"/>
        <v/>
      </c>
      <c r="J4487" s="146" t="str">
        <f>IF('TSA Input'!$J4462="","",IF('TSA Input'!$J4462="Yes",'TSA Input'!$C4462,""))</f>
        <v/>
      </c>
      <c r="K4487" s="147" t="str">
        <f>IF('TSA Input'!$J4462="","",IF('TSA Input'!$J4462="Yes",'TSA Input'!$I4462,""))</f>
        <v/>
      </c>
      <c r="L4487" s="147" t="str">
        <f>IF('TSA Input'!$J4462="","",IF('TSA Input'!$J4462="Yes",'TSA Input'!$E4462,""))</f>
        <v/>
      </c>
      <c r="M4487" s="45" t="str">
        <f t="shared" si="3"/>
        <v/>
      </c>
      <c r="N4487" s="48"/>
      <c r="O4487" s="49"/>
      <c r="P4487" s="148" t="s">
        <v>31</v>
      </c>
      <c r="Q4487" s="149" t="s">
        <v>31</v>
      </c>
      <c r="R4487" s="1"/>
    </row>
    <row r="4488" spans="1:18" ht="15.75" hidden="1" customHeight="1">
      <c r="A4488" s="1" t="str">
        <f t="shared" si="1"/>
        <v/>
      </c>
      <c r="B4488" s="1"/>
      <c r="C4488" s="38" t="str">
        <f>IF('TSA Input'!J4463="","",IF('TSA Input'!J4463="Yes",'TSA Input'!B4463,"Ineligible"))</f>
        <v/>
      </c>
      <c r="D4488" s="39" t="str">
        <f>IF('TSA Input'!J4463="","",IF('TSA Input'!J4463="Yes",'TSA Input'!H4463,""))</f>
        <v/>
      </c>
      <c r="E4488" s="40" t="str">
        <f>IF('TSA Input'!J4463="","",IF('TSA Input'!J4463="Yes",'TSA Input'!G4463,""))</f>
        <v/>
      </c>
      <c r="F4488" s="42" t="str">
        <f>IF('TSA Input'!J4463="","",IF('TSA Input'!J4463="Yes",'TSA Input'!C4463,""))</f>
        <v/>
      </c>
      <c r="G4488" s="43" t="str">
        <f>IF('TSA Input'!J4463="","",IF('TSA Input'!J4463="Yes",'TSA Input'!I4463,""))</f>
        <v/>
      </c>
      <c r="H4488" s="43" t="str">
        <f>IF('TSA Input'!J4463="","",IF('TSA Input'!J4463="Yes",'TSA Input'!E4463,""))</f>
        <v/>
      </c>
      <c r="I4488" s="45" t="str">
        <f t="shared" si="2"/>
        <v/>
      </c>
      <c r="J4488" s="146" t="str">
        <f>IF('TSA Input'!$J4463="","",IF('TSA Input'!$J4463="Yes",'TSA Input'!$C4463,""))</f>
        <v/>
      </c>
      <c r="K4488" s="147" t="str">
        <f>IF('TSA Input'!$J4463="","",IF('TSA Input'!$J4463="Yes",'TSA Input'!$I4463,""))</f>
        <v/>
      </c>
      <c r="L4488" s="147" t="str">
        <f>IF('TSA Input'!$J4463="","",IF('TSA Input'!$J4463="Yes",'TSA Input'!$E4463,""))</f>
        <v/>
      </c>
      <c r="M4488" s="45" t="str">
        <f t="shared" si="3"/>
        <v/>
      </c>
      <c r="N4488" s="48"/>
      <c r="O4488" s="49"/>
      <c r="P4488" s="148" t="s">
        <v>31</v>
      </c>
      <c r="Q4488" s="149" t="s">
        <v>31</v>
      </c>
      <c r="R4488" s="1"/>
    </row>
    <row r="4489" spans="1:18" ht="15.75" hidden="1" customHeight="1">
      <c r="A4489" s="1" t="str">
        <f t="shared" si="1"/>
        <v/>
      </c>
      <c r="B4489" s="1"/>
      <c r="C4489" s="38" t="str">
        <f>IF('TSA Input'!J4464="","",IF('TSA Input'!J4464="Yes",'TSA Input'!B4464,"Ineligible"))</f>
        <v/>
      </c>
      <c r="D4489" s="39" t="str">
        <f>IF('TSA Input'!J4464="","",IF('TSA Input'!J4464="Yes",'TSA Input'!H4464,""))</f>
        <v/>
      </c>
      <c r="E4489" s="40" t="str">
        <f>IF('TSA Input'!J4464="","",IF('TSA Input'!J4464="Yes",'TSA Input'!G4464,""))</f>
        <v/>
      </c>
      <c r="F4489" s="42" t="str">
        <f>IF('TSA Input'!J4464="","",IF('TSA Input'!J4464="Yes",'TSA Input'!C4464,""))</f>
        <v/>
      </c>
      <c r="G4489" s="43" t="str">
        <f>IF('TSA Input'!J4464="","",IF('TSA Input'!J4464="Yes",'TSA Input'!I4464,""))</f>
        <v/>
      </c>
      <c r="H4489" s="43" t="str">
        <f>IF('TSA Input'!J4464="","",IF('TSA Input'!J4464="Yes",'TSA Input'!E4464,""))</f>
        <v/>
      </c>
      <c r="I4489" s="45" t="str">
        <f t="shared" si="2"/>
        <v/>
      </c>
      <c r="J4489" s="146" t="str">
        <f>IF('TSA Input'!$J4464="","",IF('TSA Input'!$J4464="Yes",'TSA Input'!$C4464,""))</f>
        <v/>
      </c>
      <c r="K4489" s="147" t="str">
        <f>IF('TSA Input'!$J4464="","",IF('TSA Input'!$J4464="Yes",'TSA Input'!$I4464,""))</f>
        <v/>
      </c>
      <c r="L4489" s="147" t="str">
        <f>IF('TSA Input'!$J4464="","",IF('TSA Input'!$J4464="Yes",'TSA Input'!$E4464,""))</f>
        <v/>
      </c>
      <c r="M4489" s="45" t="str">
        <f t="shared" si="3"/>
        <v/>
      </c>
      <c r="N4489" s="48"/>
      <c r="O4489" s="49"/>
      <c r="P4489" s="148" t="s">
        <v>31</v>
      </c>
      <c r="Q4489" s="149" t="s">
        <v>31</v>
      </c>
      <c r="R4489" s="1"/>
    </row>
    <row r="4490" spans="1:18" ht="15.75" hidden="1" customHeight="1">
      <c r="A4490" s="1" t="str">
        <f t="shared" si="1"/>
        <v/>
      </c>
      <c r="B4490" s="1"/>
      <c r="C4490" s="38" t="str">
        <f>IF('TSA Input'!J4465="","",IF('TSA Input'!J4465="Yes",'TSA Input'!B4465,"Ineligible"))</f>
        <v/>
      </c>
      <c r="D4490" s="39" t="str">
        <f>IF('TSA Input'!J4465="","",IF('TSA Input'!J4465="Yes",'TSA Input'!H4465,""))</f>
        <v/>
      </c>
      <c r="E4490" s="40" t="str">
        <f>IF('TSA Input'!J4465="","",IF('TSA Input'!J4465="Yes",'TSA Input'!G4465,""))</f>
        <v/>
      </c>
      <c r="F4490" s="42" t="str">
        <f>IF('TSA Input'!J4465="","",IF('TSA Input'!J4465="Yes",'TSA Input'!C4465,""))</f>
        <v/>
      </c>
      <c r="G4490" s="43" t="str">
        <f>IF('TSA Input'!J4465="","",IF('TSA Input'!J4465="Yes",'TSA Input'!I4465,""))</f>
        <v/>
      </c>
      <c r="H4490" s="43" t="str">
        <f>IF('TSA Input'!J4465="","",IF('TSA Input'!J4465="Yes",'TSA Input'!E4465,""))</f>
        <v/>
      </c>
      <c r="I4490" s="45" t="str">
        <f t="shared" si="2"/>
        <v/>
      </c>
      <c r="J4490" s="146" t="str">
        <f>IF('TSA Input'!$J4465="","",IF('TSA Input'!$J4465="Yes",'TSA Input'!$C4465,""))</f>
        <v/>
      </c>
      <c r="K4490" s="147" t="str">
        <f>IF('TSA Input'!$J4465="","",IF('TSA Input'!$J4465="Yes",'TSA Input'!$I4465,""))</f>
        <v/>
      </c>
      <c r="L4490" s="147" t="str">
        <f>IF('TSA Input'!$J4465="","",IF('TSA Input'!$J4465="Yes",'TSA Input'!$E4465,""))</f>
        <v/>
      </c>
      <c r="M4490" s="45" t="str">
        <f t="shared" si="3"/>
        <v/>
      </c>
      <c r="N4490" s="48"/>
      <c r="O4490" s="49"/>
      <c r="P4490" s="148" t="s">
        <v>31</v>
      </c>
      <c r="Q4490" s="149" t="s">
        <v>31</v>
      </c>
      <c r="R4490" s="1"/>
    </row>
    <row r="4491" spans="1:18" ht="15.75" hidden="1" customHeight="1">
      <c r="A4491" s="1" t="str">
        <f t="shared" si="1"/>
        <v/>
      </c>
      <c r="B4491" s="1"/>
      <c r="C4491" s="38" t="str">
        <f>IF('TSA Input'!J4466="","",IF('TSA Input'!J4466="Yes",'TSA Input'!B4466,"Ineligible"))</f>
        <v/>
      </c>
      <c r="D4491" s="39" t="str">
        <f>IF('TSA Input'!J4466="","",IF('TSA Input'!J4466="Yes",'TSA Input'!H4466,""))</f>
        <v/>
      </c>
      <c r="E4491" s="40" t="str">
        <f>IF('TSA Input'!J4466="","",IF('TSA Input'!J4466="Yes",'TSA Input'!G4466,""))</f>
        <v/>
      </c>
      <c r="F4491" s="42" t="str">
        <f>IF('TSA Input'!J4466="","",IF('TSA Input'!J4466="Yes",'TSA Input'!C4466,""))</f>
        <v/>
      </c>
      <c r="G4491" s="43" t="str">
        <f>IF('TSA Input'!J4466="","",IF('TSA Input'!J4466="Yes",'TSA Input'!I4466,""))</f>
        <v/>
      </c>
      <c r="H4491" s="43" t="str">
        <f>IF('TSA Input'!J4466="","",IF('TSA Input'!J4466="Yes",'TSA Input'!E4466,""))</f>
        <v/>
      </c>
      <c r="I4491" s="45" t="str">
        <f t="shared" si="2"/>
        <v/>
      </c>
      <c r="J4491" s="146" t="str">
        <f>IF('TSA Input'!$J4466="","",IF('TSA Input'!$J4466="Yes",'TSA Input'!$C4466,""))</f>
        <v/>
      </c>
      <c r="K4491" s="147" t="str">
        <f>IF('TSA Input'!$J4466="","",IF('TSA Input'!$J4466="Yes",'TSA Input'!$I4466,""))</f>
        <v/>
      </c>
      <c r="L4491" s="147" t="str">
        <f>IF('TSA Input'!$J4466="","",IF('TSA Input'!$J4466="Yes",'TSA Input'!$E4466,""))</f>
        <v/>
      </c>
      <c r="M4491" s="45" t="str">
        <f t="shared" si="3"/>
        <v/>
      </c>
      <c r="N4491" s="48"/>
      <c r="O4491" s="49"/>
      <c r="P4491" s="148" t="s">
        <v>31</v>
      </c>
      <c r="Q4491" s="149" t="s">
        <v>31</v>
      </c>
      <c r="R4491" s="1"/>
    </row>
    <row r="4492" spans="1:18" ht="15.75" hidden="1" customHeight="1">
      <c r="A4492" s="1" t="str">
        <f t="shared" si="1"/>
        <v/>
      </c>
      <c r="B4492" s="1"/>
      <c r="C4492" s="38" t="str">
        <f>IF('TSA Input'!J4467="","",IF('TSA Input'!J4467="Yes",'TSA Input'!B4467,"Ineligible"))</f>
        <v/>
      </c>
      <c r="D4492" s="39" t="str">
        <f>IF('TSA Input'!J4467="","",IF('TSA Input'!J4467="Yes",'TSA Input'!H4467,""))</f>
        <v/>
      </c>
      <c r="E4492" s="40" t="str">
        <f>IF('TSA Input'!J4467="","",IF('TSA Input'!J4467="Yes",'TSA Input'!G4467,""))</f>
        <v/>
      </c>
      <c r="F4492" s="42" t="str">
        <f>IF('TSA Input'!J4467="","",IF('TSA Input'!J4467="Yes",'TSA Input'!C4467,""))</f>
        <v/>
      </c>
      <c r="G4492" s="43" t="str">
        <f>IF('TSA Input'!J4467="","",IF('TSA Input'!J4467="Yes",'TSA Input'!I4467,""))</f>
        <v/>
      </c>
      <c r="H4492" s="43" t="str">
        <f>IF('TSA Input'!J4467="","",IF('TSA Input'!J4467="Yes",'TSA Input'!E4467,""))</f>
        <v/>
      </c>
      <c r="I4492" s="45" t="str">
        <f t="shared" si="2"/>
        <v/>
      </c>
      <c r="J4492" s="146" t="str">
        <f>IF('TSA Input'!$J4467="","",IF('TSA Input'!$J4467="Yes",'TSA Input'!$C4467,""))</f>
        <v/>
      </c>
      <c r="K4492" s="147" t="str">
        <f>IF('TSA Input'!$J4467="","",IF('TSA Input'!$J4467="Yes",'TSA Input'!$I4467,""))</f>
        <v/>
      </c>
      <c r="L4492" s="147" t="str">
        <f>IF('TSA Input'!$J4467="","",IF('TSA Input'!$J4467="Yes",'TSA Input'!$E4467,""))</f>
        <v/>
      </c>
      <c r="M4492" s="45" t="str">
        <f t="shared" si="3"/>
        <v/>
      </c>
      <c r="N4492" s="48"/>
      <c r="O4492" s="49"/>
      <c r="P4492" s="148" t="s">
        <v>31</v>
      </c>
      <c r="Q4492" s="149" t="s">
        <v>31</v>
      </c>
      <c r="R4492" s="1"/>
    </row>
    <row r="4493" spans="1:18" ht="15.75" hidden="1" customHeight="1">
      <c r="A4493" s="1" t="str">
        <f t="shared" si="1"/>
        <v/>
      </c>
      <c r="B4493" s="1"/>
      <c r="C4493" s="38" t="str">
        <f>IF('TSA Input'!J4468="","",IF('TSA Input'!J4468="Yes",'TSA Input'!B4468,"Ineligible"))</f>
        <v/>
      </c>
      <c r="D4493" s="39" t="str">
        <f>IF('TSA Input'!J4468="","",IF('TSA Input'!J4468="Yes",'TSA Input'!H4468,""))</f>
        <v/>
      </c>
      <c r="E4493" s="40" t="str">
        <f>IF('TSA Input'!J4468="","",IF('TSA Input'!J4468="Yes",'TSA Input'!G4468,""))</f>
        <v/>
      </c>
      <c r="F4493" s="42" t="str">
        <f>IF('TSA Input'!J4468="","",IF('TSA Input'!J4468="Yes",'TSA Input'!C4468,""))</f>
        <v/>
      </c>
      <c r="G4493" s="43" t="str">
        <f>IF('TSA Input'!J4468="","",IF('TSA Input'!J4468="Yes",'TSA Input'!I4468,""))</f>
        <v/>
      </c>
      <c r="H4493" s="43" t="str">
        <f>IF('TSA Input'!J4468="","",IF('TSA Input'!J4468="Yes",'TSA Input'!E4468,""))</f>
        <v/>
      </c>
      <c r="I4493" s="45" t="str">
        <f t="shared" si="2"/>
        <v/>
      </c>
      <c r="J4493" s="146" t="str">
        <f>IF('TSA Input'!$J4468="","",IF('TSA Input'!$J4468="Yes",'TSA Input'!$C4468,""))</f>
        <v/>
      </c>
      <c r="K4493" s="147" t="str">
        <f>IF('TSA Input'!$J4468="","",IF('TSA Input'!$J4468="Yes",'TSA Input'!$I4468,""))</f>
        <v/>
      </c>
      <c r="L4493" s="147" t="str">
        <f>IF('TSA Input'!$J4468="","",IF('TSA Input'!$J4468="Yes",'TSA Input'!$E4468,""))</f>
        <v/>
      </c>
      <c r="M4493" s="45" t="str">
        <f t="shared" si="3"/>
        <v/>
      </c>
      <c r="N4493" s="48"/>
      <c r="O4493" s="49"/>
      <c r="P4493" s="148" t="s">
        <v>31</v>
      </c>
      <c r="Q4493" s="149" t="s">
        <v>31</v>
      </c>
      <c r="R4493" s="1"/>
    </row>
    <row r="4494" spans="1:18" ht="15.75" hidden="1" customHeight="1">
      <c r="A4494" s="1" t="str">
        <f t="shared" si="1"/>
        <v/>
      </c>
      <c r="B4494" s="1"/>
      <c r="C4494" s="38" t="str">
        <f>IF('TSA Input'!J4469="","",IF('TSA Input'!J4469="Yes",'TSA Input'!B4469,"Ineligible"))</f>
        <v/>
      </c>
      <c r="D4494" s="39" t="str">
        <f>IF('TSA Input'!J4469="","",IF('TSA Input'!J4469="Yes",'TSA Input'!H4469,""))</f>
        <v/>
      </c>
      <c r="E4494" s="40" t="str">
        <f>IF('TSA Input'!J4469="","",IF('TSA Input'!J4469="Yes",'TSA Input'!G4469,""))</f>
        <v/>
      </c>
      <c r="F4494" s="42" t="str">
        <f>IF('TSA Input'!J4469="","",IF('TSA Input'!J4469="Yes",'TSA Input'!C4469,""))</f>
        <v/>
      </c>
      <c r="G4494" s="43" t="str">
        <f>IF('TSA Input'!J4469="","",IF('TSA Input'!J4469="Yes",'TSA Input'!I4469,""))</f>
        <v/>
      </c>
      <c r="H4494" s="43" t="str">
        <f>IF('TSA Input'!J4469="","",IF('TSA Input'!J4469="Yes",'TSA Input'!E4469,""))</f>
        <v/>
      </c>
      <c r="I4494" s="45" t="str">
        <f t="shared" si="2"/>
        <v/>
      </c>
      <c r="J4494" s="146" t="str">
        <f>IF('TSA Input'!$J4469="","",IF('TSA Input'!$J4469="Yes",'TSA Input'!$C4469,""))</f>
        <v/>
      </c>
      <c r="K4494" s="147" t="str">
        <f>IF('TSA Input'!$J4469="","",IF('TSA Input'!$J4469="Yes",'TSA Input'!$I4469,""))</f>
        <v/>
      </c>
      <c r="L4494" s="147" t="str">
        <f>IF('TSA Input'!$J4469="","",IF('TSA Input'!$J4469="Yes",'TSA Input'!$E4469,""))</f>
        <v/>
      </c>
      <c r="M4494" s="45" t="str">
        <f t="shared" si="3"/>
        <v/>
      </c>
      <c r="N4494" s="48"/>
      <c r="O4494" s="49"/>
      <c r="P4494" s="148" t="s">
        <v>31</v>
      </c>
      <c r="Q4494" s="149" t="s">
        <v>31</v>
      </c>
      <c r="R4494" s="1"/>
    </row>
    <row r="4495" spans="1:18" ht="15.75" hidden="1" customHeight="1">
      <c r="A4495" s="1" t="str">
        <f t="shared" si="1"/>
        <v/>
      </c>
      <c r="B4495" s="1"/>
      <c r="C4495" s="38" t="str">
        <f>IF('TSA Input'!J4470="","",IF('TSA Input'!J4470="Yes",'TSA Input'!B4470,"Ineligible"))</f>
        <v/>
      </c>
      <c r="D4495" s="39" t="str">
        <f>IF('TSA Input'!J4470="","",IF('TSA Input'!J4470="Yes",'TSA Input'!H4470,""))</f>
        <v/>
      </c>
      <c r="E4495" s="40" t="str">
        <f>IF('TSA Input'!J4470="","",IF('TSA Input'!J4470="Yes",'TSA Input'!G4470,""))</f>
        <v/>
      </c>
      <c r="F4495" s="42" t="str">
        <f>IF('TSA Input'!J4470="","",IF('TSA Input'!J4470="Yes",'TSA Input'!C4470,""))</f>
        <v/>
      </c>
      <c r="G4495" s="43" t="str">
        <f>IF('TSA Input'!J4470="","",IF('TSA Input'!J4470="Yes",'TSA Input'!I4470,""))</f>
        <v/>
      </c>
      <c r="H4495" s="43" t="str">
        <f>IF('TSA Input'!J4470="","",IF('TSA Input'!J4470="Yes",'TSA Input'!E4470,""))</f>
        <v/>
      </c>
      <c r="I4495" s="45" t="str">
        <f t="shared" si="2"/>
        <v/>
      </c>
      <c r="J4495" s="146" t="str">
        <f>IF('TSA Input'!$J4470="","",IF('TSA Input'!$J4470="Yes",'TSA Input'!$C4470,""))</f>
        <v/>
      </c>
      <c r="K4495" s="147" t="str">
        <f>IF('TSA Input'!$J4470="","",IF('TSA Input'!$J4470="Yes",'TSA Input'!$I4470,""))</f>
        <v/>
      </c>
      <c r="L4495" s="147" t="str">
        <f>IF('TSA Input'!$J4470="","",IF('TSA Input'!$J4470="Yes",'TSA Input'!$E4470,""))</f>
        <v/>
      </c>
      <c r="M4495" s="45" t="str">
        <f t="shared" si="3"/>
        <v/>
      </c>
      <c r="N4495" s="48"/>
      <c r="O4495" s="49"/>
      <c r="P4495" s="148" t="s">
        <v>31</v>
      </c>
      <c r="Q4495" s="149" t="s">
        <v>31</v>
      </c>
      <c r="R4495" s="1"/>
    </row>
    <row r="4496" spans="1:18" ht="15.75" hidden="1" customHeight="1">
      <c r="A4496" s="1" t="str">
        <f t="shared" si="1"/>
        <v/>
      </c>
      <c r="B4496" s="1"/>
      <c r="C4496" s="38" t="str">
        <f>IF('TSA Input'!J4471="","",IF('TSA Input'!J4471="Yes",'TSA Input'!B4471,"Ineligible"))</f>
        <v/>
      </c>
      <c r="D4496" s="39" t="str">
        <f>IF('TSA Input'!J4471="","",IF('TSA Input'!J4471="Yes",'TSA Input'!H4471,""))</f>
        <v/>
      </c>
      <c r="E4496" s="40" t="str">
        <f>IF('TSA Input'!J4471="","",IF('TSA Input'!J4471="Yes",'TSA Input'!G4471,""))</f>
        <v/>
      </c>
      <c r="F4496" s="42" t="str">
        <f>IF('TSA Input'!J4471="","",IF('TSA Input'!J4471="Yes",'TSA Input'!C4471,""))</f>
        <v/>
      </c>
      <c r="G4496" s="43" t="str">
        <f>IF('TSA Input'!J4471="","",IF('TSA Input'!J4471="Yes",'TSA Input'!I4471,""))</f>
        <v/>
      </c>
      <c r="H4496" s="43" t="str">
        <f>IF('TSA Input'!J4471="","",IF('TSA Input'!J4471="Yes",'TSA Input'!E4471,""))</f>
        <v/>
      </c>
      <c r="I4496" s="45" t="str">
        <f t="shared" si="2"/>
        <v/>
      </c>
      <c r="J4496" s="146" t="str">
        <f>IF('TSA Input'!$J4471="","",IF('TSA Input'!$J4471="Yes",'TSA Input'!$C4471,""))</f>
        <v/>
      </c>
      <c r="K4496" s="147" t="str">
        <f>IF('TSA Input'!$J4471="","",IF('TSA Input'!$J4471="Yes",'TSA Input'!$I4471,""))</f>
        <v/>
      </c>
      <c r="L4496" s="147" t="str">
        <f>IF('TSA Input'!$J4471="","",IF('TSA Input'!$J4471="Yes",'TSA Input'!$E4471,""))</f>
        <v/>
      </c>
      <c r="M4496" s="45" t="str">
        <f t="shared" si="3"/>
        <v/>
      </c>
      <c r="N4496" s="48"/>
      <c r="O4496" s="49"/>
      <c r="P4496" s="148" t="s">
        <v>31</v>
      </c>
      <c r="Q4496" s="149" t="s">
        <v>31</v>
      </c>
      <c r="R4496" s="1"/>
    </row>
    <row r="4497" spans="1:18" ht="15.75" hidden="1" customHeight="1">
      <c r="A4497" s="1" t="str">
        <f t="shared" si="1"/>
        <v/>
      </c>
      <c r="B4497" s="1"/>
      <c r="C4497" s="38" t="str">
        <f>IF('TSA Input'!J4472="","",IF('TSA Input'!J4472="Yes",'TSA Input'!B4472,"Ineligible"))</f>
        <v/>
      </c>
      <c r="D4497" s="39" t="str">
        <f>IF('TSA Input'!J4472="","",IF('TSA Input'!J4472="Yes",'TSA Input'!H4472,""))</f>
        <v/>
      </c>
      <c r="E4497" s="40" t="str">
        <f>IF('TSA Input'!J4472="","",IF('TSA Input'!J4472="Yes",'TSA Input'!G4472,""))</f>
        <v/>
      </c>
      <c r="F4497" s="42" t="str">
        <f>IF('TSA Input'!J4472="","",IF('TSA Input'!J4472="Yes",'TSA Input'!C4472,""))</f>
        <v/>
      </c>
      <c r="G4497" s="43" t="str">
        <f>IF('TSA Input'!J4472="","",IF('TSA Input'!J4472="Yes",'TSA Input'!I4472,""))</f>
        <v/>
      </c>
      <c r="H4497" s="43" t="str">
        <f>IF('TSA Input'!J4472="","",IF('TSA Input'!J4472="Yes",'TSA Input'!E4472,""))</f>
        <v/>
      </c>
      <c r="I4497" s="45" t="str">
        <f t="shared" si="2"/>
        <v/>
      </c>
      <c r="J4497" s="146" t="str">
        <f>IF('TSA Input'!$J4472="","",IF('TSA Input'!$J4472="Yes",'TSA Input'!$C4472,""))</f>
        <v/>
      </c>
      <c r="K4497" s="147" t="str">
        <f>IF('TSA Input'!$J4472="","",IF('TSA Input'!$J4472="Yes",'TSA Input'!$I4472,""))</f>
        <v/>
      </c>
      <c r="L4497" s="147" t="str">
        <f>IF('TSA Input'!$J4472="","",IF('TSA Input'!$J4472="Yes",'TSA Input'!$E4472,""))</f>
        <v/>
      </c>
      <c r="M4497" s="45" t="str">
        <f t="shared" si="3"/>
        <v/>
      </c>
      <c r="N4497" s="48"/>
      <c r="O4497" s="49"/>
      <c r="P4497" s="148" t="s">
        <v>31</v>
      </c>
      <c r="Q4497" s="149" t="s">
        <v>31</v>
      </c>
      <c r="R4497" s="1"/>
    </row>
    <row r="4498" spans="1:18" ht="15.75" hidden="1" customHeight="1">
      <c r="A4498" s="1" t="str">
        <f t="shared" si="1"/>
        <v/>
      </c>
      <c r="B4498" s="1"/>
      <c r="C4498" s="38" t="str">
        <f>IF('TSA Input'!J4473="","",IF('TSA Input'!J4473="Yes",'TSA Input'!B4473,"Ineligible"))</f>
        <v/>
      </c>
      <c r="D4498" s="39" t="str">
        <f>IF('TSA Input'!J4473="","",IF('TSA Input'!J4473="Yes",'TSA Input'!H4473,""))</f>
        <v/>
      </c>
      <c r="E4498" s="40" t="str">
        <f>IF('TSA Input'!J4473="","",IF('TSA Input'!J4473="Yes",'TSA Input'!G4473,""))</f>
        <v/>
      </c>
      <c r="F4498" s="42" t="str">
        <f>IF('TSA Input'!J4473="","",IF('TSA Input'!J4473="Yes",'TSA Input'!C4473,""))</f>
        <v/>
      </c>
      <c r="G4498" s="43" t="str">
        <f>IF('TSA Input'!J4473="","",IF('TSA Input'!J4473="Yes",'TSA Input'!I4473,""))</f>
        <v/>
      </c>
      <c r="H4498" s="43" t="str">
        <f>IF('TSA Input'!J4473="","",IF('TSA Input'!J4473="Yes",'TSA Input'!E4473,""))</f>
        <v/>
      </c>
      <c r="I4498" s="45" t="str">
        <f t="shared" si="2"/>
        <v/>
      </c>
      <c r="J4498" s="146" t="str">
        <f>IF('TSA Input'!$J4473="","",IF('TSA Input'!$J4473="Yes",'TSA Input'!$C4473,""))</f>
        <v/>
      </c>
      <c r="K4498" s="147" t="str">
        <f>IF('TSA Input'!$J4473="","",IF('TSA Input'!$J4473="Yes",'TSA Input'!$I4473,""))</f>
        <v/>
      </c>
      <c r="L4498" s="147" t="str">
        <f>IF('TSA Input'!$J4473="","",IF('TSA Input'!$J4473="Yes",'TSA Input'!$E4473,""))</f>
        <v/>
      </c>
      <c r="M4498" s="45" t="str">
        <f t="shared" si="3"/>
        <v/>
      </c>
      <c r="N4498" s="48"/>
      <c r="O4498" s="49"/>
      <c r="P4498" s="148" t="s">
        <v>31</v>
      </c>
      <c r="Q4498" s="149" t="s">
        <v>31</v>
      </c>
      <c r="R4498" s="1"/>
    </row>
    <row r="4499" spans="1:18" ht="15.75" hidden="1" customHeight="1">
      <c r="A4499" s="1" t="str">
        <f t="shared" si="1"/>
        <v/>
      </c>
      <c r="B4499" s="1"/>
      <c r="C4499" s="38" t="str">
        <f>IF('TSA Input'!J4474="","",IF('TSA Input'!J4474="Yes",'TSA Input'!B4474,"Ineligible"))</f>
        <v/>
      </c>
      <c r="D4499" s="39" t="str">
        <f>IF('TSA Input'!J4474="","",IF('TSA Input'!J4474="Yes",'TSA Input'!H4474,""))</f>
        <v/>
      </c>
      <c r="E4499" s="40" t="str">
        <f>IF('TSA Input'!J4474="","",IF('TSA Input'!J4474="Yes",'TSA Input'!G4474,""))</f>
        <v/>
      </c>
      <c r="F4499" s="42" t="str">
        <f>IF('TSA Input'!J4474="","",IF('TSA Input'!J4474="Yes",'TSA Input'!C4474,""))</f>
        <v/>
      </c>
      <c r="G4499" s="43" t="str">
        <f>IF('TSA Input'!J4474="","",IF('TSA Input'!J4474="Yes",'TSA Input'!I4474,""))</f>
        <v/>
      </c>
      <c r="H4499" s="43" t="str">
        <f>IF('TSA Input'!J4474="","",IF('TSA Input'!J4474="Yes",'TSA Input'!E4474,""))</f>
        <v/>
      </c>
      <c r="I4499" s="45" t="str">
        <f t="shared" si="2"/>
        <v/>
      </c>
      <c r="J4499" s="146" t="str">
        <f>IF('TSA Input'!$J4474="","",IF('TSA Input'!$J4474="Yes",'TSA Input'!$C4474,""))</f>
        <v/>
      </c>
      <c r="K4499" s="147" t="str">
        <f>IF('TSA Input'!$J4474="","",IF('TSA Input'!$J4474="Yes",'TSA Input'!$I4474,""))</f>
        <v/>
      </c>
      <c r="L4499" s="147" t="str">
        <f>IF('TSA Input'!$J4474="","",IF('TSA Input'!$J4474="Yes",'TSA Input'!$E4474,""))</f>
        <v/>
      </c>
      <c r="M4499" s="45" t="str">
        <f t="shared" si="3"/>
        <v/>
      </c>
      <c r="N4499" s="48"/>
      <c r="O4499" s="49"/>
      <c r="P4499" s="148" t="s">
        <v>31</v>
      </c>
      <c r="Q4499" s="149" t="s">
        <v>31</v>
      </c>
      <c r="R4499" s="1"/>
    </row>
    <row r="4500" spans="1:18" ht="15.75" hidden="1" customHeight="1">
      <c r="A4500" s="1" t="str">
        <f t="shared" si="1"/>
        <v/>
      </c>
      <c r="B4500" s="1"/>
      <c r="C4500" s="38" t="str">
        <f>IF('TSA Input'!J4475="","",IF('TSA Input'!J4475="Yes",'TSA Input'!B4475,"Ineligible"))</f>
        <v/>
      </c>
      <c r="D4500" s="39" t="str">
        <f>IF('TSA Input'!J4475="","",IF('TSA Input'!J4475="Yes",'TSA Input'!H4475,""))</f>
        <v/>
      </c>
      <c r="E4500" s="40" t="str">
        <f>IF('TSA Input'!J4475="","",IF('TSA Input'!J4475="Yes",'TSA Input'!G4475,""))</f>
        <v/>
      </c>
      <c r="F4500" s="42" t="str">
        <f>IF('TSA Input'!J4475="","",IF('TSA Input'!J4475="Yes",'TSA Input'!C4475,""))</f>
        <v/>
      </c>
      <c r="G4500" s="43" t="str">
        <f>IF('TSA Input'!J4475="","",IF('TSA Input'!J4475="Yes",'TSA Input'!I4475,""))</f>
        <v/>
      </c>
      <c r="H4500" s="43" t="str">
        <f>IF('TSA Input'!J4475="","",IF('TSA Input'!J4475="Yes",'TSA Input'!E4475,""))</f>
        <v/>
      </c>
      <c r="I4500" s="45" t="str">
        <f t="shared" si="2"/>
        <v/>
      </c>
      <c r="J4500" s="146" t="str">
        <f>IF('TSA Input'!$J4475="","",IF('TSA Input'!$J4475="Yes",'TSA Input'!$C4475,""))</f>
        <v/>
      </c>
      <c r="K4500" s="147" t="str">
        <f>IF('TSA Input'!$J4475="","",IF('TSA Input'!$J4475="Yes",'TSA Input'!$I4475,""))</f>
        <v/>
      </c>
      <c r="L4500" s="147" t="str">
        <f>IF('TSA Input'!$J4475="","",IF('TSA Input'!$J4475="Yes",'TSA Input'!$E4475,""))</f>
        <v/>
      </c>
      <c r="M4500" s="45" t="str">
        <f t="shared" si="3"/>
        <v/>
      </c>
      <c r="N4500" s="48"/>
      <c r="O4500" s="49"/>
      <c r="P4500" s="148" t="s">
        <v>31</v>
      </c>
      <c r="Q4500" s="149" t="s">
        <v>31</v>
      </c>
      <c r="R4500" s="1"/>
    </row>
    <row r="4501" spans="1:18" ht="15.75" hidden="1" customHeight="1">
      <c r="A4501" s="1" t="str">
        <f t="shared" si="1"/>
        <v/>
      </c>
      <c r="B4501" s="1"/>
      <c r="C4501" s="38" t="str">
        <f>IF('TSA Input'!J4476="","",IF('TSA Input'!J4476="Yes",'TSA Input'!B4476,"Ineligible"))</f>
        <v/>
      </c>
      <c r="D4501" s="39" t="str">
        <f>IF('TSA Input'!J4476="","",IF('TSA Input'!J4476="Yes",'TSA Input'!H4476,""))</f>
        <v/>
      </c>
      <c r="E4501" s="40" t="str">
        <f>IF('TSA Input'!J4476="","",IF('TSA Input'!J4476="Yes",'TSA Input'!G4476,""))</f>
        <v/>
      </c>
      <c r="F4501" s="42" t="str">
        <f>IF('TSA Input'!J4476="","",IF('TSA Input'!J4476="Yes",'TSA Input'!C4476,""))</f>
        <v/>
      </c>
      <c r="G4501" s="43" t="str">
        <f>IF('TSA Input'!J4476="","",IF('TSA Input'!J4476="Yes",'TSA Input'!I4476,""))</f>
        <v/>
      </c>
      <c r="H4501" s="43" t="str">
        <f>IF('TSA Input'!J4476="","",IF('TSA Input'!J4476="Yes",'TSA Input'!E4476,""))</f>
        <v/>
      </c>
      <c r="I4501" s="45" t="str">
        <f t="shared" si="2"/>
        <v/>
      </c>
      <c r="J4501" s="146" t="str">
        <f>IF('TSA Input'!$J4476="","",IF('TSA Input'!$J4476="Yes",'TSA Input'!$C4476,""))</f>
        <v/>
      </c>
      <c r="K4501" s="147" t="str">
        <f>IF('TSA Input'!$J4476="","",IF('TSA Input'!$J4476="Yes",'TSA Input'!$I4476,""))</f>
        <v/>
      </c>
      <c r="L4501" s="147" t="str">
        <f>IF('TSA Input'!$J4476="","",IF('TSA Input'!$J4476="Yes",'TSA Input'!$E4476,""))</f>
        <v/>
      </c>
      <c r="M4501" s="45" t="str">
        <f t="shared" si="3"/>
        <v/>
      </c>
      <c r="N4501" s="48"/>
      <c r="O4501" s="49"/>
      <c r="P4501" s="148" t="s">
        <v>31</v>
      </c>
      <c r="Q4501" s="149" t="s">
        <v>31</v>
      </c>
      <c r="R4501" s="1"/>
    </row>
    <row r="4502" spans="1:18" ht="15.75" hidden="1" customHeight="1">
      <c r="A4502" s="1" t="str">
        <f t="shared" si="1"/>
        <v/>
      </c>
      <c r="B4502" s="1"/>
      <c r="C4502" s="38" t="str">
        <f>IF('TSA Input'!J4477="","",IF('TSA Input'!J4477="Yes",'TSA Input'!B4477,"Ineligible"))</f>
        <v/>
      </c>
      <c r="D4502" s="39" t="str">
        <f>IF('TSA Input'!J4477="","",IF('TSA Input'!J4477="Yes",'TSA Input'!H4477,""))</f>
        <v/>
      </c>
      <c r="E4502" s="40" t="str">
        <f>IF('TSA Input'!J4477="","",IF('TSA Input'!J4477="Yes",'TSA Input'!G4477,""))</f>
        <v/>
      </c>
      <c r="F4502" s="42" t="str">
        <f>IF('TSA Input'!J4477="","",IF('TSA Input'!J4477="Yes",'TSA Input'!C4477,""))</f>
        <v/>
      </c>
      <c r="G4502" s="43" t="str">
        <f>IF('TSA Input'!J4477="","",IF('TSA Input'!J4477="Yes",'TSA Input'!I4477,""))</f>
        <v/>
      </c>
      <c r="H4502" s="43" t="str">
        <f>IF('TSA Input'!J4477="","",IF('TSA Input'!J4477="Yes",'TSA Input'!E4477,""))</f>
        <v/>
      </c>
      <c r="I4502" s="45" t="str">
        <f t="shared" si="2"/>
        <v/>
      </c>
      <c r="J4502" s="146" t="str">
        <f>IF('TSA Input'!$J4477="","",IF('TSA Input'!$J4477="Yes",'TSA Input'!$C4477,""))</f>
        <v/>
      </c>
      <c r="K4502" s="147" t="str">
        <f>IF('TSA Input'!$J4477="","",IF('TSA Input'!$J4477="Yes",'TSA Input'!$I4477,""))</f>
        <v/>
      </c>
      <c r="L4502" s="147" t="str">
        <f>IF('TSA Input'!$J4477="","",IF('TSA Input'!$J4477="Yes",'TSA Input'!$E4477,""))</f>
        <v/>
      </c>
      <c r="M4502" s="45" t="str">
        <f t="shared" si="3"/>
        <v/>
      </c>
      <c r="N4502" s="48"/>
      <c r="O4502" s="49"/>
      <c r="P4502" s="148" t="s">
        <v>31</v>
      </c>
      <c r="Q4502" s="149" t="s">
        <v>31</v>
      </c>
      <c r="R4502" s="1"/>
    </row>
    <row r="4503" spans="1:18" ht="15.75" hidden="1" customHeight="1">
      <c r="A4503" s="1" t="str">
        <f t="shared" si="1"/>
        <v/>
      </c>
      <c r="B4503" s="1"/>
      <c r="C4503" s="38" t="str">
        <f>IF('TSA Input'!J4478="","",IF('TSA Input'!J4478="Yes",'TSA Input'!B4478,"Ineligible"))</f>
        <v/>
      </c>
      <c r="D4503" s="39" t="str">
        <f>IF('TSA Input'!J4478="","",IF('TSA Input'!J4478="Yes",'TSA Input'!H4478,""))</f>
        <v/>
      </c>
      <c r="E4503" s="40" t="str">
        <f>IF('TSA Input'!J4478="","",IF('TSA Input'!J4478="Yes",'TSA Input'!G4478,""))</f>
        <v/>
      </c>
      <c r="F4503" s="42" t="str">
        <f>IF('TSA Input'!J4478="","",IF('TSA Input'!J4478="Yes",'TSA Input'!C4478,""))</f>
        <v/>
      </c>
      <c r="G4503" s="43" t="str">
        <f>IF('TSA Input'!J4478="","",IF('TSA Input'!J4478="Yes",'TSA Input'!I4478,""))</f>
        <v/>
      </c>
      <c r="H4503" s="43" t="str">
        <f>IF('TSA Input'!J4478="","",IF('TSA Input'!J4478="Yes",'TSA Input'!E4478,""))</f>
        <v/>
      </c>
      <c r="I4503" s="45" t="str">
        <f t="shared" si="2"/>
        <v/>
      </c>
      <c r="J4503" s="146" t="str">
        <f>IF('TSA Input'!$J4478="","",IF('TSA Input'!$J4478="Yes",'TSA Input'!$C4478,""))</f>
        <v/>
      </c>
      <c r="K4503" s="147" t="str">
        <f>IF('TSA Input'!$J4478="","",IF('TSA Input'!$J4478="Yes",'TSA Input'!$I4478,""))</f>
        <v/>
      </c>
      <c r="L4503" s="147" t="str">
        <f>IF('TSA Input'!$J4478="","",IF('TSA Input'!$J4478="Yes",'TSA Input'!$E4478,""))</f>
        <v/>
      </c>
      <c r="M4503" s="45" t="str">
        <f t="shared" si="3"/>
        <v/>
      </c>
      <c r="N4503" s="48"/>
      <c r="O4503" s="49"/>
      <c r="P4503" s="148" t="s">
        <v>31</v>
      </c>
      <c r="Q4503" s="149" t="s">
        <v>31</v>
      </c>
      <c r="R4503" s="1"/>
    </row>
    <row r="4504" spans="1:18" ht="15.75" hidden="1" customHeight="1">
      <c r="A4504" s="1" t="str">
        <f t="shared" si="1"/>
        <v/>
      </c>
      <c r="B4504" s="1"/>
      <c r="C4504" s="38" t="str">
        <f>IF('TSA Input'!J4479="","",IF('TSA Input'!J4479="Yes",'TSA Input'!B4479,"Ineligible"))</f>
        <v/>
      </c>
      <c r="D4504" s="39" t="str">
        <f>IF('TSA Input'!J4479="","",IF('TSA Input'!J4479="Yes",'TSA Input'!H4479,""))</f>
        <v/>
      </c>
      <c r="E4504" s="40" t="str">
        <f>IF('TSA Input'!J4479="","",IF('TSA Input'!J4479="Yes",'TSA Input'!G4479,""))</f>
        <v/>
      </c>
      <c r="F4504" s="42" t="str">
        <f>IF('TSA Input'!J4479="","",IF('TSA Input'!J4479="Yes",'TSA Input'!C4479,""))</f>
        <v/>
      </c>
      <c r="G4504" s="43" t="str">
        <f>IF('TSA Input'!J4479="","",IF('TSA Input'!J4479="Yes",'TSA Input'!I4479,""))</f>
        <v/>
      </c>
      <c r="H4504" s="43" t="str">
        <f>IF('TSA Input'!J4479="","",IF('TSA Input'!J4479="Yes",'TSA Input'!E4479,""))</f>
        <v/>
      </c>
      <c r="I4504" s="45" t="str">
        <f t="shared" si="2"/>
        <v/>
      </c>
      <c r="J4504" s="146" t="str">
        <f>IF('TSA Input'!$J4479="","",IF('TSA Input'!$J4479="Yes",'TSA Input'!$C4479,""))</f>
        <v/>
      </c>
      <c r="K4504" s="147" t="str">
        <f>IF('TSA Input'!$J4479="","",IF('TSA Input'!$J4479="Yes",'TSA Input'!$I4479,""))</f>
        <v/>
      </c>
      <c r="L4504" s="147" t="str">
        <f>IF('TSA Input'!$J4479="","",IF('TSA Input'!$J4479="Yes",'TSA Input'!$E4479,""))</f>
        <v/>
      </c>
      <c r="M4504" s="45" t="str">
        <f t="shared" si="3"/>
        <v/>
      </c>
      <c r="N4504" s="48"/>
      <c r="O4504" s="49"/>
      <c r="P4504" s="148" t="s">
        <v>31</v>
      </c>
      <c r="Q4504" s="149" t="s">
        <v>31</v>
      </c>
      <c r="R4504" s="1"/>
    </row>
    <row r="4505" spans="1:18" ht="15.75" hidden="1" customHeight="1">
      <c r="A4505" s="1" t="str">
        <f t="shared" si="1"/>
        <v/>
      </c>
      <c r="B4505" s="1"/>
      <c r="C4505" s="38" t="str">
        <f>IF('TSA Input'!J4480="","",IF('TSA Input'!J4480="Yes",'TSA Input'!B4480,"Ineligible"))</f>
        <v/>
      </c>
      <c r="D4505" s="39" t="str">
        <f>IF('TSA Input'!J4480="","",IF('TSA Input'!J4480="Yes",'TSA Input'!H4480,""))</f>
        <v/>
      </c>
      <c r="E4505" s="40" t="str">
        <f>IF('TSA Input'!J4480="","",IF('TSA Input'!J4480="Yes",'TSA Input'!G4480,""))</f>
        <v/>
      </c>
      <c r="F4505" s="42" t="str">
        <f>IF('TSA Input'!J4480="","",IF('TSA Input'!J4480="Yes",'TSA Input'!C4480,""))</f>
        <v/>
      </c>
      <c r="G4505" s="43" t="str">
        <f>IF('TSA Input'!J4480="","",IF('TSA Input'!J4480="Yes",'TSA Input'!I4480,""))</f>
        <v/>
      </c>
      <c r="H4505" s="43" t="str">
        <f>IF('TSA Input'!J4480="","",IF('TSA Input'!J4480="Yes",'TSA Input'!E4480,""))</f>
        <v/>
      </c>
      <c r="I4505" s="45" t="str">
        <f t="shared" si="2"/>
        <v/>
      </c>
      <c r="J4505" s="146" t="str">
        <f>IF('TSA Input'!$J4480="","",IF('TSA Input'!$J4480="Yes",'TSA Input'!$C4480,""))</f>
        <v/>
      </c>
      <c r="K4505" s="147" t="str">
        <f>IF('TSA Input'!$J4480="","",IF('TSA Input'!$J4480="Yes",'TSA Input'!$I4480,""))</f>
        <v/>
      </c>
      <c r="L4505" s="147" t="str">
        <f>IF('TSA Input'!$J4480="","",IF('TSA Input'!$J4480="Yes",'TSA Input'!$E4480,""))</f>
        <v/>
      </c>
      <c r="M4505" s="45" t="str">
        <f t="shared" si="3"/>
        <v/>
      </c>
      <c r="N4505" s="48"/>
      <c r="O4505" s="49"/>
      <c r="P4505" s="148" t="s">
        <v>31</v>
      </c>
      <c r="Q4505" s="149" t="s">
        <v>31</v>
      </c>
      <c r="R4505" s="1"/>
    </row>
    <row r="4506" spans="1:18" ht="15.75" hidden="1" customHeight="1">
      <c r="A4506" s="1" t="str">
        <f t="shared" si="1"/>
        <v/>
      </c>
      <c r="B4506" s="1"/>
      <c r="C4506" s="38" t="str">
        <f>IF('TSA Input'!J4481="","",IF('TSA Input'!J4481="Yes",'TSA Input'!B4481,"Ineligible"))</f>
        <v/>
      </c>
      <c r="D4506" s="39" t="str">
        <f>IF('TSA Input'!J4481="","",IF('TSA Input'!J4481="Yes",'TSA Input'!H4481,""))</f>
        <v/>
      </c>
      <c r="E4506" s="40" t="str">
        <f>IF('TSA Input'!J4481="","",IF('TSA Input'!J4481="Yes",'TSA Input'!G4481,""))</f>
        <v/>
      </c>
      <c r="F4506" s="42" t="str">
        <f>IF('TSA Input'!J4481="","",IF('TSA Input'!J4481="Yes",'TSA Input'!C4481,""))</f>
        <v/>
      </c>
      <c r="G4506" s="43" t="str">
        <f>IF('TSA Input'!J4481="","",IF('TSA Input'!J4481="Yes",'TSA Input'!I4481,""))</f>
        <v/>
      </c>
      <c r="H4506" s="43" t="str">
        <f>IF('TSA Input'!J4481="","",IF('TSA Input'!J4481="Yes",'TSA Input'!E4481,""))</f>
        <v/>
      </c>
      <c r="I4506" s="45" t="str">
        <f t="shared" si="2"/>
        <v/>
      </c>
      <c r="J4506" s="146" t="str">
        <f>IF('TSA Input'!$J4481="","",IF('TSA Input'!$J4481="Yes",'TSA Input'!$C4481,""))</f>
        <v/>
      </c>
      <c r="K4506" s="147" t="str">
        <f>IF('TSA Input'!$J4481="","",IF('TSA Input'!$J4481="Yes",'TSA Input'!$I4481,""))</f>
        <v/>
      </c>
      <c r="L4506" s="147" t="str">
        <f>IF('TSA Input'!$J4481="","",IF('TSA Input'!$J4481="Yes",'TSA Input'!$E4481,""))</f>
        <v/>
      </c>
      <c r="M4506" s="45" t="str">
        <f t="shared" si="3"/>
        <v/>
      </c>
      <c r="N4506" s="48"/>
      <c r="O4506" s="49"/>
      <c r="P4506" s="148" t="s">
        <v>31</v>
      </c>
      <c r="Q4506" s="149" t="s">
        <v>31</v>
      </c>
      <c r="R4506" s="1"/>
    </row>
    <row r="4507" spans="1:18" ht="15.75" hidden="1" customHeight="1">
      <c r="A4507" s="1" t="str">
        <f t="shared" si="1"/>
        <v/>
      </c>
      <c r="B4507" s="1"/>
      <c r="C4507" s="38" t="str">
        <f>IF('TSA Input'!J4482="","",IF('TSA Input'!J4482="Yes",'TSA Input'!B4482,"Ineligible"))</f>
        <v/>
      </c>
      <c r="D4507" s="39" t="str">
        <f>IF('TSA Input'!J4482="","",IF('TSA Input'!J4482="Yes",'TSA Input'!H4482,""))</f>
        <v/>
      </c>
      <c r="E4507" s="40" t="str">
        <f>IF('TSA Input'!J4482="","",IF('TSA Input'!J4482="Yes",'TSA Input'!G4482,""))</f>
        <v/>
      </c>
      <c r="F4507" s="42" t="str">
        <f>IF('TSA Input'!J4482="","",IF('TSA Input'!J4482="Yes",'TSA Input'!C4482,""))</f>
        <v/>
      </c>
      <c r="G4507" s="43" t="str">
        <f>IF('TSA Input'!J4482="","",IF('TSA Input'!J4482="Yes",'TSA Input'!I4482,""))</f>
        <v/>
      </c>
      <c r="H4507" s="43" t="str">
        <f>IF('TSA Input'!J4482="","",IF('TSA Input'!J4482="Yes",'TSA Input'!E4482,""))</f>
        <v/>
      </c>
      <c r="I4507" s="45" t="str">
        <f t="shared" si="2"/>
        <v/>
      </c>
      <c r="J4507" s="146" t="str">
        <f>IF('TSA Input'!$J4482="","",IF('TSA Input'!$J4482="Yes",'TSA Input'!$C4482,""))</f>
        <v/>
      </c>
      <c r="K4507" s="147" t="str">
        <f>IF('TSA Input'!$J4482="","",IF('TSA Input'!$J4482="Yes",'TSA Input'!$I4482,""))</f>
        <v/>
      </c>
      <c r="L4507" s="147" t="str">
        <f>IF('TSA Input'!$J4482="","",IF('TSA Input'!$J4482="Yes",'TSA Input'!$E4482,""))</f>
        <v/>
      </c>
      <c r="M4507" s="45" t="str">
        <f t="shared" si="3"/>
        <v/>
      </c>
      <c r="N4507" s="48"/>
      <c r="O4507" s="49"/>
      <c r="P4507" s="148" t="s">
        <v>31</v>
      </c>
      <c r="Q4507" s="149" t="s">
        <v>31</v>
      </c>
      <c r="R4507" s="1"/>
    </row>
    <row r="4508" spans="1:18" ht="15.75" hidden="1" customHeight="1">
      <c r="A4508" s="1" t="str">
        <f t="shared" si="1"/>
        <v/>
      </c>
      <c r="B4508" s="1"/>
      <c r="C4508" s="38" t="str">
        <f>IF('TSA Input'!J4483="","",IF('TSA Input'!J4483="Yes",'TSA Input'!B4483,"Ineligible"))</f>
        <v/>
      </c>
      <c r="D4508" s="39" t="str">
        <f>IF('TSA Input'!J4483="","",IF('TSA Input'!J4483="Yes",'TSA Input'!H4483,""))</f>
        <v/>
      </c>
      <c r="E4508" s="40" t="str">
        <f>IF('TSA Input'!J4483="","",IF('TSA Input'!J4483="Yes",'TSA Input'!G4483,""))</f>
        <v/>
      </c>
      <c r="F4508" s="42" t="str">
        <f>IF('TSA Input'!J4483="","",IF('TSA Input'!J4483="Yes",'TSA Input'!C4483,""))</f>
        <v/>
      </c>
      <c r="G4508" s="43" t="str">
        <f>IF('TSA Input'!J4483="","",IF('TSA Input'!J4483="Yes",'TSA Input'!I4483,""))</f>
        <v/>
      </c>
      <c r="H4508" s="43" t="str">
        <f>IF('TSA Input'!J4483="","",IF('TSA Input'!J4483="Yes",'TSA Input'!E4483,""))</f>
        <v/>
      </c>
      <c r="I4508" s="45" t="str">
        <f t="shared" si="2"/>
        <v/>
      </c>
      <c r="J4508" s="146" t="str">
        <f>IF('TSA Input'!$J4483="","",IF('TSA Input'!$J4483="Yes",'TSA Input'!$C4483,""))</f>
        <v/>
      </c>
      <c r="K4508" s="147" t="str">
        <f>IF('TSA Input'!$J4483="","",IF('TSA Input'!$J4483="Yes",'TSA Input'!$I4483,""))</f>
        <v/>
      </c>
      <c r="L4508" s="147" t="str">
        <f>IF('TSA Input'!$J4483="","",IF('TSA Input'!$J4483="Yes",'TSA Input'!$E4483,""))</f>
        <v/>
      </c>
      <c r="M4508" s="45" t="str">
        <f t="shared" si="3"/>
        <v/>
      </c>
      <c r="N4508" s="48"/>
      <c r="O4508" s="49"/>
      <c r="P4508" s="148" t="s">
        <v>31</v>
      </c>
      <c r="Q4508" s="149" t="s">
        <v>31</v>
      </c>
      <c r="R4508" s="1"/>
    </row>
    <row r="4509" spans="1:18" ht="15.75" hidden="1" customHeight="1">
      <c r="A4509" s="1" t="str">
        <f t="shared" si="1"/>
        <v/>
      </c>
      <c r="B4509" s="1"/>
      <c r="C4509" s="38" t="str">
        <f>IF('TSA Input'!J4484="","",IF('TSA Input'!J4484="Yes",'TSA Input'!B4484,"Ineligible"))</f>
        <v/>
      </c>
      <c r="D4509" s="39" t="str">
        <f>IF('TSA Input'!J4484="","",IF('TSA Input'!J4484="Yes",'TSA Input'!H4484,""))</f>
        <v/>
      </c>
      <c r="E4509" s="40" t="str">
        <f>IF('TSA Input'!J4484="","",IF('TSA Input'!J4484="Yes",'TSA Input'!G4484,""))</f>
        <v/>
      </c>
      <c r="F4509" s="42" t="str">
        <f>IF('TSA Input'!J4484="","",IF('TSA Input'!J4484="Yes",'TSA Input'!C4484,""))</f>
        <v/>
      </c>
      <c r="G4509" s="43" t="str">
        <f>IF('TSA Input'!J4484="","",IF('TSA Input'!J4484="Yes",'TSA Input'!I4484,""))</f>
        <v/>
      </c>
      <c r="H4509" s="43" t="str">
        <f>IF('TSA Input'!J4484="","",IF('TSA Input'!J4484="Yes",'TSA Input'!E4484,""))</f>
        <v/>
      </c>
      <c r="I4509" s="45" t="str">
        <f t="shared" si="2"/>
        <v/>
      </c>
      <c r="J4509" s="146" t="str">
        <f>IF('TSA Input'!$J4484="","",IF('TSA Input'!$J4484="Yes",'TSA Input'!$C4484,""))</f>
        <v/>
      </c>
      <c r="K4509" s="147" t="str">
        <f>IF('TSA Input'!$J4484="","",IF('TSA Input'!$J4484="Yes",'TSA Input'!$I4484,""))</f>
        <v/>
      </c>
      <c r="L4509" s="147" t="str">
        <f>IF('TSA Input'!$J4484="","",IF('TSA Input'!$J4484="Yes",'TSA Input'!$E4484,""))</f>
        <v/>
      </c>
      <c r="M4509" s="45" t="str">
        <f t="shared" si="3"/>
        <v/>
      </c>
      <c r="N4509" s="48"/>
      <c r="O4509" s="49"/>
      <c r="P4509" s="148" t="s">
        <v>31</v>
      </c>
      <c r="Q4509" s="149" t="s">
        <v>31</v>
      </c>
      <c r="R4509" s="1"/>
    </row>
    <row r="4510" spans="1:18" ht="15.75" hidden="1" customHeight="1">
      <c r="A4510" s="1" t="str">
        <f t="shared" si="1"/>
        <v/>
      </c>
      <c r="B4510" s="1"/>
      <c r="C4510" s="38" t="str">
        <f>IF('TSA Input'!J4485="","",IF('TSA Input'!J4485="Yes",'TSA Input'!B4485,"Ineligible"))</f>
        <v/>
      </c>
      <c r="D4510" s="39" t="str">
        <f>IF('TSA Input'!J4485="","",IF('TSA Input'!J4485="Yes",'TSA Input'!H4485,""))</f>
        <v/>
      </c>
      <c r="E4510" s="40" t="str">
        <f>IF('TSA Input'!J4485="","",IF('TSA Input'!J4485="Yes",'TSA Input'!G4485,""))</f>
        <v/>
      </c>
      <c r="F4510" s="42" t="str">
        <f>IF('TSA Input'!J4485="","",IF('TSA Input'!J4485="Yes",'TSA Input'!C4485,""))</f>
        <v/>
      </c>
      <c r="G4510" s="43" t="str">
        <f>IF('TSA Input'!J4485="","",IF('TSA Input'!J4485="Yes",'TSA Input'!I4485,""))</f>
        <v/>
      </c>
      <c r="H4510" s="43" t="str">
        <f>IF('TSA Input'!J4485="","",IF('TSA Input'!J4485="Yes",'TSA Input'!E4485,""))</f>
        <v/>
      </c>
      <c r="I4510" s="45" t="str">
        <f t="shared" si="2"/>
        <v/>
      </c>
      <c r="J4510" s="146" t="str">
        <f>IF('TSA Input'!$J4485="","",IF('TSA Input'!$J4485="Yes",'TSA Input'!$C4485,""))</f>
        <v/>
      </c>
      <c r="K4510" s="147" t="str">
        <f>IF('TSA Input'!$J4485="","",IF('TSA Input'!$J4485="Yes",'TSA Input'!$I4485,""))</f>
        <v/>
      </c>
      <c r="L4510" s="147" t="str">
        <f>IF('TSA Input'!$J4485="","",IF('TSA Input'!$J4485="Yes",'TSA Input'!$E4485,""))</f>
        <v/>
      </c>
      <c r="M4510" s="45" t="str">
        <f t="shared" si="3"/>
        <v/>
      </c>
      <c r="N4510" s="48"/>
      <c r="O4510" s="49"/>
      <c r="P4510" s="148" t="s">
        <v>31</v>
      </c>
      <c r="Q4510" s="149" t="s">
        <v>31</v>
      </c>
      <c r="R4510" s="1"/>
    </row>
    <row r="4511" spans="1:18" ht="15.75" hidden="1" customHeight="1">
      <c r="A4511" s="1" t="str">
        <f t="shared" si="1"/>
        <v/>
      </c>
      <c r="B4511" s="1"/>
      <c r="C4511" s="38" t="str">
        <f>IF('TSA Input'!J4486="","",IF('TSA Input'!J4486="Yes",'TSA Input'!B4486,"Ineligible"))</f>
        <v/>
      </c>
      <c r="D4511" s="39" t="str">
        <f>IF('TSA Input'!J4486="","",IF('TSA Input'!J4486="Yes",'TSA Input'!H4486,""))</f>
        <v/>
      </c>
      <c r="E4511" s="40" t="str">
        <f>IF('TSA Input'!J4486="","",IF('TSA Input'!J4486="Yes",'TSA Input'!G4486,""))</f>
        <v/>
      </c>
      <c r="F4511" s="42" t="str">
        <f>IF('TSA Input'!J4486="","",IF('TSA Input'!J4486="Yes",'TSA Input'!C4486,""))</f>
        <v/>
      </c>
      <c r="G4511" s="43" t="str">
        <f>IF('TSA Input'!J4486="","",IF('TSA Input'!J4486="Yes",'TSA Input'!I4486,""))</f>
        <v/>
      </c>
      <c r="H4511" s="43" t="str">
        <f>IF('TSA Input'!J4486="","",IF('TSA Input'!J4486="Yes",'TSA Input'!E4486,""))</f>
        <v/>
      </c>
      <c r="I4511" s="45" t="str">
        <f t="shared" si="2"/>
        <v/>
      </c>
      <c r="J4511" s="146" t="str">
        <f>IF('TSA Input'!$J4486="","",IF('TSA Input'!$J4486="Yes",'TSA Input'!$C4486,""))</f>
        <v/>
      </c>
      <c r="K4511" s="147" t="str">
        <f>IF('TSA Input'!$J4486="","",IF('TSA Input'!$J4486="Yes",'TSA Input'!$I4486,""))</f>
        <v/>
      </c>
      <c r="L4511" s="147" t="str">
        <f>IF('TSA Input'!$J4486="","",IF('TSA Input'!$J4486="Yes",'TSA Input'!$E4486,""))</f>
        <v/>
      </c>
      <c r="M4511" s="45" t="str">
        <f t="shared" si="3"/>
        <v/>
      </c>
      <c r="N4511" s="48"/>
      <c r="O4511" s="49"/>
      <c r="P4511" s="148" t="s">
        <v>31</v>
      </c>
      <c r="Q4511" s="149" t="s">
        <v>31</v>
      </c>
      <c r="R4511" s="1"/>
    </row>
    <row r="4512" spans="1:18" ht="15.75" hidden="1" customHeight="1">
      <c r="A4512" s="1" t="str">
        <f t="shared" si="1"/>
        <v/>
      </c>
      <c r="B4512" s="1"/>
      <c r="C4512" s="38" t="str">
        <f>IF('TSA Input'!J4487="","",IF('TSA Input'!J4487="Yes",'TSA Input'!B4487,"Ineligible"))</f>
        <v/>
      </c>
      <c r="D4512" s="39" t="str">
        <f>IF('TSA Input'!J4487="","",IF('TSA Input'!J4487="Yes",'TSA Input'!H4487,""))</f>
        <v/>
      </c>
      <c r="E4512" s="40" t="str">
        <f>IF('TSA Input'!J4487="","",IF('TSA Input'!J4487="Yes",'TSA Input'!G4487,""))</f>
        <v/>
      </c>
      <c r="F4512" s="42" t="str">
        <f>IF('TSA Input'!J4487="","",IF('TSA Input'!J4487="Yes",'TSA Input'!C4487,""))</f>
        <v/>
      </c>
      <c r="G4512" s="43" t="str">
        <f>IF('TSA Input'!J4487="","",IF('TSA Input'!J4487="Yes",'TSA Input'!I4487,""))</f>
        <v/>
      </c>
      <c r="H4512" s="43" t="str">
        <f>IF('TSA Input'!J4487="","",IF('TSA Input'!J4487="Yes",'TSA Input'!E4487,""))</f>
        <v/>
      </c>
      <c r="I4512" s="45" t="str">
        <f t="shared" si="2"/>
        <v/>
      </c>
      <c r="J4512" s="146" t="str">
        <f>IF('TSA Input'!$J4487="","",IF('TSA Input'!$J4487="Yes",'TSA Input'!$C4487,""))</f>
        <v/>
      </c>
      <c r="K4512" s="147" t="str">
        <f>IF('TSA Input'!$J4487="","",IF('TSA Input'!$J4487="Yes",'TSA Input'!$I4487,""))</f>
        <v/>
      </c>
      <c r="L4512" s="147" t="str">
        <f>IF('TSA Input'!$J4487="","",IF('TSA Input'!$J4487="Yes",'TSA Input'!$E4487,""))</f>
        <v/>
      </c>
      <c r="M4512" s="45" t="str">
        <f t="shared" si="3"/>
        <v/>
      </c>
      <c r="N4512" s="48"/>
      <c r="O4512" s="49"/>
      <c r="P4512" s="148" t="s">
        <v>31</v>
      </c>
      <c r="Q4512" s="149" t="s">
        <v>31</v>
      </c>
      <c r="R4512" s="1"/>
    </row>
    <row r="4513" spans="1:18" ht="15.75" hidden="1" customHeight="1">
      <c r="A4513" s="1" t="str">
        <f t="shared" si="1"/>
        <v/>
      </c>
      <c r="B4513" s="1"/>
      <c r="C4513" s="38" t="str">
        <f>IF('TSA Input'!J4488="","",IF('TSA Input'!J4488="Yes",'TSA Input'!B4488,"Ineligible"))</f>
        <v/>
      </c>
      <c r="D4513" s="39" t="str">
        <f>IF('TSA Input'!J4488="","",IF('TSA Input'!J4488="Yes",'TSA Input'!H4488,""))</f>
        <v/>
      </c>
      <c r="E4513" s="40" t="str">
        <f>IF('TSA Input'!J4488="","",IF('TSA Input'!J4488="Yes",'TSA Input'!G4488,""))</f>
        <v/>
      </c>
      <c r="F4513" s="42" t="str">
        <f>IF('TSA Input'!J4488="","",IF('TSA Input'!J4488="Yes",'TSA Input'!C4488,""))</f>
        <v/>
      </c>
      <c r="G4513" s="43" t="str">
        <f>IF('TSA Input'!J4488="","",IF('TSA Input'!J4488="Yes",'TSA Input'!I4488,""))</f>
        <v/>
      </c>
      <c r="H4513" s="43" t="str">
        <f>IF('TSA Input'!J4488="","",IF('TSA Input'!J4488="Yes",'TSA Input'!E4488,""))</f>
        <v/>
      </c>
      <c r="I4513" s="45" t="str">
        <f t="shared" si="2"/>
        <v/>
      </c>
      <c r="J4513" s="146" t="str">
        <f>IF('TSA Input'!$J4488="","",IF('TSA Input'!$J4488="Yes",'TSA Input'!$C4488,""))</f>
        <v/>
      </c>
      <c r="K4513" s="147" t="str">
        <f>IF('TSA Input'!$J4488="","",IF('TSA Input'!$J4488="Yes",'TSA Input'!$I4488,""))</f>
        <v/>
      </c>
      <c r="L4513" s="147" t="str">
        <f>IF('TSA Input'!$J4488="","",IF('TSA Input'!$J4488="Yes",'TSA Input'!$E4488,""))</f>
        <v/>
      </c>
      <c r="M4513" s="45" t="str">
        <f t="shared" si="3"/>
        <v/>
      </c>
      <c r="N4513" s="48"/>
      <c r="O4513" s="49"/>
      <c r="P4513" s="148" t="s">
        <v>31</v>
      </c>
      <c r="Q4513" s="149" t="s">
        <v>31</v>
      </c>
      <c r="R4513" s="1"/>
    </row>
    <row r="4514" spans="1:18" ht="15.75" hidden="1" customHeight="1">
      <c r="A4514" s="1" t="str">
        <f t="shared" si="1"/>
        <v/>
      </c>
      <c r="B4514" s="1"/>
      <c r="C4514" s="38" t="str">
        <f>IF('TSA Input'!J4489="","",IF('TSA Input'!J4489="Yes",'TSA Input'!B4489,"Ineligible"))</f>
        <v/>
      </c>
      <c r="D4514" s="39" t="str">
        <f>IF('TSA Input'!J4489="","",IF('TSA Input'!J4489="Yes",'TSA Input'!H4489,""))</f>
        <v/>
      </c>
      <c r="E4514" s="40" t="str">
        <f>IF('TSA Input'!J4489="","",IF('TSA Input'!J4489="Yes",'TSA Input'!G4489,""))</f>
        <v/>
      </c>
      <c r="F4514" s="42" t="str">
        <f>IF('TSA Input'!J4489="","",IF('TSA Input'!J4489="Yes",'TSA Input'!C4489,""))</f>
        <v/>
      </c>
      <c r="G4514" s="43" t="str">
        <f>IF('TSA Input'!J4489="","",IF('TSA Input'!J4489="Yes",'TSA Input'!I4489,""))</f>
        <v/>
      </c>
      <c r="H4514" s="43" t="str">
        <f>IF('TSA Input'!J4489="","",IF('TSA Input'!J4489="Yes",'TSA Input'!E4489,""))</f>
        <v/>
      </c>
      <c r="I4514" s="45" t="str">
        <f t="shared" si="2"/>
        <v/>
      </c>
      <c r="J4514" s="146" t="str">
        <f>IF('TSA Input'!$J4489="","",IF('TSA Input'!$J4489="Yes",'TSA Input'!$C4489,""))</f>
        <v/>
      </c>
      <c r="K4514" s="147" t="str">
        <f>IF('TSA Input'!$J4489="","",IF('TSA Input'!$J4489="Yes",'TSA Input'!$I4489,""))</f>
        <v/>
      </c>
      <c r="L4514" s="147" t="str">
        <f>IF('TSA Input'!$J4489="","",IF('TSA Input'!$J4489="Yes",'TSA Input'!$E4489,""))</f>
        <v/>
      </c>
      <c r="M4514" s="45" t="str">
        <f t="shared" si="3"/>
        <v/>
      </c>
      <c r="N4514" s="48"/>
      <c r="O4514" s="49"/>
      <c r="P4514" s="148" t="s">
        <v>31</v>
      </c>
      <c r="Q4514" s="149" t="s">
        <v>31</v>
      </c>
      <c r="R4514" s="1"/>
    </row>
    <row r="4515" spans="1:18" ht="15.75" hidden="1" customHeight="1">
      <c r="A4515" s="1" t="str">
        <f t="shared" si="1"/>
        <v/>
      </c>
      <c r="B4515" s="1"/>
      <c r="C4515" s="38" t="str">
        <f>IF('TSA Input'!J4490="","",IF('TSA Input'!J4490="Yes",'TSA Input'!B4490,"Ineligible"))</f>
        <v/>
      </c>
      <c r="D4515" s="39" t="str">
        <f>IF('TSA Input'!J4490="","",IF('TSA Input'!J4490="Yes",'TSA Input'!H4490,""))</f>
        <v/>
      </c>
      <c r="E4515" s="40" t="str">
        <f>IF('TSA Input'!J4490="","",IF('TSA Input'!J4490="Yes",'TSA Input'!G4490,""))</f>
        <v/>
      </c>
      <c r="F4515" s="42" t="str">
        <f>IF('TSA Input'!J4490="","",IF('TSA Input'!J4490="Yes",'TSA Input'!C4490,""))</f>
        <v/>
      </c>
      <c r="G4515" s="43" t="str">
        <f>IF('TSA Input'!J4490="","",IF('TSA Input'!J4490="Yes",'TSA Input'!I4490,""))</f>
        <v/>
      </c>
      <c r="H4515" s="43" t="str">
        <f>IF('TSA Input'!J4490="","",IF('TSA Input'!J4490="Yes",'TSA Input'!E4490,""))</f>
        <v/>
      </c>
      <c r="I4515" s="45" t="str">
        <f t="shared" si="2"/>
        <v/>
      </c>
      <c r="J4515" s="146" t="str">
        <f>IF('TSA Input'!$J4490="","",IF('TSA Input'!$J4490="Yes",'TSA Input'!$C4490,""))</f>
        <v/>
      </c>
      <c r="K4515" s="147" t="str">
        <f>IF('TSA Input'!$J4490="","",IF('TSA Input'!$J4490="Yes",'TSA Input'!$I4490,""))</f>
        <v/>
      </c>
      <c r="L4515" s="147" t="str">
        <f>IF('TSA Input'!$J4490="","",IF('TSA Input'!$J4490="Yes",'TSA Input'!$E4490,""))</f>
        <v/>
      </c>
      <c r="M4515" s="45" t="str">
        <f t="shared" si="3"/>
        <v/>
      </c>
      <c r="N4515" s="48"/>
      <c r="O4515" s="49"/>
      <c r="P4515" s="148" t="s">
        <v>31</v>
      </c>
      <c r="Q4515" s="149" t="s">
        <v>31</v>
      </c>
      <c r="R4515" s="1"/>
    </row>
    <row r="4516" spans="1:18" ht="15.75" hidden="1" customHeight="1">
      <c r="A4516" s="1" t="str">
        <f t="shared" si="1"/>
        <v/>
      </c>
      <c r="B4516" s="1"/>
      <c r="C4516" s="38" t="str">
        <f>IF('TSA Input'!J4491="","",IF('TSA Input'!J4491="Yes",'TSA Input'!B4491,"Ineligible"))</f>
        <v/>
      </c>
      <c r="D4516" s="39" t="str">
        <f>IF('TSA Input'!J4491="","",IF('TSA Input'!J4491="Yes",'TSA Input'!H4491,""))</f>
        <v/>
      </c>
      <c r="E4516" s="40" t="str">
        <f>IF('TSA Input'!J4491="","",IF('TSA Input'!J4491="Yes",'TSA Input'!G4491,""))</f>
        <v/>
      </c>
      <c r="F4516" s="42" t="str">
        <f>IF('TSA Input'!J4491="","",IF('TSA Input'!J4491="Yes",'TSA Input'!C4491,""))</f>
        <v/>
      </c>
      <c r="G4516" s="43" t="str">
        <f>IF('TSA Input'!J4491="","",IF('TSA Input'!J4491="Yes",'TSA Input'!I4491,""))</f>
        <v/>
      </c>
      <c r="H4516" s="43" t="str">
        <f>IF('TSA Input'!J4491="","",IF('TSA Input'!J4491="Yes",'TSA Input'!E4491,""))</f>
        <v/>
      </c>
      <c r="I4516" s="45" t="str">
        <f t="shared" si="2"/>
        <v/>
      </c>
      <c r="J4516" s="146" t="str">
        <f>IF('TSA Input'!$J4491="","",IF('TSA Input'!$J4491="Yes",'TSA Input'!$C4491,""))</f>
        <v/>
      </c>
      <c r="K4516" s="147" t="str">
        <f>IF('TSA Input'!$J4491="","",IF('TSA Input'!$J4491="Yes",'TSA Input'!$I4491,""))</f>
        <v/>
      </c>
      <c r="L4516" s="147" t="str">
        <f>IF('TSA Input'!$J4491="","",IF('TSA Input'!$J4491="Yes",'TSA Input'!$E4491,""))</f>
        <v/>
      </c>
      <c r="M4516" s="45" t="str">
        <f t="shared" si="3"/>
        <v/>
      </c>
      <c r="N4516" s="48"/>
      <c r="O4516" s="49"/>
      <c r="P4516" s="148" t="s">
        <v>31</v>
      </c>
      <c r="Q4516" s="149" t="s">
        <v>31</v>
      </c>
      <c r="R4516" s="1"/>
    </row>
    <row r="4517" spans="1:18" ht="15.75" hidden="1" customHeight="1">
      <c r="A4517" s="1" t="str">
        <f t="shared" si="1"/>
        <v/>
      </c>
      <c r="B4517" s="1"/>
      <c r="C4517" s="38" t="str">
        <f>IF('TSA Input'!J4492="","",IF('TSA Input'!J4492="Yes",'TSA Input'!B4492,"Ineligible"))</f>
        <v/>
      </c>
      <c r="D4517" s="39" t="str">
        <f>IF('TSA Input'!J4492="","",IF('TSA Input'!J4492="Yes",'TSA Input'!H4492,""))</f>
        <v/>
      </c>
      <c r="E4517" s="40" t="str">
        <f>IF('TSA Input'!J4492="","",IF('TSA Input'!J4492="Yes",'TSA Input'!G4492,""))</f>
        <v/>
      </c>
      <c r="F4517" s="42" t="str">
        <f>IF('TSA Input'!J4492="","",IF('TSA Input'!J4492="Yes",'TSA Input'!C4492,""))</f>
        <v/>
      </c>
      <c r="G4517" s="43" t="str">
        <f>IF('TSA Input'!J4492="","",IF('TSA Input'!J4492="Yes",'TSA Input'!I4492,""))</f>
        <v/>
      </c>
      <c r="H4517" s="43" t="str">
        <f>IF('TSA Input'!J4492="","",IF('TSA Input'!J4492="Yes",'TSA Input'!E4492,""))</f>
        <v/>
      </c>
      <c r="I4517" s="45" t="str">
        <f t="shared" si="2"/>
        <v/>
      </c>
      <c r="J4517" s="146" t="str">
        <f>IF('TSA Input'!$J4492="","",IF('TSA Input'!$J4492="Yes",'TSA Input'!$C4492,""))</f>
        <v/>
      </c>
      <c r="K4517" s="147" t="str">
        <f>IF('TSA Input'!$J4492="","",IF('TSA Input'!$J4492="Yes",'TSA Input'!$I4492,""))</f>
        <v/>
      </c>
      <c r="L4517" s="147" t="str">
        <f>IF('TSA Input'!$J4492="","",IF('TSA Input'!$J4492="Yes",'TSA Input'!$E4492,""))</f>
        <v/>
      </c>
      <c r="M4517" s="45" t="str">
        <f t="shared" si="3"/>
        <v/>
      </c>
      <c r="N4517" s="48"/>
      <c r="O4517" s="49"/>
      <c r="P4517" s="148" t="s">
        <v>31</v>
      </c>
      <c r="Q4517" s="149" t="s">
        <v>31</v>
      </c>
      <c r="R4517" s="1"/>
    </row>
    <row r="4518" spans="1:18" ht="15.75" hidden="1" customHeight="1">
      <c r="A4518" s="1" t="str">
        <f t="shared" si="1"/>
        <v/>
      </c>
      <c r="B4518" s="1"/>
      <c r="C4518" s="38" t="str">
        <f>IF('TSA Input'!J4493="","",IF('TSA Input'!J4493="Yes",'TSA Input'!B4493,"Ineligible"))</f>
        <v/>
      </c>
      <c r="D4518" s="39" t="str">
        <f>IF('TSA Input'!J4493="","",IF('TSA Input'!J4493="Yes",'TSA Input'!H4493,""))</f>
        <v/>
      </c>
      <c r="E4518" s="40" t="str">
        <f>IF('TSA Input'!J4493="","",IF('TSA Input'!J4493="Yes",'TSA Input'!G4493,""))</f>
        <v/>
      </c>
      <c r="F4518" s="42" t="str">
        <f>IF('TSA Input'!J4493="","",IF('TSA Input'!J4493="Yes",'TSA Input'!C4493,""))</f>
        <v/>
      </c>
      <c r="G4518" s="43" t="str">
        <f>IF('TSA Input'!J4493="","",IF('TSA Input'!J4493="Yes",'TSA Input'!I4493,""))</f>
        <v/>
      </c>
      <c r="H4518" s="43" t="str">
        <f>IF('TSA Input'!J4493="","",IF('TSA Input'!J4493="Yes",'TSA Input'!E4493,""))</f>
        <v/>
      </c>
      <c r="I4518" s="45" t="str">
        <f t="shared" si="2"/>
        <v/>
      </c>
      <c r="J4518" s="146" t="str">
        <f>IF('TSA Input'!$J4493="","",IF('TSA Input'!$J4493="Yes",'TSA Input'!$C4493,""))</f>
        <v/>
      </c>
      <c r="K4518" s="147" t="str">
        <f>IF('TSA Input'!$J4493="","",IF('TSA Input'!$J4493="Yes",'TSA Input'!$I4493,""))</f>
        <v/>
      </c>
      <c r="L4518" s="147" t="str">
        <f>IF('TSA Input'!$J4493="","",IF('TSA Input'!$J4493="Yes",'TSA Input'!$E4493,""))</f>
        <v/>
      </c>
      <c r="M4518" s="45" t="str">
        <f t="shared" si="3"/>
        <v/>
      </c>
      <c r="N4518" s="48"/>
      <c r="O4518" s="49"/>
      <c r="P4518" s="148" t="s">
        <v>31</v>
      </c>
      <c r="Q4518" s="149" t="s">
        <v>31</v>
      </c>
      <c r="R4518" s="1"/>
    </row>
    <row r="4519" spans="1:18" ht="15.75" hidden="1" customHeight="1">
      <c r="A4519" s="1" t="str">
        <f t="shared" si="1"/>
        <v/>
      </c>
      <c r="B4519" s="1"/>
      <c r="C4519" s="38" t="str">
        <f>IF('TSA Input'!J4494="","",IF('TSA Input'!J4494="Yes",'TSA Input'!B4494,"Ineligible"))</f>
        <v/>
      </c>
      <c r="D4519" s="39" t="str">
        <f>IF('TSA Input'!J4494="","",IF('TSA Input'!J4494="Yes",'TSA Input'!H4494,""))</f>
        <v/>
      </c>
      <c r="E4519" s="40" t="str">
        <f>IF('TSA Input'!J4494="","",IF('TSA Input'!J4494="Yes",'TSA Input'!G4494,""))</f>
        <v/>
      </c>
      <c r="F4519" s="42" t="str">
        <f>IF('TSA Input'!J4494="","",IF('TSA Input'!J4494="Yes",'TSA Input'!C4494,""))</f>
        <v/>
      </c>
      <c r="G4519" s="43" t="str">
        <f>IF('TSA Input'!J4494="","",IF('TSA Input'!J4494="Yes",'TSA Input'!I4494,""))</f>
        <v/>
      </c>
      <c r="H4519" s="43" t="str">
        <f>IF('TSA Input'!J4494="","",IF('TSA Input'!J4494="Yes",'TSA Input'!E4494,""))</f>
        <v/>
      </c>
      <c r="I4519" s="45" t="str">
        <f t="shared" si="2"/>
        <v/>
      </c>
      <c r="J4519" s="146" t="str">
        <f>IF('TSA Input'!$J4494="","",IF('TSA Input'!$J4494="Yes",'TSA Input'!$C4494,""))</f>
        <v/>
      </c>
      <c r="K4519" s="147" t="str">
        <f>IF('TSA Input'!$J4494="","",IF('TSA Input'!$J4494="Yes",'TSA Input'!$I4494,""))</f>
        <v/>
      </c>
      <c r="L4519" s="147" t="str">
        <f>IF('TSA Input'!$J4494="","",IF('TSA Input'!$J4494="Yes",'TSA Input'!$E4494,""))</f>
        <v/>
      </c>
      <c r="M4519" s="45" t="str">
        <f t="shared" si="3"/>
        <v/>
      </c>
      <c r="N4519" s="48"/>
      <c r="O4519" s="49"/>
      <c r="P4519" s="148" t="s">
        <v>31</v>
      </c>
      <c r="Q4519" s="149" t="s">
        <v>31</v>
      </c>
      <c r="R4519" s="1"/>
    </row>
    <row r="4520" spans="1:18" ht="15.75" hidden="1" customHeight="1">
      <c r="A4520" s="1" t="str">
        <f t="shared" si="1"/>
        <v/>
      </c>
      <c r="B4520" s="1"/>
      <c r="C4520" s="38" t="str">
        <f>IF('TSA Input'!J4495="","",IF('TSA Input'!J4495="Yes",'TSA Input'!B4495,"Ineligible"))</f>
        <v/>
      </c>
      <c r="D4520" s="39" t="str">
        <f>IF('TSA Input'!J4495="","",IF('TSA Input'!J4495="Yes",'TSA Input'!H4495,""))</f>
        <v/>
      </c>
      <c r="E4520" s="40" t="str">
        <f>IF('TSA Input'!J4495="","",IF('TSA Input'!J4495="Yes",'TSA Input'!G4495,""))</f>
        <v/>
      </c>
      <c r="F4520" s="42" t="str">
        <f>IF('TSA Input'!J4495="","",IF('TSA Input'!J4495="Yes",'TSA Input'!C4495,""))</f>
        <v/>
      </c>
      <c r="G4520" s="43" t="str">
        <f>IF('TSA Input'!J4495="","",IF('TSA Input'!J4495="Yes",'TSA Input'!I4495,""))</f>
        <v/>
      </c>
      <c r="H4520" s="43" t="str">
        <f>IF('TSA Input'!J4495="","",IF('TSA Input'!J4495="Yes",'TSA Input'!E4495,""))</f>
        <v/>
      </c>
      <c r="I4520" s="45" t="str">
        <f t="shared" si="2"/>
        <v/>
      </c>
      <c r="J4520" s="146" t="str">
        <f>IF('TSA Input'!$J4495="","",IF('TSA Input'!$J4495="Yes",'TSA Input'!$C4495,""))</f>
        <v/>
      </c>
      <c r="K4520" s="147" t="str">
        <f>IF('TSA Input'!$J4495="","",IF('TSA Input'!$J4495="Yes",'TSA Input'!$I4495,""))</f>
        <v/>
      </c>
      <c r="L4520" s="147" t="str">
        <f>IF('TSA Input'!$J4495="","",IF('TSA Input'!$J4495="Yes",'TSA Input'!$E4495,""))</f>
        <v/>
      </c>
      <c r="M4520" s="45" t="str">
        <f t="shared" si="3"/>
        <v/>
      </c>
      <c r="N4520" s="48"/>
      <c r="O4520" s="49"/>
      <c r="P4520" s="148" t="s">
        <v>31</v>
      </c>
      <c r="Q4520" s="149" t="s">
        <v>31</v>
      </c>
      <c r="R4520" s="1"/>
    </row>
    <row r="4521" spans="1:18" ht="15.75" hidden="1" customHeight="1">
      <c r="A4521" s="1" t="str">
        <f t="shared" si="1"/>
        <v/>
      </c>
      <c r="B4521" s="1"/>
      <c r="C4521" s="38" t="str">
        <f>IF('TSA Input'!J4496="","",IF('TSA Input'!J4496="Yes",'TSA Input'!B4496,"Ineligible"))</f>
        <v/>
      </c>
      <c r="D4521" s="39" t="str">
        <f>IF('TSA Input'!J4496="","",IF('TSA Input'!J4496="Yes",'TSA Input'!H4496,""))</f>
        <v/>
      </c>
      <c r="E4521" s="40" t="str">
        <f>IF('TSA Input'!J4496="","",IF('TSA Input'!J4496="Yes",'TSA Input'!G4496,""))</f>
        <v/>
      </c>
      <c r="F4521" s="42" t="str">
        <f>IF('TSA Input'!J4496="","",IF('TSA Input'!J4496="Yes",'TSA Input'!C4496,""))</f>
        <v/>
      </c>
      <c r="G4521" s="43" t="str">
        <f>IF('TSA Input'!J4496="","",IF('TSA Input'!J4496="Yes",'TSA Input'!I4496,""))</f>
        <v/>
      </c>
      <c r="H4521" s="43" t="str">
        <f>IF('TSA Input'!J4496="","",IF('TSA Input'!J4496="Yes",'TSA Input'!E4496,""))</f>
        <v/>
      </c>
      <c r="I4521" s="45" t="str">
        <f t="shared" si="2"/>
        <v/>
      </c>
      <c r="J4521" s="146" t="str">
        <f>IF('TSA Input'!$J4496="","",IF('TSA Input'!$J4496="Yes",'TSA Input'!$C4496,""))</f>
        <v/>
      </c>
      <c r="K4521" s="147" t="str">
        <f>IF('TSA Input'!$J4496="","",IF('TSA Input'!$J4496="Yes",'TSA Input'!$I4496,""))</f>
        <v/>
      </c>
      <c r="L4521" s="147" t="str">
        <f>IF('TSA Input'!$J4496="","",IF('TSA Input'!$J4496="Yes",'TSA Input'!$E4496,""))</f>
        <v/>
      </c>
      <c r="M4521" s="45" t="str">
        <f t="shared" si="3"/>
        <v/>
      </c>
      <c r="N4521" s="48"/>
      <c r="O4521" s="49"/>
      <c r="P4521" s="148" t="s">
        <v>31</v>
      </c>
      <c r="Q4521" s="149" t="s">
        <v>31</v>
      </c>
      <c r="R4521" s="1"/>
    </row>
    <row r="4522" spans="1:18" ht="15.75" hidden="1" customHeight="1">
      <c r="A4522" s="1" t="str">
        <f t="shared" si="1"/>
        <v/>
      </c>
      <c r="B4522" s="1"/>
      <c r="C4522" s="38" t="str">
        <f>IF('TSA Input'!J4497="","",IF('TSA Input'!J4497="Yes",'TSA Input'!B4497,"Ineligible"))</f>
        <v/>
      </c>
      <c r="D4522" s="39" t="str">
        <f>IF('TSA Input'!J4497="","",IF('TSA Input'!J4497="Yes",'TSA Input'!H4497,""))</f>
        <v/>
      </c>
      <c r="E4522" s="40" t="str">
        <f>IF('TSA Input'!J4497="","",IF('TSA Input'!J4497="Yes",'TSA Input'!G4497,""))</f>
        <v/>
      </c>
      <c r="F4522" s="42" t="str">
        <f>IF('TSA Input'!J4497="","",IF('TSA Input'!J4497="Yes",'TSA Input'!C4497,""))</f>
        <v/>
      </c>
      <c r="G4522" s="43" t="str">
        <f>IF('TSA Input'!J4497="","",IF('TSA Input'!J4497="Yes",'TSA Input'!I4497,""))</f>
        <v/>
      </c>
      <c r="H4522" s="43" t="str">
        <f>IF('TSA Input'!J4497="","",IF('TSA Input'!J4497="Yes",'TSA Input'!E4497,""))</f>
        <v/>
      </c>
      <c r="I4522" s="45" t="str">
        <f t="shared" si="2"/>
        <v/>
      </c>
      <c r="J4522" s="146" t="str">
        <f>IF('TSA Input'!$J4497="","",IF('TSA Input'!$J4497="Yes",'TSA Input'!$C4497,""))</f>
        <v/>
      </c>
      <c r="K4522" s="147" t="str">
        <f>IF('TSA Input'!$J4497="","",IF('TSA Input'!$J4497="Yes",'TSA Input'!$I4497,""))</f>
        <v/>
      </c>
      <c r="L4522" s="147" t="str">
        <f>IF('TSA Input'!$J4497="","",IF('TSA Input'!$J4497="Yes",'TSA Input'!$E4497,""))</f>
        <v/>
      </c>
      <c r="M4522" s="45" t="str">
        <f t="shared" si="3"/>
        <v/>
      </c>
      <c r="N4522" s="48"/>
      <c r="O4522" s="49"/>
      <c r="P4522" s="148" t="s">
        <v>31</v>
      </c>
      <c r="Q4522" s="149" t="s">
        <v>31</v>
      </c>
      <c r="R4522" s="1"/>
    </row>
    <row r="4523" spans="1:18" ht="15.75" hidden="1" customHeight="1">
      <c r="A4523" s="1" t="str">
        <f t="shared" si="1"/>
        <v/>
      </c>
      <c r="B4523" s="1"/>
      <c r="C4523" s="38" t="str">
        <f>IF('TSA Input'!J4498="","",IF('TSA Input'!J4498="Yes",'TSA Input'!B4498,"Ineligible"))</f>
        <v/>
      </c>
      <c r="D4523" s="39" t="str">
        <f>IF('TSA Input'!J4498="","",IF('TSA Input'!J4498="Yes",'TSA Input'!H4498,""))</f>
        <v/>
      </c>
      <c r="E4523" s="40" t="str">
        <f>IF('TSA Input'!J4498="","",IF('TSA Input'!J4498="Yes",'TSA Input'!G4498,""))</f>
        <v/>
      </c>
      <c r="F4523" s="42" t="str">
        <f>IF('TSA Input'!J4498="","",IF('TSA Input'!J4498="Yes",'TSA Input'!C4498,""))</f>
        <v/>
      </c>
      <c r="G4523" s="43" t="str">
        <f>IF('TSA Input'!J4498="","",IF('TSA Input'!J4498="Yes",'TSA Input'!I4498,""))</f>
        <v/>
      </c>
      <c r="H4523" s="43" t="str">
        <f>IF('TSA Input'!J4498="","",IF('TSA Input'!J4498="Yes",'TSA Input'!E4498,""))</f>
        <v/>
      </c>
      <c r="I4523" s="45" t="str">
        <f t="shared" si="2"/>
        <v/>
      </c>
      <c r="J4523" s="146" t="str">
        <f>IF('TSA Input'!$J4498="","",IF('TSA Input'!$J4498="Yes",'TSA Input'!$C4498,""))</f>
        <v/>
      </c>
      <c r="K4523" s="147" t="str">
        <f>IF('TSA Input'!$J4498="","",IF('TSA Input'!$J4498="Yes",'TSA Input'!$I4498,""))</f>
        <v/>
      </c>
      <c r="L4523" s="147" t="str">
        <f>IF('TSA Input'!$J4498="","",IF('TSA Input'!$J4498="Yes",'TSA Input'!$E4498,""))</f>
        <v/>
      </c>
      <c r="M4523" s="45" t="str">
        <f t="shared" si="3"/>
        <v/>
      </c>
      <c r="N4523" s="48"/>
      <c r="O4523" s="49"/>
      <c r="P4523" s="148" t="s">
        <v>31</v>
      </c>
      <c r="Q4523" s="149" t="s">
        <v>31</v>
      </c>
      <c r="R4523" s="1"/>
    </row>
    <row r="4524" spans="1:18" ht="15.75" hidden="1" customHeight="1">
      <c r="A4524" s="1" t="str">
        <f t="shared" si="1"/>
        <v/>
      </c>
      <c r="B4524" s="1"/>
      <c r="C4524" s="38" t="str">
        <f>IF('TSA Input'!J4499="","",IF('TSA Input'!J4499="Yes",'TSA Input'!B4499,"Ineligible"))</f>
        <v/>
      </c>
      <c r="D4524" s="39" t="str">
        <f>IF('TSA Input'!J4499="","",IF('TSA Input'!J4499="Yes",'TSA Input'!H4499,""))</f>
        <v/>
      </c>
      <c r="E4524" s="40" t="str">
        <f>IF('TSA Input'!J4499="","",IF('TSA Input'!J4499="Yes",'TSA Input'!G4499,""))</f>
        <v/>
      </c>
      <c r="F4524" s="42" t="str">
        <f>IF('TSA Input'!J4499="","",IF('TSA Input'!J4499="Yes",'TSA Input'!C4499,""))</f>
        <v/>
      </c>
      <c r="G4524" s="43" t="str">
        <f>IF('TSA Input'!J4499="","",IF('TSA Input'!J4499="Yes",'TSA Input'!I4499,""))</f>
        <v/>
      </c>
      <c r="H4524" s="43" t="str">
        <f>IF('TSA Input'!J4499="","",IF('TSA Input'!J4499="Yes",'TSA Input'!E4499,""))</f>
        <v/>
      </c>
      <c r="I4524" s="45" t="str">
        <f t="shared" si="2"/>
        <v/>
      </c>
      <c r="J4524" s="146" t="str">
        <f>IF('TSA Input'!$J4499="","",IF('TSA Input'!$J4499="Yes",'TSA Input'!$C4499,""))</f>
        <v/>
      </c>
      <c r="K4524" s="147" t="str">
        <f>IF('TSA Input'!$J4499="","",IF('TSA Input'!$J4499="Yes",'TSA Input'!$I4499,""))</f>
        <v/>
      </c>
      <c r="L4524" s="147" t="str">
        <f>IF('TSA Input'!$J4499="","",IF('TSA Input'!$J4499="Yes",'TSA Input'!$E4499,""))</f>
        <v/>
      </c>
      <c r="M4524" s="45" t="str">
        <f t="shared" si="3"/>
        <v/>
      </c>
      <c r="N4524" s="48"/>
      <c r="O4524" s="49"/>
      <c r="P4524" s="148" t="s">
        <v>31</v>
      </c>
      <c r="Q4524" s="149" t="s">
        <v>31</v>
      </c>
      <c r="R4524" s="1"/>
    </row>
    <row r="4525" spans="1:18" ht="15.75" hidden="1" customHeight="1">
      <c r="A4525" s="1" t="str">
        <f t="shared" si="1"/>
        <v/>
      </c>
      <c r="B4525" s="1"/>
      <c r="C4525" s="38" t="str">
        <f>IF('TSA Input'!J4500="","",IF('TSA Input'!J4500="Yes",'TSA Input'!B4500,"Ineligible"))</f>
        <v/>
      </c>
      <c r="D4525" s="39" t="str">
        <f>IF('TSA Input'!J4500="","",IF('TSA Input'!J4500="Yes",'TSA Input'!H4500,""))</f>
        <v/>
      </c>
      <c r="E4525" s="40" t="str">
        <f>IF('TSA Input'!J4500="","",IF('TSA Input'!J4500="Yes",'TSA Input'!G4500,""))</f>
        <v/>
      </c>
      <c r="F4525" s="42" t="str">
        <f>IF('TSA Input'!J4500="","",IF('TSA Input'!J4500="Yes",'TSA Input'!C4500,""))</f>
        <v/>
      </c>
      <c r="G4525" s="43" t="str">
        <f>IF('TSA Input'!J4500="","",IF('TSA Input'!J4500="Yes",'TSA Input'!I4500,""))</f>
        <v/>
      </c>
      <c r="H4525" s="43" t="str">
        <f>IF('TSA Input'!J4500="","",IF('TSA Input'!J4500="Yes",'TSA Input'!E4500,""))</f>
        <v/>
      </c>
      <c r="I4525" s="45" t="str">
        <f t="shared" si="2"/>
        <v/>
      </c>
      <c r="J4525" s="146" t="str">
        <f>IF('TSA Input'!$J4500="","",IF('TSA Input'!$J4500="Yes",'TSA Input'!$C4500,""))</f>
        <v/>
      </c>
      <c r="K4525" s="147" t="str">
        <f>IF('TSA Input'!$J4500="","",IF('TSA Input'!$J4500="Yes",'TSA Input'!$I4500,""))</f>
        <v/>
      </c>
      <c r="L4525" s="147" t="str">
        <f>IF('TSA Input'!$J4500="","",IF('TSA Input'!$J4500="Yes",'TSA Input'!$E4500,""))</f>
        <v/>
      </c>
      <c r="M4525" s="45" t="str">
        <f t="shared" si="3"/>
        <v/>
      </c>
      <c r="N4525" s="48"/>
      <c r="O4525" s="49"/>
      <c r="P4525" s="148" t="s">
        <v>31</v>
      </c>
      <c r="Q4525" s="149" t="s">
        <v>31</v>
      </c>
      <c r="R4525" s="1"/>
    </row>
    <row r="4526" spans="1:18" ht="15.75" hidden="1" customHeight="1">
      <c r="A4526" s="1" t="str">
        <f t="shared" si="1"/>
        <v/>
      </c>
      <c r="B4526" s="1"/>
      <c r="C4526" s="38" t="str">
        <f>IF('TSA Input'!J4501="","",IF('TSA Input'!J4501="Yes",'TSA Input'!B4501,"Ineligible"))</f>
        <v/>
      </c>
      <c r="D4526" s="39" t="str">
        <f>IF('TSA Input'!J4501="","",IF('TSA Input'!J4501="Yes",'TSA Input'!H4501,""))</f>
        <v/>
      </c>
      <c r="E4526" s="40" t="str">
        <f>IF('TSA Input'!J4501="","",IF('TSA Input'!J4501="Yes",'TSA Input'!G4501,""))</f>
        <v/>
      </c>
      <c r="F4526" s="42" t="str">
        <f>IF('TSA Input'!J4501="","",IF('TSA Input'!J4501="Yes",'TSA Input'!C4501,""))</f>
        <v/>
      </c>
      <c r="G4526" s="43" t="str">
        <f>IF('TSA Input'!J4501="","",IF('TSA Input'!J4501="Yes",'TSA Input'!I4501,""))</f>
        <v/>
      </c>
      <c r="H4526" s="43" t="str">
        <f>IF('TSA Input'!J4501="","",IF('TSA Input'!J4501="Yes",'TSA Input'!E4501,""))</f>
        <v/>
      </c>
      <c r="I4526" s="45" t="str">
        <f t="shared" si="2"/>
        <v/>
      </c>
      <c r="J4526" s="146" t="str">
        <f>IF('TSA Input'!$J4501="","",IF('TSA Input'!$J4501="Yes",'TSA Input'!$C4501,""))</f>
        <v/>
      </c>
      <c r="K4526" s="147" t="str">
        <f>IF('TSA Input'!$J4501="","",IF('TSA Input'!$J4501="Yes",'TSA Input'!$I4501,""))</f>
        <v/>
      </c>
      <c r="L4526" s="147" t="str">
        <f>IF('TSA Input'!$J4501="","",IF('TSA Input'!$J4501="Yes",'TSA Input'!$E4501,""))</f>
        <v/>
      </c>
      <c r="M4526" s="45" t="str">
        <f t="shared" si="3"/>
        <v/>
      </c>
      <c r="N4526" s="48"/>
      <c r="O4526" s="49"/>
      <c r="P4526" s="148" t="s">
        <v>31</v>
      </c>
      <c r="Q4526" s="149" t="s">
        <v>31</v>
      </c>
      <c r="R4526" s="1"/>
    </row>
    <row r="4527" spans="1:18" ht="15.75" hidden="1" customHeight="1">
      <c r="A4527" s="1" t="str">
        <f t="shared" si="1"/>
        <v/>
      </c>
      <c r="B4527" s="1"/>
      <c r="C4527" s="38" t="str">
        <f>IF('TSA Input'!J4502="","",IF('TSA Input'!J4502="Yes",'TSA Input'!B4502,"Ineligible"))</f>
        <v/>
      </c>
      <c r="D4527" s="39" t="str">
        <f>IF('TSA Input'!J4502="","",IF('TSA Input'!J4502="Yes",'TSA Input'!H4502,""))</f>
        <v/>
      </c>
      <c r="E4527" s="40" t="str">
        <f>IF('TSA Input'!J4502="","",IF('TSA Input'!J4502="Yes",'TSA Input'!G4502,""))</f>
        <v/>
      </c>
      <c r="F4527" s="42" t="str">
        <f>IF('TSA Input'!J4502="","",IF('TSA Input'!J4502="Yes",'TSA Input'!C4502,""))</f>
        <v/>
      </c>
      <c r="G4527" s="43" t="str">
        <f>IF('TSA Input'!J4502="","",IF('TSA Input'!J4502="Yes",'TSA Input'!I4502,""))</f>
        <v/>
      </c>
      <c r="H4527" s="43" t="str">
        <f>IF('TSA Input'!J4502="","",IF('TSA Input'!J4502="Yes",'TSA Input'!E4502,""))</f>
        <v/>
      </c>
      <c r="I4527" s="45" t="str">
        <f t="shared" si="2"/>
        <v/>
      </c>
      <c r="J4527" s="146" t="str">
        <f>IF('TSA Input'!$J4502="","",IF('TSA Input'!$J4502="Yes",'TSA Input'!$C4502,""))</f>
        <v/>
      </c>
      <c r="K4527" s="147" t="str">
        <f>IF('TSA Input'!$J4502="","",IF('TSA Input'!$J4502="Yes",'TSA Input'!$I4502,""))</f>
        <v/>
      </c>
      <c r="L4527" s="147" t="str">
        <f>IF('TSA Input'!$J4502="","",IF('TSA Input'!$J4502="Yes",'TSA Input'!$E4502,""))</f>
        <v/>
      </c>
      <c r="M4527" s="45" t="str">
        <f t="shared" si="3"/>
        <v/>
      </c>
      <c r="N4527" s="48"/>
      <c r="O4527" s="49"/>
      <c r="P4527" s="148" t="s">
        <v>31</v>
      </c>
      <c r="Q4527" s="149" t="s">
        <v>31</v>
      </c>
      <c r="R4527" s="1"/>
    </row>
    <row r="4528" spans="1:18" ht="15.75" hidden="1" customHeight="1">
      <c r="A4528" s="1" t="str">
        <f t="shared" si="1"/>
        <v/>
      </c>
      <c r="B4528" s="1"/>
      <c r="C4528" s="38" t="str">
        <f>IF('TSA Input'!J4503="","",IF('TSA Input'!J4503="Yes",'TSA Input'!B4503,"Ineligible"))</f>
        <v/>
      </c>
      <c r="D4528" s="39" t="str">
        <f>IF('TSA Input'!J4503="","",IF('TSA Input'!J4503="Yes",'TSA Input'!H4503,""))</f>
        <v/>
      </c>
      <c r="E4528" s="40" t="str">
        <f>IF('TSA Input'!J4503="","",IF('TSA Input'!J4503="Yes",'TSA Input'!G4503,""))</f>
        <v/>
      </c>
      <c r="F4528" s="42" t="str">
        <f>IF('TSA Input'!J4503="","",IF('TSA Input'!J4503="Yes",'TSA Input'!C4503,""))</f>
        <v/>
      </c>
      <c r="G4528" s="43" t="str">
        <f>IF('TSA Input'!J4503="","",IF('TSA Input'!J4503="Yes",'TSA Input'!I4503,""))</f>
        <v/>
      </c>
      <c r="H4528" s="43" t="str">
        <f>IF('TSA Input'!J4503="","",IF('TSA Input'!J4503="Yes",'TSA Input'!E4503,""))</f>
        <v/>
      </c>
      <c r="I4528" s="45" t="str">
        <f t="shared" si="2"/>
        <v/>
      </c>
      <c r="J4528" s="146" t="str">
        <f>IF('TSA Input'!$J4503="","",IF('TSA Input'!$J4503="Yes",'TSA Input'!$C4503,""))</f>
        <v/>
      </c>
      <c r="K4528" s="147" t="str">
        <f>IF('TSA Input'!$J4503="","",IF('TSA Input'!$J4503="Yes",'TSA Input'!$I4503,""))</f>
        <v/>
      </c>
      <c r="L4528" s="147" t="str">
        <f>IF('TSA Input'!$J4503="","",IF('TSA Input'!$J4503="Yes",'TSA Input'!$E4503,""))</f>
        <v/>
      </c>
      <c r="M4528" s="45" t="str">
        <f t="shared" si="3"/>
        <v/>
      </c>
      <c r="N4528" s="48"/>
      <c r="O4528" s="49"/>
      <c r="P4528" s="148" t="s">
        <v>31</v>
      </c>
      <c r="Q4528" s="149" t="s">
        <v>31</v>
      </c>
      <c r="R4528" s="1"/>
    </row>
    <row r="4529" spans="1:18" ht="15.75" hidden="1" customHeight="1">
      <c r="A4529" s="1" t="str">
        <f t="shared" si="1"/>
        <v/>
      </c>
      <c r="B4529" s="1"/>
      <c r="C4529" s="38" t="str">
        <f>IF('TSA Input'!J4504="","",IF('TSA Input'!J4504="Yes",'TSA Input'!B4504,"Ineligible"))</f>
        <v/>
      </c>
      <c r="D4529" s="39" t="str">
        <f>IF('TSA Input'!J4504="","",IF('TSA Input'!J4504="Yes",'TSA Input'!H4504,""))</f>
        <v/>
      </c>
      <c r="E4529" s="40" t="str">
        <f>IF('TSA Input'!J4504="","",IF('TSA Input'!J4504="Yes",'TSA Input'!G4504,""))</f>
        <v/>
      </c>
      <c r="F4529" s="42" t="str">
        <f>IF('TSA Input'!J4504="","",IF('TSA Input'!J4504="Yes",'TSA Input'!C4504,""))</f>
        <v/>
      </c>
      <c r="G4529" s="43" t="str">
        <f>IF('TSA Input'!J4504="","",IF('TSA Input'!J4504="Yes",'TSA Input'!I4504,""))</f>
        <v/>
      </c>
      <c r="H4529" s="43" t="str">
        <f>IF('TSA Input'!J4504="","",IF('TSA Input'!J4504="Yes",'TSA Input'!E4504,""))</f>
        <v/>
      </c>
      <c r="I4529" s="45" t="str">
        <f t="shared" si="2"/>
        <v/>
      </c>
      <c r="J4529" s="146" t="str">
        <f>IF('TSA Input'!$J4504="","",IF('TSA Input'!$J4504="Yes",'TSA Input'!$C4504,""))</f>
        <v/>
      </c>
      <c r="K4529" s="147" t="str">
        <f>IF('TSA Input'!$J4504="","",IF('TSA Input'!$J4504="Yes",'TSA Input'!$I4504,""))</f>
        <v/>
      </c>
      <c r="L4529" s="147" t="str">
        <f>IF('TSA Input'!$J4504="","",IF('TSA Input'!$J4504="Yes",'TSA Input'!$E4504,""))</f>
        <v/>
      </c>
      <c r="M4529" s="45" t="str">
        <f t="shared" si="3"/>
        <v/>
      </c>
      <c r="N4529" s="48"/>
      <c r="O4529" s="49"/>
      <c r="P4529" s="148" t="s">
        <v>31</v>
      </c>
      <c r="Q4529" s="149" t="s">
        <v>31</v>
      </c>
      <c r="R4529" s="1"/>
    </row>
    <row r="4530" spans="1:18" ht="15.75" hidden="1" customHeight="1">
      <c r="A4530" s="1" t="str">
        <f t="shared" si="1"/>
        <v/>
      </c>
      <c r="B4530" s="1"/>
      <c r="C4530" s="38" t="str">
        <f>IF('TSA Input'!J4505="","",IF('TSA Input'!J4505="Yes",'TSA Input'!B4505,"Ineligible"))</f>
        <v/>
      </c>
      <c r="D4530" s="39" t="str">
        <f>IF('TSA Input'!J4505="","",IF('TSA Input'!J4505="Yes",'TSA Input'!H4505,""))</f>
        <v/>
      </c>
      <c r="E4530" s="40" t="str">
        <f>IF('TSA Input'!J4505="","",IF('TSA Input'!J4505="Yes",'TSA Input'!G4505,""))</f>
        <v/>
      </c>
      <c r="F4530" s="42" t="str">
        <f>IF('TSA Input'!J4505="","",IF('TSA Input'!J4505="Yes",'TSA Input'!C4505,""))</f>
        <v/>
      </c>
      <c r="G4530" s="43" t="str">
        <f>IF('TSA Input'!J4505="","",IF('TSA Input'!J4505="Yes",'TSA Input'!I4505,""))</f>
        <v/>
      </c>
      <c r="H4530" s="43" t="str">
        <f>IF('TSA Input'!J4505="","",IF('TSA Input'!J4505="Yes",'TSA Input'!E4505,""))</f>
        <v/>
      </c>
      <c r="I4530" s="45" t="str">
        <f t="shared" si="2"/>
        <v/>
      </c>
      <c r="J4530" s="146" t="str">
        <f>IF('TSA Input'!$J4505="","",IF('TSA Input'!$J4505="Yes",'TSA Input'!$C4505,""))</f>
        <v/>
      </c>
      <c r="K4530" s="147" t="str">
        <f>IF('TSA Input'!$J4505="","",IF('TSA Input'!$J4505="Yes",'TSA Input'!$I4505,""))</f>
        <v/>
      </c>
      <c r="L4530" s="147" t="str">
        <f>IF('TSA Input'!$J4505="","",IF('TSA Input'!$J4505="Yes",'TSA Input'!$E4505,""))</f>
        <v/>
      </c>
      <c r="M4530" s="45" t="str">
        <f t="shared" si="3"/>
        <v/>
      </c>
      <c r="N4530" s="48"/>
      <c r="O4530" s="49"/>
      <c r="P4530" s="148" t="s">
        <v>31</v>
      </c>
      <c r="Q4530" s="149" t="s">
        <v>31</v>
      </c>
      <c r="R4530" s="1"/>
    </row>
    <row r="4531" spans="1:18" ht="15.75" hidden="1" customHeight="1">
      <c r="A4531" s="1" t="str">
        <f t="shared" si="1"/>
        <v/>
      </c>
      <c r="B4531" s="1"/>
      <c r="C4531" s="38" t="str">
        <f>IF('TSA Input'!J4506="","",IF('TSA Input'!J4506="Yes",'TSA Input'!B4506,"Ineligible"))</f>
        <v/>
      </c>
      <c r="D4531" s="39" t="str">
        <f>IF('TSA Input'!J4506="","",IF('TSA Input'!J4506="Yes",'TSA Input'!H4506,""))</f>
        <v/>
      </c>
      <c r="E4531" s="40" t="str">
        <f>IF('TSA Input'!J4506="","",IF('TSA Input'!J4506="Yes",'TSA Input'!G4506,""))</f>
        <v/>
      </c>
      <c r="F4531" s="42" t="str">
        <f>IF('TSA Input'!J4506="","",IF('TSA Input'!J4506="Yes",'TSA Input'!C4506,""))</f>
        <v/>
      </c>
      <c r="G4531" s="43" t="str">
        <f>IF('TSA Input'!J4506="","",IF('TSA Input'!J4506="Yes",'TSA Input'!I4506,""))</f>
        <v/>
      </c>
      <c r="H4531" s="43" t="str">
        <f>IF('TSA Input'!J4506="","",IF('TSA Input'!J4506="Yes",'TSA Input'!E4506,""))</f>
        <v/>
      </c>
      <c r="I4531" s="45" t="str">
        <f t="shared" si="2"/>
        <v/>
      </c>
      <c r="J4531" s="146" t="str">
        <f>IF('TSA Input'!$J4506="","",IF('TSA Input'!$J4506="Yes",'TSA Input'!$C4506,""))</f>
        <v/>
      </c>
      <c r="K4531" s="147" t="str">
        <f>IF('TSA Input'!$J4506="","",IF('TSA Input'!$J4506="Yes",'TSA Input'!$I4506,""))</f>
        <v/>
      </c>
      <c r="L4531" s="147" t="str">
        <f>IF('TSA Input'!$J4506="","",IF('TSA Input'!$J4506="Yes",'TSA Input'!$E4506,""))</f>
        <v/>
      </c>
      <c r="M4531" s="45" t="str">
        <f t="shared" si="3"/>
        <v/>
      </c>
      <c r="N4531" s="48"/>
      <c r="O4531" s="49"/>
      <c r="P4531" s="148" t="s">
        <v>31</v>
      </c>
      <c r="Q4531" s="149" t="s">
        <v>31</v>
      </c>
      <c r="R4531" s="1"/>
    </row>
    <row r="4532" spans="1:18" ht="15.75" hidden="1" customHeight="1">
      <c r="A4532" s="1" t="str">
        <f t="shared" si="1"/>
        <v/>
      </c>
      <c r="B4532" s="1"/>
      <c r="C4532" s="38" t="str">
        <f>IF('TSA Input'!J4507="","",IF('TSA Input'!J4507="Yes",'TSA Input'!B4507,"Ineligible"))</f>
        <v/>
      </c>
      <c r="D4532" s="39" t="str">
        <f>IF('TSA Input'!J4507="","",IF('TSA Input'!J4507="Yes",'TSA Input'!H4507,""))</f>
        <v/>
      </c>
      <c r="E4532" s="40" t="str">
        <f>IF('TSA Input'!J4507="","",IF('TSA Input'!J4507="Yes",'TSA Input'!G4507,""))</f>
        <v/>
      </c>
      <c r="F4532" s="42" t="str">
        <f>IF('TSA Input'!J4507="","",IF('TSA Input'!J4507="Yes",'TSA Input'!C4507,""))</f>
        <v/>
      </c>
      <c r="G4532" s="43" t="str">
        <f>IF('TSA Input'!J4507="","",IF('TSA Input'!J4507="Yes",'TSA Input'!I4507,""))</f>
        <v/>
      </c>
      <c r="H4532" s="43" t="str">
        <f>IF('TSA Input'!J4507="","",IF('TSA Input'!J4507="Yes",'TSA Input'!E4507,""))</f>
        <v/>
      </c>
      <c r="I4532" s="45" t="str">
        <f t="shared" si="2"/>
        <v/>
      </c>
      <c r="J4532" s="146" t="str">
        <f>IF('TSA Input'!$J4507="","",IF('TSA Input'!$J4507="Yes",'TSA Input'!$C4507,""))</f>
        <v/>
      </c>
      <c r="K4532" s="147" t="str">
        <f>IF('TSA Input'!$J4507="","",IF('TSA Input'!$J4507="Yes",'TSA Input'!$I4507,""))</f>
        <v/>
      </c>
      <c r="L4532" s="147" t="str">
        <f>IF('TSA Input'!$J4507="","",IF('TSA Input'!$J4507="Yes",'TSA Input'!$E4507,""))</f>
        <v/>
      </c>
      <c r="M4532" s="45" t="str">
        <f t="shared" si="3"/>
        <v/>
      </c>
      <c r="N4532" s="48"/>
      <c r="O4532" s="49"/>
      <c r="P4532" s="148" t="s">
        <v>31</v>
      </c>
      <c r="Q4532" s="149" t="s">
        <v>31</v>
      </c>
      <c r="R4532" s="1"/>
    </row>
    <row r="4533" spans="1:18" ht="15.75" hidden="1" customHeight="1">
      <c r="A4533" s="1" t="str">
        <f t="shared" si="1"/>
        <v/>
      </c>
      <c r="B4533" s="1"/>
      <c r="C4533" s="38" t="str">
        <f>IF('TSA Input'!J4508="","",IF('TSA Input'!J4508="Yes",'TSA Input'!B4508,"Ineligible"))</f>
        <v/>
      </c>
      <c r="D4533" s="39" t="str">
        <f>IF('TSA Input'!J4508="","",IF('TSA Input'!J4508="Yes",'TSA Input'!H4508,""))</f>
        <v/>
      </c>
      <c r="E4533" s="40" t="str">
        <f>IF('TSA Input'!J4508="","",IF('TSA Input'!J4508="Yes",'TSA Input'!G4508,""))</f>
        <v/>
      </c>
      <c r="F4533" s="42" t="str">
        <f>IF('TSA Input'!J4508="","",IF('TSA Input'!J4508="Yes",'TSA Input'!C4508,""))</f>
        <v/>
      </c>
      <c r="G4533" s="43" t="str">
        <f>IF('TSA Input'!J4508="","",IF('TSA Input'!J4508="Yes",'TSA Input'!I4508,""))</f>
        <v/>
      </c>
      <c r="H4533" s="43" t="str">
        <f>IF('TSA Input'!J4508="","",IF('TSA Input'!J4508="Yes",'TSA Input'!E4508,""))</f>
        <v/>
      </c>
      <c r="I4533" s="45" t="str">
        <f t="shared" si="2"/>
        <v/>
      </c>
      <c r="J4533" s="146" t="str">
        <f>IF('TSA Input'!$J4508="","",IF('TSA Input'!$J4508="Yes",'TSA Input'!$C4508,""))</f>
        <v/>
      </c>
      <c r="K4533" s="147" t="str">
        <f>IF('TSA Input'!$J4508="","",IF('TSA Input'!$J4508="Yes",'TSA Input'!$I4508,""))</f>
        <v/>
      </c>
      <c r="L4533" s="147" t="str">
        <f>IF('TSA Input'!$J4508="","",IF('TSA Input'!$J4508="Yes",'TSA Input'!$E4508,""))</f>
        <v/>
      </c>
      <c r="M4533" s="45" t="str">
        <f t="shared" si="3"/>
        <v/>
      </c>
      <c r="N4533" s="48"/>
      <c r="O4533" s="49"/>
      <c r="P4533" s="148" t="s">
        <v>31</v>
      </c>
      <c r="Q4533" s="149" t="s">
        <v>31</v>
      </c>
      <c r="R4533" s="1"/>
    </row>
    <row r="4534" spans="1:18" ht="15.75" hidden="1" customHeight="1">
      <c r="A4534" s="1" t="str">
        <f t="shared" si="1"/>
        <v/>
      </c>
      <c r="B4534" s="1"/>
      <c r="C4534" s="38" t="str">
        <f>IF('TSA Input'!J4509="","",IF('TSA Input'!J4509="Yes",'TSA Input'!B4509,"Ineligible"))</f>
        <v/>
      </c>
      <c r="D4534" s="39" t="str">
        <f>IF('TSA Input'!J4509="","",IF('TSA Input'!J4509="Yes",'TSA Input'!H4509,""))</f>
        <v/>
      </c>
      <c r="E4534" s="40" t="str">
        <f>IF('TSA Input'!J4509="","",IF('TSA Input'!J4509="Yes",'TSA Input'!G4509,""))</f>
        <v/>
      </c>
      <c r="F4534" s="42" t="str">
        <f>IF('TSA Input'!J4509="","",IF('TSA Input'!J4509="Yes",'TSA Input'!C4509,""))</f>
        <v/>
      </c>
      <c r="G4534" s="43" t="str">
        <f>IF('TSA Input'!J4509="","",IF('TSA Input'!J4509="Yes",'TSA Input'!I4509,""))</f>
        <v/>
      </c>
      <c r="H4534" s="43" t="str">
        <f>IF('TSA Input'!J4509="","",IF('TSA Input'!J4509="Yes",'TSA Input'!E4509,""))</f>
        <v/>
      </c>
      <c r="I4534" s="45" t="str">
        <f t="shared" si="2"/>
        <v/>
      </c>
      <c r="J4534" s="146" t="str">
        <f>IF('TSA Input'!$J4509="","",IF('TSA Input'!$J4509="Yes",'TSA Input'!$C4509,""))</f>
        <v/>
      </c>
      <c r="K4534" s="147" t="str">
        <f>IF('TSA Input'!$J4509="","",IF('TSA Input'!$J4509="Yes",'TSA Input'!$I4509,""))</f>
        <v/>
      </c>
      <c r="L4534" s="147" t="str">
        <f>IF('TSA Input'!$J4509="","",IF('TSA Input'!$J4509="Yes",'TSA Input'!$E4509,""))</f>
        <v/>
      </c>
      <c r="M4534" s="45" t="str">
        <f t="shared" si="3"/>
        <v/>
      </c>
      <c r="N4534" s="48"/>
      <c r="O4534" s="49"/>
      <c r="P4534" s="148" t="s">
        <v>31</v>
      </c>
      <c r="Q4534" s="149" t="s">
        <v>31</v>
      </c>
      <c r="R4534" s="1"/>
    </row>
    <row r="4535" spans="1:18" ht="15.75" hidden="1" customHeight="1">
      <c r="A4535" s="1" t="str">
        <f t="shared" si="1"/>
        <v/>
      </c>
      <c r="B4535" s="1"/>
      <c r="C4535" s="38" t="str">
        <f>IF('TSA Input'!J4510="","",IF('TSA Input'!J4510="Yes",'TSA Input'!B4510,"Ineligible"))</f>
        <v/>
      </c>
      <c r="D4535" s="39" t="str">
        <f>IF('TSA Input'!J4510="","",IF('TSA Input'!J4510="Yes",'TSA Input'!H4510,""))</f>
        <v/>
      </c>
      <c r="E4535" s="40" t="str">
        <f>IF('TSA Input'!J4510="","",IF('TSA Input'!J4510="Yes",'TSA Input'!G4510,""))</f>
        <v/>
      </c>
      <c r="F4535" s="42" t="str">
        <f>IF('TSA Input'!J4510="","",IF('TSA Input'!J4510="Yes",'TSA Input'!C4510,""))</f>
        <v/>
      </c>
      <c r="G4535" s="43" t="str">
        <f>IF('TSA Input'!J4510="","",IF('TSA Input'!J4510="Yes",'TSA Input'!I4510,""))</f>
        <v/>
      </c>
      <c r="H4535" s="43" t="str">
        <f>IF('TSA Input'!J4510="","",IF('TSA Input'!J4510="Yes",'TSA Input'!E4510,""))</f>
        <v/>
      </c>
      <c r="I4535" s="45" t="str">
        <f t="shared" si="2"/>
        <v/>
      </c>
      <c r="J4535" s="146" t="str">
        <f>IF('TSA Input'!$J4510="","",IF('TSA Input'!$J4510="Yes",'TSA Input'!$C4510,""))</f>
        <v/>
      </c>
      <c r="K4535" s="147" t="str">
        <f>IF('TSA Input'!$J4510="","",IF('TSA Input'!$J4510="Yes",'TSA Input'!$I4510,""))</f>
        <v/>
      </c>
      <c r="L4535" s="147" t="str">
        <f>IF('TSA Input'!$J4510="","",IF('TSA Input'!$J4510="Yes",'TSA Input'!$E4510,""))</f>
        <v/>
      </c>
      <c r="M4535" s="45" t="str">
        <f t="shared" si="3"/>
        <v/>
      </c>
      <c r="N4535" s="48"/>
      <c r="O4535" s="49"/>
      <c r="P4535" s="148" t="s">
        <v>31</v>
      </c>
      <c r="Q4535" s="149" t="s">
        <v>31</v>
      </c>
      <c r="R4535" s="1"/>
    </row>
    <row r="4536" spans="1:18" ht="15.75" hidden="1" customHeight="1">
      <c r="A4536" s="1" t="str">
        <f t="shared" si="1"/>
        <v/>
      </c>
      <c r="B4536" s="1"/>
      <c r="C4536" s="38" t="str">
        <f>IF('TSA Input'!J4511="","",IF('TSA Input'!J4511="Yes",'TSA Input'!B4511,"Ineligible"))</f>
        <v/>
      </c>
      <c r="D4536" s="39" t="str">
        <f>IF('TSA Input'!J4511="","",IF('TSA Input'!J4511="Yes",'TSA Input'!H4511,""))</f>
        <v/>
      </c>
      <c r="E4536" s="40" t="str">
        <f>IF('TSA Input'!J4511="","",IF('TSA Input'!J4511="Yes",'TSA Input'!G4511,""))</f>
        <v/>
      </c>
      <c r="F4536" s="42" t="str">
        <f>IF('TSA Input'!J4511="","",IF('TSA Input'!J4511="Yes",'TSA Input'!C4511,""))</f>
        <v/>
      </c>
      <c r="G4536" s="43" t="str">
        <f>IF('TSA Input'!J4511="","",IF('TSA Input'!J4511="Yes",'TSA Input'!I4511,""))</f>
        <v/>
      </c>
      <c r="H4536" s="43" t="str">
        <f>IF('TSA Input'!J4511="","",IF('TSA Input'!J4511="Yes",'TSA Input'!E4511,""))</f>
        <v/>
      </c>
      <c r="I4536" s="45" t="str">
        <f t="shared" si="2"/>
        <v/>
      </c>
      <c r="J4536" s="146" t="str">
        <f>IF('TSA Input'!$J4511="","",IF('TSA Input'!$J4511="Yes",'TSA Input'!$C4511,""))</f>
        <v/>
      </c>
      <c r="K4536" s="147" t="str">
        <f>IF('TSA Input'!$J4511="","",IF('TSA Input'!$J4511="Yes",'TSA Input'!$I4511,""))</f>
        <v/>
      </c>
      <c r="L4536" s="147" t="str">
        <f>IF('TSA Input'!$J4511="","",IF('TSA Input'!$J4511="Yes",'TSA Input'!$E4511,""))</f>
        <v/>
      </c>
      <c r="M4536" s="45" t="str">
        <f t="shared" si="3"/>
        <v/>
      </c>
      <c r="N4536" s="48"/>
      <c r="O4536" s="49"/>
      <c r="P4536" s="148" t="s">
        <v>31</v>
      </c>
      <c r="Q4536" s="149" t="s">
        <v>31</v>
      </c>
      <c r="R4536" s="1"/>
    </row>
    <row r="4537" spans="1:18" ht="15.75" hidden="1" customHeight="1">
      <c r="A4537" s="1" t="str">
        <f t="shared" si="1"/>
        <v/>
      </c>
      <c r="B4537" s="1"/>
      <c r="C4537" s="38" t="str">
        <f>IF('TSA Input'!J4512="","",IF('TSA Input'!J4512="Yes",'TSA Input'!B4512,"Ineligible"))</f>
        <v/>
      </c>
      <c r="D4537" s="39" t="str">
        <f>IF('TSA Input'!J4512="","",IF('TSA Input'!J4512="Yes",'TSA Input'!H4512,""))</f>
        <v/>
      </c>
      <c r="E4537" s="40" t="str">
        <f>IF('TSA Input'!J4512="","",IF('TSA Input'!J4512="Yes",'TSA Input'!G4512,""))</f>
        <v/>
      </c>
      <c r="F4537" s="42" t="str">
        <f>IF('TSA Input'!J4512="","",IF('TSA Input'!J4512="Yes",'TSA Input'!C4512,""))</f>
        <v/>
      </c>
      <c r="G4537" s="43" t="str">
        <f>IF('TSA Input'!J4512="","",IF('TSA Input'!J4512="Yes",'TSA Input'!I4512,""))</f>
        <v/>
      </c>
      <c r="H4537" s="43" t="str">
        <f>IF('TSA Input'!J4512="","",IF('TSA Input'!J4512="Yes",'TSA Input'!E4512,""))</f>
        <v/>
      </c>
      <c r="I4537" s="45" t="str">
        <f t="shared" si="2"/>
        <v/>
      </c>
      <c r="J4537" s="146" t="str">
        <f>IF('TSA Input'!$J4512="","",IF('TSA Input'!$J4512="Yes",'TSA Input'!$C4512,""))</f>
        <v/>
      </c>
      <c r="K4537" s="147" t="str">
        <f>IF('TSA Input'!$J4512="","",IF('TSA Input'!$J4512="Yes",'TSA Input'!$I4512,""))</f>
        <v/>
      </c>
      <c r="L4537" s="147" t="str">
        <f>IF('TSA Input'!$J4512="","",IF('TSA Input'!$J4512="Yes",'TSA Input'!$E4512,""))</f>
        <v/>
      </c>
      <c r="M4537" s="45" t="str">
        <f t="shared" si="3"/>
        <v/>
      </c>
      <c r="N4537" s="48"/>
      <c r="O4537" s="49"/>
      <c r="P4537" s="148" t="s">
        <v>31</v>
      </c>
      <c r="Q4537" s="149" t="s">
        <v>31</v>
      </c>
      <c r="R4537" s="1"/>
    </row>
    <row r="4538" spans="1:18" ht="15.75" hidden="1" customHeight="1">
      <c r="A4538" s="1" t="str">
        <f t="shared" si="1"/>
        <v/>
      </c>
      <c r="B4538" s="1"/>
      <c r="C4538" s="38" t="str">
        <f>IF('TSA Input'!J4513="","",IF('TSA Input'!J4513="Yes",'TSA Input'!B4513,"Ineligible"))</f>
        <v/>
      </c>
      <c r="D4538" s="39" t="str">
        <f>IF('TSA Input'!J4513="","",IF('TSA Input'!J4513="Yes",'TSA Input'!H4513,""))</f>
        <v/>
      </c>
      <c r="E4538" s="40" t="str">
        <f>IF('TSA Input'!J4513="","",IF('TSA Input'!J4513="Yes",'TSA Input'!G4513,""))</f>
        <v/>
      </c>
      <c r="F4538" s="42" t="str">
        <f>IF('TSA Input'!J4513="","",IF('TSA Input'!J4513="Yes",'TSA Input'!C4513,""))</f>
        <v/>
      </c>
      <c r="G4538" s="43" t="str">
        <f>IF('TSA Input'!J4513="","",IF('TSA Input'!J4513="Yes",'TSA Input'!I4513,""))</f>
        <v/>
      </c>
      <c r="H4538" s="43" t="str">
        <f>IF('TSA Input'!J4513="","",IF('TSA Input'!J4513="Yes",'TSA Input'!E4513,""))</f>
        <v/>
      </c>
      <c r="I4538" s="45" t="str">
        <f t="shared" si="2"/>
        <v/>
      </c>
      <c r="J4538" s="146" t="str">
        <f>IF('TSA Input'!$J4513="","",IF('TSA Input'!$J4513="Yes",'TSA Input'!$C4513,""))</f>
        <v/>
      </c>
      <c r="K4538" s="147" t="str">
        <f>IF('TSA Input'!$J4513="","",IF('TSA Input'!$J4513="Yes",'TSA Input'!$I4513,""))</f>
        <v/>
      </c>
      <c r="L4538" s="147" t="str">
        <f>IF('TSA Input'!$J4513="","",IF('TSA Input'!$J4513="Yes",'TSA Input'!$E4513,""))</f>
        <v/>
      </c>
      <c r="M4538" s="45" t="str">
        <f t="shared" si="3"/>
        <v/>
      </c>
      <c r="N4538" s="48"/>
      <c r="O4538" s="49"/>
      <c r="P4538" s="148" t="s">
        <v>31</v>
      </c>
      <c r="Q4538" s="149" t="s">
        <v>31</v>
      </c>
      <c r="R4538" s="1"/>
    </row>
    <row r="4539" spans="1:18" ht="15.75" hidden="1" customHeight="1">
      <c r="A4539" s="1" t="str">
        <f t="shared" si="1"/>
        <v/>
      </c>
      <c r="B4539" s="1"/>
      <c r="C4539" s="38" t="str">
        <f>IF('TSA Input'!J4514="","",IF('TSA Input'!J4514="Yes",'TSA Input'!B4514,"Ineligible"))</f>
        <v/>
      </c>
      <c r="D4539" s="39" t="str">
        <f>IF('TSA Input'!J4514="","",IF('TSA Input'!J4514="Yes",'TSA Input'!H4514,""))</f>
        <v/>
      </c>
      <c r="E4539" s="40" t="str">
        <f>IF('TSA Input'!J4514="","",IF('TSA Input'!J4514="Yes",'TSA Input'!G4514,""))</f>
        <v/>
      </c>
      <c r="F4539" s="42" t="str">
        <f>IF('TSA Input'!J4514="","",IF('TSA Input'!J4514="Yes",'TSA Input'!C4514,""))</f>
        <v/>
      </c>
      <c r="G4539" s="43" t="str">
        <f>IF('TSA Input'!J4514="","",IF('TSA Input'!J4514="Yes",'TSA Input'!I4514,""))</f>
        <v/>
      </c>
      <c r="H4539" s="43" t="str">
        <f>IF('TSA Input'!J4514="","",IF('TSA Input'!J4514="Yes",'TSA Input'!E4514,""))</f>
        <v/>
      </c>
      <c r="I4539" s="45" t="str">
        <f t="shared" si="2"/>
        <v/>
      </c>
      <c r="J4539" s="146" t="str">
        <f>IF('TSA Input'!$J4514="","",IF('TSA Input'!$J4514="Yes",'TSA Input'!$C4514,""))</f>
        <v/>
      </c>
      <c r="K4539" s="147" t="str">
        <f>IF('TSA Input'!$J4514="","",IF('TSA Input'!$J4514="Yes",'TSA Input'!$I4514,""))</f>
        <v/>
      </c>
      <c r="L4539" s="147" t="str">
        <f>IF('TSA Input'!$J4514="","",IF('TSA Input'!$J4514="Yes",'TSA Input'!$E4514,""))</f>
        <v/>
      </c>
      <c r="M4539" s="45" t="str">
        <f t="shared" si="3"/>
        <v/>
      </c>
      <c r="N4539" s="48"/>
      <c r="O4539" s="49"/>
      <c r="P4539" s="148" t="s">
        <v>31</v>
      </c>
      <c r="Q4539" s="149" t="s">
        <v>31</v>
      </c>
      <c r="R4539" s="1"/>
    </row>
    <row r="4540" spans="1:18" ht="15.75" hidden="1" customHeight="1">
      <c r="A4540" s="1" t="str">
        <f t="shared" si="1"/>
        <v/>
      </c>
      <c r="B4540" s="1"/>
      <c r="C4540" s="38" t="str">
        <f>IF('TSA Input'!J4515="","",IF('TSA Input'!J4515="Yes",'TSA Input'!B4515,"Ineligible"))</f>
        <v/>
      </c>
      <c r="D4540" s="39" t="str">
        <f>IF('TSA Input'!J4515="","",IF('TSA Input'!J4515="Yes",'TSA Input'!H4515,""))</f>
        <v/>
      </c>
      <c r="E4540" s="40" t="str">
        <f>IF('TSA Input'!J4515="","",IF('TSA Input'!J4515="Yes",'TSA Input'!G4515,""))</f>
        <v/>
      </c>
      <c r="F4540" s="42" t="str">
        <f>IF('TSA Input'!J4515="","",IF('TSA Input'!J4515="Yes",'TSA Input'!C4515,""))</f>
        <v/>
      </c>
      <c r="G4540" s="43" t="str">
        <f>IF('TSA Input'!J4515="","",IF('TSA Input'!J4515="Yes",'TSA Input'!I4515,""))</f>
        <v/>
      </c>
      <c r="H4540" s="43" t="str">
        <f>IF('TSA Input'!J4515="","",IF('TSA Input'!J4515="Yes",'TSA Input'!E4515,""))</f>
        <v/>
      </c>
      <c r="I4540" s="45" t="str">
        <f t="shared" si="2"/>
        <v/>
      </c>
      <c r="J4540" s="146" t="str">
        <f>IF('TSA Input'!$J4515="","",IF('TSA Input'!$J4515="Yes",'TSA Input'!$C4515,""))</f>
        <v/>
      </c>
      <c r="K4540" s="147" t="str">
        <f>IF('TSA Input'!$J4515="","",IF('TSA Input'!$J4515="Yes",'TSA Input'!$I4515,""))</f>
        <v/>
      </c>
      <c r="L4540" s="147" t="str">
        <f>IF('TSA Input'!$J4515="","",IF('TSA Input'!$J4515="Yes",'TSA Input'!$E4515,""))</f>
        <v/>
      </c>
      <c r="M4540" s="45" t="str">
        <f t="shared" si="3"/>
        <v/>
      </c>
      <c r="N4540" s="48"/>
      <c r="O4540" s="49"/>
      <c r="P4540" s="148" t="s">
        <v>31</v>
      </c>
      <c r="Q4540" s="149" t="s">
        <v>31</v>
      </c>
      <c r="R4540" s="1"/>
    </row>
    <row r="4541" spans="1:18" ht="15.75" hidden="1" customHeight="1">
      <c r="A4541" s="1" t="str">
        <f t="shared" si="1"/>
        <v/>
      </c>
      <c r="B4541" s="1"/>
      <c r="C4541" s="38" t="str">
        <f>IF('TSA Input'!J4516="","",IF('TSA Input'!J4516="Yes",'TSA Input'!B4516,"Ineligible"))</f>
        <v/>
      </c>
      <c r="D4541" s="39" t="str">
        <f>IF('TSA Input'!J4516="","",IF('TSA Input'!J4516="Yes",'TSA Input'!H4516,""))</f>
        <v/>
      </c>
      <c r="E4541" s="40" t="str">
        <f>IF('TSA Input'!J4516="","",IF('TSA Input'!J4516="Yes",'TSA Input'!G4516,""))</f>
        <v/>
      </c>
      <c r="F4541" s="42" t="str">
        <f>IF('TSA Input'!J4516="","",IF('TSA Input'!J4516="Yes",'TSA Input'!C4516,""))</f>
        <v/>
      </c>
      <c r="G4541" s="43" t="str">
        <f>IF('TSA Input'!J4516="","",IF('TSA Input'!J4516="Yes",'TSA Input'!I4516,""))</f>
        <v/>
      </c>
      <c r="H4541" s="43" t="str">
        <f>IF('TSA Input'!J4516="","",IF('TSA Input'!J4516="Yes",'TSA Input'!E4516,""))</f>
        <v/>
      </c>
      <c r="I4541" s="45" t="str">
        <f t="shared" si="2"/>
        <v/>
      </c>
      <c r="J4541" s="146" t="str">
        <f>IF('TSA Input'!$J4516="","",IF('TSA Input'!$J4516="Yes",'TSA Input'!$C4516,""))</f>
        <v/>
      </c>
      <c r="K4541" s="147" t="str">
        <f>IF('TSA Input'!$J4516="","",IF('TSA Input'!$J4516="Yes",'TSA Input'!$I4516,""))</f>
        <v/>
      </c>
      <c r="L4541" s="147" t="str">
        <f>IF('TSA Input'!$J4516="","",IF('TSA Input'!$J4516="Yes",'TSA Input'!$E4516,""))</f>
        <v/>
      </c>
      <c r="M4541" s="45" t="str">
        <f t="shared" si="3"/>
        <v/>
      </c>
      <c r="N4541" s="48"/>
      <c r="O4541" s="49"/>
      <c r="P4541" s="148" t="s">
        <v>31</v>
      </c>
      <c r="Q4541" s="149" t="s">
        <v>31</v>
      </c>
      <c r="R4541" s="1"/>
    </row>
    <row r="4542" spans="1:18" ht="15.75" hidden="1" customHeight="1">
      <c r="A4542" s="1" t="str">
        <f t="shared" si="1"/>
        <v/>
      </c>
      <c r="B4542" s="1"/>
      <c r="C4542" s="38" t="str">
        <f>IF('TSA Input'!J4517="","",IF('TSA Input'!J4517="Yes",'TSA Input'!B4517,"Ineligible"))</f>
        <v/>
      </c>
      <c r="D4542" s="39" t="str">
        <f>IF('TSA Input'!J4517="","",IF('TSA Input'!J4517="Yes",'TSA Input'!H4517,""))</f>
        <v/>
      </c>
      <c r="E4542" s="40" t="str">
        <f>IF('TSA Input'!J4517="","",IF('TSA Input'!J4517="Yes",'TSA Input'!G4517,""))</f>
        <v/>
      </c>
      <c r="F4542" s="42" t="str">
        <f>IF('TSA Input'!J4517="","",IF('TSA Input'!J4517="Yes",'TSA Input'!C4517,""))</f>
        <v/>
      </c>
      <c r="G4542" s="43" t="str">
        <f>IF('TSA Input'!J4517="","",IF('TSA Input'!J4517="Yes",'TSA Input'!I4517,""))</f>
        <v/>
      </c>
      <c r="H4542" s="43" t="str">
        <f>IF('TSA Input'!J4517="","",IF('TSA Input'!J4517="Yes",'TSA Input'!E4517,""))</f>
        <v/>
      </c>
      <c r="I4542" s="45" t="str">
        <f t="shared" si="2"/>
        <v/>
      </c>
      <c r="J4542" s="146" t="str">
        <f>IF('TSA Input'!$J4517="","",IF('TSA Input'!$J4517="Yes",'TSA Input'!$C4517,""))</f>
        <v/>
      </c>
      <c r="K4542" s="147" t="str">
        <f>IF('TSA Input'!$J4517="","",IF('TSA Input'!$J4517="Yes",'TSA Input'!$I4517,""))</f>
        <v/>
      </c>
      <c r="L4542" s="147" t="str">
        <f>IF('TSA Input'!$J4517="","",IF('TSA Input'!$J4517="Yes",'TSA Input'!$E4517,""))</f>
        <v/>
      </c>
      <c r="M4542" s="45" t="str">
        <f t="shared" si="3"/>
        <v/>
      </c>
      <c r="N4542" s="48"/>
      <c r="O4542" s="49"/>
      <c r="P4542" s="148" t="s">
        <v>31</v>
      </c>
      <c r="Q4542" s="149" t="s">
        <v>31</v>
      </c>
      <c r="R4542" s="1"/>
    </row>
    <row r="4543" spans="1:18" ht="15.75" hidden="1" customHeight="1">
      <c r="A4543" s="1" t="str">
        <f t="shared" si="1"/>
        <v/>
      </c>
      <c r="B4543" s="1"/>
      <c r="C4543" s="38" t="str">
        <f>IF('TSA Input'!J4518="","",IF('TSA Input'!J4518="Yes",'TSA Input'!B4518,"Ineligible"))</f>
        <v/>
      </c>
      <c r="D4543" s="39" t="str">
        <f>IF('TSA Input'!J4518="","",IF('TSA Input'!J4518="Yes",'TSA Input'!H4518,""))</f>
        <v/>
      </c>
      <c r="E4543" s="40" t="str">
        <f>IF('TSA Input'!J4518="","",IF('TSA Input'!J4518="Yes",'TSA Input'!G4518,""))</f>
        <v/>
      </c>
      <c r="F4543" s="42" t="str">
        <f>IF('TSA Input'!J4518="","",IF('TSA Input'!J4518="Yes",'TSA Input'!C4518,""))</f>
        <v/>
      </c>
      <c r="G4543" s="43" t="str">
        <f>IF('TSA Input'!J4518="","",IF('TSA Input'!J4518="Yes",'TSA Input'!I4518,""))</f>
        <v/>
      </c>
      <c r="H4543" s="43" t="str">
        <f>IF('TSA Input'!J4518="","",IF('TSA Input'!J4518="Yes",'TSA Input'!E4518,""))</f>
        <v/>
      </c>
      <c r="I4543" s="45" t="str">
        <f t="shared" si="2"/>
        <v/>
      </c>
      <c r="J4543" s="146" t="str">
        <f>IF('TSA Input'!$J4518="","",IF('TSA Input'!$J4518="Yes",'TSA Input'!$C4518,""))</f>
        <v/>
      </c>
      <c r="K4543" s="147" t="str">
        <f>IF('TSA Input'!$J4518="","",IF('TSA Input'!$J4518="Yes",'TSA Input'!$I4518,""))</f>
        <v/>
      </c>
      <c r="L4543" s="147" t="str">
        <f>IF('TSA Input'!$J4518="","",IF('TSA Input'!$J4518="Yes",'TSA Input'!$E4518,""))</f>
        <v/>
      </c>
      <c r="M4543" s="45" t="str">
        <f t="shared" si="3"/>
        <v/>
      </c>
      <c r="N4543" s="48"/>
      <c r="O4543" s="49"/>
      <c r="P4543" s="148" t="s">
        <v>31</v>
      </c>
      <c r="Q4543" s="149" t="s">
        <v>31</v>
      </c>
      <c r="R4543" s="1"/>
    </row>
    <row r="4544" spans="1:18" ht="15.75" hidden="1" customHeight="1">
      <c r="A4544" s="1" t="str">
        <f t="shared" si="1"/>
        <v/>
      </c>
      <c r="B4544" s="1"/>
      <c r="C4544" s="38" t="str">
        <f>IF('TSA Input'!J4519="","",IF('TSA Input'!J4519="Yes",'TSA Input'!B4519,"Ineligible"))</f>
        <v/>
      </c>
      <c r="D4544" s="39" t="str">
        <f>IF('TSA Input'!J4519="","",IF('TSA Input'!J4519="Yes",'TSA Input'!H4519,""))</f>
        <v/>
      </c>
      <c r="E4544" s="40" t="str">
        <f>IF('TSA Input'!J4519="","",IF('TSA Input'!J4519="Yes",'TSA Input'!G4519,""))</f>
        <v/>
      </c>
      <c r="F4544" s="42" t="str">
        <f>IF('TSA Input'!J4519="","",IF('TSA Input'!J4519="Yes",'TSA Input'!C4519,""))</f>
        <v/>
      </c>
      <c r="G4544" s="43" t="str">
        <f>IF('TSA Input'!J4519="","",IF('TSA Input'!J4519="Yes",'TSA Input'!I4519,""))</f>
        <v/>
      </c>
      <c r="H4544" s="43" t="str">
        <f>IF('TSA Input'!J4519="","",IF('TSA Input'!J4519="Yes",'TSA Input'!E4519,""))</f>
        <v/>
      </c>
      <c r="I4544" s="45" t="str">
        <f t="shared" si="2"/>
        <v/>
      </c>
      <c r="J4544" s="146" t="str">
        <f>IF('TSA Input'!$J4519="","",IF('TSA Input'!$J4519="Yes",'TSA Input'!$C4519,""))</f>
        <v/>
      </c>
      <c r="K4544" s="147" t="str">
        <f>IF('TSA Input'!$J4519="","",IF('TSA Input'!$J4519="Yes",'TSA Input'!$I4519,""))</f>
        <v/>
      </c>
      <c r="L4544" s="147" t="str">
        <f>IF('TSA Input'!$J4519="","",IF('TSA Input'!$J4519="Yes",'TSA Input'!$E4519,""))</f>
        <v/>
      </c>
      <c r="M4544" s="45" t="str">
        <f t="shared" si="3"/>
        <v/>
      </c>
      <c r="N4544" s="48"/>
      <c r="O4544" s="49"/>
      <c r="P4544" s="148" t="s">
        <v>31</v>
      </c>
      <c r="Q4544" s="149" t="s">
        <v>31</v>
      </c>
      <c r="R4544" s="1"/>
    </row>
    <row r="4545" spans="1:18" ht="15.75" hidden="1" customHeight="1">
      <c r="A4545" s="1" t="str">
        <f t="shared" si="1"/>
        <v/>
      </c>
      <c r="B4545" s="1"/>
      <c r="C4545" s="38" t="str">
        <f>IF('TSA Input'!J4520="","",IF('TSA Input'!J4520="Yes",'TSA Input'!B4520,"Ineligible"))</f>
        <v/>
      </c>
      <c r="D4545" s="39" t="str">
        <f>IF('TSA Input'!J4520="","",IF('TSA Input'!J4520="Yes",'TSA Input'!H4520,""))</f>
        <v/>
      </c>
      <c r="E4545" s="40" t="str">
        <f>IF('TSA Input'!J4520="","",IF('TSA Input'!J4520="Yes",'TSA Input'!G4520,""))</f>
        <v/>
      </c>
      <c r="F4545" s="42" t="str">
        <f>IF('TSA Input'!J4520="","",IF('TSA Input'!J4520="Yes",'TSA Input'!C4520,""))</f>
        <v/>
      </c>
      <c r="G4545" s="43" t="str">
        <f>IF('TSA Input'!J4520="","",IF('TSA Input'!J4520="Yes",'TSA Input'!I4520,""))</f>
        <v/>
      </c>
      <c r="H4545" s="43" t="str">
        <f>IF('TSA Input'!J4520="","",IF('TSA Input'!J4520="Yes",'TSA Input'!E4520,""))</f>
        <v/>
      </c>
      <c r="I4545" s="45" t="str">
        <f t="shared" si="2"/>
        <v/>
      </c>
      <c r="J4545" s="146" t="str">
        <f>IF('TSA Input'!$J4520="","",IF('TSA Input'!$J4520="Yes",'TSA Input'!$C4520,""))</f>
        <v/>
      </c>
      <c r="K4545" s="147" t="str">
        <f>IF('TSA Input'!$J4520="","",IF('TSA Input'!$J4520="Yes",'TSA Input'!$I4520,""))</f>
        <v/>
      </c>
      <c r="L4545" s="147" t="str">
        <f>IF('TSA Input'!$J4520="","",IF('TSA Input'!$J4520="Yes",'TSA Input'!$E4520,""))</f>
        <v/>
      </c>
      <c r="M4545" s="45" t="str">
        <f t="shared" si="3"/>
        <v/>
      </c>
      <c r="N4545" s="48"/>
      <c r="O4545" s="49"/>
      <c r="P4545" s="148" t="s">
        <v>31</v>
      </c>
      <c r="Q4545" s="149" t="s">
        <v>31</v>
      </c>
      <c r="R4545" s="1"/>
    </row>
    <row r="4546" spans="1:18" ht="15.75" hidden="1" customHeight="1">
      <c r="A4546" s="1" t="str">
        <f t="shared" si="1"/>
        <v/>
      </c>
      <c r="B4546" s="1"/>
      <c r="C4546" s="38" t="str">
        <f>IF('TSA Input'!J4521="","",IF('TSA Input'!J4521="Yes",'TSA Input'!B4521,"Ineligible"))</f>
        <v/>
      </c>
      <c r="D4546" s="39" t="str">
        <f>IF('TSA Input'!J4521="","",IF('TSA Input'!J4521="Yes",'TSA Input'!H4521,""))</f>
        <v/>
      </c>
      <c r="E4546" s="40" t="str">
        <f>IF('TSA Input'!J4521="","",IF('TSA Input'!J4521="Yes",'TSA Input'!G4521,""))</f>
        <v/>
      </c>
      <c r="F4546" s="42" t="str">
        <f>IF('TSA Input'!J4521="","",IF('TSA Input'!J4521="Yes",'TSA Input'!C4521,""))</f>
        <v/>
      </c>
      <c r="G4546" s="43" t="str">
        <f>IF('TSA Input'!J4521="","",IF('TSA Input'!J4521="Yes",'TSA Input'!I4521,""))</f>
        <v/>
      </c>
      <c r="H4546" s="43" t="str">
        <f>IF('TSA Input'!J4521="","",IF('TSA Input'!J4521="Yes",'TSA Input'!E4521,""))</f>
        <v/>
      </c>
      <c r="I4546" s="45" t="str">
        <f t="shared" si="2"/>
        <v/>
      </c>
      <c r="J4546" s="146" t="str">
        <f>IF('TSA Input'!$J4521="","",IF('TSA Input'!$J4521="Yes",'TSA Input'!$C4521,""))</f>
        <v/>
      </c>
      <c r="K4546" s="147" t="str">
        <f>IF('TSA Input'!$J4521="","",IF('TSA Input'!$J4521="Yes",'TSA Input'!$I4521,""))</f>
        <v/>
      </c>
      <c r="L4546" s="147" t="str">
        <f>IF('TSA Input'!$J4521="","",IF('TSA Input'!$J4521="Yes",'TSA Input'!$E4521,""))</f>
        <v/>
      </c>
      <c r="M4546" s="45" t="str">
        <f t="shared" si="3"/>
        <v/>
      </c>
      <c r="N4546" s="48"/>
      <c r="O4546" s="49"/>
      <c r="P4546" s="148" t="s">
        <v>31</v>
      </c>
      <c r="Q4546" s="149" t="s">
        <v>31</v>
      </c>
      <c r="R4546" s="1"/>
    </row>
    <row r="4547" spans="1:18" ht="15.75" hidden="1" customHeight="1">
      <c r="A4547" s="1" t="str">
        <f t="shared" si="1"/>
        <v/>
      </c>
      <c r="B4547" s="1"/>
      <c r="C4547" s="38" t="str">
        <f>IF('TSA Input'!J4522="","",IF('TSA Input'!J4522="Yes",'TSA Input'!B4522,"Ineligible"))</f>
        <v/>
      </c>
      <c r="D4547" s="39" t="str">
        <f>IF('TSA Input'!J4522="","",IF('TSA Input'!J4522="Yes",'TSA Input'!H4522,""))</f>
        <v/>
      </c>
      <c r="E4547" s="40" t="str">
        <f>IF('TSA Input'!J4522="","",IF('TSA Input'!J4522="Yes",'TSA Input'!G4522,""))</f>
        <v/>
      </c>
      <c r="F4547" s="42" t="str">
        <f>IF('TSA Input'!J4522="","",IF('TSA Input'!J4522="Yes",'TSA Input'!C4522,""))</f>
        <v/>
      </c>
      <c r="G4547" s="43" t="str">
        <f>IF('TSA Input'!J4522="","",IF('TSA Input'!J4522="Yes",'TSA Input'!I4522,""))</f>
        <v/>
      </c>
      <c r="H4547" s="43" t="str">
        <f>IF('TSA Input'!J4522="","",IF('TSA Input'!J4522="Yes",'TSA Input'!E4522,""))</f>
        <v/>
      </c>
      <c r="I4547" s="45" t="str">
        <f t="shared" si="2"/>
        <v/>
      </c>
      <c r="J4547" s="146" t="str">
        <f>IF('TSA Input'!$J4522="","",IF('TSA Input'!$J4522="Yes",'TSA Input'!$C4522,""))</f>
        <v/>
      </c>
      <c r="K4547" s="147" t="str">
        <f>IF('TSA Input'!$J4522="","",IF('TSA Input'!$J4522="Yes",'TSA Input'!$I4522,""))</f>
        <v/>
      </c>
      <c r="L4547" s="147" t="str">
        <f>IF('TSA Input'!$J4522="","",IF('TSA Input'!$J4522="Yes",'TSA Input'!$E4522,""))</f>
        <v/>
      </c>
      <c r="M4547" s="45" t="str">
        <f t="shared" si="3"/>
        <v/>
      </c>
      <c r="N4547" s="48"/>
      <c r="O4547" s="49"/>
      <c r="P4547" s="148" t="s">
        <v>31</v>
      </c>
      <c r="Q4547" s="149" t="s">
        <v>31</v>
      </c>
      <c r="R4547" s="1"/>
    </row>
    <row r="4548" spans="1:18" ht="15.75" hidden="1" customHeight="1">
      <c r="A4548" s="1" t="str">
        <f t="shared" si="1"/>
        <v/>
      </c>
      <c r="B4548" s="1"/>
      <c r="C4548" s="38" t="str">
        <f>IF('TSA Input'!J4523="","",IF('TSA Input'!J4523="Yes",'TSA Input'!B4523,"Ineligible"))</f>
        <v/>
      </c>
      <c r="D4548" s="39" t="str">
        <f>IF('TSA Input'!J4523="","",IF('TSA Input'!J4523="Yes",'TSA Input'!H4523,""))</f>
        <v/>
      </c>
      <c r="E4548" s="40" t="str">
        <f>IF('TSA Input'!J4523="","",IF('TSA Input'!J4523="Yes",'TSA Input'!G4523,""))</f>
        <v/>
      </c>
      <c r="F4548" s="42" t="str">
        <f>IF('TSA Input'!J4523="","",IF('TSA Input'!J4523="Yes",'TSA Input'!C4523,""))</f>
        <v/>
      </c>
      <c r="G4548" s="43" t="str">
        <f>IF('TSA Input'!J4523="","",IF('TSA Input'!J4523="Yes",'TSA Input'!I4523,""))</f>
        <v/>
      </c>
      <c r="H4548" s="43" t="str">
        <f>IF('TSA Input'!J4523="","",IF('TSA Input'!J4523="Yes",'TSA Input'!E4523,""))</f>
        <v/>
      </c>
      <c r="I4548" s="45" t="str">
        <f t="shared" si="2"/>
        <v/>
      </c>
      <c r="J4548" s="146" t="str">
        <f>IF('TSA Input'!$J4523="","",IF('TSA Input'!$J4523="Yes",'TSA Input'!$C4523,""))</f>
        <v/>
      </c>
      <c r="K4548" s="147" t="str">
        <f>IF('TSA Input'!$J4523="","",IF('TSA Input'!$J4523="Yes",'TSA Input'!$I4523,""))</f>
        <v/>
      </c>
      <c r="L4548" s="147" t="str">
        <f>IF('TSA Input'!$J4523="","",IF('TSA Input'!$J4523="Yes",'TSA Input'!$E4523,""))</f>
        <v/>
      </c>
      <c r="M4548" s="45" t="str">
        <f t="shared" si="3"/>
        <v/>
      </c>
      <c r="N4548" s="48"/>
      <c r="O4548" s="49"/>
      <c r="P4548" s="148" t="s">
        <v>31</v>
      </c>
      <c r="Q4548" s="149" t="s">
        <v>31</v>
      </c>
      <c r="R4548" s="1"/>
    </row>
    <row r="4549" spans="1:18" ht="15.75" hidden="1" customHeight="1">
      <c r="A4549" s="1" t="str">
        <f t="shared" si="1"/>
        <v/>
      </c>
      <c r="B4549" s="1"/>
      <c r="C4549" s="38" t="str">
        <f>IF('TSA Input'!J4524="","",IF('TSA Input'!J4524="Yes",'TSA Input'!B4524,"Ineligible"))</f>
        <v/>
      </c>
      <c r="D4549" s="39" t="str">
        <f>IF('TSA Input'!J4524="","",IF('TSA Input'!J4524="Yes",'TSA Input'!H4524,""))</f>
        <v/>
      </c>
      <c r="E4549" s="40" t="str">
        <f>IF('TSA Input'!J4524="","",IF('TSA Input'!J4524="Yes",'TSA Input'!G4524,""))</f>
        <v/>
      </c>
      <c r="F4549" s="42" t="str">
        <f>IF('TSA Input'!J4524="","",IF('TSA Input'!J4524="Yes",'TSA Input'!C4524,""))</f>
        <v/>
      </c>
      <c r="G4549" s="43" t="str">
        <f>IF('TSA Input'!J4524="","",IF('TSA Input'!J4524="Yes",'TSA Input'!I4524,""))</f>
        <v/>
      </c>
      <c r="H4549" s="43" t="str">
        <f>IF('TSA Input'!J4524="","",IF('TSA Input'!J4524="Yes",'TSA Input'!E4524,""))</f>
        <v/>
      </c>
      <c r="I4549" s="45" t="str">
        <f t="shared" si="2"/>
        <v/>
      </c>
      <c r="J4549" s="146" t="str">
        <f>IF('TSA Input'!$J4524="","",IF('TSA Input'!$J4524="Yes",'TSA Input'!$C4524,""))</f>
        <v/>
      </c>
      <c r="K4549" s="147" t="str">
        <f>IF('TSA Input'!$J4524="","",IF('TSA Input'!$J4524="Yes",'TSA Input'!$I4524,""))</f>
        <v/>
      </c>
      <c r="L4549" s="147" t="str">
        <f>IF('TSA Input'!$J4524="","",IF('TSA Input'!$J4524="Yes",'TSA Input'!$E4524,""))</f>
        <v/>
      </c>
      <c r="M4549" s="45" t="str">
        <f t="shared" si="3"/>
        <v/>
      </c>
      <c r="N4549" s="48"/>
      <c r="O4549" s="49"/>
      <c r="P4549" s="148" t="s">
        <v>31</v>
      </c>
      <c r="Q4549" s="149" t="s">
        <v>31</v>
      </c>
      <c r="R4549" s="1"/>
    </row>
    <row r="4550" spans="1:18" ht="15.75" hidden="1" customHeight="1">
      <c r="A4550" s="1" t="str">
        <f t="shared" si="1"/>
        <v/>
      </c>
      <c r="B4550" s="1"/>
      <c r="C4550" s="38" t="str">
        <f>IF('TSA Input'!J4525="","",IF('TSA Input'!J4525="Yes",'TSA Input'!B4525,"Ineligible"))</f>
        <v/>
      </c>
      <c r="D4550" s="39" t="str">
        <f>IF('TSA Input'!J4525="","",IF('TSA Input'!J4525="Yes",'TSA Input'!H4525,""))</f>
        <v/>
      </c>
      <c r="E4550" s="40" t="str">
        <f>IF('TSA Input'!J4525="","",IF('TSA Input'!J4525="Yes",'TSA Input'!G4525,""))</f>
        <v/>
      </c>
      <c r="F4550" s="42" t="str">
        <f>IF('TSA Input'!J4525="","",IF('TSA Input'!J4525="Yes",'TSA Input'!C4525,""))</f>
        <v/>
      </c>
      <c r="G4550" s="43" t="str">
        <f>IF('TSA Input'!J4525="","",IF('TSA Input'!J4525="Yes",'TSA Input'!I4525,""))</f>
        <v/>
      </c>
      <c r="H4550" s="43" t="str">
        <f>IF('TSA Input'!J4525="","",IF('TSA Input'!J4525="Yes",'TSA Input'!E4525,""))</f>
        <v/>
      </c>
      <c r="I4550" s="45" t="str">
        <f t="shared" si="2"/>
        <v/>
      </c>
      <c r="J4550" s="146" t="str">
        <f>IF('TSA Input'!$J4525="","",IF('TSA Input'!$J4525="Yes",'TSA Input'!$C4525,""))</f>
        <v/>
      </c>
      <c r="K4550" s="147" t="str">
        <f>IF('TSA Input'!$J4525="","",IF('TSA Input'!$J4525="Yes",'TSA Input'!$I4525,""))</f>
        <v/>
      </c>
      <c r="L4550" s="147" t="str">
        <f>IF('TSA Input'!$J4525="","",IF('TSA Input'!$J4525="Yes",'TSA Input'!$E4525,""))</f>
        <v/>
      </c>
      <c r="M4550" s="45" t="str">
        <f t="shared" si="3"/>
        <v/>
      </c>
      <c r="N4550" s="48"/>
      <c r="O4550" s="49"/>
      <c r="P4550" s="148" t="s">
        <v>31</v>
      </c>
      <c r="Q4550" s="149" t="s">
        <v>31</v>
      </c>
      <c r="R4550" s="1"/>
    </row>
    <row r="4551" spans="1:18" ht="15.75" hidden="1" customHeight="1">
      <c r="A4551" s="1" t="str">
        <f t="shared" si="1"/>
        <v/>
      </c>
      <c r="B4551" s="1"/>
      <c r="C4551" s="38" t="str">
        <f>IF('TSA Input'!J4526="","",IF('TSA Input'!J4526="Yes",'TSA Input'!B4526,"Ineligible"))</f>
        <v/>
      </c>
      <c r="D4551" s="39" t="str">
        <f>IF('TSA Input'!J4526="","",IF('TSA Input'!J4526="Yes",'TSA Input'!H4526,""))</f>
        <v/>
      </c>
      <c r="E4551" s="40" t="str">
        <f>IF('TSA Input'!J4526="","",IF('TSA Input'!J4526="Yes",'TSA Input'!G4526,""))</f>
        <v/>
      </c>
      <c r="F4551" s="42" t="str">
        <f>IF('TSA Input'!J4526="","",IF('TSA Input'!J4526="Yes",'TSA Input'!C4526,""))</f>
        <v/>
      </c>
      <c r="G4551" s="43" t="str">
        <f>IF('TSA Input'!J4526="","",IF('TSA Input'!J4526="Yes",'TSA Input'!I4526,""))</f>
        <v/>
      </c>
      <c r="H4551" s="43" t="str">
        <f>IF('TSA Input'!J4526="","",IF('TSA Input'!J4526="Yes",'TSA Input'!E4526,""))</f>
        <v/>
      </c>
      <c r="I4551" s="45" t="str">
        <f t="shared" si="2"/>
        <v/>
      </c>
      <c r="J4551" s="146" t="str">
        <f>IF('TSA Input'!$J4526="","",IF('TSA Input'!$J4526="Yes",'TSA Input'!$C4526,""))</f>
        <v/>
      </c>
      <c r="K4551" s="147" t="str">
        <f>IF('TSA Input'!$J4526="","",IF('TSA Input'!$J4526="Yes",'TSA Input'!$I4526,""))</f>
        <v/>
      </c>
      <c r="L4551" s="147" t="str">
        <f>IF('TSA Input'!$J4526="","",IF('TSA Input'!$J4526="Yes",'TSA Input'!$E4526,""))</f>
        <v/>
      </c>
      <c r="M4551" s="45" t="str">
        <f t="shared" si="3"/>
        <v/>
      </c>
      <c r="N4551" s="48"/>
      <c r="O4551" s="49"/>
      <c r="P4551" s="148" t="s">
        <v>31</v>
      </c>
      <c r="Q4551" s="149" t="s">
        <v>31</v>
      </c>
      <c r="R4551" s="1"/>
    </row>
    <row r="4552" spans="1:18" ht="15.75" hidden="1" customHeight="1">
      <c r="A4552" s="1" t="str">
        <f t="shared" si="1"/>
        <v/>
      </c>
      <c r="B4552" s="1"/>
      <c r="C4552" s="38" t="str">
        <f>IF('TSA Input'!J4527="","",IF('TSA Input'!J4527="Yes",'TSA Input'!B4527,"Ineligible"))</f>
        <v/>
      </c>
      <c r="D4552" s="39" t="str">
        <f>IF('TSA Input'!J4527="","",IF('TSA Input'!J4527="Yes",'TSA Input'!H4527,""))</f>
        <v/>
      </c>
      <c r="E4552" s="40" t="str">
        <f>IF('TSA Input'!J4527="","",IF('TSA Input'!J4527="Yes",'TSA Input'!G4527,""))</f>
        <v/>
      </c>
      <c r="F4552" s="42" t="str">
        <f>IF('TSA Input'!J4527="","",IF('TSA Input'!J4527="Yes",'TSA Input'!C4527,""))</f>
        <v/>
      </c>
      <c r="G4552" s="43" t="str">
        <f>IF('TSA Input'!J4527="","",IF('TSA Input'!J4527="Yes",'TSA Input'!I4527,""))</f>
        <v/>
      </c>
      <c r="H4552" s="43" t="str">
        <f>IF('TSA Input'!J4527="","",IF('TSA Input'!J4527="Yes",'TSA Input'!E4527,""))</f>
        <v/>
      </c>
      <c r="I4552" s="45" t="str">
        <f t="shared" si="2"/>
        <v/>
      </c>
      <c r="J4552" s="146" t="str">
        <f>IF('TSA Input'!$J4527="","",IF('TSA Input'!$J4527="Yes",'TSA Input'!$C4527,""))</f>
        <v/>
      </c>
      <c r="K4552" s="147" t="str">
        <f>IF('TSA Input'!$J4527="","",IF('TSA Input'!$J4527="Yes",'TSA Input'!$I4527,""))</f>
        <v/>
      </c>
      <c r="L4552" s="147" t="str">
        <f>IF('TSA Input'!$J4527="","",IF('TSA Input'!$J4527="Yes",'TSA Input'!$E4527,""))</f>
        <v/>
      </c>
      <c r="M4552" s="45" t="str">
        <f t="shared" si="3"/>
        <v/>
      </c>
      <c r="N4552" s="48"/>
      <c r="O4552" s="49"/>
      <c r="P4552" s="148" t="s">
        <v>31</v>
      </c>
      <c r="Q4552" s="149" t="s">
        <v>31</v>
      </c>
      <c r="R4552" s="1"/>
    </row>
    <row r="4553" spans="1:18" ht="15.75" hidden="1" customHeight="1">
      <c r="A4553" s="1" t="str">
        <f t="shared" si="1"/>
        <v/>
      </c>
      <c r="B4553" s="1"/>
      <c r="C4553" s="38" t="str">
        <f>IF('TSA Input'!J4528="","",IF('TSA Input'!J4528="Yes",'TSA Input'!B4528,"Ineligible"))</f>
        <v/>
      </c>
      <c r="D4553" s="39" t="str">
        <f>IF('TSA Input'!J4528="","",IF('TSA Input'!J4528="Yes",'TSA Input'!H4528,""))</f>
        <v/>
      </c>
      <c r="E4553" s="40" t="str">
        <f>IF('TSA Input'!J4528="","",IF('TSA Input'!J4528="Yes",'TSA Input'!G4528,""))</f>
        <v/>
      </c>
      <c r="F4553" s="42" t="str">
        <f>IF('TSA Input'!J4528="","",IF('TSA Input'!J4528="Yes",'TSA Input'!C4528,""))</f>
        <v/>
      </c>
      <c r="G4553" s="43" t="str">
        <f>IF('TSA Input'!J4528="","",IF('TSA Input'!J4528="Yes",'TSA Input'!I4528,""))</f>
        <v/>
      </c>
      <c r="H4553" s="43" t="str">
        <f>IF('TSA Input'!J4528="","",IF('TSA Input'!J4528="Yes",'TSA Input'!E4528,""))</f>
        <v/>
      </c>
      <c r="I4553" s="45" t="str">
        <f t="shared" si="2"/>
        <v/>
      </c>
      <c r="J4553" s="146" t="str">
        <f>IF('TSA Input'!$J4528="","",IF('TSA Input'!$J4528="Yes",'TSA Input'!$C4528,""))</f>
        <v/>
      </c>
      <c r="K4553" s="147" t="str">
        <f>IF('TSA Input'!$J4528="","",IF('TSA Input'!$J4528="Yes",'TSA Input'!$I4528,""))</f>
        <v/>
      </c>
      <c r="L4553" s="147" t="str">
        <f>IF('TSA Input'!$J4528="","",IF('TSA Input'!$J4528="Yes",'TSA Input'!$E4528,""))</f>
        <v/>
      </c>
      <c r="M4553" s="45" t="str">
        <f t="shared" si="3"/>
        <v/>
      </c>
      <c r="N4553" s="48"/>
      <c r="O4553" s="49"/>
      <c r="P4553" s="148" t="s">
        <v>31</v>
      </c>
      <c r="Q4553" s="149" t="s">
        <v>31</v>
      </c>
      <c r="R4553" s="1"/>
    </row>
    <row r="4554" spans="1:18" ht="15.75" hidden="1" customHeight="1">
      <c r="A4554" s="1" t="str">
        <f t="shared" si="1"/>
        <v/>
      </c>
      <c r="B4554" s="1"/>
      <c r="C4554" s="38" t="str">
        <f>IF('TSA Input'!J4529="","",IF('TSA Input'!J4529="Yes",'TSA Input'!B4529,"Ineligible"))</f>
        <v/>
      </c>
      <c r="D4554" s="39" t="str">
        <f>IF('TSA Input'!J4529="","",IF('TSA Input'!J4529="Yes",'TSA Input'!H4529,""))</f>
        <v/>
      </c>
      <c r="E4554" s="40" t="str">
        <f>IF('TSA Input'!J4529="","",IF('TSA Input'!J4529="Yes",'TSA Input'!G4529,""))</f>
        <v/>
      </c>
      <c r="F4554" s="42" t="str">
        <f>IF('TSA Input'!J4529="","",IF('TSA Input'!J4529="Yes",'TSA Input'!C4529,""))</f>
        <v/>
      </c>
      <c r="G4554" s="43" t="str">
        <f>IF('TSA Input'!J4529="","",IF('TSA Input'!J4529="Yes",'TSA Input'!I4529,""))</f>
        <v/>
      </c>
      <c r="H4554" s="43" t="str">
        <f>IF('TSA Input'!J4529="","",IF('TSA Input'!J4529="Yes",'TSA Input'!E4529,""))</f>
        <v/>
      </c>
      <c r="I4554" s="45" t="str">
        <f t="shared" si="2"/>
        <v/>
      </c>
      <c r="J4554" s="146" t="str">
        <f>IF('TSA Input'!$J4529="","",IF('TSA Input'!$J4529="Yes",'TSA Input'!$C4529,""))</f>
        <v/>
      </c>
      <c r="K4554" s="147" t="str">
        <f>IF('TSA Input'!$J4529="","",IF('TSA Input'!$J4529="Yes",'TSA Input'!$I4529,""))</f>
        <v/>
      </c>
      <c r="L4554" s="147" t="str">
        <f>IF('TSA Input'!$J4529="","",IF('TSA Input'!$J4529="Yes",'TSA Input'!$E4529,""))</f>
        <v/>
      </c>
      <c r="M4554" s="45" t="str">
        <f t="shared" si="3"/>
        <v/>
      </c>
      <c r="N4554" s="48"/>
      <c r="O4554" s="49"/>
      <c r="P4554" s="148" t="s">
        <v>31</v>
      </c>
      <c r="Q4554" s="149" t="s">
        <v>31</v>
      </c>
      <c r="R4554" s="1"/>
    </row>
    <row r="4555" spans="1:18" ht="15.75" hidden="1" customHeight="1">
      <c r="A4555" s="1" t="str">
        <f t="shared" si="1"/>
        <v/>
      </c>
      <c r="B4555" s="1"/>
      <c r="C4555" s="38" t="str">
        <f>IF('TSA Input'!J4530="","",IF('TSA Input'!J4530="Yes",'TSA Input'!B4530,"Ineligible"))</f>
        <v/>
      </c>
      <c r="D4555" s="39" t="str">
        <f>IF('TSA Input'!J4530="","",IF('TSA Input'!J4530="Yes",'TSA Input'!H4530,""))</f>
        <v/>
      </c>
      <c r="E4555" s="40" t="str">
        <f>IF('TSA Input'!J4530="","",IF('TSA Input'!J4530="Yes",'TSA Input'!G4530,""))</f>
        <v/>
      </c>
      <c r="F4555" s="42" t="str">
        <f>IF('TSA Input'!J4530="","",IF('TSA Input'!J4530="Yes",'TSA Input'!C4530,""))</f>
        <v/>
      </c>
      <c r="G4555" s="43" t="str">
        <f>IF('TSA Input'!J4530="","",IF('TSA Input'!J4530="Yes",'TSA Input'!I4530,""))</f>
        <v/>
      </c>
      <c r="H4555" s="43" t="str">
        <f>IF('TSA Input'!J4530="","",IF('TSA Input'!J4530="Yes",'TSA Input'!E4530,""))</f>
        <v/>
      </c>
      <c r="I4555" s="45" t="str">
        <f t="shared" si="2"/>
        <v/>
      </c>
      <c r="J4555" s="146" t="str">
        <f>IF('TSA Input'!$J4530="","",IF('TSA Input'!$J4530="Yes",'TSA Input'!$C4530,""))</f>
        <v/>
      </c>
      <c r="K4555" s="147" t="str">
        <f>IF('TSA Input'!$J4530="","",IF('TSA Input'!$J4530="Yes",'TSA Input'!$I4530,""))</f>
        <v/>
      </c>
      <c r="L4555" s="147" t="str">
        <f>IF('TSA Input'!$J4530="","",IF('TSA Input'!$J4530="Yes",'TSA Input'!$E4530,""))</f>
        <v/>
      </c>
      <c r="M4555" s="45" t="str">
        <f t="shared" si="3"/>
        <v/>
      </c>
      <c r="N4555" s="48"/>
      <c r="O4555" s="49"/>
      <c r="P4555" s="148" t="s">
        <v>31</v>
      </c>
      <c r="Q4555" s="149" t="s">
        <v>31</v>
      </c>
      <c r="R4555" s="1"/>
    </row>
    <row r="4556" spans="1:18" ht="15.75" hidden="1" customHeight="1">
      <c r="A4556" s="1" t="str">
        <f t="shared" si="1"/>
        <v/>
      </c>
      <c r="B4556" s="1"/>
      <c r="C4556" s="38" t="str">
        <f>IF('TSA Input'!J4531="","",IF('TSA Input'!J4531="Yes",'TSA Input'!B4531,"Ineligible"))</f>
        <v/>
      </c>
      <c r="D4556" s="39" t="str">
        <f>IF('TSA Input'!J4531="","",IF('TSA Input'!J4531="Yes",'TSA Input'!H4531,""))</f>
        <v/>
      </c>
      <c r="E4556" s="40" t="str">
        <f>IF('TSA Input'!J4531="","",IF('TSA Input'!J4531="Yes",'TSA Input'!G4531,""))</f>
        <v/>
      </c>
      <c r="F4556" s="42" t="str">
        <f>IF('TSA Input'!J4531="","",IF('TSA Input'!J4531="Yes",'TSA Input'!C4531,""))</f>
        <v/>
      </c>
      <c r="G4556" s="43" t="str">
        <f>IF('TSA Input'!J4531="","",IF('TSA Input'!J4531="Yes",'TSA Input'!I4531,""))</f>
        <v/>
      </c>
      <c r="H4556" s="43" t="str">
        <f>IF('TSA Input'!J4531="","",IF('TSA Input'!J4531="Yes",'TSA Input'!E4531,""))</f>
        <v/>
      </c>
      <c r="I4556" s="45" t="str">
        <f t="shared" si="2"/>
        <v/>
      </c>
      <c r="J4556" s="146" t="str">
        <f>IF('TSA Input'!$J4531="","",IF('TSA Input'!$J4531="Yes",'TSA Input'!$C4531,""))</f>
        <v/>
      </c>
      <c r="K4556" s="147" t="str">
        <f>IF('TSA Input'!$J4531="","",IF('TSA Input'!$J4531="Yes",'TSA Input'!$I4531,""))</f>
        <v/>
      </c>
      <c r="L4556" s="147" t="str">
        <f>IF('TSA Input'!$J4531="","",IF('TSA Input'!$J4531="Yes",'TSA Input'!$E4531,""))</f>
        <v/>
      </c>
      <c r="M4556" s="45" t="str">
        <f t="shared" si="3"/>
        <v/>
      </c>
      <c r="N4556" s="48"/>
      <c r="O4556" s="49"/>
      <c r="P4556" s="148" t="s">
        <v>31</v>
      </c>
      <c r="Q4556" s="149" t="s">
        <v>31</v>
      </c>
      <c r="R4556" s="1"/>
    </row>
    <row r="4557" spans="1:18" ht="15.75" hidden="1" customHeight="1">
      <c r="A4557" s="1" t="str">
        <f t="shared" si="1"/>
        <v/>
      </c>
      <c r="B4557" s="1"/>
      <c r="C4557" s="38" t="str">
        <f>IF('TSA Input'!J4532="","",IF('TSA Input'!J4532="Yes",'TSA Input'!B4532,"Ineligible"))</f>
        <v/>
      </c>
      <c r="D4557" s="39" t="str">
        <f>IF('TSA Input'!J4532="","",IF('TSA Input'!J4532="Yes",'TSA Input'!H4532,""))</f>
        <v/>
      </c>
      <c r="E4557" s="40" t="str">
        <f>IF('TSA Input'!J4532="","",IF('TSA Input'!J4532="Yes",'TSA Input'!G4532,""))</f>
        <v/>
      </c>
      <c r="F4557" s="42" t="str">
        <f>IF('TSA Input'!J4532="","",IF('TSA Input'!J4532="Yes",'TSA Input'!C4532,""))</f>
        <v/>
      </c>
      <c r="G4557" s="43" t="str">
        <f>IF('TSA Input'!J4532="","",IF('TSA Input'!J4532="Yes",'TSA Input'!I4532,""))</f>
        <v/>
      </c>
      <c r="H4557" s="43" t="str">
        <f>IF('TSA Input'!J4532="","",IF('TSA Input'!J4532="Yes",'TSA Input'!E4532,""))</f>
        <v/>
      </c>
      <c r="I4557" s="45" t="str">
        <f t="shared" si="2"/>
        <v/>
      </c>
      <c r="J4557" s="146" t="str">
        <f>IF('TSA Input'!$J4532="","",IF('TSA Input'!$J4532="Yes",'TSA Input'!$C4532,""))</f>
        <v/>
      </c>
      <c r="K4557" s="147" t="str">
        <f>IF('TSA Input'!$J4532="","",IF('TSA Input'!$J4532="Yes",'TSA Input'!$I4532,""))</f>
        <v/>
      </c>
      <c r="L4557" s="147" t="str">
        <f>IF('TSA Input'!$J4532="","",IF('TSA Input'!$J4532="Yes",'TSA Input'!$E4532,""))</f>
        <v/>
      </c>
      <c r="M4557" s="45" t="str">
        <f t="shared" si="3"/>
        <v/>
      </c>
      <c r="N4557" s="48"/>
      <c r="O4557" s="49"/>
      <c r="P4557" s="148" t="s">
        <v>31</v>
      </c>
      <c r="Q4557" s="149" t="s">
        <v>31</v>
      </c>
      <c r="R4557" s="1"/>
    </row>
    <row r="4558" spans="1:18" ht="15.75" hidden="1" customHeight="1">
      <c r="A4558" s="1" t="str">
        <f t="shared" si="1"/>
        <v/>
      </c>
      <c r="B4558" s="1"/>
      <c r="C4558" s="38" t="str">
        <f>IF('TSA Input'!J4533="","",IF('TSA Input'!J4533="Yes",'TSA Input'!B4533,"Ineligible"))</f>
        <v/>
      </c>
      <c r="D4558" s="39" t="str">
        <f>IF('TSA Input'!J4533="","",IF('TSA Input'!J4533="Yes",'TSA Input'!H4533,""))</f>
        <v/>
      </c>
      <c r="E4558" s="40" t="str">
        <f>IF('TSA Input'!J4533="","",IF('TSA Input'!J4533="Yes",'TSA Input'!G4533,""))</f>
        <v/>
      </c>
      <c r="F4558" s="42" t="str">
        <f>IF('TSA Input'!J4533="","",IF('TSA Input'!J4533="Yes",'TSA Input'!C4533,""))</f>
        <v/>
      </c>
      <c r="G4558" s="43" t="str">
        <f>IF('TSA Input'!J4533="","",IF('TSA Input'!J4533="Yes",'TSA Input'!I4533,""))</f>
        <v/>
      </c>
      <c r="H4558" s="43" t="str">
        <f>IF('TSA Input'!J4533="","",IF('TSA Input'!J4533="Yes",'TSA Input'!E4533,""))</f>
        <v/>
      </c>
      <c r="I4558" s="45" t="str">
        <f t="shared" si="2"/>
        <v/>
      </c>
      <c r="J4558" s="146" t="str">
        <f>IF('TSA Input'!$J4533="","",IF('TSA Input'!$J4533="Yes",'TSA Input'!$C4533,""))</f>
        <v/>
      </c>
      <c r="K4558" s="147" t="str">
        <f>IF('TSA Input'!$J4533="","",IF('TSA Input'!$J4533="Yes",'TSA Input'!$I4533,""))</f>
        <v/>
      </c>
      <c r="L4558" s="147" t="str">
        <f>IF('TSA Input'!$J4533="","",IF('TSA Input'!$J4533="Yes",'TSA Input'!$E4533,""))</f>
        <v/>
      </c>
      <c r="M4558" s="45" t="str">
        <f t="shared" si="3"/>
        <v/>
      </c>
      <c r="N4558" s="48"/>
      <c r="O4558" s="49"/>
      <c r="P4558" s="148" t="s">
        <v>31</v>
      </c>
      <c r="Q4558" s="149" t="s">
        <v>31</v>
      </c>
      <c r="R4558" s="1"/>
    </row>
    <row r="4559" spans="1:18" ht="15.75" hidden="1" customHeight="1">
      <c r="A4559" s="1" t="str">
        <f t="shared" si="1"/>
        <v/>
      </c>
      <c r="B4559" s="1"/>
      <c r="C4559" s="38" t="str">
        <f>IF('TSA Input'!J4534="","",IF('TSA Input'!J4534="Yes",'TSA Input'!B4534,"Ineligible"))</f>
        <v/>
      </c>
      <c r="D4559" s="39" t="str">
        <f>IF('TSA Input'!J4534="","",IF('TSA Input'!J4534="Yes",'TSA Input'!H4534,""))</f>
        <v/>
      </c>
      <c r="E4559" s="40" t="str">
        <f>IF('TSA Input'!J4534="","",IF('TSA Input'!J4534="Yes",'TSA Input'!G4534,""))</f>
        <v/>
      </c>
      <c r="F4559" s="42" t="str">
        <f>IF('TSA Input'!J4534="","",IF('TSA Input'!J4534="Yes",'TSA Input'!C4534,""))</f>
        <v/>
      </c>
      <c r="G4559" s="43" t="str">
        <f>IF('TSA Input'!J4534="","",IF('TSA Input'!J4534="Yes",'TSA Input'!I4534,""))</f>
        <v/>
      </c>
      <c r="H4559" s="43" t="str">
        <f>IF('TSA Input'!J4534="","",IF('TSA Input'!J4534="Yes",'TSA Input'!E4534,""))</f>
        <v/>
      </c>
      <c r="I4559" s="45" t="str">
        <f t="shared" si="2"/>
        <v/>
      </c>
      <c r="J4559" s="146" t="str">
        <f>IF('TSA Input'!$J4534="","",IF('TSA Input'!$J4534="Yes",'TSA Input'!$C4534,""))</f>
        <v/>
      </c>
      <c r="K4559" s="147" t="str">
        <f>IF('TSA Input'!$J4534="","",IF('TSA Input'!$J4534="Yes",'TSA Input'!$I4534,""))</f>
        <v/>
      </c>
      <c r="L4559" s="147" t="str">
        <f>IF('TSA Input'!$J4534="","",IF('TSA Input'!$J4534="Yes",'TSA Input'!$E4534,""))</f>
        <v/>
      </c>
      <c r="M4559" s="45" t="str">
        <f t="shared" si="3"/>
        <v/>
      </c>
      <c r="N4559" s="48"/>
      <c r="O4559" s="49"/>
      <c r="P4559" s="148" t="s">
        <v>31</v>
      </c>
      <c r="Q4559" s="149" t="s">
        <v>31</v>
      </c>
      <c r="R4559" s="1"/>
    </row>
    <row r="4560" spans="1:18" ht="15.75" hidden="1" customHeight="1">
      <c r="A4560" s="1" t="str">
        <f t="shared" si="1"/>
        <v/>
      </c>
      <c r="B4560" s="1"/>
      <c r="C4560" s="38" t="str">
        <f>IF('TSA Input'!J4535="","",IF('TSA Input'!J4535="Yes",'TSA Input'!B4535,"Ineligible"))</f>
        <v/>
      </c>
      <c r="D4560" s="39" t="str">
        <f>IF('TSA Input'!J4535="","",IF('TSA Input'!J4535="Yes",'TSA Input'!H4535,""))</f>
        <v/>
      </c>
      <c r="E4560" s="40" t="str">
        <f>IF('TSA Input'!J4535="","",IF('TSA Input'!J4535="Yes",'TSA Input'!G4535,""))</f>
        <v/>
      </c>
      <c r="F4560" s="42" t="str">
        <f>IF('TSA Input'!J4535="","",IF('TSA Input'!J4535="Yes",'TSA Input'!C4535,""))</f>
        <v/>
      </c>
      <c r="G4560" s="43" t="str">
        <f>IF('TSA Input'!J4535="","",IF('TSA Input'!J4535="Yes",'TSA Input'!I4535,""))</f>
        <v/>
      </c>
      <c r="H4560" s="43" t="str">
        <f>IF('TSA Input'!J4535="","",IF('TSA Input'!J4535="Yes",'TSA Input'!E4535,""))</f>
        <v/>
      </c>
      <c r="I4560" s="45" t="str">
        <f t="shared" si="2"/>
        <v/>
      </c>
      <c r="J4560" s="146" t="str">
        <f>IF('TSA Input'!$J4535="","",IF('TSA Input'!$J4535="Yes",'TSA Input'!$C4535,""))</f>
        <v/>
      </c>
      <c r="K4560" s="147" t="str">
        <f>IF('TSA Input'!$J4535="","",IF('TSA Input'!$J4535="Yes",'TSA Input'!$I4535,""))</f>
        <v/>
      </c>
      <c r="L4560" s="147" t="str">
        <f>IF('TSA Input'!$J4535="","",IF('TSA Input'!$J4535="Yes",'TSA Input'!$E4535,""))</f>
        <v/>
      </c>
      <c r="M4560" s="45" t="str">
        <f t="shared" si="3"/>
        <v/>
      </c>
      <c r="N4560" s="48"/>
      <c r="O4560" s="49"/>
      <c r="P4560" s="148" t="s">
        <v>31</v>
      </c>
      <c r="Q4560" s="149" t="s">
        <v>31</v>
      </c>
      <c r="R4560" s="1"/>
    </row>
    <row r="4561" spans="1:18" ht="15.75" hidden="1" customHeight="1">
      <c r="A4561" s="1" t="str">
        <f t="shared" si="1"/>
        <v/>
      </c>
      <c r="B4561" s="1"/>
      <c r="C4561" s="38" t="str">
        <f>IF('TSA Input'!J4536="","",IF('TSA Input'!J4536="Yes",'TSA Input'!B4536,"Ineligible"))</f>
        <v/>
      </c>
      <c r="D4561" s="39" t="str">
        <f>IF('TSA Input'!J4536="","",IF('TSA Input'!J4536="Yes",'TSA Input'!H4536,""))</f>
        <v/>
      </c>
      <c r="E4561" s="40" t="str">
        <f>IF('TSA Input'!J4536="","",IF('TSA Input'!J4536="Yes",'TSA Input'!G4536,""))</f>
        <v/>
      </c>
      <c r="F4561" s="42" t="str">
        <f>IF('TSA Input'!J4536="","",IF('TSA Input'!J4536="Yes",'TSA Input'!C4536,""))</f>
        <v/>
      </c>
      <c r="G4561" s="43" t="str">
        <f>IF('TSA Input'!J4536="","",IF('TSA Input'!J4536="Yes",'TSA Input'!I4536,""))</f>
        <v/>
      </c>
      <c r="H4561" s="43" t="str">
        <f>IF('TSA Input'!J4536="","",IF('TSA Input'!J4536="Yes",'TSA Input'!E4536,""))</f>
        <v/>
      </c>
      <c r="I4561" s="45" t="str">
        <f t="shared" si="2"/>
        <v/>
      </c>
      <c r="J4561" s="146" t="str">
        <f>IF('TSA Input'!$J4536="","",IF('TSA Input'!$J4536="Yes",'TSA Input'!$C4536,""))</f>
        <v/>
      </c>
      <c r="K4561" s="147" t="str">
        <f>IF('TSA Input'!$J4536="","",IF('TSA Input'!$J4536="Yes",'TSA Input'!$I4536,""))</f>
        <v/>
      </c>
      <c r="L4561" s="147" t="str">
        <f>IF('TSA Input'!$J4536="","",IF('TSA Input'!$J4536="Yes",'TSA Input'!$E4536,""))</f>
        <v/>
      </c>
      <c r="M4561" s="45" t="str">
        <f t="shared" si="3"/>
        <v/>
      </c>
      <c r="N4561" s="48"/>
      <c r="O4561" s="49"/>
      <c r="P4561" s="148" t="s">
        <v>31</v>
      </c>
      <c r="Q4561" s="149" t="s">
        <v>31</v>
      </c>
      <c r="R4561" s="1"/>
    </row>
    <row r="4562" spans="1:18" ht="15.75" hidden="1" customHeight="1">
      <c r="A4562" s="1" t="str">
        <f t="shared" si="1"/>
        <v/>
      </c>
      <c r="B4562" s="1"/>
      <c r="C4562" s="38" t="str">
        <f>IF('TSA Input'!J4537="","",IF('TSA Input'!J4537="Yes",'TSA Input'!B4537,"Ineligible"))</f>
        <v/>
      </c>
      <c r="D4562" s="39" t="str">
        <f>IF('TSA Input'!J4537="","",IF('TSA Input'!J4537="Yes",'TSA Input'!H4537,""))</f>
        <v/>
      </c>
      <c r="E4562" s="40" t="str">
        <f>IF('TSA Input'!J4537="","",IF('TSA Input'!J4537="Yes",'TSA Input'!G4537,""))</f>
        <v/>
      </c>
      <c r="F4562" s="42" t="str">
        <f>IF('TSA Input'!J4537="","",IF('TSA Input'!J4537="Yes",'TSA Input'!C4537,""))</f>
        <v/>
      </c>
      <c r="G4562" s="43" t="str">
        <f>IF('TSA Input'!J4537="","",IF('TSA Input'!J4537="Yes",'TSA Input'!I4537,""))</f>
        <v/>
      </c>
      <c r="H4562" s="43" t="str">
        <f>IF('TSA Input'!J4537="","",IF('TSA Input'!J4537="Yes",'TSA Input'!E4537,""))</f>
        <v/>
      </c>
      <c r="I4562" s="45" t="str">
        <f t="shared" si="2"/>
        <v/>
      </c>
      <c r="J4562" s="146" t="str">
        <f>IF('TSA Input'!$J4537="","",IF('TSA Input'!$J4537="Yes",'TSA Input'!$C4537,""))</f>
        <v/>
      </c>
      <c r="K4562" s="147" t="str">
        <f>IF('TSA Input'!$J4537="","",IF('TSA Input'!$J4537="Yes",'TSA Input'!$I4537,""))</f>
        <v/>
      </c>
      <c r="L4562" s="147" t="str">
        <f>IF('TSA Input'!$J4537="","",IF('TSA Input'!$J4537="Yes",'TSA Input'!$E4537,""))</f>
        <v/>
      </c>
      <c r="M4562" s="45" t="str">
        <f t="shared" si="3"/>
        <v/>
      </c>
      <c r="N4562" s="48"/>
      <c r="O4562" s="49"/>
      <c r="P4562" s="148" t="s">
        <v>31</v>
      </c>
      <c r="Q4562" s="149" t="s">
        <v>31</v>
      </c>
      <c r="R4562" s="1"/>
    </row>
    <row r="4563" spans="1:18" ht="15.75" hidden="1" customHeight="1">
      <c r="A4563" s="1" t="str">
        <f t="shared" si="1"/>
        <v/>
      </c>
      <c r="B4563" s="1"/>
      <c r="C4563" s="38" t="str">
        <f>IF('TSA Input'!J4538="","",IF('TSA Input'!J4538="Yes",'TSA Input'!B4538,"Ineligible"))</f>
        <v/>
      </c>
      <c r="D4563" s="39" t="str">
        <f>IF('TSA Input'!J4538="","",IF('TSA Input'!J4538="Yes",'TSA Input'!H4538,""))</f>
        <v/>
      </c>
      <c r="E4563" s="40" t="str">
        <f>IF('TSA Input'!J4538="","",IF('TSA Input'!J4538="Yes",'TSA Input'!G4538,""))</f>
        <v/>
      </c>
      <c r="F4563" s="42" t="str">
        <f>IF('TSA Input'!J4538="","",IF('TSA Input'!J4538="Yes",'TSA Input'!C4538,""))</f>
        <v/>
      </c>
      <c r="G4563" s="43" t="str">
        <f>IF('TSA Input'!J4538="","",IF('TSA Input'!J4538="Yes",'TSA Input'!I4538,""))</f>
        <v/>
      </c>
      <c r="H4563" s="43" t="str">
        <f>IF('TSA Input'!J4538="","",IF('TSA Input'!J4538="Yes",'TSA Input'!E4538,""))</f>
        <v/>
      </c>
      <c r="I4563" s="45" t="str">
        <f t="shared" si="2"/>
        <v/>
      </c>
      <c r="J4563" s="146" t="str">
        <f>IF('TSA Input'!$J4538="","",IF('TSA Input'!$J4538="Yes",'TSA Input'!$C4538,""))</f>
        <v/>
      </c>
      <c r="K4563" s="147" t="str">
        <f>IF('TSA Input'!$J4538="","",IF('TSA Input'!$J4538="Yes",'TSA Input'!$I4538,""))</f>
        <v/>
      </c>
      <c r="L4563" s="147" t="str">
        <f>IF('TSA Input'!$J4538="","",IF('TSA Input'!$J4538="Yes",'TSA Input'!$E4538,""))</f>
        <v/>
      </c>
      <c r="M4563" s="45" t="str">
        <f t="shared" si="3"/>
        <v/>
      </c>
      <c r="N4563" s="48"/>
      <c r="O4563" s="49"/>
      <c r="P4563" s="148" t="s">
        <v>31</v>
      </c>
      <c r="Q4563" s="149" t="s">
        <v>31</v>
      </c>
      <c r="R4563" s="1"/>
    </row>
    <row r="4564" spans="1:18" ht="15.75" hidden="1" customHeight="1">
      <c r="A4564" s="1" t="str">
        <f t="shared" si="1"/>
        <v/>
      </c>
      <c r="B4564" s="1"/>
      <c r="C4564" s="38" t="str">
        <f>IF('TSA Input'!J4539="","",IF('TSA Input'!J4539="Yes",'TSA Input'!B4539,"Ineligible"))</f>
        <v/>
      </c>
      <c r="D4564" s="39" t="str">
        <f>IF('TSA Input'!J4539="","",IF('TSA Input'!J4539="Yes",'TSA Input'!H4539,""))</f>
        <v/>
      </c>
      <c r="E4564" s="40" t="str">
        <f>IF('TSA Input'!J4539="","",IF('TSA Input'!J4539="Yes",'TSA Input'!G4539,""))</f>
        <v/>
      </c>
      <c r="F4564" s="42" t="str">
        <f>IF('TSA Input'!J4539="","",IF('TSA Input'!J4539="Yes",'TSA Input'!C4539,""))</f>
        <v/>
      </c>
      <c r="G4564" s="43" t="str">
        <f>IF('TSA Input'!J4539="","",IF('TSA Input'!J4539="Yes",'TSA Input'!I4539,""))</f>
        <v/>
      </c>
      <c r="H4564" s="43" t="str">
        <f>IF('TSA Input'!J4539="","",IF('TSA Input'!J4539="Yes",'TSA Input'!E4539,""))</f>
        <v/>
      </c>
      <c r="I4564" s="45" t="str">
        <f t="shared" si="2"/>
        <v/>
      </c>
      <c r="J4564" s="146" t="str">
        <f>IF('TSA Input'!$J4539="","",IF('TSA Input'!$J4539="Yes",'TSA Input'!$C4539,""))</f>
        <v/>
      </c>
      <c r="K4564" s="147" t="str">
        <f>IF('TSA Input'!$J4539="","",IF('TSA Input'!$J4539="Yes",'TSA Input'!$I4539,""))</f>
        <v/>
      </c>
      <c r="L4564" s="147" t="str">
        <f>IF('TSA Input'!$J4539="","",IF('TSA Input'!$J4539="Yes",'TSA Input'!$E4539,""))</f>
        <v/>
      </c>
      <c r="M4564" s="45" t="str">
        <f t="shared" si="3"/>
        <v/>
      </c>
      <c r="N4564" s="48"/>
      <c r="O4564" s="49"/>
      <c r="P4564" s="148" t="s">
        <v>31</v>
      </c>
      <c r="Q4564" s="149" t="s">
        <v>31</v>
      </c>
      <c r="R4564" s="1"/>
    </row>
    <row r="4565" spans="1:18" ht="15.75" hidden="1" customHeight="1">
      <c r="A4565" s="1" t="str">
        <f t="shared" si="1"/>
        <v/>
      </c>
      <c r="B4565" s="1"/>
      <c r="C4565" s="38" t="str">
        <f>IF('TSA Input'!J4540="","",IF('TSA Input'!J4540="Yes",'TSA Input'!B4540,"Ineligible"))</f>
        <v/>
      </c>
      <c r="D4565" s="39" t="str">
        <f>IF('TSA Input'!J4540="","",IF('TSA Input'!J4540="Yes",'TSA Input'!H4540,""))</f>
        <v/>
      </c>
      <c r="E4565" s="40" t="str">
        <f>IF('TSA Input'!J4540="","",IF('TSA Input'!J4540="Yes",'TSA Input'!G4540,""))</f>
        <v/>
      </c>
      <c r="F4565" s="42" t="str">
        <f>IF('TSA Input'!J4540="","",IF('TSA Input'!J4540="Yes",'TSA Input'!C4540,""))</f>
        <v/>
      </c>
      <c r="G4565" s="43" t="str">
        <f>IF('TSA Input'!J4540="","",IF('TSA Input'!J4540="Yes",'TSA Input'!I4540,""))</f>
        <v/>
      </c>
      <c r="H4565" s="43" t="str">
        <f>IF('TSA Input'!J4540="","",IF('TSA Input'!J4540="Yes",'TSA Input'!E4540,""))</f>
        <v/>
      </c>
      <c r="I4565" s="45" t="str">
        <f t="shared" si="2"/>
        <v/>
      </c>
      <c r="J4565" s="146" t="str">
        <f>IF('TSA Input'!$J4540="","",IF('TSA Input'!$J4540="Yes",'TSA Input'!$C4540,""))</f>
        <v/>
      </c>
      <c r="K4565" s="147" t="str">
        <f>IF('TSA Input'!$J4540="","",IF('TSA Input'!$J4540="Yes",'TSA Input'!$I4540,""))</f>
        <v/>
      </c>
      <c r="L4565" s="147" t="str">
        <f>IF('TSA Input'!$J4540="","",IF('TSA Input'!$J4540="Yes",'TSA Input'!$E4540,""))</f>
        <v/>
      </c>
      <c r="M4565" s="45" t="str">
        <f t="shared" si="3"/>
        <v/>
      </c>
      <c r="N4565" s="48"/>
      <c r="O4565" s="49"/>
      <c r="P4565" s="148" t="s">
        <v>31</v>
      </c>
      <c r="Q4565" s="149" t="s">
        <v>31</v>
      </c>
      <c r="R4565" s="1"/>
    </row>
    <row r="4566" spans="1:18" ht="15.75" hidden="1" customHeight="1">
      <c r="A4566" s="1" t="str">
        <f t="shared" si="1"/>
        <v/>
      </c>
      <c r="B4566" s="1"/>
      <c r="C4566" s="38" t="str">
        <f>IF('TSA Input'!J4541="","",IF('TSA Input'!J4541="Yes",'TSA Input'!B4541,"Ineligible"))</f>
        <v/>
      </c>
      <c r="D4566" s="39" t="str">
        <f>IF('TSA Input'!J4541="","",IF('TSA Input'!J4541="Yes",'TSA Input'!H4541,""))</f>
        <v/>
      </c>
      <c r="E4566" s="40" t="str">
        <f>IF('TSA Input'!J4541="","",IF('TSA Input'!J4541="Yes",'TSA Input'!G4541,""))</f>
        <v/>
      </c>
      <c r="F4566" s="42" t="str">
        <f>IF('TSA Input'!J4541="","",IF('TSA Input'!J4541="Yes",'TSA Input'!C4541,""))</f>
        <v/>
      </c>
      <c r="G4566" s="43" t="str">
        <f>IF('TSA Input'!J4541="","",IF('TSA Input'!J4541="Yes",'TSA Input'!I4541,""))</f>
        <v/>
      </c>
      <c r="H4566" s="43" t="str">
        <f>IF('TSA Input'!J4541="","",IF('TSA Input'!J4541="Yes",'TSA Input'!E4541,""))</f>
        <v/>
      </c>
      <c r="I4566" s="45" t="str">
        <f t="shared" si="2"/>
        <v/>
      </c>
      <c r="J4566" s="146" t="str">
        <f>IF('TSA Input'!$J4541="","",IF('TSA Input'!$J4541="Yes",'TSA Input'!$C4541,""))</f>
        <v/>
      </c>
      <c r="K4566" s="147" t="str">
        <f>IF('TSA Input'!$J4541="","",IF('TSA Input'!$J4541="Yes",'TSA Input'!$I4541,""))</f>
        <v/>
      </c>
      <c r="L4566" s="147" t="str">
        <f>IF('TSA Input'!$J4541="","",IF('TSA Input'!$J4541="Yes",'TSA Input'!$E4541,""))</f>
        <v/>
      </c>
      <c r="M4566" s="45" t="str">
        <f t="shared" si="3"/>
        <v/>
      </c>
      <c r="N4566" s="48"/>
      <c r="O4566" s="49"/>
      <c r="P4566" s="148" t="s">
        <v>31</v>
      </c>
      <c r="Q4566" s="149" t="s">
        <v>31</v>
      </c>
      <c r="R4566" s="1"/>
    </row>
    <row r="4567" spans="1:18" ht="15.75" hidden="1" customHeight="1">
      <c r="A4567" s="1" t="str">
        <f t="shared" si="1"/>
        <v/>
      </c>
      <c r="B4567" s="1"/>
      <c r="C4567" s="38" t="str">
        <f>IF('TSA Input'!J4542="","",IF('TSA Input'!J4542="Yes",'TSA Input'!B4542,"Ineligible"))</f>
        <v/>
      </c>
      <c r="D4567" s="39" t="str">
        <f>IF('TSA Input'!J4542="","",IF('TSA Input'!J4542="Yes",'TSA Input'!H4542,""))</f>
        <v/>
      </c>
      <c r="E4567" s="40" t="str">
        <f>IF('TSA Input'!J4542="","",IF('TSA Input'!J4542="Yes",'TSA Input'!G4542,""))</f>
        <v/>
      </c>
      <c r="F4567" s="42" t="str">
        <f>IF('TSA Input'!J4542="","",IF('TSA Input'!J4542="Yes",'TSA Input'!C4542,""))</f>
        <v/>
      </c>
      <c r="G4567" s="43" t="str">
        <f>IF('TSA Input'!J4542="","",IF('TSA Input'!J4542="Yes",'TSA Input'!I4542,""))</f>
        <v/>
      </c>
      <c r="H4567" s="43" t="str">
        <f>IF('TSA Input'!J4542="","",IF('TSA Input'!J4542="Yes",'TSA Input'!E4542,""))</f>
        <v/>
      </c>
      <c r="I4567" s="45" t="str">
        <f t="shared" si="2"/>
        <v/>
      </c>
      <c r="J4567" s="146" t="str">
        <f>IF('TSA Input'!$J4542="","",IF('TSA Input'!$J4542="Yes",'TSA Input'!$C4542,""))</f>
        <v/>
      </c>
      <c r="K4567" s="147" t="str">
        <f>IF('TSA Input'!$J4542="","",IF('TSA Input'!$J4542="Yes",'TSA Input'!$I4542,""))</f>
        <v/>
      </c>
      <c r="L4567" s="147" t="str">
        <f>IF('TSA Input'!$J4542="","",IF('TSA Input'!$J4542="Yes",'TSA Input'!$E4542,""))</f>
        <v/>
      </c>
      <c r="M4567" s="45" t="str">
        <f t="shared" si="3"/>
        <v/>
      </c>
      <c r="N4567" s="48"/>
      <c r="O4567" s="49"/>
      <c r="P4567" s="148" t="s">
        <v>31</v>
      </c>
      <c r="Q4567" s="149" t="s">
        <v>31</v>
      </c>
      <c r="R4567" s="1"/>
    </row>
    <row r="4568" spans="1:18" ht="15.75" hidden="1" customHeight="1">
      <c r="A4568" s="1" t="str">
        <f t="shared" si="1"/>
        <v/>
      </c>
      <c r="B4568" s="1"/>
      <c r="C4568" s="38" t="str">
        <f>IF('TSA Input'!J4543="","",IF('TSA Input'!J4543="Yes",'TSA Input'!B4543,"Ineligible"))</f>
        <v/>
      </c>
      <c r="D4568" s="39" t="str">
        <f>IF('TSA Input'!J4543="","",IF('TSA Input'!J4543="Yes",'TSA Input'!H4543,""))</f>
        <v/>
      </c>
      <c r="E4568" s="40" t="str">
        <f>IF('TSA Input'!J4543="","",IF('TSA Input'!J4543="Yes",'TSA Input'!G4543,""))</f>
        <v/>
      </c>
      <c r="F4568" s="42" t="str">
        <f>IF('TSA Input'!J4543="","",IF('TSA Input'!J4543="Yes",'TSA Input'!C4543,""))</f>
        <v/>
      </c>
      <c r="G4568" s="43" t="str">
        <f>IF('TSA Input'!J4543="","",IF('TSA Input'!J4543="Yes",'TSA Input'!I4543,""))</f>
        <v/>
      </c>
      <c r="H4568" s="43" t="str">
        <f>IF('TSA Input'!J4543="","",IF('TSA Input'!J4543="Yes",'TSA Input'!E4543,""))</f>
        <v/>
      </c>
      <c r="I4568" s="45" t="str">
        <f t="shared" si="2"/>
        <v/>
      </c>
      <c r="J4568" s="146" t="str">
        <f>IF('TSA Input'!$J4543="","",IF('TSA Input'!$J4543="Yes",'TSA Input'!$C4543,""))</f>
        <v/>
      </c>
      <c r="K4568" s="147" t="str">
        <f>IF('TSA Input'!$J4543="","",IF('TSA Input'!$J4543="Yes",'TSA Input'!$I4543,""))</f>
        <v/>
      </c>
      <c r="L4568" s="147" t="str">
        <f>IF('TSA Input'!$J4543="","",IF('TSA Input'!$J4543="Yes",'TSA Input'!$E4543,""))</f>
        <v/>
      </c>
      <c r="M4568" s="45" t="str">
        <f t="shared" si="3"/>
        <v/>
      </c>
      <c r="N4568" s="48"/>
      <c r="O4568" s="49"/>
      <c r="P4568" s="148" t="s">
        <v>31</v>
      </c>
      <c r="Q4568" s="149" t="s">
        <v>31</v>
      </c>
      <c r="R4568" s="1"/>
    </row>
    <row r="4569" spans="1:18" ht="15.75" hidden="1" customHeight="1">
      <c r="A4569" s="1" t="str">
        <f t="shared" si="1"/>
        <v/>
      </c>
      <c r="B4569" s="1"/>
      <c r="C4569" s="38" t="str">
        <f>IF('TSA Input'!J4544="","",IF('TSA Input'!J4544="Yes",'TSA Input'!B4544,"Ineligible"))</f>
        <v/>
      </c>
      <c r="D4569" s="39" t="str">
        <f>IF('TSA Input'!J4544="","",IF('TSA Input'!J4544="Yes",'TSA Input'!H4544,""))</f>
        <v/>
      </c>
      <c r="E4569" s="40" t="str">
        <f>IF('TSA Input'!J4544="","",IF('TSA Input'!J4544="Yes",'TSA Input'!G4544,""))</f>
        <v/>
      </c>
      <c r="F4569" s="42" t="str">
        <f>IF('TSA Input'!J4544="","",IF('TSA Input'!J4544="Yes",'TSA Input'!C4544,""))</f>
        <v/>
      </c>
      <c r="G4569" s="43" t="str">
        <f>IF('TSA Input'!J4544="","",IF('TSA Input'!J4544="Yes",'TSA Input'!I4544,""))</f>
        <v/>
      </c>
      <c r="H4569" s="43" t="str">
        <f>IF('TSA Input'!J4544="","",IF('TSA Input'!J4544="Yes",'TSA Input'!E4544,""))</f>
        <v/>
      </c>
      <c r="I4569" s="45" t="str">
        <f t="shared" si="2"/>
        <v/>
      </c>
      <c r="J4569" s="146" t="str">
        <f>IF('TSA Input'!$J4544="","",IF('TSA Input'!$J4544="Yes",'TSA Input'!$C4544,""))</f>
        <v/>
      </c>
      <c r="K4569" s="147" t="str">
        <f>IF('TSA Input'!$J4544="","",IF('TSA Input'!$J4544="Yes",'TSA Input'!$I4544,""))</f>
        <v/>
      </c>
      <c r="L4569" s="147" t="str">
        <f>IF('TSA Input'!$J4544="","",IF('TSA Input'!$J4544="Yes",'TSA Input'!$E4544,""))</f>
        <v/>
      </c>
      <c r="M4569" s="45" t="str">
        <f t="shared" si="3"/>
        <v/>
      </c>
      <c r="N4569" s="48"/>
      <c r="O4569" s="49"/>
      <c r="P4569" s="148" t="s">
        <v>31</v>
      </c>
      <c r="Q4569" s="149" t="s">
        <v>31</v>
      </c>
      <c r="R4569" s="1"/>
    </row>
    <row r="4570" spans="1:18" ht="15.75" hidden="1" customHeight="1">
      <c r="A4570" s="1" t="str">
        <f t="shared" si="1"/>
        <v/>
      </c>
      <c r="B4570" s="1"/>
      <c r="C4570" s="38" t="str">
        <f>IF('TSA Input'!J4545="","",IF('TSA Input'!J4545="Yes",'TSA Input'!B4545,"Ineligible"))</f>
        <v/>
      </c>
      <c r="D4570" s="39" t="str">
        <f>IF('TSA Input'!J4545="","",IF('TSA Input'!J4545="Yes",'TSA Input'!H4545,""))</f>
        <v/>
      </c>
      <c r="E4570" s="40" t="str">
        <f>IF('TSA Input'!J4545="","",IF('TSA Input'!J4545="Yes",'TSA Input'!G4545,""))</f>
        <v/>
      </c>
      <c r="F4570" s="42" t="str">
        <f>IF('TSA Input'!J4545="","",IF('TSA Input'!J4545="Yes",'TSA Input'!C4545,""))</f>
        <v/>
      </c>
      <c r="G4570" s="43" t="str">
        <f>IF('TSA Input'!J4545="","",IF('TSA Input'!J4545="Yes",'TSA Input'!I4545,""))</f>
        <v/>
      </c>
      <c r="H4570" s="43" t="str">
        <f>IF('TSA Input'!J4545="","",IF('TSA Input'!J4545="Yes",'TSA Input'!E4545,""))</f>
        <v/>
      </c>
      <c r="I4570" s="45" t="str">
        <f t="shared" si="2"/>
        <v/>
      </c>
      <c r="J4570" s="146" t="str">
        <f>IF('TSA Input'!$J4545="","",IF('TSA Input'!$J4545="Yes",'TSA Input'!$C4545,""))</f>
        <v/>
      </c>
      <c r="K4570" s="147" t="str">
        <f>IF('TSA Input'!$J4545="","",IF('TSA Input'!$J4545="Yes",'TSA Input'!$I4545,""))</f>
        <v/>
      </c>
      <c r="L4570" s="147" t="str">
        <f>IF('TSA Input'!$J4545="","",IF('TSA Input'!$J4545="Yes",'TSA Input'!$E4545,""))</f>
        <v/>
      </c>
      <c r="M4570" s="45" t="str">
        <f t="shared" si="3"/>
        <v/>
      </c>
      <c r="N4570" s="48"/>
      <c r="O4570" s="49"/>
      <c r="P4570" s="148" t="s">
        <v>31</v>
      </c>
      <c r="Q4570" s="149" t="s">
        <v>31</v>
      </c>
      <c r="R4570" s="1"/>
    </row>
    <row r="4571" spans="1:18" ht="15.75" hidden="1" customHeight="1">
      <c r="A4571" s="1" t="str">
        <f t="shared" si="1"/>
        <v/>
      </c>
      <c r="B4571" s="1"/>
      <c r="C4571" s="38" t="str">
        <f>IF('TSA Input'!J4546="","",IF('TSA Input'!J4546="Yes",'TSA Input'!B4546,"Ineligible"))</f>
        <v/>
      </c>
      <c r="D4571" s="39" t="str">
        <f>IF('TSA Input'!J4546="","",IF('TSA Input'!J4546="Yes",'TSA Input'!H4546,""))</f>
        <v/>
      </c>
      <c r="E4571" s="40" t="str">
        <f>IF('TSA Input'!J4546="","",IF('TSA Input'!J4546="Yes",'TSA Input'!G4546,""))</f>
        <v/>
      </c>
      <c r="F4571" s="42" t="str">
        <f>IF('TSA Input'!J4546="","",IF('TSA Input'!J4546="Yes",'TSA Input'!C4546,""))</f>
        <v/>
      </c>
      <c r="G4571" s="43" t="str">
        <f>IF('TSA Input'!J4546="","",IF('TSA Input'!J4546="Yes",'TSA Input'!I4546,""))</f>
        <v/>
      </c>
      <c r="H4571" s="43" t="str">
        <f>IF('TSA Input'!J4546="","",IF('TSA Input'!J4546="Yes",'TSA Input'!E4546,""))</f>
        <v/>
      </c>
      <c r="I4571" s="45" t="str">
        <f t="shared" si="2"/>
        <v/>
      </c>
      <c r="J4571" s="146" t="str">
        <f>IF('TSA Input'!$J4546="","",IF('TSA Input'!$J4546="Yes",'TSA Input'!$C4546,""))</f>
        <v/>
      </c>
      <c r="K4571" s="147" t="str">
        <f>IF('TSA Input'!$J4546="","",IF('TSA Input'!$J4546="Yes",'TSA Input'!$I4546,""))</f>
        <v/>
      </c>
      <c r="L4571" s="147" t="str">
        <f>IF('TSA Input'!$J4546="","",IF('TSA Input'!$J4546="Yes",'TSA Input'!$E4546,""))</f>
        <v/>
      </c>
      <c r="M4571" s="45" t="str">
        <f t="shared" si="3"/>
        <v/>
      </c>
      <c r="N4571" s="48"/>
      <c r="O4571" s="49"/>
      <c r="P4571" s="148" t="s">
        <v>31</v>
      </c>
      <c r="Q4571" s="149" t="s">
        <v>31</v>
      </c>
      <c r="R4571" s="1"/>
    </row>
    <row r="4572" spans="1:18" ht="15.75" hidden="1" customHeight="1">
      <c r="A4572" s="1" t="str">
        <f t="shared" si="1"/>
        <v/>
      </c>
      <c r="B4572" s="1"/>
      <c r="C4572" s="38" t="str">
        <f>IF('TSA Input'!J4547="","",IF('TSA Input'!J4547="Yes",'TSA Input'!B4547,"Ineligible"))</f>
        <v/>
      </c>
      <c r="D4572" s="39" t="str">
        <f>IF('TSA Input'!J4547="","",IF('TSA Input'!J4547="Yes",'TSA Input'!H4547,""))</f>
        <v/>
      </c>
      <c r="E4572" s="40" t="str">
        <f>IF('TSA Input'!J4547="","",IF('TSA Input'!J4547="Yes",'TSA Input'!G4547,""))</f>
        <v/>
      </c>
      <c r="F4572" s="42" t="str">
        <f>IF('TSA Input'!J4547="","",IF('TSA Input'!J4547="Yes",'TSA Input'!C4547,""))</f>
        <v/>
      </c>
      <c r="G4572" s="43" t="str">
        <f>IF('TSA Input'!J4547="","",IF('TSA Input'!J4547="Yes",'TSA Input'!I4547,""))</f>
        <v/>
      </c>
      <c r="H4572" s="43" t="str">
        <f>IF('TSA Input'!J4547="","",IF('TSA Input'!J4547="Yes",'TSA Input'!E4547,""))</f>
        <v/>
      </c>
      <c r="I4572" s="45" t="str">
        <f t="shared" si="2"/>
        <v/>
      </c>
      <c r="J4572" s="146" t="str">
        <f>IF('TSA Input'!$J4547="","",IF('TSA Input'!$J4547="Yes",'TSA Input'!$C4547,""))</f>
        <v/>
      </c>
      <c r="K4572" s="147" t="str">
        <f>IF('TSA Input'!$J4547="","",IF('TSA Input'!$J4547="Yes",'TSA Input'!$I4547,""))</f>
        <v/>
      </c>
      <c r="L4572" s="147" t="str">
        <f>IF('TSA Input'!$J4547="","",IF('TSA Input'!$J4547="Yes",'TSA Input'!$E4547,""))</f>
        <v/>
      </c>
      <c r="M4572" s="45" t="str">
        <f t="shared" si="3"/>
        <v/>
      </c>
      <c r="N4572" s="48"/>
      <c r="O4572" s="49"/>
      <c r="P4572" s="148" t="s">
        <v>31</v>
      </c>
      <c r="Q4572" s="149" t="s">
        <v>31</v>
      </c>
      <c r="R4572" s="1"/>
    </row>
    <row r="4573" spans="1:18" ht="15.75" hidden="1" customHeight="1">
      <c r="A4573" s="1" t="str">
        <f t="shared" si="1"/>
        <v/>
      </c>
      <c r="B4573" s="1"/>
      <c r="C4573" s="38" t="str">
        <f>IF('TSA Input'!J4548="","",IF('TSA Input'!J4548="Yes",'TSA Input'!B4548,"Ineligible"))</f>
        <v/>
      </c>
      <c r="D4573" s="39" t="str">
        <f>IF('TSA Input'!J4548="","",IF('TSA Input'!J4548="Yes",'TSA Input'!H4548,""))</f>
        <v/>
      </c>
      <c r="E4573" s="40" t="str">
        <f>IF('TSA Input'!J4548="","",IF('TSA Input'!J4548="Yes",'TSA Input'!G4548,""))</f>
        <v/>
      </c>
      <c r="F4573" s="42" t="str">
        <f>IF('TSA Input'!J4548="","",IF('TSA Input'!J4548="Yes",'TSA Input'!C4548,""))</f>
        <v/>
      </c>
      <c r="G4573" s="43" t="str">
        <f>IF('TSA Input'!J4548="","",IF('TSA Input'!J4548="Yes",'TSA Input'!I4548,""))</f>
        <v/>
      </c>
      <c r="H4573" s="43" t="str">
        <f>IF('TSA Input'!J4548="","",IF('TSA Input'!J4548="Yes",'TSA Input'!E4548,""))</f>
        <v/>
      </c>
      <c r="I4573" s="45" t="str">
        <f t="shared" si="2"/>
        <v/>
      </c>
      <c r="J4573" s="146" t="str">
        <f>IF('TSA Input'!$J4548="","",IF('TSA Input'!$J4548="Yes",'TSA Input'!$C4548,""))</f>
        <v/>
      </c>
      <c r="K4573" s="147" t="str">
        <f>IF('TSA Input'!$J4548="","",IF('TSA Input'!$J4548="Yes",'TSA Input'!$I4548,""))</f>
        <v/>
      </c>
      <c r="L4573" s="147" t="str">
        <f>IF('TSA Input'!$J4548="","",IF('TSA Input'!$J4548="Yes",'TSA Input'!$E4548,""))</f>
        <v/>
      </c>
      <c r="M4573" s="45" t="str">
        <f t="shared" si="3"/>
        <v/>
      </c>
      <c r="N4573" s="48"/>
      <c r="O4573" s="49"/>
      <c r="P4573" s="148" t="s">
        <v>31</v>
      </c>
      <c r="Q4573" s="149" t="s">
        <v>31</v>
      </c>
      <c r="R4573" s="1"/>
    </row>
    <row r="4574" spans="1:18" ht="15.75" hidden="1" customHeight="1">
      <c r="A4574" s="1" t="str">
        <f t="shared" si="1"/>
        <v/>
      </c>
      <c r="B4574" s="1"/>
      <c r="C4574" s="38" t="str">
        <f>IF('TSA Input'!J4549="","",IF('TSA Input'!J4549="Yes",'TSA Input'!B4549,"Ineligible"))</f>
        <v/>
      </c>
      <c r="D4574" s="39" t="str">
        <f>IF('TSA Input'!J4549="","",IF('TSA Input'!J4549="Yes",'TSA Input'!H4549,""))</f>
        <v/>
      </c>
      <c r="E4574" s="40" t="str">
        <f>IF('TSA Input'!J4549="","",IF('TSA Input'!J4549="Yes",'TSA Input'!G4549,""))</f>
        <v/>
      </c>
      <c r="F4574" s="42" t="str">
        <f>IF('TSA Input'!J4549="","",IF('TSA Input'!J4549="Yes",'TSA Input'!C4549,""))</f>
        <v/>
      </c>
      <c r="G4574" s="43" t="str">
        <f>IF('TSA Input'!J4549="","",IF('TSA Input'!J4549="Yes",'TSA Input'!I4549,""))</f>
        <v/>
      </c>
      <c r="H4574" s="43" t="str">
        <f>IF('TSA Input'!J4549="","",IF('TSA Input'!J4549="Yes",'TSA Input'!E4549,""))</f>
        <v/>
      </c>
      <c r="I4574" s="45" t="str">
        <f t="shared" si="2"/>
        <v/>
      </c>
      <c r="J4574" s="146" t="str">
        <f>IF('TSA Input'!$J4549="","",IF('TSA Input'!$J4549="Yes",'TSA Input'!$C4549,""))</f>
        <v/>
      </c>
      <c r="K4574" s="147" t="str">
        <f>IF('TSA Input'!$J4549="","",IF('TSA Input'!$J4549="Yes",'TSA Input'!$I4549,""))</f>
        <v/>
      </c>
      <c r="L4574" s="147" t="str">
        <f>IF('TSA Input'!$J4549="","",IF('TSA Input'!$J4549="Yes",'TSA Input'!$E4549,""))</f>
        <v/>
      </c>
      <c r="M4574" s="45" t="str">
        <f t="shared" si="3"/>
        <v/>
      </c>
      <c r="N4574" s="48"/>
      <c r="O4574" s="49"/>
      <c r="P4574" s="148" t="s">
        <v>31</v>
      </c>
      <c r="Q4574" s="149" t="s">
        <v>31</v>
      </c>
      <c r="R4574" s="1"/>
    </row>
    <row r="4575" spans="1:18" ht="15.75" hidden="1" customHeight="1">
      <c r="A4575" s="1" t="str">
        <f t="shared" si="1"/>
        <v/>
      </c>
      <c r="B4575" s="1"/>
      <c r="C4575" s="38" t="str">
        <f>IF('TSA Input'!J4550="","",IF('TSA Input'!J4550="Yes",'TSA Input'!B4550,"Ineligible"))</f>
        <v/>
      </c>
      <c r="D4575" s="39" t="str">
        <f>IF('TSA Input'!J4550="","",IF('TSA Input'!J4550="Yes",'TSA Input'!H4550,""))</f>
        <v/>
      </c>
      <c r="E4575" s="40" t="str">
        <f>IF('TSA Input'!J4550="","",IF('TSA Input'!J4550="Yes",'TSA Input'!G4550,""))</f>
        <v/>
      </c>
      <c r="F4575" s="42" t="str">
        <f>IF('TSA Input'!J4550="","",IF('TSA Input'!J4550="Yes",'TSA Input'!C4550,""))</f>
        <v/>
      </c>
      <c r="G4575" s="43" t="str">
        <f>IF('TSA Input'!J4550="","",IF('TSA Input'!J4550="Yes",'TSA Input'!I4550,""))</f>
        <v/>
      </c>
      <c r="H4575" s="43" t="str">
        <f>IF('TSA Input'!J4550="","",IF('TSA Input'!J4550="Yes",'TSA Input'!E4550,""))</f>
        <v/>
      </c>
      <c r="I4575" s="45" t="str">
        <f t="shared" si="2"/>
        <v/>
      </c>
      <c r="J4575" s="146" t="str">
        <f>IF('TSA Input'!$J4550="","",IF('TSA Input'!$J4550="Yes",'TSA Input'!$C4550,""))</f>
        <v/>
      </c>
      <c r="K4575" s="147" t="str">
        <f>IF('TSA Input'!$J4550="","",IF('TSA Input'!$J4550="Yes",'TSA Input'!$I4550,""))</f>
        <v/>
      </c>
      <c r="L4575" s="147" t="str">
        <f>IF('TSA Input'!$J4550="","",IF('TSA Input'!$J4550="Yes",'TSA Input'!$E4550,""))</f>
        <v/>
      </c>
      <c r="M4575" s="45" t="str">
        <f t="shared" si="3"/>
        <v/>
      </c>
      <c r="N4575" s="48"/>
      <c r="O4575" s="49"/>
      <c r="P4575" s="148" t="s">
        <v>31</v>
      </c>
      <c r="Q4575" s="149" t="s">
        <v>31</v>
      </c>
      <c r="R4575" s="1"/>
    </row>
    <row r="4576" spans="1:18" ht="15.75" hidden="1" customHeight="1">
      <c r="A4576" s="1" t="str">
        <f t="shared" si="1"/>
        <v/>
      </c>
      <c r="B4576" s="1"/>
      <c r="C4576" s="38" t="str">
        <f>IF('TSA Input'!J4551="","",IF('TSA Input'!J4551="Yes",'TSA Input'!B4551,"Ineligible"))</f>
        <v/>
      </c>
      <c r="D4576" s="39" t="str">
        <f>IF('TSA Input'!J4551="","",IF('TSA Input'!J4551="Yes",'TSA Input'!H4551,""))</f>
        <v/>
      </c>
      <c r="E4576" s="40" t="str">
        <f>IF('TSA Input'!J4551="","",IF('TSA Input'!J4551="Yes",'TSA Input'!G4551,""))</f>
        <v/>
      </c>
      <c r="F4576" s="42" t="str">
        <f>IF('TSA Input'!J4551="","",IF('TSA Input'!J4551="Yes",'TSA Input'!C4551,""))</f>
        <v/>
      </c>
      <c r="G4576" s="43" t="str">
        <f>IF('TSA Input'!J4551="","",IF('TSA Input'!J4551="Yes",'TSA Input'!I4551,""))</f>
        <v/>
      </c>
      <c r="H4576" s="43" t="str">
        <f>IF('TSA Input'!J4551="","",IF('TSA Input'!J4551="Yes",'TSA Input'!E4551,""))</f>
        <v/>
      </c>
      <c r="I4576" s="45" t="str">
        <f t="shared" si="2"/>
        <v/>
      </c>
      <c r="J4576" s="146" t="str">
        <f>IF('TSA Input'!$J4551="","",IF('TSA Input'!$J4551="Yes",'TSA Input'!$C4551,""))</f>
        <v/>
      </c>
      <c r="K4576" s="147" t="str">
        <f>IF('TSA Input'!$J4551="","",IF('TSA Input'!$J4551="Yes",'TSA Input'!$I4551,""))</f>
        <v/>
      </c>
      <c r="L4576" s="147" t="str">
        <f>IF('TSA Input'!$J4551="","",IF('TSA Input'!$J4551="Yes",'TSA Input'!$E4551,""))</f>
        <v/>
      </c>
      <c r="M4576" s="45" t="str">
        <f t="shared" si="3"/>
        <v/>
      </c>
      <c r="N4576" s="48"/>
      <c r="O4576" s="49"/>
      <c r="P4576" s="148" t="s">
        <v>31</v>
      </c>
      <c r="Q4576" s="149" t="s">
        <v>31</v>
      </c>
      <c r="R4576" s="1"/>
    </row>
    <row r="4577" spans="1:18" ht="15.75" hidden="1" customHeight="1">
      <c r="A4577" s="1" t="str">
        <f t="shared" si="1"/>
        <v/>
      </c>
      <c r="B4577" s="1"/>
      <c r="C4577" s="38" t="str">
        <f>IF('TSA Input'!J4552="","",IF('TSA Input'!J4552="Yes",'TSA Input'!B4552,"Ineligible"))</f>
        <v/>
      </c>
      <c r="D4577" s="39" t="str">
        <f>IF('TSA Input'!J4552="","",IF('TSA Input'!J4552="Yes",'TSA Input'!H4552,""))</f>
        <v/>
      </c>
      <c r="E4577" s="40" t="str">
        <f>IF('TSA Input'!J4552="","",IF('TSA Input'!J4552="Yes",'TSA Input'!G4552,""))</f>
        <v/>
      </c>
      <c r="F4577" s="42" t="str">
        <f>IF('TSA Input'!J4552="","",IF('TSA Input'!J4552="Yes",'TSA Input'!C4552,""))</f>
        <v/>
      </c>
      <c r="G4577" s="43" t="str">
        <f>IF('TSA Input'!J4552="","",IF('TSA Input'!J4552="Yes",'TSA Input'!I4552,""))</f>
        <v/>
      </c>
      <c r="H4577" s="43" t="str">
        <f>IF('TSA Input'!J4552="","",IF('TSA Input'!J4552="Yes",'TSA Input'!E4552,""))</f>
        <v/>
      </c>
      <c r="I4577" s="45" t="str">
        <f t="shared" si="2"/>
        <v/>
      </c>
      <c r="J4577" s="146" t="str">
        <f>IF('TSA Input'!$J4552="","",IF('TSA Input'!$J4552="Yes",'TSA Input'!$C4552,""))</f>
        <v/>
      </c>
      <c r="K4577" s="147" t="str">
        <f>IF('TSA Input'!$J4552="","",IF('TSA Input'!$J4552="Yes",'TSA Input'!$I4552,""))</f>
        <v/>
      </c>
      <c r="L4577" s="147" t="str">
        <f>IF('TSA Input'!$J4552="","",IF('TSA Input'!$J4552="Yes",'TSA Input'!$E4552,""))</f>
        <v/>
      </c>
      <c r="M4577" s="45" t="str">
        <f t="shared" si="3"/>
        <v/>
      </c>
      <c r="N4577" s="48"/>
      <c r="O4577" s="49"/>
      <c r="P4577" s="148" t="s">
        <v>31</v>
      </c>
      <c r="Q4577" s="149" t="s">
        <v>31</v>
      </c>
      <c r="R4577" s="1"/>
    </row>
    <row r="4578" spans="1:18" ht="15.75" hidden="1" customHeight="1">
      <c r="A4578" s="1" t="str">
        <f t="shared" si="1"/>
        <v/>
      </c>
      <c r="B4578" s="1"/>
      <c r="C4578" s="38" t="str">
        <f>IF('TSA Input'!J4553="","",IF('TSA Input'!J4553="Yes",'TSA Input'!B4553,"Ineligible"))</f>
        <v/>
      </c>
      <c r="D4578" s="39" t="str">
        <f>IF('TSA Input'!J4553="","",IF('TSA Input'!J4553="Yes",'TSA Input'!H4553,""))</f>
        <v/>
      </c>
      <c r="E4578" s="40" t="str">
        <f>IF('TSA Input'!J4553="","",IF('TSA Input'!J4553="Yes",'TSA Input'!G4553,""))</f>
        <v/>
      </c>
      <c r="F4578" s="42" t="str">
        <f>IF('TSA Input'!J4553="","",IF('TSA Input'!J4553="Yes",'TSA Input'!C4553,""))</f>
        <v/>
      </c>
      <c r="G4578" s="43" t="str">
        <f>IF('TSA Input'!J4553="","",IF('TSA Input'!J4553="Yes",'TSA Input'!I4553,""))</f>
        <v/>
      </c>
      <c r="H4578" s="43" t="str">
        <f>IF('TSA Input'!J4553="","",IF('TSA Input'!J4553="Yes",'TSA Input'!E4553,""))</f>
        <v/>
      </c>
      <c r="I4578" s="45" t="str">
        <f t="shared" si="2"/>
        <v/>
      </c>
      <c r="J4578" s="146" t="str">
        <f>IF('TSA Input'!$J4553="","",IF('TSA Input'!$J4553="Yes",'TSA Input'!$C4553,""))</f>
        <v/>
      </c>
      <c r="K4578" s="147" t="str">
        <f>IF('TSA Input'!$J4553="","",IF('TSA Input'!$J4553="Yes",'TSA Input'!$I4553,""))</f>
        <v/>
      </c>
      <c r="L4578" s="147" t="str">
        <f>IF('TSA Input'!$J4553="","",IF('TSA Input'!$J4553="Yes",'TSA Input'!$E4553,""))</f>
        <v/>
      </c>
      <c r="M4578" s="45" t="str">
        <f t="shared" si="3"/>
        <v/>
      </c>
      <c r="N4578" s="48"/>
      <c r="O4578" s="49"/>
      <c r="P4578" s="148" t="s">
        <v>31</v>
      </c>
      <c r="Q4578" s="149" t="s">
        <v>31</v>
      </c>
      <c r="R4578" s="1"/>
    </row>
    <row r="4579" spans="1:18" ht="15.75" hidden="1" customHeight="1">
      <c r="A4579" s="1" t="str">
        <f t="shared" si="1"/>
        <v/>
      </c>
      <c r="B4579" s="1"/>
      <c r="C4579" s="38" t="str">
        <f>IF('TSA Input'!J4554="","",IF('TSA Input'!J4554="Yes",'TSA Input'!B4554,"Ineligible"))</f>
        <v/>
      </c>
      <c r="D4579" s="39" t="str">
        <f>IF('TSA Input'!J4554="","",IF('TSA Input'!J4554="Yes",'TSA Input'!H4554,""))</f>
        <v/>
      </c>
      <c r="E4579" s="40" t="str">
        <f>IF('TSA Input'!J4554="","",IF('TSA Input'!J4554="Yes",'TSA Input'!G4554,""))</f>
        <v/>
      </c>
      <c r="F4579" s="42" t="str">
        <f>IF('TSA Input'!J4554="","",IF('TSA Input'!J4554="Yes",'TSA Input'!C4554,""))</f>
        <v/>
      </c>
      <c r="G4579" s="43" t="str">
        <f>IF('TSA Input'!J4554="","",IF('TSA Input'!J4554="Yes",'TSA Input'!I4554,""))</f>
        <v/>
      </c>
      <c r="H4579" s="43" t="str">
        <f>IF('TSA Input'!J4554="","",IF('TSA Input'!J4554="Yes",'TSA Input'!E4554,""))</f>
        <v/>
      </c>
      <c r="I4579" s="45" t="str">
        <f t="shared" si="2"/>
        <v/>
      </c>
      <c r="J4579" s="146" t="str">
        <f>IF('TSA Input'!$J4554="","",IF('TSA Input'!$J4554="Yes",'TSA Input'!$C4554,""))</f>
        <v/>
      </c>
      <c r="K4579" s="147" t="str">
        <f>IF('TSA Input'!$J4554="","",IF('TSA Input'!$J4554="Yes",'TSA Input'!$I4554,""))</f>
        <v/>
      </c>
      <c r="L4579" s="147" t="str">
        <f>IF('TSA Input'!$J4554="","",IF('TSA Input'!$J4554="Yes",'TSA Input'!$E4554,""))</f>
        <v/>
      </c>
      <c r="M4579" s="45" t="str">
        <f t="shared" si="3"/>
        <v/>
      </c>
      <c r="N4579" s="48"/>
      <c r="O4579" s="49"/>
      <c r="P4579" s="148" t="s">
        <v>31</v>
      </c>
      <c r="Q4579" s="149" t="s">
        <v>31</v>
      </c>
      <c r="R4579" s="1"/>
    </row>
    <row r="4580" spans="1:18" ht="15.75" hidden="1" customHeight="1">
      <c r="A4580" s="1" t="str">
        <f t="shared" si="1"/>
        <v/>
      </c>
      <c r="B4580" s="1"/>
      <c r="C4580" s="38" t="str">
        <f>IF('TSA Input'!J4555="","",IF('TSA Input'!J4555="Yes",'TSA Input'!B4555,"Ineligible"))</f>
        <v/>
      </c>
      <c r="D4580" s="39" t="str">
        <f>IF('TSA Input'!J4555="","",IF('TSA Input'!J4555="Yes",'TSA Input'!H4555,""))</f>
        <v/>
      </c>
      <c r="E4580" s="40" t="str">
        <f>IF('TSA Input'!J4555="","",IF('TSA Input'!J4555="Yes",'TSA Input'!G4555,""))</f>
        <v/>
      </c>
      <c r="F4580" s="42" t="str">
        <f>IF('TSA Input'!J4555="","",IF('TSA Input'!J4555="Yes",'TSA Input'!C4555,""))</f>
        <v/>
      </c>
      <c r="G4580" s="43" t="str">
        <f>IF('TSA Input'!J4555="","",IF('TSA Input'!J4555="Yes",'TSA Input'!I4555,""))</f>
        <v/>
      </c>
      <c r="H4580" s="43" t="str">
        <f>IF('TSA Input'!J4555="","",IF('TSA Input'!J4555="Yes",'TSA Input'!E4555,""))</f>
        <v/>
      </c>
      <c r="I4580" s="45" t="str">
        <f t="shared" si="2"/>
        <v/>
      </c>
      <c r="J4580" s="146" t="str">
        <f>IF('TSA Input'!$J4555="","",IF('TSA Input'!$J4555="Yes",'TSA Input'!$C4555,""))</f>
        <v/>
      </c>
      <c r="K4580" s="147" t="str">
        <f>IF('TSA Input'!$J4555="","",IF('TSA Input'!$J4555="Yes",'TSA Input'!$I4555,""))</f>
        <v/>
      </c>
      <c r="L4580" s="147" t="str">
        <f>IF('TSA Input'!$J4555="","",IF('TSA Input'!$J4555="Yes",'TSA Input'!$E4555,""))</f>
        <v/>
      </c>
      <c r="M4580" s="45" t="str">
        <f t="shared" si="3"/>
        <v/>
      </c>
      <c r="N4580" s="48"/>
      <c r="O4580" s="49"/>
      <c r="P4580" s="148" t="s">
        <v>31</v>
      </c>
      <c r="Q4580" s="149" t="s">
        <v>31</v>
      </c>
      <c r="R4580" s="1"/>
    </row>
    <row r="4581" spans="1:18" ht="15.75" hidden="1" customHeight="1">
      <c r="A4581" s="1" t="str">
        <f t="shared" si="1"/>
        <v/>
      </c>
      <c r="B4581" s="1"/>
      <c r="C4581" s="38" t="str">
        <f>IF('TSA Input'!J4556="","",IF('TSA Input'!J4556="Yes",'TSA Input'!B4556,"Ineligible"))</f>
        <v/>
      </c>
      <c r="D4581" s="39" t="str">
        <f>IF('TSA Input'!J4556="","",IF('TSA Input'!J4556="Yes",'TSA Input'!H4556,""))</f>
        <v/>
      </c>
      <c r="E4581" s="40" t="str">
        <f>IF('TSA Input'!J4556="","",IF('TSA Input'!J4556="Yes",'TSA Input'!G4556,""))</f>
        <v/>
      </c>
      <c r="F4581" s="42" t="str">
        <f>IF('TSA Input'!J4556="","",IF('TSA Input'!J4556="Yes",'TSA Input'!C4556,""))</f>
        <v/>
      </c>
      <c r="G4581" s="43" t="str">
        <f>IF('TSA Input'!J4556="","",IF('TSA Input'!J4556="Yes",'TSA Input'!I4556,""))</f>
        <v/>
      </c>
      <c r="H4581" s="43" t="str">
        <f>IF('TSA Input'!J4556="","",IF('TSA Input'!J4556="Yes",'TSA Input'!E4556,""))</f>
        <v/>
      </c>
      <c r="I4581" s="45" t="str">
        <f t="shared" si="2"/>
        <v/>
      </c>
      <c r="J4581" s="146" t="str">
        <f>IF('TSA Input'!$J4556="","",IF('TSA Input'!$J4556="Yes",'TSA Input'!$C4556,""))</f>
        <v/>
      </c>
      <c r="K4581" s="147" t="str">
        <f>IF('TSA Input'!$J4556="","",IF('TSA Input'!$J4556="Yes",'TSA Input'!$I4556,""))</f>
        <v/>
      </c>
      <c r="L4581" s="147" t="str">
        <f>IF('TSA Input'!$J4556="","",IF('TSA Input'!$J4556="Yes",'TSA Input'!$E4556,""))</f>
        <v/>
      </c>
      <c r="M4581" s="45" t="str">
        <f t="shared" si="3"/>
        <v/>
      </c>
      <c r="N4581" s="48"/>
      <c r="O4581" s="49"/>
      <c r="P4581" s="148" t="s">
        <v>31</v>
      </c>
      <c r="Q4581" s="149" t="s">
        <v>31</v>
      </c>
      <c r="R4581" s="1"/>
    </row>
    <row r="4582" spans="1:18" ht="15.75" hidden="1" customHeight="1">
      <c r="A4582" s="1" t="str">
        <f t="shared" si="1"/>
        <v/>
      </c>
      <c r="B4582" s="1"/>
      <c r="C4582" s="38" t="str">
        <f>IF('TSA Input'!J4557="","",IF('TSA Input'!J4557="Yes",'TSA Input'!B4557,"Ineligible"))</f>
        <v/>
      </c>
      <c r="D4582" s="39" t="str">
        <f>IF('TSA Input'!J4557="","",IF('TSA Input'!J4557="Yes",'TSA Input'!H4557,""))</f>
        <v/>
      </c>
      <c r="E4582" s="40" t="str">
        <f>IF('TSA Input'!J4557="","",IF('TSA Input'!J4557="Yes",'TSA Input'!G4557,""))</f>
        <v/>
      </c>
      <c r="F4582" s="42" t="str">
        <f>IF('TSA Input'!J4557="","",IF('TSA Input'!J4557="Yes",'TSA Input'!C4557,""))</f>
        <v/>
      </c>
      <c r="G4582" s="43" t="str">
        <f>IF('TSA Input'!J4557="","",IF('TSA Input'!J4557="Yes",'TSA Input'!I4557,""))</f>
        <v/>
      </c>
      <c r="H4582" s="43" t="str">
        <f>IF('TSA Input'!J4557="","",IF('TSA Input'!J4557="Yes",'TSA Input'!E4557,""))</f>
        <v/>
      </c>
      <c r="I4582" s="45" t="str">
        <f t="shared" si="2"/>
        <v/>
      </c>
      <c r="J4582" s="146" t="str">
        <f>IF('TSA Input'!$J4557="","",IF('TSA Input'!$J4557="Yes",'TSA Input'!$C4557,""))</f>
        <v/>
      </c>
      <c r="K4582" s="147" t="str">
        <f>IF('TSA Input'!$J4557="","",IF('TSA Input'!$J4557="Yes",'TSA Input'!$I4557,""))</f>
        <v/>
      </c>
      <c r="L4582" s="147" t="str">
        <f>IF('TSA Input'!$J4557="","",IF('TSA Input'!$J4557="Yes",'TSA Input'!$E4557,""))</f>
        <v/>
      </c>
      <c r="M4582" s="45" t="str">
        <f t="shared" si="3"/>
        <v/>
      </c>
      <c r="N4582" s="48"/>
      <c r="O4582" s="49"/>
      <c r="P4582" s="148" t="s">
        <v>31</v>
      </c>
      <c r="Q4582" s="149" t="s">
        <v>31</v>
      </c>
      <c r="R4582" s="1"/>
    </row>
    <row r="4583" spans="1:18" ht="15.75" hidden="1" customHeight="1">
      <c r="A4583" s="1" t="str">
        <f t="shared" si="1"/>
        <v/>
      </c>
      <c r="B4583" s="1"/>
      <c r="C4583" s="38" t="str">
        <f>IF('TSA Input'!J4558="","",IF('TSA Input'!J4558="Yes",'TSA Input'!B4558,"Ineligible"))</f>
        <v/>
      </c>
      <c r="D4583" s="39" t="str">
        <f>IF('TSA Input'!J4558="","",IF('TSA Input'!J4558="Yes",'TSA Input'!H4558,""))</f>
        <v/>
      </c>
      <c r="E4583" s="40" t="str">
        <f>IF('TSA Input'!J4558="","",IF('TSA Input'!J4558="Yes",'TSA Input'!G4558,""))</f>
        <v/>
      </c>
      <c r="F4583" s="42" t="str">
        <f>IF('TSA Input'!J4558="","",IF('TSA Input'!J4558="Yes",'TSA Input'!C4558,""))</f>
        <v/>
      </c>
      <c r="G4583" s="43" t="str">
        <f>IF('TSA Input'!J4558="","",IF('TSA Input'!J4558="Yes",'TSA Input'!I4558,""))</f>
        <v/>
      </c>
      <c r="H4583" s="43" t="str">
        <f>IF('TSA Input'!J4558="","",IF('TSA Input'!J4558="Yes",'TSA Input'!E4558,""))</f>
        <v/>
      </c>
      <c r="I4583" s="45" t="str">
        <f t="shared" si="2"/>
        <v/>
      </c>
      <c r="J4583" s="146" t="str">
        <f>IF('TSA Input'!$J4558="","",IF('TSA Input'!$J4558="Yes",'TSA Input'!$C4558,""))</f>
        <v/>
      </c>
      <c r="K4583" s="147" t="str">
        <f>IF('TSA Input'!$J4558="","",IF('TSA Input'!$J4558="Yes",'TSA Input'!$I4558,""))</f>
        <v/>
      </c>
      <c r="L4583" s="147" t="str">
        <f>IF('TSA Input'!$J4558="","",IF('TSA Input'!$J4558="Yes",'TSA Input'!$E4558,""))</f>
        <v/>
      </c>
      <c r="M4583" s="45" t="str">
        <f t="shared" si="3"/>
        <v/>
      </c>
      <c r="N4583" s="48"/>
      <c r="O4583" s="49"/>
      <c r="P4583" s="148" t="s">
        <v>31</v>
      </c>
      <c r="Q4583" s="149" t="s">
        <v>31</v>
      </c>
      <c r="R4583" s="1"/>
    </row>
    <row r="4584" spans="1:18" ht="15.75" hidden="1" customHeight="1">
      <c r="A4584" s="1" t="str">
        <f t="shared" si="1"/>
        <v/>
      </c>
      <c r="B4584" s="1"/>
      <c r="C4584" s="38" t="str">
        <f>IF('TSA Input'!J4559="","",IF('TSA Input'!J4559="Yes",'TSA Input'!B4559,"Ineligible"))</f>
        <v/>
      </c>
      <c r="D4584" s="39" t="str">
        <f>IF('TSA Input'!J4559="","",IF('TSA Input'!J4559="Yes",'TSA Input'!H4559,""))</f>
        <v/>
      </c>
      <c r="E4584" s="40" t="str">
        <f>IF('TSA Input'!J4559="","",IF('TSA Input'!J4559="Yes",'TSA Input'!G4559,""))</f>
        <v/>
      </c>
      <c r="F4584" s="42" t="str">
        <f>IF('TSA Input'!J4559="","",IF('TSA Input'!J4559="Yes",'TSA Input'!C4559,""))</f>
        <v/>
      </c>
      <c r="G4584" s="43" t="str">
        <f>IF('TSA Input'!J4559="","",IF('TSA Input'!J4559="Yes",'TSA Input'!I4559,""))</f>
        <v/>
      </c>
      <c r="H4584" s="43" t="str">
        <f>IF('TSA Input'!J4559="","",IF('TSA Input'!J4559="Yes",'TSA Input'!E4559,""))</f>
        <v/>
      </c>
      <c r="I4584" s="45" t="str">
        <f t="shared" si="2"/>
        <v/>
      </c>
      <c r="J4584" s="146" t="str">
        <f>IF('TSA Input'!$J4559="","",IF('TSA Input'!$J4559="Yes",'TSA Input'!$C4559,""))</f>
        <v/>
      </c>
      <c r="K4584" s="147" t="str">
        <f>IF('TSA Input'!$J4559="","",IF('TSA Input'!$J4559="Yes",'TSA Input'!$I4559,""))</f>
        <v/>
      </c>
      <c r="L4584" s="147" t="str">
        <f>IF('TSA Input'!$J4559="","",IF('TSA Input'!$J4559="Yes",'TSA Input'!$E4559,""))</f>
        <v/>
      </c>
      <c r="M4584" s="45" t="str">
        <f t="shared" si="3"/>
        <v/>
      </c>
      <c r="N4584" s="48"/>
      <c r="O4584" s="49"/>
      <c r="P4584" s="148" t="s">
        <v>31</v>
      </c>
      <c r="Q4584" s="149" t="s">
        <v>31</v>
      </c>
      <c r="R4584" s="1"/>
    </row>
    <row r="4585" spans="1:18" ht="15.75" hidden="1" customHeight="1">
      <c r="A4585" s="1" t="str">
        <f t="shared" si="1"/>
        <v/>
      </c>
      <c r="B4585" s="1"/>
      <c r="C4585" s="38" t="str">
        <f>IF('TSA Input'!J4560="","",IF('TSA Input'!J4560="Yes",'TSA Input'!B4560,"Ineligible"))</f>
        <v/>
      </c>
      <c r="D4585" s="39" t="str">
        <f>IF('TSA Input'!J4560="","",IF('TSA Input'!J4560="Yes",'TSA Input'!H4560,""))</f>
        <v/>
      </c>
      <c r="E4585" s="40" t="str">
        <f>IF('TSA Input'!J4560="","",IF('TSA Input'!J4560="Yes",'TSA Input'!G4560,""))</f>
        <v/>
      </c>
      <c r="F4585" s="42" t="str">
        <f>IF('TSA Input'!J4560="","",IF('TSA Input'!J4560="Yes",'TSA Input'!C4560,""))</f>
        <v/>
      </c>
      <c r="G4585" s="43" t="str">
        <f>IF('TSA Input'!J4560="","",IF('TSA Input'!J4560="Yes",'TSA Input'!I4560,""))</f>
        <v/>
      </c>
      <c r="H4585" s="43" t="str">
        <f>IF('TSA Input'!J4560="","",IF('TSA Input'!J4560="Yes",'TSA Input'!E4560,""))</f>
        <v/>
      </c>
      <c r="I4585" s="45" t="str">
        <f t="shared" si="2"/>
        <v/>
      </c>
      <c r="J4585" s="146" t="str">
        <f>IF('TSA Input'!$J4560="","",IF('TSA Input'!$J4560="Yes",'TSA Input'!$C4560,""))</f>
        <v/>
      </c>
      <c r="K4585" s="147" t="str">
        <f>IF('TSA Input'!$J4560="","",IF('TSA Input'!$J4560="Yes",'TSA Input'!$I4560,""))</f>
        <v/>
      </c>
      <c r="L4585" s="147" t="str">
        <f>IF('TSA Input'!$J4560="","",IF('TSA Input'!$J4560="Yes",'TSA Input'!$E4560,""))</f>
        <v/>
      </c>
      <c r="M4585" s="45" t="str">
        <f t="shared" si="3"/>
        <v/>
      </c>
      <c r="N4585" s="48"/>
      <c r="O4585" s="49"/>
      <c r="P4585" s="148" t="s">
        <v>31</v>
      </c>
      <c r="Q4585" s="149" t="s">
        <v>31</v>
      </c>
      <c r="R4585" s="1"/>
    </row>
    <row r="4586" spans="1:18" ht="15.75" hidden="1" customHeight="1">
      <c r="A4586" s="1" t="str">
        <f t="shared" si="1"/>
        <v/>
      </c>
      <c r="B4586" s="1"/>
      <c r="C4586" s="38" t="str">
        <f>IF('TSA Input'!J4561="","",IF('TSA Input'!J4561="Yes",'TSA Input'!B4561,"Ineligible"))</f>
        <v/>
      </c>
      <c r="D4586" s="39" t="str">
        <f>IF('TSA Input'!J4561="","",IF('TSA Input'!J4561="Yes",'TSA Input'!H4561,""))</f>
        <v/>
      </c>
      <c r="E4586" s="40" t="str">
        <f>IF('TSA Input'!J4561="","",IF('TSA Input'!J4561="Yes",'TSA Input'!G4561,""))</f>
        <v/>
      </c>
      <c r="F4586" s="42" t="str">
        <f>IF('TSA Input'!J4561="","",IF('TSA Input'!J4561="Yes",'TSA Input'!C4561,""))</f>
        <v/>
      </c>
      <c r="G4586" s="43" t="str">
        <f>IF('TSA Input'!J4561="","",IF('TSA Input'!J4561="Yes",'TSA Input'!I4561,""))</f>
        <v/>
      </c>
      <c r="H4586" s="43" t="str">
        <f>IF('TSA Input'!J4561="","",IF('TSA Input'!J4561="Yes",'TSA Input'!E4561,""))</f>
        <v/>
      </c>
      <c r="I4586" s="45" t="str">
        <f t="shared" si="2"/>
        <v/>
      </c>
      <c r="J4586" s="146" t="str">
        <f>IF('TSA Input'!$J4561="","",IF('TSA Input'!$J4561="Yes",'TSA Input'!$C4561,""))</f>
        <v/>
      </c>
      <c r="K4586" s="147" t="str">
        <f>IF('TSA Input'!$J4561="","",IF('TSA Input'!$J4561="Yes",'TSA Input'!$I4561,""))</f>
        <v/>
      </c>
      <c r="L4586" s="147" t="str">
        <f>IF('TSA Input'!$J4561="","",IF('TSA Input'!$J4561="Yes",'TSA Input'!$E4561,""))</f>
        <v/>
      </c>
      <c r="M4586" s="45" t="str">
        <f t="shared" si="3"/>
        <v/>
      </c>
      <c r="N4586" s="48"/>
      <c r="O4586" s="49"/>
      <c r="P4586" s="148" t="s">
        <v>31</v>
      </c>
      <c r="Q4586" s="149" t="s">
        <v>31</v>
      </c>
      <c r="R4586" s="1"/>
    </row>
    <row r="4587" spans="1:18" ht="15.75" hidden="1" customHeight="1">
      <c r="A4587" s="1" t="str">
        <f t="shared" si="1"/>
        <v/>
      </c>
      <c r="B4587" s="1"/>
      <c r="C4587" s="38" t="str">
        <f>IF('TSA Input'!J4562="","",IF('TSA Input'!J4562="Yes",'TSA Input'!B4562,"Ineligible"))</f>
        <v/>
      </c>
      <c r="D4587" s="39" t="str">
        <f>IF('TSA Input'!J4562="","",IF('TSA Input'!J4562="Yes",'TSA Input'!H4562,""))</f>
        <v/>
      </c>
      <c r="E4587" s="40" t="str">
        <f>IF('TSA Input'!J4562="","",IF('TSA Input'!J4562="Yes",'TSA Input'!G4562,""))</f>
        <v/>
      </c>
      <c r="F4587" s="42" t="str">
        <f>IF('TSA Input'!J4562="","",IF('TSA Input'!J4562="Yes",'TSA Input'!C4562,""))</f>
        <v/>
      </c>
      <c r="G4587" s="43" t="str">
        <f>IF('TSA Input'!J4562="","",IF('TSA Input'!J4562="Yes",'TSA Input'!I4562,""))</f>
        <v/>
      </c>
      <c r="H4587" s="43" t="str">
        <f>IF('TSA Input'!J4562="","",IF('TSA Input'!J4562="Yes",'TSA Input'!E4562,""))</f>
        <v/>
      </c>
      <c r="I4587" s="45" t="str">
        <f t="shared" si="2"/>
        <v/>
      </c>
      <c r="J4587" s="146" t="str">
        <f>IF('TSA Input'!$J4562="","",IF('TSA Input'!$J4562="Yes",'TSA Input'!$C4562,""))</f>
        <v/>
      </c>
      <c r="K4587" s="147" t="str">
        <f>IF('TSA Input'!$J4562="","",IF('TSA Input'!$J4562="Yes",'TSA Input'!$I4562,""))</f>
        <v/>
      </c>
      <c r="L4587" s="147" t="str">
        <f>IF('TSA Input'!$J4562="","",IF('TSA Input'!$J4562="Yes",'TSA Input'!$E4562,""))</f>
        <v/>
      </c>
      <c r="M4587" s="45" t="str">
        <f t="shared" si="3"/>
        <v/>
      </c>
      <c r="N4587" s="48"/>
      <c r="O4587" s="49"/>
      <c r="P4587" s="148" t="s">
        <v>31</v>
      </c>
      <c r="Q4587" s="149" t="s">
        <v>31</v>
      </c>
      <c r="R4587" s="1"/>
    </row>
    <row r="4588" spans="1:18" ht="15.75" hidden="1" customHeight="1">
      <c r="A4588" s="1" t="str">
        <f t="shared" si="1"/>
        <v/>
      </c>
      <c r="B4588" s="1"/>
      <c r="C4588" s="38" t="str">
        <f>IF('TSA Input'!J4563="","",IF('TSA Input'!J4563="Yes",'TSA Input'!B4563,"Ineligible"))</f>
        <v/>
      </c>
      <c r="D4588" s="39" t="str">
        <f>IF('TSA Input'!J4563="","",IF('TSA Input'!J4563="Yes",'TSA Input'!H4563,""))</f>
        <v/>
      </c>
      <c r="E4588" s="40" t="str">
        <f>IF('TSA Input'!J4563="","",IF('TSA Input'!J4563="Yes",'TSA Input'!G4563,""))</f>
        <v/>
      </c>
      <c r="F4588" s="42" t="str">
        <f>IF('TSA Input'!J4563="","",IF('TSA Input'!J4563="Yes",'TSA Input'!C4563,""))</f>
        <v/>
      </c>
      <c r="G4588" s="43" t="str">
        <f>IF('TSA Input'!J4563="","",IF('TSA Input'!J4563="Yes",'TSA Input'!I4563,""))</f>
        <v/>
      </c>
      <c r="H4588" s="43" t="str">
        <f>IF('TSA Input'!J4563="","",IF('TSA Input'!J4563="Yes",'TSA Input'!E4563,""))</f>
        <v/>
      </c>
      <c r="I4588" s="45" t="str">
        <f t="shared" si="2"/>
        <v/>
      </c>
      <c r="J4588" s="146" t="str">
        <f>IF('TSA Input'!$J4563="","",IF('TSA Input'!$J4563="Yes",'TSA Input'!$C4563,""))</f>
        <v/>
      </c>
      <c r="K4588" s="147" t="str">
        <f>IF('TSA Input'!$J4563="","",IF('TSA Input'!$J4563="Yes",'TSA Input'!$I4563,""))</f>
        <v/>
      </c>
      <c r="L4588" s="147" t="str">
        <f>IF('TSA Input'!$J4563="","",IF('TSA Input'!$J4563="Yes",'TSA Input'!$E4563,""))</f>
        <v/>
      </c>
      <c r="M4588" s="45" t="str">
        <f t="shared" si="3"/>
        <v/>
      </c>
      <c r="N4588" s="48"/>
      <c r="O4588" s="49"/>
      <c r="P4588" s="148" t="s">
        <v>31</v>
      </c>
      <c r="Q4588" s="149" t="s">
        <v>31</v>
      </c>
      <c r="R4588" s="1"/>
    </row>
    <row r="4589" spans="1:18" ht="15.75" hidden="1" customHeight="1">
      <c r="A4589" s="1" t="str">
        <f t="shared" si="1"/>
        <v/>
      </c>
      <c r="B4589" s="1"/>
      <c r="C4589" s="38" t="str">
        <f>IF('TSA Input'!J4564="","",IF('TSA Input'!J4564="Yes",'TSA Input'!B4564,"Ineligible"))</f>
        <v/>
      </c>
      <c r="D4589" s="39" t="str">
        <f>IF('TSA Input'!J4564="","",IF('TSA Input'!J4564="Yes",'TSA Input'!H4564,""))</f>
        <v/>
      </c>
      <c r="E4589" s="40" t="str">
        <f>IF('TSA Input'!J4564="","",IF('TSA Input'!J4564="Yes",'TSA Input'!G4564,""))</f>
        <v/>
      </c>
      <c r="F4589" s="42" t="str">
        <f>IF('TSA Input'!J4564="","",IF('TSA Input'!J4564="Yes",'TSA Input'!C4564,""))</f>
        <v/>
      </c>
      <c r="G4589" s="43" t="str">
        <f>IF('TSA Input'!J4564="","",IF('TSA Input'!J4564="Yes",'TSA Input'!I4564,""))</f>
        <v/>
      </c>
      <c r="H4589" s="43" t="str">
        <f>IF('TSA Input'!J4564="","",IF('TSA Input'!J4564="Yes",'TSA Input'!E4564,""))</f>
        <v/>
      </c>
      <c r="I4589" s="45" t="str">
        <f t="shared" si="2"/>
        <v/>
      </c>
      <c r="J4589" s="146" t="str">
        <f>IF('TSA Input'!$J4564="","",IF('TSA Input'!$J4564="Yes",'TSA Input'!$C4564,""))</f>
        <v/>
      </c>
      <c r="K4589" s="147" t="str">
        <f>IF('TSA Input'!$J4564="","",IF('TSA Input'!$J4564="Yes",'TSA Input'!$I4564,""))</f>
        <v/>
      </c>
      <c r="L4589" s="147" t="str">
        <f>IF('TSA Input'!$J4564="","",IF('TSA Input'!$J4564="Yes",'TSA Input'!$E4564,""))</f>
        <v/>
      </c>
      <c r="M4589" s="45" t="str">
        <f t="shared" si="3"/>
        <v/>
      </c>
      <c r="N4589" s="48"/>
      <c r="O4589" s="49"/>
      <c r="P4589" s="148" t="s">
        <v>31</v>
      </c>
      <c r="Q4589" s="149" t="s">
        <v>31</v>
      </c>
      <c r="R4589" s="1"/>
    </row>
    <row r="4590" spans="1:18" ht="15.75" hidden="1" customHeight="1">
      <c r="A4590" s="1" t="str">
        <f t="shared" si="1"/>
        <v/>
      </c>
      <c r="B4590" s="1"/>
      <c r="C4590" s="38" t="str">
        <f>IF('TSA Input'!J4565="","",IF('TSA Input'!J4565="Yes",'TSA Input'!B4565,"Ineligible"))</f>
        <v/>
      </c>
      <c r="D4590" s="39" t="str">
        <f>IF('TSA Input'!J4565="","",IF('TSA Input'!J4565="Yes",'TSA Input'!H4565,""))</f>
        <v/>
      </c>
      <c r="E4590" s="40" t="str">
        <f>IF('TSA Input'!J4565="","",IF('TSA Input'!J4565="Yes",'TSA Input'!G4565,""))</f>
        <v/>
      </c>
      <c r="F4590" s="42" t="str">
        <f>IF('TSA Input'!J4565="","",IF('TSA Input'!J4565="Yes",'TSA Input'!C4565,""))</f>
        <v/>
      </c>
      <c r="G4590" s="43" t="str">
        <f>IF('TSA Input'!J4565="","",IF('TSA Input'!J4565="Yes",'TSA Input'!I4565,""))</f>
        <v/>
      </c>
      <c r="H4590" s="43" t="str">
        <f>IF('TSA Input'!J4565="","",IF('TSA Input'!J4565="Yes",'TSA Input'!E4565,""))</f>
        <v/>
      </c>
      <c r="I4590" s="45" t="str">
        <f t="shared" si="2"/>
        <v/>
      </c>
      <c r="J4590" s="146" t="str">
        <f>IF('TSA Input'!$J4565="","",IF('TSA Input'!$J4565="Yes",'TSA Input'!$C4565,""))</f>
        <v/>
      </c>
      <c r="K4590" s="147" t="str">
        <f>IF('TSA Input'!$J4565="","",IF('TSA Input'!$J4565="Yes",'TSA Input'!$I4565,""))</f>
        <v/>
      </c>
      <c r="L4590" s="147" t="str">
        <f>IF('TSA Input'!$J4565="","",IF('TSA Input'!$J4565="Yes",'TSA Input'!$E4565,""))</f>
        <v/>
      </c>
      <c r="M4590" s="45" t="str">
        <f t="shared" si="3"/>
        <v/>
      </c>
      <c r="N4590" s="48"/>
      <c r="O4590" s="49"/>
      <c r="P4590" s="148" t="s">
        <v>31</v>
      </c>
      <c r="Q4590" s="149" t="s">
        <v>31</v>
      </c>
      <c r="R4590" s="1"/>
    </row>
    <row r="4591" spans="1:18" ht="15.75" hidden="1" customHeight="1">
      <c r="A4591" s="1" t="str">
        <f t="shared" si="1"/>
        <v/>
      </c>
      <c r="B4591" s="1"/>
      <c r="C4591" s="38" t="str">
        <f>IF('TSA Input'!J4566="","",IF('TSA Input'!J4566="Yes",'TSA Input'!B4566,"Ineligible"))</f>
        <v/>
      </c>
      <c r="D4591" s="39" t="str">
        <f>IF('TSA Input'!J4566="","",IF('TSA Input'!J4566="Yes",'TSA Input'!H4566,""))</f>
        <v/>
      </c>
      <c r="E4591" s="40" t="str">
        <f>IF('TSA Input'!J4566="","",IF('TSA Input'!J4566="Yes",'TSA Input'!G4566,""))</f>
        <v/>
      </c>
      <c r="F4591" s="42" t="str">
        <f>IF('TSA Input'!J4566="","",IF('TSA Input'!J4566="Yes",'TSA Input'!C4566,""))</f>
        <v/>
      </c>
      <c r="G4591" s="43" t="str">
        <f>IF('TSA Input'!J4566="","",IF('TSA Input'!J4566="Yes",'TSA Input'!I4566,""))</f>
        <v/>
      </c>
      <c r="H4591" s="43" t="str">
        <f>IF('TSA Input'!J4566="","",IF('TSA Input'!J4566="Yes",'TSA Input'!E4566,""))</f>
        <v/>
      </c>
      <c r="I4591" s="45" t="str">
        <f t="shared" si="2"/>
        <v/>
      </c>
      <c r="J4591" s="146" t="str">
        <f>IF('TSA Input'!$J4566="","",IF('TSA Input'!$J4566="Yes",'TSA Input'!$C4566,""))</f>
        <v/>
      </c>
      <c r="K4591" s="147" t="str">
        <f>IF('TSA Input'!$J4566="","",IF('TSA Input'!$J4566="Yes",'TSA Input'!$I4566,""))</f>
        <v/>
      </c>
      <c r="L4591" s="147" t="str">
        <f>IF('TSA Input'!$J4566="","",IF('TSA Input'!$J4566="Yes",'TSA Input'!$E4566,""))</f>
        <v/>
      </c>
      <c r="M4591" s="45" t="str">
        <f t="shared" si="3"/>
        <v/>
      </c>
      <c r="N4591" s="48"/>
      <c r="O4591" s="49"/>
      <c r="P4591" s="148" t="s">
        <v>31</v>
      </c>
      <c r="Q4591" s="149" t="s">
        <v>31</v>
      </c>
      <c r="R4591" s="1"/>
    </row>
    <row r="4592" spans="1:18" ht="15.75" hidden="1" customHeight="1">
      <c r="A4592" s="1" t="str">
        <f t="shared" si="1"/>
        <v/>
      </c>
      <c r="B4592" s="1"/>
      <c r="C4592" s="38" t="str">
        <f>IF('TSA Input'!J4567="","",IF('TSA Input'!J4567="Yes",'TSA Input'!B4567,"Ineligible"))</f>
        <v/>
      </c>
      <c r="D4592" s="39" t="str">
        <f>IF('TSA Input'!J4567="","",IF('TSA Input'!J4567="Yes",'TSA Input'!H4567,""))</f>
        <v/>
      </c>
      <c r="E4592" s="40" t="str">
        <f>IF('TSA Input'!J4567="","",IF('TSA Input'!J4567="Yes",'TSA Input'!G4567,""))</f>
        <v/>
      </c>
      <c r="F4592" s="42" t="str">
        <f>IF('TSA Input'!J4567="","",IF('TSA Input'!J4567="Yes",'TSA Input'!C4567,""))</f>
        <v/>
      </c>
      <c r="G4592" s="43" t="str">
        <f>IF('TSA Input'!J4567="","",IF('TSA Input'!J4567="Yes",'TSA Input'!I4567,""))</f>
        <v/>
      </c>
      <c r="H4592" s="43" t="str">
        <f>IF('TSA Input'!J4567="","",IF('TSA Input'!J4567="Yes",'TSA Input'!E4567,""))</f>
        <v/>
      </c>
      <c r="I4592" s="45" t="str">
        <f t="shared" si="2"/>
        <v/>
      </c>
      <c r="J4592" s="146" t="str">
        <f>IF('TSA Input'!$J4567="","",IF('TSA Input'!$J4567="Yes",'TSA Input'!$C4567,""))</f>
        <v/>
      </c>
      <c r="K4592" s="147" t="str">
        <f>IF('TSA Input'!$J4567="","",IF('TSA Input'!$J4567="Yes",'TSA Input'!$I4567,""))</f>
        <v/>
      </c>
      <c r="L4592" s="147" t="str">
        <f>IF('TSA Input'!$J4567="","",IF('TSA Input'!$J4567="Yes",'TSA Input'!$E4567,""))</f>
        <v/>
      </c>
      <c r="M4592" s="45" t="str">
        <f t="shared" si="3"/>
        <v/>
      </c>
      <c r="N4592" s="48"/>
      <c r="O4592" s="49"/>
      <c r="P4592" s="148" t="s">
        <v>31</v>
      </c>
      <c r="Q4592" s="149" t="s">
        <v>31</v>
      </c>
      <c r="R4592" s="1"/>
    </row>
    <row r="4593" spans="1:18" ht="15.75" hidden="1" customHeight="1">
      <c r="A4593" s="1" t="str">
        <f t="shared" si="1"/>
        <v/>
      </c>
      <c r="B4593" s="1"/>
      <c r="C4593" s="38" t="str">
        <f>IF('TSA Input'!J4568="","",IF('TSA Input'!J4568="Yes",'TSA Input'!B4568,"Ineligible"))</f>
        <v/>
      </c>
      <c r="D4593" s="39" t="str">
        <f>IF('TSA Input'!J4568="","",IF('TSA Input'!J4568="Yes",'TSA Input'!H4568,""))</f>
        <v/>
      </c>
      <c r="E4593" s="40" t="str">
        <f>IF('TSA Input'!J4568="","",IF('TSA Input'!J4568="Yes",'TSA Input'!G4568,""))</f>
        <v/>
      </c>
      <c r="F4593" s="42" t="str">
        <f>IF('TSA Input'!J4568="","",IF('TSA Input'!J4568="Yes",'TSA Input'!C4568,""))</f>
        <v/>
      </c>
      <c r="G4593" s="43" t="str">
        <f>IF('TSA Input'!J4568="","",IF('TSA Input'!J4568="Yes",'TSA Input'!I4568,""))</f>
        <v/>
      </c>
      <c r="H4593" s="43" t="str">
        <f>IF('TSA Input'!J4568="","",IF('TSA Input'!J4568="Yes",'TSA Input'!E4568,""))</f>
        <v/>
      </c>
      <c r="I4593" s="45" t="str">
        <f t="shared" si="2"/>
        <v/>
      </c>
      <c r="J4593" s="146" t="str">
        <f>IF('TSA Input'!$J4568="","",IF('TSA Input'!$J4568="Yes",'TSA Input'!$C4568,""))</f>
        <v/>
      </c>
      <c r="K4593" s="147" t="str">
        <f>IF('TSA Input'!$J4568="","",IF('TSA Input'!$J4568="Yes",'TSA Input'!$I4568,""))</f>
        <v/>
      </c>
      <c r="L4593" s="147" t="str">
        <f>IF('TSA Input'!$J4568="","",IF('TSA Input'!$J4568="Yes",'TSA Input'!$E4568,""))</f>
        <v/>
      </c>
      <c r="M4593" s="45" t="str">
        <f t="shared" si="3"/>
        <v/>
      </c>
      <c r="N4593" s="48"/>
      <c r="O4593" s="49"/>
      <c r="P4593" s="148" t="s">
        <v>31</v>
      </c>
      <c r="Q4593" s="149" t="s">
        <v>31</v>
      </c>
      <c r="R4593" s="1"/>
    </row>
    <row r="4594" spans="1:18" ht="15.75" hidden="1" customHeight="1">
      <c r="A4594" s="1" t="str">
        <f t="shared" si="1"/>
        <v/>
      </c>
      <c r="B4594" s="1"/>
      <c r="C4594" s="38" t="str">
        <f>IF('TSA Input'!J4569="","",IF('TSA Input'!J4569="Yes",'TSA Input'!B4569,"Ineligible"))</f>
        <v/>
      </c>
      <c r="D4594" s="39" t="str">
        <f>IF('TSA Input'!J4569="","",IF('TSA Input'!J4569="Yes",'TSA Input'!H4569,""))</f>
        <v/>
      </c>
      <c r="E4594" s="40" t="str">
        <f>IF('TSA Input'!J4569="","",IF('TSA Input'!J4569="Yes",'TSA Input'!G4569,""))</f>
        <v/>
      </c>
      <c r="F4594" s="42" t="str">
        <f>IF('TSA Input'!J4569="","",IF('TSA Input'!J4569="Yes",'TSA Input'!C4569,""))</f>
        <v/>
      </c>
      <c r="G4594" s="43" t="str">
        <f>IF('TSA Input'!J4569="","",IF('TSA Input'!J4569="Yes",'TSA Input'!I4569,""))</f>
        <v/>
      </c>
      <c r="H4594" s="43" t="str">
        <f>IF('TSA Input'!J4569="","",IF('TSA Input'!J4569="Yes",'TSA Input'!E4569,""))</f>
        <v/>
      </c>
      <c r="I4594" s="45" t="str">
        <f t="shared" si="2"/>
        <v/>
      </c>
      <c r="J4594" s="146" t="str">
        <f>IF('TSA Input'!$J4569="","",IF('TSA Input'!$J4569="Yes",'TSA Input'!$C4569,""))</f>
        <v/>
      </c>
      <c r="K4594" s="147" t="str">
        <f>IF('TSA Input'!$J4569="","",IF('TSA Input'!$J4569="Yes",'TSA Input'!$I4569,""))</f>
        <v/>
      </c>
      <c r="L4594" s="147" t="str">
        <f>IF('TSA Input'!$J4569="","",IF('TSA Input'!$J4569="Yes",'TSA Input'!$E4569,""))</f>
        <v/>
      </c>
      <c r="M4594" s="45" t="str">
        <f t="shared" si="3"/>
        <v/>
      </c>
      <c r="N4594" s="48"/>
      <c r="O4594" s="49"/>
      <c r="P4594" s="148" t="s">
        <v>31</v>
      </c>
      <c r="Q4594" s="149" t="s">
        <v>31</v>
      </c>
      <c r="R4594" s="1"/>
    </row>
    <row r="4595" spans="1:18" ht="15.75" hidden="1" customHeight="1">
      <c r="A4595" s="1" t="str">
        <f t="shared" si="1"/>
        <v/>
      </c>
      <c r="B4595" s="1"/>
      <c r="C4595" s="38" t="str">
        <f>IF('TSA Input'!J4570="","",IF('TSA Input'!J4570="Yes",'TSA Input'!B4570,"Ineligible"))</f>
        <v/>
      </c>
      <c r="D4595" s="39" t="str">
        <f>IF('TSA Input'!J4570="","",IF('TSA Input'!J4570="Yes",'TSA Input'!H4570,""))</f>
        <v/>
      </c>
      <c r="E4595" s="40" t="str">
        <f>IF('TSA Input'!J4570="","",IF('TSA Input'!J4570="Yes",'TSA Input'!G4570,""))</f>
        <v/>
      </c>
      <c r="F4595" s="42" t="str">
        <f>IF('TSA Input'!J4570="","",IF('TSA Input'!J4570="Yes",'TSA Input'!C4570,""))</f>
        <v/>
      </c>
      <c r="G4595" s="43" t="str">
        <f>IF('TSA Input'!J4570="","",IF('TSA Input'!J4570="Yes",'TSA Input'!I4570,""))</f>
        <v/>
      </c>
      <c r="H4595" s="43" t="str">
        <f>IF('TSA Input'!J4570="","",IF('TSA Input'!J4570="Yes",'TSA Input'!E4570,""))</f>
        <v/>
      </c>
      <c r="I4595" s="45" t="str">
        <f t="shared" si="2"/>
        <v/>
      </c>
      <c r="J4595" s="146" t="str">
        <f>IF('TSA Input'!$J4570="","",IF('TSA Input'!$J4570="Yes",'TSA Input'!$C4570,""))</f>
        <v/>
      </c>
      <c r="K4595" s="147" t="str">
        <f>IF('TSA Input'!$J4570="","",IF('TSA Input'!$J4570="Yes",'TSA Input'!$I4570,""))</f>
        <v/>
      </c>
      <c r="L4595" s="147" t="str">
        <f>IF('TSA Input'!$J4570="","",IF('TSA Input'!$J4570="Yes",'TSA Input'!$E4570,""))</f>
        <v/>
      </c>
      <c r="M4595" s="45" t="str">
        <f t="shared" si="3"/>
        <v/>
      </c>
      <c r="N4595" s="48"/>
      <c r="O4595" s="49"/>
      <c r="P4595" s="148" t="s">
        <v>31</v>
      </c>
      <c r="Q4595" s="149" t="s">
        <v>31</v>
      </c>
      <c r="R4595" s="1"/>
    </row>
    <row r="4596" spans="1:18" ht="15.75" hidden="1" customHeight="1">
      <c r="A4596" s="1" t="str">
        <f t="shared" si="1"/>
        <v/>
      </c>
      <c r="B4596" s="1"/>
      <c r="C4596" s="38" t="str">
        <f>IF('TSA Input'!J4571="","",IF('TSA Input'!J4571="Yes",'TSA Input'!B4571,"Ineligible"))</f>
        <v/>
      </c>
      <c r="D4596" s="39" t="str">
        <f>IF('TSA Input'!J4571="","",IF('TSA Input'!J4571="Yes",'TSA Input'!H4571,""))</f>
        <v/>
      </c>
      <c r="E4596" s="40" t="str">
        <f>IF('TSA Input'!J4571="","",IF('TSA Input'!J4571="Yes",'TSA Input'!G4571,""))</f>
        <v/>
      </c>
      <c r="F4596" s="42" t="str">
        <f>IF('TSA Input'!J4571="","",IF('TSA Input'!J4571="Yes",'TSA Input'!C4571,""))</f>
        <v/>
      </c>
      <c r="G4596" s="43" t="str">
        <f>IF('TSA Input'!J4571="","",IF('TSA Input'!J4571="Yes",'TSA Input'!I4571,""))</f>
        <v/>
      </c>
      <c r="H4596" s="43" t="str">
        <f>IF('TSA Input'!J4571="","",IF('TSA Input'!J4571="Yes",'TSA Input'!E4571,""))</f>
        <v/>
      </c>
      <c r="I4596" s="45" t="str">
        <f t="shared" si="2"/>
        <v/>
      </c>
      <c r="J4596" s="146" t="str">
        <f>IF('TSA Input'!$J4571="","",IF('TSA Input'!$J4571="Yes",'TSA Input'!$C4571,""))</f>
        <v/>
      </c>
      <c r="K4596" s="147" t="str">
        <f>IF('TSA Input'!$J4571="","",IF('TSA Input'!$J4571="Yes",'TSA Input'!$I4571,""))</f>
        <v/>
      </c>
      <c r="L4596" s="147" t="str">
        <f>IF('TSA Input'!$J4571="","",IF('TSA Input'!$J4571="Yes",'TSA Input'!$E4571,""))</f>
        <v/>
      </c>
      <c r="M4596" s="45" t="str">
        <f t="shared" si="3"/>
        <v/>
      </c>
      <c r="N4596" s="48"/>
      <c r="O4596" s="49"/>
      <c r="P4596" s="148" t="s">
        <v>31</v>
      </c>
      <c r="Q4596" s="149" t="s">
        <v>31</v>
      </c>
      <c r="R4596" s="1"/>
    </row>
    <row r="4597" spans="1:18" ht="15.75" hidden="1" customHeight="1">
      <c r="A4597" s="1" t="str">
        <f t="shared" si="1"/>
        <v/>
      </c>
      <c r="B4597" s="1"/>
      <c r="C4597" s="38" t="str">
        <f>IF('TSA Input'!J4572="","",IF('TSA Input'!J4572="Yes",'TSA Input'!B4572,"Ineligible"))</f>
        <v/>
      </c>
      <c r="D4597" s="39" t="str">
        <f>IF('TSA Input'!J4572="","",IF('TSA Input'!J4572="Yes",'TSA Input'!H4572,""))</f>
        <v/>
      </c>
      <c r="E4597" s="40" t="str">
        <f>IF('TSA Input'!J4572="","",IF('TSA Input'!J4572="Yes",'TSA Input'!G4572,""))</f>
        <v/>
      </c>
      <c r="F4597" s="42" t="str">
        <f>IF('TSA Input'!J4572="","",IF('TSA Input'!J4572="Yes",'TSA Input'!C4572,""))</f>
        <v/>
      </c>
      <c r="G4597" s="43" t="str">
        <f>IF('TSA Input'!J4572="","",IF('TSA Input'!J4572="Yes",'TSA Input'!I4572,""))</f>
        <v/>
      </c>
      <c r="H4597" s="43" t="str">
        <f>IF('TSA Input'!J4572="","",IF('TSA Input'!J4572="Yes",'TSA Input'!E4572,""))</f>
        <v/>
      </c>
      <c r="I4597" s="45" t="str">
        <f t="shared" si="2"/>
        <v/>
      </c>
      <c r="J4597" s="146" t="str">
        <f>IF('TSA Input'!$J4572="","",IF('TSA Input'!$J4572="Yes",'TSA Input'!$C4572,""))</f>
        <v/>
      </c>
      <c r="K4597" s="147" t="str">
        <f>IF('TSA Input'!$J4572="","",IF('TSA Input'!$J4572="Yes",'TSA Input'!$I4572,""))</f>
        <v/>
      </c>
      <c r="L4597" s="147" t="str">
        <f>IF('TSA Input'!$J4572="","",IF('TSA Input'!$J4572="Yes",'TSA Input'!$E4572,""))</f>
        <v/>
      </c>
      <c r="M4597" s="45" t="str">
        <f t="shared" si="3"/>
        <v/>
      </c>
      <c r="N4597" s="48"/>
      <c r="O4597" s="49"/>
      <c r="P4597" s="148" t="s">
        <v>31</v>
      </c>
      <c r="Q4597" s="149" t="s">
        <v>31</v>
      </c>
      <c r="R4597" s="1"/>
    </row>
    <row r="4598" spans="1:18" ht="15.75" hidden="1" customHeight="1">
      <c r="A4598" s="1" t="str">
        <f t="shared" si="1"/>
        <v/>
      </c>
      <c r="B4598" s="1"/>
      <c r="C4598" s="38" t="str">
        <f>IF('TSA Input'!J4573="","",IF('TSA Input'!J4573="Yes",'TSA Input'!B4573,"Ineligible"))</f>
        <v/>
      </c>
      <c r="D4598" s="39" t="str">
        <f>IF('TSA Input'!J4573="","",IF('TSA Input'!J4573="Yes",'TSA Input'!H4573,""))</f>
        <v/>
      </c>
      <c r="E4598" s="40" t="str">
        <f>IF('TSA Input'!J4573="","",IF('TSA Input'!J4573="Yes",'TSA Input'!G4573,""))</f>
        <v/>
      </c>
      <c r="F4598" s="42" t="str">
        <f>IF('TSA Input'!J4573="","",IF('TSA Input'!J4573="Yes",'TSA Input'!C4573,""))</f>
        <v/>
      </c>
      <c r="G4598" s="43" t="str">
        <f>IF('TSA Input'!J4573="","",IF('TSA Input'!J4573="Yes",'TSA Input'!I4573,""))</f>
        <v/>
      </c>
      <c r="H4598" s="43" t="str">
        <f>IF('TSA Input'!J4573="","",IF('TSA Input'!J4573="Yes",'TSA Input'!E4573,""))</f>
        <v/>
      </c>
      <c r="I4598" s="45" t="str">
        <f t="shared" si="2"/>
        <v/>
      </c>
      <c r="J4598" s="146" t="str">
        <f>IF('TSA Input'!$J4573="","",IF('TSA Input'!$J4573="Yes",'TSA Input'!$C4573,""))</f>
        <v/>
      </c>
      <c r="K4598" s="147" t="str">
        <f>IF('TSA Input'!$J4573="","",IF('TSA Input'!$J4573="Yes",'TSA Input'!$I4573,""))</f>
        <v/>
      </c>
      <c r="L4598" s="147" t="str">
        <f>IF('TSA Input'!$J4573="","",IF('TSA Input'!$J4573="Yes",'TSA Input'!$E4573,""))</f>
        <v/>
      </c>
      <c r="M4598" s="45" t="str">
        <f t="shared" si="3"/>
        <v/>
      </c>
      <c r="N4598" s="48"/>
      <c r="O4598" s="49"/>
      <c r="P4598" s="148" t="s">
        <v>31</v>
      </c>
      <c r="Q4598" s="149" t="s">
        <v>31</v>
      </c>
      <c r="R4598" s="1"/>
    </row>
    <row r="4599" spans="1:18" ht="15.75" hidden="1" customHeight="1">
      <c r="A4599" s="1" t="str">
        <f t="shared" si="1"/>
        <v/>
      </c>
      <c r="B4599" s="1"/>
      <c r="C4599" s="38" t="str">
        <f>IF('TSA Input'!J4574="","",IF('TSA Input'!J4574="Yes",'TSA Input'!B4574,"Ineligible"))</f>
        <v/>
      </c>
      <c r="D4599" s="39" t="str">
        <f>IF('TSA Input'!J4574="","",IF('TSA Input'!J4574="Yes",'TSA Input'!H4574,""))</f>
        <v/>
      </c>
      <c r="E4599" s="40" t="str">
        <f>IF('TSA Input'!J4574="","",IF('TSA Input'!J4574="Yes",'TSA Input'!G4574,""))</f>
        <v/>
      </c>
      <c r="F4599" s="42" t="str">
        <f>IF('TSA Input'!J4574="","",IF('TSA Input'!J4574="Yes",'TSA Input'!C4574,""))</f>
        <v/>
      </c>
      <c r="G4599" s="43" t="str">
        <f>IF('TSA Input'!J4574="","",IF('TSA Input'!J4574="Yes",'TSA Input'!I4574,""))</f>
        <v/>
      </c>
      <c r="H4599" s="43" t="str">
        <f>IF('TSA Input'!J4574="","",IF('TSA Input'!J4574="Yes",'TSA Input'!E4574,""))</f>
        <v/>
      </c>
      <c r="I4599" s="45" t="str">
        <f t="shared" si="2"/>
        <v/>
      </c>
      <c r="J4599" s="146" t="str">
        <f>IF('TSA Input'!$J4574="","",IF('TSA Input'!$J4574="Yes",'TSA Input'!$C4574,""))</f>
        <v/>
      </c>
      <c r="K4599" s="147" t="str">
        <f>IF('TSA Input'!$J4574="","",IF('TSA Input'!$J4574="Yes",'TSA Input'!$I4574,""))</f>
        <v/>
      </c>
      <c r="L4599" s="147" t="str">
        <f>IF('TSA Input'!$J4574="","",IF('TSA Input'!$J4574="Yes",'TSA Input'!$E4574,""))</f>
        <v/>
      </c>
      <c r="M4599" s="45" t="str">
        <f t="shared" si="3"/>
        <v/>
      </c>
      <c r="N4599" s="48"/>
      <c r="O4599" s="49"/>
      <c r="P4599" s="148" t="s">
        <v>31</v>
      </c>
      <c r="Q4599" s="149" t="s">
        <v>31</v>
      </c>
      <c r="R4599" s="1"/>
    </row>
    <row r="4600" spans="1:18" ht="15.75" hidden="1" customHeight="1">
      <c r="A4600" s="1" t="str">
        <f t="shared" si="1"/>
        <v/>
      </c>
      <c r="B4600" s="1"/>
      <c r="C4600" s="38" t="str">
        <f>IF('TSA Input'!J4575="","",IF('TSA Input'!J4575="Yes",'TSA Input'!B4575,"Ineligible"))</f>
        <v/>
      </c>
      <c r="D4600" s="39" t="str">
        <f>IF('TSA Input'!J4575="","",IF('TSA Input'!J4575="Yes",'TSA Input'!H4575,""))</f>
        <v/>
      </c>
      <c r="E4600" s="40" t="str">
        <f>IF('TSA Input'!J4575="","",IF('TSA Input'!J4575="Yes",'TSA Input'!G4575,""))</f>
        <v/>
      </c>
      <c r="F4600" s="42" t="str">
        <f>IF('TSA Input'!J4575="","",IF('TSA Input'!J4575="Yes",'TSA Input'!C4575,""))</f>
        <v/>
      </c>
      <c r="G4600" s="43" t="str">
        <f>IF('TSA Input'!J4575="","",IF('TSA Input'!J4575="Yes",'TSA Input'!I4575,""))</f>
        <v/>
      </c>
      <c r="H4600" s="43" t="str">
        <f>IF('TSA Input'!J4575="","",IF('TSA Input'!J4575="Yes",'TSA Input'!E4575,""))</f>
        <v/>
      </c>
      <c r="I4600" s="45" t="str">
        <f t="shared" si="2"/>
        <v/>
      </c>
      <c r="J4600" s="146" t="str">
        <f>IF('TSA Input'!$J4575="","",IF('TSA Input'!$J4575="Yes",'TSA Input'!$C4575,""))</f>
        <v/>
      </c>
      <c r="K4600" s="147" t="str">
        <f>IF('TSA Input'!$J4575="","",IF('TSA Input'!$J4575="Yes",'TSA Input'!$I4575,""))</f>
        <v/>
      </c>
      <c r="L4600" s="147" t="str">
        <f>IF('TSA Input'!$J4575="","",IF('TSA Input'!$J4575="Yes",'TSA Input'!$E4575,""))</f>
        <v/>
      </c>
      <c r="M4600" s="45" t="str">
        <f t="shared" si="3"/>
        <v/>
      </c>
      <c r="N4600" s="48"/>
      <c r="O4600" s="49"/>
      <c r="P4600" s="148" t="s">
        <v>31</v>
      </c>
      <c r="Q4600" s="149" t="s">
        <v>31</v>
      </c>
      <c r="R4600" s="1"/>
    </row>
    <row r="4601" spans="1:18" ht="15.75" hidden="1" customHeight="1">
      <c r="A4601" s="1" t="str">
        <f t="shared" si="1"/>
        <v/>
      </c>
      <c r="B4601" s="1"/>
      <c r="C4601" s="38" t="str">
        <f>IF('TSA Input'!J4576="","",IF('TSA Input'!J4576="Yes",'TSA Input'!B4576,"Ineligible"))</f>
        <v/>
      </c>
      <c r="D4601" s="39" t="str">
        <f>IF('TSA Input'!J4576="","",IF('TSA Input'!J4576="Yes",'TSA Input'!H4576,""))</f>
        <v/>
      </c>
      <c r="E4601" s="40" t="str">
        <f>IF('TSA Input'!J4576="","",IF('TSA Input'!J4576="Yes",'TSA Input'!G4576,""))</f>
        <v/>
      </c>
      <c r="F4601" s="42" t="str">
        <f>IF('TSA Input'!J4576="","",IF('TSA Input'!J4576="Yes",'TSA Input'!C4576,""))</f>
        <v/>
      </c>
      <c r="G4601" s="43" t="str">
        <f>IF('TSA Input'!J4576="","",IF('TSA Input'!J4576="Yes",'TSA Input'!I4576,""))</f>
        <v/>
      </c>
      <c r="H4601" s="43" t="str">
        <f>IF('TSA Input'!J4576="","",IF('TSA Input'!J4576="Yes",'TSA Input'!E4576,""))</f>
        <v/>
      </c>
      <c r="I4601" s="45" t="str">
        <f t="shared" si="2"/>
        <v/>
      </c>
      <c r="J4601" s="146" t="str">
        <f>IF('TSA Input'!$J4576="","",IF('TSA Input'!$J4576="Yes",'TSA Input'!$C4576,""))</f>
        <v/>
      </c>
      <c r="K4601" s="147" t="str">
        <f>IF('TSA Input'!$J4576="","",IF('TSA Input'!$J4576="Yes",'TSA Input'!$I4576,""))</f>
        <v/>
      </c>
      <c r="L4601" s="147" t="str">
        <f>IF('TSA Input'!$J4576="","",IF('TSA Input'!$J4576="Yes",'TSA Input'!$E4576,""))</f>
        <v/>
      </c>
      <c r="M4601" s="45" t="str">
        <f t="shared" si="3"/>
        <v/>
      </c>
      <c r="N4601" s="48"/>
      <c r="O4601" s="49"/>
      <c r="P4601" s="148" t="s">
        <v>31</v>
      </c>
      <c r="Q4601" s="149" t="s">
        <v>31</v>
      </c>
      <c r="R4601" s="1"/>
    </row>
    <row r="4602" spans="1:18" ht="15.75" hidden="1" customHeight="1">
      <c r="A4602" s="1" t="str">
        <f t="shared" si="1"/>
        <v/>
      </c>
      <c r="B4602" s="1"/>
      <c r="C4602" s="38" t="str">
        <f>IF('TSA Input'!J4577="","",IF('TSA Input'!J4577="Yes",'TSA Input'!B4577,"Ineligible"))</f>
        <v/>
      </c>
      <c r="D4602" s="39" t="str">
        <f>IF('TSA Input'!J4577="","",IF('TSA Input'!J4577="Yes",'TSA Input'!H4577,""))</f>
        <v/>
      </c>
      <c r="E4602" s="40" t="str">
        <f>IF('TSA Input'!J4577="","",IF('TSA Input'!J4577="Yes",'TSA Input'!G4577,""))</f>
        <v/>
      </c>
      <c r="F4602" s="42" t="str">
        <f>IF('TSA Input'!J4577="","",IF('TSA Input'!J4577="Yes",'TSA Input'!C4577,""))</f>
        <v/>
      </c>
      <c r="G4602" s="43" t="str">
        <f>IF('TSA Input'!J4577="","",IF('TSA Input'!J4577="Yes",'TSA Input'!I4577,""))</f>
        <v/>
      </c>
      <c r="H4602" s="43" t="str">
        <f>IF('TSA Input'!J4577="","",IF('TSA Input'!J4577="Yes",'TSA Input'!E4577,""))</f>
        <v/>
      </c>
      <c r="I4602" s="45" t="str">
        <f t="shared" si="2"/>
        <v/>
      </c>
      <c r="J4602" s="146" t="str">
        <f>IF('TSA Input'!$J4577="","",IF('TSA Input'!$J4577="Yes",'TSA Input'!$C4577,""))</f>
        <v/>
      </c>
      <c r="K4602" s="147" t="str">
        <f>IF('TSA Input'!$J4577="","",IF('TSA Input'!$J4577="Yes",'TSA Input'!$I4577,""))</f>
        <v/>
      </c>
      <c r="L4602" s="147" t="str">
        <f>IF('TSA Input'!$J4577="","",IF('TSA Input'!$J4577="Yes",'TSA Input'!$E4577,""))</f>
        <v/>
      </c>
      <c r="M4602" s="45" t="str">
        <f t="shared" si="3"/>
        <v/>
      </c>
      <c r="N4602" s="48"/>
      <c r="O4602" s="49"/>
      <c r="P4602" s="148" t="s">
        <v>31</v>
      </c>
      <c r="Q4602" s="149" t="s">
        <v>31</v>
      </c>
      <c r="R4602" s="1"/>
    </row>
    <row r="4603" spans="1:18" ht="15.75" hidden="1" customHeight="1">
      <c r="A4603" s="1" t="str">
        <f t="shared" si="1"/>
        <v/>
      </c>
      <c r="B4603" s="1"/>
      <c r="C4603" s="38" t="str">
        <f>IF('TSA Input'!J4578="","",IF('TSA Input'!J4578="Yes",'TSA Input'!B4578,"Ineligible"))</f>
        <v/>
      </c>
      <c r="D4603" s="39" t="str">
        <f>IF('TSA Input'!J4578="","",IF('TSA Input'!J4578="Yes",'TSA Input'!H4578,""))</f>
        <v/>
      </c>
      <c r="E4603" s="40" t="str">
        <f>IF('TSA Input'!J4578="","",IF('TSA Input'!J4578="Yes",'TSA Input'!G4578,""))</f>
        <v/>
      </c>
      <c r="F4603" s="42" t="str">
        <f>IF('TSA Input'!J4578="","",IF('TSA Input'!J4578="Yes",'TSA Input'!C4578,""))</f>
        <v/>
      </c>
      <c r="G4603" s="43" t="str">
        <f>IF('TSA Input'!J4578="","",IF('TSA Input'!J4578="Yes",'TSA Input'!I4578,""))</f>
        <v/>
      </c>
      <c r="H4603" s="43" t="str">
        <f>IF('TSA Input'!J4578="","",IF('TSA Input'!J4578="Yes",'TSA Input'!E4578,""))</f>
        <v/>
      </c>
      <c r="I4603" s="45" t="str">
        <f t="shared" si="2"/>
        <v/>
      </c>
      <c r="J4603" s="146" t="str">
        <f>IF('TSA Input'!$J4578="","",IF('TSA Input'!$J4578="Yes",'TSA Input'!$C4578,""))</f>
        <v/>
      </c>
      <c r="K4603" s="147" t="str">
        <f>IF('TSA Input'!$J4578="","",IF('TSA Input'!$J4578="Yes",'TSA Input'!$I4578,""))</f>
        <v/>
      </c>
      <c r="L4603" s="147" t="str">
        <f>IF('TSA Input'!$J4578="","",IF('TSA Input'!$J4578="Yes",'TSA Input'!$E4578,""))</f>
        <v/>
      </c>
      <c r="M4603" s="45" t="str">
        <f t="shared" si="3"/>
        <v/>
      </c>
      <c r="N4603" s="48"/>
      <c r="O4603" s="49"/>
      <c r="P4603" s="148" t="s">
        <v>31</v>
      </c>
      <c r="Q4603" s="149" t="s">
        <v>31</v>
      </c>
      <c r="R4603" s="1"/>
    </row>
    <row r="4604" spans="1:18" ht="15.75" hidden="1" customHeight="1">
      <c r="A4604" s="1" t="str">
        <f t="shared" si="1"/>
        <v/>
      </c>
      <c r="B4604" s="1"/>
      <c r="C4604" s="38" t="str">
        <f>IF('TSA Input'!J4579="","",IF('TSA Input'!J4579="Yes",'TSA Input'!B4579,"Ineligible"))</f>
        <v/>
      </c>
      <c r="D4604" s="39" t="str">
        <f>IF('TSA Input'!J4579="","",IF('TSA Input'!J4579="Yes",'TSA Input'!H4579,""))</f>
        <v/>
      </c>
      <c r="E4604" s="40" t="str">
        <f>IF('TSA Input'!J4579="","",IF('TSA Input'!J4579="Yes",'TSA Input'!G4579,""))</f>
        <v/>
      </c>
      <c r="F4604" s="42" t="str">
        <f>IF('TSA Input'!J4579="","",IF('TSA Input'!J4579="Yes",'TSA Input'!C4579,""))</f>
        <v/>
      </c>
      <c r="G4604" s="43" t="str">
        <f>IF('TSA Input'!J4579="","",IF('TSA Input'!J4579="Yes",'TSA Input'!I4579,""))</f>
        <v/>
      </c>
      <c r="H4604" s="43" t="str">
        <f>IF('TSA Input'!J4579="","",IF('TSA Input'!J4579="Yes",'TSA Input'!E4579,""))</f>
        <v/>
      </c>
      <c r="I4604" s="45" t="str">
        <f t="shared" si="2"/>
        <v/>
      </c>
      <c r="J4604" s="146" t="str">
        <f>IF('TSA Input'!$J4579="","",IF('TSA Input'!$J4579="Yes",'TSA Input'!$C4579,""))</f>
        <v/>
      </c>
      <c r="K4604" s="147" t="str">
        <f>IF('TSA Input'!$J4579="","",IF('TSA Input'!$J4579="Yes",'TSA Input'!$I4579,""))</f>
        <v/>
      </c>
      <c r="L4604" s="147" t="str">
        <f>IF('TSA Input'!$J4579="","",IF('TSA Input'!$J4579="Yes",'TSA Input'!$E4579,""))</f>
        <v/>
      </c>
      <c r="M4604" s="45" t="str">
        <f t="shared" si="3"/>
        <v/>
      </c>
      <c r="N4604" s="48"/>
      <c r="O4604" s="49"/>
      <c r="P4604" s="148" t="s">
        <v>31</v>
      </c>
      <c r="Q4604" s="149" t="s">
        <v>31</v>
      </c>
      <c r="R4604" s="1"/>
    </row>
    <row r="4605" spans="1:18" ht="15.75" hidden="1" customHeight="1">
      <c r="A4605" s="1" t="str">
        <f t="shared" si="1"/>
        <v/>
      </c>
      <c r="B4605" s="1"/>
      <c r="C4605" s="38" t="str">
        <f>IF('TSA Input'!J4580="","",IF('TSA Input'!J4580="Yes",'TSA Input'!B4580,"Ineligible"))</f>
        <v/>
      </c>
      <c r="D4605" s="39" t="str">
        <f>IF('TSA Input'!J4580="","",IF('TSA Input'!J4580="Yes",'TSA Input'!H4580,""))</f>
        <v/>
      </c>
      <c r="E4605" s="40" t="str">
        <f>IF('TSA Input'!J4580="","",IF('TSA Input'!J4580="Yes",'TSA Input'!G4580,""))</f>
        <v/>
      </c>
      <c r="F4605" s="42" t="str">
        <f>IF('TSA Input'!J4580="","",IF('TSA Input'!J4580="Yes",'TSA Input'!C4580,""))</f>
        <v/>
      </c>
      <c r="G4605" s="43" t="str">
        <f>IF('TSA Input'!J4580="","",IF('TSA Input'!J4580="Yes",'TSA Input'!I4580,""))</f>
        <v/>
      </c>
      <c r="H4605" s="43" t="str">
        <f>IF('TSA Input'!J4580="","",IF('TSA Input'!J4580="Yes",'TSA Input'!E4580,""))</f>
        <v/>
      </c>
      <c r="I4605" s="45" t="str">
        <f t="shared" si="2"/>
        <v/>
      </c>
      <c r="J4605" s="146" t="str">
        <f>IF('TSA Input'!$J4580="","",IF('TSA Input'!$J4580="Yes",'TSA Input'!$C4580,""))</f>
        <v/>
      </c>
      <c r="K4605" s="147" t="str">
        <f>IF('TSA Input'!$J4580="","",IF('TSA Input'!$J4580="Yes",'TSA Input'!$I4580,""))</f>
        <v/>
      </c>
      <c r="L4605" s="147" t="str">
        <f>IF('TSA Input'!$J4580="","",IF('TSA Input'!$J4580="Yes",'TSA Input'!$E4580,""))</f>
        <v/>
      </c>
      <c r="M4605" s="45" t="str">
        <f t="shared" si="3"/>
        <v/>
      </c>
      <c r="N4605" s="48"/>
      <c r="O4605" s="49"/>
      <c r="P4605" s="148" t="s">
        <v>31</v>
      </c>
      <c r="Q4605" s="149" t="s">
        <v>31</v>
      </c>
      <c r="R4605" s="1"/>
    </row>
    <row r="4606" spans="1:18" ht="15.75" hidden="1" customHeight="1">
      <c r="A4606" s="1" t="str">
        <f t="shared" si="1"/>
        <v/>
      </c>
      <c r="B4606" s="1"/>
      <c r="C4606" s="38" t="str">
        <f>IF('TSA Input'!J4581="","",IF('TSA Input'!J4581="Yes",'TSA Input'!B4581,"Ineligible"))</f>
        <v/>
      </c>
      <c r="D4606" s="39" t="str">
        <f>IF('TSA Input'!J4581="","",IF('TSA Input'!J4581="Yes",'TSA Input'!H4581,""))</f>
        <v/>
      </c>
      <c r="E4606" s="40" t="str">
        <f>IF('TSA Input'!J4581="","",IF('TSA Input'!J4581="Yes",'TSA Input'!G4581,""))</f>
        <v/>
      </c>
      <c r="F4606" s="42" t="str">
        <f>IF('TSA Input'!J4581="","",IF('TSA Input'!J4581="Yes",'TSA Input'!C4581,""))</f>
        <v/>
      </c>
      <c r="G4606" s="43" t="str">
        <f>IF('TSA Input'!J4581="","",IF('TSA Input'!J4581="Yes",'TSA Input'!I4581,""))</f>
        <v/>
      </c>
      <c r="H4606" s="43" t="str">
        <f>IF('TSA Input'!J4581="","",IF('TSA Input'!J4581="Yes",'TSA Input'!E4581,""))</f>
        <v/>
      </c>
      <c r="I4606" s="45" t="str">
        <f t="shared" si="2"/>
        <v/>
      </c>
      <c r="J4606" s="146" t="str">
        <f>IF('TSA Input'!$J4581="","",IF('TSA Input'!$J4581="Yes",'TSA Input'!$C4581,""))</f>
        <v/>
      </c>
      <c r="K4606" s="147" t="str">
        <f>IF('TSA Input'!$J4581="","",IF('TSA Input'!$J4581="Yes",'TSA Input'!$I4581,""))</f>
        <v/>
      </c>
      <c r="L4606" s="147" t="str">
        <f>IF('TSA Input'!$J4581="","",IF('TSA Input'!$J4581="Yes",'TSA Input'!$E4581,""))</f>
        <v/>
      </c>
      <c r="M4606" s="45" t="str">
        <f t="shared" si="3"/>
        <v/>
      </c>
      <c r="N4606" s="48"/>
      <c r="O4606" s="49"/>
      <c r="P4606" s="148" t="s">
        <v>31</v>
      </c>
      <c r="Q4606" s="149" t="s">
        <v>31</v>
      </c>
      <c r="R4606" s="1"/>
    </row>
    <row r="4607" spans="1:18" ht="15.75" hidden="1" customHeight="1">
      <c r="A4607" s="1" t="str">
        <f t="shared" si="1"/>
        <v/>
      </c>
      <c r="B4607" s="1"/>
      <c r="C4607" s="38" t="str">
        <f>IF('TSA Input'!J4582="","",IF('TSA Input'!J4582="Yes",'TSA Input'!B4582,"Ineligible"))</f>
        <v/>
      </c>
      <c r="D4607" s="39" t="str">
        <f>IF('TSA Input'!J4582="","",IF('TSA Input'!J4582="Yes",'TSA Input'!H4582,""))</f>
        <v/>
      </c>
      <c r="E4607" s="40" t="str">
        <f>IF('TSA Input'!J4582="","",IF('TSA Input'!J4582="Yes",'TSA Input'!G4582,""))</f>
        <v/>
      </c>
      <c r="F4607" s="42" t="str">
        <f>IF('TSA Input'!J4582="","",IF('TSA Input'!J4582="Yes",'TSA Input'!C4582,""))</f>
        <v/>
      </c>
      <c r="G4607" s="43" t="str">
        <f>IF('TSA Input'!J4582="","",IF('TSA Input'!J4582="Yes",'TSA Input'!I4582,""))</f>
        <v/>
      </c>
      <c r="H4607" s="43" t="str">
        <f>IF('TSA Input'!J4582="","",IF('TSA Input'!J4582="Yes",'TSA Input'!E4582,""))</f>
        <v/>
      </c>
      <c r="I4607" s="45" t="str">
        <f t="shared" si="2"/>
        <v/>
      </c>
      <c r="J4607" s="146" t="str">
        <f>IF('TSA Input'!$J4582="","",IF('TSA Input'!$J4582="Yes",'TSA Input'!$C4582,""))</f>
        <v/>
      </c>
      <c r="K4607" s="147" t="str">
        <f>IF('TSA Input'!$J4582="","",IF('TSA Input'!$J4582="Yes",'TSA Input'!$I4582,""))</f>
        <v/>
      </c>
      <c r="L4607" s="147" t="str">
        <f>IF('TSA Input'!$J4582="","",IF('TSA Input'!$J4582="Yes",'TSA Input'!$E4582,""))</f>
        <v/>
      </c>
      <c r="M4607" s="45" t="str">
        <f t="shared" si="3"/>
        <v/>
      </c>
      <c r="N4607" s="48"/>
      <c r="O4607" s="49"/>
      <c r="P4607" s="148" t="s">
        <v>31</v>
      </c>
      <c r="Q4607" s="149" t="s">
        <v>31</v>
      </c>
      <c r="R4607" s="1"/>
    </row>
    <row r="4608" spans="1:18" ht="15.75" hidden="1" customHeight="1">
      <c r="A4608" s="1" t="str">
        <f t="shared" si="1"/>
        <v/>
      </c>
      <c r="B4608" s="1"/>
      <c r="C4608" s="38" t="str">
        <f>IF('TSA Input'!J4583="","",IF('TSA Input'!J4583="Yes",'TSA Input'!B4583,"Ineligible"))</f>
        <v/>
      </c>
      <c r="D4608" s="39" t="str">
        <f>IF('TSA Input'!J4583="","",IF('TSA Input'!J4583="Yes",'TSA Input'!H4583,""))</f>
        <v/>
      </c>
      <c r="E4608" s="40" t="str">
        <f>IF('TSA Input'!J4583="","",IF('TSA Input'!J4583="Yes",'TSA Input'!G4583,""))</f>
        <v/>
      </c>
      <c r="F4608" s="42" t="str">
        <f>IF('TSA Input'!J4583="","",IF('TSA Input'!J4583="Yes",'TSA Input'!C4583,""))</f>
        <v/>
      </c>
      <c r="G4608" s="43" t="str">
        <f>IF('TSA Input'!J4583="","",IF('TSA Input'!J4583="Yes",'TSA Input'!I4583,""))</f>
        <v/>
      </c>
      <c r="H4608" s="43" t="str">
        <f>IF('TSA Input'!J4583="","",IF('TSA Input'!J4583="Yes",'TSA Input'!E4583,""))</f>
        <v/>
      </c>
      <c r="I4608" s="45" t="str">
        <f t="shared" si="2"/>
        <v/>
      </c>
      <c r="J4608" s="146" t="str">
        <f>IF('TSA Input'!$J4583="","",IF('TSA Input'!$J4583="Yes",'TSA Input'!$C4583,""))</f>
        <v/>
      </c>
      <c r="K4608" s="147" t="str">
        <f>IF('TSA Input'!$J4583="","",IF('TSA Input'!$J4583="Yes",'TSA Input'!$I4583,""))</f>
        <v/>
      </c>
      <c r="L4608" s="147" t="str">
        <f>IF('TSA Input'!$J4583="","",IF('TSA Input'!$J4583="Yes",'TSA Input'!$E4583,""))</f>
        <v/>
      </c>
      <c r="M4608" s="45" t="str">
        <f t="shared" si="3"/>
        <v/>
      </c>
      <c r="N4608" s="48"/>
      <c r="O4608" s="49"/>
      <c r="P4608" s="148" t="s">
        <v>31</v>
      </c>
      <c r="Q4608" s="149" t="s">
        <v>31</v>
      </c>
      <c r="R4608" s="1"/>
    </row>
    <row r="4609" spans="1:18" ht="15.75" hidden="1" customHeight="1">
      <c r="A4609" s="1" t="str">
        <f t="shared" si="1"/>
        <v/>
      </c>
      <c r="B4609" s="1"/>
      <c r="C4609" s="38" t="str">
        <f>IF('TSA Input'!J4584="","",IF('TSA Input'!J4584="Yes",'TSA Input'!B4584,"Ineligible"))</f>
        <v/>
      </c>
      <c r="D4609" s="39" t="str">
        <f>IF('TSA Input'!J4584="","",IF('TSA Input'!J4584="Yes",'TSA Input'!H4584,""))</f>
        <v/>
      </c>
      <c r="E4609" s="40" t="str">
        <f>IF('TSA Input'!J4584="","",IF('TSA Input'!J4584="Yes",'TSA Input'!G4584,""))</f>
        <v/>
      </c>
      <c r="F4609" s="42" t="str">
        <f>IF('TSA Input'!J4584="","",IF('TSA Input'!J4584="Yes",'TSA Input'!C4584,""))</f>
        <v/>
      </c>
      <c r="G4609" s="43" t="str">
        <f>IF('TSA Input'!J4584="","",IF('TSA Input'!J4584="Yes",'TSA Input'!I4584,""))</f>
        <v/>
      </c>
      <c r="H4609" s="43" t="str">
        <f>IF('TSA Input'!J4584="","",IF('TSA Input'!J4584="Yes",'TSA Input'!E4584,""))</f>
        <v/>
      </c>
      <c r="I4609" s="45" t="str">
        <f t="shared" si="2"/>
        <v/>
      </c>
      <c r="J4609" s="146" t="str">
        <f>IF('TSA Input'!$J4584="","",IF('TSA Input'!$J4584="Yes",'TSA Input'!$C4584,""))</f>
        <v/>
      </c>
      <c r="K4609" s="147" t="str">
        <f>IF('TSA Input'!$J4584="","",IF('TSA Input'!$J4584="Yes",'TSA Input'!$I4584,""))</f>
        <v/>
      </c>
      <c r="L4609" s="147" t="str">
        <f>IF('TSA Input'!$J4584="","",IF('TSA Input'!$J4584="Yes",'TSA Input'!$E4584,""))</f>
        <v/>
      </c>
      <c r="M4609" s="45" t="str">
        <f t="shared" si="3"/>
        <v/>
      </c>
      <c r="N4609" s="48"/>
      <c r="O4609" s="49"/>
      <c r="P4609" s="148" t="s">
        <v>31</v>
      </c>
      <c r="Q4609" s="149" t="s">
        <v>31</v>
      </c>
      <c r="R4609" s="1"/>
    </row>
    <row r="4610" spans="1:18" ht="15.75" hidden="1" customHeight="1">
      <c r="A4610" s="1" t="str">
        <f t="shared" si="1"/>
        <v/>
      </c>
      <c r="B4610" s="1"/>
      <c r="C4610" s="38" t="str">
        <f>IF('TSA Input'!J4585="","",IF('TSA Input'!J4585="Yes",'TSA Input'!B4585,"Ineligible"))</f>
        <v/>
      </c>
      <c r="D4610" s="39" t="str">
        <f>IF('TSA Input'!J4585="","",IF('TSA Input'!J4585="Yes",'TSA Input'!H4585,""))</f>
        <v/>
      </c>
      <c r="E4610" s="40" t="str">
        <f>IF('TSA Input'!J4585="","",IF('TSA Input'!J4585="Yes",'TSA Input'!G4585,""))</f>
        <v/>
      </c>
      <c r="F4610" s="42" t="str">
        <f>IF('TSA Input'!J4585="","",IF('TSA Input'!J4585="Yes",'TSA Input'!C4585,""))</f>
        <v/>
      </c>
      <c r="G4610" s="43" t="str">
        <f>IF('TSA Input'!J4585="","",IF('TSA Input'!J4585="Yes",'TSA Input'!I4585,""))</f>
        <v/>
      </c>
      <c r="H4610" s="43" t="str">
        <f>IF('TSA Input'!J4585="","",IF('TSA Input'!J4585="Yes",'TSA Input'!E4585,""))</f>
        <v/>
      </c>
      <c r="I4610" s="45" t="str">
        <f t="shared" si="2"/>
        <v/>
      </c>
      <c r="J4610" s="146" t="str">
        <f>IF('TSA Input'!$J4585="","",IF('TSA Input'!$J4585="Yes",'TSA Input'!$C4585,""))</f>
        <v/>
      </c>
      <c r="K4610" s="147" t="str">
        <f>IF('TSA Input'!$J4585="","",IF('TSA Input'!$J4585="Yes",'TSA Input'!$I4585,""))</f>
        <v/>
      </c>
      <c r="L4610" s="147" t="str">
        <f>IF('TSA Input'!$J4585="","",IF('TSA Input'!$J4585="Yes",'TSA Input'!$E4585,""))</f>
        <v/>
      </c>
      <c r="M4610" s="45" t="str">
        <f t="shared" si="3"/>
        <v/>
      </c>
      <c r="N4610" s="48"/>
      <c r="O4610" s="49"/>
      <c r="P4610" s="148" t="s">
        <v>31</v>
      </c>
      <c r="Q4610" s="149" t="s">
        <v>31</v>
      </c>
      <c r="R4610" s="1"/>
    </row>
    <row r="4611" spans="1:18" ht="15.75" hidden="1" customHeight="1">
      <c r="A4611" s="1" t="str">
        <f t="shared" si="1"/>
        <v/>
      </c>
      <c r="B4611" s="1"/>
      <c r="C4611" s="38" t="str">
        <f>IF('TSA Input'!J4586="","",IF('TSA Input'!J4586="Yes",'TSA Input'!B4586,"Ineligible"))</f>
        <v/>
      </c>
      <c r="D4611" s="39" t="str">
        <f>IF('TSA Input'!J4586="","",IF('TSA Input'!J4586="Yes",'TSA Input'!H4586,""))</f>
        <v/>
      </c>
      <c r="E4611" s="40" t="str">
        <f>IF('TSA Input'!J4586="","",IF('TSA Input'!J4586="Yes",'TSA Input'!G4586,""))</f>
        <v/>
      </c>
      <c r="F4611" s="42" t="str">
        <f>IF('TSA Input'!J4586="","",IF('TSA Input'!J4586="Yes",'TSA Input'!C4586,""))</f>
        <v/>
      </c>
      <c r="G4611" s="43" t="str">
        <f>IF('TSA Input'!J4586="","",IF('TSA Input'!J4586="Yes",'TSA Input'!I4586,""))</f>
        <v/>
      </c>
      <c r="H4611" s="43" t="str">
        <f>IF('TSA Input'!J4586="","",IF('TSA Input'!J4586="Yes",'TSA Input'!E4586,""))</f>
        <v/>
      </c>
      <c r="I4611" s="45" t="str">
        <f t="shared" si="2"/>
        <v/>
      </c>
      <c r="J4611" s="146" t="str">
        <f>IF('TSA Input'!$J4586="","",IF('TSA Input'!$J4586="Yes",'TSA Input'!$C4586,""))</f>
        <v/>
      </c>
      <c r="K4611" s="147" t="str">
        <f>IF('TSA Input'!$J4586="","",IF('TSA Input'!$J4586="Yes",'TSA Input'!$I4586,""))</f>
        <v/>
      </c>
      <c r="L4611" s="147" t="str">
        <f>IF('TSA Input'!$J4586="","",IF('TSA Input'!$J4586="Yes",'TSA Input'!$E4586,""))</f>
        <v/>
      </c>
      <c r="M4611" s="45" t="str">
        <f t="shared" si="3"/>
        <v/>
      </c>
      <c r="N4611" s="48"/>
      <c r="O4611" s="49"/>
      <c r="P4611" s="148" t="s">
        <v>31</v>
      </c>
      <c r="Q4611" s="149" t="s">
        <v>31</v>
      </c>
      <c r="R4611" s="1"/>
    </row>
    <row r="4612" spans="1:18" ht="15.75" hidden="1" customHeight="1">
      <c r="A4612" s="1" t="str">
        <f t="shared" si="1"/>
        <v/>
      </c>
      <c r="B4612" s="1"/>
      <c r="C4612" s="38" t="str">
        <f>IF('TSA Input'!J4587="","",IF('TSA Input'!J4587="Yes",'TSA Input'!B4587,"Ineligible"))</f>
        <v/>
      </c>
      <c r="D4612" s="39" t="str">
        <f>IF('TSA Input'!J4587="","",IF('TSA Input'!J4587="Yes",'TSA Input'!H4587,""))</f>
        <v/>
      </c>
      <c r="E4612" s="40" t="str">
        <f>IF('TSA Input'!J4587="","",IF('TSA Input'!J4587="Yes",'TSA Input'!G4587,""))</f>
        <v/>
      </c>
      <c r="F4612" s="42" t="str">
        <f>IF('TSA Input'!J4587="","",IF('TSA Input'!J4587="Yes",'TSA Input'!C4587,""))</f>
        <v/>
      </c>
      <c r="G4612" s="43" t="str">
        <f>IF('TSA Input'!J4587="","",IF('TSA Input'!J4587="Yes",'TSA Input'!I4587,""))</f>
        <v/>
      </c>
      <c r="H4612" s="43" t="str">
        <f>IF('TSA Input'!J4587="","",IF('TSA Input'!J4587="Yes",'TSA Input'!E4587,""))</f>
        <v/>
      </c>
      <c r="I4612" s="45" t="str">
        <f t="shared" si="2"/>
        <v/>
      </c>
      <c r="J4612" s="146" t="str">
        <f>IF('TSA Input'!$J4587="","",IF('TSA Input'!$J4587="Yes",'TSA Input'!$C4587,""))</f>
        <v/>
      </c>
      <c r="K4612" s="147" t="str">
        <f>IF('TSA Input'!$J4587="","",IF('TSA Input'!$J4587="Yes",'TSA Input'!$I4587,""))</f>
        <v/>
      </c>
      <c r="L4612" s="147" t="str">
        <f>IF('TSA Input'!$J4587="","",IF('TSA Input'!$J4587="Yes",'TSA Input'!$E4587,""))</f>
        <v/>
      </c>
      <c r="M4612" s="45" t="str">
        <f t="shared" si="3"/>
        <v/>
      </c>
      <c r="N4612" s="48"/>
      <c r="O4612" s="49"/>
      <c r="P4612" s="148" t="s">
        <v>31</v>
      </c>
      <c r="Q4612" s="149" t="s">
        <v>31</v>
      </c>
      <c r="R4612" s="1"/>
    </row>
    <row r="4613" spans="1:18" ht="15.75" hidden="1" customHeight="1">
      <c r="A4613" s="1" t="str">
        <f t="shared" si="1"/>
        <v/>
      </c>
      <c r="B4613" s="1"/>
      <c r="C4613" s="38" t="str">
        <f>IF('TSA Input'!J4588="","",IF('TSA Input'!J4588="Yes",'TSA Input'!B4588,"Ineligible"))</f>
        <v/>
      </c>
      <c r="D4613" s="39" t="str">
        <f>IF('TSA Input'!J4588="","",IF('TSA Input'!J4588="Yes",'TSA Input'!H4588,""))</f>
        <v/>
      </c>
      <c r="E4613" s="40" t="str">
        <f>IF('TSA Input'!J4588="","",IF('TSA Input'!J4588="Yes",'TSA Input'!G4588,""))</f>
        <v/>
      </c>
      <c r="F4613" s="42" t="str">
        <f>IF('TSA Input'!J4588="","",IF('TSA Input'!J4588="Yes",'TSA Input'!C4588,""))</f>
        <v/>
      </c>
      <c r="G4613" s="43" t="str">
        <f>IF('TSA Input'!J4588="","",IF('TSA Input'!J4588="Yes",'TSA Input'!I4588,""))</f>
        <v/>
      </c>
      <c r="H4613" s="43" t="str">
        <f>IF('TSA Input'!J4588="","",IF('TSA Input'!J4588="Yes",'TSA Input'!E4588,""))</f>
        <v/>
      </c>
      <c r="I4613" s="45" t="str">
        <f t="shared" si="2"/>
        <v/>
      </c>
      <c r="J4613" s="146" t="str">
        <f>IF('TSA Input'!$J4588="","",IF('TSA Input'!$J4588="Yes",'TSA Input'!$C4588,""))</f>
        <v/>
      </c>
      <c r="K4613" s="147" t="str">
        <f>IF('TSA Input'!$J4588="","",IF('TSA Input'!$J4588="Yes",'TSA Input'!$I4588,""))</f>
        <v/>
      </c>
      <c r="L4613" s="147" t="str">
        <f>IF('TSA Input'!$J4588="","",IF('TSA Input'!$J4588="Yes",'TSA Input'!$E4588,""))</f>
        <v/>
      </c>
      <c r="M4613" s="45" t="str">
        <f t="shared" si="3"/>
        <v/>
      </c>
      <c r="N4613" s="48"/>
      <c r="O4613" s="49"/>
      <c r="P4613" s="148" t="s">
        <v>31</v>
      </c>
      <c r="Q4613" s="149" t="s">
        <v>31</v>
      </c>
      <c r="R4613" s="1"/>
    </row>
    <row r="4614" spans="1:18" ht="15.75" hidden="1" customHeight="1">
      <c r="A4614" s="1" t="str">
        <f t="shared" si="1"/>
        <v/>
      </c>
      <c r="B4614" s="1"/>
      <c r="C4614" s="38" t="str">
        <f>IF('TSA Input'!J4589="","",IF('TSA Input'!J4589="Yes",'TSA Input'!B4589,"Ineligible"))</f>
        <v/>
      </c>
      <c r="D4614" s="39" t="str">
        <f>IF('TSA Input'!J4589="","",IF('TSA Input'!J4589="Yes",'TSA Input'!H4589,""))</f>
        <v/>
      </c>
      <c r="E4614" s="40" t="str">
        <f>IF('TSA Input'!J4589="","",IF('TSA Input'!J4589="Yes",'TSA Input'!G4589,""))</f>
        <v/>
      </c>
      <c r="F4614" s="42" t="str">
        <f>IF('TSA Input'!J4589="","",IF('TSA Input'!J4589="Yes",'TSA Input'!C4589,""))</f>
        <v/>
      </c>
      <c r="G4614" s="43" t="str">
        <f>IF('TSA Input'!J4589="","",IF('TSA Input'!J4589="Yes",'TSA Input'!I4589,""))</f>
        <v/>
      </c>
      <c r="H4614" s="43" t="str">
        <f>IF('TSA Input'!J4589="","",IF('TSA Input'!J4589="Yes",'TSA Input'!E4589,""))</f>
        <v/>
      </c>
      <c r="I4614" s="45" t="str">
        <f t="shared" si="2"/>
        <v/>
      </c>
      <c r="J4614" s="146" t="str">
        <f>IF('TSA Input'!$J4589="","",IF('TSA Input'!$J4589="Yes",'TSA Input'!$C4589,""))</f>
        <v/>
      </c>
      <c r="K4614" s="147" t="str">
        <f>IF('TSA Input'!$J4589="","",IF('TSA Input'!$J4589="Yes",'TSA Input'!$I4589,""))</f>
        <v/>
      </c>
      <c r="L4614" s="147" t="str">
        <f>IF('TSA Input'!$J4589="","",IF('TSA Input'!$J4589="Yes",'TSA Input'!$E4589,""))</f>
        <v/>
      </c>
      <c r="M4614" s="45" t="str">
        <f t="shared" si="3"/>
        <v/>
      </c>
      <c r="N4614" s="48"/>
      <c r="O4614" s="49"/>
      <c r="P4614" s="148" t="s">
        <v>31</v>
      </c>
      <c r="Q4614" s="149" t="s">
        <v>31</v>
      </c>
      <c r="R4614" s="1"/>
    </row>
    <row r="4615" spans="1:18" ht="15.75" hidden="1" customHeight="1">
      <c r="A4615" s="1" t="str">
        <f t="shared" si="1"/>
        <v/>
      </c>
      <c r="B4615" s="1"/>
      <c r="C4615" s="38" t="str">
        <f>IF('TSA Input'!J4590="","",IF('TSA Input'!J4590="Yes",'TSA Input'!B4590,"Ineligible"))</f>
        <v/>
      </c>
      <c r="D4615" s="39" t="str">
        <f>IF('TSA Input'!J4590="","",IF('TSA Input'!J4590="Yes",'TSA Input'!H4590,""))</f>
        <v/>
      </c>
      <c r="E4615" s="40" t="str">
        <f>IF('TSA Input'!J4590="","",IF('TSA Input'!J4590="Yes",'TSA Input'!G4590,""))</f>
        <v/>
      </c>
      <c r="F4615" s="42" t="str">
        <f>IF('TSA Input'!J4590="","",IF('TSA Input'!J4590="Yes",'TSA Input'!C4590,""))</f>
        <v/>
      </c>
      <c r="G4615" s="43" t="str">
        <f>IF('TSA Input'!J4590="","",IF('TSA Input'!J4590="Yes",'TSA Input'!I4590,""))</f>
        <v/>
      </c>
      <c r="H4615" s="43" t="str">
        <f>IF('TSA Input'!J4590="","",IF('TSA Input'!J4590="Yes",'TSA Input'!E4590,""))</f>
        <v/>
      </c>
      <c r="I4615" s="45" t="str">
        <f t="shared" si="2"/>
        <v/>
      </c>
      <c r="J4615" s="146" t="str">
        <f>IF('TSA Input'!$J4590="","",IF('TSA Input'!$J4590="Yes",'TSA Input'!$C4590,""))</f>
        <v/>
      </c>
      <c r="K4615" s="147" t="str">
        <f>IF('TSA Input'!$J4590="","",IF('TSA Input'!$J4590="Yes",'TSA Input'!$I4590,""))</f>
        <v/>
      </c>
      <c r="L4615" s="147" t="str">
        <f>IF('TSA Input'!$J4590="","",IF('TSA Input'!$J4590="Yes",'TSA Input'!$E4590,""))</f>
        <v/>
      </c>
      <c r="M4615" s="45" t="str">
        <f t="shared" si="3"/>
        <v/>
      </c>
      <c r="N4615" s="48"/>
      <c r="O4615" s="49"/>
      <c r="P4615" s="148" t="s">
        <v>31</v>
      </c>
      <c r="Q4615" s="149" t="s">
        <v>31</v>
      </c>
      <c r="R4615" s="1"/>
    </row>
    <row r="4616" spans="1:18" ht="15.75" hidden="1" customHeight="1">
      <c r="A4616" s="1" t="str">
        <f t="shared" si="1"/>
        <v/>
      </c>
      <c r="B4616" s="1"/>
      <c r="C4616" s="38" t="str">
        <f>IF('TSA Input'!J4591="","",IF('TSA Input'!J4591="Yes",'TSA Input'!B4591,"Ineligible"))</f>
        <v/>
      </c>
      <c r="D4616" s="39" t="str">
        <f>IF('TSA Input'!J4591="","",IF('TSA Input'!J4591="Yes",'TSA Input'!H4591,""))</f>
        <v/>
      </c>
      <c r="E4616" s="40" t="str">
        <f>IF('TSA Input'!J4591="","",IF('TSA Input'!J4591="Yes",'TSA Input'!G4591,""))</f>
        <v/>
      </c>
      <c r="F4616" s="42" t="str">
        <f>IF('TSA Input'!J4591="","",IF('TSA Input'!J4591="Yes",'TSA Input'!C4591,""))</f>
        <v/>
      </c>
      <c r="G4616" s="43" t="str">
        <f>IF('TSA Input'!J4591="","",IF('TSA Input'!J4591="Yes",'TSA Input'!I4591,""))</f>
        <v/>
      </c>
      <c r="H4616" s="43" t="str">
        <f>IF('TSA Input'!J4591="","",IF('TSA Input'!J4591="Yes",'TSA Input'!E4591,""))</f>
        <v/>
      </c>
      <c r="I4616" s="45" t="str">
        <f t="shared" si="2"/>
        <v/>
      </c>
      <c r="J4616" s="146" t="str">
        <f>IF('TSA Input'!$J4591="","",IF('TSA Input'!$J4591="Yes",'TSA Input'!$C4591,""))</f>
        <v/>
      </c>
      <c r="K4616" s="147" t="str">
        <f>IF('TSA Input'!$J4591="","",IF('TSA Input'!$J4591="Yes",'TSA Input'!$I4591,""))</f>
        <v/>
      </c>
      <c r="L4616" s="147" t="str">
        <f>IF('TSA Input'!$J4591="","",IF('TSA Input'!$J4591="Yes",'TSA Input'!$E4591,""))</f>
        <v/>
      </c>
      <c r="M4616" s="45" t="str">
        <f t="shared" si="3"/>
        <v/>
      </c>
      <c r="N4616" s="48"/>
      <c r="O4616" s="49"/>
      <c r="P4616" s="148" t="s">
        <v>31</v>
      </c>
      <c r="Q4616" s="149" t="s">
        <v>31</v>
      </c>
      <c r="R4616" s="1"/>
    </row>
    <row r="4617" spans="1:18" ht="15.75" hidden="1" customHeight="1">
      <c r="A4617" s="1" t="str">
        <f t="shared" si="1"/>
        <v/>
      </c>
      <c r="B4617" s="1"/>
      <c r="C4617" s="38" t="str">
        <f>IF('TSA Input'!J4592="","",IF('TSA Input'!J4592="Yes",'TSA Input'!B4592,"Ineligible"))</f>
        <v/>
      </c>
      <c r="D4617" s="39" t="str">
        <f>IF('TSA Input'!J4592="","",IF('TSA Input'!J4592="Yes",'TSA Input'!H4592,""))</f>
        <v/>
      </c>
      <c r="E4617" s="40" t="str">
        <f>IF('TSA Input'!J4592="","",IF('TSA Input'!J4592="Yes",'TSA Input'!G4592,""))</f>
        <v/>
      </c>
      <c r="F4617" s="42" t="str">
        <f>IF('TSA Input'!J4592="","",IF('TSA Input'!J4592="Yes",'TSA Input'!C4592,""))</f>
        <v/>
      </c>
      <c r="G4617" s="43" t="str">
        <f>IF('TSA Input'!J4592="","",IF('TSA Input'!J4592="Yes",'TSA Input'!I4592,""))</f>
        <v/>
      </c>
      <c r="H4617" s="43" t="str">
        <f>IF('TSA Input'!J4592="","",IF('TSA Input'!J4592="Yes",'TSA Input'!E4592,""))</f>
        <v/>
      </c>
      <c r="I4617" s="45" t="str">
        <f t="shared" si="2"/>
        <v/>
      </c>
      <c r="J4617" s="146" t="str">
        <f>IF('TSA Input'!$J4592="","",IF('TSA Input'!$J4592="Yes",'TSA Input'!$C4592,""))</f>
        <v/>
      </c>
      <c r="K4617" s="147" t="str">
        <f>IF('TSA Input'!$J4592="","",IF('TSA Input'!$J4592="Yes",'TSA Input'!$I4592,""))</f>
        <v/>
      </c>
      <c r="L4617" s="147" t="str">
        <f>IF('TSA Input'!$J4592="","",IF('TSA Input'!$J4592="Yes",'TSA Input'!$E4592,""))</f>
        <v/>
      </c>
      <c r="M4617" s="45" t="str">
        <f t="shared" si="3"/>
        <v/>
      </c>
      <c r="N4617" s="48"/>
      <c r="O4617" s="49"/>
      <c r="P4617" s="148" t="s">
        <v>31</v>
      </c>
      <c r="Q4617" s="149" t="s">
        <v>31</v>
      </c>
      <c r="R4617" s="1"/>
    </row>
    <row r="4618" spans="1:18" ht="15.75" hidden="1" customHeight="1">
      <c r="A4618" s="1" t="str">
        <f t="shared" si="1"/>
        <v/>
      </c>
      <c r="B4618" s="1"/>
      <c r="C4618" s="38" t="str">
        <f>IF('TSA Input'!J4593="","",IF('TSA Input'!J4593="Yes",'TSA Input'!B4593,"Ineligible"))</f>
        <v/>
      </c>
      <c r="D4618" s="39" t="str">
        <f>IF('TSA Input'!J4593="","",IF('TSA Input'!J4593="Yes",'TSA Input'!H4593,""))</f>
        <v/>
      </c>
      <c r="E4618" s="40" t="str">
        <f>IF('TSA Input'!J4593="","",IF('TSA Input'!J4593="Yes",'TSA Input'!G4593,""))</f>
        <v/>
      </c>
      <c r="F4618" s="42" t="str">
        <f>IF('TSA Input'!J4593="","",IF('TSA Input'!J4593="Yes",'TSA Input'!C4593,""))</f>
        <v/>
      </c>
      <c r="G4618" s="43" t="str">
        <f>IF('TSA Input'!J4593="","",IF('TSA Input'!J4593="Yes",'TSA Input'!I4593,""))</f>
        <v/>
      </c>
      <c r="H4618" s="43" t="str">
        <f>IF('TSA Input'!J4593="","",IF('TSA Input'!J4593="Yes",'TSA Input'!E4593,""))</f>
        <v/>
      </c>
      <c r="I4618" s="45" t="str">
        <f t="shared" si="2"/>
        <v/>
      </c>
      <c r="J4618" s="146" t="str">
        <f>IF('TSA Input'!$J4593="","",IF('TSA Input'!$J4593="Yes",'TSA Input'!$C4593,""))</f>
        <v/>
      </c>
      <c r="K4618" s="147" t="str">
        <f>IF('TSA Input'!$J4593="","",IF('TSA Input'!$J4593="Yes",'TSA Input'!$I4593,""))</f>
        <v/>
      </c>
      <c r="L4618" s="147" t="str">
        <f>IF('TSA Input'!$J4593="","",IF('TSA Input'!$J4593="Yes",'TSA Input'!$E4593,""))</f>
        <v/>
      </c>
      <c r="M4618" s="45" t="str">
        <f t="shared" si="3"/>
        <v/>
      </c>
      <c r="N4618" s="48"/>
      <c r="O4618" s="49"/>
      <c r="P4618" s="148" t="s">
        <v>31</v>
      </c>
      <c r="Q4618" s="149" t="s">
        <v>31</v>
      </c>
      <c r="R4618" s="1"/>
    </row>
    <row r="4619" spans="1:18" ht="15.75" hidden="1" customHeight="1">
      <c r="A4619" s="1" t="str">
        <f t="shared" si="1"/>
        <v/>
      </c>
      <c r="B4619" s="1"/>
      <c r="C4619" s="38" t="str">
        <f>IF('TSA Input'!J4594="","",IF('TSA Input'!J4594="Yes",'TSA Input'!B4594,"Ineligible"))</f>
        <v/>
      </c>
      <c r="D4619" s="39" t="str">
        <f>IF('TSA Input'!J4594="","",IF('TSA Input'!J4594="Yes",'TSA Input'!H4594,""))</f>
        <v/>
      </c>
      <c r="E4619" s="40" t="str">
        <f>IF('TSA Input'!J4594="","",IF('TSA Input'!J4594="Yes",'TSA Input'!G4594,""))</f>
        <v/>
      </c>
      <c r="F4619" s="42" t="str">
        <f>IF('TSA Input'!J4594="","",IF('TSA Input'!J4594="Yes",'TSA Input'!C4594,""))</f>
        <v/>
      </c>
      <c r="G4619" s="43" t="str">
        <f>IF('TSA Input'!J4594="","",IF('TSA Input'!J4594="Yes",'TSA Input'!I4594,""))</f>
        <v/>
      </c>
      <c r="H4619" s="43" t="str">
        <f>IF('TSA Input'!J4594="","",IF('TSA Input'!J4594="Yes",'TSA Input'!E4594,""))</f>
        <v/>
      </c>
      <c r="I4619" s="45" t="str">
        <f t="shared" si="2"/>
        <v/>
      </c>
      <c r="J4619" s="146" t="str">
        <f>IF('TSA Input'!$J4594="","",IF('TSA Input'!$J4594="Yes",'TSA Input'!$C4594,""))</f>
        <v/>
      </c>
      <c r="K4619" s="147" t="str">
        <f>IF('TSA Input'!$J4594="","",IF('TSA Input'!$J4594="Yes",'TSA Input'!$I4594,""))</f>
        <v/>
      </c>
      <c r="L4619" s="147" t="str">
        <f>IF('TSA Input'!$J4594="","",IF('TSA Input'!$J4594="Yes",'TSA Input'!$E4594,""))</f>
        <v/>
      </c>
      <c r="M4619" s="45" t="str">
        <f t="shared" si="3"/>
        <v/>
      </c>
      <c r="N4619" s="48"/>
      <c r="O4619" s="49"/>
      <c r="P4619" s="148" t="s">
        <v>31</v>
      </c>
      <c r="Q4619" s="149" t="s">
        <v>31</v>
      </c>
      <c r="R4619" s="1"/>
    </row>
    <row r="4620" spans="1:18" ht="15.75" hidden="1" customHeight="1">
      <c r="A4620" s="1" t="str">
        <f t="shared" si="1"/>
        <v/>
      </c>
      <c r="B4620" s="1"/>
      <c r="C4620" s="38" t="str">
        <f>IF('TSA Input'!J4595="","",IF('TSA Input'!J4595="Yes",'TSA Input'!B4595,"Ineligible"))</f>
        <v/>
      </c>
      <c r="D4620" s="39" t="str">
        <f>IF('TSA Input'!J4595="","",IF('TSA Input'!J4595="Yes",'TSA Input'!H4595,""))</f>
        <v/>
      </c>
      <c r="E4620" s="40" t="str">
        <f>IF('TSA Input'!J4595="","",IF('TSA Input'!J4595="Yes",'TSA Input'!G4595,""))</f>
        <v/>
      </c>
      <c r="F4620" s="42" t="str">
        <f>IF('TSA Input'!J4595="","",IF('TSA Input'!J4595="Yes",'TSA Input'!C4595,""))</f>
        <v/>
      </c>
      <c r="G4620" s="43" t="str">
        <f>IF('TSA Input'!J4595="","",IF('TSA Input'!J4595="Yes",'TSA Input'!I4595,""))</f>
        <v/>
      </c>
      <c r="H4620" s="43" t="str">
        <f>IF('TSA Input'!J4595="","",IF('TSA Input'!J4595="Yes",'TSA Input'!E4595,""))</f>
        <v/>
      </c>
      <c r="I4620" s="45" t="str">
        <f t="shared" si="2"/>
        <v/>
      </c>
      <c r="J4620" s="146" t="str">
        <f>IF('TSA Input'!$J4595="","",IF('TSA Input'!$J4595="Yes",'TSA Input'!$C4595,""))</f>
        <v/>
      </c>
      <c r="K4620" s="147" t="str">
        <f>IF('TSA Input'!$J4595="","",IF('TSA Input'!$J4595="Yes",'TSA Input'!$I4595,""))</f>
        <v/>
      </c>
      <c r="L4620" s="147" t="str">
        <f>IF('TSA Input'!$J4595="","",IF('TSA Input'!$J4595="Yes",'TSA Input'!$E4595,""))</f>
        <v/>
      </c>
      <c r="M4620" s="45" t="str">
        <f t="shared" si="3"/>
        <v/>
      </c>
      <c r="N4620" s="48"/>
      <c r="O4620" s="49"/>
      <c r="P4620" s="148" t="s">
        <v>31</v>
      </c>
      <c r="Q4620" s="149" t="s">
        <v>31</v>
      </c>
      <c r="R4620" s="1"/>
    </row>
    <row r="4621" spans="1:18" ht="15.75" hidden="1" customHeight="1">
      <c r="A4621" s="1" t="str">
        <f t="shared" si="1"/>
        <v/>
      </c>
      <c r="B4621" s="1"/>
      <c r="C4621" s="38" t="str">
        <f>IF('TSA Input'!J4596="","",IF('TSA Input'!J4596="Yes",'TSA Input'!B4596,"Ineligible"))</f>
        <v/>
      </c>
      <c r="D4621" s="39" t="str">
        <f>IF('TSA Input'!J4596="","",IF('TSA Input'!J4596="Yes",'TSA Input'!H4596,""))</f>
        <v/>
      </c>
      <c r="E4621" s="40" t="str">
        <f>IF('TSA Input'!J4596="","",IF('TSA Input'!J4596="Yes",'TSA Input'!G4596,""))</f>
        <v/>
      </c>
      <c r="F4621" s="42" t="str">
        <f>IF('TSA Input'!J4596="","",IF('TSA Input'!J4596="Yes",'TSA Input'!C4596,""))</f>
        <v/>
      </c>
      <c r="G4621" s="43" t="str">
        <f>IF('TSA Input'!J4596="","",IF('TSA Input'!J4596="Yes",'TSA Input'!I4596,""))</f>
        <v/>
      </c>
      <c r="H4621" s="43" t="str">
        <f>IF('TSA Input'!J4596="","",IF('TSA Input'!J4596="Yes",'TSA Input'!E4596,""))</f>
        <v/>
      </c>
      <c r="I4621" s="45" t="str">
        <f t="shared" si="2"/>
        <v/>
      </c>
      <c r="J4621" s="146" t="str">
        <f>IF('TSA Input'!$J4596="","",IF('TSA Input'!$J4596="Yes",'TSA Input'!$C4596,""))</f>
        <v/>
      </c>
      <c r="K4621" s="147" t="str">
        <f>IF('TSA Input'!$J4596="","",IF('TSA Input'!$J4596="Yes",'TSA Input'!$I4596,""))</f>
        <v/>
      </c>
      <c r="L4621" s="147" t="str">
        <f>IF('TSA Input'!$J4596="","",IF('TSA Input'!$J4596="Yes",'TSA Input'!$E4596,""))</f>
        <v/>
      </c>
      <c r="M4621" s="45" t="str">
        <f t="shared" si="3"/>
        <v/>
      </c>
      <c r="N4621" s="48"/>
      <c r="O4621" s="49"/>
      <c r="P4621" s="148" t="s">
        <v>31</v>
      </c>
      <c r="Q4621" s="149" t="s">
        <v>31</v>
      </c>
      <c r="R4621" s="1"/>
    </row>
    <row r="4622" spans="1:18" ht="15.75" hidden="1" customHeight="1">
      <c r="A4622" s="1" t="str">
        <f t="shared" si="1"/>
        <v/>
      </c>
      <c r="B4622" s="1"/>
      <c r="C4622" s="38" t="str">
        <f>IF('TSA Input'!J4597="","",IF('TSA Input'!J4597="Yes",'TSA Input'!B4597,"Ineligible"))</f>
        <v/>
      </c>
      <c r="D4622" s="39" t="str">
        <f>IF('TSA Input'!J4597="","",IF('TSA Input'!J4597="Yes",'TSA Input'!H4597,""))</f>
        <v/>
      </c>
      <c r="E4622" s="40" t="str">
        <f>IF('TSA Input'!J4597="","",IF('TSA Input'!J4597="Yes",'TSA Input'!G4597,""))</f>
        <v/>
      </c>
      <c r="F4622" s="42" t="str">
        <f>IF('TSA Input'!J4597="","",IF('TSA Input'!J4597="Yes",'TSA Input'!C4597,""))</f>
        <v/>
      </c>
      <c r="G4622" s="43" t="str">
        <f>IF('TSA Input'!J4597="","",IF('TSA Input'!J4597="Yes",'TSA Input'!I4597,""))</f>
        <v/>
      </c>
      <c r="H4622" s="43" t="str">
        <f>IF('TSA Input'!J4597="","",IF('TSA Input'!J4597="Yes",'TSA Input'!E4597,""))</f>
        <v/>
      </c>
      <c r="I4622" s="45" t="str">
        <f t="shared" si="2"/>
        <v/>
      </c>
      <c r="J4622" s="146" t="str">
        <f>IF('TSA Input'!$J4597="","",IF('TSA Input'!$J4597="Yes",'TSA Input'!$C4597,""))</f>
        <v/>
      </c>
      <c r="K4622" s="147" t="str">
        <f>IF('TSA Input'!$J4597="","",IF('TSA Input'!$J4597="Yes",'TSA Input'!$I4597,""))</f>
        <v/>
      </c>
      <c r="L4622" s="147" t="str">
        <f>IF('TSA Input'!$J4597="","",IF('TSA Input'!$J4597="Yes",'TSA Input'!$E4597,""))</f>
        <v/>
      </c>
      <c r="M4622" s="45" t="str">
        <f t="shared" si="3"/>
        <v/>
      </c>
      <c r="N4622" s="48"/>
      <c r="O4622" s="49"/>
      <c r="P4622" s="148" t="s">
        <v>31</v>
      </c>
      <c r="Q4622" s="149" t="s">
        <v>31</v>
      </c>
      <c r="R4622" s="1"/>
    </row>
    <row r="4623" spans="1:18" ht="15.75" hidden="1" customHeight="1">
      <c r="A4623" s="1" t="str">
        <f t="shared" si="1"/>
        <v/>
      </c>
      <c r="B4623" s="1"/>
      <c r="C4623" s="38" t="str">
        <f>IF('TSA Input'!J4598="","",IF('TSA Input'!J4598="Yes",'TSA Input'!B4598,"Ineligible"))</f>
        <v/>
      </c>
      <c r="D4623" s="39" t="str">
        <f>IF('TSA Input'!J4598="","",IF('TSA Input'!J4598="Yes",'TSA Input'!H4598,""))</f>
        <v/>
      </c>
      <c r="E4623" s="40" t="str">
        <f>IF('TSA Input'!J4598="","",IF('TSA Input'!J4598="Yes",'TSA Input'!G4598,""))</f>
        <v/>
      </c>
      <c r="F4623" s="42" t="str">
        <f>IF('TSA Input'!J4598="","",IF('TSA Input'!J4598="Yes",'TSA Input'!C4598,""))</f>
        <v/>
      </c>
      <c r="G4623" s="43" t="str">
        <f>IF('TSA Input'!J4598="","",IF('TSA Input'!J4598="Yes",'TSA Input'!I4598,""))</f>
        <v/>
      </c>
      <c r="H4623" s="43" t="str">
        <f>IF('TSA Input'!J4598="","",IF('TSA Input'!J4598="Yes",'TSA Input'!E4598,""))</f>
        <v/>
      </c>
      <c r="I4623" s="45" t="str">
        <f t="shared" si="2"/>
        <v/>
      </c>
      <c r="J4623" s="146" t="str">
        <f>IF('TSA Input'!$J4598="","",IF('TSA Input'!$J4598="Yes",'TSA Input'!$C4598,""))</f>
        <v/>
      </c>
      <c r="K4623" s="147" t="str">
        <f>IF('TSA Input'!$J4598="","",IF('TSA Input'!$J4598="Yes",'TSA Input'!$I4598,""))</f>
        <v/>
      </c>
      <c r="L4623" s="147" t="str">
        <f>IF('TSA Input'!$J4598="","",IF('TSA Input'!$J4598="Yes",'TSA Input'!$E4598,""))</f>
        <v/>
      </c>
      <c r="M4623" s="45" t="str">
        <f t="shared" si="3"/>
        <v/>
      </c>
      <c r="N4623" s="48"/>
      <c r="O4623" s="49"/>
      <c r="P4623" s="148" t="s">
        <v>31</v>
      </c>
      <c r="Q4623" s="149" t="s">
        <v>31</v>
      </c>
      <c r="R4623" s="1"/>
    </row>
    <row r="4624" spans="1:18" ht="15.75" hidden="1" customHeight="1">
      <c r="A4624" s="1" t="str">
        <f t="shared" si="1"/>
        <v/>
      </c>
      <c r="B4624" s="1"/>
      <c r="C4624" s="38" t="str">
        <f>IF('TSA Input'!J4599="","",IF('TSA Input'!J4599="Yes",'TSA Input'!B4599,"Ineligible"))</f>
        <v/>
      </c>
      <c r="D4624" s="39" t="str">
        <f>IF('TSA Input'!J4599="","",IF('TSA Input'!J4599="Yes",'TSA Input'!H4599,""))</f>
        <v/>
      </c>
      <c r="E4624" s="40" t="str">
        <f>IF('TSA Input'!J4599="","",IF('TSA Input'!J4599="Yes",'TSA Input'!G4599,""))</f>
        <v/>
      </c>
      <c r="F4624" s="42" t="str">
        <f>IF('TSA Input'!J4599="","",IF('TSA Input'!J4599="Yes",'TSA Input'!C4599,""))</f>
        <v/>
      </c>
      <c r="G4624" s="43" t="str">
        <f>IF('TSA Input'!J4599="","",IF('TSA Input'!J4599="Yes",'TSA Input'!I4599,""))</f>
        <v/>
      </c>
      <c r="H4624" s="43" t="str">
        <f>IF('TSA Input'!J4599="","",IF('TSA Input'!J4599="Yes",'TSA Input'!E4599,""))</f>
        <v/>
      </c>
      <c r="I4624" s="45" t="str">
        <f t="shared" si="2"/>
        <v/>
      </c>
      <c r="J4624" s="146" t="str">
        <f>IF('TSA Input'!$J4599="","",IF('TSA Input'!$J4599="Yes",'TSA Input'!$C4599,""))</f>
        <v/>
      </c>
      <c r="K4624" s="147" t="str">
        <f>IF('TSA Input'!$J4599="","",IF('TSA Input'!$J4599="Yes",'TSA Input'!$I4599,""))</f>
        <v/>
      </c>
      <c r="L4624" s="147" t="str">
        <f>IF('TSA Input'!$J4599="","",IF('TSA Input'!$J4599="Yes",'TSA Input'!$E4599,""))</f>
        <v/>
      </c>
      <c r="M4624" s="45" t="str">
        <f t="shared" si="3"/>
        <v/>
      </c>
      <c r="N4624" s="48"/>
      <c r="O4624" s="49"/>
      <c r="P4624" s="148" t="s">
        <v>31</v>
      </c>
      <c r="Q4624" s="149" t="s">
        <v>31</v>
      </c>
      <c r="R4624" s="1"/>
    </row>
    <row r="4625" spans="1:18" ht="15.75" hidden="1" customHeight="1">
      <c r="A4625" s="1" t="str">
        <f t="shared" si="1"/>
        <v/>
      </c>
      <c r="B4625" s="1"/>
      <c r="C4625" s="38" t="str">
        <f>IF('TSA Input'!J4600="","",IF('TSA Input'!J4600="Yes",'TSA Input'!B4600,"Ineligible"))</f>
        <v/>
      </c>
      <c r="D4625" s="39" t="str">
        <f>IF('TSA Input'!J4600="","",IF('TSA Input'!J4600="Yes",'TSA Input'!H4600,""))</f>
        <v/>
      </c>
      <c r="E4625" s="40" t="str">
        <f>IF('TSA Input'!J4600="","",IF('TSA Input'!J4600="Yes",'TSA Input'!G4600,""))</f>
        <v/>
      </c>
      <c r="F4625" s="42" t="str">
        <f>IF('TSA Input'!J4600="","",IF('TSA Input'!J4600="Yes",'TSA Input'!C4600,""))</f>
        <v/>
      </c>
      <c r="G4625" s="43" t="str">
        <f>IF('TSA Input'!J4600="","",IF('TSA Input'!J4600="Yes",'TSA Input'!I4600,""))</f>
        <v/>
      </c>
      <c r="H4625" s="43" t="str">
        <f>IF('TSA Input'!J4600="","",IF('TSA Input'!J4600="Yes",'TSA Input'!E4600,""))</f>
        <v/>
      </c>
      <c r="I4625" s="45" t="str">
        <f t="shared" si="2"/>
        <v/>
      </c>
      <c r="J4625" s="146" t="str">
        <f>IF('TSA Input'!$J4600="","",IF('TSA Input'!$J4600="Yes",'TSA Input'!$C4600,""))</f>
        <v/>
      </c>
      <c r="K4625" s="147" t="str">
        <f>IF('TSA Input'!$J4600="","",IF('TSA Input'!$J4600="Yes",'TSA Input'!$I4600,""))</f>
        <v/>
      </c>
      <c r="L4625" s="147" t="str">
        <f>IF('TSA Input'!$J4600="","",IF('TSA Input'!$J4600="Yes",'TSA Input'!$E4600,""))</f>
        <v/>
      </c>
      <c r="M4625" s="45" t="str">
        <f t="shared" si="3"/>
        <v/>
      </c>
      <c r="N4625" s="48"/>
      <c r="O4625" s="49"/>
      <c r="P4625" s="148" t="s">
        <v>31</v>
      </c>
      <c r="Q4625" s="149" t="s">
        <v>31</v>
      </c>
      <c r="R4625" s="1"/>
    </row>
    <row r="4626" spans="1:18" ht="15.75" hidden="1" customHeight="1">
      <c r="A4626" s="1" t="str">
        <f t="shared" si="1"/>
        <v/>
      </c>
      <c r="B4626" s="1"/>
      <c r="C4626" s="38" t="str">
        <f>IF('TSA Input'!J4601="","",IF('TSA Input'!J4601="Yes",'TSA Input'!B4601,"Ineligible"))</f>
        <v/>
      </c>
      <c r="D4626" s="39" t="str">
        <f>IF('TSA Input'!J4601="","",IF('TSA Input'!J4601="Yes",'TSA Input'!H4601,""))</f>
        <v/>
      </c>
      <c r="E4626" s="40" t="str">
        <f>IF('TSA Input'!J4601="","",IF('TSA Input'!J4601="Yes",'TSA Input'!G4601,""))</f>
        <v/>
      </c>
      <c r="F4626" s="42" t="str">
        <f>IF('TSA Input'!J4601="","",IF('TSA Input'!J4601="Yes",'TSA Input'!C4601,""))</f>
        <v/>
      </c>
      <c r="G4626" s="43" t="str">
        <f>IF('TSA Input'!J4601="","",IF('TSA Input'!J4601="Yes",'TSA Input'!I4601,""))</f>
        <v/>
      </c>
      <c r="H4626" s="43" t="str">
        <f>IF('TSA Input'!J4601="","",IF('TSA Input'!J4601="Yes",'TSA Input'!E4601,""))</f>
        <v/>
      </c>
      <c r="I4626" s="45" t="str">
        <f t="shared" si="2"/>
        <v/>
      </c>
      <c r="J4626" s="146" t="str">
        <f>IF('TSA Input'!$J4601="","",IF('TSA Input'!$J4601="Yes",'TSA Input'!$C4601,""))</f>
        <v/>
      </c>
      <c r="K4626" s="147" t="str">
        <f>IF('TSA Input'!$J4601="","",IF('TSA Input'!$J4601="Yes",'TSA Input'!$I4601,""))</f>
        <v/>
      </c>
      <c r="L4626" s="147" t="str">
        <f>IF('TSA Input'!$J4601="","",IF('TSA Input'!$J4601="Yes",'TSA Input'!$E4601,""))</f>
        <v/>
      </c>
      <c r="M4626" s="45" t="str">
        <f t="shared" si="3"/>
        <v/>
      </c>
      <c r="N4626" s="48"/>
      <c r="O4626" s="49"/>
      <c r="P4626" s="148" t="s">
        <v>31</v>
      </c>
      <c r="Q4626" s="149" t="s">
        <v>31</v>
      </c>
      <c r="R4626" s="1"/>
    </row>
    <row r="4627" spans="1:18" ht="15.75" hidden="1" customHeight="1">
      <c r="A4627" s="1" t="str">
        <f t="shared" si="1"/>
        <v/>
      </c>
      <c r="B4627" s="1"/>
      <c r="C4627" s="38" t="str">
        <f>IF('TSA Input'!J4602="","",IF('TSA Input'!J4602="Yes",'TSA Input'!B4602,"Ineligible"))</f>
        <v/>
      </c>
      <c r="D4627" s="39" t="str">
        <f>IF('TSA Input'!J4602="","",IF('TSA Input'!J4602="Yes",'TSA Input'!H4602,""))</f>
        <v/>
      </c>
      <c r="E4627" s="40" t="str">
        <f>IF('TSA Input'!J4602="","",IF('TSA Input'!J4602="Yes",'TSA Input'!G4602,""))</f>
        <v/>
      </c>
      <c r="F4627" s="42" t="str">
        <f>IF('TSA Input'!J4602="","",IF('TSA Input'!J4602="Yes",'TSA Input'!C4602,""))</f>
        <v/>
      </c>
      <c r="G4627" s="43" t="str">
        <f>IF('TSA Input'!J4602="","",IF('TSA Input'!J4602="Yes",'TSA Input'!I4602,""))</f>
        <v/>
      </c>
      <c r="H4627" s="43" t="str">
        <f>IF('TSA Input'!J4602="","",IF('TSA Input'!J4602="Yes",'TSA Input'!E4602,""))</f>
        <v/>
      </c>
      <c r="I4627" s="45" t="str">
        <f t="shared" si="2"/>
        <v/>
      </c>
      <c r="J4627" s="146" t="str">
        <f>IF('TSA Input'!$J4602="","",IF('TSA Input'!$J4602="Yes",'TSA Input'!$C4602,""))</f>
        <v/>
      </c>
      <c r="K4627" s="147" t="str">
        <f>IF('TSA Input'!$J4602="","",IF('TSA Input'!$J4602="Yes",'TSA Input'!$I4602,""))</f>
        <v/>
      </c>
      <c r="L4627" s="147" t="str">
        <f>IF('TSA Input'!$J4602="","",IF('TSA Input'!$J4602="Yes",'TSA Input'!$E4602,""))</f>
        <v/>
      </c>
      <c r="M4627" s="45" t="str">
        <f t="shared" si="3"/>
        <v/>
      </c>
      <c r="N4627" s="48"/>
      <c r="O4627" s="49"/>
      <c r="P4627" s="148" t="s">
        <v>31</v>
      </c>
      <c r="Q4627" s="149" t="s">
        <v>31</v>
      </c>
      <c r="R4627" s="1"/>
    </row>
    <row r="4628" spans="1:18" ht="15.75" hidden="1" customHeight="1">
      <c r="A4628" s="1" t="str">
        <f t="shared" si="1"/>
        <v/>
      </c>
      <c r="B4628" s="1"/>
      <c r="C4628" s="38" t="str">
        <f>IF('TSA Input'!J4603="","",IF('TSA Input'!J4603="Yes",'TSA Input'!B4603,"Ineligible"))</f>
        <v/>
      </c>
      <c r="D4628" s="39" t="str">
        <f>IF('TSA Input'!J4603="","",IF('TSA Input'!J4603="Yes",'TSA Input'!H4603,""))</f>
        <v/>
      </c>
      <c r="E4628" s="40" t="str">
        <f>IF('TSA Input'!J4603="","",IF('TSA Input'!J4603="Yes",'TSA Input'!G4603,""))</f>
        <v/>
      </c>
      <c r="F4628" s="42" t="str">
        <f>IF('TSA Input'!J4603="","",IF('TSA Input'!J4603="Yes",'TSA Input'!C4603,""))</f>
        <v/>
      </c>
      <c r="G4628" s="43" t="str">
        <f>IF('TSA Input'!J4603="","",IF('TSA Input'!J4603="Yes",'TSA Input'!I4603,""))</f>
        <v/>
      </c>
      <c r="H4628" s="43" t="str">
        <f>IF('TSA Input'!J4603="","",IF('TSA Input'!J4603="Yes",'TSA Input'!E4603,""))</f>
        <v/>
      </c>
      <c r="I4628" s="45" t="str">
        <f t="shared" si="2"/>
        <v/>
      </c>
      <c r="J4628" s="146" t="str">
        <f>IF('TSA Input'!$J4603="","",IF('TSA Input'!$J4603="Yes",'TSA Input'!$C4603,""))</f>
        <v/>
      </c>
      <c r="K4628" s="147" t="str">
        <f>IF('TSA Input'!$J4603="","",IF('TSA Input'!$J4603="Yes",'TSA Input'!$I4603,""))</f>
        <v/>
      </c>
      <c r="L4628" s="147" t="str">
        <f>IF('TSA Input'!$J4603="","",IF('TSA Input'!$J4603="Yes",'TSA Input'!$E4603,""))</f>
        <v/>
      </c>
      <c r="M4628" s="45" t="str">
        <f t="shared" si="3"/>
        <v/>
      </c>
      <c r="N4628" s="48"/>
      <c r="O4628" s="49"/>
      <c r="P4628" s="148" t="s">
        <v>31</v>
      </c>
      <c r="Q4628" s="149" t="s">
        <v>31</v>
      </c>
      <c r="R4628" s="1"/>
    </row>
    <row r="4629" spans="1:18" ht="15.75" hidden="1" customHeight="1">
      <c r="A4629" s="1" t="str">
        <f t="shared" si="1"/>
        <v/>
      </c>
      <c r="B4629" s="1"/>
      <c r="C4629" s="38" t="str">
        <f>IF('TSA Input'!J4604="","",IF('TSA Input'!J4604="Yes",'TSA Input'!B4604,"Ineligible"))</f>
        <v/>
      </c>
      <c r="D4629" s="39" t="str">
        <f>IF('TSA Input'!J4604="","",IF('TSA Input'!J4604="Yes",'TSA Input'!H4604,""))</f>
        <v/>
      </c>
      <c r="E4629" s="40" t="str">
        <f>IF('TSA Input'!J4604="","",IF('TSA Input'!J4604="Yes",'TSA Input'!G4604,""))</f>
        <v/>
      </c>
      <c r="F4629" s="42" t="str">
        <f>IF('TSA Input'!J4604="","",IF('TSA Input'!J4604="Yes",'TSA Input'!C4604,""))</f>
        <v/>
      </c>
      <c r="G4629" s="43" t="str">
        <f>IF('TSA Input'!J4604="","",IF('TSA Input'!J4604="Yes",'TSA Input'!I4604,""))</f>
        <v/>
      </c>
      <c r="H4629" s="43" t="str">
        <f>IF('TSA Input'!J4604="","",IF('TSA Input'!J4604="Yes",'TSA Input'!E4604,""))</f>
        <v/>
      </c>
      <c r="I4629" s="45" t="str">
        <f t="shared" si="2"/>
        <v/>
      </c>
      <c r="J4629" s="146" t="str">
        <f>IF('TSA Input'!$J4604="","",IF('TSA Input'!$J4604="Yes",'TSA Input'!$C4604,""))</f>
        <v/>
      </c>
      <c r="K4629" s="147" t="str">
        <f>IF('TSA Input'!$J4604="","",IF('TSA Input'!$J4604="Yes",'TSA Input'!$I4604,""))</f>
        <v/>
      </c>
      <c r="L4629" s="147" t="str">
        <f>IF('TSA Input'!$J4604="","",IF('TSA Input'!$J4604="Yes",'TSA Input'!$E4604,""))</f>
        <v/>
      </c>
      <c r="M4629" s="45" t="str">
        <f t="shared" si="3"/>
        <v/>
      </c>
      <c r="N4629" s="48"/>
      <c r="O4629" s="49"/>
      <c r="P4629" s="148" t="s">
        <v>31</v>
      </c>
      <c r="Q4629" s="149" t="s">
        <v>31</v>
      </c>
      <c r="R4629" s="1"/>
    </row>
    <row r="4630" spans="1:18" ht="15.75" hidden="1" customHeight="1">
      <c r="A4630" s="1" t="str">
        <f t="shared" si="1"/>
        <v/>
      </c>
      <c r="B4630" s="1"/>
      <c r="C4630" s="38" t="str">
        <f>IF('TSA Input'!J4605="","",IF('TSA Input'!J4605="Yes",'TSA Input'!B4605,"Ineligible"))</f>
        <v/>
      </c>
      <c r="D4630" s="39" t="str">
        <f>IF('TSA Input'!J4605="","",IF('TSA Input'!J4605="Yes",'TSA Input'!H4605,""))</f>
        <v/>
      </c>
      <c r="E4630" s="40" t="str">
        <f>IF('TSA Input'!J4605="","",IF('TSA Input'!J4605="Yes",'TSA Input'!G4605,""))</f>
        <v/>
      </c>
      <c r="F4630" s="42" t="str">
        <f>IF('TSA Input'!J4605="","",IF('TSA Input'!J4605="Yes",'TSA Input'!C4605,""))</f>
        <v/>
      </c>
      <c r="G4630" s="43" t="str">
        <f>IF('TSA Input'!J4605="","",IF('TSA Input'!J4605="Yes",'TSA Input'!I4605,""))</f>
        <v/>
      </c>
      <c r="H4630" s="43" t="str">
        <f>IF('TSA Input'!J4605="","",IF('TSA Input'!J4605="Yes",'TSA Input'!E4605,""))</f>
        <v/>
      </c>
      <c r="I4630" s="45" t="str">
        <f t="shared" si="2"/>
        <v/>
      </c>
      <c r="J4630" s="146" t="str">
        <f>IF('TSA Input'!$J4605="","",IF('TSA Input'!$J4605="Yes",'TSA Input'!$C4605,""))</f>
        <v/>
      </c>
      <c r="K4630" s="147" t="str">
        <f>IF('TSA Input'!$J4605="","",IF('TSA Input'!$J4605="Yes",'TSA Input'!$I4605,""))</f>
        <v/>
      </c>
      <c r="L4630" s="147" t="str">
        <f>IF('TSA Input'!$J4605="","",IF('TSA Input'!$J4605="Yes",'TSA Input'!$E4605,""))</f>
        <v/>
      </c>
      <c r="M4630" s="45" t="str">
        <f t="shared" si="3"/>
        <v/>
      </c>
      <c r="N4630" s="48"/>
      <c r="O4630" s="49"/>
      <c r="P4630" s="148" t="s">
        <v>31</v>
      </c>
      <c r="Q4630" s="149" t="s">
        <v>31</v>
      </c>
      <c r="R4630" s="1"/>
    </row>
    <row r="4631" spans="1:18" ht="15.75" hidden="1" customHeight="1">
      <c r="A4631" s="1" t="str">
        <f t="shared" si="1"/>
        <v/>
      </c>
      <c r="B4631" s="1"/>
      <c r="C4631" s="38" t="str">
        <f>IF('TSA Input'!J4606="","",IF('TSA Input'!J4606="Yes",'TSA Input'!B4606,"Ineligible"))</f>
        <v/>
      </c>
      <c r="D4631" s="39" t="str">
        <f>IF('TSA Input'!J4606="","",IF('TSA Input'!J4606="Yes",'TSA Input'!H4606,""))</f>
        <v/>
      </c>
      <c r="E4631" s="40" t="str">
        <f>IF('TSA Input'!J4606="","",IF('TSA Input'!J4606="Yes",'TSA Input'!G4606,""))</f>
        <v/>
      </c>
      <c r="F4631" s="42" t="str">
        <f>IF('TSA Input'!J4606="","",IF('TSA Input'!J4606="Yes",'TSA Input'!C4606,""))</f>
        <v/>
      </c>
      <c r="G4631" s="43" t="str">
        <f>IF('TSA Input'!J4606="","",IF('TSA Input'!J4606="Yes",'TSA Input'!I4606,""))</f>
        <v/>
      </c>
      <c r="H4631" s="43" t="str">
        <f>IF('TSA Input'!J4606="","",IF('TSA Input'!J4606="Yes",'TSA Input'!E4606,""))</f>
        <v/>
      </c>
      <c r="I4631" s="45" t="str">
        <f t="shared" si="2"/>
        <v/>
      </c>
      <c r="J4631" s="146" t="str">
        <f>IF('TSA Input'!$J4606="","",IF('TSA Input'!$J4606="Yes",'TSA Input'!$C4606,""))</f>
        <v/>
      </c>
      <c r="K4631" s="147" t="str">
        <f>IF('TSA Input'!$J4606="","",IF('TSA Input'!$J4606="Yes",'TSA Input'!$I4606,""))</f>
        <v/>
      </c>
      <c r="L4631" s="147" t="str">
        <f>IF('TSA Input'!$J4606="","",IF('TSA Input'!$J4606="Yes",'TSA Input'!$E4606,""))</f>
        <v/>
      </c>
      <c r="M4631" s="45" t="str">
        <f t="shared" si="3"/>
        <v/>
      </c>
      <c r="N4631" s="48"/>
      <c r="O4631" s="49"/>
      <c r="P4631" s="148" t="s">
        <v>31</v>
      </c>
      <c r="Q4631" s="149" t="s">
        <v>31</v>
      </c>
      <c r="R4631" s="1"/>
    </row>
    <row r="4632" spans="1:18" ht="15.75" hidden="1" customHeight="1">
      <c r="A4632" s="1" t="str">
        <f t="shared" si="1"/>
        <v/>
      </c>
      <c r="B4632" s="1"/>
      <c r="C4632" s="38" t="str">
        <f>IF('TSA Input'!J4607="","",IF('TSA Input'!J4607="Yes",'TSA Input'!B4607,"Ineligible"))</f>
        <v/>
      </c>
      <c r="D4632" s="39" t="str">
        <f>IF('TSA Input'!J4607="","",IF('TSA Input'!J4607="Yes",'TSA Input'!H4607,""))</f>
        <v/>
      </c>
      <c r="E4632" s="40" t="str">
        <f>IF('TSA Input'!J4607="","",IF('TSA Input'!J4607="Yes",'TSA Input'!G4607,""))</f>
        <v/>
      </c>
      <c r="F4632" s="42" t="str">
        <f>IF('TSA Input'!J4607="","",IF('TSA Input'!J4607="Yes",'TSA Input'!C4607,""))</f>
        <v/>
      </c>
      <c r="G4632" s="43" t="str">
        <f>IF('TSA Input'!J4607="","",IF('TSA Input'!J4607="Yes",'TSA Input'!I4607,""))</f>
        <v/>
      </c>
      <c r="H4632" s="43" t="str">
        <f>IF('TSA Input'!J4607="","",IF('TSA Input'!J4607="Yes",'TSA Input'!E4607,""))</f>
        <v/>
      </c>
      <c r="I4632" s="45" t="str">
        <f t="shared" si="2"/>
        <v/>
      </c>
      <c r="J4632" s="146" t="str">
        <f>IF('TSA Input'!$J4607="","",IF('TSA Input'!$J4607="Yes",'TSA Input'!$C4607,""))</f>
        <v/>
      </c>
      <c r="K4632" s="147" t="str">
        <f>IF('TSA Input'!$J4607="","",IF('TSA Input'!$J4607="Yes",'TSA Input'!$I4607,""))</f>
        <v/>
      </c>
      <c r="L4632" s="147" t="str">
        <f>IF('TSA Input'!$J4607="","",IF('TSA Input'!$J4607="Yes",'TSA Input'!$E4607,""))</f>
        <v/>
      </c>
      <c r="M4632" s="45" t="str">
        <f t="shared" si="3"/>
        <v/>
      </c>
      <c r="N4632" s="48"/>
      <c r="O4632" s="49"/>
      <c r="P4632" s="148" t="s">
        <v>31</v>
      </c>
      <c r="Q4632" s="149" t="s">
        <v>31</v>
      </c>
      <c r="R4632" s="1"/>
    </row>
    <row r="4633" spans="1:18" ht="15.75" hidden="1" customHeight="1">
      <c r="A4633" s="1" t="str">
        <f t="shared" si="1"/>
        <v/>
      </c>
      <c r="B4633" s="1"/>
      <c r="C4633" s="38" t="str">
        <f>IF('TSA Input'!J4608="","",IF('TSA Input'!J4608="Yes",'TSA Input'!B4608,"Ineligible"))</f>
        <v/>
      </c>
      <c r="D4633" s="39" t="str">
        <f>IF('TSA Input'!J4608="","",IF('TSA Input'!J4608="Yes",'TSA Input'!H4608,""))</f>
        <v/>
      </c>
      <c r="E4633" s="40" t="str">
        <f>IF('TSA Input'!J4608="","",IF('TSA Input'!J4608="Yes",'TSA Input'!G4608,""))</f>
        <v/>
      </c>
      <c r="F4633" s="42" t="str">
        <f>IF('TSA Input'!J4608="","",IF('TSA Input'!J4608="Yes",'TSA Input'!C4608,""))</f>
        <v/>
      </c>
      <c r="G4633" s="43" t="str">
        <f>IF('TSA Input'!J4608="","",IF('TSA Input'!J4608="Yes",'TSA Input'!I4608,""))</f>
        <v/>
      </c>
      <c r="H4633" s="43" t="str">
        <f>IF('TSA Input'!J4608="","",IF('TSA Input'!J4608="Yes",'TSA Input'!E4608,""))</f>
        <v/>
      </c>
      <c r="I4633" s="45" t="str">
        <f t="shared" si="2"/>
        <v/>
      </c>
      <c r="J4633" s="146" t="str">
        <f>IF('TSA Input'!$J4608="","",IF('TSA Input'!$J4608="Yes",'TSA Input'!$C4608,""))</f>
        <v/>
      </c>
      <c r="K4633" s="147" t="str">
        <f>IF('TSA Input'!$J4608="","",IF('TSA Input'!$J4608="Yes",'TSA Input'!$I4608,""))</f>
        <v/>
      </c>
      <c r="L4633" s="147" t="str">
        <f>IF('TSA Input'!$J4608="","",IF('TSA Input'!$J4608="Yes",'TSA Input'!$E4608,""))</f>
        <v/>
      </c>
      <c r="M4633" s="45" t="str">
        <f t="shared" si="3"/>
        <v/>
      </c>
      <c r="N4633" s="48"/>
      <c r="O4633" s="49"/>
      <c r="P4633" s="148" t="s">
        <v>31</v>
      </c>
      <c r="Q4633" s="149" t="s">
        <v>31</v>
      </c>
      <c r="R4633" s="1"/>
    </row>
    <row r="4634" spans="1:18" ht="15.75" hidden="1" customHeight="1">
      <c r="A4634" s="1" t="str">
        <f t="shared" si="1"/>
        <v/>
      </c>
      <c r="B4634" s="1"/>
      <c r="C4634" s="38" t="str">
        <f>IF('TSA Input'!J4609="","",IF('TSA Input'!J4609="Yes",'TSA Input'!B4609,"Ineligible"))</f>
        <v/>
      </c>
      <c r="D4634" s="39" t="str">
        <f>IF('TSA Input'!J4609="","",IF('TSA Input'!J4609="Yes",'TSA Input'!H4609,""))</f>
        <v/>
      </c>
      <c r="E4634" s="40" t="str">
        <f>IF('TSA Input'!J4609="","",IF('TSA Input'!J4609="Yes",'TSA Input'!G4609,""))</f>
        <v/>
      </c>
      <c r="F4634" s="42" t="str">
        <f>IF('TSA Input'!J4609="","",IF('TSA Input'!J4609="Yes",'TSA Input'!C4609,""))</f>
        <v/>
      </c>
      <c r="G4634" s="43" t="str">
        <f>IF('TSA Input'!J4609="","",IF('TSA Input'!J4609="Yes",'TSA Input'!I4609,""))</f>
        <v/>
      </c>
      <c r="H4634" s="43" t="str">
        <f>IF('TSA Input'!J4609="","",IF('TSA Input'!J4609="Yes",'TSA Input'!E4609,""))</f>
        <v/>
      </c>
      <c r="I4634" s="45" t="str">
        <f t="shared" si="2"/>
        <v/>
      </c>
      <c r="J4634" s="146" t="str">
        <f>IF('TSA Input'!$J4609="","",IF('TSA Input'!$J4609="Yes",'TSA Input'!$C4609,""))</f>
        <v/>
      </c>
      <c r="K4634" s="147" t="str">
        <f>IF('TSA Input'!$J4609="","",IF('TSA Input'!$J4609="Yes",'TSA Input'!$I4609,""))</f>
        <v/>
      </c>
      <c r="L4634" s="147" t="str">
        <f>IF('TSA Input'!$J4609="","",IF('TSA Input'!$J4609="Yes",'TSA Input'!$E4609,""))</f>
        <v/>
      </c>
      <c r="M4634" s="45" t="str">
        <f t="shared" si="3"/>
        <v/>
      </c>
      <c r="N4634" s="48"/>
      <c r="O4634" s="49"/>
      <c r="P4634" s="148" t="s">
        <v>31</v>
      </c>
      <c r="Q4634" s="149" t="s">
        <v>31</v>
      </c>
      <c r="R4634" s="1"/>
    </row>
    <row r="4635" spans="1:18" ht="15.75" hidden="1" customHeight="1">
      <c r="A4635" s="1" t="str">
        <f t="shared" si="1"/>
        <v/>
      </c>
      <c r="B4635" s="1"/>
      <c r="C4635" s="38" t="str">
        <f>IF('TSA Input'!J4610="","",IF('TSA Input'!J4610="Yes",'TSA Input'!B4610,"Ineligible"))</f>
        <v/>
      </c>
      <c r="D4635" s="39" t="str">
        <f>IF('TSA Input'!J4610="","",IF('TSA Input'!J4610="Yes",'TSA Input'!H4610,""))</f>
        <v/>
      </c>
      <c r="E4635" s="40" t="str">
        <f>IF('TSA Input'!J4610="","",IF('TSA Input'!J4610="Yes",'TSA Input'!G4610,""))</f>
        <v/>
      </c>
      <c r="F4635" s="42" t="str">
        <f>IF('TSA Input'!J4610="","",IF('TSA Input'!J4610="Yes",'TSA Input'!C4610,""))</f>
        <v/>
      </c>
      <c r="G4635" s="43" t="str">
        <f>IF('TSA Input'!J4610="","",IF('TSA Input'!J4610="Yes",'TSA Input'!I4610,""))</f>
        <v/>
      </c>
      <c r="H4635" s="43" t="str">
        <f>IF('TSA Input'!J4610="","",IF('TSA Input'!J4610="Yes",'TSA Input'!E4610,""))</f>
        <v/>
      </c>
      <c r="I4635" s="45" t="str">
        <f t="shared" si="2"/>
        <v/>
      </c>
      <c r="J4635" s="146" t="str">
        <f>IF('TSA Input'!$J4610="","",IF('TSA Input'!$J4610="Yes",'TSA Input'!$C4610,""))</f>
        <v/>
      </c>
      <c r="K4635" s="147" t="str">
        <f>IF('TSA Input'!$J4610="","",IF('TSA Input'!$J4610="Yes",'TSA Input'!$I4610,""))</f>
        <v/>
      </c>
      <c r="L4635" s="147" t="str">
        <f>IF('TSA Input'!$J4610="","",IF('TSA Input'!$J4610="Yes",'TSA Input'!$E4610,""))</f>
        <v/>
      </c>
      <c r="M4635" s="45" t="str">
        <f t="shared" si="3"/>
        <v/>
      </c>
      <c r="N4635" s="48"/>
      <c r="O4635" s="49"/>
      <c r="P4635" s="148" t="s">
        <v>31</v>
      </c>
      <c r="Q4635" s="149" t="s">
        <v>31</v>
      </c>
      <c r="R4635" s="1"/>
    </row>
    <row r="4636" spans="1:18" ht="15.75" hidden="1" customHeight="1">
      <c r="A4636" s="1" t="str">
        <f t="shared" si="1"/>
        <v/>
      </c>
      <c r="B4636" s="1"/>
      <c r="C4636" s="38" t="str">
        <f>IF('TSA Input'!J4611="","",IF('TSA Input'!J4611="Yes",'TSA Input'!B4611,"Ineligible"))</f>
        <v/>
      </c>
      <c r="D4636" s="39" t="str">
        <f>IF('TSA Input'!J4611="","",IF('TSA Input'!J4611="Yes",'TSA Input'!H4611,""))</f>
        <v/>
      </c>
      <c r="E4636" s="40" t="str">
        <f>IF('TSA Input'!J4611="","",IF('TSA Input'!J4611="Yes",'TSA Input'!G4611,""))</f>
        <v/>
      </c>
      <c r="F4636" s="42" t="str">
        <f>IF('TSA Input'!J4611="","",IF('TSA Input'!J4611="Yes",'TSA Input'!C4611,""))</f>
        <v/>
      </c>
      <c r="G4636" s="43" t="str">
        <f>IF('TSA Input'!J4611="","",IF('TSA Input'!J4611="Yes",'TSA Input'!I4611,""))</f>
        <v/>
      </c>
      <c r="H4636" s="43" t="str">
        <f>IF('TSA Input'!J4611="","",IF('TSA Input'!J4611="Yes",'TSA Input'!E4611,""))</f>
        <v/>
      </c>
      <c r="I4636" s="45" t="str">
        <f t="shared" si="2"/>
        <v/>
      </c>
      <c r="J4636" s="146" t="str">
        <f>IF('TSA Input'!$J4611="","",IF('TSA Input'!$J4611="Yes",'TSA Input'!$C4611,""))</f>
        <v/>
      </c>
      <c r="K4636" s="147" t="str">
        <f>IF('TSA Input'!$J4611="","",IF('TSA Input'!$J4611="Yes",'TSA Input'!$I4611,""))</f>
        <v/>
      </c>
      <c r="L4636" s="147" t="str">
        <f>IF('TSA Input'!$J4611="","",IF('TSA Input'!$J4611="Yes",'TSA Input'!$E4611,""))</f>
        <v/>
      </c>
      <c r="M4636" s="45" t="str">
        <f t="shared" si="3"/>
        <v/>
      </c>
      <c r="N4636" s="48"/>
      <c r="O4636" s="49"/>
      <c r="P4636" s="148" t="s">
        <v>31</v>
      </c>
      <c r="Q4636" s="149" t="s">
        <v>31</v>
      </c>
      <c r="R4636" s="1"/>
    </row>
    <row r="4637" spans="1:18" ht="15.75" hidden="1" customHeight="1">
      <c r="A4637" s="1" t="str">
        <f t="shared" si="1"/>
        <v/>
      </c>
      <c r="B4637" s="1"/>
      <c r="C4637" s="38" t="str">
        <f>IF('TSA Input'!J4612="","",IF('TSA Input'!J4612="Yes",'TSA Input'!B4612,"Ineligible"))</f>
        <v/>
      </c>
      <c r="D4637" s="39" t="str">
        <f>IF('TSA Input'!J4612="","",IF('TSA Input'!J4612="Yes",'TSA Input'!H4612,""))</f>
        <v/>
      </c>
      <c r="E4637" s="40" t="str">
        <f>IF('TSA Input'!J4612="","",IF('TSA Input'!J4612="Yes",'TSA Input'!G4612,""))</f>
        <v/>
      </c>
      <c r="F4637" s="42" t="str">
        <f>IF('TSA Input'!J4612="","",IF('TSA Input'!J4612="Yes",'TSA Input'!C4612,""))</f>
        <v/>
      </c>
      <c r="G4637" s="43" t="str">
        <f>IF('TSA Input'!J4612="","",IF('TSA Input'!J4612="Yes",'TSA Input'!I4612,""))</f>
        <v/>
      </c>
      <c r="H4637" s="43" t="str">
        <f>IF('TSA Input'!J4612="","",IF('TSA Input'!J4612="Yes",'TSA Input'!E4612,""))</f>
        <v/>
      </c>
      <c r="I4637" s="45" t="str">
        <f t="shared" si="2"/>
        <v/>
      </c>
      <c r="J4637" s="146" t="str">
        <f>IF('TSA Input'!$J4612="","",IF('TSA Input'!$J4612="Yes",'TSA Input'!$C4612,""))</f>
        <v/>
      </c>
      <c r="K4637" s="147" t="str">
        <f>IF('TSA Input'!$J4612="","",IF('TSA Input'!$J4612="Yes",'TSA Input'!$I4612,""))</f>
        <v/>
      </c>
      <c r="L4637" s="147" t="str">
        <f>IF('TSA Input'!$J4612="","",IF('TSA Input'!$J4612="Yes",'TSA Input'!$E4612,""))</f>
        <v/>
      </c>
      <c r="M4637" s="45" t="str">
        <f t="shared" si="3"/>
        <v/>
      </c>
      <c r="N4637" s="48"/>
      <c r="O4637" s="49"/>
      <c r="P4637" s="148" t="s">
        <v>31</v>
      </c>
      <c r="Q4637" s="149" t="s">
        <v>31</v>
      </c>
      <c r="R4637" s="1"/>
    </row>
    <row r="4638" spans="1:18" ht="15.75" hidden="1" customHeight="1">
      <c r="A4638" s="1" t="str">
        <f t="shared" si="1"/>
        <v/>
      </c>
      <c r="B4638" s="1"/>
      <c r="C4638" s="38" t="str">
        <f>IF('TSA Input'!J4613="","",IF('TSA Input'!J4613="Yes",'TSA Input'!B4613,"Ineligible"))</f>
        <v/>
      </c>
      <c r="D4638" s="39" t="str">
        <f>IF('TSA Input'!J4613="","",IF('TSA Input'!J4613="Yes",'TSA Input'!H4613,""))</f>
        <v/>
      </c>
      <c r="E4638" s="40" t="str">
        <f>IF('TSA Input'!J4613="","",IF('TSA Input'!J4613="Yes",'TSA Input'!G4613,""))</f>
        <v/>
      </c>
      <c r="F4638" s="42" t="str">
        <f>IF('TSA Input'!J4613="","",IF('TSA Input'!J4613="Yes",'TSA Input'!C4613,""))</f>
        <v/>
      </c>
      <c r="G4638" s="43" t="str">
        <f>IF('TSA Input'!J4613="","",IF('TSA Input'!J4613="Yes",'TSA Input'!I4613,""))</f>
        <v/>
      </c>
      <c r="H4638" s="43" t="str">
        <f>IF('TSA Input'!J4613="","",IF('TSA Input'!J4613="Yes",'TSA Input'!E4613,""))</f>
        <v/>
      </c>
      <c r="I4638" s="45" t="str">
        <f t="shared" si="2"/>
        <v/>
      </c>
      <c r="J4638" s="146" t="str">
        <f>IF('TSA Input'!$J4613="","",IF('TSA Input'!$J4613="Yes",'TSA Input'!$C4613,""))</f>
        <v/>
      </c>
      <c r="K4638" s="147" t="str">
        <f>IF('TSA Input'!$J4613="","",IF('TSA Input'!$J4613="Yes",'TSA Input'!$I4613,""))</f>
        <v/>
      </c>
      <c r="L4638" s="147" t="str">
        <f>IF('TSA Input'!$J4613="","",IF('TSA Input'!$J4613="Yes",'TSA Input'!$E4613,""))</f>
        <v/>
      </c>
      <c r="M4638" s="45" t="str">
        <f t="shared" si="3"/>
        <v/>
      </c>
      <c r="N4638" s="48"/>
      <c r="O4638" s="49"/>
      <c r="P4638" s="148" t="s">
        <v>31</v>
      </c>
      <c r="Q4638" s="149" t="s">
        <v>31</v>
      </c>
      <c r="R4638" s="1"/>
    </row>
    <row r="4639" spans="1:18" ht="15.75" hidden="1" customHeight="1">
      <c r="A4639" s="1" t="str">
        <f t="shared" si="1"/>
        <v/>
      </c>
      <c r="B4639" s="1"/>
      <c r="C4639" s="38" t="str">
        <f>IF('TSA Input'!J4614="","",IF('TSA Input'!J4614="Yes",'TSA Input'!B4614,"Ineligible"))</f>
        <v/>
      </c>
      <c r="D4639" s="39" t="str">
        <f>IF('TSA Input'!J4614="","",IF('TSA Input'!J4614="Yes",'TSA Input'!H4614,""))</f>
        <v/>
      </c>
      <c r="E4639" s="40" t="str">
        <f>IF('TSA Input'!J4614="","",IF('TSA Input'!J4614="Yes",'TSA Input'!G4614,""))</f>
        <v/>
      </c>
      <c r="F4639" s="42" t="str">
        <f>IF('TSA Input'!J4614="","",IF('TSA Input'!J4614="Yes",'TSA Input'!C4614,""))</f>
        <v/>
      </c>
      <c r="G4639" s="43" t="str">
        <f>IF('TSA Input'!J4614="","",IF('TSA Input'!J4614="Yes",'TSA Input'!I4614,""))</f>
        <v/>
      </c>
      <c r="H4639" s="43" t="str">
        <f>IF('TSA Input'!J4614="","",IF('TSA Input'!J4614="Yes",'TSA Input'!E4614,""))</f>
        <v/>
      </c>
      <c r="I4639" s="45" t="str">
        <f t="shared" si="2"/>
        <v/>
      </c>
      <c r="J4639" s="146" t="str">
        <f>IF('TSA Input'!$J4614="","",IF('TSA Input'!$J4614="Yes",'TSA Input'!$C4614,""))</f>
        <v/>
      </c>
      <c r="K4639" s="147" t="str">
        <f>IF('TSA Input'!$J4614="","",IF('TSA Input'!$J4614="Yes",'TSA Input'!$I4614,""))</f>
        <v/>
      </c>
      <c r="L4639" s="147" t="str">
        <f>IF('TSA Input'!$J4614="","",IF('TSA Input'!$J4614="Yes",'TSA Input'!$E4614,""))</f>
        <v/>
      </c>
      <c r="M4639" s="45" t="str">
        <f t="shared" si="3"/>
        <v/>
      </c>
      <c r="N4639" s="48"/>
      <c r="O4639" s="49"/>
      <c r="P4639" s="148" t="s">
        <v>31</v>
      </c>
      <c r="Q4639" s="149" t="s">
        <v>31</v>
      </c>
      <c r="R4639" s="1"/>
    </row>
    <row r="4640" spans="1:18" ht="15.75" hidden="1" customHeight="1">
      <c r="A4640" s="1" t="str">
        <f t="shared" si="1"/>
        <v/>
      </c>
      <c r="B4640" s="1"/>
      <c r="C4640" s="38" t="str">
        <f>IF('TSA Input'!J4615="","",IF('TSA Input'!J4615="Yes",'TSA Input'!B4615,"Ineligible"))</f>
        <v/>
      </c>
      <c r="D4640" s="39" t="str">
        <f>IF('TSA Input'!J4615="","",IF('TSA Input'!J4615="Yes",'TSA Input'!H4615,""))</f>
        <v/>
      </c>
      <c r="E4640" s="40" t="str">
        <f>IF('TSA Input'!J4615="","",IF('TSA Input'!J4615="Yes",'TSA Input'!G4615,""))</f>
        <v/>
      </c>
      <c r="F4640" s="42" t="str">
        <f>IF('TSA Input'!J4615="","",IF('TSA Input'!J4615="Yes",'TSA Input'!C4615,""))</f>
        <v/>
      </c>
      <c r="G4640" s="43" t="str">
        <f>IF('TSA Input'!J4615="","",IF('TSA Input'!J4615="Yes",'TSA Input'!I4615,""))</f>
        <v/>
      </c>
      <c r="H4640" s="43" t="str">
        <f>IF('TSA Input'!J4615="","",IF('TSA Input'!J4615="Yes",'TSA Input'!E4615,""))</f>
        <v/>
      </c>
      <c r="I4640" s="45" t="str">
        <f t="shared" si="2"/>
        <v/>
      </c>
      <c r="J4640" s="146" t="str">
        <f>IF('TSA Input'!$J4615="","",IF('TSA Input'!$J4615="Yes",'TSA Input'!$C4615,""))</f>
        <v/>
      </c>
      <c r="K4640" s="147" t="str">
        <f>IF('TSA Input'!$J4615="","",IF('TSA Input'!$J4615="Yes",'TSA Input'!$I4615,""))</f>
        <v/>
      </c>
      <c r="L4640" s="147" t="str">
        <f>IF('TSA Input'!$J4615="","",IF('TSA Input'!$J4615="Yes",'TSA Input'!$E4615,""))</f>
        <v/>
      </c>
      <c r="M4640" s="45" t="str">
        <f t="shared" si="3"/>
        <v/>
      </c>
      <c r="N4640" s="48"/>
      <c r="O4640" s="49"/>
      <c r="P4640" s="148" t="s">
        <v>31</v>
      </c>
      <c r="Q4640" s="149" t="s">
        <v>31</v>
      </c>
      <c r="R4640" s="1"/>
    </row>
    <row r="4641" spans="1:18" ht="15.75" hidden="1" customHeight="1">
      <c r="A4641" s="1" t="str">
        <f t="shared" si="1"/>
        <v/>
      </c>
      <c r="B4641" s="1"/>
      <c r="C4641" s="38" t="str">
        <f>IF('TSA Input'!J4616="","",IF('TSA Input'!J4616="Yes",'TSA Input'!B4616,"Ineligible"))</f>
        <v/>
      </c>
      <c r="D4641" s="39" t="str">
        <f>IF('TSA Input'!J4616="","",IF('TSA Input'!J4616="Yes",'TSA Input'!H4616,""))</f>
        <v/>
      </c>
      <c r="E4641" s="40" t="str">
        <f>IF('TSA Input'!J4616="","",IF('TSA Input'!J4616="Yes",'TSA Input'!G4616,""))</f>
        <v/>
      </c>
      <c r="F4641" s="42" t="str">
        <f>IF('TSA Input'!J4616="","",IF('TSA Input'!J4616="Yes",'TSA Input'!C4616,""))</f>
        <v/>
      </c>
      <c r="G4641" s="43" t="str">
        <f>IF('TSA Input'!J4616="","",IF('TSA Input'!J4616="Yes",'TSA Input'!I4616,""))</f>
        <v/>
      </c>
      <c r="H4641" s="43" t="str">
        <f>IF('TSA Input'!J4616="","",IF('TSA Input'!J4616="Yes",'TSA Input'!E4616,""))</f>
        <v/>
      </c>
      <c r="I4641" s="45" t="str">
        <f t="shared" si="2"/>
        <v/>
      </c>
      <c r="J4641" s="146" t="str">
        <f>IF('TSA Input'!$J4616="","",IF('TSA Input'!$J4616="Yes",'TSA Input'!$C4616,""))</f>
        <v/>
      </c>
      <c r="K4641" s="147" t="str">
        <f>IF('TSA Input'!$J4616="","",IF('TSA Input'!$J4616="Yes",'TSA Input'!$I4616,""))</f>
        <v/>
      </c>
      <c r="L4641" s="147" t="str">
        <f>IF('TSA Input'!$J4616="","",IF('TSA Input'!$J4616="Yes",'TSA Input'!$E4616,""))</f>
        <v/>
      </c>
      <c r="M4641" s="45" t="str">
        <f t="shared" si="3"/>
        <v/>
      </c>
      <c r="N4641" s="48"/>
      <c r="O4641" s="49"/>
      <c r="P4641" s="148" t="s">
        <v>31</v>
      </c>
      <c r="Q4641" s="149" t="s">
        <v>31</v>
      </c>
      <c r="R4641" s="1"/>
    </row>
    <row r="4642" spans="1:18" ht="15.75" hidden="1" customHeight="1">
      <c r="A4642" s="1" t="str">
        <f t="shared" si="1"/>
        <v/>
      </c>
      <c r="B4642" s="1"/>
      <c r="C4642" s="38" t="str">
        <f>IF('TSA Input'!J4617="","",IF('TSA Input'!J4617="Yes",'TSA Input'!B4617,"Ineligible"))</f>
        <v/>
      </c>
      <c r="D4642" s="39" t="str">
        <f>IF('TSA Input'!J4617="","",IF('TSA Input'!J4617="Yes",'TSA Input'!H4617,""))</f>
        <v/>
      </c>
      <c r="E4642" s="40" t="str">
        <f>IF('TSA Input'!J4617="","",IF('TSA Input'!J4617="Yes",'TSA Input'!G4617,""))</f>
        <v/>
      </c>
      <c r="F4642" s="42" t="str">
        <f>IF('TSA Input'!J4617="","",IF('TSA Input'!J4617="Yes",'TSA Input'!C4617,""))</f>
        <v/>
      </c>
      <c r="G4642" s="43" t="str">
        <f>IF('TSA Input'!J4617="","",IF('TSA Input'!J4617="Yes",'TSA Input'!I4617,""))</f>
        <v/>
      </c>
      <c r="H4642" s="43" t="str">
        <f>IF('TSA Input'!J4617="","",IF('TSA Input'!J4617="Yes",'TSA Input'!E4617,""))</f>
        <v/>
      </c>
      <c r="I4642" s="45" t="str">
        <f t="shared" si="2"/>
        <v/>
      </c>
      <c r="J4642" s="146" t="str">
        <f>IF('TSA Input'!$J4617="","",IF('TSA Input'!$J4617="Yes",'TSA Input'!$C4617,""))</f>
        <v/>
      </c>
      <c r="K4642" s="147" t="str">
        <f>IF('TSA Input'!$J4617="","",IF('TSA Input'!$J4617="Yes",'TSA Input'!$I4617,""))</f>
        <v/>
      </c>
      <c r="L4642" s="147" t="str">
        <f>IF('TSA Input'!$J4617="","",IF('TSA Input'!$J4617="Yes",'TSA Input'!$E4617,""))</f>
        <v/>
      </c>
      <c r="M4642" s="45" t="str">
        <f t="shared" si="3"/>
        <v/>
      </c>
      <c r="N4642" s="48"/>
      <c r="O4642" s="49"/>
      <c r="P4642" s="148" t="s">
        <v>31</v>
      </c>
      <c r="Q4642" s="149" t="s">
        <v>31</v>
      </c>
      <c r="R4642" s="1"/>
    </row>
    <row r="4643" spans="1:18" ht="15.75" hidden="1" customHeight="1">
      <c r="A4643" s="1" t="str">
        <f t="shared" si="1"/>
        <v/>
      </c>
      <c r="B4643" s="1"/>
      <c r="C4643" s="38" t="str">
        <f>IF('TSA Input'!J4618="","",IF('TSA Input'!J4618="Yes",'TSA Input'!B4618,"Ineligible"))</f>
        <v/>
      </c>
      <c r="D4643" s="39" t="str">
        <f>IF('TSA Input'!J4618="","",IF('TSA Input'!J4618="Yes",'TSA Input'!H4618,""))</f>
        <v/>
      </c>
      <c r="E4643" s="40" t="str">
        <f>IF('TSA Input'!J4618="","",IF('TSA Input'!J4618="Yes",'TSA Input'!G4618,""))</f>
        <v/>
      </c>
      <c r="F4643" s="42" t="str">
        <f>IF('TSA Input'!J4618="","",IF('TSA Input'!J4618="Yes",'TSA Input'!C4618,""))</f>
        <v/>
      </c>
      <c r="G4643" s="43" t="str">
        <f>IF('TSA Input'!J4618="","",IF('TSA Input'!J4618="Yes",'TSA Input'!I4618,""))</f>
        <v/>
      </c>
      <c r="H4643" s="43" t="str">
        <f>IF('TSA Input'!J4618="","",IF('TSA Input'!J4618="Yes",'TSA Input'!E4618,""))</f>
        <v/>
      </c>
      <c r="I4643" s="45" t="str">
        <f t="shared" si="2"/>
        <v/>
      </c>
      <c r="J4643" s="146" t="str">
        <f>IF('TSA Input'!$J4618="","",IF('TSA Input'!$J4618="Yes",'TSA Input'!$C4618,""))</f>
        <v/>
      </c>
      <c r="K4643" s="147" t="str">
        <f>IF('TSA Input'!$J4618="","",IF('TSA Input'!$J4618="Yes",'TSA Input'!$I4618,""))</f>
        <v/>
      </c>
      <c r="L4643" s="147" t="str">
        <f>IF('TSA Input'!$J4618="","",IF('TSA Input'!$J4618="Yes",'TSA Input'!$E4618,""))</f>
        <v/>
      </c>
      <c r="M4643" s="45" t="str">
        <f t="shared" si="3"/>
        <v/>
      </c>
      <c r="N4643" s="48"/>
      <c r="O4643" s="49"/>
      <c r="P4643" s="148" t="s">
        <v>31</v>
      </c>
      <c r="Q4643" s="149" t="s">
        <v>31</v>
      </c>
      <c r="R4643" s="1"/>
    </row>
    <row r="4644" spans="1:18" ht="15.75" hidden="1" customHeight="1">
      <c r="A4644" s="1" t="str">
        <f t="shared" si="1"/>
        <v/>
      </c>
      <c r="B4644" s="1"/>
      <c r="C4644" s="38" t="str">
        <f>IF('TSA Input'!J4619="","",IF('TSA Input'!J4619="Yes",'TSA Input'!B4619,"Ineligible"))</f>
        <v/>
      </c>
      <c r="D4644" s="39" t="str">
        <f>IF('TSA Input'!J4619="","",IF('TSA Input'!J4619="Yes",'TSA Input'!H4619,""))</f>
        <v/>
      </c>
      <c r="E4644" s="40" t="str">
        <f>IF('TSA Input'!J4619="","",IF('TSA Input'!J4619="Yes",'TSA Input'!G4619,""))</f>
        <v/>
      </c>
      <c r="F4644" s="42" t="str">
        <f>IF('TSA Input'!J4619="","",IF('TSA Input'!J4619="Yes",'TSA Input'!C4619,""))</f>
        <v/>
      </c>
      <c r="G4644" s="43" t="str">
        <f>IF('TSA Input'!J4619="","",IF('TSA Input'!J4619="Yes",'TSA Input'!I4619,""))</f>
        <v/>
      </c>
      <c r="H4644" s="43" t="str">
        <f>IF('TSA Input'!J4619="","",IF('TSA Input'!J4619="Yes",'TSA Input'!E4619,""))</f>
        <v/>
      </c>
      <c r="I4644" s="45" t="str">
        <f t="shared" si="2"/>
        <v/>
      </c>
      <c r="J4644" s="146" t="str">
        <f>IF('TSA Input'!$J4619="","",IF('TSA Input'!$J4619="Yes",'TSA Input'!$C4619,""))</f>
        <v/>
      </c>
      <c r="K4644" s="147" t="str">
        <f>IF('TSA Input'!$J4619="","",IF('TSA Input'!$J4619="Yes",'TSA Input'!$I4619,""))</f>
        <v/>
      </c>
      <c r="L4644" s="147" t="str">
        <f>IF('TSA Input'!$J4619="","",IF('TSA Input'!$J4619="Yes",'TSA Input'!$E4619,""))</f>
        <v/>
      </c>
      <c r="M4644" s="45" t="str">
        <f t="shared" si="3"/>
        <v/>
      </c>
      <c r="N4644" s="48"/>
      <c r="O4644" s="49"/>
      <c r="P4644" s="148" t="s">
        <v>31</v>
      </c>
      <c r="Q4644" s="149" t="s">
        <v>31</v>
      </c>
      <c r="R4644" s="1"/>
    </row>
    <row r="4645" spans="1:18" ht="15.75" hidden="1" customHeight="1">
      <c r="A4645" s="1" t="str">
        <f t="shared" si="1"/>
        <v/>
      </c>
      <c r="B4645" s="1"/>
      <c r="C4645" s="38" t="str">
        <f>IF('TSA Input'!J4620="","",IF('TSA Input'!J4620="Yes",'TSA Input'!B4620,"Ineligible"))</f>
        <v/>
      </c>
      <c r="D4645" s="39" t="str">
        <f>IF('TSA Input'!J4620="","",IF('TSA Input'!J4620="Yes",'TSA Input'!H4620,""))</f>
        <v/>
      </c>
      <c r="E4645" s="40" t="str">
        <f>IF('TSA Input'!J4620="","",IF('TSA Input'!J4620="Yes",'TSA Input'!G4620,""))</f>
        <v/>
      </c>
      <c r="F4645" s="42" t="str">
        <f>IF('TSA Input'!J4620="","",IF('TSA Input'!J4620="Yes",'TSA Input'!C4620,""))</f>
        <v/>
      </c>
      <c r="G4645" s="43" t="str">
        <f>IF('TSA Input'!J4620="","",IF('TSA Input'!J4620="Yes",'TSA Input'!I4620,""))</f>
        <v/>
      </c>
      <c r="H4645" s="43" t="str">
        <f>IF('TSA Input'!J4620="","",IF('TSA Input'!J4620="Yes",'TSA Input'!E4620,""))</f>
        <v/>
      </c>
      <c r="I4645" s="45" t="str">
        <f t="shared" si="2"/>
        <v/>
      </c>
      <c r="J4645" s="146" t="str">
        <f>IF('TSA Input'!$J4620="","",IF('TSA Input'!$J4620="Yes",'TSA Input'!$C4620,""))</f>
        <v/>
      </c>
      <c r="K4645" s="147" t="str">
        <f>IF('TSA Input'!$J4620="","",IF('TSA Input'!$J4620="Yes",'TSA Input'!$I4620,""))</f>
        <v/>
      </c>
      <c r="L4645" s="147" t="str">
        <f>IF('TSA Input'!$J4620="","",IF('TSA Input'!$J4620="Yes",'TSA Input'!$E4620,""))</f>
        <v/>
      </c>
      <c r="M4645" s="45" t="str">
        <f t="shared" si="3"/>
        <v/>
      </c>
      <c r="N4645" s="48"/>
      <c r="O4645" s="49"/>
      <c r="P4645" s="148" t="s">
        <v>31</v>
      </c>
      <c r="Q4645" s="149" t="s">
        <v>31</v>
      </c>
      <c r="R4645" s="1"/>
    </row>
    <row r="4646" spans="1:18" ht="15.75" hidden="1" customHeight="1">
      <c r="A4646" s="1" t="str">
        <f t="shared" si="1"/>
        <v/>
      </c>
      <c r="B4646" s="1"/>
      <c r="C4646" s="38" t="str">
        <f>IF('TSA Input'!J4621="","",IF('TSA Input'!J4621="Yes",'TSA Input'!B4621,"Ineligible"))</f>
        <v/>
      </c>
      <c r="D4646" s="39" t="str">
        <f>IF('TSA Input'!J4621="","",IF('TSA Input'!J4621="Yes",'TSA Input'!H4621,""))</f>
        <v/>
      </c>
      <c r="E4646" s="40" t="str">
        <f>IF('TSA Input'!J4621="","",IF('TSA Input'!J4621="Yes",'TSA Input'!G4621,""))</f>
        <v/>
      </c>
      <c r="F4646" s="42" t="str">
        <f>IF('TSA Input'!J4621="","",IF('TSA Input'!J4621="Yes",'TSA Input'!C4621,""))</f>
        <v/>
      </c>
      <c r="G4646" s="43" t="str">
        <f>IF('TSA Input'!J4621="","",IF('TSA Input'!J4621="Yes",'TSA Input'!I4621,""))</f>
        <v/>
      </c>
      <c r="H4646" s="43" t="str">
        <f>IF('TSA Input'!J4621="","",IF('TSA Input'!J4621="Yes",'TSA Input'!E4621,""))</f>
        <v/>
      </c>
      <c r="I4646" s="45" t="str">
        <f t="shared" si="2"/>
        <v/>
      </c>
      <c r="J4646" s="146" t="str">
        <f>IF('TSA Input'!$J4621="","",IF('TSA Input'!$J4621="Yes",'TSA Input'!$C4621,""))</f>
        <v/>
      </c>
      <c r="K4646" s="147" t="str">
        <f>IF('TSA Input'!$J4621="","",IF('TSA Input'!$J4621="Yes",'TSA Input'!$I4621,""))</f>
        <v/>
      </c>
      <c r="L4646" s="147" t="str">
        <f>IF('TSA Input'!$J4621="","",IF('TSA Input'!$J4621="Yes",'TSA Input'!$E4621,""))</f>
        <v/>
      </c>
      <c r="M4646" s="45" t="str">
        <f t="shared" si="3"/>
        <v/>
      </c>
      <c r="N4646" s="48"/>
      <c r="O4646" s="49"/>
      <c r="P4646" s="148" t="s">
        <v>31</v>
      </c>
      <c r="Q4646" s="149" t="s">
        <v>31</v>
      </c>
      <c r="R4646" s="1"/>
    </row>
    <row r="4647" spans="1:18" ht="15.75" hidden="1" customHeight="1">
      <c r="A4647" s="1" t="str">
        <f t="shared" si="1"/>
        <v/>
      </c>
      <c r="B4647" s="1"/>
      <c r="C4647" s="38" t="str">
        <f>IF('TSA Input'!J4622="","",IF('TSA Input'!J4622="Yes",'TSA Input'!B4622,"Ineligible"))</f>
        <v/>
      </c>
      <c r="D4647" s="39" t="str">
        <f>IF('TSA Input'!J4622="","",IF('TSA Input'!J4622="Yes",'TSA Input'!H4622,""))</f>
        <v/>
      </c>
      <c r="E4647" s="40" t="str">
        <f>IF('TSA Input'!J4622="","",IF('TSA Input'!J4622="Yes",'TSA Input'!G4622,""))</f>
        <v/>
      </c>
      <c r="F4647" s="42" t="str">
        <f>IF('TSA Input'!J4622="","",IF('TSA Input'!J4622="Yes",'TSA Input'!C4622,""))</f>
        <v/>
      </c>
      <c r="G4647" s="43" t="str">
        <f>IF('TSA Input'!J4622="","",IF('TSA Input'!J4622="Yes",'TSA Input'!I4622,""))</f>
        <v/>
      </c>
      <c r="H4647" s="43" t="str">
        <f>IF('TSA Input'!J4622="","",IF('TSA Input'!J4622="Yes",'TSA Input'!E4622,""))</f>
        <v/>
      </c>
      <c r="I4647" s="45" t="str">
        <f t="shared" si="2"/>
        <v/>
      </c>
      <c r="J4647" s="146" t="str">
        <f>IF('TSA Input'!$J4622="","",IF('TSA Input'!$J4622="Yes",'TSA Input'!$C4622,""))</f>
        <v/>
      </c>
      <c r="K4647" s="147" t="str">
        <f>IF('TSA Input'!$J4622="","",IF('TSA Input'!$J4622="Yes",'TSA Input'!$I4622,""))</f>
        <v/>
      </c>
      <c r="L4647" s="147" t="str">
        <f>IF('TSA Input'!$J4622="","",IF('TSA Input'!$J4622="Yes",'TSA Input'!$E4622,""))</f>
        <v/>
      </c>
      <c r="M4647" s="45" t="str">
        <f t="shared" si="3"/>
        <v/>
      </c>
      <c r="N4647" s="48"/>
      <c r="O4647" s="49"/>
      <c r="P4647" s="148" t="s">
        <v>31</v>
      </c>
      <c r="Q4647" s="149" t="s">
        <v>31</v>
      </c>
      <c r="R4647" s="1"/>
    </row>
    <row r="4648" spans="1:18" ht="15.75" hidden="1" customHeight="1">
      <c r="A4648" s="1" t="str">
        <f t="shared" si="1"/>
        <v/>
      </c>
      <c r="B4648" s="1"/>
      <c r="C4648" s="38" t="str">
        <f>IF('TSA Input'!J4623="","",IF('TSA Input'!J4623="Yes",'TSA Input'!B4623,"Ineligible"))</f>
        <v/>
      </c>
      <c r="D4648" s="39" t="str">
        <f>IF('TSA Input'!J4623="","",IF('TSA Input'!J4623="Yes",'TSA Input'!H4623,""))</f>
        <v/>
      </c>
      <c r="E4648" s="40" t="str">
        <f>IF('TSA Input'!J4623="","",IF('TSA Input'!J4623="Yes",'TSA Input'!G4623,""))</f>
        <v/>
      </c>
      <c r="F4648" s="42" t="str">
        <f>IF('TSA Input'!J4623="","",IF('TSA Input'!J4623="Yes",'TSA Input'!C4623,""))</f>
        <v/>
      </c>
      <c r="G4648" s="43" t="str">
        <f>IF('TSA Input'!J4623="","",IF('TSA Input'!J4623="Yes",'TSA Input'!I4623,""))</f>
        <v/>
      </c>
      <c r="H4648" s="43" t="str">
        <f>IF('TSA Input'!J4623="","",IF('TSA Input'!J4623="Yes",'TSA Input'!E4623,""))</f>
        <v/>
      </c>
      <c r="I4648" s="45" t="str">
        <f t="shared" si="2"/>
        <v/>
      </c>
      <c r="J4648" s="146" t="str">
        <f>IF('TSA Input'!$J4623="","",IF('TSA Input'!$J4623="Yes",'TSA Input'!$C4623,""))</f>
        <v/>
      </c>
      <c r="K4648" s="147" t="str">
        <f>IF('TSA Input'!$J4623="","",IF('TSA Input'!$J4623="Yes",'TSA Input'!$I4623,""))</f>
        <v/>
      </c>
      <c r="L4648" s="147" t="str">
        <f>IF('TSA Input'!$J4623="","",IF('TSA Input'!$J4623="Yes",'TSA Input'!$E4623,""))</f>
        <v/>
      </c>
      <c r="M4648" s="45" t="str">
        <f t="shared" si="3"/>
        <v/>
      </c>
      <c r="N4648" s="48"/>
      <c r="O4648" s="49"/>
      <c r="P4648" s="148" t="s">
        <v>31</v>
      </c>
      <c r="Q4648" s="149" t="s">
        <v>31</v>
      </c>
      <c r="R4648" s="1"/>
    </row>
    <row r="4649" spans="1:18" ht="15.75" hidden="1" customHeight="1">
      <c r="A4649" s="1" t="str">
        <f t="shared" si="1"/>
        <v/>
      </c>
      <c r="B4649" s="1"/>
      <c r="C4649" s="38" t="str">
        <f>IF('TSA Input'!J4624="","",IF('TSA Input'!J4624="Yes",'TSA Input'!B4624,"Ineligible"))</f>
        <v/>
      </c>
      <c r="D4649" s="39" t="str">
        <f>IF('TSA Input'!J4624="","",IF('TSA Input'!J4624="Yes",'TSA Input'!H4624,""))</f>
        <v/>
      </c>
      <c r="E4649" s="40" t="str">
        <f>IF('TSA Input'!J4624="","",IF('TSA Input'!J4624="Yes",'TSA Input'!G4624,""))</f>
        <v/>
      </c>
      <c r="F4649" s="42" t="str">
        <f>IF('TSA Input'!J4624="","",IF('TSA Input'!J4624="Yes",'TSA Input'!C4624,""))</f>
        <v/>
      </c>
      <c r="G4649" s="43" t="str">
        <f>IF('TSA Input'!J4624="","",IF('TSA Input'!J4624="Yes",'TSA Input'!I4624,""))</f>
        <v/>
      </c>
      <c r="H4649" s="43" t="str">
        <f>IF('TSA Input'!J4624="","",IF('TSA Input'!J4624="Yes",'TSA Input'!E4624,""))</f>
        <v/>
      </c>
      <c r="I4649" s="45" t="str">
        <f t="shared" si="2"/>
        <v/>
      </c>
      <c r="J4649" s="146" t="str">
        <f>IF('TSA Input'!$J4624="","",IF('TSA Input'!$J4624="Yes",'TSA Input'!$C4624,""))</f>
        <v/>
      </c>
      <c r="K4649" s="147" t="str">
        <f>IF('TSA Input'!$J4624="","",IF('TSA Input'!$J4624="Yes",'TSA Input'!$I4624,""))</f>
        <v/>
      </c>
      <c r="L4649" s="147" t="str">
        <f>IF('TSA Input'!$J4624="","",IF('TSA Input'!$J4624="Yes",'TSA Input'!$E4624,""))</f>
        <v/>
      </c>
      <c r="M4649" s="45" t="str">
        <f t="shared" si="3"/>
        <v/>
      </c>
      <c r="N4649" s="48"/>
      <c r="O4649" s="49"/>
      <c r="P4649" s="148" t="s">
        <v>31</v>
      </c>
      <c r="Q4649" s="149" t="s">
        <v>31</v>
      </c>
      <c r="R4649" s="1"/>
    </row>
    <row r="4650" spans="1:18" ht="15.75" hidden="1" customHeight="1">
      <c r="A4650" s="1" t="str">
        <f t="shared" si="1"/>
        <v/>
      </c>
      <c r="B4650" s="1"/>
      <c r="C4650" s="38" t="str">
        <f>IF('TSA Input'!J4625="","",IF('TSA Input'!J4625="Yes",'TSA Input'!B4625,"Ineligible"))</f>
        <v/>
      </c>
      <c r="D4650" s="39" t="str">
        <f>IF('TSA Input'!J4625="","",IF('TSA Input'!J4625="Yes",'TSA Input'!H4625,""))</f>
        <v/>
      </c>
      <c r="E4650" s="40" t="str">
        <f>IF('TSA Input'!J4625="","",IF('TSA Input'!J4625="Yes",'TSA Input'!G4625,""))</f>
        <v/>
      </c>
      <c r="F4650" s="42" t="str">
        <f>IF('TSA Input'!J4625="","",IF('TSA Input'!J4625="Yes",'TSA Input'!C4625,""))</f>
        <v/>
      </c>
      <c r="G4650" s="43" t="str">
        <f>IF('TSA Input'!J4625="","",IF('TSA Input'!J4625="Yes",'TSA Input'!I4625,""))</f>
        <v/>
      </c>
      <c r="H4650" s="43" t="str">
        <f>IF('TSA Input'!J4625="","",IF('TSA Input'!J4625="Yes",'TSA Input'!E4625,""))</f>
        <v/>
      </c>
      <c r="I4650" s="45" t="str">
        <f t="shared" si="2"/>
        <v/>
      </c>
      <c r="J4650" s="146" t="str">
        <f>IF('TSA Input'!$J4625="","",IF('TSA Input'!$J4625="Yes",'TSA Input'!$C4625,""))</f>
        <v/>
      </c>
      <c r="K4650" s="147" t="str">
        <f>IF('TSA Input'!$J4625="","",IF('TSA Input'!$J4625="Yes",'TSA Input'!$I4625,""))</f>
        <v/>
      </c>
      <c r="L4650" s="147" t="str">
        <f>IF('TSA Input'!$J4625="","",IF('TSA Input'!$J4625="Yes",'TSA Input'!$E4625,""))</f>
        <v/>
      </c>
      <c r="M4650" s="45" t="str">
        <f t="shared" si="3"/>
        <v/>
      </c>
      <c r="N4650" s="48"/>
      <c r="O4650" s="49"/>
      <c r="P4650" s="148" t="s">
        <v>31</v>
      </c>
      <c r="Q4650" s="149" t="s">
        <v>31</v>
      </c>
      <c r="R4650" s="1"/>
    </row>
    <row r="4651" spans="1:18" ht="15.75" hidden="1" customHeight="1">
      <c r="A4651" s="1" t="str">
        <f t="shared" si="1"/>
        <v/>
      </c>
      <c r="B4651" s="1"/>
      <c r="C4651" s="38" t="str">
        <f>IF('TSA Input'!J4626="","",IF('TSA Input'!J4626="Yes",'TSA Input'!B4626,"Ineligible"))</f>
        <v/>
      </c>
      <c r="D4651" s="39" t="str">
        <f>IF('TSA Input'!J4626="","",IF('TSA Input'!J4626="Yes",'TSA Input'!H4626,""))</f>
        <v/>
      </c>
      <c r="E4651" s="40" t="str">
        <f>IF('TSA Input'!J4626="","",IF('TSA Input'!J4626="Yes",'TSA Input'!G4626,""))</f>
        <v/>
      </c>
      <c r="F4651" s="42" t="str">
        <f>IF('TSA Input'!J4626="","",IF('TSA Input'!J4626="Yes",'TSA Input'!C4626,""))</f>
        <v/>
      </c>
      <c r="G4651" s="43" t="str">
        <f>IF('TSA Input'!J4626="","",IF('TSA Input'!J4626="Yes",'TSA Input'!I4626,""))</f>
        <v/>
      </c>
      <c r="H4651" s="43" t="str">
        <f>IF('TSA Input'!J4626="","",IF('TSA Input'!J4626="Yes",'TSA Input'!E4626,""))</f>
        <v/>
      </c>
      <c r="I4651" s="45" t="str">
        <f t="shared" si="2"/>
        <v/>
      </c>
      <c r="J4651" s="146" t="str">
        <f>IF('TSA Input'!$J4626="","",IF('TSA Input'!$J4626="Yes",'TSA Input'!$C4626,""))</f>
        <v/>
      </c>
      <c r="K4651" s="147" t="str">
        <f>IF('TSA Input'!$J4626="","",IF('TSA Input'!$J4626="Yes",'TSA Input'!$I4626,""))</f>
        <v/>
      </c>
      <c r="L4651" s="147" t="str">
        <f>IF('TSA Input'!$J4626="","",IF('TSA Input'!$J4626="Yes",'TSA Input'!$E4626,""))</f>
        <v/>
      </c>
      <c r="M4651" s="45" t="str">
        <f t="shared" si="3"/>
        <v/>
      </c>
      <c r="N4651" s="48"/>
      <c r="O4651" s="49"/>
      <c r="P4651" s="148" t="s">
        <v>31</v>
      </c>
      <c r="Q4651" s="149" t="s">
        <v>31</v>
      </c>
      <c r="R4651" s="1"/>
    </row>
    <row r="4652" spans="1:18" ht="15.75" hidden="1" customHeight="1">
      <c r="A4652" s="1" t="str">
        <f t="shared" si="1"/>
        <v/>
      </c>
      <c r="B4652" s="1"/>
      <c r="C4652" s="38" t="str">
        <f>IF('TSA Input'!J4627="","",IF('TSA Input'!J4627="Yes",'TSA Input'!B4627,"Ineligible"))</f>
        <v/>
      </c>
      <c r="D4652" s="39" t="str">
        <f>IF('TSA Input'!J4627="","",IF('TSA Input'!J4627="Yes",'TSA Input'!H4627,""))</f>
        <v/>
      </c>
      <c r="E4652" s="40" t="str">
        <f>IF('TSA Input'!J4627="","",IF('TSA Input'!J4627="Yes",'TSA Input'!G4627,""))</f>
        <v/>
      </c>
      <c r="F4652" s="42" t="str">
        <f>IF('TSA Input'!J4627="","",IF('TSA Input'!J4627="Yes",'TSA Input'!C4627,""))</f>
        <v/>
      </c>
      <c r="G4652" s="43" t="str">
        <f>IF('TSA Input'!J4627="","",IF('TSA Input'!J4627="Yes",'TSA Input'!I4627,""))</f>
        <v/>
      </c>
      <c r="H4652" s="43" t="str">
        <f>IF('TSA Input'!J4627="","",IF('TSA Input'!J4627="Yes",'TSA Input'!E4627,""))</f>
        <v/>
      </c>
      <c r="I4652" s="45" t="str">
        <f t="shared" si="2"/>
        <v/>
      </c>
      <c r="J4652" s="146" t="str">
        <f>IF('TSA Input'!$J4627="","",IF('TSA Input'!$J4627="Yes",'TSA Input'!$C4627,""))</f>
        <v/>
      </c>
      <c r="K4652" s="147" t="str">
        <f>IF('TSA Input'!$J4627="","",IF('TSA Input'!$J4627="Yes",'TSA Input'!$I4627,""))</f>
        <v/>
      </c>
      <c r="L4652" s="147" t="str">
        <f>IF('TSA Input'!$J4627="","",IF('TSA Input'!$J4627="Yes",'TSA Input'!$E4627,""))</f>
        <v/>
      </c>
      <c r="M4652" s="45" t="str">
        <f t="shared" si="3"/>
        <v/>
      </c>
      <c r="N4652" s="48"/>
      <c r="O4652" s="49"/>
      <c r="P4652" s="148" t="s">
        <v>31</v>
      </c>
      <c r="Q4652" s="149" t="s">
        <v>31</v>
      </c>
      <c r="R4652" s="1"/>
    </row>
    <row r="4653" spans="1:18" ht="15.75" hidden="1" customHeight="1">
      <c r="A4653" s="1" t="str">
        <f t="shared" si="1"/>
        <v/>
      </c>
      <c r="B4653" s="1"/>
      <c r="C4653" s="38" t="str">
        <f>IF('TSA Input'!J4628="","",IF('TSA Input'!J4628="Yes",'TSA Input'!B4628,"Ineligible"))</f>
        <v/>
      </c>
      <c r="D4653" s="39" t="str">
        <f>IF('TSA Input'!J4628="","",IF('TSA Input'!J4628="Yes",'TSA Input'!H4628,""))</f>
        <v/>
      </c>
      <c r="E4653" s="40" t="str">
        <f>IF('TSA Input'!J4628="","",IF('TSA Input'!J4628="Yes",'TSA Input'!G4628,""))</f>
        <v/>
      </c>
      <c r="F4653" s="42" t="str">
        <f>IF('TSA Input'!J4628="","",IF('TSA Input'!J4628="Yes",'TSA Input'!C4628,""))</f>
        <v/>
      </c>
      <c r="G4653" s="43" t="str">
        <f>IF('TSA Input'!J4628="","",IF('TSA Input'!J4628="Yes",'TSA Input'!I4628,""))</f>
        <v/>
      </c>
      <c r="H4653" s="43" t="str">
        <f>IF('TSA Input'!J4628="","",IF('TSA Input'!J4628="Yes",'TSA Input'!E4628,""))</f>
        <v/>
      </c>
      <c r="I4653" s="45" t="str">
        <f t="shared" si="2"/>
        <v/>
      </c>
      <c r="J4653" s="146" t="str">
        <f>IF('TSA Input'!$J4628="","",IF('TSA Input'!$J4628="Yes",'TSA Input'!$C4628,""))</f>
        <v/>
      </c>
      <c r="K4653" s="147" t="str">
        <f>IF('TSA Input'!$J4628="","",IF('TSA Input'!$J4628="Yes",'TSA Input'!$I4628,""))</f>
        <v/>
      </c>
      <c r="L4653" s="147" t="str">
        <f>IF('TSA Input'!$J4628="","",IF('TSA Input'!$J4628="Yes",'TSA Input'!$E4628,""))</f>
        <v/>
      </c>
      <c r="M4653" s="45" t="str">
        <f t="shared" si="3"/>
        <v/>
      </c>
      <c r="N4653" s="48"/>
      <c r="O4653" s="49"/>
      <c r="P4653" s="148" t="s">
        <v>31</v>
      </c>
      <c r="Q4653" s="149" t="s">
        <v>31</v>
      </c>
      <c r="R4653" s="1"/>
    </row>
    <row r="4654" spans="1:18" ht="15.75" hidden="1" customHeight="1">
      <c r="A4654" s="1" t="str">
        <f t="shared" si="1"/>
        <v/>
      </c>
      <c r="B4654" s="1"/>
      <c r="C4654" s="38" t="str">
        <f>IF('TSA Input'!J4629="","",IF('TSA Input'!J4629="Yes",'TSA Input'!B4629,"Ineligible"))</f>
        <v/>
      </c>
      <c r="D4654" s="39" t="str">
        <f>IF('TSA Input'!J4629="","",IF('TSA Input'!J4629="Yes",'TSA Input'!H4629,""))</f>
        <v/>
      </c>
      <c r="E4654" s="40" t="str">
        <f>IF('TSA Input'!J4629="","",IF('TSA Input'!J4629="Yes",'TSA Input'!G4629,""))</f>
        <v/>
      </c>
      <c r="F4654" s="42" t="str">
        <f>IF('TSA Input'!J4629="","",IF('TSA Input'!J4629="Yes",'TSA Input'!C4629,""))</f>
        <v/>
      </c>
      <c r="G4654" s="43" t="str">
        <f>IF('TSA Input'!J4629="","",IF('TSA Input'!J4629="Yes",'TSA Input'!I4629,""))</f>
        <v/>
      </c>
      <c r="H4654" s="43" t="str">
        <f>IF('TSA Input'!J4629="","",IF('TSA Input'!J4629="Yes",'TSA Input'!E4629,""))</f>
        <v/>
      </c>
      <c r="I4654" s="45" t="str">
        <f t="shared" si="2"/>
        <v/>
      </c>
      <c r="J4654" s="146" t="str">
        <f>IF('TSA Input'!$J4629="","",IF('TSA Input'!$J4629="Yes",'TSA Input'!$C4629,""))</f>
        <v/>
      </c>
      <c r="K4654" s="147" t="str">
        <f>IF('TSA Input'!$J4629="","",IF('TSA Input'!$J4629="Yes",'TSA Input'!$I4629,""))</f>
        <v/>
      </c>
      <c r="L4654" s="147" t="str">
        <f>IF('TSA Input'!$J4629="","",IF('TSA Input'!$J4629="Yes",'TSA Input'!$E4629,""))</f>
        <v/>
      </c>
      <c r="M4654" s="45" t="str">
        <f t="shared" si="3"/>
        <v/>
      </c>
      <c r="N4654" s="48"/>
      <c r="O4654" s="49"/>
      <c r="P4654" s="148" t="s">
        <v>31</v>
      </c>
      <c r="Q4654" s="149" t="s">
        <v>31</v>
      </c>
      <c r="R4654" s="1"/>
    </row>
    <row r="4655" spans="1:18" ht="15.75" hidden="1" customHeight="1">
      <c r="A4655" s="1" t="str">
        <f t="shared" si="1"/>
        <v/>
      </c>
      <c r="B4655" s="1"/>
      <c r="C4655" s="38" t="str">
        <f>IF('TSA Input'!J4630="","",IF('TSA Input'!J4630="Yes",'TSA Input'!B4630,"Ineligible"))</f>
        <v/>
      </c>
      <c r="D4655" s="39" t="str">
        <f>IF('TSA Input'!J4630="","",IF('TSA Input'!J4630="Yes",'TSA Input'!H4630,""))</f>
        <v/>
      </c>
      <c r="E4655" s="40" t="str">
        <f>IF('TSA Input'!J4630="","",IF('TSA Input'!J4630="Yes",'TSA Input'!G4630,""))</f>
        <v/>
      </c>
      <c r="F4655" s="42" t="str">
        <f>IF('TSA Input'!J4630="","",IF('TSA Input'!J4630="Yes",'TSA Input'!C4630,""))</f>
        <v/>
      </c>
      <c r="G4655" s="43" t="str">
        <f>IF('TSA Input'!J4630="","",IF('TSA Input'!J4630="Yes",'TSA Input'!I4630,""))</f>
        <v/>
      </c>
      <c r="H4655" s="43" t="str">
        <f>IF('TSA Input'!J4630="","",IF('TSA Input'!J4630="Yes",'TSA Input'!E4630,""))</f>
        <v/>
      </c>
      <c r="I4655" s="45" t="str">
        <f t="shared" si="2"/>
        <v/>
      </c>
      <c r="J4655" s="146" t="str">
        <f>IF('TSA Input'!$J4630="","",IF('TSA Input'!$J4630="Yes",'TSA Input'!$C4630,""))</f>
        <v/>
      </c>
      <c r="K4655" s="147" t="str">
        <f>IF('TSA Input'!$J4630="","",IF('TSA Input'!$J4630="Yes",'TSA Input'!$I4630,""))</f>
        <v/>
      </c>
      <c r="L4655" s="147" t="str">
        <f>IF('TSA Input'!$J4630="","",IF('TSA Input'!$J4630="Yes",'TSA Input'!$E4630,""))</f>
        <v/>
      </c>
      <c r="M4655" s="45" t="str">
        <f t="shared" si="3"/>
        <v/>
      </c>
      <c r="N4655" s="48"/>
      <c r="O4655" s="49"/>
      <c r="P4655" s="148" t="s">
        <v>31</v>
      </c>
      <c r="Q4655" s="149" t="s">
        <v>31</v>
      </c>
      <c r="R4655" s="1"/>
    </row>
    <row r="4656" spans="1:18" ht="15.75" hidden="1" customHeight="1">
      <c r="A4656" s="1" t="str">
        <f t="shared" si="1"/>
        <v/>
      </c>
      <c r="B4656" s="1"/>
      <c r="C4656" s="38" t="str">
        <f>IF('TSA Input'!J4631="","",IF('TSA Input'!J4631="Yes",'TSA Input'!B4631,"Ineligible"))</f>
        <v/>
      </c>
      <c r="D4656" s="39" t="str">
        <f>IF('TSA Input'!J4631="","",IF('TSA Input'!J4631="Yes",'TSA Input'!H4631,""))</f>
        <v/>
      </c>
      <c r="E4656" s="40" t="str">
        <f>IF('TSA Input'!J4631="","",IF('TSA Input'!J4631="Yes",'TSA Input'!G4631,""))</f>
        <v/>
      </c>
      <c r="F4656" s="42" t="str">
        <f>IF('TSA Input'!J4631="","",IF('TSA Input'!J4631="Yes",'TSA Input'!C4631,""))</f>
        <v/>
      </c>
      <c r="G4656" s="43" t="str">
        <f>IF('TSA Input'!J4631="","",IF('TSA Input'!J4631="Yes",'TSA Input'!I4631,""))</f>
        <v/>
      </c>
      <c r="H4656" s="43" t="str">
        <f>IF('TSA Input'!J4631="","",IF('TSA Input'!J4631="Yes",'TSA Input'!E4631,""))</f>
        <v/>
      </c>
      <c r="I4656" s="45" t="str">
        <f t="shared" si="2"/>
        <v/>
      </c>
      <c r="J4656" s="146" t="str">
        <f>IF('TSA Input'!$J4631="","",IF('TSA Input'!$J4631="Yes",'TSA Input'!$C4631,""))</f>
        <v/>
      </c>
      <c r="K4656" s="147" t="str">
        <f>IF('TSA Input'!$J4631="","",IF('TSA Input'!$J4631="Yes",'TSA Input'!$I4631,""))</f>
        <v/>
      </c>
      <c r="L4656" s="147" t="str">
        <f>IF('TSA Input'!$J4631="","",IF('TSA Input'!$J4631="Yes",'TSA Input'!$E4631,""))</f>
        <v/>
      </c>
      <c r="M4656" s="45" t="str">
        <f t="shared" si="3"/>
        <v/>
      </c>
      <c r="N4656" s="48"/>
      <c r="O4656" s="49"/>
      <c r="P4656" s="148" t="s">
        <v>31</v>
      </c>
      <c r="Q4656" s="149" t="s">
        <v>31</v>
      </c>
      <c r="R4656" s="1"/>
    </row>
    <row r="4657" spans="1:18" ht="15.75" hidden="1" customHeight="1">
      <c r="A4657" s="1" t="str">
        <f t="shared" si="1"/>
        <v/>
      </c>
      <c r="B4657" s="1"/>
      <c r="C4657" s="38" t="str">
        <f>IF('TSA Input'!J4632="","",IF('TSA Input'!J4632="Yes",'TSA Input'!B4632,"Ineligible"))</f>
        <v/>
      </c>
      <c r="D4657" s="39" t="str">
        <f>IF('TSA Input'!J4632="","",IF('TSA Input'!J4632="Yes",'TSA Input'!H4632,""))</f>
        <v/>
      </c>
      <c r="E4657" s="40" t="str">
        <f>IF('TSA Input'!J4632="","",IF('TSA Input'!J4632="Yes",'TSA Input'!G4632,""))</f>
        <v/>
      </c>
      <c r="F4657" s="42" t="str">
        <f>IF('TSA Input'!J4632="","",IF('TSA Input'!J4632="Yes",'TSA Input'!C4632,""))</f>
        <v/>
      </c>
      <c r="G4657" s="43" t="str">
        <f>IF('TSA Input'!J4632="","",IF('TSA Input'!J4632="Yes",'TSA Input'!I4632,""))</f>
        <v/>
      </c>
      <c r="H4657" s="43" t="str">
        <f>IF('TSA Input'!J4632="","",IF('TSA Input'!J4632="Yes",'TSA Input'!E4632,""))</f>
        <v/>
      </c>
      <c r="I4657" s="45" t="str">
        <f t="shared" si="2"/>
        <v/>
      </c>
      <c r="J4657" s="146" t="str">
        <f>IF('TSA Input'!$J4632="","",IF('TSA Input'!$J4632="Yes",'TSA Input'!$C4632,""))</f>
        <v/>
      </c>
      <c r="K4657" s="147" t="str">
        <f>IF('TSA Input'!$J4632="","",IF('TSA Input'!$J4632="Yes",'TSA Input'!$I4632,""))</f>
        <v/>
      </c>
      <c r="L4657" s="147" t="str">
        <f>IF('TSA Input'!$J4632="","",IF('TSA Input'!$J4632="Yes",'TSA Input'!$E4632,""))</f>
        <v/>
      </c>
      <c r="M4657" s="45" t="str">
        <f t="shared" si="3"/>
        <v/>
      </c>
      <c r="N4657" s="48"/>
      <c r="O4657" s="49"/>
      <c r="P4657" s="148" t="s">
        <v>31</v>
      </c>
      <c r="Q4657" s="149" t="s">
        <v>31</v>
      </c>
      <c r="R4657" s="1"/>
    </row>
    <row r="4658" spans="1:18" ht="15.75" hidden="1" customHeight="1">
      <c r="A4658" s="1" t="str">
        <f t="shared" si="1"/>
        <v/>
      </c>
      <c r="B4658" s="1"/>
      <c r="C4658" s="38" t="str">
        <f>IF('TSA Input'!J4633="","",IF('TSA Input'!J4633="Yes",'TSA Input'!B4633,"Ineligible"))</f>
        <v/>
      </c>
      <c r="D4658" s="39" t="str">
        <f>IF('TSA Input'!J4633="","",IF('TSA Input'!J4633="Yes",'TSA Input'!H4633,""))</f>
        <v/>
      </c>
      <c r="E4658" s="40" t="str">
        <f>IF('TSA Input'!J4633="","",IF('TSA Input'!J4633="Yes",'TSA Input'!G4633,""))</f>
        <v/>
      </c>
      <c r="F4658" s="42" t="str">
        <f>IF('TSA Input'!J4633="","",IF('TSA Input'!J4633="Yes",'TSA Input'!C4633,""))</f>
        <v/>
      </c>
      <c r="G4658" s="43" t="str">
        <f>IF('TSA Input'!J4633="","",IF('TSA Input'!J4633="Yes",'TSA Input'!I4633,""))</f>
        <v/>
      </c>
      <c r="H4658" s="43" t="str">
        <f>IF('TSA Input'!J4633="","",IF('TSA Input'!J4633="Yes",'TSA Input'!E4633,""))</f>
        <v/>
      </c>
      <c r="I4658" s="45" t="str">
        <f t="shared" si="2"/>
        <v/>
      </c>
      <c r="J4658" s="146" t="str">
        <f>IF('TSA Input'!$J4633="","",IF('TSA Input'!$J4633="Yes",'TSA Input'!$C4633,""))</f>
        <v/>
      </c>
      <c r="K4658" s="147" t="str">
        <f>IF('TSA Input'!$J4633="","",IF('TSA Input'!$J4633="Yes",'TSA Input'!$I4633,""))</f>
        <v/>
      </c>
      <c r="L4658" s="147" t="str">
        <f>IF('TSA Input'!$J4633="","",IF('TSA Input'!$J4633="Yes",'TSA Input'!$E4633,""))</f>
        <v/>
      </c>
      <c r="M4658" s="45" t="str">
        <f t="shared" si="3"/>
        <v/>
      </c>
      <c r="N4658" s="48"/>
      <c r="O4658" s="49"/>
      <c r="P4658" s="148" t="s">
        <v>31</v>
      </c>
      <c r="Q4658" s="149" t="s">
        <v>31</v>
      </c>
      <c r="R4658" s="1"/>
    </row>
    <row r="4659" spans="1:18" ht="15.75" hidden="1" customHeight="1">
      <c r="A4659" s="1" t="str">
        <f t="shared" si="1"/>
        <v/>
      </c>
      <c r="B4659" s="1"/>
      <c r="C4659" s="38" t="str">
        <f>IF('TSA Input'!J4634="","",IF('TSA Input'!J4634="Yes",'TSA Input'!B4634,"Ineligible"))</f>
        <v/>
      </c>
      <c r="D4659" s="39" t="str">
        <f>IF('TSA Input'!J4634="","",IF('TSA Input'!J4634="Yes",'TSA Input'!H4634,""))</f>
        <v/>
      </c>
      <c r="E4659" s="40" t="str">
        <f>IF('TSA Input'!J4634="","",IF('TSA Input'!J4634="Yes",'TSA Input'!G4634,""))</f>
        <v/>
      </c>
      <c r="F4659" s="42" t="str">
        <f>IF('TSA Input'!J4634="","",IF('TSA Input'!J4634="Yes",'TSA Input'!C4634,""))</f>
        <v/>
      </c>
      <c r="G4659" s="43" t="str">
        <f>IF('TSA Input'!J4634="","",IF('TSA Input'!J4634="Yes",'TSA Input'!I4634,""))</f>
        <v/>
      </c>
      <c r="H4659" s="43" t="str">
        <f>IF('TSA Input'!J4634="","",IF('TSA Input'!J4634="Yes",'TSA Input'!E4634,""))</f>
        <v/>
      </c>
      <c r="I4659" s="45" t="str">
        <f t="shared" si="2"/>
        <v/>
      </c>
      <c r="J4659" s="146" t="str">
        <f>IF('TSA Input'!$J4634="","",IF('TSA Input'!$J4634="Yes",'TSA Input'!$C4634,""))</f>
        <v/>
      </c>
      <c r="K4659" s="147" t="str">
        <f>IF('TSA Input'!$J4634="","",IF('TSA Input'!$J4634="Yes",'TSA Input'!$I4634,""))</f>
        <v/>
      </c>
      <c r="L4659" s="147" t="str">
        <f>IF('TSA Input'!$J4634="","",IF('TSA Input'!$J4634="Yes",'TSA Input'!$E4634,""))</f>
        <v/>
      </c>
      <c r="M4659" s="45" t="str">
        <f t="shared" si="3"/>
        <v/>
      </c>
      <c r="N4659" s="48"/>
      <c r="O4659" s="49"/>
      <c r="P4659" s="148" t="s">
        <v>31</v>
      </c>
      <c r="Q4659" s="149" t="s">
        <v>31</v>
      </c>
      <c r="R4659" s="1"/>
    </row>
    <row r="4660" spans="1:18" ht="15.75" hidden="1" customHeight="1">
      <c r="A4660" s="1" t="str">
        <f t="shared" si="1"/>
        <v/>
      </c>
      <c r="B4660" s="1"/>
      <c r="C4660" s="38" t="str">
        <f>IF('TSA Input'!J4635="","",IF('TSA Input'!J4635="Yes",'TSA Input'!B4635,"Ineligible"))</f>
        <v/>
      </c>
      <c r="D4660" s="39" t="str">
        <f>IF('TSA Input'!J4635="","",IF('TSA Input'!J4635="Yes",'TSA Input'!H4635,""))</f>
        <v/>
      </c>
      <c r="E4660" s="40" t="str">
        <f>IF('TSA Input'!J4635="","",IF('TSA Input'!J4635="Yes",'TSA Input'!G4635,""))</f>
        <v/>
      </c>
      <c r="F4660" s="42" t="str">
        <f>IF('TSA Input'!J4635="","",IF('TSA Input'!J4635="Yes",'TSA Input'!C4635,""))</f>
        <v/>
      </c>
      <c r="G4660" s="43" t="str">
        <f>IF('TSA Input'!J4635="","",IF('TSA Input'!J4635="Yes",'TSA Input'!I4635,""))</f>
        <v/>
      </c>
      <c r="H4660" s="43" t="str">
        <f>IF('TSA Input'!J4635="","",IF('TSA Input'!J4635="Yes",'TSA Input'!E4635,""))</f>
        <v/>
      </c>
      <c r="I4660" s="45" t="str">
        <f t="shared" si="2"/>
        <v/>
      </c>
      <c r="J4660" s="146" t="str">
        <f>IF('TSA Input'!$J4635="","",IF('TSA Input'!$J4635="Yes",'TSA Input'!$C4635,""))</f>
        <v/>
      </c>
      <c r="K4660" s="147" t="str">
        <f>IF('TSA Input'!$J4635="","",IF('TSA Input'!$J4635="Yes",'TSA Input'!$I4635,""))</f>
        <v/>
      </c>
      <c r="L4660" s="147" t="str">
        <f>IF('TSA Input'!$J4635="","",IF('TSA Input'!$J4635="Yes",'TSA Input'!$E4635,""))</f>
        <v/>
      </c>
      <c r="M4660" s="45" t="str">
        <f t="shared" si="3"/>
        <v/>
      </c>
      <c r="N4660" s="48"/>
      <c r="O4660" s="49"/>
      <c r="P4660" s="148" t="s">
        <v>31</v>
      </c>
      <c r="Q4660" s="149" t="s">
        <v>31</v>
      </c>
      <c r="R4660" s="1"/>
    </row>
    <row r="4661" spans="1:18" ht="15.75" hidden="1" customHeight="1">
      <c r="A4661" s="1" t="str">
        <f t="shared" si="1"/>
        <v/>
      </c>
      <c r="B4661" s="1"/>
      <c r="C4661" s="38" t="str">
        <f>IF('TSA Input'!J4636="","",IF('TSA Input'!J4636="Yes",'TSA Input'!B4636,"Ineligible"))</f>
        <v/>
      </c>
      <c r="D4661" s="39" t="str">
        <f>IF('TSA Input'!J4636="","",IF('TSA Input'!J4636="Yes",'TSA Input'!H4636,""))</f>
        <v/>
      </c>
      <c r="E4661" s="40" t="str">
        <f>IF('TSA Input'!J4636="","",IF('TSA Input'!J4636="Yes",'TSA Input'!G4636,""))</f>
        <v/>
      </c>
      <c r="F4661" s="42" t="str">
        <f>IF('TSA Input'!J4636="","",IF('TSA Input'!J4636="Yes",'TSA Input'!C4636,""))</f>
        <v/>
      </c>
      <c r="G4661" s="43" t="str">
        <f>IF('TSA Input'!J4636="","",IF('TSA Input'!J4636="Yes",'TSA Input'!I4636,""))</f>
        <v/>
      </c>
      <c r="H4661" s="43" t="str">
        <f>IF('TSA Input'!J4636="","",IF('TSA Input'!J4636="Yes",'TSA Input'!E4636,""))</f>
        <v/>
      </c>
      <c r="I4661" s="45" t="str">
        <f t="shared" si="2"/>
        <v/>
      </c>
      <c r="J4661" s="146" t="str">
        <f>IF('TSA Input'!$J4636="","",IF('TSA Input'!$J4636="Yes",'TSA Input'!$C4636,""))</f>
        <v/>
      </c>
      <c r="K4661" s="147" t="str">
        <f>IF('TSA Input'!$J4636="","",IF('TSA Input'!$J4636="Yes",'TSA Input'!$I4636,""))</f>
        <v/>
      </c>
      <c r="L4661" s="147" t="str">
        <f>IF('TSA Input'!$J4636="","",IF('TSA Input'!$J4636="Yes",'TSA Input'!$E4636,""))</f>
        <v/>
      </c>
      <c r="M4661" s="45" t="str">
        <f t="shared" si="3"/>
        <v/>
      </c>
      <c r="N4661" s="48"/>
      <c r="O4661" s="49"/>
      <c r="P4661" s="148" t="s">
        <v>31</v>
      </c>
      <c r="Q4661" s="149" t="s">
        <v>31</v>
      </c>
      <c r="R4661" s="1"/>
    </row>
    <row r="4662" spans="1:18" ht="15.75" hidden="1" customHeight="1">
      <c r="A4662" s="1" t="str">
        <f t="shared" si="1"/>
        <v/>
      </c>
      <c r="B4662" s="1"/>
      <c r="C4662" s="38" t="str">
        <f>IF('TSA Input'!J4637="","",IF('TSA Input'!J4637="Yes",'TSA Input'!B4637,"Ineligible"))</f>
        <v/>
      </c>
      <c r="D4662" s="39" t="str">
        <f>IF('TSA Input'!J4637="","",IF('TSA Input'!J4637="Yes",'TSA Input'!H4637,""))</f>
        <v/>
      </c>
      <c r="E4662" s="40" t="str">
        <f>IF('TSA Input'!J4637="","",IF('TSA Input'!J4637="Yes",'TSA Input'!G4637,""))</f>
        <v/>
      </c>
      <c r="F4662" s="42" t="str">
        <f>IF('TSA Input'!J4637="","",IF('TSA Input'!J4637="Yes",'TSA Input'!C4637,""))</f>
        <v/>
      </c>
      <c r="G4662" s="43" t="str">
        <f>IF('TSA Input'!J4637="","",IF('TSA Input'!J4637="Yes",'TSA Input'!I4637,""))</f>
        <v/>
      </c>
      <c r="H4662" s="43" t="str">
        <f>IF('TSA Input'!J4637="","",IF('TSA Input'!J4637="Yes",'TSA Input'!E4637,""))</f>
        <v/>
      </c>
      <c r="I4662" s="45" t="str">
        <f t="shared" si="2"/>
        <v/>
      </c>
      <c r="J4662" s="146" t="str">
        <f>IF('TSA Input'!$J4637="","",IF('TSA Input'!$J4637="Yes",'TSA Input'!$C4637,""))</f>
        <v/>
      </c>
      <c r="K4662" s="147" t="str">
        <f>IF('TSA Input'!$J4637="","",IF('TSA Input'!$J4637="Yes",'TSA Input'!$I4637,""))</f>
        <v/>
      </c>
      <c r="L4662" s="147" t="str">
        <f>IF('TSA Input'!$J4637="","",IF('TSA Input'!$J4637="Yes",'TSA Input'!$E4637,""))</f>
        <v/>
      </c>
      <c r="M4662" s="45" t="str">
        <f t="shared" si="3"/>
        <v/>
      </c>
      <c r="N4662" s="48"/>
      <c r="O4662" s="49"/>
      <c r="P4662" s="148" t="s">
        <v>31</v>
      </c>
      <c r="Q4662" s="149" t="s">
        <v>31</v>
      </c>
      <c r="R4662" s="1"/>
    </row>
    <row r="4663" spans="1:18" ht="15.75" hidden="1" customHeight="1">
      <c r="A4663" s="1" t="str">
        <f t="shared" si="1"/>
        <v/>
      </c>
      <c r="B4663" s="1"/>
      <c r="C4663" s="38" t="str">
        <f>IF('TSA Input'!J4638="","",IF('TSA Input'!J4638="Yes",'TSA Input'!B4638,"Ineligible"))</f>
        <v/>
      </c>
      <c r="D4663" s="39" t="str">
        <f>IF('TSA Input'!J4638="","",IF('TSA Input'!J4638="Yes",'TSA Input'!H4638,""))</f>
        <v/>
      </c>
      <c r="E4663" s="40" t="str">
        <f>IF('TSA Input'!J4638="","",IF('TSA Input'!J4638="Yes",'TSA Input'!G4638,""))</f>
        <v/>
      </c>
      <c r="F4663" s="42" t="str">
        <f>IF('TSA Input'!J4638="","",IF('TSA Input'!J4638="Yes",'TSA Input'!C4638,""))</f>
        <v/>
      </c>
      <c r="G4663" s="43" t="str">
        <f>IF('TSA Input'!J4638="","",IF('TSA Input'!J4638="Yes",'TSA Input'!I4638,""))</f>
        <v/>
      </c>
      <c r="H4663" s="43" t="str">
        <f>IF('TSA Input'!J4638="","",IF('TSA Input'!J4638="Yes",'TSA Input'!E4638,""))</f>
        <v/>
      </c>
      <c r="I4663" s="45" t="str">
        <f t="shared" si="2"/>
        <v/>
      </c>
      <c r="J4663" s="146" t="str">
        <f>IF('TSA Input'!$J4638="","",IF('TSA Input'!$J4638="Yes",'TSA Input'!$C4638,""))</f>
        <v/>
      </c>
      <c r="K4663" s="147" t="str">
        <f>IF('TSA Input'!$J4638="","",IF('TSA Input'!$J4638="Yes",'TSA Input'!$I4638,""))</f>
        <v/>
      </c>
      <c r="L4663" s="147" t="str">
        <f>IF('TSA Input'!$J4638="","",IF('TSA Input'!$J4638="Yes",'TSA Input'!$E4638,""))</f>
        <v/>
      </c>
      <c r="M4663" s="45" t="str">
        <f t="shared" si="3"/>
        <v/>
      </c>
      <c r="N4663" s="48"/>
      <c r="O4663" s="49"/>
      <c r="P4663" s="148" t="s">
        <v>31</v>
      </c>
      <c r="Q4663" s="149" t="s">
        <v>31</v>
      </c>
      <c r="R4663" s="1"/>
    </row>
    <row r="4664" spans="1:18" ht="15.75" hidden="1" customHeight="1">
      <c r="A4664" s="1" t="str">
        <f t="shared" si="1"/>
        <v/>
      </c>
      <c r="B4664" s="1"/>
      <c r="C4664" s="38" t="str">
        <f>IF('TSA Input'!J4639="","",IF('TSA Input'!J4639="Yes",'TSA Input'!B4639,"Ineligible"))</f>
        <v/>
      </c>
      <c r="D4664" s="39" t="str">
        <f>IF('TSA Input'!J4639="","",IF('TSA Input'!J4639="Yes",'TSA Input'!H4639,""))</f>
        <v/>
      </c>
      <c r="E4664" s="40" t="str">
        <f>IF('TSA Input'!J4639="","",IF('TSA Input'!J4639="Yes",'TSA Input'!G4639,""))</f>
        <v/>
      </c>
      <c r="F4664" s="42" t="str">
        <f>IF('TSA Input'!J4639="","",IF('TSA Input'!J4639="Yes",'TSA Input'!C4639,""))</f>
        <v/>
      </c>
      <c r="G4664" s="43" t="str">
        <f>IF('TSA Input'!J4639="","",IF('TSA Input'!J4639="Yes",'TSA Input'!I4639,""))</f>
        <v/>
      </c>
      <c r="H4664" s="43" t="str">
        <f>IF('TSA Input'!J4639="","",IF('TSA Input'!J4639="Yes",'TSA Input'!E4639,""))</f>
        <v/>
      </c>
      <c r="I4664" s="45" t="str">
        <f t="shared" si="2"/>
        <v/>
      </c>
      <c r="J4664" s="146" t="str">
        <f>IF('TSA Input'!$J4639="","",IF('TSA Input'!$J4639="Yes",'TSA Input'!$C4639,""))</f>
        <v/>
      </c>
      <c r="K4664" s="147" t="str">
        <f>IF('TSA Input'!$J4639="","",IF('TSA Input'!$J4639="Yes",'TSA Input'!$I4639,""))</f>
        <v/>
      </c>
      <c r="L4664" s="147" t="str">
        <f>IF('TSA Input'!$J4639="","",IF('TSA Input'!$J4639="Yes",'TSA Input'!$E4639,""))</f>
        <v/>
      </c>
      <c r="M4664" s="45" t="str">
        <f t="shared" si="3"/>
        <v/>
      </c>
      <c r="N4664" s="48"/>
      <c r="O4664" s="49"/>
      <c r="P4664" s="148" t="s">
        <v>31</v>
      </c>
      <c r="Q4664" s="149" t="s">
        <v>31</v>
      </c>
      <c r="R4664" s="1"/>
    </row>
    <row r="4665" spans="1:18" ht="15.75" hidden="1" customHeight="1">
      <c r="A4665" s="1" t="str">
        <f t="shared" si="1"/>
        <v/>
      </c>
      <c r="B4665" s="1"/>
      <c r="C4665" s="38" t="str">
        <f>IF('TSA Input'!J4640="","",IF('TSA Input'!J4640="Yes",'TSA Input'!B4640,"Ineligible"))</f>
        <v/>
      </c>
      <c r="D4665" s="39" t="str">
        <f>IF('TSA Input'!J4640="","",IF('TSA Input'!J4640="Yes",'TSA Input'!H4640,""))</f>
        <v/>
      </c>
      <c r="E4665" s="40" t="str">
        <f>IF('TSA Input'!J4640="","",IF('TSA Input'!J4640="Yes",'TSA Input'!G4640,""))</f>
        <v/>
      </c>
      <c r="F4665" s="42" t="str">
        <f>IF('TSA Input'!J4640="","",IF('TSA Input'!J4640="Yes",'TSA Input'!C4640,""))</f>
        <v/>
      </c>
      <c r="G4665" s="43" t="str">
        <f>IF('TSA Input'!J4640="","",IF('TSA Input'!J4640="Yes",'TSA Input'!I4640,""))</f>
        <v/>
      </c>
      <c r="H4665" s="43" t="str">
        <f>IF('TSA Input'!J4640="","",IF('TSA Input'!J4640="Yes",'TSA Input'!E4640,""))</f>
        <v/>
      </c>
      <c r="I4665" s="45" t="str">
        <f t="shared" si="2"/>
        <v/>
      </c>
      <c r="J4665" s="146" t="str">
        <f>IF('TSA Input'!$J4640="","",IF('TSA Input'!$J4640="Yes",'TSA Input'!$C4640,""))</f>
        <v/>
      </c>
      <c r="K4665" s="147" t="str">
        <f>IF('TSA Input'!$J4640="","",IF('TSA Input'!$J4640="Yes",'TSA Input'!$I4640,""))</f>
        <v/>
      </c>
      <c r="L4665" s="147" t="str">
        <f>IF('TSA Input'!$J4640="","",IF('TSA Input'!$J4640="Yes",'TSA Input'!$E4640,""))</f>
        <v/>
      </c>
      <c r="M4665" s="45" t="str">
        <f t="shared" si="3"/>
        <v/>
      </c>
      <c r="N4665" s="48"/>
      <c r="O4665" s="49"/>
      <c r="P4665" s="148" t="s">
        <v>31</v>
      </c>
      <c r="Q4665" s="149" t="s">
        <v>31</v>
      </c>
      <c r="R4665" s="1"/>
    </row>
    <row r="4666" spans="1:18" ht="15.75" hidden="1" customHeight="1">
      <c r="A4666" s="1" t="str">
        <f t="shared" si="1"/>
        <v/>
      </c>
      <c r="B4666" s="1"/>
      <c r="C4666" s="38" t="str">
        <f>IF('TSA Input'!J4641="","",IF('TSA Input'!J4641="Yes",'TSA Input'!B4641,"Ineligible"))</f>
        <v/>
      </c>
      <c r="D4666" s="39" t="str">
        <f>IF('TSA Input'!J4641="","",IF('TSA Input'!J4641="Yes",'TSA Input'!H4641,""))</f>
        <v/>
      </c>
      <c r="E4666" s="40" t="str">
        <f>IF('TSA Input'!J4641="","",IF('TSA Input'!J4641="Yes",'TSA Input'!G4641,""))</f>
        <v/>
      </c>
      <c r="F4666" s="42" t="str">
        <f>IF('TSA Input'!J4641="","",IF('TSA Input'!J4641="Yes",'TSA Input'!C4641,""))</f>
        <v/>
      </c>
      <c r="G4666" s="43" t="str">
        <f>IF('TSA Input'!J4641="","",IF('TSA Input'!J4641="Yes",'TSA Input'!I4641,""))</f>
        <v/>
      </c>
      <c r="H4666" s="43" t="str">
        <f>IF('TSA Input'!J4641="","",IF('TSA Input'!J4641="Yes",'TSA Input'!E4641,""))</f>
        <v/>
      </c>
      <c r="I4666" s="45" t="str">
        <f t="shared" si="2"/>
        <v/>
      </c>
      <c r="J4666" s="146" t="str">
        <f>IF('TSA Input'!$J4641="","",IF('TSA Input'!$J4641="Yes",'TSA Input'!$C4641,""))</f>
        <v/>
      </c>
      <c r="K4666" s="147" t="str">
        <f>IF('TSA Input'!$J4641="","",IF('TSA Input'!$J4641="Yes",'TSA Input'!$I4641,""))</f>
        <v/>
      </c>
      <c r="L4666" s="147" t="str">
        <f>IF('TSA Input'!$J4641="","",IF('TSA Input'!$J4641="Yes",'TSA Input'!$E4641,""))</f>
        <v/>
      </c>
      <c r="M4666" s="45" t="str">
        <f t="shared" si="3"/>
        <v/>
      </c>
      <c r="N4666" s="48"/>
      <c r="O4666" s="49"/>
      <c r="P4666" s="148" t="s">
        <v>31</v>
      </c>
      <c r="Q4666" s="149" t="s">
        <v>31</v>
      </c>
      <c r="R4666" s="1"/>
    </row>
    <row r="4667" spans="1:18" ht="15.75" hidden="1" customHeight="1">
      <c r="A4667" s="1" t="str">
        <f t="shared" si="1"/>
        <v/>
      </c>
      <c r="B4667" s="1"/>
      <c r="C4667" s="38" t="str">
        <f>IF('TSA Input'!J4642="","",IF('TSA Input'!J4642="Yes",'TSA Input'!B4642,"Ineligible"))</f>
        <v/>
      </c>
      <c r="D4667" s="39" t="str">
        <f>IF('TSA Input'!J4642="","",IF('TSA Input'!J4642="Yes",'TSA Input'!H4642,""))</f>
        <v/>
      </c>
      <c r="E4667" s="40" t="str">
        <f>IF('TSA Input'!J4642="","",IF('TSA Input'!J4642="Yes",'TSA Input'!G4642,""))</f>
        <v/>
      </c>
      <c r="F4667" s="42" t="str">
        <f>IF('TSA Input'!J4642="","",IF('TSA Input'!J4642="Yes",'TSA Input'!C4642,""))</f>
        <v/>
      </c>
      <c r="G4667" s="43" t="str">
        <f>IF('TSA Input'!J4642="","",IF('TSA Input'!J4642="Yes",'TSA Input'!I4642,""))</f>
        <v/>
      </c>
      <c r="H4667" s="43" t="str">
        <f>IF('TSA Input'!J4642="","",IF('TSA Input'!J4642="Yes",'TSA Input'!E4642,""))</f>
        <v/>
      </c>
      <c r="I4667" s="45" t="str">
        <f t="shared" si="2"/>
        <v/>
      </c>
      <c r="J4667" s="146" t="str">
        <f>IF('TSA Input'!$J4642="","",IF('TSA Input'!$J4642="Yes",'TSA Input'!$C4642,""))</f>
        <v/>
      </c>
      <c r="K4667" s="147" t="str">
        <f>IF('TSA Input'!$J4642="","",IF('TSA Input'!$J4642="Yes",'TSA Input'!$I4642,""))</f>
        <v/>
      </c>
      <c r="L4667" s="147" t="str">
        <f>IF('TSA Input'!$J4642="","",IF('TSA Input'!$J4642="Yes",'TSA Input'!$E4642,""))</f>
        <v/>
      </c>
      <c r="M4667" s="45" t="str">
        <f t="shared" si="3"/>
        <v/>
      </c>
      <c r="N4667" s="48"/>
      <c r="O4667" s="49"/>
      <c r="P4667" s="148" t="s">
        <v>31</v>
      </c>
      <c r="Q4667" s="149" t="s">
        <v>31</v>
      </c>
      <c r="R4667" s="1"/>
    </row>
    <row r="4668" spans="1:18" ht="15.75" hidden="1" customHeight="1">
      <c r="A4668" s="1" t="str">
        <f t="shared" si="1"/>
        <v/>
      </c>
      <c r="B4668" s="1"/>
      <c r="C4668" s="38" t="str">
        <f>IF('TSA Input'!J4643="","",IF('TSA Input'!J4643="Yes",'TSA Input'!B4643,"Ineligible"))</f>
        <v/>
      </c>
      <c r="D4668" s="39" t="str">
        <f>IF('TSA Input'!J4643="","",IF('TSA Input'!J4643="Yes",'TSA Input'!H4643,""))</f>
        <v/>
      </c>
      <c r="E4668" s="40" t="str">
        <f>IF('TSA Input'!J4643="","",IF('TSA Input'!J4643="Yes",'TSA Input'!G4643,""))</f>
        <v/>
      </c>
      <c r="F4668" s="42" t="str">
        <f>IF('TSA Input'!J4643="","",IF('TSA Input'!J4643="Yes",'TSA Input'!C4643,""))</f>
        <v/>
      </c>
      <c r="G4668" s="43" t="str">
        <f>IF('TSA Input'!J4643="","",IF('TSA Input'!J4643="Yes",'TSA Input'!I4643,""))</f>
        <v/>
      </c>
      <c r="H4668" s="43" t="str">
        <f>IF('TSA Input'!J4643="","",IF('TSA Input'!J4643="Yes",'TSA Input'!E4643,""))</f>
        <v/>
      </c>
      <c r="I4668" s="45" t="str">
        <f t="shared" si="2"/>
        <v/>
      </c>
      <c r="J4668" s="146" t="str">
        <f>IF('TSA Input'!$J4643="","",IF('TSA Input'!$J4643="Yes",'TSA Input'!$C4643,""))</f>
        <v/>
      </c>
      <c r="K4668" s="147" t="str">
        <f>IF('TSA Input'!$J4643="","",IF('TSA Input'!$J4643="Yes",'TSA Input'!$I4643,""))</f>
        <v/>
      </c>
      <c r="L4668" s="147" t="str">
        <f>IF('TSA Input'!$J4643="","",IF('TSA Input'!$J4643="Yes",'TSA Input'!$E4643,""))</f>
        <v/>
      </c>
      <c r="M4668" s="45" t="str">
        <f t="shared" si="3"/>
        <v/>
      </c>
      <c r="N4668" s="48"/>
      <c r="O4668" s="49"/>
      <c r="P4668" s="148" t="s">
        <v>31</v>
      </c>
      <c r="Q4668" s="149" t="s">
        <v>31</v>
      </c>
      <c r="R4668" s="1"/>
    </row>
    <row r="4669" spans="1:18" ht="15.75" hidden="1" customHeight="1">
      <c r="A4669" s="1" t="str">
        <f t="shared" si="1"/>
        <v/>
      </c>
      <c r="B4669" s="1"/>
      <c r="C4669" s="38" t="str">
        <f>IF('TSA Input'!J4644="","",IF('TSA Input'!J4644="Yes",'TSA Input'!B4644,"Ineligible"))</f>
        <v/>
      </c>
      <c r="D4669" s="39" t="str">
        <f>IF('TSA Input'!J4644="","",IF('TSA Input'!J4644="Yes",'TSA Input'!H4644,""))</f>
        <v/>
      </c>
      <c r="E4669" s="40" t="str">
        <f>IF('TSA Input'!J4644="","",IF('TSA Input'!J4644="Yes",'TSA Input'!G4644,""))</f>
        <v/>
      </c>
      <c r="F4669" s="42" t="str">
        <f>IF('TSA Input'!J4644="","",IF('TSA Input'!J4644="Yes",'TSA Input'!C4644,""))</f>
        <v/>
      </c>
      <c r="G4669" s="43" t="str">
        <f>IF('TSA Input'!J4644="","",IF('TSA Input'!J4644="Yes",'TSA Input'!I4644,""))</f>
        <v/>
      </c>
      <c r="H4669" s="43" t="str">
        <f>IF('TSA Input'!J4644="","",IF('TSA Input'!J4644="Yes",'TSA Input'!E4644,""))</f>
        <v/>
      </c>
      <c r="I4669" s="45" t="str">
        <f t="shared" si="2"/>
        <v/>
      </c>
      <c r="J4669" s="146" t="str">
        <f>IF('TSA Input'!$J4644="","",IF('TSA Input'!$J4644="Yes",'TSA Input'!$C4644,""))</f>
        <v/>
      </c>
      <c r="K4669" s="147" t="str">
        <f>IF('TSA Input'!$J4644="","",IF('TSA Input'!$J4644="Yes",'TSA Input'!$I4644,""))</f>
        <v/>
      </c>
      <c r="L4669" s="147" t="str">
        <f>IF('TSA Input'!$J4644="","",IF('TSA Input'!$J4644="Yes",'TSA Input'!$E4644,""))</f>
        <v/>
      </c>
      <c r="M4669" s="45" t="str">
        <f t="shared" si="3"/>
        <v/>
      </c>
      <c r="N4669" s="48"/>
      <c r="O4669" s="49"/>
      <c r="P4669" s="148" t="s">
        <v>31</v>
      </c>
      <c r="Q4669" s="149" t="s">
        <v>31</v>
      </c>
      <c r="R4669" s="1"/>
    </row>
    <row r="4670" spans="1:18" ht="15.75" hidden="1" customHeight="1">
      <c r="A4670" s="1" t="str">
        <f t="shared" si="1"/>
        <v/>
      </c>
      <c r="B4670" s="1"/>
      <c r="C4670" s="38" t="str">
        <f>IF('TSA Input'!J4645="","",IF('TSA Input'!J4645="Yes",'TSA Input'!B4645,"Ineligible"))</f>
        <v/>
      </c>
      <c r="D4670" s="39" t="str">
        <f>IF('TSA Input'!J4645="","",IF('TSA Input'!J4645="Yes",'TSA Input'!H4645,""))</f>
        <v/>
      </c>
      <c r="E4670" s="40" t="str">
        <f>IF('TSA Input'!J4645="","",IF('TSA Input'!J4645="Yes",'TSA Input'!G4645,""))</f>
        <v/>
      </c>
      <c r="F4670" s="42" t="str">
        <f>IF('TSA Input'!J4645="","",IF('TSA Input'!J4645="Yes",'TSA Input'!C4645,""))</f>
        <v/>
      </c>
      <c r="G4670" s="43" t="str">
        <f>IF('TSA Input'!J4645="","",IF('TSA Input'!J4645="Yes",'TSA Input'!I4645,""))</f>
        <v/>
      </c>
      <c r="H4670" s="43" t="str">
        <f>IF('TSA Input'!J4645="","",IF('TSA Input'!J4645="Yes",'TSA Input'!E4645,""))</f>
        <v/>
      </c>
      <c r="I4670" s="45" t="str">
        <f t="shared" si="2"/>
        <v/>
      </c>
      <c r="J4670" s="146" t="str">
        <f>IF('TSA Input'!$J4645="","",IF('TSA Input'!$J4645="Yes",'TSA Input'!$C4645,""))</f>
        <v/>
      </c>
      <c r="K4670" s="147" t="str">
        <f>IF('TSA Input'!$J4645="","",IF('TSA Input'!$J4645="Yes",'TSA Input'!$I4645,""))</f>
        <v/>
      </c>
      <c r="L4670" s="147" t="str">
        <f>IF('TSA Input'!$J4645="","",IF('TSA Input'!$J4645="Yes",'TSA Input'!$E4645,""))</f>
        <v/>
      </c>
      <c r="M4670" s="45" t="str">
        <f t="shared" si="3"/>
        <v/>
      </c>
      <c r="N4670" s="48"/>
      <c r="O4670" s="49"/>
      <c r="P4670" s="148" t="s">
        <v>31</v>
      </c>
      <c r="Q4670" s="149" t="s">
        <v>31</v>
      </c>
      <c r="R4670" s="1"/>
    </row>
    <row r="4671" spans="1:18" ht="15.75" hidden="1" customHeight="1">
      <c r="A4671" s="1" t="str">
        <f t="shared" si="1"/>
        <v/>
      </c>
      <c r="B4671" s="1"/>
      <c r="C4671" s="38" t="str">
        <f>IF('TSA Input'!J4646="","",IF('TSA Input'!J4646="Yes",'TSA Input'!B4646,"Ineligible"))</f>
        <v/>
      </c>
      <c r="D4671" s="39" t="str">
        <f>IF('TSA Input'!J4646="","",IF('TSA Input'!J4646="Yes",'TSA Input'!H4646,""))</f>
        <v/>
      </c>
      <c r="E4671" s="40" t="str">
        <f>IF('TSA Input'!J4646="","",IF('TSA Input'!J4646="Yes",'TSA Input'!G4646,""))</f>
        <v/>
      </c>
      <c r="F4671" s="42" t="str">
        <f>IF('TSA Input'!J4646="","",IF('TSA Input'!J4646="Yes",'TSA Input'!C4646,""))</f>
        <v/>
      </c>
      <c r="G4671" s="43" t="str">
        <f>IF('TSA Input'!J4646="","",IF('TSA Input'!J4646="Yes",'TSA Input'!I4646,""))</f>
        <v/>
      </c>
      <c r="H4671" s="43" t="str">
        <f>IF('TSA Input'!J4646="","",IF('TSA Input'!J4646="Yes",'TSA Input'!E4646,""))</f>
        <v/>
      </c>
      <c r="I4671" s="45" t="str">
        <f t="shared" si="2"/>
        <v/>
      </c>
      <c r="J4671" s="146" t="str">
        <f>IF('TSA Input'!$J4646="","",IF('TSA Input'!$J4646="Yes",'TSA Input'!$C4646,""))</f>
        <v/>
      </c>
      <c r="K4671" s="147" t="str">
        <f>IF('TSA Input'!$J4646="","",IF('TSA Input'!$J4646="Yes",'TSA Input'!$I4646,""))</f>
        <v/>
      </c>
      <c r="L4671" s="147" t="str">
        <f>IF('TSA Input'!$J4646="","",IF('TSA Input'!$J4646="Yes",'TSA Input'!$E4646,""))</f>
        <v/>
      </c>
      <c r="M4671" s="45" t="str">
        <f t="shared" si="3"/>
        <v/>
      </c>
      <c r="N4671" s="48"/>
      <c r="O4671" s="49"/>
      <c r="P4671" s="148" t="s">
        <v>31</v>
      </c>
      <c r="Q4671" s="149" t="s">
        <v>31</v>
      </c>
      <c r="R4671" s="1"/>
    </row>
    <row r="4672" spans="1:18" ht="15.75" hidden="1" customHeight="1">
      <c r="A4672" s="1" t="str">
        <f t="shared" si="1"/>
        <v/>
      </c>
      <c r="B4672" s="1"/>
      <c r="C4672" s="38" t="str">
        <f>IF('TSA Input'!J4647="","",IF('TSA Input'!J4647="Yes",'TSA Input'!B4647,"Ineligible"))</f>
        <v/>
      </c>
      <c r="D4672" s="39" t="str">
        <f>IF('TSA Input'!J4647="","",IF('TSA Input'!J4647="Yes",'TSA Input'!H4647,""))</f>
        <v/>
      </c>
      <c r="E4672" s="40" t="str">
        <f>IF('TSA Input'!J4647="","",IF('TSA Input'!J4647="Yes",'TSA Input'!G4647,""))</f>
        <v/>
      </c>
      <c r="F4672" s="42" t="str">
        <f>IF('TSA Input'!J4647="","",IF('TSA Input'!J4647="Yes",'TSA Input'!C4647,""))</f>
        <v/>
      </c>
      <c r="G4672" s="43" t="str">
        <f>IF('TSA Input'!J4647="","",IF('TSA Input'!J4647="Yes",'TSA Input'!I4647,""))</f>
        <v/>
      </c>
      <c r="H4672" s="43" t="str">
        <f>IF('TSA Input'!J4647="","",IF('TSA Input'!J4647="Yes",'TSA Input'!E4647,""))</f>
        <v/>
      </c>
      <c r="I4672" s="45" t="str">
        <f t="shared" si="2"/>
        <v/>
      </c>
      <c r="J4672" s="146" t="str">
        <f>IF('TSA Input'!$J4647="","",IF('TSA Input'!$J4647="Yes",'TSA Input'!$C4647,""))</f>
        <v/>
      </c>
      <c r="K4672" s="147" t="str">
        <f>IF('TSA Input'!$J4647="","",IF('TSA Input'!$J4647="Yes",'TSA Input'!$I4647,""))</f>
        <v/>
      </c>
      <c r="L4672" s="147" t="str">
        <f>IF('TSA Input'!$J4647="","",IF('TSA Input'!$J4647="Yes",'TSA Input'!$E4647,""))</f>
        <v/>
      </c>
      <c r="M4672" s="45" t="str">
        <f t="shared" si="3"/>
        <v/>
      </c>
      <c r="N4672" s="48"/>
      <c r="O4672" s="49"/>
      <c r="P4672" s="148" t="s">
        <v>31</v>
      </c>
      <c r="Q4672" s="149" t="s">
        <v>31</v>
      </c>
      <c r="R4672" s="1"/>
    </row>
    <row r="4673" spans="1:18" ht="15.75" hidden="1" customHeight="1">
      <c r="A4673" s="1" t="str">
        <f t="shared" si="1"/>
        <v/>
      </c>
      <c r="B4673" s="1"/>
      <c r="C4673" s="38" t="str">
        <f>IF('TSA Input'!J4648="","",IF('TSA Input'!J4648="Yes",'TSA Input'!B4648,"Ineligible"))</f>
        <v/>
      </c>
      <c r="D4673" s="39" t="str">
        <f>IF('TSA Input'!J4648="","",IF('TSA Input'!J4648="Yes",'TSA Input'!H4648,""))</f>
        <v/>
      </c>
      <c r="E4673" s="40" t="str">
        <f>IF('TSA Input'!J4648="","",IF('TSA Input'!J4648="Yes",'TSA Input'!G4648,""))</f>
        <v/>
      </c>
      <c r="F4673" s="42" t="str">
        <f>IF('TSA Input'!J4648="","",IF('TSA Input'!J4648="Yes",'TSA Input'!C4648,""))</f>
        <v/>
      </c>
      <c r="G4673" s="43" t="str">
        <f>IF('TSA Input'!J4648="","",IF('TSA Input'!J4648="Yes",'TSA Input'!I4648,""))</f>
        <v/>
      </c>
      <c r="H4673" s="43" t="str">
        <f>IF('TSA Input'!J4648="","",IF('TSA Input'!J4648="Yes",'TSA Input'!E4648,""))</f>
        <v/>
      </c>
      <c r="I4673" s="45" t="str">
        <f t="shared" si="2"/>
        <v/>
      </c>
      <c r="J4673" s="146" t="str">
        <f>IF('TSA Input'!$J4648="","",IF('TSA Input'!$J4648="Yes",'TSA Input'!$C4648,""))</f>
        <v/>
      </c>
      <c r="K4673" s="147" t="str">
        <f>IF('TSA Input'!$J4648="","",IF('TSA Input'!$J4648="Yes",'TSA Input'!$I4648,""))</f>
        <v/>
      </c>
      <c r="L4673" s="147" t="str">
        <f>IF('TSA Input'!$J4648="","",IF('TSA Input'!$J4648="Yes",'TSA Input'!$E4648,""))</f>
        <v/>
      </c>
      <c r="M4673" s="45" t="str">
        <f t="shared" si="3"/>
        <v/>
      </c>
      <c r="N4673" s="48"/>
      <c r="O4673" s="49"/>
      <c r="P4673" s="148" t="s">
        <v>31</v>
      </c>
      <c r="Q4673" s="149" t="s">
        <v>31</v>
      </c>
      <c r="R4673" s="1"/>
    </row>
    <row r="4674" spans="1:18" ht="15.75" hidden="1" customHeight="1">
      <c r="A4674" s="1" t="str">
        <f t="shared" si="1"/>
        <v/>
      </c>
      <c r="B4674" s="1"/>
      <c r="C4674" s="38" t="str">
        <f>IF('TSA Input'!J4649="","",IF('TSA Input'!J4649="Yes",'TSA Input'!B4649,"Ineligible"))</f>
        <v/>
      </c>
      <c r="D4674" s="39" t="str">
        <f>IF('TSA Input'!J4649="","",IF('TSA Input'!J4649="Yes",'TSA Input'!H4649,""))</f>
        <v/>
      </c>
      <c r="E4674" s="40" t="str">
        <f>IF('TSA Input'!J4649="","",IF('TSA Input'!J4649="Yes",'TSA Input'!G4649,""))</f>
        <v/>
      </c>
      <c r="F4674" s="42" t="str">
        <f>IF('TSA Input'!J4649="","",IF('TSA Input'!J4649="Yes",'TSA Input'!C4649,""))</f>
        <v/>
      </c>
      <c r="G4674" s="43" t="str">
        <f>IF('TSA Input'!J4649="","",IF('TSA Input'!J4649="Yes",'TSA Input'!I4649,""))</f>
        <v/>
      </c>
      <c r="H4674" s="43" t="str">
        <f>IF('TSA Input'!J4649="","",IF('TSA Input'!J4649="Yes",'TSA Input'!E4649,""))</f>
        <v/>
      </c>
      <c r="I4674" s="45" t="str">
        <f t="shared" si="2"/>
        <v/>
      </c>
      <c r="J4674" s="146" t="str">
        <f>IF('TSA Input'!$J4649="","",IF('TSA Input'!$J4649="Yes",'TSA Input'!$C4649,""))</f>
        <v/>
      </c>
      <c r="K4674" s="147" t="str">
        <f>IF('TSA Input'!$J4649="","",IF('TSA Input'!$J4649="Yes",'TSA Input'!$I4649,""))</f>
        <v/>
      </c>
      <c r="L4674" s="147" t="str">
        <f>IF('TSA Input'!$J4649="","",IF('TSA Input'!$J4649="Yes",'TSA Input'!$E4649,""))</f>
        <v/>
      </c>
      <c r="M4674" s="45" t="str">
        <f t="shared" si="3"/>
        <v/>
      </c>
      <c r="N4674" s="48"/>
      <c r="O4674" s="49"/>
      <c r="P4674" s="148" t="s">
        <v>31</v>
      </c>
      <c r="Q4674" s="149" t="s">
        <v>31</v>
      </c>
      <c r="R4674" s="1"/>
    </row>
    <row r="4675" spans="1:18" ht="15.75" hidden="1" customHeight="1">
      <c r="A4675" s="1" t="str">
        <f t="shared" si="1"/>
        <v/>
      </c>
      <c r="B4675" s="1"/>
      <c r="C4675" s="38" t="str">
        <f>IF('TSA Input'!J4650="","",IF('TSA Input'!J4650="Yes",'TSA Input'!B4650,"Ineligible"))</f>
        <v/>
      </c>
      <c r="D4675" s="39" t="str">
        <f>IF('TSA Input'!J4650="","",IF('TSA Input'!J4650="Yes",'TSA Input'!H4650,""))</f>
        <v/>
      </c>
      <c r="E4675" s="40" t="str">
        <f>IF('TSA Input'!J4650="","",IF('TSA Input'!J4650="Yes",'TSA Input'!G4650,""))</f>
        <v/>
      </c>
      <c r="F4675" s="42" t="str">
        <f>IF('TSA Input'!J4650="","",IF('TSA Input'!J4650="Yes",'TSA Input'!C4650,""))</f>
        <v/>
      </c>
      <c r="G4675" s="43" t="str">
        <f>IF('TSA Input'!J4650="","",IF('TSA Input'!J4650="Yes",'TSA Input'!I4650,""))</f>
        <v/>
      </c>
      <c r="H4675" s="43" t="str">
        <f>IF('TSA Input'!J4650="","",IF('TSA Input'!J4650="Yes",'TSA Input'!E4650,""))</f>
        <v/>
      </c>
      <c r="I4675" s="45" t="str">
        <f t="shared" si="2"/>
        <v/>
      </c>
      <c r="J4675" s="146" t="str">
        <f>IF('TSA Input'!$J4650="","",IF('TSA Input'!$J4650="Yes",'TSA Input'!$C4650,""))</f>
        <v/>
      </c>
      <c r="K4675" s="147" t="str">
        <f>IF('TSA Input'!$J4650="","",IF('TSA Input'!$J4650="Yes",'TSA Input'!$I4650,""))</f>
        <v/>
      </c>
      <c r="L4675" s="147" t="str">
        <f>IF('TSA Input'!$J4650="","",IF('TSA Input'!$J4650="Yes",'TSA Input'!$E4650,""))</f>
        <v/>
      </c>
      <c r="M4675" s="45" t="str">
        <f t="shared" si="3"/>
        <v/>
      </c>
      <c r="N4675" s="48"/>
      <c r="O4675" s="49"/>
      <c r="P4675" s="148" t="s">
        <v>31</v>
      </c>
      <c r="Q4675" s="149" t="s">
        <v>31</v>
      </c>
      <c r="R4675" s="1"/>
    </row>
    <row r="4676" spans="1:18" ht="15.75" hidden="1" customHeight="1">
      <c r="A4676" s="1" t="str">
        <f t="shared" si="1"/>
        <v/>
      </c>
      <c r="B4676" s="1"/>
      <c r="C4676" s="38" t="str">
        <f>IF('TSA Input'!J4651="","",IF('TSA Input'!J4651="Yes",'TSA Input'!B4651,"Ineligible"))</f>
        <v/>
      </c>
      <c r="D4676" s="39" t="str">
        <f>IF('TSA Input'!J4651="","",IF('TSA Input'!J4651="Yes",'TSA Input'!H4651,""))</f>
        <v/>
      </c>
      <c r="E4676" s="40" t="str">
        <f>IF('TSA Input'!J4651="","",IF('TSA Input'!J4651="Yes",'TSA Input'!G4651,""))</f>
        <v/>
      </c>
      <c r="F4676" s="42" t="str">
        <f>IF('TSA Input'!J4651="","",IF('TSA Input'!J4651="Yes",'TSA Input'!C4651,""))</f>
        <v/>
      </c>
      <c r="G4676" s="43" t="str">
        <f>IF('TSA Input'!J4651="","",IF('TSA Input'!J4651="Yes",'TSA Input'!I4651,""))</f>
        <v/>
      </c>
      <c r="H4676" s="43" t="str">
        <f>IF('TSA Input'!J4651="","",IF('TSA Input'!J4651="Yes",'TSA Input'!E4651,""))</f>
        <v/>
      </c>
      <c r="I4676" s="45" t="str">
        <f t="shared" si="2"/>
        <v/>
      </c>
      <c r="J4676" s="146" t="str">
        <f>IF('TSA Input'!$J4651="","",IF('TSA Input'!$J4651="Yes",'TSA Input'!$C4651,""))</f>
        <v/>
      </c>
      <c r="K4676" s="147" t="str">
        <f>IF('TSA Input'!$J4651="","",IF('TSA Input'!$J4651="Yes",'TSA Input'!$I4651,""))</f>
        <v/>
      </c>
      <c r="L4676" s="147" t="str">
        <f>IF('TSA Input'!$J4651="","",IF('TSA Input'!$J4651="Yes",'TSA Input'!$E4651,""))</f>
        <v/>
      </c>
      <c r="M4676" s="45" t="str">
        <f t="shared" si="3"/>
        <v/>
      </c>
      <c r="N4676" s="48"/>
      <c r="O4676" s="49"/>
      <c r="P4676" s="148" t="s">
        <v>31</v>
      </c>
      <c r="Q4676" s="149" t="s">
        <v>31</v>
      </c>
      <c r="R4676" s="1"/>
    </row>
    <row r="4677" spans="1:18" ht="15.75" hidden="1" customHeight="1">
      <c r="A4677" s="1" t="str">
        <f t="shared" si="1"/>
        <v/>
      </c>
      <c r="B4677" s="1"/>
      <c r="C4677" s="38" t="str">
        <f>IF('TSA Input'!J4652="","",IF('TSA Input'!J4652="Yes",'TSA Input'!B4652,"Ineligible"))</f>
        <v/>
      </c>
      <c r="D4677" s="39" t="str">
        <f>IF('TSA Input'!J4652="","",IF('TSA Input'!J4652="Yes",'TSA Input'!H4652,""))</f>
        <v/>
      </c>
      <c r="E4677" s="40" t="str">
        <f>IF('TSA Input'!J4652="","",IF('TSA Input'!J4652="Yes",'TSA Input'!G4652,""))</f>
        <v/>
      </c>
      <c r="F4677" s="42" t="str">
        <f>IF('TSA Input'!J4652="","",IF('TSA Input'!J4652="Yes",'TSA Input'!C4652,""))</f>
        <v/>
      </c>
      <c r="G4677" s="43" t="str">
        <f>IF('TSA Input'!J4652="","",IF('TSA Input'!J4652="Yes",'TSA Input'!I4652,""))</f>
        <v/>
      </c>
      <c r="H4677" s="43" t="str">
        <f>IF('TSA Input'!J4652="","",IF('TSA Input'!J4652="Yes",'TSA Input'!E4652,""))</f>
        <v/>
      </c>
      <c r="I4677" s="45" t="str">
        <f t="shared" si="2"/>
        <v/>
      </c>
      <c r="J4677" s="146" t="str">
        <f>IF('TSA Input'!$J4652="","",IF('TSA Input'!$J4652="Yes",'TSA Input'!$C4652,""))</f>
        <v/>
      </c>
      <c r="K4677" s="147" t="str">
        <f>IF('TSA Input'!$J4652="","",IF('TSA Input'!$J4652="Yes",'TSA Input'!$I4652,""))</f>
        <v/>
      </c>
      <c r="L4677" s="147" t="str">
        <f>IF('TSA Input'!$J4652="","",IF('TSA Input'!$J4652="Yes",'TSA Input'!$E4652,""))</f>
        <v/>
      </c>
      <c r="M4677" s="45" t="str">
        <f t="shared" si="3"/>
        <v/>
      </c>
      <c r="N4677" s="48"/>
      <c r="O4677" s="49"/>
      <c r="P4677" s="148" t="s">
        <v>31</v>
      </c>
      <c r="Q4677" s="149" t="s">
        <v>31</v>
      </c>
      <c r="R4677" s="1"/>
    </row>
    <row r="4678" spans="1:18" ht="15.75" hidden="1" customHeight="1">
      <c r="A4678" s="1" t="str">
        <f t="shared" si="1"/>
        <v/>
      </c>
      <c r="B4678" s="1"/>
      <c r="C4678" s="38" t="str">
        <f>IF('TSA Input'!J4653="","",IF('TSA Input'!J4653="Yes",'TSA Input'!B4653,"Ineligible"))</f>
        <v/>
      </c>
      <c r="D4678" s="39" t="str">
        <f>IF('TSA Input'!J4653="","",IF('TSA Input'!J4653="Yes",'TSA Input'!H4653,""))</f>
        <v/>
      </c>
      <c r="E4678" s="40" t="str">
        <f>IF('TSA Input'!J4653="","",IF('TSA Input'!J4653="Yes",'TSA Input'!G4653,""))</f>
        <v/>
      </c>
      <c r="F4678" s="42" t="str">
        <f>IF('TSA Input'!J4653="","",IF('TSA Input'!J4653="Yes",'TSA Input'!C4653,""))</f>
        <v/>
      </c>
      <c r="G4678" s="43" t="str">
        <f>IF('TSA Input'!J4653="","",IF('TSA Input'!J4653="Yes",'TSA Input'!I4653,""))</f>
        <v/>
      </c>
      <c r="H4678" s="43" t="str">
        <f>IF('TSA Input'!J4653="","",IF('TSA Input'!J4653="Yes",'TSA Input'!E4653,""))</f>
        <v/>
      </c>
      <c r="I4678" s="45" t="str">
        <f t="shared" si="2"/>
        <v/>
      </c>
      <c r="J4678" s="146" t="str">
        <f>IF('TSA Input'!$J4653="","",IF('TSA Input'!$J4653="Yes",'TSA Input'!$C4653,""))</f>
        <v/>
      </c>
      <c r="K4678" s="147" t="str">
        <f>IF('TSA Input'!$J4653="","",IF('TSA Input'!$J4653="Yes",'TSA Input'!$I4653,""))</f>
        <v/>
      </c>
      <c r="L4678" s="147" t="str">
        <f>IF('TSA Input'!$J4653="","",IF('TSA Input'!$J4653="Yes",'TSA Input'!$E4653,""))</f>
        <v/>
      </c>
      <c r="M4678" s="45" t="str">
        <f t="shared" si="3"/>
        <v/>
      </c>
      <c r="N4678" s="48"/>
      <c r="O4678" s="49"/>
      <c r="P4678" s="148" t="s">
        <v>31</v>
      </c>
      <c r="Q4678" s="149" t="s">
        <v>31</v>
      </c>
      <c r="R4678" s="1"/>
    </row>
    <row r="4679" spans="1:18" ht="15.75" hidden="1" customHeight="1">
      <c r="A4679" s="1" t="str">
        <f t="shared" si="1"/>
        <v/>
      </c>
      <c r="B4679" s="1"/>
      <c r="C4679" s="38" t="str">
        <f>IF('TSA Input'!J4654="","",IF('TSA Input'!J4654="Yes",'TSA Input'!B4654,"Ineligible"))</f>
        <v/>
      </c>
      <c r="D4679" s="39" t="str">
        <f>IF('TSA Input'!J4654="","",IF('TSA Input'!J4654="Yes",'TSA Input'!H4654,""))</f>
        <v/>
      </c>
      <c r="E4679" s="40" t="str">
        <f>IF('TSA Input'!J4654="","",IF('TSA Input'!J4654="Yes",'TSA Input'!G4654,""))</f>
        <v/>
      </c>
      <c r="F4679" s="42" t="str">
        <f>IF('TSA Input'!J4654="","",IF('TSA Input'!J4654="Yes",'TSA Input'!C4654,""))</f>
        <v/>
      </c>
      <c r="G4679" s="43" t="str">
        <f>IF('TSA Input'!J4654="","",IF('TSA Input'!J4654="Yes",'TSA Input'!I4654,""))</f>
        <v/>
      </c>
      <c r="H4679" s="43" t="str">
        <f>IF('TSA Input'!J4654="","",IF('TSA Input'!J4654="Yes",'TSA Input'!E4654,""))</f>
        <v/>
      </c>
      <c r="I4679" s="45" t="str">
        <f t="shared" si="2"/>
        <v/>
      </c>
      <c r="J4679" s="146" t="str">
        <f>IF('TSA Input'!$J4654="","",IF('TSA Input'!$J4654="Yes",'TSA Input'!$C4654,""))</f>
        <v/>
      </c>
      <c r="K4679" s="147" t="str">
        <f>IF('TSA Input'!$J4654="","",IF('TSA Input'!$J4654="Yes",'TSA Input'!$I4654,""))</f>
        <v/>
      </c>
      <c r="L4679" s="147" t="str">
        <f>IF('TSA Input'!$J4654="","",IF('TSA Input'!$J4654="Yes",'TSA Input'!$E4654,""))</f>
        <v/>
      </c>
      <c r="M4679" s="45" t="str">
        <f t="shared" si="3"/>
        <v/>
      </c>
      <c r="N4679" s="48"/>
      <c r="O4679" s="49"/>
      <c r="P4679" s="148" t="s">
        <v>31</v>
      </c>
      <c r="Q4679" s="149" t="s">
        <v>31</v>
      </c>
      <c r="R4679" s="1"/>
    </row>
    <row r="4680" spans="1:18" ht="15.75" hidden="1" customHeight="1">
      <c r="A4680" s="1" t="str">
        <f t="shared" si="1"/>
        <v/>
      </c>
      <c r="B4680" s="1"/>
      <c r="C4680" s="38" t="str">
        <f>IF('TSA Input'!J4655="","",IF('TSA Input'!J4655="Yes",'TSA Input'!B4655,"Ineligible"))</f>
        <v/>
      </c>
      <c r="D4680" s="39" t="str">
        <f>IF('TSA Input'!J4655="","",IF('TSA Input'!J4655="Yes",'TSA Input'!H4655,""))</f>
        <v/>
      </c>
      <c r="E4680" s="40" t="str">
        <f>IF('TSA Input'!J4655="","",IF('TSA Input'!J4655="Yes",'TSA Input'!G4655,""))</f>
        <v/>
      </c>
      <c r="F4680" s="42" t="str">
        <f>IF('TSA Input'!J4655="","",IF('TSA Input'!J4655="Yes",'TSA Input'!C4655,""))</f>
        <v/>
      </c>
      <c r="G4680" s="43" t="str">
        <f>IF('TSA Input'!J4655="","",IF('TSA Input'!J4655="Yes",'TSA Input'!I4655,""))</f>
        <v/>
      </c>
      <c r="H4680" s="43" t="str">
        <f>IF('TSA Input'!J4655="","",IF('TSA Input'!J4655="Yes",'TSA Input'!E4655,""))</f>
        <v/>
      </c>
      <c r="I4680" s="45" t="str">
        <f t="shared" si="2"/>
        <v/>
      </c>
      <c r="J4680" s="146" t="str">
        <f>IF('TSA Input'!$J4655="","",IF('TSA Input'!$J4655="Yes",'TSA Input'!$C4655,""))</f>
        <v/>
      </c>
      <c r="K4680" s="147" t="str">
        <f>IF('TSA Input'!$J4655="","",IF('TSA Input'!$J4655="Yes",'TSA Input'!$I4655,""))</f>
        <v/>
      </c>
      <c r="L4680" s="147" t="str">
        <f>IF('TSA Input'!$J4655="","",IF('TSA Input'!$J4655="Yes",'TSA Input'!$E4655,""))</f>
        <v/>
      </c>
      <c r="M4680" s="45" t="str">
        <f t="shared" si="3"/>
        <v/>
      </c>
      <c r="N4680" s="48"/>
      <c r="O4680" s="49"/>
      <c r="P4680" s="148" t="s">
        <v>31</v>
      </c>
      <c r="Q4680" s="149" t="s">
        <v>31</v>
      </c>
      <c r="R4680" s="1"/>
    </row>
    <row r="4681" spans="1:18" ht="15.75" hidden="1" customHeight="1">
      <c r="A4681" s="1" t="str">
        <f t="shared" si="1"/>
        <v/>
      </c>
      <c r="B4681" s="1"/>
      <c r="C4681" s="38" t="str">
        <f>IF('TSA Input'!J4656="","",IF('TSA Input'!J4656="Yes",'TSA Input'!B4656,"Ineligible"))</f>
        <v/>
      </c>
      <c r="D4681" s="39" t="str">
        <f>IF('TSA Input'!J4656="","",IF('TSA Input'!J4656="Yes",'TSA Input'!H4656,""))</f>
        <v/>
      </c>
      <c r="E4681" s="40" t="str">
        <f>IF('TSA Input'!J4656="","",IF('TSA Input'!J4656="Yes",'TSA Input'!G4656,""))</f>
        <v/>
      </c>
      <c r="F4681" s="42" t="str">
        <f>IF('TSA Input'!J4656="","",IF('TSA Input'!J4656="Yes",'TSA Input'!C4656,""))</f>
        <v/>
      </c>
      <c r="G4681" s="43" t="str">
        <f>IF('TSA Input'!J4656="","",IF('TSA Input'!J4656="Yes",'TSA Input'!I4656,""))</f>
        <v/>
      </c>
      <c r="H4681" s="43" t="str">
        <f>IF('TSA Input'!J4656="","",IF('TSA Input'!J4656="Yes",'TSA Input'!E4656,""))</f>
        <v/>
      </c>
      <c r="I4681" s="45" t="str">
        <f t="shared" si="2"/>
        <v/>
      </c>
      <c r="J4681" s="146" t="str">
        <f>IF('TSA Input'!$J4656="","",IF('TSA Input'!$J4656="Yes",'TSA Input'!$C4656,""))</f>
        <v/>
      </c>
      <c r="K4681" s="147" t="str">
        <f>IF('TSA Input'!$J4656="","",IF('TSA Input'!$J4656="Yes",'TSA Input'!$I4656,""))</f>
        <v/>
      </c>
      <c r="L4681" s="147" t="str">
        <f>IF('TSA Input'!$J4656="","",IF('TSA Input'!$J4656="Yes",'TSA Input'!$E4656,""))</f>
        <v/>
      </c>
      <c r="M4681" s="45" t="str">
        <f t="shared" si="3"/>
        <v/>
      </c>
      <c r="N4681" s="48"/>
      <c r="O4681" s="49"/>
      <c r="P4681" s="148" t="s">
        <v>31</v>
      </c>
      <c r="Q4681" s="149" t="s">
        <v>31</v>
      </c>
      <c r="R4681" s="1"/>
    </row>
    <row r="4682" spans="1:18" ht="15.75" hidden="1" customHeight="1">
      <c r="A4682" s="1" t="str">
        <f t="shared" si="1"/>
        <v/>
      </c>
      <c r="B4682" s="1"/>
      <c r="C4682" s="38" t="str">
        <f>IF('TSA Input'!J4657="","",IF('TSA Input'!J4657="Yes",'TSA Input'!B4657,"Ineligible"))</f>
        <v/>
      </c>
      <c r="D4682" s="39" t="str">
        <f>IF('TSA Input'!J4657="","",IF('TSA Input'!J4657="Yes",'TSA Input'!H4657,""))</f>
        <v/>
      </c>
      <c r="E4682" s="40" t="str">
        <f>IF('TSA Input'!J4657="","",IF('TSA Input'!J4657="Yes",'TSA Input'!G4657,""))</f>
        <v/>
      </c>
      <c r="F4682" s="42" t="str">
        <f>IF('TSA Input'!J4657="","",IF('TSA Input'!J4657="Yes",'TSA Input'!C4657,""))</f>
        <v/>
      </c>
      <c r="G4682" s="43" t="str">
        <f>IF('TSA Input'!J4657="","",IF('TSA Input'!J4657="Yes",'TSA Input'!I4657,""))</f>
        <v/>
      </c>
      <c r="H4682" s="43" t="str">
        <f>IF('TSA Input'!J4657="","",IF('TSA Input'!J4657="Yes",'TSA Input'!E4657,""))</f>
        <v/>
      </c>
      <c r="I4682" s="45" t="str">
        <f t="shared" si="2"/>
        <v/>
      </c>
      <c r="J4682" s="146" t="str">
        <f>IF('TSA Input'!$J4657="","",IF('TSA Input'!$J4657="Yes",'TSA Input'!$C4657,""))</f>
        <v/>
      </c>
      <c r="K4682" s="147" t="str">
        <f>IF('TSA Input'!$J4657="","",IF('TSA Input'!$J4657="Yes",'TSA Input'!$I4657,""))</f>
        <v/>
      </c>
      <c r="L4682" s="147" t="str">
        <f>IF('TSA Input'!$J4657="","",IF('TSA Input'!$J4657="Yes",'TSA Input'!$E4657,""))</f>
        <v/>
      </c>
      <c r="M4682" s="45" t="str">
        <f t="shared" si="3"/>
        <v/>
      </c>
      <c r="N4682" s="48"/>
      <c r="O4682" s="49"/>
      <c r="P4682" s="148" t="s">
        <v>31</v>
      </c>
      <c r="Q4682" s="149" t="s">
        <v>31</v>
      </c>
      <c r="R4682" s="1"/>
    </row>
    <row r="4683" spans="1:18" ht="15.75" hidden="1" customHeight="1">
      <c r="A4683" s="1" t="str">
        <f t="shared" si="1"/>
        <v/>
      </c>
      <c r="B4683" s="1"/>
      <c r="C4683" s="38" t="str">
        <f>IF('TSA Input'!J4658="","",IF('TSA Input'!J4658="Yes",'TSA Input'!B4658,"Ineligible"))</f>
        <v/>
      </c>
      <c r="D4683" s="39" t="str">
        <f>IF('TSA Input'!J4658="","",IF('TSA Input'!J4658="Yes",'TSA Input'!H4658,""))</f>
        <v/>
      </c>
      <c r="E4683" s="40" t="str">
        <f>IF('TSA Input'!J4658="","",IF('TSA Input'!J4658="Yes",'TSA Input'!G4658,""))</f>
        <v/>
      </c>
      <c r="F4683" s="42" t="str">
        <f>IF('TSA Input'!J4658="","",IF('TSA Input'!J4658="Yes",'TSA Input'!C4658,""))</f>
        <v/>
      </c>
      <c r="G4683" s="43" t="str">
        <f>IF('TSA Input'!J4658="","",IF('TSA Input'!J4658="Yes",'TSA Input'!I4658,""))</f>
        <v/>
      </c>
      <c r="H4683" s="43" t="str">
        <f>IF('TSA Input'!J4658="","",IF('TSA Input'!J4658="Yes",'TSA Input'!E4658,""))</f>
        <v/>
      </c>
      <c r="I4683" s="45" t="str">
        <f t="shared" si="2"/>
        <v/>
      </c>
      <c r="J4683" s="146" t="str">
        <f>IF('TSA Input'!$J4658="","",IF('TSA Input'!$J4658="Yes",'TSA Input'!$C4658,""))</f>
        <v/>
      </c>
      <c r="K4683" s="147" t="str">
        <f>IF('TSA Input'!$J4658="","",IF('TSA Input'!$J4658="Yes",'TSA Input'!$I4658,""))</f>
        <v/>
      </c>
      <c r="L4683" s="147" t="str">
        <f>IF('TSA Input'!$J4658="","",IF('TSA Input'!$J4658="Yes",'TSA Input'!$E4658,""))</f>
        <v/>
      </c>
      <c r="M4683" s="45" t="str">
        <f t="shared" si="3"/>
        <v/>
      </c>
      <c r="N4683" s="48"/>
      <c r="O4683" s="49"/>
      <c r="P4683" s="148" t="s">
        <v>31</v>
      </c>
      <c r="Q4683" s="149" t="s">
        <v>31</v>
      </c>
      <c r="R4683" s="1"/>
    </row>
    <row r="4684" spans="1:18" ht="15.75" hidden="1" customHeight="1">
      <c r="A4684" s="1" t="str">
        <f t="shared" si="1"/>
        <v/>
      </c>
      <c r="B4684" s="1"/>
      <c r="C4684" s="38" t="str">
        <f>IF('TSA Input'!J4659="","",IF('TSA Input'!J4659="Yes",'TSA Input'!B4659,"Ineligible"))</f>
        <v/>
      </c>
      <c r="D4684" s="39" t="str">
        <f>IF('TSA Input'!J4659="","",IF('TSA Input'!J4659="Yes",'TSA Input'!H4659,""))</f>
        <v/>
      </c>
      <c r="E4684" s="40" t="str">
        <f>IF('TSA Input'!J4659="","",IF('TSA Input'!J4659="Yes",'TSA Input'!G4659,""))</f>
        <v/>
      </c>
      <c r="F4684" s="42" t="str">
        <f>IF('TSA Input'!J4659="","",IF('TSA Input'!J4659="Yes",'TSA Input'!C4659,""))</f>
        <v/>
      </c>
      <c r="G4684" s="43" t="str">
        <f>IF('TSA Input'!J4659="","",IF('TSA Input'!J4659="Yes",'TSA Input'!I4659,""))</f>
        <v/>
      </c>
      <c r="H4684" s="43" t="str">
        <f>IF('TSA Input'!J4659="","",IF('TSA Input'!J4659="Yes",'TSA Input'!E4659,""))</f>
        <v/>
      </c>
      <c r="I4684" s="45" t="str">
        <f t="shared" si="2"/>
        <v/>
      </c>
      <c r="J4684" s="146" t="str">
        <f>IF('TSA Input'!$J4659="","",IF('TSA Input'!$J4659="Yes",'TSA Input'!$C4659,""))</f>
        <v/>
      </c>
      <c r="K4684" s="147" t="str">
        <f>IF('TSA Input'!$J4659="","",IF('TSA Input'!$J4659="Yes",'TSA Input'!$I4659,""))</f>
        <v/>
      </c>
      <c r="L4684" s="147" t="str">
        <f>IF('TSA Input'!$J4659="","",IF('TSA Input'!$J4659="Yes",'TSA Input'!$E4659,""))</f>
        <v/>
      </c>
      <c r="M4684" s="45" t="str">
        <f t="shared" si="3"/>
        <v/>
      </c>
      <c r="N4684" s="48"/>
      <c r="O4684" s="49"/>
      <c r="P4684" s="148" t="s">
        <v>31</v>
      </c>
      <c r="Q4684" s="149" t="s">
        <v>31</v>
      </c>
      <c r="R4684" s="1"/>
    </row>
    <row r="4685" spans="1:18" ht="15.75" hidden="1" customHeight="1">
      <c r="A4685" s="1" t="str">
        <f t="shared" si="1"/>
        <v/>
      </c>
      <c r="B4685" s="1"/>
      <c r="C4685" s="38" t="str">
        <f>IF('TSA Input'!J4660="","",IF('TSA Input'!J4660="Yes",'TSA Input'!B4660,"Ineligible"))</f>
        <v/>
      </c>
      <c r="D4685" s="39" t="str">
        <f>IF('TSA Input'!J4660="","",IF('TSA Input'!J4660="Yes",'TSA Input'!H4660,""))</f>
        <v/>
      </c>
      <c r="E4685" s="40" t="str">
        <f>IF('TSA Input'!J4660="","",IF('TSA Input'!J4660="Yes",'TSA Input'!G4660,""))</f>
        <v/>
      </c>
      <c r="F4685" s="42" t="str">
        <f>IF('TSA Input'!J4660="","",IF('TSA Input'!J4660="Yes",'TSA Input'!C4660,""))</f>
        <v/>
      </c>
      <c r="G4685" s="43" t="str">
        <f>IF('TSA Input'!J4660="","",IF('TSA Input'!J4660="Yes",'TSA Input'!I4660,""))</f>
        <v/>
      </c>
      <c r="H4685" s="43" t="str">
        <f>IF('TSA Input'!J4660="","",IF('TSA Input'!J4660="Yes",'TSA Input'!E4660,""))</f>
        <v/>
      </c>
      <c r="I4685" s="45" t="str">
        <f t="shared" si="2"/>
        <v/>
      </c>
      <c r="J4685" s="146" t="str">
        <f>IF('TSA Input'!$J4660="","",IF('TSA Input'!$J4660="Yes",'TSA Input'!$C4660,""))</f>
        <v/>
      </c>
      <c r="K4685" s="147" t="str">
        <f>IF('TSA Input'!$J4660="","",IF('TSA Input'!$J4660="Yes",'TSA Input'!$I4660,""))</f>
        <v/>
      </c>
      <c r="L4685" s="147" t="str">
        <f>IF('TSA Input'!$J4660="","",IF('TSA Input'!$J4660="Yes",'TSA Input'!$E4660,""))</f>
        <v/>
      </c>
      <c r="M4685" s="45" t="str">
        <f t="shared" si="3"/>
        <v/>
      </c>
      <c r="N4685" s="48"/>
      <c r="O4685" s="49"/>
      <c r="P4685" s="148" t="s">
        <v>31</v>
      </c>
      <c r="Q4685" s="149" t="s">
        <v>31</v>
      </c>
      <c r="R4685" s="1"/>
    </row>
    <row r="4686" spans="1:18" ht="15.75" hidden="1" customHeight="1">
      <c r="A4686" s="1" t="str">
        <f t="shared" si="1"/>
        <v/>
      </c>
      <c r="B4686" s="1"/>
      <c r="C4686" s="38" t="str">
        <f>IF('TSA Input'!J4661="","",IF('TSA Input'!J4661="Yes",'TSA Input'!B4661,"Ineligible"))</f>
        <v/>
      </c>
      <c r="D4686" s="39" t="str">
        <f>IF('TSA Input'!J4661="","",IF('TSA Input'!J4661="Yes",'TSA Input'!H4661,""))</f>
        <v/>
      </c>
      <c r="E4686" s="40" t="str">
        <f>IF('TSA Input'!J4661="","",IF('TSA Input'!J4661="Yes",'TSA Input'!G4661,""))</f>
        <v/>
      </c>
      <c r="F4686" s="42" t="str">
        <f>IF('TSA Input'!J4661="","",IF('TSA Input'!J4661="Yes",'TSA Input'!C4661,""))</f>
        <v/>
      </c>
      <c r="G4686" s="43" t="str">
        <f>IF('TSA Input'!J4661="","",IF('TSA Input'!J4661="Yes",'TSA Input'!I4661,""))</f>
        <v/>
      </c>
      <c r="H4686" s="43" t="str">
        <f>IF('TSA Input'!J4661="","",IF('TSA Input'!J4661="Yes",'TSA Input'!E4661,""))</f>
        <v/>
      </c>
      <c r="I4686" s="45" t="str">
        <f t="shared" si="2"/>
        <v/>
      </c>
      <c r="J4686" s="146" t="str">
        <f>IF('TSA Input'!$J4661="","",IF('TSA Input'!$J4661="Yes",'TSA Input'!$C4661,""))</f>
        <v/>
      </c>
      <c r="K4686" s="147" t="str">
        <f>IF('TSA Input'!$J4661="","",IF('TSA Input'!$J4661="Yes",'TSA Input'!$I4661,""))</f>
        <v/>
      </c>
      <c r="L4686" s="147" t="str">
        <f>IF('TSA Input'!$J4661="","",IF('TSA Input'!$J4661="Yes",'TSA Input'!$E4661,""))</f>
        <v/>
      </c>
      <c r="M4686" s="45" t="str">
        <f t="shared" si="3"/>
        <v/>
      </c>
      <c r="N4686" s="48"/>
      <c r="O4686" s="49"/>
      <c r="P4686" s="148" t="s">
        <v>31</v>
      </c>
      <c r="Q4686" s="149" t="s">
        <v>31</v>
      </c>
      <c r="R4686" s="1"/>
    </row>
    <row r="4687" spans="1:18" ht="15.75" hidden="1" customHeight="1">
      <c r="A4687" s="1" t="str">
        <f t="shared" si="1"/>
        <v/>
      </c>
      <c r="B4687" s="1"/>
      <c r="C4687" s="38" t="str">
        <f>IF('TSA Input'!J4662="","",IF('TSA Input'!J4662="Yes",'TSA Input'!B4662,"Ineligible"))</f>
        <v/>
      </c>
      <c r="D4687" s="39" t="str">
        <f>IF('TSA Input'!J4662="","",IF('TSA Input'!J4662="Yes",'TSA Input'!H4662,""))</f>
        <v/>
      </c>
      <c r="E4687" s="40" t="str">
        <f>IF('TSA Input'!J4662="","",IF('TSA Input'!J4662="Yes",'TSA Input'!G4662,""))</f>
        <v/>
      </c>
      <c r="F4687" s="42" t="str">
        <f>IF('TSA Input'!J4662="","",IF('TSA Input'!J4662="Yes",'TSA Input'!C4662,""))</f>
        <v/>
      </c>
      <c r="G4687" s="43" t="str">
        <f>IF('TSA Input'!J4662="","",IF('TSA Input'!J4662="Yes",'TSA Input'!I4662,""))</f>
        <v/>
      </c>
      <c r="H4687" s="43" t="str">
        <f>IF('TSA Input'!J4662="","",IF('TSA Input'!J4662="Yes",'TSA Input'!E4662,""))</f>
        <v/>
      </c>
      <c r="I4687" s="45" t="str">
        <f t="shared" si="2"/>
        <v/>
      </c>
      <c r="J4687" s="146" t="str">
        <f>IF('TSA Input'!$J4662="","",IF('TSA Input'!$J4662="Yes",'TSA Input'!$C4662,""))</f>
        <v/>
      </c>
      <c r="K4687" s="147" t="str">
        <f>IF('TSA Input'!$J4662="","",IF('TSA Input'!$J4662="Yes",'TSA Input'!$I4662,""))</f>
        <v/>
      </c>
      <c r="L4687" s="147" t="str">
        <f>IF('TSA Input'!$J4662="","",IF('TSA Input'!$J4662="Yes",'TSA Input'!$E4662,""))</f>
        <v/>
      </c>
      <c r="M4687" s="45" t="str">
        <f t="shared" si="3"/>
        <v/>
      </c>
      <c r="N4687" s="48"/>
      <c r="O4687" s="49"/>
      <c r="P4687" s="148" t="s">
        <v>31</v>
      </c>
      <c r="Q4687" s="149" t="s">
        <v>31</v>
      </c>
      <c r="R4687" s="1"/>
    </row>
    <row r="4688" spans="1:18" ht="15.75" hidden="1" customHeight="1">
      <c r="A4688" s="1" t="str">
        <f t="shared" si="1"/>
        <v/>
      </c>
      <c r="B4688" s="1"/>
      <c r="C4688" s="38" t="str">
        <f>IF('TSA Input'!J4663="","",IF('TSA Input'!J4663="Yes",'TSA Input'!B4663,"Ineligible"))</f>
        <v/>
      </c>
      <c r="D4688" s="39" t="str">
        <f>IF('TSA Input'!J4663="","",IF('TSA Input'!J4663="Yes",'TSA Input'!H4663,""))</f>
        <v/>
      </c>
      <c r="E4688" s="40" t="str">
        <f>IF('TSA Input'!J4663="","",IF('TSA Input'!J4663="Yes",'TSA Input'!G4663,""))</f>
        <v/>
      </c>
      <c r="F4688" s="42" t="str">
        <f>IF('TSA Input'!J4663="","",IF('TSA Input'!J4663="Yes",'TSA Input'!C4663,""))</f>
        <v/>
      </c>
      <c r="G4688" s="43" t="str">
        <f>IF('TSA Input'!J4663="","",IF('TSA Input'!J4663="Yes",'TSA Input'!I4663,""))</f>
        <v/>
      </c>
      <c r="H4688" s="43" t="str">
        <f>IF('TSA Input'!J4663="","",IF('TSA Input'!J4663="Yes",'TSA Input'!E4663,""))</f>
        <v/>
      </c>
      <c r="I4688" s="45" t="str">
        <f t="shared" si="2"/>
        <v/>
      </c>
      <c r="J4688" s="146" t="str">
        <f>IF('TSA Input'!$J4663="","",IF('TSA Input'!$J4663="Yes",'TSA Input'!$C4663,""))</f>
        <v/>
      </c>
      <c r="K4688" s="147" t="str">
        <f>IF('TSA Input'!$J4663="","",IF('TSA Input'!$J4663="Yes",'TSA Input'!$I4663,""))</f>
        <v/>
      </c>
      <c r="L4688" s="147" t="str">
        <f>IF('TSA Input'!$J4663="","",IF('TSA Input'!$J4663="Yes",'TSA Input'!$E4663,""))</f>
        <v/>
      </c>
      <c r="M4688" s="45" t="str">
        <f t="shared" si="3"/>
        <v/>
      </c>
      <c r="N4688" s="48"/>
      <c r="O4688" s="49"/>
      <c r="P4688" s="148" t="s">
        <v>31</v>
      </c>
      <c r="Q4688" s="149" t="s">
        <v>31</v>
      </c>
      <c r="R4688" s="1"/>
    </row>
    <row r="4689" spans="1:18" ht="15.75" hidden="1" customHeight="1">
      <c r="A4689" s="1" t="str">
        <f t="shared" si="1"/>
        <v/>
      </c>
      <c r="B4689" s="1"/>
      <c r="C4689" s="38" t="str">
        <f>IF('TSA Input'!J4664="","",IF('TSA Input'!J4664="Yes",'TSA Input'!B4664,"Ineligible"))</f>
        <v/>
      </c>
      <c r="D4689" s="39" t="str">
        <f>IF('TSA Input'!J4664="","",IF('TSA Input'!J4664="Yes",'TSA Input'!H4664,""))</f>
        <v/>
      </c>
      <c r="E4689" s="40" t="str">
        <f>IF('TSA Input'!J4664="","",IF('TSA Input'!J4664="Yes",'TSA Input'!G4664,""))</f>
        <v/>
      </c>
      <c r="F4689" s="42" t="str">
        <f>IF('TSA Input'!J4664="","",IF('TSA Input'!J4664="Yes",'TSA Input'!C4664,""))</f>
        <v/>
      </c>
      <c r="G4689" s="43" t="str">
        <f>IF('TSA Input'!J4664="","",IF('TSA Input'!J4664="Yes",'TSA Input'!I4664,""))</f>
        <v/>
      </c>
      <c r="H4689" s="43" t="str">
        <f>IF('TSA Input'!J4664="","",IF('TSA Input'!J4664="Yes",'TSA Input'!E4664,""))</f>
        <v/>
      </c>
      <c r="I4689" s="45" t="str">
        <f t="shared" si="2"/>
        <v/>
      </c>
      <c r="J4689" s="146" t="str">
        <f>IF('TSA Input'!$J4664="","",IF('TSA Input'!$J4664="Yes",'TSA Input'!$C4664,""))</f>
        <v/>
      </c>
      <c r="K4689" s="147" t="str">
        <f>IF('TSA Input'!$J4664="","",IF('TSA Input'!$J4664="Yes",'TSA Input'!$I4664,""))</f>
        <v/>
      </c>
      <c r="L4689" s="147" t="str">
        <f>IF('TSA Input'!$J4664="","",IF('TSA Input'!$J4664="Yes",'TSA Input'!$E4664,""))</f>
        <v/>
      </c>
      <c r="M4689" s="45" t="str">
        <f t="shared" si="3"/>
        <v/>
      </c>
      <c r="N4689" s="48"/>
      <c r="O4689" s="49"/>
      <c r="P4689" s="148" t="s">
        <v>31</v>
      </c>
      <c r="Q4689" s="149" t="s">
        <v>31</v>
      </c>
      <c r="R4689" s="1"/>
    </row>
    <row r="4690" spans="1:18" ht="15.75" hidden="1" customHeight="1">
      <c r="A4690" s="1" t="str">
        <f t="shared" si="1"/>
        <v/>
      </c>
      <c r="B4690" s="1"/>
      <c r="C4690" s="38" t="str">
        <f>IF('TSA Input'!J4665="","",IF('TSA Input'!J4665="Yes",'TSA Input'!B4665,"Ineligible"))</f>
        <v/>
      </c>
      <c r="D4690" s="39" t="str">
        <f>IF('TSA Input'!J4665="","",IF('TSA Input'!J4665="Yes",'TSA Input'!H4665,""))</f>
        <v/>
      </c>
      <c r="E4690" s="40" t="str">
        <f>IF('TSA Input'!J4665="","",IF('TSA Input'!J4665="Yes",'TSA Input'!G4665,""))</f>
        <v/>
      </c>
      <c r="F4690" s="42" t="str">
        <f>IF('TSA Input'!J4665="","",IF('TSA Input'!J4665="Yes",'TSA Input'!C4665,""))</f>
        <v/>
      </c>
      <c r="G4690" s="43" t="str">
        <f>IF('TSA Input'!J4665="","",IF('TSA Input'!J4665="Yes",'TSA Input'!I4665,""))</f>
        <v/>
      </c>
      <c r="H4690" s="43" t="str">
        <f>IF('TSA Input'!J4665="","",IF('TSA Input'!J4665="Yes",'TSA Input'!E4665,""))</f>
        <v/>
      </c>
      <c r="I4690" s="45" t="str">
        <f t="shared" si="2"/>
        <v/>
      </c>
      <c r="J4690" s="146" t="str">
        <f>IF('TSA Input'!$J4665="","",IF('TSA Input'!$J4665="Yes",'TSA Input'!$C4665,""))</f>
        <v/>
      </c>
      <c r="K4690" s="147" t="str">
        <f>IF('TSA Input'!$J4665="","",IF('TSA Input'!$J4665="Yes",'TSA Input'!$I4665,""))</f>
        <v/>
      </c>
      <c r="L4690" s="147" t="str">
        <f>IF('TSA Input'!$J4665="","",IF('TSA Input'!$J4665="Yes",'TSA Input'!$E4665,""))</f>
        <v/>
      </c>
      <c r="M4690" s="45" t="str">
        <f t="shared" si="3"/>
        <v/>
      </c>
      <c r="N4690" s="48"/>
      <c r="O4690" s="49"/>
      <c r="P4690" s="148" t="s">
        <v>31</v>
      </c>
      <c r="Q4690" s="149" t="s">
        <v>31</v>
      </c>
      <c r="R4690" s="1"/>
    </row>
    <row r="4691" spans="1:18" ht="15.75" hidden="1" customHeight="1">
      <c r="A4691" s="1" t="str">
        <f t="shared" si="1"/>
        <v/>
      </c>
      <c r="B4691" s="1"/>
      <c r="C4691" s="38" t="str">
        <f>IF('TSA Input'!J4666="","",IF('TSA Input'!J4666="Yes",'TSA Input'!B4666,"Ineligible"))</f>
        <v/>
      </c>
      <c r="D4691" s="39" t="str">
        <f>IF('TSA Input'!J4666="","",IF('TSA Input'!J4666="Yes",'TSA Input'!H4666,""))</f>
        <v/>
      </c>
      <c r="E4691" s="40" t="str">
        <f>IF('TSA Input'!J4666="","",IF('TSA Input'!J4666="Yes",'TSA Input'!G4666,""))</f>
        <v/>
      </c>
      <c r="F4691" s="42" t="str">
        <f>IF('TSA Input'!J4666="","",IF('TSA Input'!J4666="Yes",'TSA Input'!C4666,""))</f>
        <v/>
      </c>
      <c r="G4691" s="43" t="str">
        <f>IF('TSA Input'!J4666="","",IF('TSA Input'!J4666="Yes",'TSA Input'!I4666,""))</f>
        <v/>
      </c>
      <c r="H4691" s="43" t="str">
        <f>IF('TSA Input'!J4666="","",IF('TSA Input'!J4666="Yes",'TSA Input'!E4666,""))</f>
        <v/>
      </c>
      <c r="I4691" s="45" t="str">
        <f t="shared" si="2"/>
        <v/>
      </c>
      <c r="J4691" s="146" t="str">
        <f>IF('TSA Input'!$J4666="","",IF('TSA Input'!$J4666="Yes",'TSA Input'!$C4666,""))</f>
        <v/>
      </c>
      <c r="K4691" s="147" t="str">
        <f>IF('TSA Input'!$J4666="","",IF('TSA Input'!$J4666="Yes",'TSA Input'!$I4666,""))</f>
        <v/>
      </c>
      <c r="L4691" s="147" t="str">
        <f>IF('TSA Input'!$J4666="","",IF('TSA Input'!$J4666="Yes",'TSA Input'!$E4666,""))</f>
        <v/>
      </c>
      <c r="M4691" s="45" t="str">
        <f t="shared" si="3"/>
        <v/>
      </c>
      <c r="N4691" s="48"/>
      <c r="O4691" s="49"/>
      <c r="P4691" s="148" t="s">
        <v>31</v>
      </c>
      <c r="Q4691" s="149" t="s">
        <v>31</v>
      </c>
      <c r="R4691" s="1"/>
    </row>
    <row r="4692" spans="1:18" ht="15.75" hidden="1" customHeight="1">
      <c r="A4692" s="1" t="str">
        <f t="shared" si="1"/>
        <v/>
      </c>
      <c r="B4692" s="1"/>
      <c r="C4692" s="38" t="str">
        <f>IF('TSA Input'!J4667="","",IF('TSA Input'!J4667="Yes",'TSA Input'!B4667,"Ineligible"))</f>
        <v/>
      </c>
      <c r="D4692" s="39" t="str">
        <f>IF('TSA Input'!J4667="","",IF('TSA Input'!J4667="Yes",'TSA Input'!H4667,""))</f>
        <v/>
      </c>
      <c r="E4692" s="40" t="str">
        <f>IF('TSA Input'!J4667="","",IF('TSA Input'!J4667="Yes",'TSA Input'!G4667,""))</f>
        <v/>
      </c>
      <c r="F4692" s="42" t="str">
        <f>IF('TSA Input'!J4667="","",IF('TSA Input'!J4667="Yes",'TSA Input'!C4667,""))</f>
        <v/>
      </c>
      <c r="G4692" s="43" t="str">
        <f>IF('TSA Input'!J4667="","",IF('TSA Input'!J4667="Yes",'TSA Input'!I4667,""))</f>
        <v/>
      </c>
      <c r="H4692" s="43" t="str">
        <f>IF('TSA Input'!J4667="","",IF('TSA Input'!J4667="Yes",'TSA Input'!E4667,""))</f>
        <v/>
      </c>
      <c r="I4692" s="45" t="str">
        <f t="shared" si="2"/>
        <v/>
      </c>
      <c r="J4692" s="146" t="str">
        <f>IF('TSA Input'!$J4667="","",IF('TSA Input'!$J4667="Yes",'TSA Input'!$C4667,""))</f>
        <v/>
      </c>
      <c r="K4692" s="147" t="str">
        <f>IF('TSA Input'!$J4667="","",IF('TSA Input'!$J4667="Yes",'TSA Input'!$I4667,""))</f>
        <v/>
      </c>
      <c r="L4692" s="147" t="str">
        <f>IF('TSA Input'!$J4667="","",IF('TSA Input'!$J4667="Yes",'TSA Input'!$E4667,""))</f>
        <v/>
      </c>
      <c r="M4692" s="45" t="str">
        <f t="shared" si="3"/>
        <v/>
      </c>
      <c r="N4692" s="48"/>
      <c r="O4692" s="49"/>
      <c r="P4692" s="148" t="s">
        <v>31</v>
      </c>
      <c r="Q4692" s="149" t="s">
        <v>31</v>
      </c>
      <c r="R4692" s="1"/>
    </row>
    <row r="4693" spans="1:18" ht="15.75" hidden="1" customHeight="1">
      <c r="A4693" s="1" t="str">
        <f t="shared" si="1"/>
        <v/>
      </c>
      <c r="B4693" s="1"/>
      <c r="C4693" s="38" t="str">
        <f>IF('TSA Input'!J4668="","",IF('TSA Input'!J4668="Yes",'TSA Input'!B4668,"Ineligible"))</f>
        <v/>
      </c>
      <c r="D4693" s="39" t="str">
        <f>IF('TSA Input'!J4668="","",IF('TSA Input'!J4668="Yes",'TSA Input'!H4668,""))</f>
        <v/>
      </c>
      <c r="E4693" s="40" t="str">
        <f>IF('TSA Input'!J4668="","",IF('TSA Input'!J4668="Yes",'TSA Input'!G4668,""))</f>
        <v/>
      </c>
      <c r="F4693" s="42" t="str">
        <f>IF('TSA Input'!J4668="","",IF('TSA Input'!J4668="Yes",'TSA Input'!C4668,""))</f>
        <v/>
      </c>
      <c r="G4693" s="43" t="str">
        <f>IF('TSA Input'!J4668="","",IF('TSA Input'!J4668="Yes",'TSA Input'!I4668,""))</f>
        <v/>
      </c>
      <c r="H4693" s="43" t="str">
        <f>IF('TSA Input'!J4668="","",IF('TSA Input'!J4668="Yes",'TSA Input'!E4668,""))</f>
        <v/>
      </c>
      <c r="I4693" s="45" t="str">
        <f t="shared" si="2"/>
        <v/>
      </c>
      <c r="J4693" s="146" t="str">
        <f>IF('TSA Input'!$J4668="","",IF('TSA Input'!$J4668="Yes",'TSA Input'!$C4668,""))</f>
        <v/>
      </c>
      <c r="K4693" s="147" t="str">
        <f>IF('TSA Input'!$J4668="","",IF('TSA Input'!$J4668="Yes",'TSA Input'!$I4668,""))</f>
        <v/>
      </c>
      <c r="L4693" s="147" t="str">
        <f>IF('TSA Input'!$J4668="","",IF('TSA Input'!$J4668="Yes",'TSA Input'!$E4668,""))</f>
        <v/>
      </c>
      <c r="M4693" s="45" t="str">
        <f t="shared" si="3"/>
        <v/>
      </c>
      <c r="N4693" s="48"/>
      <c r="O4693" s="49"/>
      <c r="P4693" s="148" t="s">
        <v>31</v>
      </c>
      <c r="Q4693" s="149" t="s">
        <v>31</v>
      </c>
      <c r="R4693" s="1"/>
    </row>
    <row r="4694" spans="1:18" ht="15.75" hidden="1" customHeight="1">
      <c r="A4694" s="1" t="str">
        <f t="shared" si="1"/>
        <v/>
      </c>
      <c r="B4694" s="1"/>
      <c r="C4694" s="38" t="str">
        <f>IF('TSA Input'!J4669="","",IF('TSA Input'!J4669="Yes",'TSA Input'!B4669,"Ineligible"))</f>
        <v/>
      </c>
      <c r="D4694" s="39" t="str">
        <f>IF('TSA Input'!J4669="","",IF('TSA Input'!J4669="Yes",'TSA Input'!H4669,""))</f>
        <v/>
      </c>
      <c r="E4694" s="40" t="str">
        <f>IF('TSA Input'!J4669="","",IF('TSA Input'!J4669="Yes",'TSA Input'!G4669,""))</f>
        <v/>
      </c>
      <c r="F4694" s="42" t="str">
        <f>IF('TSA Input'!J4669="","",IF('TSA Input'!J4669="Yes",'TSA Input'!C4669,""))</f>
        <v/>
      </c>
      <c r="G4694" s="43" t="str">
        <f>IF('TSA Input'!J4669="","",IF('TSA Input'!J4669="Yes",'TSA Input'!I4669,""))</f>
        <v/>
      </c>
      <c r="H4694" s="43" t="str">
        <f>IF('TSA Input'!J4669="","",IF('TSA Input'!J4669="Yes",'TSA Input'!E4669,""))</f>
        <v/>
      </c>
      <c r="I4694" s="45" t="str">
        <f t="shared" si="2"/>
        <v/>
      </c>
      <c r="J4694" s="146" t="str">
        <f>IF('TSA Input'!$J4669="","",IF('TSA Input'!$J4669="Yes",'TSA Input'!$C4669,""))</f>
        <v/>
      </c>
      <c r="K4694" s="147" t="str">
        <f>IF('TSA Input'!$J4669="","",IF('TSA Input'!$J4669="Yes",'TSA Input'!$I4669,""))</f>
        <v/>
      </c>
      <c r="L4694" s="147" t="str">
        <f>IF('TSA Input'!$J4669="","",IF('TSA Input'!$J4669="Yes",'TSA Input'!$E4669,""))</f>
        <v/>
      </c>
      <c r="M4694" s="45" t="str">
        <f t="shared" si="3"/>
        <v/>
      </c>
      <c r="N4694" s="48"/>
      <c r="O4694" s="49"/>
      <c r="P4694" s="148" t="s">
        <v>31</v>
      </c>
      <c r="Q4694" s="149" t="s">
        <v>31</v>
      </c>
      <c r="R4694" s="1"/>
    </row>
    <row r="4695" spans="1:18" ht="15.75" hidden="1" customHeight="1">
      <c r="A4695" s="1" t="str">
        <f t="shared" si="1"/>
        <v/>
      </c>
      <c r="B4695" s="1"/>
      <c r="C4695" s="38" t="str">
        <f>IF('TSA Input'!J4670="","",IF('TSA Input'!J4670="Yes",'TSA Input'!B4670,"Ineligible"))</f>
        <v/>
      </c>
      <c r="D4695" s="39" t="str">
        <f>IF('TSA Input'!J4670="","",IF('TSA Input'!J4670="Yes",'TSA Input'!H4670,""))</f>
        <v/>
      </c>
      <c r="E4695" s="40" t="str">
        <f>IF('TSA Input'!J4670="","",IF('TSA Input'!J4670="Yes",'TSA Input'!G4670,""))</f>
        <v/>
      </c>
      <c r="F4695" s="42" t="str">
        <f>IF('TSA Input'!J4670="","",IF('TSA Input'!J4670="Yes",'TSA Input'!C4670,""))</f>
        <v/>
      </c>
      <c r="G4695" s="43" t="str">
        <f>IF('TSA Input'!J4670="","",IF('TSA Input'!J4670="Yes",'TSA Input'!I4670,""))</f>
        <v/>
      </c>
      <c r="H4695" s="43" t="str">
        <f>IF('TSA Input'!J4670="","",IF('TSA Input'!J4670="Yes",'TSA Input'!E4670,""))</f>
        <v/>
      </c>
      <c r="I4695" s="45" t="str">
        <f t="shared" si="2"/>
        <v/>
      </c>
      <c r="J4695" s="146" t="str">
        <f>IF('TSA Input'!$J4670="","",IF('TSA Input'!$J4670="Yes",'TSA Input'!$C4670,""))</f>
        <v/>
      </c>
      <c r="K4695" s="147" t="str">
        <f>IF('TSA Input'!$J4670="","",IF('TSA Input'!$J4670="Yes",'TSA Input'!$I4670,""))</f>
        <v/>
      </c>
      <c r="L4695" s="147" t="str">
        <f>IF('TSA Input'!$J4670="","",IF('TSA Input'!$J4670="Yes",'TSA Input'!$E4670,""))</f>
        <v/>
      </c>
      <c r="M4695" s="45" t="str">
        <f t="shared" si="3"/>
        <v/>
      </c>
      <c r="N4695" s="48"/>
      <c r="O4695" s="49"/>
      <c r="P4695" s="148" t="s">
        <v>31</v>
      </c>
      <c r="Q4695" s="149" t="s">
        <v>31</v>
      </c>
      <c r="R4695" s="1"/>
    </row>
    <row r="4696" spans="1:18" ht="15.75" hidden="1" customHeight="1">
      <c r="A4696" s="1" t="str">
        <f t="shared" si="1"/>
        <v/>
      </c>
      <c r="B4696" s="1"/>
      <c r="C4696" s="38" t="str">
        <f>IF('TSA Input'!J4671="","",IF('TSA Input'!J4671="Yes",'TSA Input'!B4671,"Ineligible"))</f>
        <v/>
      </c>
      <c r="D4696" s="39" t="str">
        <f>IF('TSA Input'!J4671="","",IF('TSA Input'!J4671="Yes",'TSA Input'!H4671,""))</f>
        <v/>
      </c>
      <c r="E4696" s="40" t="str">
        <f>IF('TSA Input'!J4671="","",IF('TSA Input'!J4671="Yes",'TSA Input'!G4671,""))</f>
        <v/>
      </c>
      <c r="F4696" s="42" t="str">
        <f>IF('TSA Input'!J4671="","",IF('TSA Input'!J4671="Yes",'TSA Input'!C4671,""))</f>
        <v/>
      </c>
      <c r="G4696" s="43" t="str">
        <f>IF('TSA Input'!J4671="","",IF('TSA Input'!J4671="Yes",'TSA Input'!I4671,""))</f>
        <v/>
      </c>
      <c r="H4696" s="43" t="str">
        <f>IF('TSA Input'!J4671="","",IF('TSA Input'!J4671="Yes",'TSA Input'!E4671,""))</f>
        <v/>
      </c>
      <c r="I4696" s="45" t="str">
        <f t="shared" si="2"/>
        <v/>
      </c>
      <c r="J4696" s="146" t="str">
        <f>IF('TSA Input'!$J4671="","",IF('TSA Input'!$J4671="Yes",'TSA Input'!$C4671,""))</f>
        <v/>
      </c>
      <c r="K4696" s="147" t="str">
        <f>IF('TSA Input'!$J4671="","",IF('TSA Input'!$J4671="Yes",'TSA Input'!$I4671,""))</f>
        <v/>
      </c>
      <c r="L4696" s="147" t="str">
        <f>IF('TSA Input'!$J4671="","",IF('TSA Input'!$J4671="Yes",'TSA Input'!$E4671,""))</f>
        <v/>
      </c>
      <c r="M4696" s="45" t="str">
        <f t="shared" si="3"/>
        <v/>
      </c>
      <c r="N4696" s="48"/>
      <c r="O4696" s="49"/>
      <c r="P4696" s="148" t="s">
        <v>31</v>
      </c>
      <c r="Q4696" s="149" t="s">
        <v>31</v>
      </c>
      <c r="R4696" s="1"/>
    </row>
    <row r="4697" spans="1:18" ht="15.75" hidden="1" customHeight="1">
      <c r="A4697" s="1" t="str">
        <f t="shared" si="1"/>
        <v/>
      </c>
      <c r="B4697" s="1"/>
      <c r="C4697" s="38" t="str">
        <f>IF('TSA Input'!J4672="","",IF('TSA Input'!J4672="Yes",'TSA Input'!B4672,"Ineligible"))</f>
        <v/>
      </c>
      <c r="D4697" s="39" t="str">
        <f>IF('TSA Input'!J4672="","",IF('TSA Input'!J4672="Yes",'TSA Input'!H4672,""))</f>
        <v/>
      </c>
      <c r="E4697" s="40" t="str">
        <f>IF('TSA Input'!J4672="","",IF('TSA Input'!J4672="Yes",'TSA Input'!G4672,""))</f>
        <v/>
      </c>
      <c r="F4697" s="42" t="str">
        <f>IF('TSA Input'!J4672="","",IF('TSA Input'!J4672="Yes",'TSA Input'!C4672,""))</f>
        <v/>
      </c>
      <c r="G4697" s="43" t="str">
        <f>IF('TSA Input'!J4672="","",IF('TSA Input'!J4672="Yes",'TSA Input'!I4672,""))</f>
        <v/>
      </c>
      <c r="H4697" s="43" t="str">
        <f>IF('TSA Input'!J4672="","",IF('TSA Input'!J4672="Yes",'TSA Input'!E4672,""))</f>
        <v/>
      </c>
      <c r="I4697" s="45" t="str">
        <f t="shared" si="2"/>
        <v/>
      </c>
      <c r="J4697" s="146" t="str">
        <f>IF('TSA Input'!$J4672="","",IF('TSA Input'!$J4672="Yes",'TSA Input'!$C4672,""))</f>
        <v/>
      </c>
      <c r="K4697" s="147" t="str">
        <f>IF('TSA Input'!$J4672="","",IF('TSA Input'!$J4672="Yes",'TSA Input'!$I4672,""))</f>
        <v/>
      </c>
      <c r="L4697" s="147" t="str">
        <f>IF('TSA Input'!$J4672="","",IF('TSA Input'!$J4672="Yes",'TSA Input'!$E4672,""))</f>
        <v/>
      </c>
      <c r="M4697" s="45" t="str">
        <f t="shared" si="3"/>
        <v/>
      </c>
      <c r="N4697" s="48"/>
      <c r="O4697" s="49"/>
      <c r="P4697" s="148" t="s">
        <v>31</v>
      </c>
      <c r="Q4697" s="149" t="s">
        <v>31</v>
      </c>
      <c r="R4697" s="1"/>
    </row>
    <row r="4698" spans="1:18" ht="15.75" hidden="1" customHeight="1">
      <c r="A4698" s="1" t="str">
        <f t="shared" si="1"/>
        <v/>
      </c>
      <c r="B4698" s="1"/>
      <c r="C4698" s="38" t="str">
        <f>IF('TSA Input'!J4673="","",IF('TSA Input'!J4673="Yes",'TSA Input'!B4673,"Ineligible"))</f>
        <v/>
      </c>
      <c r="D4698" s="39" t="str">
        <f>IF('TSA Input'!J4673="","",IF('TSA Input'!J4673="Yes",'TSA Input'!H4673,""))</f>
        <v/>
      </c>
      <c r="E4698" s="40" t="str">
        <f>IF('TSA Input'!J4673="","",IF('TSA Input'!J4673="Yes",'TSA Input'!G4673,""))</f>
        <v/>
      </c>
      <c r="F4698" s="42" t="str">
        <f>IF('TSA Input'!J4673="","",IF('TSA Input'!J4673="Yes",'TSA Input'!C4673,""))</f>
        <v/>
      </c>
      <c r="G4698" s="43" t="str">
        <f>IF('TSA Input'!J4673="","",IF('TSA Input'!J4673="Yes",'TSA Input'!I4673,""))</f>
        <v/>
      </c>
      <c r="H4698" s="43" t="str">
        <f>IF('TSA Input'!J4673="","",IF('TSA Input'!J4673="Yes",'TSA Input'!E4673,""))</f>
        <v/>
      </c>
      <c r="I4698" s="45" t="str">
        <f t="shared" si="2"/>
        <v/>
      </c>
      <c r="J4698" s="146" t="str">
        <f>IF('TSA Input'!$J4673="","",IF('TSA Input'!$J4673="Yes",'TSA Input'!$C4673,""))</f>
        <v/>
      </c>
      <c r="K4698" s="147" t="str">
        <f>IF('TSA Input'!$J4673="","",IF('TSA Input'!$J4673="Yes",'TSA Input'!$I4673,""))</f>
        <v/>
      </c>
      <c r="L4698" s="147" t="str">
        <f>IF('TSA Input'!$J4673="","",IF('TSA Input'!$J4673="Yes",'TSA Input'!$E4673,""))</f>
        <v/>
      </c>
      <c r="M4698" s="45" t="str">
        <f t="shared" si="3"/>
        <v/>
      </c>
      <c r="N4698" s="48"/>
      <c r="O4698" s="49"/>
      <c r="P4698" s="148" t="s">
        <v>31</v>
      </c>
      <c r="Q4698" s="149" t="s">
        <v>31</v>
      </c>
      <c r="R4698" s="1"/>
    </row>
    <row r="4699" spans="1:18" ht="15.75" hidden="1" customHeight="1">
      <c r="A4699" s="1" t="str">
        <f t="shared" si="1"/>
        <v/>
      </c>
      <c r="B4699" s="1"/>
      <c r="C4699" s="38" t="str">
        <f>IF('TSA Input'!J4674="","",IF('TSA Input'!J4674="Yes",'TSA Input'!B4674,"Ineligible"))</f>
        <v/>
      </c>
      <c r="D4699" s="39" t="str">
        <f>IF('TSA Input'!J4674="","",IF('TSA Input'!J4674="Yes",'TSA Input'!H4674,""))</f>
        <v/>
      </c>
      <c r="E4699" s="40" t="str">
        <f>IF('TSA Input'!J4674="","",IF('TSA Input'!J4674="Yes",'TSA Input'!G4674,""))</f>
        <v/>
      </c>
      <c r="F4699" s="42" t="str">
        <f>IF('TSA Input'!J4674="","",IF('TSA Input'!J4674="Yes",'TSA Input'!C4674,""))</f>
        <v/>
      </c>
      <c r="G4699" s="43" t="str">
        <f>IF('TSA Input'!J4674="","",IF('TSA Input'!J4674="Yes",'TSA Input'!I4674,""))</f>
        <v/>
      </c>
      <c r="H4699" s="43" t="str">
        <f>IF('TSA Input'!J4674="","",IF('TSA Input'!J4674="Yes",'TSA Input'!E4674,""))</f>
        <v/>
      </c>
      <c r="I4699" s="45" t="str">
        <f t="shared" si="2"/>
        <v/>
      </c>
      <c r="J4699" s="146" t="str">
        <f>IF('TSA Input'!$J4674="","",IF('TSA Input'!$J4674="Yes",'TSA Input'!$C4674,""))</f>
        <v/>
      </c>
      <c r="K4699" s="147" t="str">
        <f>IF('TSA Input'!$J4674="","",IF('TSA Input'!$J4674="Yes",'TSA Input'!$I4674,""))</f>
        <v/>
      </c>
      <c r="L4699" s="147" t="str">
        <f>IF('TSA Input'!$J4674="","",IF('TSA Input'!$J4674="Yes",'TSA Input'!$E4674,""))</f>
        <v/>
      </c>
      <c r="M4699" s="45" t="str">
        <f t="shared" si="3"/>
        <v/>
      </c>
      <c r="N4699" s="48"/>
      <c r="O4699" s="49"/>
      <c r="P4699" s="148" t="s">
        <v>31</v>
      </c>
      <c r="Q4699" s="149" t="s">
        <v>31</v>
      </c>
      <c r="R4699" s="1"/>
    </row>
    <row r="4700" spans="1:18" ht="15.75" hidden="1" customHeight="1">
      <c r="A4700" s="1" t="str">
        <f t="shared" si="1"/>
        <v/>
      </c>
      <c r="B4700" s="1"/>
      <c r="C4700" s="38" t="str">
        <f>IF('TSA Input'!J4675="","",IF('TSA Input'!J4675="Yes",'TSA Input'!B4675,"Ineligible"))</f>
        <v/>
      </c>
      <c r="D4700" s="39" t="str">
        <f>IF('TSA Input'!J4675="","",IF('TSA Input'!J4675="Yes",'TSA Input'!H4675,""))</f>
        <v/>
      </c>
      <c r="E4700" s="40" t="str">
        <f>IF('TSA Input'!J4675="","",IF('TSA Input'!J4675="Yes",'TSA Input'!G4675,""))</f>
        <v/>
      </c>
      <c r="F4700" s="42" t="str">
        <f>IF('TSA Input'!J4675="","",IF('TSA Input'!J4675="Yes",'TSA Input'!C4675,""))</f>
        <v/>
      </c>
      <c r="G4700" s="43" t="str">
        <f>IF('TSA Input'!J4675="","",IF('TSA Input'!J4675="Yes",'TSA Input'!I4675,""))</f>
        <v/>
      </c>
      <c r="H4700" s="43" t="str">
        <f>IF('TSA Input'!J4675="","",IF('TSA Input'!J4675="Yes",'TSA Input'!E4675,""))</f>
        <v/>
      </c>
      <c r="I4700" s="45" t="str">
        <f t="shared" si="2"/>
        <v/>
      </c>
      <c r="J4700" s="146" t="str">
        <f>IF('TSA Input'!$J4675="","",IF('TSA Input'!$J4675="Yes",'TSA Input'!$C4675,""))</f>
        <v/>
      </c>
      <c r="K4700" s="147" t="str">
        <f>IF('TSA Input'!$J4675="","",IF('TSA Input'!$J4675="Yes",'TSA Input'!$I4675,""))</f>
        <v/>
      </c>
      <c r="L4700" s="147" t="str">
        <f>IF('TSA Input'!$J4675="","",IF('TSA Input'!$J4675="Yes",'TSA Input'!$E4675,""))</f>
        <v/>
      </c>
      <c r="M4700" s="45" t="str">
        <f t="shared" si="3"/>
        <v/>
      </c>
      <c r="N4700" s="48"/>
      <c r="O4700" s="49"/>
      <c r="P4700" s="148" t="s">
        <v>31</v>
      </c>
      <c r="Q4700" s="149" t="s">
        <v>31</v>
      </c>
      <c r="R4700" s="1"/>
    </row>
    <row r="4701" spans="1:18" ht="15.75" hidden="1" customHeight="1">
      <c r="A4701" s="1" t="str">
        <f t="shared" si="1"/>
        <v/>
      </c>
      <c r="B4701" s="1"/>
      <c r="C4701" s="38" t="str">
        <f>IF('TSA Input'!J4676="","",IF('TSA Input'!J4676="Yes",'TSA Input'!B4676,"Ineligible"))</f>
        <v/>
      </c>
      <c r="D4701" s="39" t="str">
        <f>IF('TSA Input'!J4676="","",IF('TSA Input'!J4676="Yes",'TSA Input'!H4676,""))</f>
        <v/>
      </c>
      <c r="E4701" s="40" t="str">
        <f>IF('TSA Input'!J4676="","",IF('TSA Input'!J4676="Yes",'TSA Input'!G4676,""))</f>
        <v/>
      </c>
      <c r="F4701" s="42" t="str">
        <f>IF('TSA Input'!J4676="","",IF('TSA Input'!J4676="Yes",'TSA Input'!C4676,""))</f>
        <v/>
      </c>
      <c r="G4701" s="43" t="str">
        <f>IF('TSA Input'!J4676="","",IF('TSA Input'!J4676="Yes",'TSA Input'!I4676,""))</f>
        <v/>
      </c>
      <c r="H4701" s="43" t="str">
        <f>IF('TSA Input'!J4676="","",IF('TSA Input'!J4676="Yes",'TSA Input'!E4676,""))</f>
        <v/>
      </c>
      <c r="I4701" s="45" t="str">
        <f t="shared" si="2"/>
        <v/>
      </c>
      <c r="J4701" s="146" t="str">
        <f>IF('TSA Input'!$J4676="","",IF('TSA Input'!$J4676="Yes",'TSA Input'!$C4676,""))</f>
        <v/>
      </c>
      <c r="K4701" s="147" t="str">
        <f>IF('TSA Input'!$J4676="","",IF('TSA Input'!$J4676="Yes",'TSA Input'!$I4676,""))</f>
        <v/>
      </c>
      <c r="L4701" s="147" t="str">
        <f>IF('TSA Input'!$J4676="","",IF('TSA Input'!$J4676="Yes",'TSA Input'!$E4676,""))</f>
        <v/>
      </c>
      <c r="M4701" s="45" t="str">
        <f t="shared" si="3"/>
        <v/>
      </c>
      <c r="N4701" s="48"/>
      <c r="O4701" s="49"/>
      <c r="P4701" s="148" t="s">
        <v>31</v>
      </c>
      <c r="Q4701" s="149" t="s">
        <v>31</v>
      </c>
      <c r="R4701" s="1"/>
    </row>
    <row r="4702" spans="1:18" ht="15.75" hidden="1" customHeight="1">
      <c r="A4702" s="1" t="str">
        <f t="shared" si="1"/>
        <v/>
      </c>
      <c r="B4702" s="1"/>
      <c r="C4702" s="38" t="str">
        <f>IF('TSA Input'!J4677="","",IF('TSA Input'!J4677="Yes",'TSA Input'!B4677,"Ineligible"))</f>
        <v/>
      </c>
      <c r="D4702" s="39" t="str">
        <f>IF('TSA Input'!J4677="","",IF('TSA Input'!J4677="Yes",'TSA Input'!H4677,""))</f>
        <v/>
      </c>
      <c r="E4702" s="40" t="str">
        <f>IF('TSA Input'!J4677="","",IF('TSA Input'!J4677="Yes",'TSA Input'!G4677,""))</f>
        <v/>
      </c>
      <c r="F4702" s="42" t="str">
        <f>IF('TSA Input'!J4677="","",IF('TSA Input'!J4677="Yes",'TSA Input'!C4677,""))</f>
        <v/>
      </c>
      <c r="G4702" s="43" t="str">
        <f>IF('TSA Input'!J4677="","",IF('TSA Input'!J4677="Yes",'TSA Input'!I4677,""))</f>
        <v/>
      </c>
      <c r="H4702" s="43" t="str">
        <f>IF('TSA Input'!J4677="","",IF('TSA Input'!J4677="Yes",'TSA Input'!E4677,""))</f>
        <v/>
      </c>
      <c r="I4702" s="45" t="str">
        <f t="shared" si="2"/>
        <v/>
      </c>
      <c r="J4702" s="146" t="str">
        <f>IF('TSA Input'!$J4677="","",IF('TSA Input'!$J4677="Yes",'TSA Input'!$C4677,""))</f>
        <v/>
      </c>
      <c r="K4702" s="147" t="str">
        <f>IF('TSA Input'!$J4677="","",IF('TSA Input'!$J4677="Yes",'TSA Input'!$I4677,""))</f>
        <v/>
      </c>
      <c r="L4702" s="147" t="str">
        <f>IF('TSA Input'!$J4677="","",IF('TSA Input'!$J4677="Yes",'TSA Input'!$E4677,""))</f>
        <v/>
      </c>
      <c r="M4702" s="45" t="str">
        <f t="shared" si="3"/>
        <v/>
      </c>
      <c r="N4702" s="48"/>
      <c r="O4702" s="49"/>
      <c r="P4702" s="148" t="s">
        <v>31</v>
      </c>
      <c r="Q4702" s="149" t="s">
        <v>31</v>
      </c>
      <c r="R4702" s="1"/>
    </row>
    <row r="4703" spans="1:18" ht="15.75" hidden="1" customHeight="1">
      <c r="A4703" s="1" t="str">
        <f t="shared" si="1"/>
        <v/>
      </c>
      <c r="B4703" s="1"/>
      <c r="C4703" s="38" t="str">
        <f>IF('TSA Input'!J4678="","",IF('TSA Input'!J4678="Yes",'TSA Input'!B4678,"Ineligible"))</f>
        <v/>
      </c>
      <c r="D4703" s="39" t="str">
        <f>IF('TSA Input'!J4678="","",IF('TSA Input'!J4678="Yes",'TSA Input'!H4678,""))</f>
        <v/>
      </c>
      <c r="E4703" s="40" t="str">
        <f>IF('TSA Input'!J4678="","",IF('TSA Input'!J4678="Yes",'TSA Input'!G4678,""))</f>
        <v/>
      </c>
      <c r="F4703" s="42" t="str">
        <f>IF('TSA Input'!J4678="","",IF('TSA Input'!J4678="Yes",'TSA Input'!C4678,""))</f>
        <v/>
      </c>
      <c r="G4703" s="43" t="str">
        <f>IF('TSA Input'!J4678="","",IF('TSA Input'!J4678="Yes",'TSA Input'!I4678,""))</f>
        <v/>
      </c>
      <c r="H4703" s="43" t="str">
        <f>IF('TSA Input'!J4678="","",IF('TSA Input'!J4678="Yes",'TSA Input'!E4678,""))</f>
        <v/>
      </c>
      <c r="I4703" s="45" t="str">
        <f t="shared" si="2"/>
        <v/>
      </c>
      <c r="J4703" s="146" t="str">
        <f>IF('TSA Input'!$J4678="","",IF('TSA Input'!$J4678="Yes",'TSA Input'!$C4678,""))</f>
        <v/>
      </c>
      <c r="K4703" s="147" t="str">
        <f>IF('TSA Input'!$J4678="","",IF('TSA Input'!$J4678="Yes",'TSA Input'!$I4678,""))</f>
        <v/>
      </c>
      <c r="L4703" s="147" t="str">
        <f>IF('TSA Input'!$J4678="","",IF('TSA Input'!$J4678="Yes",'TSA Input'!$E4678,""))</f>
        <v/>
      </c>
      <c r="M4703" s="45" t="str">
        <f t="shared" si="3"/>
        <v/>
      </c>
      <c r="N4703" s="48"/>
      <c r="O4703" s="49"/>
      <c r="P4703" s="148" t="s">
        <v>31</v>
      </c>
      <c r="Q4703" s="149" t="s">
        <v>31</v>
      </c>
      <c r="R4703" s="1"/>
    </row>
    <row r="4704" spans="1:18" ht="15.75" hidden="1" customHeight="1">
      <c r="A4704" s="1" t="str">
        <f t="shared" si="1"/>
        <v/>
      </c>
      <c r="B4704" s="1"/>
      <c r="C4704" s="38" t="str">
        <f>IF('TSA Input'!J4679="","",IF('TSA Input'!J4679="Yes",'TSA Input'!B4679,"Ineligible"))</f>
        <v/>
      </c>
      <c r="D4704" s="39" t="str">
        <f>IF('TSA Input'!J4679="","",IF('TSA Input'!J4679="Yes",'TSA Input'!H4679,""))</f>
        <v/>
      </c>
      <c r="E4704" s="40" t="str">
        <f>IF('TSA Input'!J4679="","",IF('TSA Input'!J4679="Yes",'TSA Input'!G4679,""))</f>
        <v/>
      </c>
      <c r="F4704" s="42" t="str">
        <f>IF('TSA Input'!J4679="","",IF('TSA Input'!J4679="Yes",'TSA Input'!C4679,""))</f>
        <v/>
      </c>
      <c r="G4704" s="43" t="str">
        <f>IF('TSA Input'!J4679="","",IF('TSA Input'!J4679="Yes",'TSA Input'!I4679,""))</f>
        <v/>
      </c>
      <c r="H4704" s="43" t="str">
        <f>IF('TSA Input'!J4679="","",IF('TSA Input'!J4679="Yes",'TSA Input'!E4679,""))</f>
        <v/>
      </c>
      <c r="I4704" s="45" t="str">
        <f t="shared" si="2"/>
        <v/>
      </c>
      <c r="J4704" s="146" t="str">
        <f>IF('TSA Input'!$J4679="","",IF('TSA Input'!$J4679="Yes",'TSA Input'!$C4679,""))</f>
        <v/>
      </c>
      <c r="K4704" s="147" t="str">
        <f>IF('TSA Input'!$J4679="","",IF('TSA Input'!$J4679="Yes",'TSA Input'!$I4679,""))</f>
        <v/>
      </c>
      <c r="L4704" s="147" t="str">
        <f>IF('TSA Input'!$J4679="","",IF('TSA Input'!$J4679="Yes",'TSA Input'!$E4679,""))</f>
        <v/>
      </c>
      <c r="M4704" s="45" t="str">
        <f t="shared" si="3"/>
        <v/>
      </c>
      <c r="N4704" s="48"/>
      <c r="O4704" s="49"/>
      <c r="P4704" s="148" t="s">
        <v>31</v>
      </c>
      <c r="Q4704" s="149" t="s">
        <v>31</v>
      </c>
      <c r="R4704" s="1"/>
    </row>
    <row r="4705" spans="1:18" ht="15.75" hidden="1" customHeight="1">
      <c r="A4705" s="1" t="str">
        <f t="shared" si="1"/>
        <v/>
      </c>
      <c r="B4705" s="1"/>
      <c r="C4705" s="38" t="str">
        <f>IF('TSA Input'!J4680="","",IF('TSA Input'!J4680="Yes",'TSA Input'!B4680,"Ineligible"))</f>
        <v/>
      </c>
      <c r="D4705" s="39" t="str">
        <f>IF('TSA Input'!J4680="","",IF('TSA Input'!J4680="Yes",'TSA Input'!H4680,""))</f>
        <v/>
      </c>
      <c r="E4705" s="40" t="str">
        <f>IF('TSA Input'!J4680="","",IF('TSA Input'!J4680="Yes",'TSA Input'!G4680,""))</f>
        <v/>
      </c>
      <c r="F4705" s="42" t="str">
        <f>IF('TSA Input'!J4680="","",IF('TSA Input'!J4680="Yes",'TSA Input'!C4680,""))</f>
        <v/>
      </c>
      <c r="G4705" s="43" t="str">
        <f>IF('TSA Input'!J4680="","",IF('TSA Input'!J4680="Yes",'TSA Input'!I4680,""))</f>
        <v/>
      </c>
      <c r="H4705" s="43" t="str">
        <f>IF('TSA Input'!J4680="","",IF('TSA Input'!J4680="Yes",'TSA Input'!E4680,""))</f>
        <v/>
      </c>
      <c r="I4705" s="45" t="str">
        <f t="shared" si="2"/>
        <v/>
      </c>
      <c r="J4705" s="146" t="str">
        <f>IF('TSA Input'!$J4680="","",IF('TSA Input'!$J4680="Yes",'TSA Input'!$C4680,""))</f>
        <v/>
      </c>
      <c r="K4705" s="147" t="str">
        <f>IF('TSA Input'!$J4680="","",IF('TSA Input'!$J4680="Yes",'TSA Input'!$I4680,""))</f>
        <v/>
      </c>
      <c r="L4705" s="147" t="str">
        <f>IF('TSA Input'!$J4680="","",IF('TSA Input'!$J4680="Yes",'TSA Input'!$E4680,""))</f>
        <v/>
      </c>
      <c r="M4705" s="45" t="str">
        <f t="shared" si="3"/>
        <v/>
      </c>
      <c r="N4705" s="48"/>
      <c r="O4705" s="49"/>
      <c r="P4705" s="148" t="s">
        <v>31</v>
      </c>
      <c r="Q4705" s="149" t="s">
        <v>31</v>
      </c>
      <c r="R4705" s="1"/>
    </row>
    <row r="4706" spans="1:18" ht="15.75" hidden="1" customHeight="1">
      <c r="A4706" s="1" t="str">
        <f t="shared" si="1"/>
        <v/>
      </c>
      <c r="B4706" s="1"/>
      <c r="C4706" s="38" t="str">
        <f>IF('TSA Input'!J4681="","",IF('TSA Input'!J4681="Yes",'TSA Input'!B4681,"Ineligible"))</f>
        <v/>
      </c>
      <c r="D4706" s="39" t="str">
        <f>IF('TSA Input'!J4681="","",IF('TSA Input'!J4681="Yes",'TSA Input'!H4681,""))</f>
        <v/>
      </c>
      <c r="E4706" s="40" t="str">
        <f>IF('TSA Input'!J4681="","",IF('TSA Input'!J4681="Yes",'TSA Input'!G4681,""))</f>
        <v/>
      </c>
      <c r="F4706" s="42" t="str">
        <f>IF('TSA Input'!J4681="","",IF('TSA Input'!J4681="Yes",'TSA Input'!C4681,""))</f>
        <v/>
      </c>
      <c r="G4706" s="43" t="str">
        <f>IF('TSA Input'!J4681="","",IF('TSA Input'!J4681="Yes",'TSA Input'!I4681,""))</f>
        <v/>
      </c>
      <c r="H4706" s="43" t="str">
        <f>IF('TSA Input'!J4681="","",IF('TSA Input'!J4681="Yes",'TSA Input'!E4681,""))</f>
        <v/>
      </c>
      <c r="I4706" s="45" t="str">
        <f t="shared" si="2"/>
        <v/>
      </c>
      <c r="J4706" s="146" t="str">
        <f>IF('TSA Input'!$J4681="","",IF('TSA Input'!$J4681="Yes",'TSA Input'!$C4681,""))</f>
        <v/>
      </c>
      <c r="K4706" s="147" t="str">
        <f>IF('TSA Input'!$J4681="","",IF('TSA Input'!$J4681="Yes",'TSA Input'!$I4681,""))</f>
        <v/>
      </c>
      <c r="L4706" s="147" t="str">
        <f>IF('TSA Input'!$J4681="","",IF('TSA Input'!$J4681="Yes",'TSA Input'!$E4681,""))</f>
        <v/>
      </c>
      <c r="M4706" s="45" t="str">
        <f t="shared" si="3"/>
        <v/>
      </c>
      <c r="N4706" s="48"/>
      <c r="O4706" s="49"/>
      <c r="P4706" s="148" t="s">
        <v>31</v>
      </c>
      <c r="Q4706" s="149" t="s">
        <v>31</v>
      </c>
      <c r="R4706" s="1"/>
    </row>
    <row r="4707" spans="1:18" ht="15.75" hidden="1" customHeight="1">
      <c r="A4707" s="1" t="str">
        <f t="shared" si="1"/>
        <v/>
      </c>
      <c r="B4707" s="1"/>
      <c r="C4707" s="38" t="str">
        <f>IF('TSA Input'!J4682="","",IF('TSA Input'!J4682="Yes",'TSA Input'!B4682,"Ineligible"))</f>
        <v/>
      </c>
      <c r="D4707" s="39" t="str">
        <f>IF('TSA Input'!J4682="","",IF('TSA Input'!J4682="Yes",'TSA Input'!H4682,""))</f>
        <v/>
      </c>
      <c r="E4707" s="40" t="str">
        <f>IF('TSA Input'!J4682="","",IF('TSA Input'!J4682="Yes",'TSA Input'!G4682,""))</f>
        <v/>
      </c>
      <c r="F4707" s="42" t="str">
        <f>IF('TSA Input'!J4682="","",IF('TSA Input'!J4682="Yes",'TSA Input'!C4682,""))</f>
        <v/>
      </c>
      <c r="G4707" s="43" t="str">
        <f>IF('TSA Input'!J4682="","",IF('TSA Input'!J4682="Yes",'TSA Input'!I4682,""))</f>
        <v/>
      </c>
      <c r="H4707" s="43" t="str">
        <f>IF('TSA Input'!J4682="","",IF('TSA Input'!J4682="Yes",'TSA Input'!E4682,""))</f>
        <v/>
      </c>
      <c r="I4707" s="45" t="str">
        <f t="shared" si="2"/>
        <v/>
      </c>
      <c r="J4707" s="146" t="str">
        <f>IF('TSA Input'!$J4682="","",IF('TSA Input'!$J4682="Yes",'TSA Input'!$C4682,""))</f>
        <v/>
      </c>
      <c r="K4707" s="147" t="str">
        <f>IF('TSA Input'!$J4682="","",IF('TSA Input'!$J4682="Yes",'TSA Input'!$I4682,""))</f>
        <v/>
      </c>
      <c r="L4707" s="147" t="str">
        <f>IF('TSA Input'!$J4682="","",IF('TSA Input'!$J4682="Yes",'TSA Input'!$E4682,""))</f>
        <v/>
      </c>
      <c r="M4707" s="45" t="str">
        <f t="shared" si="3"/>
        <v/>
      </c>
      <c r="N4707" s="48"/>
      <c r="O4707" s="49"/>
      <c r="P4707" s="148" t="s">
        <v>31</v>
      </c>
      <c r="Q4707" s="149" t="s">
        <v>31</v>
      </c>
      <c r="R4707" s="1"/>
    </row>
    <row r="4708" spans="1:18" ht="15.75" hidden="1" customHeight="1">
      <c r="A4708" s="1" t="str">
        <f t="shared" si="1"/>
        <v/>
      </c>
      <c r="B4708" s="1"/>
      <c r="C4708" s="38" t="str">
        <f>IF('TSA Input'!J4683="","",IF('TSA Input'!J4683="Yes",'TSA Input'!B4683,"Ineligible"))</f>
        <v/>
      </c>
      <c r="D4708" s="39" t="str">
        <f>IF('TSA Input'!J4683="","",IF('TSA Input'!J4683="Yes",'TSA Input'!H4683,""))</f>
        <v/>
      </c>
      <c r="E4708" s="40" t="str">
        <f>IF('TSA Input'!J4683="","",IF('TSA Input'!J4683="Yes",'TSA Input'!G4683,""))</f>
        <v/>
      </c>
      <c r="F4708" s="42" t="str">
        <f>IF('TSA Input'!J4683="","",IF('TSA Input'!J4683="Yes",'TSA Input'!C4683,""))</f>
        <v/>
      </c>
      <c r="G4708" s="43" t="str">
        <f>IF('TSA Input'!J4683="","",IF('TSA Input'!J4683="Yes",'TSA Input'!I4683,""))</f>
        <v/>
      </c>
      <c r="H4708" s="43" t="str">
        <f>IF('TSA Input'!J4683="","",IF('TSA Input'!J4683="Yes",'TSA Input'!E4683,""))</f>
        <v/>
      </c>
      <c r="I4708" s="45" t="str">
        <f t="shared" si="2"/>
        <v/>
      </c>
      <c r="J4708" s="146" t="str">
        <f>IF('TSA Input'!$J4683="","",IF('TSA Input'!$J4683="Yes",'TSA Input'!$C4683,""))</f>
        <v/>
      </c>
      <c r="K4708" s="147" t="str">
        <f>IF('TSA Input'!$J4683="","",IF('TSA Input'!$J4683="Yes",'TSA Input'!$I4683,""))</f>
        <v/>
      </c>
      <c r="L4708" s="147" t="str">
        <f>IF('TSA Input'!$J4683="","",IF('TSA Input'!$J4683="Yes",'TSA Input'!$E4683,""))</f>
        <v/>
      </c>
      <c r="M4708" s="45" t="str">
        <f t="shared" si="3"/>
        <v/>
      </c>
      <c r="N4708" s="48"/>
      <c r="O4708" s="49"/>
      <c r="P4708" s="148" t="s">
        <v>31</v>
      </c>
      <c r="Q4708" s="149" t="s">
        <v>31</v>
      </c>
      <c r="R4708" s="1"/>
    </row>
    <row r="4709" spans="1:18" ht="15.75" hidden="1" customHeight="1">
      <c r="A4709" s="1" t="str">
        <f t="shared" si="1"/>
        <v/>
      </c>
      <c r="B4709" s="1"/>
      <c r="C4709" s="38" t="str">
        <f>IF('TSA Input'!J4684="","",IF('TSA Input'!J4684="Yes",'TSA Input'!B4684,"Ineligible"))</f>
        <v/>
      </c>
      <c r="D4709" s="39" t="str">
        <f>IF('TSA Input'!J4684="","",IF('TSA Input'!J4684="Yes",'TSA Input'!H4684,""))</f>
        <v/>
      </c>
      <c r="E4709" s="40" t="str">
        <f>IF('TSA Input'!J4684="","",IF('TSA Input'!J4684="Yes",'TSA Input'!G4684,""))</f>
        <v/>
      </c>
      <c r="F4709" s="42" t="str">
        <f>IF('TSA Input'!J4684="","",IF('TSA Input'!J4684="Yes",'TSA Input'!C4684,""))</f>
        <v/>
      </c>
      <c r="G4709" s="43" t="str">
        <f>IF('TSA Input'!J4684="","",IF('TSA Input'!J4684="Yes",'TSA Input'!I4684,""))</f>
        <v/>
      </c>
      <c r="H4709" s="43" t="str">
        <f>IF('TSA Input'!J4684="","",IF('TSA Input'!J4684="Yes",'TSA Input'!E4684,""))</f>
        <v/>
      </c>
      <c r="I4709" s="45" t="str">
        <f t="shared" si="2"/>
        <v/>
      </c>
      <c r="J4709" s="146" t="str">
        <f>IF('TSA Input'!$J4684="","",IF('TSA Input'!$J4684="Yes",'TSA Input'!$C4684,""))</f>
        <v/>
      </c>
      <c r="K4709" s="147" t="str">
        <f>IF('TSA Input'!$J4684="","",IF('TSA Input'!$J4684="Yes",'TSA Input'!$I4684,""))</f>
        <v/>
      </c>
      <c r="L4709" s="147" t="str">
        <f>IF('TSA Input'!$J4684="","",IF('TSA Input'!$J4684="Yes",'TSA Input'!$E4684,""))</f>
        <v/>
      </c>
      <c r="M4709" s="45" t="str">
        <f t="shared" si="3"/>
        <v/>
      </c>
      <c r="N4709" s="48"/>
      <c r="O4709" s="49"/>
      <c r="P4709" s="148" t="s">
        <v>31</v>
      </c>
      <c r="Q4709" s="149" t="s">
        <v>31</v>
      </c>
      <c r="R4709" s="1"/>
    </row>
    <row r="4710" spans="1:18" ht="15.75" hidden="1" customHeight="1">
      <c r="A4710" s="1" t="str">
        <f t="shared" si="1"/>
        <v/>
      </c>
      <c r="B4710" s="1"/>
      <c r="C4710" s="38" t="str">
        <f>IF('TSA Input'!J4685="","",IF('TSA Input'!J4685="Yes",'TSA Input'!B4685,"Ineligible"))</f>
        <v/>
      </c>
      <c r="D4710" s="39" t="str">
        <f>IF('TSA Input'!J4685="","",IF('TSA Input'!J4685="Yes",'TSA Input'!H4685,""))</f>
        <v/>
      </c>
      <c r="E4710" s="40" t="str">
        <f>IF('TSA Input'!J4685="","",IF('TSA Input'!J4685="Yes",'TSA Input'!G4685,""))</f>
        <v/>
      </c>
      <c r="F4710" s="42" t="str">
        <f>IF('TSA Input'!J4685="","",IF('TSA Input'!J4685="Yes",'TSA Input'!C4685,""))</f>
        <v/>
      </c>
      <c r="G4710" s="43" t="str">
        <f>IF('TSA Input'!J4685="","",IF('TSA Input'!J4685="Yes",'TSA Input'!I4685,""))</f>
        <v/>
      </c>
      <c r="H4710" s="43" t="str">
        <f>IF('TSA Input'!J4685="","",IF('TSA Input'!J4685="Yes",'TSA Input'!E4685,""))</f>
        <v/>
      </c>
      <c r="I4710" s="45" t="str">
        <f t="shared" si="2"/>
        <v/>
      </c>
      <c r="J4710" s="146" t="str">
        <f>IF('TSA Input'!$J4685="","",IF('TSA Input'!$J4685="Yes",'TSA Input'!$C4685,""))</f>
        <v/>
      </c>
      <c r="K4710" s="147" t="str">
        <f>IF('TSA Input'!$J4685="","",IF('TSA Input'!$J4685="Yes",'TSA Input'!$I4685,""))</f>
        <v/>
      </c>
      <c r="L4710" s="147" t="str">
        <f>IF('TSA Input'!$J4685="","",IF('TSA Input'!$J4685="Yes",'TSA Input'!$E4685,""))</f>
        <v/>
      </c>
      <c r="M4710" s="45" t="str">
        <f t="shared" si="3"/>
        <v/>
      </c>
      <c r="N4710" s="48"/>
      <c r="O4710" s="49"/>
      <c r="P4710" s="148" t="s">
        <v>31</v>
      </c>
      <c r="Q4710" s="149" t="s">
        <v>31</v>
      </c>
      <c r="R4710" s="1"/>
    </row>
    <row r="4711" spans="1:18" ht="15.75" hidden="1" customHeight="1">
      <c r="A4711" s="1" t="str">
        <f t="shared" si="1"/>
        <v/>
      </c>
      <c r="B4711" s="1"/>
      <c r="C4711" s="38" t="str">
        <f>IF('TSA Input'!J4686="","",IF('TSA Input'!J4686="Yes",'TSA Input'!B4686,"Ineligible"))</f>
        <v/>
      </c>
      <c r="D4711" s="39" t="str">
        <f>IF('TSA Input'!J4686="","",IF('TSA Input'!J4686="Yes",'TSA Input'!H4686,""))</f>
        <v/>
      </c>
      <c r="E4711" s="40" t="str">
        <f>IF('TSA Input'!J4686="","",IF('TSA Input'!J4686="Yes",'TSA Input'!G4686,""))</f>
        <v/>
      </c>
      <c r="F4711" s="42" t="str">
        <f>IF('TSA Input'!J4686="","",IF('TSA Input'!J4686="Yes",'TSA Input'!C4686,""))</f>
        <v/>
      </c>
      <c r="G4711" s="43" t="str">
        <f>IF('TSA Input'!J4686="","",IF('TSA Input'!J4686="Yes",'TSA Input'!I4686,""))</f>
        <v/>
      </c>
      <c r="H4711" s="43" t="str">
        <f>IF('TSA Input'!J4686="","",IF('TSA Input'!J4686="Yes",'TSA Input'!E4686,""))</f>
        <v/>
      </c>
      <c r="I4711" s="45" t="str">
        <f t="shared" si="2"/>
        <v/>
      </c>
      <c r="J4711" s="146" t="str">
        <f>IF('TSA Input'!$J4686="","",IF('TSA Input'!$J4686="Yes",'TSA Input'!$C4686,""))</f>
        <v/>
      </c>
      <c r="K4711" s="147" t="str">
        <f>IF('TSA Input'!$J4686="","",IF('TSA Input'!$J4686="Yes",'TSA Input'!$I4686,""))</f>
        <v/>
      </c>
      <c r="L4711" s="147" t="str">
        <f>IF('TSA Input'!$J4686="","",IF('TSA Input'!$J4686="Yes",'TSA Input'!$E4686,""))</f>
        <v/>
      </c>
      <c r="M4711" s="45" t="str">
        <f t="shared" si="3"/>
        <v/>
      </c>
      <c r="N4711" s="48"/>
      <c r="O4711" s="49"/>
      <c r="P4711" s="148" t="s">
        <v>31</v>
      </c>
      <c r="Q4711" s="149" t="s">
        <v>31</v>
      </c>
      <c r="R4711" s="1"/>
    </row>
    <row r="4712" spans="1:18" ht="15.75" hidden="1" customHeight="1">
      <c r="A4712" s="1" t="str">
        <f t="shared" si="1"/>
        <v/>
      </c>
      <c r="B4712" s="1"/>
      <c r="C4712" s="38" t="str">
        <f>IF('TSA Input'!J4687="","",IF('TSA Input'!J4687="Yes",'TSA Input'!B4687,"Ineligible"))</f>
        <v/>
      </c>
      <c r="D4712" s="39" t="str">
        <f>IF('TSA Input'!J4687="","",IF('TSA Input'!J4687="Yes",'TSA Input'!H4687,""))</f>
        <v/>
      </c>
      <c r="E4712" s="40" t="str">
        <f>IF('TSA Input'!J4687="","",IF('TSA Input'!J4687="Yes",'TSA Input'!G4687,""))</f>
        <v/>
      </c>
      <c r="F4712" s="42" t="str">
        <f>IF('TSA Input'!J4687="","",IF('TSA Input'!J4687="Yes",'TSA Input'!C4687,""))</f>
        <v/>
      </c>
      <c r="G4712" s="43" t="str">
        <f>IF('TSA Input'!J4687="","",IF('TSA Input'!J4687="Yes",'TSA Input'!I4687,""))</f>
        <v/>
      </c>
      <c r="H4712" s="43" t="str">
        <f>IF('TSA Input'!J4687="","",IF('TSA Input'!J4687="Yes",'TSA Input'!E4687,""))</f>
        <v/>
      </c>
      <c r="I4712" s="45" t="str">
        <f t="shared" si="2"/>
        <v/>
      </c>
      <c r="J4712" s="146" t="str">
        <f>IF('TSA Input'!$J4687="","",IF('TSA Input'!$J4687="Yes",'TSA Input'!$C4687,""))</f>
        <v/>
      </c>
      <c r="K4712" s="147" t="str">
        <f>IF('TSA Input'!$J4687="","",IF('TSA Input'!$J4687="Yes",'TSA Input'!$I4687,""))</f>
        <v/>
      </c>
      <c r="L4712" s="147" t="str">
        <f>IF('TSA Input'!$J4687="","",IF('TSA Input'!$J4687="Yes",'TSA Input'!$E4687,""))</f>
        <v/>
      </c>
      <c r="M4712" s="45" t="str">
        <f t="shared" si="3"/>
        <v/>
      </c>
      <c r="N4712" s="48"/>
      <c r="O4712" s="49"/>
      <c r="P4712" s="148" t="s">
        <v>31</v>
      </c>
      <c r="Q4712" s="149" t="s">
        <v>31</v>
      </c>
      <c r="R4712" s="1"/>
    </row>
    <row r="4713" spans="1:18" ht="15.75" hidden="1" customHeight="1">
      <c r="A4713" s="1" t="str">
        <f t="shared" si="1"/>
        <v/>
      </c>
      <c r="B4713" s="1"/>
      <c r="C4713" s="38" t="str">
        <f>IF('TSA Input'!J4688="","",IF('TSA Input'!J4688="Yes",'TSA Input'!B4688,"Ineligible"))</f>
        <v/>
      </c>
      <c r="D4713" s="39" t="str">
        <f>IF('TSA Input'!J4688="","",IF('TSA Input'!J4688="Yes",'TSA Input'!H4688,""))</f>
        <v/>
      </c>
      <c r="E4713" s="40" t="str">
        <f>IF('TSA Input'!J4688="","",IF('TSA Input'!J4688="Yes",'TSA Input'!G4688,""))</f>
        <v/>
      </c>
      <c r="F4713" s="42" t="str">
        <f>IF('TSA Input'!J4688="","",IF('TSA Input'!J4688="Yes",'TSA Input'!C4688,""))</f>
        <v/>
      </c>
      <c r="G4713" s="43" t="str">
        <f>IF('TSA Input'!J4688="","",IF('TSA Input'!J4688="Yes",'TSA Input'!I4688,""))</f>
        <v/>
      </c>
      <c r="H4713" s="43" t="str">
        <f>IF('TSA Input'!J4688="","",IF('TSA Input'!J4688="Yes",'TSA Input'!E4688,""))</f>
        <v/>
      </c>
      <c r="I4713" s="45" t="str">
        <f t="shared" si="2"/>
        <v/>
      </c>
      <c r="J4713" s="146" t="str">
        <f>IF('TSA Input'!$J4688="","",IF('TSA Input'!$J4688="Yes",'TSA Input'!$C4688,""))</f>
        <v/>
      </c>
      <c r="K4713" s="147" t="str">
        <f>IF('TSA Input'!$J4688="","",IF('TSA Input'!$J4688="Yes",'TSA Input'!$I4688,""))</f>
        <v/>
      </c>
      <c r="L4713" s="147" t="str">
        <f>IF('TSA Input'!$J4688="","",IF('TSA Input'!$J4688="Yes",'TSA Input'!$E4688,""))</f>
        <v/>
      </c>
      <c r="M4713" s="45" t="str">
        <f t="shared" si="3"/>
        <v/>
      </c>
      <c r="N4713" s="48"/>
      <c r="O4713" s="49"/>
      <c r="P4713" s="148" t="s">
        <v>31</v>
      </c>
      <c r="Q4713" s="149" t="s">
        <v>31</v>
      </c>
      <c r="R4713" s="1"/>
    </row>
    <row r="4714" spans="1:18" ht="15.75" hidden="1" customHeight="1">
      <c r="A4714" s="1" t="str">
        <f t="shared" si="1"/>
        <v/>
      </c>
      <c r="B4714" s="1"/>
      <c r="C4714" s="38" t="str">
        <f>IF('TSA Input'!J4689="","",IF('TSA Input'!J4689="Yes",'TSA Input'!B4689,"Ineligible"))</f>
        <v/>
      </c>
      <c r="D4714" s="39" t="str">
        <f>IF('TSA Input'!J4689="","",IF('TSA Input'!J4689="Yes",'TSA Input'!H4689,""))</f>
        <v/>
      </c>
      <c r="E4714" s="40" t="str">
        <f>IF('TSA Input'!J4689="","",IF('TSA Input'!J4689="Yes",'TSA Input'!G4689,""))</f>
        <v/>
      </c>
      <c r="F4714" s="42" t="str">
        <f>IF('TSA Input'!J4689="","",IF('TSA Input'!J4689="Yes",'TSA Input'!C4689,""))</f>
        <v/>
      </c>
      <c r="G4714" s="43" t="str">
        <f>IF('TSA Input'!J4689="","",IF('TSA Input'!J4689="Yes",'TSA Input'!I4689,""))</f>
        <v/>
      </c>
      <c r="H4714" s="43" t="str">
        <f>IF('TSA Input'!J4689="","",IF('TSA Input'!J4689="Yes",'TSA Input'!E4689,""))</f>
        <v/>
      </c>
      <c r="I4714" s="45" t="str">
        <f t="shared" si="2"/>
        <v/>
      </c>
      <c r="J4714" s="146" t="str">
        <f>IF('TSA Input'!$J4689="","",IF('TSA Input'!$J4689="Yes",'TSA Input'!$C4689,""))</f>
        <v/>
      </c>
      <c r="K4714" s="147" t="str">
        <f>IF('TSA Input'!$J4689="","",IF('TSA Input'!$J4689="Yes",'TSA Input'!$I4689,""))</f>
        <v/>
      </c>
      <c r="L4714" s="147" t="str">
        <f>IF('TSA Input'!$J4689="","",IF('TSA Input'!$J4689="Yes",'TSA Input'!$E4689,""))</f>
        <v/>
      </c>
      <c r="M4714" s="45" t="str">
        <f t="shared" si="3"/>
        <v/>
      </c>
      <c r="N4714" s="48"/>
      <c r="O4714" s="49"/>
      <c r="P4714" s="148" t="s">
        <v>31</v>
      </c>
      <c r="Q4714" s="149" t="s">
        <v>31</v>
      </c>
      <c r="R4714" s="1"/>
    </row>
    <row r="4715" spans="1:18" ht="15.75" hidden="1" customHeight="1">
      <c r="A4715" s="1" t="str">
        <f t="shared" si="1"/>
        <v/>
      </c>
      <c r="B4715" s="1"/>
      <c r="C4715" s="38" t="str">
        <f>IF('TSA Input'!J4690="","",IF('TSA Input'!J4690="Yes",'TSA Input'!B4690,"Ineligible"))</f>
        <v/>
      </c>
      <c r="D4715" s="39" t="str">
        <f>IF('TSA Input'!J4690="","",IF('TSA Input'!J4690="Yes",'TSA Input'!H4690,""))</f>
        <v/>
      </c>
      <c r="E4715" s="40" t="str">
        <f>IF('TSA Input'!J4690="","",IF('TSA Input'!J4690="Yes",'TSA Input'!G4690,""))</f>
        <v/>
      </c>
      <c r="F4715" s="42" t="str">
        <f>IF('TSA Input'!J4690="","",IF('TSA Input'!J4690="Yes",'TSA Input'!C4690,""))</f>
        <v/>
      </c>
      <c r="G4715" s="43" t="str">
        <f>IF('TSA Input'!J4690="","",IF('TSA Input'!J4690="Yes",'TSA Input'!I4690,""))</f>
        <v/>
      </c>
      <c r="H4715" s="43" t="str">
        <f>IF('TSA Input'!J4690="","",IF('TSA Input'!J4690="Yes",'TSA Input'!E4690,""))</f>
        <v/>
      </c>
      <c r="I4715" s="45" t="str">
        <f t="shared" si="2"/>
        <v/>
      </c>
      <c r="J4715" s="146" t="str">
        <f>IF('TSA Input'!$J4690="","",IF('TSA Input'!$J4690="Yes",'TSA Input'!$C4690,""))</f>
        <v/>
      </c>
      <c r="K4715" s="147" t="str">
        <f>IF('TSA Input'!$J4690="","",IF('TSA Input'!$J4690="Yes",'TSA Input'!$I4690,""))</f>
        <v/>
      </c>
      <c r="L4715" s="147" t="str">
        <f>IF('TSA Input'!$J4690="","",IF('TSA Input'!$J4690="Yes",'TSA Input'!$E4690,""))</f>
        <v/>
      </c>
      <c r="M4715" s="45" t="str">
        <f t="shared" si="3"/>
        <v/>
      </c>
      <c r="N4715" s="48"/>
      <c r="O4715" s="49"/>
      <c r="P4715" s="148" t="s">
        <v>31</v>
      </c>
      <c r="Q4715" s="149" t="s">
        <v>31</v>
      </c>
      <c r="R4715" s="1"/>
    </row>
    <row r="4716" spans="1:18" ht="15.75" hidden="1" customHeight="1">
      <c r="A4716" s="1" t="str">
        <f t="shared" si="1"/>
        <v/>
      </c>
      <c r="B4716" s="1"/>
      <c r="C4716" s="38" t="str">
        <f>IF('TSA Input'!J4691="","",IF('TSA Input'!J4691="Yes",'TSA Input'!B4691,"Ineligible"))</f>
        <v/>
      </c>
      <c r="D4716" s="39" t="str">
        <f>IF('TSA Input'!J4691="","",IF('TSA Input'!J4691="Yes",'TSA Input'!H4691,""))</f>
        <v/>
      </c>
      <c r="E4716" s="40" t="str">
        <f>IF('TSA Input'!J4691="","",IF('TSA Input'!J4691="Yes",'TSA Input'!G4691,""))</f>
        <v/>
      </c>
      <c r="F4716" s="42" t="str">
        <f>IF('TSA Input'!J4691="","",IF('TSA Input'!J4691="Yes",'TSA Input'!C4691,""))</f>
        <v/>
      </c>
      <c r="G4716" s="43" t="str">
        <f>IF('TSA Input'!J4691="","",IF('TSA Input'!J4691="Yes",'TSA Input'!I4691,""))</f>
        <v/>
      </c>
      <c r="H4716" s="43" t="str">
        <f>IF('TSA Input'!J4691="","",IF('TSA Input'!J4691="Yes",'TSA Input'!E4691,""))</f>
        <v/>
      </c>
      <c r="I4716" s="45" t="str">
        <f t="shared" si="2"/>
        <v/>
      </c>
      <c r="J4716" s="146" t="str">
        <f>IF('TSA Input'!$J4691="","",IF('TSA Input'!$J4691="Yes",'TSA Input'!$C4691,""))</f>
        <v/>
      </c>
      <c r="K4716" s="147" t="str">
        <f>IF('TSA Input'!$J4691="","",IF('TSA Input'!$J4691="Yes",'TSA Input'!$I4691,""))</f>
        <v/>
      </c>
      <c r="L4716" s="147" t="str">
        <f>IF('TSA Input'!$J4691="","",IF('TSA Input'!$J4691="Yes",'TSA Input'!$E4691,""))</f>
        <v/>
      </c>
      <c r="M4716" s="45" t="str">
        <f t="shared" si="3"/>
        <v/>
      </c>
      <c r="N4716" s="48"/>
      <c r="O4716" s="49"/>
      <c r="P4716" s="148" t="s">
        <v>31</v>
      </c>
      <c r="Q4716" s="149" t="s">
        <v>31</v>
      </c>
      <c r="R4716" s="1"/>
    </row>
    <row r="4717" spans="1:18" ht="15.75" hidden="1" customHeight="1">
      <c r="A4717" s="1" t="str">
        <f t="shared" si="1"/>
        <v/>
      </c>
      <c r="B4717" s="1"/>
      <c r="C4717" s="38" t="str">
        <f>IF('TSA Input'!J4692="","",IF('TSA Input'!J4692="Yes",'TSA Input'!B4692,"Ineligible"))</f>
        <v/>
      </c>
      <c r="D4717" s="39" t="str">
        <f>IF('TSA Input'!J4692="","",IF('TSA Input'!J4692="Yes",'TSA Input'!H4692,""))</f>
        <v/>
      </c>
      <c r="E4717" s="40" t="str">
        <f>IF('TSA Input'!J4692="","",IF('TSA Input'!J4692="Yes",'TSA Input'!G4692,""))</f>
        <v/>
      </c>
      <c r="F4717" s="42" t="str">
        <f>IF('TSA Input'!J4692="","",IF('TSA Input'!J4692="Yes",'TSA Input'!C4692,""))</f>
        <v/>
      </c>
      <c r="G4717" s="43" t="str">
        <f>IF('TSA Input'!J4692="","",IF('TSA Input'!J4692="Yes",'TSA Input'!I4692,""))</f>
        <v/>
      </c>
      <c r="H4717" s="43" t="str">
        <f>IF('TSA Input'!J4692="","",IF('TSA Input'!J4692="Yes",'TSA Input'!E4692,""))</f>
        <v/>
      </c>
      <c r="I4717" s="45" t="str">
        <f t="shared" si="2"/>
        <v/>
      </c>
      <c r="J4717" s="146" t="str">
        <f>IF('TSA Input'!$J4692="","",IF('TSA Input'!$J4692="Yes",'TSA Input'!$C4692,""))</f>
        <v/>
      </c>
      <c r="K4717" s="147" t="str">
        <f>IF('TSA Input'!$J4692="","",IF('TSA Input'!$J4692="Yes",'TSA Input'!$I4692,""))</f>
        <v/>
      </c>
      <c r="L4717" s="147" t="str">
        <f>IF('TSA Input'!$J4692="","",IF('TSA Input'!$J4692="Yes",'TSA Input'!$E4692,""))</f>
        <v/>
      </c>
      <c r="M4717" s="45" t="str">
        <f t="shared" si="3"/>
        <v/>
      </c>
      <c r="N4717" s="48"/>
      <c r="O4717" s="49"/>
      <c r="P4717" s="148" t="s">
        <v>31</v>
      </c>
      <c r="Q4717" s="149" t="s">
        <v>31</v>
      </c>
      <c r="R4717" s="1"/>
    </row>
    <row r="4718" spans="1:18" ht="15.75" hidden="1" customHeight="1">
      <c r="A4718" s="1" t="str">
        <f t="shared" si="1"/>
        <v/>
      </c>
      <c r="B4718" s="1"/>
      <c r="C4718" s="38" t="str">
        <f>IF('TSA Input'!J4693="","",IF('TSA Input'!J4693="Yes",'TSA Input'!B4693,"Ineligible"))</f>
        <v/>
      </c>
      <c r="D4718" s="39" t="str">
        <f>IF('TSA Input'!J4693="","",IF('TSA Input'!J4693="Yes",'TSA Input'!H4693,""))</f>
        <v/>
      </c>
      <c r="E4718" s="40" t="str">
        <f>IF('TSA Input'!J4693="","",IF('TSA Input'!J4693="Yes",'TSA Input'!G4693,""))</f>
        <v/>
      </c>
      <c r="F4718" s="42" t="str">
        <f>IF('TSA Input'!J4693="","",IF('TSA Input'!J4693="Yes",'TSA Input'!C4693,""))</f>
        <v/>
      </c>
      <c r="G4718" s="43" t="str">
        <f>IF('TSA Input'!J4693="","",IF('TSA Input'!J4693="Yes",'TSA Input'!I4693,""))</f>
        <v/>
      </c>
      <c r="H4718" s="43" t="str">
        <f>IF('TSA Input'!J4693="","",IF('TSA Input'!J4693="Yes",'TSA Input'!E4693,""))</f>
        <v/>
      </c>
      <c r="I4718" s="45" t="str">
        <f t="shared" si="2"/>
        <v/>
      </c>
      <c r="J4718" s="146" t="str">
        <f>IF('TSA Input'!$J4693="","",IF('TSA Input'!$J4693="Yes",'TSA Input'!$C4693,""))</f>
        <v/>
      </c>
      <c r="K4718" s="147" t="str">
        <f>IF('TSA Input'!$J4693="","",IF('TSA Input'!$J4693="Yes",'TSA Input'!$I4693,""))</f>
        <v/>
      </c>
      <c r="L4718" s="147" t="str">
        <f>IF('TSA Input'!$J4693="","",IF('TSA Input'!$J4693="Yes",'TSA Input'!$E4693,""))</f>
        <v/>
      </c>
      <c r="M4718" s="45" t="str">
        <f t="shared" si="3"/>
        <v/>
      </c>
      <c r="N4718" s="48"/>
      <c r="O4718" s="49"/>
      <c r="P4718" s="148" t="s">
        <v>31</v>
      </c>
      <c r="Q4718" s="149" t="s">
        <v>31</v>
      </c>
      <c r="R4718" s="1"/>
    </row>
    <row r="4719" spans="1:18" ht="15.75" hidden="1" customHeight="1">
      <c r="A4719" s="1" t="str">
        <f t="shared" si="1"/>
        <v/>
      </c>
      <c r="B4719" s="1"/>
      <c r="C4719" s="38" t="str">
        <f>IF('TSA Input'!J4694="","",IF('TSA Input'!J4694="Yes",'TSA Input'!B4694,"Ineligible"))</f>
        <v/>
      </c>
      <c r="D4719" s="39" t="str">
        <f>IF('TSA Input'!J4694="","",IF('TSA Input'!J4694="Yes",'TSA Input'!H4694,""))</f>
        <v/>
      </c>
      <c r="E4719" s="40" t="str">
        <f>IF('TSA Input'!J4694="","",IF('TSA Input'!J4694="Yes",'TSA Input'!G4694,""))</f>
        <v/>
      </c>
      <c r="F4719" s="42" t="str">
        <f>IF('TSA Input'!J4694="","",IF('TSA Input'!J4694="Yes",'TSA Input'!C4694,""))</f>
        <v/>
      </c>
      <c r="G4719" s="43" t="str">
        <f>IF('TSA Input'!J4694="","",IF('TSA Input'!J4694="Yes",'TSA Input'!I4694,""))</f>
        <v/>
      </c>
      <c r="H4719" s="43" t="str">
        <f>IF('TSA Input'!J4694="","",IF('TSA Input'!J4694="Yes",'TSA Input'!E4694,""))</f>
        <v/>
      </c>
      <c r="I4719" s="45" t="str">
        <f t="shared" si="2"/>
        <v/>
      </c>
      <c r="J4719" s="146" t="str">
        <f>IF('TSA Input'!$J4694="","",IF('TSA Input'!$J4694="Yes",'TSA Input'!$C4694,""))</f>
        <v/>
      </c>
      <c r="K4719" s="147" t="str">
        <f>IF('TSA Input'!$J4694="","",IF('TSA Input'!$J4694="Yes",'TSA Input'!$I4694,""))</f>
        <v/>
      </c>
      <c r="L4719" s="147" t="str">
        <f>IF('TSA Input'!$J4694="","",IF('TSA Input'!$J4694="Yes",'TSA Input'!$E4694,""))</f>
        <v/>
      </c>
      <c r="M4719" s="45" t="str">
        <f t="shared" si="3"/>
        <v/>
      </c>
      <c r="N4719" s="48"/>
      <c r="O4719" s="49"/>
      <c r="P4719" s="148" t="s">
        <v>31</v>
      </c>
      <c r="Q4719" s="149" t="s">
        <v>31</v>
      </c>
      <c r="R4719" s="1"/>
    </row>
    <row r="4720" spans="1:18" ht="15.75" hidden="1" customHeight="1">
      <c r="A4720" s="1" t="str">
        <f t="shared" si="1"/>
        <v/>
      </c>
      <c r="B4720" s="1"/>
      <c r="C4720" s="38" t="str">
        <f>IF('TSA Input'!J4695="","",IF('TSA Input'!J4695="Yes",'TSA Input'!B4695,"Ineligible"))</f>
        <v/>
      </c>
      <c r="D4720" s="39" t="str">
        <f>IF('TSA Input'!J4695="","",IF('TSA Input'!J4695="Yes",'TSA Input'!H4695,""))</f>
        <v/>
      </c>
      <c r="E4720" s="40" t="str">
        <f>IF('TSA Input'!J4695="","",IF('TSA Input'!J4695="Yes",'TSA Input'!G4695,""))</f>
        <v/>
      </c>
      <c r="F4720" s="42" t="str">
        <f>IF('TSA Input'!J4695="","",IF('TSA Input'!J4695="Yes",'TSA Input'!C4695,""))</f>
        <v/>
      </c>
      <c r="G4720" s="43" t="str">
        <f>IF('TSA Input'!J4695="","",IF('TSA Input'!J4695="Yes",'TSA Input'!I4695,""))</f>
        <v/>
      </c>
      <c r="H4720" s="43" t="str">
        <f>IF('TSA Input'!J4695="","",IF('TSA Input'!J4695="Yes",'TSA Input'!E4695,""))</f>
        <v/>
      </c>
      <c r="I4720" s="45" t="str">
        <f t="shared" si="2"/>
        <v/>
      </c>
      <c r="J4720" s="146" t="str">
        <f>IF('TSA Input'!$J4695="","",IF('TSA Input'!$J4695="Yes",'TSA Input'!$C4695,""))</f>
        <v/>
      </c>
      <c r="K4720" s="147" t="str">
        <f>IF('TSA Input'!$J4695="","",IF('TSA Input'!$J4695="Yes",'TSA Input'!$I4695,""))</f>
        <v/>
      </c>
      <c r="L4720" s="147" t="str">
        <f>IF('TSA Input'!$J4695="","",IF('TSA Input'!$J4695="Yes",'TSA Input'!$E4695,""))</f>
        <v/>
      </c>
      <c r="M4720" s="45" t="str">
        <f t="shared" si="3"/>
        <v/>
      </c>
      <c r="N4720" s="48"/>
      <c r="O4720" s="49"/>
      <c r="P4720" s="148" t="s">
        <v>31</v>
      </c>
      <c r="Q4720" s="149" t="s">
        <v>31</v>
      </c>
      <c r="R4720" s="1"/>
    </row>
    <row r="4721" spans="1:18" ht="15.75" hidden="1" customHeight="1">
      <c r="A4721" s="1" t="str">
        <f t="shared" si="1"/>
        <v/>
      </c>
      <c r="B4721" s="1"/>
      <c r="C4721" s="38" t="str">
        <f>IF('TSA Input'!J4696="","",IF('TSA Input'!J4696="Yes",'TSA Input'!B4696,"Ineligible"))</f>
        <v/>
      </c>
      <c r="D4721" s="39" t="str">
        <f>IF('TSA Input'!J4696="","",IF('TSA Input'!J4696="Yes",'TSA Input'!H4696,""))</f>
        <v/>
      </c>
      <c r="E4721" s="40" t="str">
        <f>IF('TSA Input'!J4696="","",IF('TSA Input'!J4696="Yes",'TSA Input'!G4696,""))</f>
        <v/>
      </c>
      <c r="F4721" s="42" t="str">
        <f>IF('TSA Input'!J4696="","",IF('TSA Input'!J4696="Yes",'TSA Input'!C4696,""))</f>
        <v/>
      </c>
      <c r="G4721" s="43" t="str">
        <f>IF('TSA Input'!J4696="","",IF('TSA Input'!J4696="Yes",'TSA Input'!I4696,""))</f>
        <v/>
      </c>
      <c r="H4721" s="43" t="str">
        <f>IF('TSA Input'!J4696="","",IF('TSA Input'!J4696="Yes",'TSA Input'!E4696,""))</f>
        <v/>
      </c>
      <c r="I4721" s="45" t="str">
        <f t="shared" si="2"/>
        <v/>
      </c>
      <c r="J4721" s="146" t="str">
        <f>IF('TSA Input'!$J4696="","",IF('TSA Input'!$J4696="Yes",'TSA Input'!$C4696,""))</f>
        <v/>
      </c>
      <c r="K4721" s="147" t="str">
        <f>IF('TSA Input'!$J4696="","",IF('TSA Input'!$J4696="Yes",'TSA Input'!$I4696,""))</f>
        <v/>
      </c>
      <c r="L4721" s="147" t="str">
        <f>IF('TSA Input'!$J4696="","",IF('TSA Input'!$J4696="Yes",'TSA Input'!$E4696,""))</f>
        <v/>
      </c>
      <c r="M4721" s="45" t="str">
        <f t="shared" si="3"/>
        <v/>
      </c>
      <c r="N4721" s="48"/>
      <c r="O4721" s="49"/>
      <c r="P4721" s="148" t="s">
        <v>31</v>
      </c>
      <c r="Q4721" s="149" t="s">
        <v>31</v>
      </c>
      <c r="R4721" s="1"/>
    </row>
    <row r="4722" spans="1:18" ht="15.75" hidden="1" customHeight="1">
      <c r="A4722" s="1" t="str">
        <f t="shared" si="1"/>
        <v/>
      </c>
      <c r="B4722" s="1"/>
      <c r="C4722" s="38" t="str">
        <f>IF('TSA Input'!J4697="","",IF('TSA Input'!J4697="Yes",'TSA Input'!B4697,"Ineligible"))</f>
        <v/>
      </c>
      <c r="D4722" s="39" t="str">
        <f>IF('TSA Input'!J4697="","",IF('TSA Input'!J4697="Yes",'TSA Input'!H4697,""))</f>
        <v/>
      </c>
      <c r="E4722" s="40" t="str">
        <f>IF('TSA Input'!J4697="","",IF('TSA Input'!J4697="Yes",'TSA Input'!G4697,""))</f>
        <v/>
      </c>
      <c r="F4722" s="42" t="str">
        <f>IF('TSA Input'!J4697="","",IF('TSA Input'!J4697="Yes",'TSA Input'!C4697,""))</f>
        <v/>
      </c>
      <c r="G4722" s="43" t="str">
        <f>IF('TSA Input'!J4697="","",IF('TSA Input'!J4697="Yes",'TSA Input'!I4697,""))</f>
        <v/>
      </c>
      <c r="H4722" s="43" t="str">
        <f>IF('TSA Input'!J4697="","",IF('TSA Input'!J4697="Yes",'TSA Input'!E4697,""))</f>
        <v/>
      </c>
      <c r="I4722" s="45" t="str">
        <f t="shared" si="2"/>
        <v/>
      </c>
      <c r="J4722" s="146" t="str">
        <f>IF('TSA Input'!$J4697="","",IF('TSA Input'!$J4697="Yes",'TSA Input'!$C4697,""))</f>
        <v/>
      </c>
      <c r="K4722" s="147" t="str">
        <f>IF('TSA Input'!$J4697="","",IF('TSA Input'!$J4697="Yes",'TSA Input'!$I4697,""))</f>
        <v/>
      </c>
      <c r="L4722" s="147" t="str">
        <f>IF('TSA Input'!$J4697="","",IF('TSA Input'!$J4697="Yes",'TSA Input'!$E4697,""))</f>
        <v/>
      </c>
      <c r="M4722" s="45" t="str">
        <f t="shared" si="3"/>
        <v/>
      </c>
      <c r="N4722" s="48"/>
      <c r="O4722" s="49"/>
      <c r="P4722" s="148" t="s">
        <v>31</v>
      </c>
      <c r="Q4722" s="149" t="s">
        <v>31</v>
      </c>
      <c r="R4722" s="1"/>
    </row>
    <row r="4723" spans="1:18" ht="15.75" hidden="1" customHeight="1">
      <c r="A4723" s="1" t="str">
        <f t="shared" si="1"/>
        <v/>
      </c>
      <c r="B4723" s="1"/>
      <c r="C4723" s="38" t="str">
        <f>IF('TSA Input'!J4698="","",IF('TSA Input'!J4698="Yes",'TSA Input'!B4698,"Ineligible"))</f>
        <v/>
      </c>
      <c r="D4723" s="39" t="str">
        <f>IF('TSA Input'!J4698="","",IF('TSA Input'!J4698="Yes",'TSA Input'!H4698,""))</f>
        <v/>
      </c>
      <c r="E4723" s="40" t="str">
        <f>IF('TSA Input'!J4698="","",IF('TSA Input'!J4698="Yes",'TSA Input'!G4698,""))</f>
        <v/>
      </c>
      <c r="F4723" s="42" t="str">
        <f>IF('TSA Input'!J4698="","",IF('TSA Input'!J4698="Yes",'TSA Input'!C4698,""))</f>
        <v/>
      </c>
      <c r="G4723" s="43" t="str">
        <f>IF('TSA Input'!J4698="","",IF('TSA Input'!J4698="Yes",'TSA Input'!I4698,""))</f>
        <v/>
      </c>
      <c r="H4723" s="43" t="str">
        <f>IF('TSA Input'!J4698="","",IF('TSA Input'!J4698="Yes",'TSA Input'!E4698,""))</f>
        <v/>
      </c>
      <c r="I4723" s="45" t="str">
        <f t="shared" si="2"/>
        <v/>
      </c>
      <c r="J4723" s="146" t="str">
        <f>IF('TSA Input'!$J4698="","",IF('TSA Input'!$J4698="Yes",'TSA Input'!$C4698,""))</f>
        <v/>
      </c>
      <c r="K4723" s="147" t="str">
        <f>IF('TSA Input'!$J4698="","",IF('TSA Input'!$J4698="Yes",'TSA Input'!$I4698,""))</f>
        <v/>
      </c>
      <c r="L4723" s="147" t="str">
        <f>IF('TSA Input'!$J4698="","",IF('TSA Input'!$J4698="Yes",'TSA Input'!$E4698,""))</f>
        <v/>
      </c>
      <c r="M4723" s="45" t="str">
        <f t="shared" si="3"/>
        <v/>
      </c>
      <c r="N4723" s="48"/>
      <c r="O4723" s="49"/>
      <c r="P4723" s="148" t="s">
        <v>31</v>
      </c>
      <c r="Q4723" s="149" t="s">
        <v>31</v>
      </c>
      <c r="R4723" s="1"/>
    </row>
    <row r="4724" spans="1:18" ht="15.75" hidden="1" customHeight="1">
      <c r="A4724" s="1" t="str">
        <f t="shared" si="1"/>
        <v/>
      </c>
      <c r="B4724" s="1"/>
      <c r="C4724" s="38" t="str">
        <f>IF('TSA Input'!J4699="","",IF('TSA Input'!J4699="Yes",'TSA Input'!B4699,"Ineligible"))</f>
        <v/>
      </c>
      <c r="D4724" s="39" t="str">
        <f>IF('TSA Input'!J4699="","",IF('TSA Input'!J4699="Yes",'TSA Input'!H4699,""))</f>
        <v/>
      </c>
      <c r="E4724" s="40" t="str">
        <f>IF('TSA Input'!J4699="","",IF('TSA Input'!J4699="Yes",'TSA Input'!G4699,""))</f>
        <v/>
      </c>
      <c r="F4724" s="42" t="str">
        <f>IF('TSA Input'!J4699="","",IF('TSA Input'!J4699="Yes",'TSA Input'!C4699,""))</f>
        <v/>
      </c>
      <c r="G4724" s="43" t="str">
        <f>IF('TSA Input'!J4699="","",IF('TSA Input'!J4699="Yes",'TSA Input'!I4699,""))</f>
        <v/>
      </c>
      <c r="H4724" s="43" t="str">
        <f>IF('TSA Input'!J4699="","",IF('TSA Input'!J4699="Yes",'TSA Input'!E4699,""))</f>
        <v/>
      </c>
      <c r="I4724" s="45" t="str">
        <f t="shared" si="2"/>
        <v/>
      </c>
      <c r="J4724" s="146" t="str">
        <f>IF('TSA Input'!$J4699="","",IF('TSA Input'!$J4699="Yes",'TSA Input'!$C4699,""))</f>
        <v/>
      </c>
      <c r="K4724" s="147" t="str">
        <f>IF('TSA Input'!$J4699="","",IF('TSA Input'!$J4699="Yes",'TSA Input'!$I4699,""))</f>
        <v/>
      </c>
      <c r="L4724" s="147" t="str">
        <f>IF('TSA Input'!$J4699="","",IF('TSA Input'!$J4699="Yes",'TSA Input'!$E4699,""))</f>
        <v/>
      </c>
      <c r="M4724" s="45" t="str">
        <f t="shared" si="3"/>
        <v/>
      </c>
      <c r="N4724" s="48"/>
      <c r="O4724" s="49"/>
      <c r="P4724" s="148" t="s">
        <v>31</v>
      </c>
      <c r="Q4724" s="149" t="s">
        <v>31</v>
      </c>
      <c r="R4724" s="1"/>
    </row>
    <row r="4725" spans="1:18" ht="15.75" hidden="1" customHeight="1">
      <c r="A4725" s="1" t="str">
        <f t="shared" si="1"/>
        <v/>
      </c>
      <c r="B4725" s="1"/>
      <c r="C4725" s="38" t="str">
        <f>IF('TSA Input'!J4700="","",IF('TSA Input'!J4700="Yes",'TSA Input'!B4700,"Ineligible"))</f>
        <v/>
      </c>
      <c r="D4725" s="39" t="str">
        <f>IF('TSA Input'!J4700="","",IF('TSA Input'!J4700="Yes",'TSA Input'!H4700,""))</f>
        <v/>
      </c>
      <c r="E4725" s="40" t="str">
        <f>IF('TSA Input'!J4700="","",IF('TSA Input'!J4700="Yes",'TSA Input'!G4700,""))</f>
        <v/>
      </c>
      <c r="F4725" s="42" t="str">
        <f>IF('TSA Input'!J4700="","",IF('TSA Input'!J4700="Yes",'TSA Input'!C4700,""))</f>
        <v/>
      </c>
      <c r="G4725" s="43" t="str">
        <f>IF('TSA Input'!J4700="","",IF('TSA Input'!J4700="Yes",'TSA Input'!I4700,""))</f>
        <v/>
      </c>
      <c r="H4725" s="43" t="str">
        <f>IF('TSA Input'!J4700="","",IF('TSA Input'!J4700="Yes",'TSA Input'!E4700,""))</f>
        <v/>
      </c>
      <c r="I4725" s="45" t="str">
        <f t="shared" si="2"/>
        <v/>
      </c>
      <c r="J4725" s="146" t="str">
        <f>IF('TSA Input'!$J4700="","",IF('TSA Input'!$J4700="Yes",'TSA Input'!$C4700,""))</f>
        <v/>
      </c>
      <c r="K4725" s="147" t="str">
        <f>IF('TSA Input'!$J4700="","",IF('TSA Input'!$J4700="Yes",'TSA Input'!$I4700,""))</f>
        <v/>
      </c>
      <c r="L4725" s="147" t="str">
        <f>IF('TSA Input'!$J4700="","",IF('TSA Input'!$J4700="Yes",'TSA Input'!$E4700,""))</f>
        <v/>
      </c>
      <c r="M4725" s="45" t="str">
        <f t="shared" si="3"/>
        <v/>
      </c>
      <c r="N4725" s="48"/>
      <c r="O4725" s="49"/>
      <c r="P4725" s="148" t="s">
        <v>31</v>
      </c>
      <c r="Q4725" s="149" t="s">
        <v>31</v>
      </c>
      <c r="R4725" s="1"/>
    </row>
    <row r="4726" spans="1:18" ht="15.75" hidden="1" customHeight="1">
      <c r="A4726" s="1" t="str">
        <f t="shared" si="1"/>
        <v/>
      </c>
      <c r="B4726" s="1"/>
      <c r="C4726" s="38" t="str">
        <f>IF('TSA Input'!J4701="","",IF('TSA Input'!J4701="Yes",'TSA Input'!B4701,"Ineligible"))</f>
        <v/>
      </c>
      <c r="D4726" s="39" t="str">
        <f>IF('TSA Input'!J4701="","",IF('TSA Input'!J4701="Yes",'TSA Input'!H4701,""))</f>
        <v/>
      </c>
      <c r="E4726" s="40" t="str">
        <f>IF('TSA Input'!J4701="","",IF('TSA Input'!J4701="Yes",'TSA Input'!G4701,""))</f>
        <v/>
      </c>
      <c r="F4726" s="42" t="str">
        <f>IF('TSA Input'!J4701="","",IF('TSA Input'!J4701="Yes",'TSA Input'!C4701,""))</f>
        <v/>
      </c>
      <c r="G4726" s="43" t="str">
        <f>IF('TSA Input'!J4701="","",IF('TSA Input'!J4701="Yes",'TSA Input'!I4701,""))</f>
        <v/>
      </c>
      <c r="H4726" s="43" t="str">
        <f>IF('TSA Input'!J4701="","",IF('TSA Input'!J4701="Yes",'TSA Input'!E4701,""))</f>
        <v/>
      </c>
      <c r="I4726" s="45" t="str">
        <f t="shared" si="2"/>
        <v/>
      </c>
      <c r="J4726" s="146" t="str">
        <f>IF('TSA Input'!$J4701="","",IF('TSA Input'!$J4701="Yes",'TSA Input'!$C4701,""))</f>
        <v/>
      </c>
      <c r="K4726" s="147" t="str">
        <f>IF('TSA Input'!$J4701="","",IF('TSA Input'!$J4701="Yes",'TSA Input'!$I4701,""))</f>
        <v/>
      </c>
      <c r="L4726" s="147" t="str">
        <f>IF('TSA Input'!$J4701="","",IF('TSA Input'!$J4701="Yes",'TSA Input'!$E4701,""))</f>
        <v/>
      </c>
      <c r="M4726" s="45" t="str">
        <f t="shared" si="3"/>
        <v/>
      </c>
      <c r="N4726" s="48"/>
      <c r="O4726" s="49"/>
      <c r="P4726" s="148" t="s">
        <v>31</v>
      </c>
      <c r="Q4726" s="149" t="s">
        <v>31</v>
      </c>
      <c r="R4726" s="1"/>
    </row>
    <row r="4727" spans="1:18" ht="15.75" hidden="1" customHeight="1">
      <c r="A4727" s="1" t="str">
        <f t="shared" si="1"/>
        <v/>
      </c>
      <c r="B4727" s="1"/>
      <c r="C4727" s="38" t="str">
        <f>IF('TSA Input'!J4702="","",IF('TSA Input'!J4702="Yes",'TSA Input'!B4702,"Ineligible"))</f>
        <v/>
      </c>
      <c r="D4727" s="39" t="str">
        <f>IF('TSA Input'!J4702="","",IF('TSA Input'!J4702="Yes",'TSA Input'!H4702,""))</f>
        <v/>
      </c>
      <c r="E4727" s="40" t="str">
        <f>IF('TSA Input'!J4702="","",IF('TSA Input'!J4702="Yes",'TSA Input'!G4702,""))</f>
        <v/>
      </c>
      <c r="F4727" s="42" t="str">
        <f>IF('TSA Input'!J4702="","",IF('TSA Input'!J4702="Yes",'TSA Input'!C4702,""))</f>
        <v/>
      </c>
      <c r="G4727" s="43" t="str">
        <f>IF('TSA Input'!J4702="","",IF('TSA Input'!J4702="Yes",'TSA Input'!I4702,""))</f>
        <v/>
      </c>
      <c r="H4727" s="43" t="str">
        <f>IF('TSA Input'!J4702="","",IF('TSA Input'!J4702="Yes",'TSA Input'!E4702,""))</f>
        <v/>
      </c>
      <c r="I4727" s="45" t="str">
        <f t="shared" si="2"/>
        <v/>
      </c>
      <c r="J4727" s="146" t="str">
        <f>IF('TSA Input'!$J4702="","",IF('TSA Input'!$J4702="Yes",'TSA Input'!$C4702,""))</f>
        <v/>
      </c>
      <c r="K4727" s="147" t="str">
        <f>IF('TSA Input'!$J4702="","",IF('TSA Input'!$J4702="Yes",'TSA Input'!$I4702,""))</f>
        <v/>
      </c>
      <c r="L4727" s="147" t="str">
        <f>IF('TSA Input'!$J4702="","",IF('TSA Input'!$J4702="Yes",'TSA Input'!$E4702,""))</f>
        <v/>
      </c>
      <c r="M4727" s="45" t="str">
        <f t="shared" si="3"/>
        <v/>
      </c>
      <c r="N4727" s="48"/>
      <c r="O4727" s="49"/>
      <c r="P4727" s="148" t="s">
        <v>31</v>
      </c>
      <c r="Q4727" s="149" t="s">
        <v>31</v>
      </c>
      <c r="R4727" s="1"/>
    </row>
    <row r="4728" spans="1:18" ht="15.75" hidden="1" customHeight="1">
      <c r="A4728" s="1" t="str">
        <f t="shared" si="1"/>
        <v/>
      </c>
      <c r="B4728" s="1"/>
      <c r="C4728" s="38" t="str">
        <f>IF('TSA Input'!J4703="","",IF('TSA Input'!J4703="Yes",'TSA Input'!B4703,"Ineligible"))</f>
        <v/>
      </c>
      <c r="D4728" s="39" t="str">
        <f>IF('TSA Input'!J4703="","",IF('TSA Input'!J4703="Yes",'TSA Input'!H4703,""))</f>
        <v/>
      </c>
      <c r="E4728" s="40" t="str">
        <f>IF('TSA Input'!J4703="","",IF('TSA Input'!J4703="Yes",'TSA Input'!G4703,""))</f>
        <v/>
      </c>
      <c r="F4728" s="42" t="str">
        <f>IF('TSA Input'!J4703="","",IF('TSA Input'!J4703="Yes",'TSA Input'!C4703,""))</f>
        <v/>
      </c>
      <c r="G4728" s="43" t="str">
        <f>IF('TSA Input'!J4703="","",IF('TSA Input'!J4703="Yes",'TSA Input'!I4703,""))</f>
        <v/>
      </c>
      <c r="H4728" s="43" t="str">
        <f>IF('TSA Input'!J4703="","",IF('TSA Input'!J4703="Yes",'TSA Input'!E4703,""))</f>
        <v/>
      </c>
      <c r="I4728" s="45" t="str">
        <f t="shared" si="2"/>
        <v/>
      </c>
      <c r="J4728" s="146" t="str">
        <f>IF('TSA Input'!$J4703="","",IF('TSA Input'!$J4703="Yes",'TSA Input'!$C4703,""))</f>
        <v/>
      </c>
      <c r="K4728" s="147" t="str">
        <f>IF('TSA Input'!$J4703="","",IF('TSA Input'!$J4703="Yes",'TSA Input'!$I4703,""))</f>
        <v/>
      </c>
      <c r="L4728" s="147" t="str">
        <f>IF('TSA Input'!$J4703="","",IF('TSA Input'!$J4703="Yes",'TSA Input'!$E4703,""))</f>
        <v/>
      </c>
      <c r="M4728" s="45" t="str">
        <f t="shared" si="3"/>
        <v/>
      </c>
      <c r="N4728" s="48"/>
      <c r="O4728" s="49"/>
      <c r="P4728" s="148" t="s">
        <v>31</v>
      </c>
      <c r="Q4728" s="149" t="s">
        <v>31</v>
      </c>
      <c r="R4728" s="1"/>
    </row>
    <row r="4729" spans="1:18" ht="15.75" hidden="1" customHeight="1">
      <c r="A4729" s="1" t="str">
        <f t="shared" si="1"/>
        <v/>
      </c>
      <c r="B4729" s="1"/>
      <c r="C4729" s="38" t="str">
        <f>IF('TSA Input'!J4704="","",IF('TSA Input'!J4704="Yes",'TSA Input'!B4704,"Ineligible"))</f>
        <v/>
      </c>
      <c r="D4729" s="39" t="str">
        <f>IF('TSA Input'!J4704="","",IF('TSA Input'!J4704="Yes",'TSA Input'!H4704,""))</f>
        <v/>
      </c>
      <c r="E4729" s="40" t="str">
        <f>IF('TSA Input'!J4704="","",IF('TSA Input'!J4704="Yes",'TSA Input'!G4704,""))</f>
        <v/>
      </c>
      <c r="F4729" s="42" t="str">
        <f>IF('TSA Input'!J4704="","",IF('TSA Input'!J4704="Yes",'TSA Input'!C4704,""))</f>
        <v/>
      </c>
      <c r="G4729" s="43" t="str">
        <f>IF('TSA Input'!J4704="","",IF('TSA Input'!J4704="Yes",'TSA Input'!I4704,""))</f>
        <v/>
      </c>
      <c r="H4729" s="43" t="str">
        <f>IF('TSA Input'!J4704="","",IF('TSA Input'!J4704="Yes",'TSA Input'!E4704,""))</f>
        <v/>
      </c>
      <c r="I4729" s="45" t="str">
        <f t="shared" si="2"/>
        <v/>
      </c>
      <c r="J4729" s="146" t="str">
        <f>IF('TSA Input'!$J4704="","",IF('TSA Input'!$J4704="Yes",'TSA Input'!$C4704,""))</f>
        <v/>
      </c>
      <c r="K4729" s="147" t="str">
        <f>IF('TSA Input'!$J4704="","",IF('TSA Input'!$J4704="Yes",'TSA Input'!$I4704,""))</f>
        <v/>
      </c>
      <c r="L4729" s="147" t="str">
        <f>IF('TSA Input'!$J4704="","",IF('TSA Input'!$J4704="Yes",'TSA Input'!$E4704,""))</f>
        <v/>
      </c>
      <c r="M4729" s="45" t="str">
        <f t="shared" si="3"/>
        <v/>
      </c>
      <c r="N4729" s="48"/>
      <c r="O4729" s="49"/>
      <c r="P4729" s="148" t="s">
        <v>31</v>
      </c>
      <c r="Q4729" s="149" t="s">
        <v>31</v>
      </c>
      <c r="R4729" s="1"/>
    </row>
    <row r="4730" spans="1:18" ht="15.75" hidden="1" customHeight="1">
      <c r="A4730" s="1" t="str">
        <f t="shared" si="1"/>
        <v/>
      </c>
      <c r="B4730" s="1"/>
      <c r="C4730" s="38" t="str">
        <f>IF('TSA Input'!J4705="","",IF('TSA Input'!J4705="Yes",'TSA Input'!B4705,"Ineligible"))</f>
        <v/>
      </c>
      <c r="D4730" s="39" t="str">
        <f>IF('TSA Input'!J4705="","",IF('TSA Input'!J4705="Yes",'TSA Input'!H4705,""))</f>
        <v/>
      </c>
      <c r="E4730" s="40" t="str">
        <f>IF('TSA Input'!J4705="","",IF('TSA Input'!J4705="Yes",'TSA Input'!G4705,""))</f>
        <v/>
      </c>
      <c r="F4730" s="42" t="str">
        <f>IF('TSA Input'!J4705="","",IF('TSA Input'!J4705="Yes",'TSA Input'!C4705,""))</f>
        <v/>
      </c>
      <c r="G4730" s="43" t="str">
        <f>IF('TSA Input'!J4705="","",IF('TSA Input'!J4705="Yes",'TSA Input'!I4705,""))</f>
        <v/>
      </c>
      <c r="H4730" s="43" t="str">
        <f>IF('TSA Input'!J4705="","",IF('TSA Input'!J4705="Yes",'TSA Input'!E4705,""))</f>
        <v/>
      </c>
      <c r="I4730" s="45" t="str">
        <f t="shared" si="2"/>
        <v/>
      </c>
      <c r="J4730" s="146" t="str">
        <f>IF('TSA Input'!$J4705="","",IF('TSA Input'!$J4705="Yes",'TSA Input'!$C4705,""))</f>
        <v/>
      </c>
      <c r="K4730" s="147" t="str">
        <f>IF('TSA Input'!$J4705="","",IF('TSA Input'!$J4705="Yes",'TSA Input'!$I4705,""))</f>
        <v/>
      </c>
      <c r="L4730" s="147" t="str">
        <f>IF('TSA Input'!$J4705="","",IF('TSA Input'!$J4705="Yes",'TSA Input'!$E4705,""))</f>
        <v/>
      </c>
      <c r="M4730" s="45" t="str">
        <f t="shared" si="3"/>
        <v/>
      </c>
      <c r="N4730" s="48"/>
      <c r="O4730" s="49"/>
      <c r="P4730" s="148" t="s">
        <v>31</v>
      </c>
      <c r="Q4730" s="149" t="s">
        <v>31</v>
      </c>
      <c r="R4730" s="1"/>
    </row>
    <row r="4731" spans="1:18" ht="15.75" hidden="1" customHeight="1">
      <c r="A4731" s="1" t="str">
        <f t="shared" si="1"/>
        <v/>
      </c>
      <c r="B4731" s="1"/>
      <c r="C4731" s="38" t="str">
        <f>IF('TSA Input'!J4706="","",IF('TSA Input'!J4706="Yes",'TSA Input'!B4706,"Ineligible"))</f>
        <v/>
      </c>
      <c r="D4731" s="39" t="str">
        <f>IF('TSA Input'!J4706="","",IF('TSA Input'!J4706="Yes",'TSA Input'!H4706,""))</f>
        <v/>
      </c>
      <c r="E4731" s="40" t="str">
        <f>IF('TSA Input'!J4706="","",IF('TSA Input'!J4706="Yes",'TSA Input'!G4706,""))</f>
        <v/>
      </c>
      <c r="F4731" s="42" t="str">
        <f>IF('TSA Input'!J4706="","",IF('TSA Input'!J4706="Yes",'TSA Input'!C4706,""))</f>
        <v/>
      </c>
      <c r="G4731" s="43" t="str">
        <f>IF('TSA Input'!J4706="","",IF('TSA Input'!J4706="Yes",'TSA Input'!I4706,""))</f>
        <v/>
      </c>
      <c r="H4731" s="43" t="str">
        <f>IF('TSA Input'!J4706="","",IF('TSA Input'!J4706="Yes",'TSA Input'!E4706,""))</f>
        <v/>
      </c>
      <c r="I4731" s="45" t="str">
        <f t="shared" si="2"/>
        <v/>
      </c>
      <c r="J4731" s="146" t="str">
        <f>IF('TSA Input'!$J4706="","",IF('TSA Input'!$J4706="Yes",'TSA Input'!$C4706,""))</f>
        <v/>
      </c>
      <c r="K4731" s="147" t="str">
        <f>IF('TSA Input'!$J4706="","",IF('TSA Input'!$J4706="Yes",'TSA Input'!$I4706,""))</f>
        <v/>
      </c>
      <c r="L4731" s="147" t="str">
        <f>IF('TSA Input'!$J4706="","",IF('TSA Input'!$J4706="Yes",'TSA Input'!$E4706,""))</f>
        <v/>
      </c>
      <c r="M4731" s="45" t="str">
        <f t="shared" si="3"/>
        <v/>
      </c>
      <c r="N4731" s="48"/>
      <c r="O4731" s="49"/>
      <c r="P4731" s="148" t="s">
        <v>31</v>
      </c>
      <c r="Q4731" s="149" t="s">
        <v>31</v>
      </c>
      <c r="R4731" s="1"/>
    </row>
    <row r="4732" spans="1:18" ht="15.75" hidden="1" customHeight="1">
      <c r="A4732" s="1" t="str">
        <f t="shared" si="1"/>
        <v/>
      </c>
      <c r="B4732" s="1"/>
      <c r="C4732" s="38" t="str">
        <f>IF('TSA Input'!J4707="","",IF('TSA Input'!J4707="Yes",'TSA Input'!B4707,"Ineligible"))</f>
        <v/>
      </c>
      <c r="D4732" s="39" t="str">
        <f>IF('TSA Input'!J4707="","",IF('TSA Input'!J4707="Yes",'TSA Input'!H4707,""))</f>
        <v/>
      </c>
      <c r="E4732" s="40" t="str">
        <f>IF('TSA Input'!J4707="","",IF('TSA Input'!J4707="Yes",'TSA Input'!G4707,""))</f>
        <v/>
      </c>
      <c r="F4732" s="42" t="str">
        <f>IF('TSA Input'!J4707="","",IF('TSA Input'!J4707="Yes",'TSA Input'!C4707,""))</f>
        <v/>
      </c>
      <c r="G4732" s="43" t="str">
        <f>IF('TSA Input'!J4707="","",IF('TSA Input'!J4707="Yes",'TSA Input'!I4707,""))</f>
        <v/>
      </c>
      <c r="H4732" s="43" t="str">
        <f>IF('TSA Input'!J4707="","",IF('TSA Input'!J4707="Yes",'TSA Input'!E4707,""))</f>
        <v/>
      </c>
      <c r="I4732" s="45" t="str">
        <f t="shared" si="2"/>
        <v/>
      </c>
      <c r="J4732" s="146" t="str">
        <f>IF('TSA Input'!$J4707="","",IF('TSA Input'!$J4707="Yes",'TSA Input'!$C4707,""))</f>
        <v/>
      </c>
      <c r="K4732" s="147" t="str">
        <f>IF('TSA Input'!$J4707="","",IF('TSA Input'!$J4707="Yes",'TSA Input'!$I4707,""))</f>
        <v/>
      </c>
      <c r="L4732" s="147" t="str">
        <f>IF('TSA Input'!$J4707="","",IF('TSA Input'!$J4707="Yes",'TSA Input'!$E4707,""))</f>
        <v/>
      </c>
      <c r="M4732" s="45" t="str">
        <f t="shared" si="3"/>
        <v/>
      </c>
      <c r="N4732" s="48"/>
      <c r="O4732" s="49"/>
      <c r="P4732" s="148" t="s">
        <v>31</v>
      </c>
      <c r="Q4732" s="149" t="s">
        <v>31</v>
      </c>
      <c r="R4732" s="1"/>
    </row>
    <row r="4733" spans="1:18" ht="15.75" hidden="1" customHeight="1">
      <c r="A4733" s="1" t="str">
        <f t="shared" si="1"/>
        <v/>
      </c>
      <c r="B4733" s="1"/>
      <c r="C4733" s="38" t="str">
        <f>IF('TSA Input'!J4708="","",IF('TSA Input'!J4708="Yes",'TSA Input'!B4708,"Ineligible"))</f>
        <v/>
      </c>
      <c r="D4733" s="39" t="str">
        <f>IF('TSA Input'!J4708="","",IF('TSA Input'!J4708="Yes",'TSA Input'!H4708,""))</f>
        <v/>
      </c>
      <c r="E4733" s="40" t="str">
        <f>IF('TSA Input'!J4708="","",IF('TSA Input'!J4708="Yes",'TSA Input'!G4708,""))</f>
        <v/>
      </c>
      <c r="F4733" s="42" t="str">
        <f>IF('TSA Input'!J4708="","",IF('TSA Input'!J4708="Yes",'TSA Input'!C4708,""))</f>
        <v/>
      </c>
      <c r="G4733" s="43" t="str">
        <f>IF('TSA Input'!J4708="","",IF('TSA Input'!J4708="Yes",'TSA Input'!I4708,""))</f>
        <v/>
      </c>
      <c r="H4733" s="43" t="str">
        <f>IF('TSA Input'!J4708="","",IF('TSA Input'!J4708="Yes",'TSA Input'!E4708,""))</f>
        <v/>
      </c>
      <c r="I4733" s="45" t="str">
        <f t="shared" si="2"/>
        <v/>
      </c>
      <c r="J4733" s="146" t="str">
        <f>IF('TSA Input'!$J4708="","",IF('TSA Input'!$J4708="Yes",'TSA Input'!$C4708,""))</f>
        <v/>
      </c>
      <c r="K4733" s="147" t="str">
        <f>IF('TSA Input'!$J4708="","",IF('TSA Input'!$J4708="Yes",'TSA Input'!$I4708,""))</f>
        <v/>
      </c>
      <c r="L4733" s="147" t="str">
        <f>IF('TSA Input'!$J4708="","",IF('TSA Input'!$J4708="Yes",'TSA Input'!$E4708,""))</f>
        <v/>
      </c>
      <c r="M4733" s="45" t="str">
        <f t="shared" si="3"/>
        <v/>
      </c>
      <c r="N4733" s="48"/>
      <c r="O4733" s="49"/>
      <c r="P4733" s="148" t="s">
        <v>31</v>
      </c>
      <c r="Q4733" s="149" t="s">
        <v>31</v>
      </c>
      <c r="R4733" s="1"/>
    </row>
    <row r="4734" spans="1:18" ht="15.75" hidden="1" customHeight="1">
      <c r="A4734" s="1" t="str">
        <f t="shared" si="1"/>
        <v/>
      </c>
      <c r="B4734" s="1"/>
      <c r="C4734" s="38" t="str">
        <f>IF('TSA Input'!J4709="","",IF('TSA Input'!J4709="Yes",'TSA Input'!B4709,"Ineligible"))</f>
        <v/>
      </c>
      <c r="D4734" s="39" t="str">
        <f>IF('TSA Input'!J4709="","",IF('TSA Input'!J4709="Yes",'TSA Input'!H4709,""))</f>
        <v/>
      </c>
      <c r="E4734" s="40" t="str">
        <f>IF('TSA Input'!J4709="","",IF('TSA Input'!J4709="Yes",'TSA Input'!G4709,""))</f>
        <v/>
      </c>
      <c r="F4734" s="42" t="str">
        <f>IF('TSA Input'!J4709="","",IF('TSA Input'!J4709="Yes",'TSA Input'!C4709,""))</f>
        <v/>
      </c>
      <c r="G4734" s="43" t="str">
        <f>IF('TSA Input'!J4709="","",IF('TSA Input'!J4709="Yes",'TSA Input'!I4709,""))</f>
        <v/>
      </c>
      <c r="H4734" s="43" t="str">
        <f>IF('TSA Input'!J4709="","",IF('TSA Input'!J4709="Yes",'TSA Input'!E4709,""))</f>
        <v/>
      </c>
      <c r="I4734" s="45" t="str">
        <f t="shared" si="2"/>
        <v/>
      </c>
      <c r="J4734" s="146" t="str">
        <f>IF('TSA Input'!$J4709="","",IF('TSA Input'!$J4709="Yes",'TSA Input'!$C4709,""))</f>
        <v/>
      </c>
      <c r="K4734" s="147" t="str">
        <f>IF('TSA Input'!$J4709="","",IF('TSA Input'!$J4709="Yes",'TSA Input'!$I4709,""))</f>
        <v/>
      </c>
      <c r="L4734" s="147" t="str">
        <f>IF('TSA Input'!$J4709="","",IF('TSA Input'!$J4709="Yes",'TSA Input'!$E4709,""))</f>
        <v/>
      </c>
      <c r="M4734" s="45" t="str">
        <f t="shared" si="3"/>
        <v/>
      </c>
      <c r="N4734" s="48"/>
      <c r="O4734" s="49"/>
      <c r="P4734" s="148" t="s">
        <v>31</v>
      </c>
      <c r="Q4734" s="149" t="s">
        <v>31</v>
      </c>
      <c r="R4734" s="1"/>
    </row>
    <row r="4735" spans="1:18" ht="15.75" hidden="1" customHeight="1">
      <c r="A4735" s="1" t="str">
        <f t="shared" si="1"/>
        <v/>
      </c>
      <c r="B4735" s="1"/>
      <c r="C4735" s="38" t="str">
        <f>IF('TSA Input'!J4710="","",IF('TSA Input'!J4710="Yes",'TSA Input'!B4710,"Ineligible"))</f>
        <v/>
      </c>
      <c r="D4735" s="39" t="str">
        <f>IF('TSA Input'!J4710="","",IF('TSA Input'!J4710="Yes",'TSA Input'!H4710,""))</f>
        <v/>
      </c>
      <c r="E4735" s="40" t="str">
        <f>IF('TSA Input'!J4710="","",IF('TSA Input'!J4710="Yes",'TSA Input'!G4710,""))</f>
        <v/>
      </c>
      <c r="F4735" s="42" t="str">
        <f>IF('TSA Input'!J4710="","",IF('TSA Input'!J4710="Yes",'TSA Input'!C4710,""))</f>
        <v/>
      </c>
      <c r="G4735" s="43" t="str">
        <f>IF('TSA Input'!J4710="","",IF('TSA Input'!J4710="Yes",'TSA Input'!I4710,""))</f>
        <v/>
      </c>
      <c r="H4735" s="43" t="str">
        <f>IF('TSA Input'!J4710="","",IF('TSA Input'!J4710="Yes",'TSA Input'!E4710,""))</f>
        <v/>
      </c>
      <c r="I4735" s="45" t="str">
        <f t="shared" si="2"/>
        <v/>
      </c>
      <c r="J4735" s="146" t="str">
        <f>IF('TSA Input'!$J4710="","",IF('TSA Input'!$J4710="Yes",'TSA Input'!$C4710,""))</f>
        <v/>
      </c>
      <c r="K4735" s="147" t="str">
        <f>IF('TSA Input'!$J4710="","",IF('TSA Input'!$J4710="Yes",'TSA Input'!$I4710,""))</f>
        <v/>
      </c>
      <c r="L4735" s="147" t="str">
        <f>IF('TSA Input'!$J4710="","",IF('TSA Input'!$J4710="Yes",'TSA Input'!$E4710,""))</f>
        <v/>
      </c>
      <c r="M4735" s="45" t="str">
        <f t="shared" si="3"/>
        <v/>
      </c>
      <c r="N4735" s="48"/>
      <c r="O4735" s="49"/>
      <c r="P4735" s="148" t="s">
        <v>31</v>
      </c>
      <c r="Q4735" s="149" t="s">
        <v>31</v>
      </c>
      <c r="R4735" s="1"/>
    </row>
    <row r="4736" spans="1:18" ht="15.75" hidden="1" customHeight="1">
      <c r="A4736" s="1" t="str">
        <f t="shared" si="1"/>
        <v/>
      </c>
      <c r="B4736" s="1"/>
      <c r="C4736" s="38" t="str">
        <f>IF('TSA Input'!J4711="","",IF('TSA Input'!J4711="Yes",'TSA Input'!B4711,"Ineligible"))</f>
        <v/>
      </c>
      <c r="D4736" s="39" t="str">
        <f>IF('TSA Input'!J4711="","",IF('TSA Input'!J4711="Yes",'TSA Input'!H4711,""))</f>
        <v/>
      </c>
      <c r="E4736" s="40" t="str">
        <f>IF('TSA Input'!J4711="","",IF('TSA Input'!J4711="Yes",'TSA Input'!G4711,""))</f>
        <v/>
      </c>
      <c r="F4736" s="42" t="str">
        <f>IF('TSA Input'!J4711="","",IF('TSA Input'!J4711="Yes",'TSA Input'!C4711,""))</f>
        <v/>
      </c>
      <c r="G4736" s="43" t="str">
        <f>IF('TSA Input'!J4711="","",IF('TSA Input'!J4711="Yes",'TSA Input'!I4711,""))</f>
        <v/>
      </c>
      <c r="H4736" s="43" t="str">
        <f>IF('TSA Input'!J4711="","",IF('TSA Input'!J4711="Yes",'TSA Input'!E4711,""))</f>
        <v/>
      </c>
      <c r="I4736" s="45" t="str">
        <f t="shared" si="2"/>
        <v/>
      </c>
      <c r="J4736" s="146" t="str">
        <f>IF('TSA Input'!$J4711="","",IF('TSA Input'!$J4711="Yes",'TSA Input'!$C4711,""))</f>
        <v/>
      </c>
      <c r="K4736" s="147" t="str">
        <f>IF('TSA Input'!$J4711="","",IF('TSA Input'!$J4711="Yes",'TSA Input'!$I4711,""))</f>
        <v/>
      </c>
      <c r="L4736" s="147" t="str">
        <f>IF('TSA Input'!$J4711="","",IF('TSA Input'!$J4711="Yes",'TSA Input'!$E4711,""))</f>
        <v/>
      </c>
      <c r="M4736" s="45" t="str">
        <f t="shared" si="3"/>
        <v/>
      </c>
      <c r="N4736" s="48"/>
      <c r="O4736" s="49"/>
      <c r="P4736" s="148" t="s">
        <v>31</v>
      </c>
      <c r="Q4736" s="149" t="s">
        <v>31</v>
      </c>
      <c r="R4736" s="1"/>
    </row>
    <row r="4737" spans="1:18" ht="15.75" hidden="1" customHeight="1">
      <c r="A4737" s="1" t="str">
        <f t="shared" si="1"/>
        <v/>
      </c>
      <c r="B4737" s="1"/>
      <c r="C4737" s="38" t="str">
        <f>IF('TSA Input'!J4712="","",IF('TSA Input'!J4712="Yes",'TSA Input'!B4712,"Ineligible"))</f>
        <v/>
      </c>
      <c r="D4737" s="39" t="str">
        <f>IF('TSA Input'!J4712="","",IF('TSA Input'!J4712="Yes",'TSA Input'!H4712,""))</f>
        <v/>
      </c>
      <c r="E4737" s="40" t="str">
        <f>IF('TSA Input'!J4712="","",IF('TSA Input'!J4712="Yes",'TSA Input'!G4712,""))</f>
        <v/>
      </c>
      <c r="F4737" s="42" t="str">
        <f>IF('TSA Input'!J4712="","",IF('TSA Input'!J4712="Yes",'TSA Input'!C4712,""))</f>
        <v/>
      </c>
      <c r="G4737" s="43" t="str">
        <f>IF('TSA Input'!J4712="","",IF('TSA Input'!J4712="Yes",'TSA Input'!I4712,""))</f>
        <v/>
      </c>
      <c r="H4737" s="43" t="str">
        <f>IF('TSA Input'!J4712="","",IF('TSA Input'!J4712="Yes",'TSA Input'!E4712,""))</f>
        <v/>
      </c>
      <c r="I4737" s="45" t="str">
        <f t="shared" si="2"/>
        <v/>
      </c>
      <c r="J4737" s="146" t="str">
        <f>IF('TSA Input'!$J4712="","",IF('TSA Input'!$J4712="Yes",'TSA Input'!$C4712,""))</f>
        <v/>
      </c>
      <c r="K4737" s="147" t="str">
        <f>IF('TSA Input'!$J4712="","",IF('TSA Input'!$J4712="Yes",'TSA Input'!$I4712,""))</f>
        <v/>
      </c>
      <c r="L4737" s="147" t="str">
        <f>IF('TSA Input'!$J4712="","",IF('TSA Input'!$J4712="Yes",'TSA Input'!$E4712,""))</f>
        <v/>
      </c>
      <c r="M4737" s="45" t="str">
        <f t="shared" si="3"/>
        <v/>
      </c>
      <c r="N4737" s="48"/>
      <c r="O4737" s="49"/>
      <c r="P4737" s="148" t="s">
        <v>31</v>
      </c>
      <c r="Q4737" s="149" t="s">
        <v>31</v>
      </c>
      <c r="R4737" s="1"/>
    </row>
    <row r="4738" spans="1:18" ht="15.75" hidden="1" customHeight="1">
      <c r="A4738" s="1" t="str">
        <f t="shared" si="1"/>
        <v/>
      </c>
      <c r="B4738" s="1"/>
      <c r="C4738" s="38" t="str">
        <f>IF('TSA Input'!J4713="","",IF('TSA Input'!J4713="Yes",'TSA Input'!B4713,"Ineligible"))</f>
        <v/>
      </c>
      <c r="D4738" s="39" t="str">
        <f>IF('TSA Input'!J4713="","",IF('TSA Input'!J4713="Yes",'TSA Input'!H4713,""))</f>
        <v/>
      </c>
      <c r="E4738" s="40" t="str">
        <f>IF('TSA Input'!J4713="","",IF('TSA Input'!J4713="Yes",'TSA Input'!G4713,""))</f>
        <v/>
      </c>
      <c r="F4738" s="42" t="str">
        <f>IF('TSA Input'!J4713="","",IF('TSA Input'!J4713="Yes",'TSA Input'!C4713,""))</f>
        <v/>
      </c>
      <c r="G4738" s="43" t="str">
        <f>IF('TSA Input'!J4713="","",IF('TSA Input'!J4713="Yes",'TSA Input'!I4713,""))</f>
        <v/>
      </c>
      <c r="H4738" s="43" t="str">
        <f>IF('TSA Input'!J4713="","",IF('TSA Input'!J4713="Yes",'TSA Input'!E4713,""))</f>
        <v/>
      </c>
      <c r="I4738" s="45" t="str">
        <f t="shared" si="2"/>
        <v/>
      </c>
      <c r="J4738" s="146" t="str">
        <f>IF('TSA Input'!$J4713="","",IF('TSA Input'!$J4713="Yes",'TSA Input'!$C4713,""))</f>
        <v/>
      </c>
      <c r="K4738" s="147" t="str">
        <f>IF('TSA Input'!$J4713="","",IF('TSA Input'!$J4713="Yes",'TSA Input'!$I4713,""))</f>
        <v/>
      </c>
      <c r="L4738" s="147" t="str">
        <f>IF('TSA Input'!$J4713="","",IF('TSA Input'!$J4713="Yes",'TSA Input'!$E4713,""))</f>
        <v/>
      </c>
      <c r="M4738" s="45" t="str">
        <f t="shared" si="3"/>
        <v/>
      </c>
      <c r="N4738" s="48"/>
      <c r="O4738" s="49"/>
      <c r="P4738" s="148" t="s">
        <v>31</v>
      </c>
      <c r="Q4738" s="149" t="s">
        <v>31</v>
      </c>
      <c r="R4738" s="1"/>
    </row>
    <row r="4739" spans="1:18" ht="15.75" hidden="1" customHeight="1">
      <c r="A4739" s="1" t="str">
        <f t="shared" si="1"/>
        <v/>
      </c>
      <c r="B4739" s="1"/>
      <c r="C4739" s="38" t="str">
        <f>IF('TSA Input'!J4714="","",IF('TSA Input'!J4714="Yes",'TSA Input'!B4714,"Ineligible"))</f>
        <v/>
      </c>
      <c r="D4739" s="39" t="str">
        <f>IF('TSA Input'!J4714="","",IF('TSA Input'!J4714="Yes",'TSA Input'!H4714,""))</f>
        <v/>
      </c>
      <c r="E4739" s="40" t="str">
        <f>IF('TSA Input'!J4714="","",IF('TSA Input'!J4714="Yes",'TSA Input'!G4714,""))</f>
        <v/>
      </c>
      <c r="F4739" s="42" t="str">
        <f>IF('TSA Input'!J4714="","",IF('TSA Input'!J4714="Yes",'TSA Input'!C4714,""))</f>
        <v/>
      </c>
      <c r="G4739" s="43" t="str">
        <f>IF('TSA Input'!J4714="","",IF('TSA Input'!J4714="Yes",'TSA Input'!I4714,""))</f>
        <v/>
      </c>
      <c r="H4739" s="43" t="str">
        <f>IF('TSA Input'!J4714="","",IF('TSA Input'!J4714="Yes",'TSA Input'!E4714,""))</f>
        <v/>
      </c>
      <c r="I4739" s="45" t="str">
        <f t="shared" si="2"/>
        <v/>
      </c>
      <c r="J4739" s="146" t="str">
        <f>IF('TSA Input'!$J4714="","",IF('TSA Input'!$J4714="Yes",'TSA Input'!$C4714,""))</f>
        <v/>
      </c>
      <c r="K4739" s="147" t="str">
        <f>IF('TSA Input'!$J4714="","",IF('TSA Input'!$J4714="Yes",'TSA Input'!$I4714,""))</f>
        <v/>
      </c>
      <c r="L4739" s="147" t="str">
        <f>IF('TSA Input'!$J4714="","",IF('TSA Input'!$J4714="Yes",'TSA Input'!$E4714,""))</f>
        <v/>
      </c>
      <c r="M4739" s="45" t="str">
        <f t="shared" si="3"/>
        <v/>
      </c>
      <c r="N4739" s="48"/>
      <c r="O4739" s="49"/>
      <c r="P4739" s="148" t="s">
        <v>31</v>
      </c>
      <c r="Q4739" s="149" t="s">
        <v>31</v>
      </c>
      <c r="R4739" s="1"/>
    </row>
    <row r="4740" spans="1:18" ht="15.75" hidden="1" customHeight="1">
      <c r="A4740" s="1" t="str">
        <f t="shared" si="1"/>
        <v/>
      </c>
      <c r="B4740" s="1"/>
      <c r="C4740" s="38" t="str">
        <f>IF('TSA Input'!J4715="","",IF('TSA Input'!J4715="Yes",'TSA Input'!B4715,"Ineligible"))</f>
        <v/>
      </c>
      <c r="D4740" s="39" t="str">
        <f>IF('TSA Input'!J4715="","",IF('TSA Input'!J4715="Yes",'TSA Input'!H4715,""))</f>
        <v/>
      </c>
      <c r="E4740" s="40" t="str">
        <f>IF('TSA Input'!J4715="","",IF('TSA Input'!J4715="Yes",'TSA Input'!G4715,""))</f>
        <v/>
      </c>
      <c r="F4740" s="42" t="str">
        <f>IF('TSA Input'!J4715="","",IF('TSA Input'!J4715="Yes",'TSA Input'!C4715,""))</f>
        <v/>
      </c>
      <c r="G4740" s="43" t="str">
        <f>IF('TSA Input'!J4715="","",IF('TSA Input'!J4715="Yes",'TSA Input'!I4715,""))</f>
        <v/>
      </c>
      <c r="H4740" s="43" t="str">
        <f>IF('TSA Input'!J4715="","",IF('TSA Input'!J4715="Yes",'TSA Input'!E4715,""))</f>
        <v/>
      </c>
      <c r="I4740" s="45" t="str">
        <f t="shared" si="2"/>
        <v/>
      </c>
      <c r="J4740" s="146" t="str">
        <f>IF('TSA Input'!$J4715="","",IF('TSA Input'!$J4715="Yes",'TSA Input'!$C4715,""))</f>
        <v/>
      </c>
      <c r="K4740" s="147" t="str">
        <f>IF('TSA Input'!$J4715="","",IF('TSA Input'!$J4715="Yes",'TSA Input'!$I4715,""))</f>
        <v/>
      </c>
      <c r="L4740" s="147" t="str">
        <f>IF('TSA Input'!$J4715="","",IF('TSA Input'!$J4715="Yes",'TSA Input'!$E4715,""))</f>
        <v/>
      </c>
      <c r="M4740" s="45" t="str">
        <f t="shared" si="3"/>
        <v/>
      </c>
      <c r="N4740" s="48"/>
      <c r="O4740" s="49"/>
      <c r="P4740" s="148" t="s">
        <v>31</v>
      </c>
      <c r="Q4740" s="149" t="s">
        <v>31</v>
      </c>
      <c r="R4740" s="1"/>
    </row>
    <row r="4741" spans="1:18" ht="15.75" hidden="1" customHeight="1">
      <c r="A4741" s="1" t="str">
        <f t="shared" si="1"/>
        <v/>
      </c>
      <c r="B4741" s="1"/>
      <c r="C4741" s="38" t="str">
        <f>IF('TSA Input'!J4716="","",IF('TSA Input'!J4716="Yes",'TSA Input'!B4716,"Ineligible"))</f>
        <v/>
      </c>
      <c r="D4741" s="39" t="str">
        <f>IF('TSA Input'!J4716="","",IF('TSA Input'!J4716="Yes",'TSA Input'!H4716,""))</f>
        <v/>
      </c>
      <c r="E4741" s="40" t="str">
        <f>IF('TSA Input'!J4716="","",IF('TSA Input'!J4716="Yes",'TSA Input'!G4716,""))</f>
        <v/>
      </c>
      <c r="F4741" s="42" t="str">
        <f>IF('TSA Input'!J4716="","",IF('TSA Input'!J4716="Yes",'TSA Input'!C4716,""))</f>
        <v/>
      </c>
      <c r="G4741" s="43" t="str">
        <f>IF('TSA Input'!J4716="","",IF('TSA Input'!J4716="Yes",'TSA Input'!I4716,""))</f>
        <v/>
      </c>
      <c r="H4741" s="43" t="str">
        <f>IF('TSA Input'!J4716="","",IF('TSA Input'!J4716="Yes",'TSA Input'!E4716,""))</f>
        <v/>
      </c>
      <c r="I4741" s="45" t="str">
        <f t="shared" si="2"/>
        <v/>
      </c>
      <c r="J4741" s="146" t="str">
        <f>IF('TSA Input'!$J4716="","",IF('TSA Input'!$J4716="Yes",'TSA Input'!$C4716,""))</f>
        <v/>
      </c>
      <c r="K4741" s="147" t="str">
        <f>IF('TSA Input'!$J4716="","",IF('TSA Input'!$J4716="Yes",'TSA Input'!$I4716,""))</f>
        <v/>
      </c>
      <c r="L4741" s="147" t="str">
        <f>IF('TSA Input'!$J4716="","",IF('TSA Input'!$J4716="Yes",'TSA Input'!$E4716,""))</f>
        <v/>
      </c>
      <c r="M4741" s="45" t="str">
        <f t="shared" si="3"/>
        <v/>
      </c>
      <c r="N4741" s="48"/>
      <c r="O4741" s="49"/>
      <c r="P4741" s="148" t="s">
        <v>31</v>
      </c>
      <c r="Q4741" s="149" t="s">
        <v>31</v>
      </c>
      <c r="R4741" s="1"/>
    </row>
    <row r="4742" spans="1:18" ht="15.75" hidden="1" customHeight="1">
      <c r="A4742" s="1" t="str">
        <f t="shared" si="1"/>
        <v/>
      </c>
      <c r="B4742" s="1"/>
      <c r="C4742" s="38" t="str">
        <f>IF('TSA Input'!J4717="","",IF('TSA Input'!J4717="Yes",'TSA Input'!B4717,"Ineligible"))</f>
        <v/>
      </c>
      <c r="D4742" s="39" t="str">
        <f>IF('TSA Input'!J4717="","",IF('TSA Input'!J4717="Yes",'TSA Input'!H4717,""))</f>
        <v/>
      </c>
      <c r="E4742" s="40" t="str">
        <f>IF('TSA Input'!J4717="","",IF('TSA Input'!J4717="Yes",'TSA Input'!G4717,""))</f>
        <v/>
      </c>
      <c r="F4742" s="42" t="str">
        <f>IF('TSA Input'!J4717="","",IF('TSA Input'!J4717="Yes",'TSA Input'!C4717,""))</f>
        <v/>
      </c>
      <c r="G4742" s="43" t="str">
        <f>IF('TSA Input'!J4717="","",IF('TSA Input'!J4717="Yes",'TSA Input'!I4717,""))</f>
        <v/>
      </c>
      <c r="H4742" s="43" t="str">
        <f>IF('TSA Input'!J4717="","",IF('TSA Input'!J4717="Yes",'TSA Input'!E4717,""))</f>
        <v/>
      </c>
      <c r="I4742" s="45" t="str">
        <f t="shared" si="2"/>
        <v/>
      </c>
      <c r="J4742" s="146" t="str">
        <f>IF('TSA Input'!$J4717="","",IF('TSA Input'!$J4717="Yes",'TSA Input'!$C4717,""))</f>
        <v/>
      </c>
      <c r="K4742" s="147" t="str">
        <f>IF('TSA Input'!$J4717="","",IF('TSA Input'!$J4717="Yes",'TSA Input'!$I4717,""))</f>
        <v/>
      </c>
      <c r="L4742" s="147" t="str">
        <f>IF('TSA Input'!$J4717="","",IF('TSA Input'!$J4717="Yes",'TSA Input'!$E4717,""))</f>
        <v/>
      </c>
      <c r="M4742" s="45" t="str">
        <f t="shared" si="3"/>
        <v/>
      </c>
      <c r="N4742" s="48"/>
      <c r="O4742" s="49"/>
      <c r="P4742" s="148" t="s">
        <v>31</v>
      </c>
      <c r="Q4742" s="149" t="s">
        <v>31</v>
      </c>
      <c r="R4742" s="1"/>
    </row>
    <row r="4743" spans="1:18" ht="15.75" hidden="1" customHeight="1">
      <c r="A4743" s="1" t="str">
        <f t="shared" si="1"/>
        <v/>
      </c>
      <c r="B4743" s="1"/>
      <c r="C4743" s="38" t="str">
        <f>IF('TSA Input'!J4718="","",IF('TSA Input'!J4718="Yes",'TSA Input'!B4718,"Ineligible"))</f>
        <v/>
      </c>
      <c r="D4743" s="39" t="str">
        <f>IF('TSA Input'!J4718="","",IF('TSA Input'!J4718="Yes",'TSA Input'!H4718,""))</f>
        <v/>
      </c>
      <c r="E4743" s="40" t="str">
        <f>IF('TSA Input'!J4718="","",IF('TSA Input'!J4718="Yes",'TSA Input'!G4718,""))</f>
        <v/>
      </c>
      <c r="F4743" s="42" t="str">
        <f>IF('TSA Input'!J4718="","",IF('TSA Input'!J4718="Yes",'TSA Input'!C4718,""))</f>
        <v/>
      </c>
      <c r="G4743" s="43" t="str">
        <f>IF('TSA Input'!J4718="","",IF('TSA Input'!J4718="Yes",'TSA Input'!I4718,""))</f>
        <v/>
      </c>
      <c r="H4743" s="43" t="str">
        <f>IF('TSA Input'!J4718="","",IF('TSA Input'!J4718="Yes",'TSA Input'!E4718,""))</f>
        <v/>
      </c>
      <c r="I4743" s="45" t="str">
        <f t="shared" si="2"/>
        <v/>
      </c>
      <c r="J4743" s="146" t="str">
        <f>IF('TSA Input'!$J4718="","",IF('TSA Input'!$J4718="Yes",'TSA Input'!$C4718,""))</f>
        <v/>
      </c>
      <c r="K4743" s="147" t="str">
        <f>IF('TSA Input'!$J4718="","",IF('TSA Input'!$J4718="Yes",'TSA Input'!$I4718,""))</f>
        <v/>
      </c>
      <c r="L4743" s="147" t="str">
        <f>IF('TSA Input'!$J4718="","",IF('TSA Input'!$J4718="Yes",'TSA Input'!$E4718,""))</f>
        <v/>
      </c>
      <c r="M4743" s="45" t="str">
        <f t="shared" si="3"/>
        <v/>
      </c>
      <c r="N4743" s="48"/>
      <c r="O4743" s="49"/>
      <c r="P4743" s="148" t="s">
        <v>31</v>
      </c>
      <c r="Q4743" s="149" t="s">
        <v>31</v>
      </c>
      <c r="R4743" s="1"/>
    </row>
    <row r="4744" spans="1:18" ht="15.75" hidden="1" customHeight="1">
      <c r="A4744" s="1" t="str">
        <f t="shared" si="1"/>
        <v/>
      </c>
      <c r="B4744" s="1"/>
      <c r="C4744" s="38" t="str">
        <f>IF('TSA Input'!J4719="","",IF('TSA Input'!J4719="Yes",'TSA Input'!B4719,"Ineligible"))</f>
        <v/>
      </c>
      <c r="D4744" s="39" t="str">
        <f>IF('TSA Input'!J4719="","",IF('TSA Input'!J4719="Yes",'TSA Input'!H4719,""))</f>
        <v/>
      </c>
      <c r="E4744" s="40" t="str">
        <f>IF('TSA Input'!J4719="","",IF('TSA Input'!J4719="Yes",'TSA Input'!G4719,""))</f>
        <v/>
      </c>
      <c r="F4744" s="42" t="str">
        <f>IF('TSA Input'!J4719="","",IF('TSA Input'!J4719="Yes",'TSA Input'!C4719,""))</f>
        <v/>
      </c>
      <c r="G4744" s="43" t="str">
        <f>IF('TSA Input'!J4719="","",IF('TSA Input'!J4719="Yes",'TSA Input'!I4719,""))</f>
        <v/>
      </c>
      <c r="H4744" s="43" t="str">
        <f>IF('TSA Input'!J4719="","",IF('TSA Input'!J4719="Yes",'TSA Input'!E4719,""))</f>
        <v/>
      </c>
      <c r="I4744" s="45" t="str">
        <f t="shared" si="2"/>
        <v/>
      </c>
      <c r="J4744" s="146" t="str">
        <f>IF('TSA Input'!$J4719="","",IF('TSA Input'!$J4719="Yes",'TSA Input'!$C4719,""))</f>
        <v/>
      </c>
      <c r="K4744" s="147" t="str">
        <f>IF('TSA Input'!$J4719="","",IF('TSA Input'!$J4719="Yes",'TSA Input'!$I4719,""))</f>
        <v/>
      </c>
      <c r="L4744" s="147" t="str">
        <f>IF('TSA Input'!$J4719="","",IF('TSA Input'!$J4719="Yes",'TSA Input'!$E4719,""))</f>
        <v/>
      </c>
      <c r="M4744" s="45" t="str">
        <f t="shared" si="3"/>
        <v/>
      </c>
      <c r="N4744" s="48"/>
      <c r="O4744" s="49"/>
      <c r="P4744" s="148" t="s">
        <v>31</v>
      </c>
      <c r="Q4744" s="149" t="s">
        <v>31</v>
      </c>
      <c r="R4744" s="1"/>
    </row>
    <row r="4745" spans="1:18" ht="15.75" hidden="1" customHeight="1">
      <c r="A4745" s="1" t="str">
        <f t="shared" si="1"/>
        <v/>
      </c>
      <c r="B4745" s="1"/>
      <c r="C4745" s="38" t="str">
        <f>IF('TSA Input'!J4720="","",IF('TSA Input'!J4720="Yes",'TSA Input'!B4720,"Ineligible"))</f>
        <v/>
      </c>
      <c r="D4745" s="39" t="str">
        <f>IF('TSA Input'!J4720="","",IF('TSA Input'!J4720="Yes",'TSA Input'!H4720,""))</f>
        <v/>
      </c>
      <c r="E4745" s="40" t="str">
        <f>IF('TSA Input'!J4720="","",IF('TSA Input'!J4720="Yes",'TSA Input'!G4720,""))</f>
        <v/>
      </c>
      <c r="F4745" s="42" t="str">
        <f>IF('TSA Input'!J4720="","",IF('TSA Input'!J4720="Yes",'TSA Input'!C4720,""))</f>
        <v/>
      </c>
      <c r="G4745" s="43" t="str">
        <f>IF('TSA Input'!J4720="","",IF('TSA Input'!J4720="Yes",'TSA Input'!I4720,""))</f>
        <v/>
      </c>
      <c r="H4745" s="43" t="str">
        <f>IF('TSA Input'!J4720="","",IF('TSA Input'!J4720="Yes",'TSA Input'!E4720,""))</f>
        <v/>
      </c>
      <c r="I4745" s="45" t="str">
        <f t="shared" si="2"/>
        <v/>
      </c>
      <c r="J4745" s="146" t="str">
        <f>IF('TSA Input'!$J4720="","",IF('TSA Input'!$J4720="Yes",'TSA Input'!$C4720,""))</f>
        <v/>
      </c>
      <c r="K4745" s="147" t="str">
        <f>IF('TSA Input'!$J4720="","",IF('TSA Input'!$J4720="Yes",'TSA Input'!$I4720,""))</f>
        <v/>
      </c>
      <c r="L4745" s="147" t="str">
        <f>IF('TSA Input'!$J4720="","",IF('TSA Input'!$J4720="Yes",'TSA Input'!$E4720,""))</f>
        <v/>
      </c>
      <c r="M4745" s="45" t="str">
        <f t="shared" si="3"/>
        <v/>
      </c>
      <c r="N4745" s="48"/>
      <c r="O4745" s="49"/>
      <c r="P4745" s="148" t="s">
        <v>31</v>
      </c>
      <c r="Q4745" s="149" t="s">
        <v>31</v>
      </c>
      <c r="R4745" s="1"/>
    </row>
    <row r="4746" spans="1:18" ht="15.75" hidden="1" customHeight="1">
      <c r="A4746" s="1" t="str">
        <f t="shared" si="1"/>
        <v/>
      </c>
      <c r="B4746" s="1"/>
      <c r="C4746" s="38" t="str">
        <f>IF('TSA Input'!J4721="","",IF('TSA Input'!J4721="Yes",'TSA Input'!B4721,"Ineligible"))</f>
        <v/>
      </c>
      <c r="D4746" s="39" t="str">
        <f>IF('TSA Input'!J4721="","",IF('TSA Input'!J4721="Yes",'TSA Input'!H4721,""))</f>
        <v/>
      </c>
      <c r="E4746" s="40" t="str">
        <f>IF('TSA Input'!J4721="","",IF('TSA Input'!J4721="Yes",'TSA Input'!G4721,""))</f>
        <v/>
      </c>
      <c r="F4746" s="42" t="str">
        <f>IF('TSA Input'!J4721="","",IF('TSA Input'!J4721="Yes",'TSA Input'!C4721,""))</f>
        <v/>
      </c>
      <c r="G4746" s="43" t="str">
        <f>IF('TSA Input'!J4721="","",IF('TSA Input'!J4721="Yes",'TSA Input'!I4721,""))</f>
        <v/>
      </c>
      <c r="H4746" s="43" t="str">
        <f>IF('TSA Input'!J4721="","",IF('TSA Input'!J4721="Yes",'TSA Input'!E4721,""))</f>
        <v/>
      </c>
      <c r="I4746" s="45" t="str">
        <f t="shared" si="2"/>
        <v/>
      </c>
      <c r="J4746" s="146" t="str">
        <f>IF('TSA Input'!$J4721="","",IF('TSA Input'!$J4721="Yes",'TSA Input'!$C4721,""))</f>
        <v/>
      </c>
      <c r="K4746" s="147" t="str">
        <f>IF('TSA Input'!$J4721="","",IF('TSA Input'!$J4721="Yes",'TSA Input'!$I4721,""))</f>
        <v/>
      </c>
      <c r="L4746" s="147" t="str">
        <f>IF('TSA Input'!$J4721="","",IF('TSA Input'!$J4721="Yes",'TSA Input'!$E4721,""))</f>
        <v/>
      </c>
      <c r="M4746" s="45" t="str">
        <f t="shared" si="3"/>
        <v/>
      </c>
      <c r="N4746" s="48"/>
      <c r="O4746" s="49"/>
      <c r="P4746" s="148" t="s">
        <v>31</v>
      </c>
      <c r="Q4746" s="149" t="s">
        <v>31</v>
      </c>
      <c r="R4746" s="1"/>
    </row>
    <row r="4747" spans="1:18" ht="15.75" hidden="1" customHeight="1">
      <c r="A4747" s="1" t="str">
        <f t="shared" si="1"/>
        <v/>
      </c>
      <c r="B4747" s="1"/>
      <c r="C4747" s="38" t="str">
        <f>IF('TSA Input'!J4722="","",IF('TSA Input'!J4722="Yes",'TSA Input'!B4722,"Ineligible"))</f>
        <v/>
      </c>
      <c r="D4747" s="39" t="str">
        <f>IF('TSA Input'!J4722="","",IF('TSA Input'!J4722="Yes",'TSA Input'!H4722,""))</f>
        <v/>
      </c>
      <c r="E4747" s="40" t="str">
        <f>IF('TSA Input'!J4722="","",IF('TSA Input'!J4722="Yes",'TSA Input'!G4722,""))</f>
        <v/>
      </c>
      <c r="F4747" s="42" t="str">
        <f>IF('TSA Input'!J4722="","",IF('TSA Input'!J4722="Yes",'TSA Input'!C4722,""))</f>
        <v/>
      </c>
      <c r="G4747" s="43" t="str">
        <f>IF('TSA Input'!J4722="","",IF('TSA Input'!J4722="Yes",'TSA Input'!I4722,""))</f>
        <v/>
      </c>
      <c r="H4747" s="43" t="str">
        <f>IF('TSA Input'!J4722="","",IF('TSA Input'!J4722="Yes",'TSA Input'!E4722,""))</f>
        <v/>
      </c>
      <c r="I4747" s="45" t="str">
        <f t="shared" si="2"/>
        <v/>
      </c>
      <c r="J4747" s="146" t="str">
        <f>IF('TSA Input'!$J4722="","",IF('TSA Input'!$J4722="Yes",'TSA Input'!$C4722,""))</f>
        <v/>
      </c>
      <c r="K4747" s="147" t="str">
        <f>IF('TSA Input'!$J4722="","",IF('TSA Input'!$J4722="Yes",'TSA Input'!$I4722,""))</f>
        <v/>
      </c>
      <c r="L4747" s="147" t="str">
        <f>IF('TSA Input'!$J4722="","",IF('TSA Input'!$J4722="Yes",'TSA Input'!$E4722,""))</f>
        <v/>
      </c>
      <c r="M4747" s="45" t="str">
        <f t="shared" si="3"/>
        <v/>
      </c>
      <c r="N4747" s="48"/>
      <c r="O4747" s="49"/>
      <c r="P4747" s="148" t="s">
        <v>31</v>
      </c>
      <c r="Q4747" s="149" t="s">
        <v>31</v>
      </c>
      <c r="R4747" s="1"/>
    </row>
    <row r="4748" spans="1:18" ht="15.75" hidden="1" customHeight="1">
      <c r="A4748" s="1" t="str">
        <f t="shared" si="1"/>
        <v/>
      </c>
      <c r="B4748" s="1"/>
      <c r="C4748" s="38" t="str">
        <f>IF('TSA Input'!J4723="","",IF('TSA Input'!J4723="Yes",'TSA Input'!B4723,"Ineligible"))</f>
        <v/>
      </c>
      <c r="D4748" s="39" t="str">
        <f>IF('TSA Input'!J4723="","",IF('TSA Input'!J4723="Yes",'TSA Input'!H4723,""))</f>
        <v/>
      </c>
      <c r="E4748" s="40" t="str">
        <f>IF('TSA Input'!J4723="","",IF('TSA Input'!J4723="Yes",'TSA Input'!G4723,""))</f>
        <v/>
      </c>
      <c r="F4748" s="42" t="str">
        <f>IF('TSA Input'!J4723="","",IF('TSA Input'!J4723="Yes",'TSA Input'!C4723,""))</f>
        <v/>
      </c>
      <c r="G4748" s="43" t="str">
        <f>IF('TSA Input'!J4723="","",IF('TSA Input'!J4723="Yes",'TSA Input'!I4723,""))</f>
        <v/>
      </c>
      <c r="H4748" s="43" t="str">
        <f>IF('TSA Input'!J4723="","",IF('TSA Input'!J4723="Yes",'TSA Input'!E4723,""))</f>
        <v/>
      </c>
      <c r="I4748" s="45" t="str">
        <f t="shared" si="2"/>
        <v/>
      </c>
      <c r="J4748" s="146" t="str">
        <f>IF('TSA Input'!$J4723="","",IF('TSA Input'!$J4723="Yes",'TSA Input'!$C4723,""))</f>
        <v/>
      </c>
      <c r="K4748" s="147" t="str">
        <f>IF('TSA Input'!$J4723="","",IF('TSA Input'!$J4723="Yes",'TSA Input'!$I4723,""))</f>
        <v/>
      </c>
      <c r="L4748" s="147" t="str">
        <f>IF('TSA Input'!$J4723="","",IF('TSA Input'!$J4723="Yes",'TSA Input'!$E4723,""))</f>
        <v/>
      </c>
      <c r="M4748" s="45" t="str">
        <f t="shared" si="3"/>
        <v/>
      </c>
      <c r="N4748" s="48"/>
      <c r="O4748" s="49"/>
      <c r="P4748" s="148" t="s">
        <v>31</v>
      </c>
      <c r="Q4748" s="149" t="s">
        <v>31</v>
      </c>
      <c r="R4748" s="1"/>
    </row>
    <row r="4749" spans="1:18" ht="15.75" hidden="1" customHeight="1">
      <c r="A4749" s="1" t="str">
        <f t="shared" si="1"/>
        <v/>
      </c>
      <c r="B4749" s="1"/>
      <c r="C4749" s="38" t="str">
        <f>IF('TSA Input'!J4724="","",IF('TSA Input'!J4724="Yes",'TSA Input'!B4724,"Ineligible"))</f>
        <v/>
      </c>
      <c r="D4749" s="39" t="str">
        <f>IF('TSA Input'!J4724="","",IF('TSA Input'!J4724="Yes",'TSA Input'!H4724,""))</f>
        <v/>
      </c>
      <c r="E4749" s="40" t="str">
        <f>IF('TSA Input'!J4724="","",IF('TSA Input'!J4724="Yes",'TSA Input'!G4724,""))</f>
        <v/>
      </c>
      <c r="F4749" s="42" t="str">
        <f>IF('TSA Input'!J4724="","",IF('TSA Input'!J4724="Yes",'TSA Input'!C4724,""))</f>
        <v/>
      </c>
      <c r="G4749" s="43" t="str">
        <f>IF('TSA Input'!J4724="","",IF('TSA Input'!J4724="Yes",'TSA Input'!I4724,""))</f>
        <v/>
      </c>
      <c r="H4749" s="43" t="str">
        <f>IF('TSA Input'!J4724="","",IF('TSA Input'!J4724="Yes",'TSA Input'!E4724,""))</f>
        <v/>
      </c>
      <c r="I4749" s="45" t="str">
        <f t="shared" si="2"/>
        <v/>
      </c>
      <c r="J4749" s="146" t="str">
        <f>IF('TSA Input'!$J4724="","",IF('TSA Input'!$J4724="Yes",'TSA Input'!$C4724,""))</f>
        <v/>
      </c>
      <c r="K4749" s="147" t="str">
        <f>IF('TSA Input'!$J4724="","",IF('TSA Input'!$J4724="Yes",'TSA Input'!$I4724,""))</f>
        <v/>
      </c>
      <c r="L4749" s="147" t="str">
        <f>IF('TSA Input'!$J4724="","",IF('TSA Input'!$J4724="Yes",'TSA Input'!$E4724,""))</f>
        <v/>
      </c>
      <c r="M4749" s="45" t="str">
        <f t="shared" si="3"/>
        <v/>
      </c>
      <c r="N4749" s="48"/>
      <c r="O4749" s="49"/>
      <c r="P4749" s="148" t="s">
        <v>31</v>
      </c>
      <c r="Q4749" s="149" t="s">
        <v>31</v>
      </c>
      <c r="R4749" s="1"/>
    </row>
    <row r="4750" spans="1:18" ht="15.75" hidden="1" customHeight="1">
      <c r="A4750" s="1" t="str">
        <f t="shared" si="1"/>
        <v/>
      </c>
      <c r="B4750" s="1"/>
      <c r="C4750" s="38" t="str">
        <f>IF('TSA Input'!J4725="","",IF('TSA Input'!J4725="Yes",'TSA Input'!B4725,"Ineligible"))</f>
        <v/>
      </c>
      <c r="D4750" s="39" t="str">
        <f>IF('TSA Input'!J4725="","",IF('TSA Input'!J4725="Yes",'TSA Input'!H4725,""))</f>
        <v/>
      </c>
      <c r="E4750" s="40" t="str">
        <f>IF('TSA Input'!J4725="","",IF('TSA Input'!J4725="Yes",'TSA Input'!G4725,""))</f>
        <v/>
      </c>
      <c r="F4750" s="42" t="str">
        <f>IF('TSA Input'!J4725="","",IF('TSA Input'!J4725="Yes",'TSA Input'!C4725,""))</f>
        <v/>
      </c>
      <c r="G4750" s="43" t="str">
        <f>IF('TSA Input'!J4725="","",IF('TSA Input'!J4725="Yes",'TSA Input'!I4725,""))</f>
        <v/>
      </c>
      <c r="H4750" s="43" t="str">
        <f>IF('TSA Input'!J4725="","",IF('TSA Input'!J4725="Yes",'TSA Input'!E4725,""))</f>
        <v/>
      </c>
      <c r="I4750" s="45" t="str">
        <f t="shared" si="2"/>
        <v/>
      </c>
      <c r="J4750" s="146" t="str">
        <f>IF('TSA Input'!$J4725="","",IF('TSA Input'!$J4725="Yes",'TSA Input'!$C4725,""))</f>
        <v/>
      </c>
      <c r="K4750" s="147" t="str">
        <f>IF('TSA Input'!$J4725="","",IF('TSA Input'!$J4725="Yes",'TSA Input'!$I4725,""))</f>
        <v/>
      </c>
      <c r="L4750" s="147" t="str">
        <f>IF('TSA Input'!$J4725="","",IF('TSA Input'!$J4725="Yes",'TSA Input'!$E4725,""))</f>
        <v/>
      </c>
      <c r="M4750" s="45" t="str">
        <f t="shared" si="3"/>
        <v/>
      </c>
      <c r="N4750" s="48"/>
      <c r="O4750" s="49"/>
      <c r="P4750" s="148" t="s">
        <v>31</v>
      </c>
      <c r="Q4750" s="149" t="s">
        <v>31</v>
      </c>
      <c r="R4750" s="1"/>
    </row>
    <row r="4751" spans="1:18" ht="15.75" hidden="1" customHeight="1">
      <c r="A4751" s="1" t="str">
        <f t="shared" si="1"/>
        <v/>
      </c>
      <c r="B4751" s="1"/>
      <c r="C4751" s="38" t="str">
        <f>IF('TSA Input'!J4726="","",IF('TSA Input'!J4726="Yes",'TSA Input'!B4726,"Ineligible"))</f>
        <v/>
      </c>
      <c r="D4751" s="39" t="str">
        <f>IF('TSA Input'!J4726="","",IF('TSA Input'!J4726="Yes",'TSA Input'!H4726,""))</f>
        <v/>
      </c>
      <c r="E4751" s="40" t="str">
        <f>IF('TSA Input'!J4726="","",IF('TSA Input'!J4726="Yes",'TSA Input'!G4726,""))</f>
        <v/>
      </c>
      <c r="F4751" s="42" t="str">
        <f>IF('TSA Input'!J4726="","",IF('TSA Input'!J4726="Yes",'TSA Input'!C4726,""))</f>
        <v/>
      </c>
      <c r="G4751" s="43" t="str">
        <f>IF('TSA Input'!J4726="","",IF('TSA Input'!J4726="Yes",'TSA Input'!I4726,""))</f>
        <v/>
      </c>
      <c r="H4751" s="43" t="str">
        <f>IF('TSA Input'!J4726="","",IF('TSA Input'!J4726="Yes",'TSA Input'!E4726,""))</f>
        <v/>
      </c>
      <c r="I4751" s="45" t="str">
        <f t="shared" si="2"/>
        <v/>
      </c>
      <c r="J4751" s="146" t="str">
        <f>IF('TSA Input'!$J4726="","",IF('TSA Input'!$J4726="Yes",'TSA Input'!$C4726,""))</f>
        <v/>
      </c>
      <c r="K4751" s="147" t="str">
        <f>IF('TSA Input'!$J4726="","",IF('TSA Input'!$J4726="Yes",'TSA Input'!$I4726,""))</f>
        <v/>
      </c>
      <c r="L4751" s="147" t="str">
        <f>IF('TSA Input'!$J4726="","",IF('TSA Input'!$J4726="Yes",'TSA Input'!$E4726,""))</f>
        <v/>
      </c>
      <c r="M4751" s="45" t="str">
        <f t="shared" si="3"/>
        <v/>
      </c>
      <c r="N4751" s="48"/>
      <c r="O4751" s="49"/>
      <c r="P4751" s="148" t="s">
        <v>31</v>
      </c>
      <c r="Q4751" s="149" t="s">
        <v>31</v>
      </c>
      <c r="R4751" s="1"/>
    </row>
    <row r="4752" spans="1:18" ht="15.75" hidden="1" customHeight="1">
      <c r="A4752" s="1" t="str">
        <f t="shared" si="1"/>
        <v/>
      </c>
      <c r="B4752" s="1"/>
      <c r="C4752" s="38" t="str">
        <f>IF('TSA Input'!J4727="","",IF('TSA Input'!J4727="Yes",'TSA Input'!B4727,"Ineligible"))</f>
        <v/>
      </c>
      <c r="D4752" s="39" t="str">
        <f>IF('TSA Input'!J4727="","",IF('TSA Input'!J4727="Yes",'TSA Input'!H4727,""))</f>
        <v/>
      </c>
      <c r="E4752" s="40" t="str">
        <f>IF('TSA Input'!J4727="","",IF('TSA Input'!J4727="Yes",'TSA Input'!G4727,""))</f>
        <v/>
      </c>
      <c r="F4752" s="42" t="str">
        <f>IF('TSA Input'!J4727="","",IF('TSA Input'!J4727="Yes",'TSA Input'!C4727,""))</f>
        <v/>
      </c>
      <c r="G4752" s="43" t="str">
        <f>IF('TSA Input'!J4727="","",IF('TSA Input'!J4727="Yes",'TSA Input'!I4727,""))</f>
        <v/>
      </c>
      <c r="H4752" s="43" t="str">
        <f>IF('TSA Input'!J4727="","",IF('TSA Input'!J4727="Yes",'TSA Input'!E4727,""))</f>
        <v/>
      </c>
      <c r="I4752" s="45" t="str">
        <f t="shared" si="2"/>
        <v/>
      </c>
      <c r="J4752" s="146" t="str">
        <f>IF('TSA Input'!$J4727="","",IF('TSA Input'!$J4727="Yes",'TSA Input'!$C4727,""))</f>
        <v/>
      </c>
      <c r="K4752" s="147" t="str">
        <f>IF('TSA Input'!$J4727="","",IF('TSA Input'!$J4727="Yes",'TSA Input'!$I4727,""))</f>
        <v/>
      </c>
      <c r="L4752" s="147" t="str">
        <f>IF('TSA Input'!$J4727="","",IF('TSA Input'!$J4727="Yes",'TSA Input'!$E4727,""))</f>
        <v/>
      </c>
      <c r="M4752" s="45" t="str">
        <f t="shared" si="3"/>
        <v/>
      </c>
      <c r="N4752" s="48"/>
      <c r="O4752" s="49"/>
      <c r="P4752" s="148" t="s">
        <v>31</v>
      </c>
      <c r="Q4752" s="149" t="s">
        <v>31</v>
      </c>
      <c r="R4752" s="1"/>
    </row>
    <row r="4753" spans="1:18" ht="15.75" hidden="1" customHeight="1">
      <c r="A4753" s="1" t="str">
        <f t="shared" si="1"/>
        <v/>
      </c>
      <c r="B4753" s="1"/>
      <c r="C4753" s="38" t="str">
        <f>IF('TSA Input'!J4728="","",IF('TSA Input'!J4728="Yes",'TSA Input'!B4728,"Ineligible"))</f>
        <v/>
      </c>
      <c r="D4753" s="39" t="str">
        <f>IF('TSA Input'!J4728="","",IF('TSA Input'!J4728="Yes",'TSA Input'!H4728,""))</f>
        <v/>
      </c>
      <c r="E4753" s="40" t="str">
        <f>IF('TSA Input'!J4728="","",IF('TSA Input'!J4728="Yes",'TSA Input'!G4728,""))</f>
        <v/>
      </c>
      <c r="F4753" s="42" t="str">
        <f>IF('TSA Input'!J4728="","",IF('TSA Input'!J4728="Yes",'TSA Input'!C4728,""))</f>
        <v/>
      </c>
      <c r="G4753" s="43" t="str">
        <f>IF('TSA Input'!J4728="","",IF('TSA Input'!J4728="Yes",'TSA Input'!I4728,""))</f>
        <v/>
      </c>
      <c r="H4753" s="43" t="str">
        <f>IF('TSA Input'!J4728="","",IF('TSA Input'!J4728="Yes",'TSA Input'!E4728,""))</f>
        <v/>
      </c>
      <c r="I4753" s="45" t="str">
        <f t="shared" si="2"/>
        <v/>
      </c>
      <c r="J4753" s="146" t="str">
        <f>IF('TSA Input'!$J4728="","",IF('TSA Input'!$J4728="Yes",'TSA Input'!$C4728,""))</f>
        <v/>
      </c>
      <c r="K4753" s="147" t="str">
        <f>IF('TSA Input'!$J4728="","",IF('TSA Input'!$J4728="Yes",'TSA Input'!$I4728,""))</f>
        <v/>
      </c>
      <c r="L4753" s="147" t="str">
        <f>IF('TSA Input'!$J4728="","",IF('TSA Input'!$J4728="Yes",'TSA Input'!$E4728,""))</f>
        <v/>
      </c>
      <c r="M4753" s="45" t="str">
        <f t="shared" si="3"/>
        <v/>
      </c>
      <c r="N4753" s="48"/>
      <c r="O4753" s="49"/>
      <c r="P4753" s="148" t="s">
        <v>31</v>
      </c>
      <c r="Q4753" s="149" t="s">
        <v>31</v>
      </c>
      <c r="R4753" s="1"/>
    </row>
    <row r="4754" spans="1:18" ht="15.75" hidden="1" customHeight="1">
      <c r="A4754" s="1" t="str">
        <f t="shared" si="1"/>
        <v/>
      </c>
      <c r="B4754" s="1"/>
      <c r="C4754" s="38" t="str">
        <f>IF('TSA Input'!J4729="","",IF('TSA Input'!J4729="Yes",'TSA Input'!B4729,"Ineligible"))</f>
        <v/>
      </c>
      <c r="D4754" s="39" t="str">
        <f>IF('TSA Input'!J4729="","",IF('TSA Input'!J4729="Yes",'TSA Input'!H4729,""))</f>
        <v/>
      </c>
      <c r="E4754" s="40" t="str">
        <f>IF('TSA Input'!J4729="","",IF('TSA Input'!J4729="Yes",'TSA Input'!G4729,""))</f>
        <v/>
      </c>
      <c r="F4754" s="42" t="str">
        <f>IF('TSA Input'!J4729="","",IF('TSA Input'!J4729="Yes",'TSA Input'!C4729,""))</f>
        <v/>
      </c>
      <c r="G4754" s="43" t="str">
        <f>IF('TSA Input'!J4729="","",IF('TSA Input'!J4729="Yes",'TSA Input'!I4729,""))</f>
        <v/>
      </c>
      <c r="H4754" s="43" t="str">
        <f>IF('TSA Input'!J4729="","",IF('TSA Input'!J4729="Yes",'TSA Input'!E4729,""))</f>
        <v/>
      </c>
      <c r="I4754" s="45" t="str">
        <f t="shared" si="2"/>
        <v/>
      </c>
      <c r="J4754" s="146" t="str">
        <f>IF('TSA Input'!$J4729="","",IF('TSA Input'!$J4729="Yes",'TSA Input'!$C4729,""))</f>
        <v/>
      </c>
      <c r="K4754" s="147" t="str">
        <f>IF('TSA Input'!$J4729="","",IF('TSA Input'!$J4729="Yes",'TSA Input'!$I4729,""))</f>
        <v/>
      </c>
      <c r="L4754" s="147" t="str">
        <f>IF('TSA Input'!$J4729="","",IF('TSA Input'!$J4729="Yes",'TSA Input'!$E4729,""))</f>
        <v/>
      </c>
      <c r="M4754" s="45" t="str">
        <f t="shared" si="3"/>
        <v/>
      </c>
      <c r="N4754" s="48"/>
      <c r="O4754" s="49"/>
      <c r="P4754" s="148" t="s">
        <v>31</v>
      </c>
      <c r="Q4754" s="149" t="s">
        <v>31</v>
      </c>
      <c r="R4754" s="1"/>
    </row>
    <row r="4755" spans="1:18" ht="15.75" hidden="1" customHeight="1">
      <c r="A4755" s="1" t="str">
        <f t="shared" si="1"/>
        <v/>
      </c>
      <c r="B4755" s="1"/>
      <c r="C4755" s="38" t="str">
        <f>IF('TSA Input'!J4730="","",IF('TSA Input'!J4730="Yes",'TSA Input'!B4730,"Ineligible"))</f>
        <v/>
      </c>
      <c r="D4755" s="39" t="str">
        <f>IF('TSA Input'!J4730="","",IF('TSA Input'!J4730="Yes",'TSA Input'!H4730,""))</f>
        <v/>
      </c>
      <c r="E4755" s="40" t="str">
        <f>IF('TSA Input'!J4730="","",IF('TSA Input'!J4730="Yes",'TSA Input'!G4730,""))</f>
        <v/>
      </c>
      <c r="F4755" s="42" t="str">
        <f>IF('TSA Input'!J4730="","",IF('TSA Input'!J4730="Yes",'TSA Input'!C4730,""))</f>
        <v/>
      </c>
      <c r="G4755" s="43" t="str">
        <f>IF('TSA Input'!J4730="","",IF('TSA Input'!J4730="Yes",'TSA Input'!I4730,""))</f>
        <v/>
      </c>
      <c r="H4755" s="43" t="str">
        <f>IF('TSA Input'!J4730="","",IF('TSA Input'!J4730="Yes",'TSA Input'!E4730,""))</f>
        <v/>
      </c>
      <c r="I4755" s="45" t="str">
        <f t="shared" si="2"/>
        <v/>
      </c>
      <c r="J4755" s="146" t="str">
        <f>IF('TSA Input'!$J4730="","",IF('TSA Input'!$J4730="Yes",'TSA Input'!$C4730,""))</f>
        <v/>
      </c>
      <c r="K4755" s="147" t="str">
        <f>IF('TSA Input'!$J4730="","",IF('TSA Input'!$J4730="Yes",'TSA Input'!$I4730,""))</f>
        <v/>
      </c>
      <c r="L4755" s="147" t="str">
        <f>IF('TSA Input'!$J4730="","",IF('TSA Input'!$J4730="Yes",'TSA Input'!$E4730,""))</f>
        <v/>
      </c>
      <c r="M4755" s="45" t="str">
        <f t="shared" si="3"/>
        <v/>
      </c>
      <c r="N4755" s="48"/>
      <c r="O4755" s="49"/>
      <c r="P4755" s="148" t="s">
        <v>31</v>
      </c>
      <c r="Q4755" s="149" t="s">
        <v>31</v>
      </c>
      <c r="R4755" s="1"/>
    </row>
    <row r="4756" spans="1:18" ht="15.75" hidden="1" customHeight="1">
      <c r="A4756" s="1" t="str">
        <f t="shared" si="1"/>
        <v/>
      </c>
      <c r="B4756" s="1"/>
      <c r="C4756" s="38" t="str">
        <f>IF('TSA Input'!J4731="","",IF('TSA Input'!J4731="Yes",'TSA Input'!B4731,"Ineligible"))</f>
        <v/>
      </c>
      <c r="D4756" s="39" t="str">
        <f>IF('TSA Input'!J4731="","",IF('TSA Input'!J4731="Yes",'TSA Input'!H4731,""))</f>
        <v/>
      </c>
      <c r="E4756" s="40" t="str">
        <f>IF('TSA Input'!J4731="","",IF('TSA Input'!J4731="Yes",'TSA Input'!G4731,""))</f>
        <v/>
      </c>
      <c r="F4756" s="42" t="str">
        <f>IF('TSA Input'!J4731="","",IF('TSA Input'!J4731="Yes",'TSA Input'!C4731,""))</f>
        <v/>
      </c>
      <c r="G4756" s="43" t="str">
        <f>IF('TSA Input'!J4731="","",IF('TSA Input'!J4731="Yes",'TSA Input'!I4731,""))</f>
        <v/>
      </c>
      <c r="H4756" s="43" t="str">
        <f>IF('TSA Input'!J4731="","",IF('TSA Input'!J4731="Yes",'TSA Input'!E4731,""))</f>
        <v/>
      </c>
      <c r="I4756" s="45" t="str">
        <f t="shared" si="2"/>
        <v/>
      </c>
      <c r="J4756" s="146" t="str">
        <f>IF('TSA Input'!$J4731="","",IF('TSA Input'!$J4731="Yes",'TSA Input'!$C4731,""))</f>
        <v/>
      </c>
      <c r="K4756" s="147" t="str">
        <f>IF('TSA Input'!$J4731="","",IF('TSA Input'!$J4731="Yes",'TSA Input'!$I4731,""))</f>
        <v/>
      </c>
      <c r="L4756" s="147" t="str">
        <f>IF('TSA Input'!$J4731="","",IF('TSA Input'!$J4731="Yes",'TSA Input'!$E4731,""))</f>
        <v/>
      </c>
      <c r="M4756" s="45" t="str">
        <f t="shared" si="3"/>
        <v/>
      </c>
      <c r="N4756" s="48"/>
      <c r="O4756" s="49"/>
      <c r="P4756" s="148" t="s">
        <v>31</v>
      </c>
      <c r="Q4756" s="149" t="s">
        <v>31</v>
      </c>
      <c r="R4756" s="1"/>
    </row>
    <row r="4757" spans="1:18" ht="15.75" hidden="1" customHeight="1">
      <c r="A4757" s="1" t="str">
        <f t="shared" si="1"/>
        <v/>
      </c>
      <c r="B4757" s="1"/>
      <c r="C4757" s="38" t="str">
        <f>IF('TSA Input'!J4732="","",IF('TSA Input'!J4732="Yes",'TSA Input'!B4732,"Ineligible"))</f>
        <v/>
      </c>
      <c r="D4757" s="39" t="str">
        <f>IF('TSA Input'!J4732="","",IF('TSA Input'!J4732="Yes",'TSA Input'!H4732,""))</f>
        <v/>
      </c>
      <c r="E4757" s="40" t="str">
        <f>IF('TSA Input'!J4732="","",IF('TSA Input'!J4732="Yes",'TSA Input'!G4732,""))</f>
        <v/>
      </c>
      <c r="F4757" s="42" t="str">
        <f>IF('TSA Input'!J4732="","",IF('TSA Input'!J4732="Yes",'TSA Input'!C4732,""))</f>
        <v/>
      </c>
      <c r="G4757" s="43" t="str">
        <f>IF('TSA Input'!J4732="","",IF('TSA Input'!J4732="Yes",'TSA Input'!I4732,""))</f>
        <v/>
      </c>
      <c r="H4757" s="43" t="str">
        <f>IF('TSA Input'!J4732="","",IF('TSA Input'!J4732="Yes",'TSA Input'!E4732,""))</f>
        <v/>
      </c>
      <c r="I4757" s="45" t="str">
        <f t="shared" si="2"/>
        <v/>
      </c>
      <c r="J4757" s="146" t="str">
        <f>IF('TSA Input'!$J4732="","",IF('TSA Input'!$J4732="Yes",'TSA Input'!$C4732,""))</f>
        <v/>
      </c>
      <c r="K4757" s="147" t="str">
        <f>IF('TSA Input'!$J4732="","",IF('TSA Input'!$J4732="Yes",'TSA Input'!$I4732,""))</f>
        <v/>
      </c>
      <c r="L4757" s="147" t="str">
        <f>IF('TSA Input'!$J4732="","",IF('TSA Input'!$J4732="Yes",'TSA Input'!$E4732,""))</f>
        <v/>
      </c>
      <c r="M4757" s="45" t="str">
        <f t="shared" si="3"/>
        <v/>
      </c>
      <c r="N4757" s="48"/>
      <c r="O4757" s="49"/>
      <c r="P4757" s="148" t="s">
        <v>31</v>
      </c>
      <c r="Q4757" s="149" t="s">
        <v>31</v>
      </c>
      <c r="R4757" s="1"/>
    </row>
    <row r="4758" spans="1:18" ht="15.75" hidden="1" customHeight="1">
      <c r="A4758" s="1" t="str">
        <f t="shared" si="1"/>
        <v/>
      </c>
      <c r="B4758" s="1"/>
      <c r="C4758" s="38" t="str">
        <f>IF('TSA Input'!J4733="","",IF('TSA Input'!J4733="Yes",'TSA Input'!B4733,"Ineligible"))</f>
        <v/>
      </c>
      <c r="D4758" s="39" t="str">
        <f>IF('TSA Input'!J4733="","",IF('TSA Input'!J4733="Yes",'TSA Input'!H4733,""))</f>
        <v/>
      </c>
      <c r="E4758" s="40" t="str">
        <f>IF('TSA Input'!J4733="","",IF('TSA Input'!J4733="Yes",'TSA Input'!G4733,""))</f>
        <v/>
      </c>
      <c r="F4758" s="42" t="str">
        <f>IF('TSA Input'!J4733="","",IF('TSA Input'!J4733="Yes",'TSA Input'!C4733,""))</f>
        <v/>
      </c>
      <c r="G4758" s="43" t="str">
        <f>IF('TSA Input'!J4733="","",IF('TSA Input'!J4733="Yes",'TSA Input'!I4733,""))</f>
        <v/>
      </c>
      <c r="H4758" s="43" t="str">
        <f>IF('TSA Input'!J4733="","",IF('TSA Input'!J4733="Yes",'TSA Input'!E4733,""))</f>
        <v/>
      </c>
      <c r="I4758" s="45" t="str">
        <f t="shared" si="2"/>
        <v/>
      </c>
      <c r="J4758" s="146" t="str">
        <f>IF('TSA Input'!$J4733="","",IF('TSA Input'!$J4733="Yes",'TSA Input'!$C4733,""))</f>
        <v/>
      </c>
      <c r="K4758" s="147" t="str">
        <f>IF('TSA Input'!$J4733="","",IF('TSA Input'!$J4733="Yes",'TSA Input'!$I4733,""))</f>
        <v/>
      </c>
      <c r="L4758" s="147" t="str">
        <f>IF('TSA Input'!$J4733="","",IF('TSA Input'!$J4733="Yes",'TSA Input'!$E4733,""))</f>
        <v/>
      </c>
      <c r="M4758" s="45" t="str">
        <f t="shared" si="3"/>
        <v/>
      </c>
      <c r="N4758" s="48"/>
      <c r="O4758" s="49"/>
      <c r="P4758" s="148" t="s">
        <v>31</v>
      </c>
      <c r="Q4758" s="149" t="s">
        <v>31</v>
      </c>
      <c r="R4758" s="1"/>
    </row>
    <row r="4759" spans="1:18" ht="15.75" hidden="1" customHeight="1">
      <c r="A4759" s="1" t="str">
        <f t="shared" si="1"/>
        <v/>
      </c>
      <c r="B4759" s="1"/>
      <c r="C4759" s="38" t="str">
        <f>IF('TSA Input'!J4734="","",IF('TSA Input'!J4734="Yes",'TSA Input'!B4734,"Ineligible"))</f>
        <v/>
      </c>
      <c r="D4759" s="39" t="str">
        <f>IF('TSA Input'!J4734="","",IF('TSA Input'!J4734="Yes",'TSA Input'!H4734,""))</f>
        <v/>
      </c>
      <c r="E4759" s="40" t="str">
        <f>IF('TSA Input'!J4734="","",IF('TSA Input'!J4734="Yes",'TSA Input'!G4734,""))</f>
        <v/>
      </c>
      <c r="F4759" s="42" t="str">
        <f>IF('TSA Input'!J4734="","",IF('TSA Input'!J4734="Yes",'TSA Input'!C4734,""))</f>
        <v/>
      </c>
      <c r="G4759" s="43" t="str">
        <f>IF('TSA Input'!J4734="","",IF('TSA Input'!J4734="Yes",'TSA Input'!I4734,""))</f>
        <v/>
      </c>
      <c r="H4759" s="43" t="str">
        <f>IF('TSA Input'!J4734="","",IF('TSA Input'!J4734="Yes",'TSA Input'!E4734,""))</f>
        <v/>
      </c>
      <c r="I4759" s="45" t="str">
        <f t="shared" si="2"/>
        <v/>
      </c>
      <c r="J4759" s="146" t="str">
        <f>IF('TSA Input'!$J4734="","",IF('TSA Input'!$J4734="Yes",'TSA Input'!$C4734,""))</f>
        <v/>
      </c>
      <c r="K4759" s="147" t="str">
        <f>IF('TSA Input'!$J4734="","",IF('TSA Input'!$J4734="Yes",'TSA Input'!$I4734,""))</f>
        <v/>
      </c>
      <c r="L4759" s="147" t="str">
        <f>IF('TSA Input'!$J4734="","",IF('TSA Input'!$J4734="Yes",'TSA Input'!$E4734,""))</f>
        <v/>
      </c>
      <c r="M4759" s="45" t="str">
        <f t="shared" si="3"/>
        <v/>
      </c>
      <c r="N4759" s="48"/>
      <c r="O4759" s="49"/>
      <c r="P4759" s="148" t="s">
        <v>31</v>
      </c>
      <c r="Q4759" s="149" t="s">
        <v>31</v>
      </c>
      <c r="R4759" s="1"/>
    </row>
    <row r="4760" spans="1:18" ht="15.75" hidden="1" customHeight="1">
      <c r="A4760" s="1" t="str">
        <f t="shared" si="1"/>
        <v/>
      </c>
      <c r="B4760" s="1"/>
      <c r="C4760" s="38" t="str">
        <f>IF('TSA Input'!J4735="","",IF('TSA Input'!J4735="Yes",'TSA Input'!B4735,"Ineligible"))</f>
        <v/>
      </c>
      <c r="D4760" s="39" t="str">
        <f>IF('TSA Input'!J4735="","",IF('TSA Input'!J4735="Yes",'TSA Input'!H4735,""))</f>
        <v/>
      </c>
      <c r="E4760" s="40" t="str">
        <f>IF('TSA Input'!J4735="","",IF('TSA Input'!J4735="Yes",'TSA Input'!G4735,""))</f>
        <v/>
      </c>
      <c r="F4760" s="42" t="str">
        <f>IF('TSA Input'!J4735="","",IF('TSA Input'!J4735="Yes",'TSA Input'!C4735,""))</f>
        <v/>
      </c>
      <c r="G4760" s="43" t="str">
        <f>IF('TSA Input'!J4735="","",IF('TSA Input'!J4735="Yes",'TSA Input'!I4735,""))</f>
        <v/>
      </c>
      <c r="H4760" s="43" t="str">
        <f>IF('TSA Input'!J4735="","",IF('TSA Input'!J4735="Yes",'TSA Input'!E4735,""))</f>
        <v/>
      </c>
      <c r="I4760" s="45" t="str">
        <f t="shared" si="2"/>
        <v/>
      </c>
      <c r="J4760" s="146" t="str">
        <f>IF('TSA Input'!$J4735="","",IF('TSA Input'!$J4735="Yes",'TSA Input'!$C4735,""))</f>
        <v/>
      </c>
      <c r="K4760" s="147" t="str">
        <f>IF('TSA Input'!$J4735="","",IF('TSA Input'!$J4735="Yes",'TSA Input'!$I4735,""))</f>
        <v/>
      </c>
      <c r="L4760" s="147" t="str">
        <f>IF('TSA Input'!$J4735="","",IF('TSA Input'!$J4735="Yes",'TSA Input'!$E4735,""))</f>
        <v/>
      </c>
      <c r="M4760" s="45" t="str">
        <f t="shared" si="3"/>
        <v/>
      </c>
      <c r="N4760" s="48"/>
      <c r="O4760" s="49"/>
      <c r="P4760" s="148" t="s">
        <v>31</v>
      </c>
      <c r="Q4760" s="149" t="s">
        <v>31</v>
      </c>
      <c r="R4760" s="1"/>
    </row>
    <row r="4761" spans="1:18" ht="15.75" hidden="1" customHeight="1">
      <c r="A4761" s="1" t="str">
        <f t="shared" si="1"/>
        <v/>
      </c>
      <c r="B4761" s="1"/>
      <c r="C4761" s="38" t="str">
        <f>IF('TSA Input'!J4736="","",IF('TSA Input'!J4736="Yes",'TSA Input'!B4736,"Ineligible"))</f>
        <v/>
      </c>
      <c r="D4761" s="39" t="str">
        <f>IF('TSA Input'!J4736="","",IF('TSA Input'!J4736="Yes",'TSA Input'!H4736,""))</f>
        <v/>
      </c>
      <c r="E4761" s="40" t="str">
        <f>IF('TSA Input'!J4736="","",IF('TSA Input'!J4736="Yes",'TSA Input'!G4736,""))</f>
        <v/>
      </c>
      <c r="F4761" s="42" t="str">
        <f>IF('TSA Input'!J4736="","",IF('TSA Input'!J4736="Yes",'TSA Input'!C4736,""))</f>
        <v/>
      </c>
      <c r="G4761" s="43" t="str">
        <f>IF('TSA Input'!J4736="","",IF('TSA Input'!J4736="Yes",'TSA Input'!I4736,""))</f>
        <v/>
      </c>
      <c r="H4761" s="43" t="str">
        <f>IF('TSA Input'!J4736="","",IF('TSA Input'!J4736="Yes",'TSA Input'!E4736,""))</f>
        <v/>
      </c>
      <c r="I4761" s="45" t="str">
        <f t="shared" si="2"/>
        <v/>
      </c>
      <c r="J4761" s="146" t="str">
        <f>IF('TSA Input'!$J4736="","",IF('TSA Input'!$J4736="Yes",'TSA Input'!$C4736,""))</f>
        <v/>
      </c>
      <c r="K4761" s="147" t="str">
        <f>IF('TSA Input'!$J4736="","",IF('TSA Input'!$J4736="Yes",'TSA Input'!$I4736,""))</f>
        <v/>
      </c>
      <c r="L4761" s="147" t="str">
        <f>IF('TSA Input'!$J4736="","",IF('TSA Input'!$J4736="Yes",'TSA Input'!$E4736,""))</f>
        <v/>
      </c>
      <c r="M4761" s="45" t="str">
        <f t="shared" si="3"/>
        <v/>
      </c>
      <c r="N4761" s="48"/>
      <c r="O4761" s="49"/>
      <c r="P4761" s="148" t="s">
        <v>31</v>
      </c>
      <c r="Q4761" s="149" t="s">
        <v>31</v>
      </c>
      <c r="R4761" s="1"/>
    </row>
    <row r="4762" spans="1:18" ht="15.75" hidden="1" customHeight="1">
      <c r="A4762" s="1" t="str">
        <f t="shared" si="1"/>
        <v/>
      </c>
      <c r="B4762" s="1"/>
      <c r="C4762" s="38" t="str">
        <f>IF('TSA Input'!J4737="","",IF('TSA Input'!J4737="Yes",'TSA Input'!B4737,"Ineligible"))</f>
        <v/>
      </c>
      <c r="D4762" s="39" t="str">
        <f>IF('TSA Input'!J4737="","",IF('TSA Input'!J4737="Yes",'TSA Input'!H4737,""))</f>
        <v/>
      </c>
      <c r="E4762" s="40" t="str">
        <f>IF('TSA Input'!J4737="","",IF('TSA Input'!J4737="Yes",'TSA Input'!G4737,""))</f>
        <v/>
      </c>
      <c r="F4762" s="42" t="str">
        <f>IF('TSA Input'!J4737="","",IF('TSA Input'!J4737="Yes",'TSA Input'!C4737,""))</f>
        <v/>
      </c>
      <c r="G4762" s="43" t="str">
        <f>IF('TSA Input'!J4737="","",IF('TSA Input'!J4737="Yes",'TSA Input'!I4737,""))</f>
        <v/>
      </c>
      <c r="H4762" s="43" t="str">
        <f>IF('TSA Input'!J4737="","",IF('TSA Input'!J4737="Yes",'TSA Input'!E4737,""))</f>
        <v/>
      </c>
      <c r="I4762" s="45" t="str">
        <f t="shared" si="2"/>
        <v/>
      </c>
      <c r="J4762" s="146" t="str">
        <f>IF('TSA Input'!$J4737="","",IF('TSA Input'!$J4737="Yes",'TSA Input'!$C4737,""))</f>
        <v/>
      </c>
      <c r="K4762" s="147" t="str">
        <f>IF('TSA Input'!$J4737="","",IF('TSA Input'!$J4737="Yes",'TSA Input'!$I4737,""))</f>
        <v/>
      </c>
      <c r="L4762" s="147" t="str">
        <f>IF('TSA Input'!$J4737="","",IF('TSA Input'!$J4737="Yes",'TSA Input'!$E4737,""))</f>
        <v/>
      </c>
      <c r="M4762" s="45" t="str">
        <f t="shared" si="3"/>
        <v/>
      </c>
      <c r="N4762" s="48"/>
      <c r="O4762" s="49"/>
      <c r="P4762" s="148" t="s">
        <v>31</v>
      </c>
      <c r="Q4762" s="149" t="s">
        <v>31</v>
      </c>
      <c r="R4762" s="1"/>
    </row>
    <row r="4763" spans="1:18" ht="15.75" hidden="1" customHeight="1">
      <c r="A4763" s="1" t="str">
        <f t="shared" si="1"/>
        <v/>
      </c>
      <c r="B4763" s="1"/>
      <c r="C4763" s="38" t="str">
        <f>IF('TSA Input'!J4738="","",IF('TSA Input'!J4738="Yes",'TSA Input'!B4738,"Ineligible"))</f>
        <v/>
      </c>
      <c r="D4763" s="39" t="str">
        <f>IF('TSA Input'!J4738="","",IF('TSA Input'!J4738="Yes",'TSA Input'!H4738,""))</f>
        <v/>
      </c>
      <c r="E4763" s="40" t="str">
        <f>IF('TSA Input'!J4738="","",IF('TSA Input'!J4738="Yes",'TSA Input'!G4738,""))</f>
        <v/>
      </c>
      <c r="F4763" s="42" t="str">
        <f>IF('TSA Input'!J4738="","",IF('TSA Input'!J4738="Yes",'TSA Input'!C4738,""))</f>
        <v/>
      </c>
      <c r="G4763" s="43" t="str">
        <f>IF('TSA Input'!J4738="","",IF('TSA Input'!J4738="Yes",'TSA Input'!I4738,""))</f>
        <v/>
      </c>
      <c r="H4763" s="43" t="str">
        <f>IF('TSA Input'!J4738="","",IF('TSA Input'!J4738="Yes",'TSA Input'!E4738,""))</f>
        <v/>
      </c>
      <c r="I4763" s="45" t="str">
        <f t="shared" si="2"/>
        <v/>
      </c>
      <c r="J4763" s="146" t="str">
        <f>IF('TSA Input'!$J4738="","",IF('TSA Input'!$J4738="Yes",'TSA Input'!$C4738,""))</f>
        <v/>
      </c>
      <c r="K4763" s="147" t="str">
        <f>IF('TSA Input'!$J4738="","",IF('TSA Input'!$J4738="Yes",'TSA Input'!$I4738,""))</f>
        <v/>
      </c>
      <c r="L4763" s="147" t="str">
        <f>IF('TSA Input'!$J4738="","",IF('TSA Input'!$J4738="Yes",'TSA Input'!$E4738,""))</f>
        <v/>
      </c>
      <c r="M4763" s="45" t="str">
        <f t="shared" si="3"/>
        <v/>
      </c>
      <c r="N4763" s="48"/>
      <c r="O4763" s="49"/>
      <c r="P4763" s="148" t="s">
        <v>31</v>
      </c>
      <c r="Q4763" s="149" t="s">
        <v>31</v>
      </c>
      <c r="R4763" s="1"/>
    </row>
    <row r="4764" spans="1:18" ht="15.75" hidden="1" customHeight="1">
      <c r="A4764" s="1" t="str">
        <f t="shared" si="1"/>
        <v/>
      </c>
      <c r="B4764" s="1"/>
      <c r="C4764" s="38" t="str">
        <f>IF('TSA Input'!J4739="","",IF('TSA Input'!J4739="Yes",'TSA Input'!B4739,"Ineligible"))</f>
        <v/>
      </c>
      <c r="D4764" s="39" t="str">
        <f>IF('TSA Input'!J4739="","",IF('TSA Input'!J4739="Yes",'TSA Input'!H4739,""))</f>
        <v/>
      </c>
      <c r="E4764" s="40" t="str">
        <f>IF('TSA Input'!J4739="","",IF('TSA Input'!J4739="Yes",'TSA Input'!G4739,""))</f>
        <v/>
      </c>
      <c r="F4764" s="42" t="str">
        <f>IF('TSA Input'!J4739="","",IF('TSA Input'!J4739="Yes",'TSA Input'!C4739,""))</f>
        <v/>
      </c>
      <c r="G4764" s="43" t="str">
        <f>IF('TSA Input'!J4739="","",IF('TSA Input'!J4739="Yes",'TSA Input'!I4739,""))</f>
        <v/>
      </c>
      <c r="H4764" s="43" t="str">
        <f>IF('TSA Input'!J4739="","",IF('TSA Input'!J4739="Yes",'TSA Input'!E4739,""))</f>
        <v/>
      </c>
      <c r="I4764" s="45" t="str">
        <f t="shared" si="2"/>
        <v/>
      </c>
      <c r="J4764" s="146" t="str">
        <f>IF('TSA Input'!$J4739="","",IF('TSA Input'!$J4739="Yes",'TSA Input'!$C4739,""))</f>
        <v/>
      </c>
      <c r="K4764" s="147" t="str">
        <f>IF('TSA Input'!$J4739="","",IF('TSA Input'!$J4739="Yes",'TSA Input'!$I4739,""))</f>
        <v/>
      </c>
      <c r="L4764" s="147" t="str">
        <f>IF('TSA Input'!$J4739="","",IF('TSA Input'!$J4739="Yes",'TSA Input'!$E4739,""))</f>
        <v/>
      </c>
      <c r="M4764" s="45" t="str">
        <f t="shared" si="3"/>
        <v/>
      </c>
      <c r="N4764" s="48"/>
      <c r="O4764" s="49"/>
      <c r="P4764" s="148" t="s">
        <v>31</v>
      </c>
      <c r="Q4764" s="149" t="s">
        <v>31</v>
      </c>
      <c r="R4764" s="1"/>
    </row>
    <row r="4765" spans="1:18" ht="15.75" hidden="1" customHeight="1">
      <c r="A4765" s="1" t="str">
        <f t="shared" si="1"/>
        <v/>
      </c>
      <c r="B4765" s="1"/>
      <c r="C4765" s="38" t="str">
        <f>IF('TSA Input'!J4740="","",IF('TSA Input'!J4740="Yes",'TSA Input'!B4740,"Ineligible"))</f>
        <v/>
      </c>
      <c r="D4765" s="39" t="str">
        <f>IF('TSA Input'!J4740="","",IF('TSA Input'!J4740="Yes",'TSA Input'!H4740,""))</f>
        <v/>
      </c>
      <c r="E4765" s="40" t="str">
        <f>IF('TSA Input'!J4740="","",IF('TSA Input'!J4740="Yes",'TSA Input'!G4740,""))</f>
        <v/>
      </c>
      <c r="F4765" s="42" t="str">
        <f>IF('TSA Input'!J4740="","",IF('TSA Input'!J4740="Yes",'TSA Input'!C4740,""))</f>
        <v/>
      </c>
      <c r="G4765" s="43" t="str">
        <f>IF('TSA Input'!J4740="","",IF('TSA Input'!J4740="Yes",'TSA Input'!I4740,""))</f>
        <v/>
      </c>
      <c r="H4765" s="43" t="str">
        <f>IF('TSA Input'!J4740="","",IF('TSA Input'!J4740="Yes",'TSA Input'!E4740,""))</f>
        <v/>
      </c>
      <c r="I4765" s="45" t="str">
        <f t="shared" si="2"/>
        <v/>
      </c>
      <c r="J4765" s="146" t="str">
        <f>IF('TSA Input'!$J4740="","",IF('TSA Input'!$J4740="Yes",'TSA Input'!$C4740,""))</f>
        <v/>
      </c>
      <c r="K4765" s="147" t="str">
        <f>IF('TSA Input'!$J4740="","",IF('TSA Input'!$J4740="Yes",'TSA Input'!$I4740,""))</f>
        <v/>
      </c>
      <c r="L4765" s="147" t="str">
        <f>IF('TSA Input'!$J4740="","",IF('TSA Input'!$J4740="Yes",'TSA Input'!$E4740,""))</f>
        <v/>
      </c>
      <c r="M4765" s="45" t="str">
        <f t="shared" si="3"/>
        <v/>
      </c>
      <c r="N4765" s="48"/>
      <c r="O4765" s="49"/>
      <c r="P4765" s="148" t="s">
        <v>31</v>
      </c>
      <c r="Q4765" s="149" t="s">
        <v>31</v>
      </c>
      <c r="R4765" s="1"/>
    </row>
    <row r="4766" spans="1:18" ht="15.75" hidden="1" customHeight="1">
      <c r="A4766" s="1" t="str">
        <f t="shared" si="1"/>
        <v/>
      </c>
      <c r="B4766" s="1"/>
      <c r="C4766" s="38" t="str">
        <f>IF('TSA Input'!J4741="","",IF('TSA Input'!J4741="Yes",'TSA Input'!B4741,"Ineligible"))</f>
        <v/>
      </c>
      <c r="D4766" s="39" t="str">
        <f>IF('TSA Input'!J4741="","",IF('TSA Input'!J4741="Yes",'TSA Input'!H4741,""))</f>
        <v/>
      </c>
      <c r="E4766" s="40" t="str">
        <f>IF('TSA Input'!J4741="","",IF('TSA Input'!J4741="Yes",'TSA Input'!G4741,""))</f>
        <v/>
      </c>
      <c r="F4766" s="42" t="str">
        <f>IF('TSA Input'!J4741="","",IF('TSA Input'!J4741="Yes",'TSA Input'!C4741,""))</f>
        <v/>
      </c>
      <c r="G4766" s="43" t="str">
        <f>IF('TSA Input'!J4741="","",IF('TSA Input'!J4741="Yes",'TSA Input'!I4741,""))</f>
        <v/>
      </c>
      <c r="H4766" s="43" t="str">
        <f>IF('TSA Input'!J4741="","",IF('TSA Input'!J4741="Yes",'TSA Input'!E4741,""))</f>
        <v/>
      </c>
      <c r="I4766" s="45" t="str">
        <f t="shared" si="2"/>
        <v/>
      </c>
      <c r="J4766" s="146" t="str">
        <f>IF('TSA Input'!$J4741="","",IF('TSA Input'!$J4741="Yes",'TSA Input'!$C4741,""))</f>
        <v/>
      </c>
      <c r="K4766" s="147" t="str">
        <f>IF('TSA Input'!$J4741="","",IF('TSA Input'!$J4741="Yes",'TSA Input'!$I4741,""))</f>
        <v/>
      </c>
      <c r="L4766" s="147" t="str">
        <f>IF('TSA Input'!$J4741="","",IF('TSA Input'!$J4741="Yes",'TSA Input'!$E4741,""))</f>
        <v/>
      </c>
      <c r="M4766" s="45" t="str">
        <f t="shared" si="3"/>
        <v/>
      </c>
      <c r="N4766" s="48"/>
      <c r="O4766" s="49"/>
      <c r="P4766" s="148" t="s">
        <v>31</v>
      </c>
      <c r="Q4766" s="149" t="s">
        <v>31</v>
      </c>
      <c r="R4766" s="1"/>
    </row>
    <row r="4767" spans="1:18" ht="15.75" hidden="1" customHeight="1">
      <c r="A4767" s="1" t="str">
        <f t="shared" si="1"/>
        <v/>
      </c>
      <c r="B4767" s="1"/>
      <c r="C4767" s="38" t="str">
        <f>IF('TSA Input'!J4742="","",IF('TSA Input'!J4742="Yes",'TSA Input'!B4742,"Ineligible"))</f>
        <v/>
      </c>
      <c r="D4767" s="39" t="str">
        <f>IF('TSA Input'!J4742="","",IF('TSA Input'!J4742="Yes",'TSA Input'!H4742,""))</f>
        <v/>
      </c>
      <c r="E4767" s="40" t="str">
        <f>IF('TSA Input'!J4742="","",IF('TSA Input'!J4742="Yes",'TSA Input'!G4742,""))</f>
        <v/>
      </c>
      <c r="F4767" s="42" t="str">
        <f>IF('TSA Input'!J4742="","",IF('TSA Input'!J4742="Yes",'TSA Input'!C4742,""))</f>
        <v/>
      </c>
      <c r="G4767" s="43" t="str">
        <f>IF('TSA Input'!J4742="","",IF('TSA Input'!J4742="Yes",'TSA Input'!I4742,""))</f>
        <v/>
      </c>
      <c r="H4767" s="43" t="str">
        <f>IF('TSA Input'!J4742="","",IF('TSA Input'!J4742="Yes",'TSA Input'!E4742,""))</f>
        <v/>
      </c>
      <c r="I4767" s="45" t="str">
        <f t="shared" si="2"/>
        <v/>
      </c>
      <c r="J4767" s="146" t="str">
        <f>IF('TSA Input'!$J4742="","",IF('TSA Input'!$J4742="Yes",'TSA Input'!$C4742,""))</f>
        <v/>
      </c>
      <c r="K4767" s="147" t="str">
        <f>IF('TSA Input'!$J4742="","",IF('TSA Input'!$J4742="Yes",'TSA Input'!$I4742,""))</f>
        <v/>
      </c>
      <c r="L4767" s="147" t="str">
        <f>IF('TSA Input'!$J4742="","",IF('TSA Input'!$J4742="Yes",'TSA Input'!$E4742,""))</f>
        <v/>
      </c>
      <c r="M4767" s="45" t="str">
        <f t="shared" si="3"/>
        <v/>
      </c>
      <c r="N4767" s="48"/>
      <c r="O4767" s="49"/>
      <c r="P4767" s="148" t="s">
        <v>31</v>
      </c>
      <c r="Q4767" s="149" t="s">
        <v>31</v>
      </c>
      <c r="R4767" s="1"/>
    </row>
    <row r="4768" spans="1:18" ht="15.75" hidden="1" customHeight="1">
      <c r="A4768" s="1" t="str">
        <f t="shared" si="1"/>
        <v/>
      </c>
      <c r="B4768" s="1"/>
      <c r="C4768" s="38" t="str">
        <f>IF('TSA Input'!J4743="","",IF('TSA Input'!J4743="Yes",'TSA Input'!B4743,"Ineligible"))</f>
        <v/>
      </c>
      <c r="D4768" s="39" t="str">
        <f>IF('TSA Input'!J4743="","",IF('TSA Input'!J4743="Yes",'TSA Input'!H4743,""))</f>
        <v/>
      </c>
      <c r="E4768" s="40" t="str">
        <f>IF('TSA Input'!J4743="","",IF('TSA Input'!J4743="Yes",'TSA Input'!G4743,""))</f>
        <v/>
      </c>
      <c r="F4768" s="42" t="str">
        <f>IF('TSA Input'!J4743="","",IF('TSA Input'!J4743="Yes",'TSA Input'!C4743,""))</f>
        <v/>
      </c>
      <c r="G4768" s="43" t="str">
        <f>IF('TSA Input'!J4743="","",IF('TSA Input'!J4743="Yes",'TSA Input'!I4743,""))</f>
        <v/>
      </c>
      <c r="H4768" s="43" t="str">
        <f>IF('TSA Input'!J4743="","",IF('TSA Input'!J4743="Yes",'TSA Input'!E4743,""))</f>
        <v/>
      </c>
      <c r="I4768" s="45" t="str">
        <f t="shared" si="2"/>
        <v/>
      </c>
      <c r="J4768" s="146" t="str">
        <f>IF('TSA Input'!$J4743="","",IF('TSA Input'!$J4743="Yes",'TSA Input'!$C4743,""))</f>
        <v/>
      </c>
      <c r="K4768" s="147" t="str">
        <f>IF('TSA Input'!$J4743="","",IF('TSA Input'!$J4743="Yes",'TSA Input'!$I4743,""))</f>
        <v/>
      </c>
      <c r="L4768" s="147" t="str">
        <f>IF('TSA Input'!$J4743="","",IF('TSA Input'!$J4743="Yes",'TSA Input'!$E4743,""))</f>
        <v/>
      </c>
      <c r="M4768" s="45" t="str">
        <f t="shared" si="3"/>
        <v/>
      </c>
      <c r="N4768" s="48"/>
      <c r="O4768" s="49"/>
      <c r="P4768" s="148" t="s">
        <v>31</v>
      </c>
      <c r="Q4768" s="149" t="s">
        <v>31</v>
      </c>
      <c r="R4768" s="1"/>
    </row>
    <row r="4769" spans="1:18" ht="15.75" hidden="1" customHeight="1">
      <c r="A4769" s="1" t="str">
        <f t="shared" si="1"/>
        <v/>
      </c>
      <c r="B4769" s="1"/>
      <c r="C4769" s="38" t="str">
        <f>IF('TSA Input'!J4744="","",IF('TSA Input'!J4744="Yes",'TSA Input'!B4744,"Ineligible"))</f>
        <v/>
      </c>
      <c r="D4769" s="39" t="str">
        <f>IF('TSA Input'!J4744="","",IF('TSA Input'!J4744="Yes",'TSA Input'!H4744,""))</f>
        <v/>
      </c>
      <c r="E4769" s="40" t="str">
        <f>IF('TSA Input'!J4744="","",IF('TSA Input'!J4744="Yes",'TSA Input'!G4744,""))</f>
        <v/>
      </c>
      <c r="F4769" s="42" t="str">
        <f>IF('TSA Input'!J4744="","",IF('TSA Input'!J4744="Yes",'TSA Input'!C4744,""))</f>
        <v/>
      </c>
      <c r="G4769" s="43" t="str">
        <f>IF('TSA Input'!J4744="","",IF('TSA Input'!J4744="Yes",'TSA Input'!I4744,""))</f>
        <v/>
      </c>
      <c r="H4769" s="43" t="str">
        <f>IF('TSA Input'!J4744="","",IF('TSA Input'!J4744="Yes",'TSA Input'!E4744,""))</f>
        <v/>
      </c>
      <c r="I4769" s="45" t="str">
        <f t="shared" si="2"/>
        <v/>
      </c>
      <c r="J4769" s="146" t="str">
        <f>IF('TSA Input'!$J4744="","",IF('TSA Input'!$J4744="Yes",'TSA Input'!$C4744,""))</f>
        <v/>
      </c>
      <c r="K4769" s="147" t="str">
        <f>IF('TSA Input'!$J4744="","",IF('TSA Input'!$J4744="Yes",'TSA Input'!$I4744,""))</f>
        <v/>
      </c>
      <c r="L4769" s="147" t="str">
        <f>IF('TSA Input'!$J4744="","",IF('TSA Input'!$J4744="Yes",'TSA Input'!$E4744,""))</f>
        <v/>
      </c>
      <c r="M4769" s="45" t="str">
        <f t="shared" si="3"/>
        <v/>
      </c>
      <c r="N4769" s="48"/>
      <c r="O4769" s="49"/>
      <c r="P4769" s="148" t="s">
        <v>31</v>
      </c>
      <c r="Q4769" s="149" t="s">
        <v>31</v>
      </c>
      <c r="R4769" s="1"/>
    </row>
    <row r="4770" spans="1:18" ht="15.75" hidden="1" customHeight="1">
      <c r="A4770" s="1" t="str">
        <f t="shared" si="1"/>
        <v/>
      </c>
      <c r="B4770" s="1"/>
      <c r="C4770" s="38" t="str">
        <f>IF('TSA Input'!J4745="","",IF('TSA Input'!J4745="Yes",'TSA Input'!B4745,"Ineligible"))</f>
        <v/>
      </c>
      <c r="D4770" s="39" t="str">
        <f>IF('TSA Input'!J4745="","",IF('TSA Input'!J4745="Yes",'TSA Input'!H4745,""))</f>
        <v/>
      </c>
      <c r="E4770" s="40" t="str">
        <f>IF('TSA Input'!J4745="","",IF('TSA Input'!J4745="Yes",'TSA Input'!G4745,""))</f>
        <v/>
      </c>
      <c r="F4770" s="42" t="str">
        <f>IF('TSA Input'!J4745="","",IF('TSA Input'!J4745="Yes",'TSA Input'!C4745,""))</f>
        <v/>
      </c>
      <c r="G4770" s="43" t="str">
        <f>IF('TSA Input'!J4745="","",IF('TSA Input'!J4745="Yes",'TSA Input'!I4745,""))</f>
        <v/>
      </c>
      <c r="H4770" s="43" t="str">
        <f>IF('TSA Input'!J4745="","",IF('TSA Input'!J4745="Yes",'TSA Input'!E4745,""))</f>
        <v/>
      </c>
      <c r="I4770" s="45" t="str">
        <f t="shared" si="2"/>
        <v/>
      </c>
      <c r="J4770" s="146" t="str">
        <f>IF('TSA Input'!$J4745="","",IF('TSA Input'!$J4745="Yes",'TSA Input'!$C4745,""))</f>
        <v/>
      </c>
      <c r="K4770" s="147" t="str">
        <f>IF('TSA Input'!$J4745="","",IF('TSA Input'!$J4745="Yes",'TSA Input'!$I4745,""))</f>
        <v/>
      </c>
      <c r="L4770" s="147" t="str">
        <f>IF('TSA Input'!$J4745="","",IF('TSA Input'!$J4745="Yes",'TSA Input'!$E4745,""))</f>
        <v/>
      </c>
      <c r="M4770" s="45" t="str">
        <f t="shared" si="3"/>
        <v/>
      </c>
      <c r="N4770" s="48"/>
      <c r="O4770" s="49"/>
      <c r="P4770" s="148" t="s">
        <v>31</v>
      </c>
      <c r="Q4770" s="149" t="s">
        <v>31</v>
      </c>
      <c r="R4770" s="1"/>
    </row>
    <row r="4771" spans="1:18" ht="15.75" hidden="1" customHeight="1">
      <c r="A4771" s="1" t="str">
        <f t="shared" si="1"/>
        <v/>
      </c>
      <c r="B4771" s="1"/>
      <c r="C4771" s="38" t="str">
        <f>IF('TSA Input'!J4746="","",IF('TSA Input'!J4746="Yes",'TSA Input'!B4746,"Ineligible"))</f>
        <v/>
      </c>
      <c r="D4771" s="39" t="str">
        <f>IF('TSA Input'!J4746="","",IF('TSA Input'!J4746="Yes",'TSA Input'!H4746,""))</f>
        <v/>
      </c>
      <c r="E4771" s="40" t="str">
        <f>IF('TSA Input'!J4746="","",IF('TSA Input'!J4746="Yes",'TSA Input'!G4746,""))</f>
        <v/>
      </c>
      <c r="F4771" s="42" t="str">
        <f>IF('TSA Input'!J4746="","",IF('TSA Input'!J4746="Yes",'TSA Input'!C4746,""))</f>
        <v/>
      </c>
      <c r="G4771" s="43" t="str">
        <f>IF('TSA Input'!J4746="","",IF('TSA Input'!J4746="Yes",'TSA Input'!I4746,""))</f>
        <v/>
      </c>
      <c r="H4771" s="43" t="str">
        <f>IF('TSA Input'!J4746="","",IF('TSA Input'!J4746="Yes",'TSA Input'!E4746,""))</f>
        <v/>
      </c>
      <c r="I4771" s="45" t="str">
        <f t="shared" si="2"/>
        <v/>
      </c>
      <c r="J4771" s="146" t="str">
        <f>IF('TSA Input'!$J4746="","",IF('TSA Input'!$J4746="Yes",'TSA Input'!$C4746,""))</f>
        <v/>
      </c>
      <c r="K4771" s="147" t="str">
        <f>IF('TSA Input'!$J4746="","",IF('TSA Input'!$J4746="Yes",'TSA Input'!$I4746,""))</f>
        <v/>
      </c>
      <c r="L4771" s="147" t="str">
        <f>IF('TSA Input'!$J4746="","",IF('TSA Input'!$J4746="Yes",'TSA Input'!$E4746,""))</f>
        <v/>
      </c>
      <c r="M4771" s="45" t="str">
        <f t="shared" si="3"/>
        <v/>
      </c>
      <c r="N4771" s="48"/>
      <c r="O4771" s="49"/>
      <c r="P4771" s="148" t="s">
        <v>31</v>
      </c>
      <c r="Q4771" s="149" t="s">
        <v>31</v>
      </c>
      <c r="R4771" s="1"/>
    </row>
    <row r="4772" spans="1:18" ht="15.75" hidden="1" customHeight="1">
      <c r="A4772" s="1" t="str">
        <f t="shared" si="1"/>
        <v/>
      </c>
      <c r="B4772" s="1"/>
      <c r="C4772" s="38" t="str">
        <f>IF('TSA Input'!J4747="","",IF('TSA Input'!J4747="Yes",'TSA Input'!B4747,"Ineligible"))</f>
        <v/>
      </c>
      <c r="D4772" s="39" t="str">
        <f>IF('TSA Input'!J4747="","",IF('TSA Input'!J4747="Yes",'TSA Input'!H4747,""))</f>
        <v/>
      </c>
      <c r="E4772" s="40" t="str">
        <f>IF('TSA Input'!J4747="","",IF('TSA Input'!J4747="Yes",'TSA Input'!G4747,""))</f>
        <v/>
      </c>
      <c r="F4772" s="42" t="str">
        <f>IF('TSA Input'!J4747="","",IF('TSA Input'!J4747="Yes",'TSA Input'!C4747,""))</f>
        <v/>
      </c>
      <c r="G4772" s="43" t="str">
        <f>IF('TSA Input'!J4747="","",IF('TSA Input'!J4747="Yes",'TSA Input'!I4747,""))</f>
        <v/>
      </c>
      <c r="H4772" s="43" t="str">
        <f>IF('TSA Input'!J4747="","",IF('TSA Input'!J4747="Yes",'TSA Input'!E4747,""))</f>
        <v/>
      </c>
      <c r="I4772" s="45" t="str">
        <f t="shared" si="2"/>
        <v/>
      </c>
      <c r="J4772" s="146" t="str">
        <f>IF('TSA Input'!$J4747="","",IF('TSA Input'!$J4747="Yes",'TSA Input'!$C4747,""))</f>
        <v/>
      </c>
      <c r="K4772" s="147" t="str">
        <f>IF('TSA Input'!$J4747="","",IF('TSA Input'!$J4747="Yes",'TSA Input'!$I4747,""))</f>
        <v/>
      </c>
      <c r="L4772" s="147" t="str">
        <f>IF('TSA Input'!$J4747="","",IF('TSA Input'!$J4747="Yes",'TSA Input'!$E4747,""))</f>
        <v/>
      </c>
      <c r="M4772" s="45" t="str">
        <f t="shared" si="3"/>
        <v/>
      </c>
      <c r="N4772" s="48"/>
      <c r="O4772" s="49"/>
      <c r="P4772" s="148" t="s">
        <v>31</v>
      </c>
      <c r="Q4772" s="149" t="s">
        <v>31</v>
      </c>
      <c r="R4772" s="1"/>
    </row>
    <row r="4773" spans="1:18" ht="15.75" hidden="1" customHeight="1">
      <c r="A4773" s="1" t="str">
        <f t="shared" si="1"/>
        <v/>
      </c>
      <c r="B4773" s="1"/>
      <c r="C4773" s="38" t="str">
        <f>IF('TSA Input'!J4748="","",IF('TSA Input'!J4748="Yes",'TSA Input'!B4748,"Ineligible"))</f>
        <v/>
      </c>
      <c r="D4773" s="39" t="str">
        <f>IF('TSA Input'!J4748="","",IF('TSA Input'!J4748="Yes",'TSA Input'!H4748,""))</f>
        <v/>
      </c>
      <c r="E4773" s="40" t="str">
        <f>IF('TSA Input'!J4748="","",IF('TSA Input'!J4748="Yes",'TSA Input'!G4748,""))</f>
        <v/>
      </c>
      <c r="F4773" s="42" t="str">
        <f>IF('TSA Input'!J4748="","",IF('TSA Input'!J4748="Yes",'TSA Input'!C4748,""))</f>
        <v/>
      </c>
      <c r="G4773" s="43" t="str">
        <f>IF('TSA Input'!J4748="","",IF('TSA Input'!J4748="Yes",'TSA Input'!I4748,""))</f>
        <v/>
      </c>
      <c r="H4773" s="43" t="str">
        <f>IF('TSA Input'!J4748="","",IF('TSA Input'!J4748="Yes",'TSA Input'!E4748,""))</f>
        <v/>
      </c>
      <c r="I4773" s="45" t="str">
        <f t="shared" si="2"/>
        <v/>
      </c>
      <c r="J4773" s="146" t="str">
        <f>IF('TSA Input'!$J4748="","",IF('TSA Input'!$J4748="Yes",'TSA Input'!$C4748,""))</f>
        <v/>
      </c>
      <c r="K4773" s="147" t="str">
        <f>IF('TSA Input'!$J4748="","",IF('TSA Input'!$J4748="Yes",'TSA Input'!$I4748,""))</f>
        <v/>
      </c>
      <c r="L4773" s="147" t="str">
        <f>IF('TSA Input'!$J4748="","",IF('TSA Input'!$J4748="Yes",'TSA Input'!$E4748,""))</f>
        <v/>
      </c>
      <c r="M4773" s="45" t="str">
        <f t="shared" si="3"/>
        <v/>
      </c>
      <c r="N4773" s="48"/>
      <c r="O4773" s="49"/>
      <c r="P4773" s="148" t="s">
        <v>31</v>
      </c>
      <c r="Q4773" s="149" t="s">
        <v>31</v>
      </c>
      <c r="R4773" s="1"/>
    </row>
    <row r="4774" spans="1:18" ht="15.75" hidden="1" customHeight="1">
      <c r="A4774" s="1" t="str">
        <f t="shared" si="1"/>
        <v/>
      </c>
      <c r="B4774" s="1"/>
      <c r="C4774" s="38" t="str">
        <f>IF('TSA Input'!J4749="","",IF('TSA Input'!J4749="Yes",'TSA Input'!B4749,"Ineligible"))</f>
        <v/>
      </c>
      <c r="D4774" s="39" t="str">
        <f>IF('TSA Input'!J4749="","",IF('TSA Input'!J4749="Yes",'TSA Input'!H4749,""))</f>
        <v/>
      </c>
      <c r="E4774" s="40" t="str">
        <f>IF('TSA Input'!J4749="","",IF('TSA Input'!J4749="Yes",'TSA Input'!G4749,""))</f>
        <v/>
      </c>
      <c r="F4774" s="42" t="str">
        <f>IF('TSA Input'!J4749="","",IF('TSA Input'!J4749="Yes",'TSA Input'!C4749,""))</f>
        <v/>
      </c>
      <c r="G4774" s="43" t="str">
        <f>IF('TSA Input'!J4749="","",IF('TSA Input'!J4749="Yes",'TSA Input'!I4749,""))</f>
        <v/>
      </c>
      <c r="H4774" s="43" t="str">
        <f>IF('TSA Input'!J4749="","",IF('TSA Input'!J4749="Yes",'TSA Input'!E4749,""))</f>
        <v/>
      </c>
      <c r="I4774" s="45" t="str">
        <f t="shared" si="2"/>
        <v/>
      </c>
      <c r="J4774" s="146" t="str">
        <f>IF('TSA Input'!$J4749="","",IF('TSA Input'!$J4749="Yes",'TSA Input'!$C4749,""))</f>
        <v/>
      </c>
      <c r="K4774" s="147" t="str">
        <f>IF('TSA Input'!$J4749="","",IF('TSA Input'!$J4749="Yes",'TSA Input'!$I4749,""))</f>
        <v/>
      </c>
      <c r="L4774" s="147" t="str">
        <f>IF('TSA Input'!$J4749="","",IF('TSA Input'!$J4749="Yes",'TSA Input'!$E4749,""))</f>
        <v/>
      </c>
      <c r="M4774" s="45" t="str">
        <f t="shared" si="3"/>
        <v/>
      </c>
      <c r="N4774" s="48"/>
      <c r="O4774" s="49"/>
      <c r="P4774" s="148" t="s">
        <v>31</v>
      </c>
      <c r="Q4774" s="149" t="s">
        <v>31</v>
      </c>
      <c r="R4774" s="1"/>
    </row>
    <row r="4775" spans="1:18" ht="15.75" hidden="1" customHeight="1">
      <c r="A4775" s="1" t="str">
        <f t="shared" si="1"/>
        <v/>
      </c>
      <c r="B4775" s="1"/>
      <c r="C4775" s="38" t="str">
        <f>IF('TSA Input'!J4750="","",IF('TSA Input'!J4750="Yes",'TSA Input'!B4750,"Ineligible"))</f>
        <v/>
      </c>
      <c r="D4775" s="39" t="str">
        <f>IF('TSA Input'!J4750="","",IF('TSA Input'!J4750="Yes",'TSA Input'!H4750,""))</f>
        <v/>
      </c>
      <c r="E4775" s="40" t="str">
        <f>IF('TSA Input'!J4750="","",IF('TSA Input'!J4750="Yes",'TSA Input'!G4750,""))</f>
        <v/>
      </c>
      <c r="F4775" s="42" t="str">
        <f>IF('TSA Input'!J4750="","",IF('TSA Input'!J4750="Yes",'TSA Input'!C4750,""))</f>
        <v/>
      </c>
      <c r="G4775" s="43" t="str">
        <f>IF('TSA Input'!J4750="","",IF('TSA Input'!J4750="Yes",'TSA Input'!I4750,""))</f>
        <v/>
      </c>
      <c r="H4775" s="43" t="str">
        <f>IF('TSA Input'!J4750="","",IF('TSA Input'!J4750="Yes",'TSA Input'!E4750,""))</f>
        <v/>
      </c>
      <c r="I4775" s="45" t="str">
        <f t="shared" si="2"/>
        <v/>
      </c>
      <c r="J4775" s="146" t="str">
        <f>IF('TSA Input'!$J4750="","",IF('TSA Input'!$J4750="Yes",'TSA Input'!$C4750,""))</f>
        <v/>
      </c>
      <c r="K4775" s="147" t="str">
        <f>IF('TSA Input'!$J4750="","",IF('TSA Input'!$J4750="Yes",'TSA Input'!$I4750,""))</f>
        <v/>
      </c>
      <c r="L4775" s="147" t="str">
        <f>IF('TSA Input'!$J4750="","",IF('TSA Input'!$J4750="Yes",'TSA Input'!$E4750,""))</f>
        <v/>
      </c>
      <c r="M4775" s="45" t="str">
        <f t="shared" si="3"/>
        <v/>
      </c>
      <c r="N4775" s="48"/>
      <c r="O4775" s="49"/>
      <c r="P4775" s="148" t="s">
        <v>31</v>
      </c>
      <c r="Q4775" s="149" t="s">
        <v>31</v>
      </c>
      <c r="R4775" s="1"/>
    </row>
    <row r="4776" spans="1:18" ht="15.75" hidden="1" customHeight="1">
      <c r="A4776" s="1" t="str">
        <f t="shared" si="1"/>
        <v/>
      </c>
      <c r="B4776" s="1"/>
      <c r="C4776" s="38" t="str">
        <f>IF('TSA Input'!J4751="","",IF('TSA Input'!J4751="Yes",'TSA Input'!B4751,"Ineligible"))</f>
        <v/>
      </c>
      <c r="D4776" s="39" t="str">
        <f>IF('TSA Input'!J4751="","",IF('TSA Input'!J4751="Yes",'TSA Input'!H4751,""))</f>
        <v/>
      </c>
      <c r="E4776" s="40" t="str">
        <f>IF('TSA Input'!J4751="","",IF('TSA Input'!J4751="Yes",'TSA Input'!G4751,""))</f>
        <v/>
      </c>
      <c r="F4776" s="42" t="str">
        <f>IF('TSA Input'!J4751="","",IF('TSA Input'!J4751="Yes",'TSA Input'!C4751,""))</f>
        <v/>
      </c>
      <c r="G4776" s="43" t="str">
        <f>IF('TSA Input'!J4751="","",IF('TSA Input'!J4751="Yes",'TSA Input'!I4751,""))</f>
        <v/>
      </c>
      <c r="H4776" s="43" t="str">
        <f>IF('TSA Input'!J4751="","",IF('TSA Input'!J4751="Yes",'TSA Input'!E4751,""))</f>
        <v/>
      </c>
      <c r="I4776" s="45" t="str">
        <f t="shared" si="2"/>
        <v/>
      </c>
      <c r="J4776" s="146" t="str">
        <f>IF('TSA Input'!$J4751="","",IF('TSA Input'!$J4751="Yes",'TSA Input'!$C4751,""))</f>
        <v/>
      </c>
      <c r="K4776" s="147" t="str">
        <f>IF('TSA Input'!$J4751="","",IF('TSA Input'!$J4751="Yes",'TSA Input'!$I4751,""))</f>
        <v/>
      </c>
      <c r="L4776" s="147" t="str">
        <f>IF('TSA Input'!$J4751="","",IF('TSA Input'!$J4751="Yes",'TSA Input'!$E4751,""))</f>
        <v/>
      </c>
      <c r="M4776" s="45" t="str">
        <f t="shared" si="3"/>
        <v/>
      </c>
      <c r="N4776" s="48"/>
      <c r="O4776" s="49"/>
      <c r="P4776" s="148" t="s">
        <v>31</v>
      </c>
      <c r="Q4776" s="149" t="s">
        <v>31</v>
      </c>
      <c r="R4776" s="1"/>
    </row>
    <row r="4777" spans="1:18" ht="15.75" hidden="1" customHeight="1">
      <c r="A4777" s="1" t="str">
        <f t="shared" si="1"/>
        <v/>
      </c>
      <c r="B4777" s="1"/>
      <c r="C4777" s="38" t="str">
        <f>IF('TSA Input'!J4752="","",IF('TSA Input'!J4752="Yes",'TSA Input'!B4752,"Ineligible"))</f>
        <v/>
      </c>
      <c r="D4777" s="39" t="str">
        <f>IF('TSA Input'!J4752="","",IF('TSA Input'!J4752="Yes",'TSA Input'!H4752,""))</f>
        <v/>
      </c>
      <c r="E4777" s="40" t="str">
        <f>IF('TSA Input'!J4752="","",IF('TSA Input'!J4752="Yes",'TSA Input'!G4752,""))</f>
        <v/>
      </c>
      <c r="F4777" s="42" t="str">
        <f>IF('TSA Input'!J4752="","",IF('TSA Input'!J4752="Yes",'TSA Input'!C4752,""))</f>
        <v/>
      </c>
      <c r="G4777" s="43" t="str">
        <f>IF('TSA Input'!J4752="","",IF('TSA Input'!J4752="Yes",'TSA Input'!I4752,""))</f>
        <v/>
      </c>
      <c r="H4777" s="43" t="str">
        <f>IF('TSA Input'!J4752="","",IF('TSA Input'!J4752="Yes",'TSA Input'!E4752,""))</f>
        <v/>
      </c>
      <c r="I4777" s="45" t="str">
        <f t="shared" si="2"/>
        <v/>
      </c>
      <c r="J4777" s="146" t="str">
        <f>IF('TSA Input'!$J4752="","",IF('TSA Input'!$J4752="Yes",'TSA Input'!$C4752,""))</f>
        <v/>
      </c>
      <c r="K4777" s="147" t="str">
        <f>IF('TSA Input'!$J4752="","",IF('TSA Input'!$J4752="Yes",'TSA Input'!$I4752,""))</f>
        <v/>
      </c>
      <c r="L4777" s="147" t="str">
        <f>IF('TSA Input'!$J4752="","",IF('TSA Input'!$J4752="Yes",'TSA Input'!$E4752,""))</f>
        <v/>
      </c>
      <c r="M4777" s="45" t="str">
        <f t="shared" si="3"/>
        <v/>
      </c>
      <c r="N4777" s="48"/>
      <c r="O4777" s="49"/>
      <c r="P4777" s="148" t="s">
        <v>31</v>
      </c>
      <c r="Q4777" s="149" t="s">
        <v>31</v>
      </c>
      <c r="R4777" s="1"/>
    </row>
    <row r="4778" spans="1:18" ht="15.75" hidden="1" customHeight="1">
      <c r="A4778" s="1" t="str">
        <f t="shared" si="1"/>
        <v/>
      </c>
      <c r="B4778" s="1"/>
      <c r="C4778" s="38" t="str">
        <f>IF('TSA Input'!J4753="","",IF('TSA Input'!J4753="Yes",'TSA Input'!B4753,"Ineligible"))</f>
        <v/>
      </c>
      <c r="D4778" s="39" t="str">
        <f>IF('TSA Input'!J4753="","",IF('TSA Input'!J4753="Yes",'TSA Input'!H4753,""))</f>
        <v/>
      </c>
      <c r="E4778" s="40" t="str">
        <f>IF('TSA Input'!J4753="","",IF('TSA Input'!J4753="Yes",'TSA Input'!G4753,""))</f>
        <v/>
      </c>
      <c r="F4778" s="42" t="str">
        <f>IF('TSA Input'!J4753="","",IF('TSA Input'!J4753="Yes",'TSA Input'!C4753,""))</f>
        <v/>
      </c>
      <c r="G4778" s="43" t="str">
        <f>IF('TSA Input'!J4753="","",IF('TSA Input'!J4753="Yes",'TSA Input'!I4753,""))</f>
        <v/>
      </c>
      <c r="H4778" s="43" t="str">
        <f>IF('TSA Input'!J4753="","",IF('TSA Input'!J4753="Yes",'TSA Input'!E4753,""))</f>
        <v/>
      </c>
      <c r="I4778" s="45" t="str">
        <f t="shared" si="2"/>
        <v/>
      </c>
      <c r="J4778" s="146" t="str">
        <f>IF('TSA Input'!$J4753="","",IF('TSA Input'!$J4753="Yes",'TSA Input'!$C4753,""))</f>
        <v/>
      </c>
      <c r="K4778" s="147" t="str">
        <f>IF('TSA Input'!$J4753="","",IF('TSA Input'!$J4753="Yes",'TSA Input'!$I4753,""))</f>
        <v/>
      </c>
      <c r="L4778" s="147" t="str">
        <f>IF('TSA Input'!$J4753="","",IF('TSA Input'!$J4753="Yes",'TSA Input'!$E4753,""))</f>
        <v/>
      </c>
      <c r="M4778" s="45" t="str">
        <f t="shared" si="3"/>
        <v/>
      </c>
      <c r="N4778" s="48"/>
      <c r="O4778" s="49"/>
      <c r="P4778" s="148" t="s">
        <v>31</v>
      </c>
      <c r="Q4778" s="149" t="s">
        <v>31</v>
      </c>
      <c r="R4778" s="1"/>
    </row>
    <row r="4779" spans="1:18" ht="15.75" hidden="1" customHeight="1">
      <c r="A4779" s="1" t="str">
        <f t="shared" si="1"/>
        <v/>
      </c>
      <c r="B4779" s="1"/>
      <c r="C4779" s="38" t="str">
        <f>IF('TSA Input'!J4754="","",IF('TSA Input'!J4754="Yes",'TSA Input'!B4754,"Ineligible"))</f>
        <v/>
      </c>
      <c r="D4779" s="39" t="str">
        <f>IF('TSA Input'!J4754="","",IF('TSA Input'!J4754="Yes",'TSA Input'!H4754,""))</f>
        <v/>
      </c>
      <c r="E4779" s="40" t="str">
        <f>IF('TSA Input'!J4754="","",IF('TSA Input'!J4754="Yes",'TSA Input'!G4754,""))</f>
        <v/>
      </c>
      <c r="F4779" s="42" t="str">
        <f>IF('TSA Input'!J4754="","",IF('TSA Input'!J4754="Yes",'TSA Input'!C4754,""))</f>
        <v/>
      </c>
      <c r="G4779" s="43" t="str">
        <f>IF('TSA Input'!J4754="","",IF('TSA Input'!J4754="Yes",'TSA Input'!I4754,""))</f>
        <v/>
      </c>
      <c r="H4779" s="43" t="str">
        <f>IF('TSA Input'!J4754="","",IF('TSA Input'!J4754="Yes",'TSA Input'!E4754,""))</f>
        <v/>
      </c>
      <c r="I4779" s="45" t="str">
        <f t="shared" si="2"/>
        <v/>
      </c>
      <c r="J4779" s="146" t="str">
        <f>IF('TSA Input'!$J4754="","",IF('TSA Input'!$J4754="Yes",'TSA Input'!$C4754,""))</f>
        <v/>
      </c>
      <c r="K4779" s="147" t="str">
        <f>IF('TSA Input'!$J4754="","",IF('TSA Input'!$J4754="Yes",'TSA Input'!$I4754,""))</f>
        <v/>
      </c>
      <c r="L4779" s="147" t="str">
        <f>IF('TSA Input'!$J4754="","",IF('TSA Input'!$J4754="Yes",'TSA Input'!$E4754,""))</f>
        <v/>
      </c>
      <c r="M4779" s="45" t="str">
        <f t="shared" si="3"/>
        <v/>
      </c>
      <c r="N4779" s="48"/>
      <c r="O4779" s="49"/>
      <c r="P4779" s="148" t="s">
        <v>31</v>
      </c>
      <c r="Q4779" s="149" t="s">
        <v>31</v>
      </c>
      <c r="R4779" s="1"/>
    </row>
    <row r="4780" spans="1:18" ht="15.75" hidden="1" customHeight="1">
      <c r="A4780" s="1" t="str">
        <f t="shared" si="1"/>
        <v/>
      </c>
      <c r="B4780" s="1"/>
      <c r="C4780" s="38" t="str">
        <f>IF('TSA Input'!J4755="","",IF('TSA Input'!J4755="Yes",'TSA Input'!B4755,"Ineligible"))</f>
        <v/>
      </c>
      <c r="D4780" s="39" t="str">
        <f>IF('TSA Input'!J4755="","",IF('TSA Input'!J4755="Yes",'TSA Input'!H4755,""))</f>
        <v/>
      </c>
      <c r="E4780" s="40" t="str">
        <f>IF('TSA Input'!J4755="","",IF('TSA Input'!J4755="Yes",'TSA Input'!G4755,""))</f>
        <v/>
      </c>
      <c r="F4780" s="42" t="str">
        <f>IF('TSA Input'!J4755="","",IF('TSA Input'!J4755="Yes",'TSA Input'!C4755,""))</f>
        <v/>
      </c>
      <c r="G4780" s="43" t="str">
        <f>IF('TSA Input'!J4755="","",IF('TSA Input'!J4755="Yes",'TSA Input'!I4755,""))</f>
        <v/>
      </c>
      <c r="H4780" s="43" t="str">
        <f>IF('TSA Input'!J4755="","",IF('TSA Input'!J4755="Yes",'TSA Input'!E4755,""))</f>
        <v/>
      </c>
      <c r="I4780" s="45" t="str">
        <f t="shared" si="2"/>
        <v/>
      </c>
      <c r="J4780" s="146" t="str">
        <f>IF('TSA Input'!$J4755="","",IF('TSA Input'!$J4755="Yes",'TSA Input'!$C4755,""))</f>
        <v/>
      </c>
      <c r="K4780" s="147" t="str">
        <f>IF('TSA Input'!$J4755="","",IF('TSA Input'!$J4755="Yes",'TSA Input'!$I4755,""))</f>
        <v/>
      </c>
      <c r="L4780" s="147" t="str">
        <f>IF('TSA Input'!$J4755="","",IF('TSA Input'!$J4755="Yes",'TSA Input'!$E4755,""))</f>
        <v/>
      </c>
      <c r="M4780" s="45" t="str">
        <f t="shared" si="3"/>
        <v/>
      </c>
      <c r="N4780" s="48"/>
      <c r="O4780" s="49"/>
      <c r="P4780" s="148" t="s">
        <v>31</v>
      </c>
      <c r="Q4780" s="149" t="s">
        <v>31</v>
      </c>
      <c r="R4780" s="1"/>
    </row>
    <row r="4781" spans="1:18" ht="15.75" hidden="1" customHeight="1">
      <c r="A4781" s="1" t="str">
        <f t="shared" si="1"/>
        <v/>
      </c>
      <c r="B4781" s="1"/>
      <c r="C4781" s="38" t="str">
        <f>IF('TSA Input'!J4756="","",IF('TSA Input'!J4756="Yes",'TSA Input'!B4756,"Ineligible"))</f>
        <v/>
      </c>
      <c r="D4781" s="39" t="str">
        <f>IF('TSA Input'!J4756="","",IF('TSA Input'!J4756="Yes",'TSA Input'!H4756,""))</f>
        <v/>
      </c>
      <c r="E4781" s="40" t="str">
        <f>IF('TSA Input'!J4756="","",IF('TSA Input'!J4756="Yes",'TSA Input'!G4756,""))</f>
        <v/>
      </c>
      <c r="F4781" s="42" t="str">
        <f>IF('TSA Input'!J4756="","",IF('TSA Input'!J4756="Yes",'TSA Input'!C4756,""))</f>
        <v/>
      </c>
      <c r="G4781" s="43" t="str">
        <f>IF('TSA Input'!J4756="","",IF('TSA Input'!J4756="Yes",'TSA Input'!I4756,""))</f>
        <v/>
      </c>
      <c r="H4781" s="43" t="str">
        <f>IF('TSA Input'!J4756="","",IF('TSA Input'!J4756="Yes",'TSA Input'!E4756,""))</f>
        <v/>
      </c>
      <c r="I4781" s="45" t="str">
        <f t="shared" si="2"/>
        <v/>
      </c>
      <c r="J4781" s="146" t="str">
        <f>IF('TSA Input'!$J4756="","",IF('TSA Input'!$J4756="Yes",'TSA Input'!$C4756,""))</f>
        <v/>
      </c>
      <c r="K4781" s="147" t="str">
        <f>IF('TSA Input'!$J4756="","",IF('TSA Input'!$J4756="Yes",'TSA Input'!$I4756,""))</f>
        <v/>
      </c>
      <c r="L4781" s="147" t="str">
        <f>IF('TSA Input'!$J4756="","",IF('TSA Input'!$J4756="Yes",'TSA Input'!$E4756,""))</f>
        <v/>
      </c>
      <c r="M4781" s="45" t="str">
        <f t="shared" si="3"/>
        <v/>
      </c>
      <c r="N4781" s="48"/>
      <c r="O4781" s="49"/>
      <c r="P4781" s="148" t="s">
        <v>31</v>
      </c>
      <c r="Q4781" s="149" t="s">
        <v>31</v>
      </c>
      <c r="R4781" s="1"/>
    </row>
    <row r="4782" spans="1:18" ht="15.75" hidden="1" customHeight="1">
      <c r="A4782" s="1" t="str">
        <f t="shared" si="1"/>
        <v/>
      </c>
      <c r="B4782" s="1"/>
      <c r="C4782" s="38" t="str">
        <f>IF('TSA Input'!J4757="","",IF('TSA Input'!J4757="Yes",'TSA Input'!B4757,"Ineligible"))</f>
        <v/>
      </c>
      <c r="D4782" s="39" t="str">
        <f>IF('TSA Input'!J4757="","",IF('TSA Input'!J4757="Yes",'TSA Input'!H4757,""))</f>
        <v/>
      </c>
      <c r="E4782" s="40" t="str">
        <f>IF('TSA Input'!J4757="","",IF('TSA Input'!J4757="Yes",'TSA Input'!G4757,""))</f>
        <v/>
      </c>
      <c r="F4782" s="42" t="str">
        <f>IF('TSA Input'!J4757="","",IF('TSA Input'!J4757="Yes",'TSA Input'!C4757,""))</f>
        <v/>
      </c>
      <c r="G4782" s="43" t="str">
        <f>IF('TSA Input'!J4757="","",IF('TSA Input'!J4757="Yes",'TSA Input'!I4757,""))</f>
        <v/>
      </c>
      <c r="H4782" s="43" t="str">
        <f>IF('TSA Input'!J4757="","",IF('TSA Input'!J4757="Yes",'TSA Input'!E4757,""))</f>
        <v/>
      </c>
      <c r="I4782" s="45" t="str">
        <f t="shared" si="2"/>
        <v/>
      </c>
      <c r="J4782" s="146" t="str">
        <f>IF('TSA Input'!$J4757="","",IF('TSA Input'!$J4757="Yes",'TSA Input'!$C4757,""))</f>
        <v/>
      </c>
      <c r="K4782" s="147" t="str">
        <f>IF('TSA Input'!$J4757="","",IF('TSA Input'!$J4757="Yes",'TSA Input'!$I4757,""))</f>
        <v/>
      </c>
      <c r="L4782" s="147" t="str">
        <f>IF('TSA Input'!$J4757="","",IF('TSA Input'!$J4757="Yes",'TSA Input'!$E4757,""))</f>
        <v/>
      </c>
      <c r="M4782" s="45" t="str">
        <f t="shared" si="3"/>
        <v/>
      </c>
      <c r="N4782" s="48"/>
      <c r="O4782" s="49"/>
      <c r="P4782" s="148" t="s">
        <v>31</v>
      </c>
      <c r="Q4782" s="149" t="s">
        <v>31</v>
      </c>
      <c r="R4782" s="1"/>
    </row>
    <row r="4783" spans="1:18" ht="15.75" hidden="1" customHeight="1">
      <c r="A4783" s="1" t="str">
        <f t="shared" si="1"/>
        <v/>
      </c>
      <c r="B4783" s="1"/>
      <c r="C4783" s="38" t="str">
        <f>IF('TSA Input'!J4758="","",IF('TSA Input'!J4758="Yes",'TSA Input'!B4758,"Ineligible"))</f>
        <v/>
      </c>
      <c r="D4783" s="39" t="str">
        <f>IF('TSA Input'!J4758="","",IF('TSA Input'!J4758="Yes",'TSA Input'!H4758,""))</f>
        <v/>
      </c>
      <c r="E4783" s="40" t="str">
        <f>IF('TSA Input'!J4758="","",IF('TSA Input'!J4758="Yes",'TSA Input'!G4758,""))</f>
        <v/>
      </c>
      <c r="F4783" s="42" t="str">
        <f>IF('TSA Input'!J4758="","",IF('TSA Input'!J4758="Yes",'TSA Input'!C4758,""))</f>
        <v/>
      </c>
      <c r="G4783" s="43" t="str">
        <f>IF('TSA Input'!J4758="","",IF('TSA Input'!J4758="Yes",'TSA Input'!I4758,""))</f>
        <v/>
      </c>
      <c r="H4783" s="43" t="str">
        <f>IF('TSA Input'!J4758="","",IF('TSA Input'!J4758="Yes",'TSA Input'!E4758,""))</f>
        <v/>
      </c>
      <c r="I4783" s="45" t="str">
        <f t="shared" si="2"/>
        <v/>
      </c>
      <c r="J4783" s="146" t="str">
        <f>IF('TSA Input'!$J4758="","",IF('TSA Input'!$J4758="Yes",'TSA Input'!$C4758,""))</f>
        <v/>
      </c>
      <c r="K4783" s="147" t="str">
        <f>IF('TSA Input'!$J4758="","",IF('TSA Input'!$J4758="Yes",'TSA Input'!$I4758,""))</f>
        <v/>
      </c>
      <c r="L4783" s="147" t="str">
        <f>IF('TSA Input'!$J4758="","",IF('TSA Input'!$J4758="Yes",'TSA Input'!$E4758,""))</f>
        <v/>
      </c>
      <c r="M4783" s="45" t="str">
        <f t="shared" si="3"/>
        <v/>
      </c>
      <c r="N4783" s="48"/>
      <c r="O4783" s="49"/>
      <c r="P4783" s="148" t="s">
        <v>31</v>
      </c>
      <c r="Q4783" s="149" t="s">
        <v>31</v>
      </c>
      <c r="R4783" s="1"/>
    </row>
    <row r="4784" spans="1:18" ht="15.75" hidden="1" customHeight="1">
      <c r="A4784" s="1" t="str">
        <f t="shared" si="1"/>
        <v/>
      </c>
      <c r="B4784" s="1"/>
      <c r="C4784" s="38" t="str">
        <f>IF('TSA Input'!J4759="","",IF('TSA Input'!J4759="Yes",'TSA Input'!B4759,"Ineligible"))</f>
        <v/>
      </c>
      <c r="D4784" s="39" t="str">
        <f>IF('TSA Input'!J4759="","",IF('TSA Input'!J4759="Yes",'TSA Input'!H4759,""))</f>
        <v/>
      </c>
      <c r="E4784" s="40" t="str">
        <f>IF('TSA Input'!J4759="","",IF('TSA Input'!J4759="Yes",'TSA Input'!G4759,""))</f>
        <v/>
      </c>
      <c r="F4784" s="42" t="str">
        <f>IF('TSA Input'!J4759="","",IF('TSA Input'!J4759="Yes",'TSA Input'!C4759,""))</f>
        <v/>
      </c>
      <c r="G4784" s="43" t="str">
        <f>IF('TSA Input'!J4759="","",IF('TSA Input'!J4759="Yes",'TSA Input'!I4759,""))</f>
        <v/>
      </c>
      <c r="H4784" s="43" t="str">
        <f>IF('TSA Input'!J4759="","",IF('TSA Input'!J4759="Yes",'TSA Input'!E4759,""))</f>
        <v/>
      </c>
      <c r="I4784" s="45" t="str">
        <f t="shared" si="2"/>
        <v/>
      </c>
      <c r="J4784" s="146" t="str">
        <f>IF('TSA Input'!$J4759="","",IF('TSA Input'!$J4759="Yes",'TSA Input'!$C4759,""))</f>
        <v/>
      </c>
      <c r="K4784" s="147" t="str">
        <f>IF('TSA Input'!$J4759="","",IF('TSA Input'!$J4759="Yes",'TSA Input'!$I4759,""))</f>
        <v/>
      </c>
      <c r="L4784" s="147" t="str">
        <f>IF('TSA Input'!$J4759="","",IF('TSA Input'!$J4759="Yes",'TSA Input'!$E4759,""))</f>
        <v/>
      </c>
      <c r="M4784" s="45" t="str">
        <f t="shared" si="3"/>
        <v/>
      </c>
      <c r="N4784" s="48"/>
      <c r="O4784" s="49"/>
      <c r="P4784" s="148" t="s">
        <v>31</v>
      </c>
      <c r="Q4784" s="149" t="s">
        <v>31</v>
      </c>
      <c r="R4784" s="1"/>
    </row>
    <row r="4785" spans="1:18" ht="15.75" hidden="1" customHeight="1">
      <c r="A4785" s="1" t="str">
        <f t="shared" si="1"/>
        <v/>
      </c>
      <c r="B4785" s="1"/>
      <c r="C4785" s="38" t="str">
        <f>IF('TSA Input'!J4760="","",IF('TSA Input'!J4760="Yes",'TSA Input'!B4760,"Ineligible"))</f>
        <v/>
      </c>
      <c r="D4785" s="39" t="str">
        <f>IF('TSA Input'!J4760="","",IF('TSA Input'!J4760="Yes",'TSA Input'!H4760,""))</f>
        <v/>
      </c>
      <c r="E4785" s="40" t="str">
        <f>IF('TSA Input'!J4760="","",IF('TSA Input'!J4760="Yes",'TSA Input'!G4760,""))</f>
        <v/>
      </c>
      <c r="F4785" s="42" t="str">
        <f>IF('TSA Input'!J4760="","",IF('TSA Input'!J4760="Yes",'TSA Input'!C4760,""))</f>
        <v/>
      </c>
      <c r="G4785" s="43" t="str">
        <f>IF('TSA Input'!J4760="","",IF('TSA Input'!J4760="Yes",'TSA Input'!I4760,""))</f>
        <v/>
      </c>
      <c r="H4785" s="43" t="str">
        <f>IF('TSA Input'!J4760="","",IF('TSA Input'!J4760="Yes",'TSA Input'!E4760,""))</f>
        <v/>
      </c>
      <c r="I4785" s="45" t="str">
        <f t="shared" si="2"/>
        <v/>
      </c>
      <c r="J4785" s="146" t="str">
        <f>IF('TSA Input'!$J4760="","",IF('TSA Input'!$J4760="Yes",'TSA Input'!$C4760,""))</f>
        <v/>
      </c>
      <c r="K4785" s="147" t="str">
        <f>IF('TSA Input'!$J4760="","",IF('TSA Input'!$J4760="Yes",'TSA Input'!$I4760,""))</f>
        <v/>
      </c>
      <c r="L4785" s="147" t="str">
        <f>IF('TSA Input'!$J4760="","",IF('TSA Input'!$J4760="Yes",'TSA Input'!$E4760,""))</f>
        <v/>
      </c>
      <c r="M4785" s="45" t="str">
        <f t="shared" si="3"/>
        <v/>
      </c>
      <c r="N4785" s="48"/>
      <c r="O4785" s="49"/>
      <c r="P4785" s="148" t="s">
        <v>31</v>
      </c>
      <c r="Q4785" s="149" t="s">
        <v>31</v>
      </c>
      <c r="R4785" s="1"/>
    </row>
    <row r="4786" spans="1:18" ht="15.75" hidden="1" customHeight="1">
      <c r="A4786" s="1" t="str">
        <f t="shared" si="1"/>
        <v/>
      </c>
      <c r="B4786" s="1"/>
      <c r="C4786" s="38" t="str">
        <f>IF('TSA Input'!J4761="","",IF('TSA Input'!J4761="Yes",'TSA Input'!B4761,"Ineligible"))</f>
        <v/>
      </c>
      <c r="D4786" s="39" t="str">
        <f>IF('TSA Input'!J4761="","",IF('TSA Input'!J4761="Yes",'TSA Input'!H4761,""))</f>
        <v/>
      </c>
      <c r="E4786" s="40" t="str">
        <f>IF('TSA Input'!J4761="","",IF('TSA Input'!J4761="Yes",'TSA Input'!G4761,""))</f>
        <v/>
      </c>
      <c r="F4786" s="42" t="str">
        <f>IF('TSA Input'!J4761="","",IF('TSA Input'!J4761="Yes",'TSA Input'!C4761,""))</f>
        <v/>
      </c>
      <c r="G4786" s="43" t="str">
        <f>IF('TSA Input'!J4761="","",IF('TSA Input'!J4761="Yes",'TSA Input'!I4761,""))</f>
        <v/>
      </c>
      <c r="H4786" s="43" t="str">
        <f>IF('TSA Input'!J4761="","",IF('TSA Input'!J4761="Yes",'TSA Input'!E4761,""))</f>
        <v/>
      </c>
      <c r="I4786" s="45" t="str">
        <f t="shared" si="2"/>
        <v/>
      </c>
      <c r="J4786" s="146" t="str">
        <f>IF('TSA Input'!$J4761="","",IF('TSA Input'!$J4761="Yes",'TSA Input'!$C4761,""))</f>
        <v/>
      </c>
      <c r="K4786" s="147" t="str">
        <f>IF('TSA Input'!$J4761="","",IF('TSA Input'!$J4761="Yes",'TSA Input'!$I4761,""))</f>
        <v/>
      </c>
      <c r="L4786" s="147" t="str">
        <f>IF('TSA Input'!$J4761="","",IF('TSA Input'!$J4761="Yes",'TSA Input'!$E4761,""))</f>
        <v/>
      </c>
      <c r="M4786" s="45" t="str">
        <f t="shared" si="3"/>
        <v/>
      </c>
      <c r="N4786" s="48"/>
      <c r="O4786" s="49"/>
      <c r="P4786" s="148" t="s">
        <v>31</v>
      </c>
      <c r="Q4786" s="149" t="s">
        <v>31</v>
      </c>
      <c r="R4786" s="1"/>
    </row>
    <row r="4787" spans="1:18" ht="15.75" hidden="1" customHeight="1">
      <c r="A4787" s="1" t="str">
        <f t="shared" si="1"/>
        <v/>
      </c>
      <c r="B4787" s="1"/>
      <c r="C4787" s="38" t="str">
        <f>IF('TSA Input'!J4762="","",IF('TSA Input'!J4762="Yes",'TSA Input'!B4762,"Ineligible"))</f>
        <v/>
      </c>
      <c r="D4787" s="39" t="str">
        <f>IF('TSA Input'!J4762="","",IF('TSA Input'!J4762="Yes",'TSA Input'!H4762,""))</f>
        <v/>
      </c>
      <c r="E4787" s="40" t="str">
        <f>IF('TSA Input'!J4762="","",IF('TSA Input'!J4762="Yes",'TSA Input'!G4762,""))</f>
        <v/>
      </c>
      <c r="F4787" s="42" t="str">
        <f>IF('TSA Input'!J4762="","",IF('TSA Input'!J4762="Yes",'TSA Input'!C4762,""))</f>
        <v/>
      </c>
      <c r="G4787" s="43" t="str">
        <f>IF('TSA Input'!J4762="","",IF('TSA Input'!J4762="Yes",'TSA Input'!I4762,""))</f>
        <v/>
      </c>
      <c r="H4787" s="43" t="str">
        <f>IF('TSA Input'!J4762="","",IF('TSA Input'!J4762="Yes",'TSA Input'!E4762,""))</f>
        <v/>
      </c>
      <c r="I4787" s="45" t="str">
        <f t="shared" si="2"/>
        <v/>
      </c>
      <c r="J4787" s="146" t="str">
        <f>IF('TSA Input'!$J4762="","",IF('TSA Input'!$J4762="Yes",'TSA Input'!$C4762,""))</f>
        <v/>
      </c>
      <c r="K4787" s="147" t="str">
        <f>IF('TSA Input'!$J4762="","",IF('TSA Input'!$J4762="Yes",'TSA Input'!$I4762,""))</f>
        <v/>
      </c>
      <c r="L4787" s="147" t="str">
        <f>IF('TSA Input'!$J4762="","",IF('TSA Input'!$J4762="Yes",'TSA Input'!$E4762,""))</f>
        <v/>
      </c>
      <c r="M4787" s="45" t="str">
        <f t="shared" si="3"/>
        <v/>
      </c>
      <c r="N4787" s="48"/>
      <c r="O4787" s="49"/>
      <c r="P4787" s="148" t="s">
        <v>31</v>
      </c>
      <c r="Q4787" s="149" t="s">
        <v>31</v>
      </c>
      <c r="R4787" s="1"/>
    </row>
    <row r="4788" spans="1:18" ht="15.75" hidden="1" customHeight="1">
      <c r="A4788" s="1" t="str">
        <f t="shared" si="1"/>
        <v/>
      </c>
      <c r="B4788" s="1"/>
      <c r="C4788" s="38" t="str">
        <f>IF('TSA Input'!J4763="","",IF('TSA Input'!J4763="Yes",'TSA Input'!B4763,"Ineligible"))</f>
        <v/>
      </c>
      <c r="D4788" s="39" t="str">
        <f>IF('TSA Input'!J4763="","",IF('TSA Input'!J4763="Yes",'TSA Input'!H4763,""))</f>
        <v/>
      </c>
      <c r="E4788" s="40" t="str">
        <f>IF('TSA Input'!J4763="","",IF('TSA Input'!J4763="Yes",'TSA Input'!G4763,""))</f>
        <v/>
      </c>
      <c r="F4788" s="42" t="str">
        <f>IF('TSA Input'!J4763="","",IF('TSA Input'!J4763="Yes",'TSA Input'!C4763,""))</f>
        <v/>
      </c>
      <c r="G4788" s="43" t="str">
        <f>IF('TSA Input'!J4763="","",IF('TSA Input'!J4763="Yes",'TSA Input'!I4763,""))</f>
        <v/>
      </c>
      <c r="H4788" s="43" t="str">
        <f>IF('TSA Input'!J4763="","",IF('TSA Input'!J4763="Yes",'TSA Input'!E4763,""))</f>
        <v/>
      </c>
      <c r="I4788" s="45" t="str">
        <f t="shared" si="2"/>
        <v/>
      </c>
      <c r="J4788" s="146" t="str">
        <f>IF('TSA Input'!$J4763="","",IF('TSA Input'!$J4763="Yes",'TSA Input'!$C4763,""))</f>
        <v/>
      </c>
      <c r="K4788" s="147" t="str">
        <f>IF('TSA Input'!$J4763="","",IF('TSA Input'!$J4763="Yes",'TSA Input'!$I4763,""))</f>
        <v/>
      </c>
      <c r="L4788" s="147" t="str">
        <f>IF('TSA Input'!$J4763="","",IF('TSA Input'!$J4763="Yes",'TSA Input'!$E4763,""))</f>
        <v/>
      </c>
      <c r="M4788" s="45" t="str">
        <f t="shared" si="3"/>
        <v/>
      </c>
      <c r="N4788" s="48"/>
      <c r="O4788" s="49"/>
      <c r="P4788" s="148" t="s">
        <v>31</v>
      </c>
      <c r="Q4788" s="149" t="s">
        <v>31</v>
      </c>
      <c r="R4788" s="1"/>
    </row>
    <row r="4789" spans="1:18" ht="15.75" hidden="1" customHeight="1">
      <c r="A4789" s="1" t="str">
        <f t="shared" si="1"/>
        <v/>
      </c>
      <c r="B4789" s="1"/>
      <c r="C4789" s="38" t="str">
        <f>IF('TSA Input'!J4764="","",IF('TSA Input'!J4764="Yes",'TSA Input'!B4764,"Ineligible"))</f>
        <v/>
      </c>
      <c r="D4789" s="39" t="str">
        <f>IF('TSA Input'!J4764="","",IF('TSA Input'!J4764="Yes",'TSA Input'!H4764,""))</f>
        <v/>
      </c>
      <c r="E4789" s="40" t="str">
        <f>IF('TSA Input'!J4764="","",IF('TSA Input'!J4764="Yes",'TSA Input'!G4764,""))</f>
        <v/>
      </c>
      <c r="F4789" s="42" t="str">
        <f>IF('TSA Input'!J4764="","",IF('TSA Input'!J4764="Yes",'TSA Input'!C4764,""))</f>
        <v/>
      </c>
      <c r="G4789" s="43" t="str">
        <f>IF('TSA Input'!J4764="","",IF('TSA Input'!J4764="Yes",'TSA Input'!I4764,""))</f>
        <v/>
      </c>
      <c r="H4789" s="43" t="str">
        <f>IF('TSA Input'!J4764="","",IF('TSA Input'!J4764="Yes",'TSA Input'!E4764,""))</f>
        <v/>
      </c>
      <c r="I4789" s="45" t="str">
        <f t="shared" si="2"/>
        <v/>
      </c>
      <c r="J4789" s="146" t="str">
        <f>IF('TSA Input'!$J4764="","",IF('TSA Input'!$J4764="Yes",'TSA Input'!$C4764,""))</f>
        <v/>
      </c>
      <c r="K4789" s="147" t="str">
        <f>IF('TSA Input'!$J4764="","",IF('TSA Input'!$J4764="Yes",'TSA Input'!$I4764,""))</f>
        <v/>
      </c>
      <c r="L4789" s="147" t="str">
        <f>IF('TSA Input'!$J4764="","",IF('TSA Input'!$J4764="Yes",'TSA Input'!$E4764,""))</f>
        <v/>
      </c>
      <c r="M4789" s="45" t="str">
        <f t="shared" si="3"/>
        <v/>
      </c>
      <c r="N4789" s="48"/>
      <c r="O4789" s="49"/>
      <c r="P4789" s="148" t="s">
        <v>31</v>
      </c>
      <c r="Q4789" s="149" t="s">
        <v>31</v>
      </c>
      <c r="R4789" s="1"/>
    </row>
    <row r="4790" spans="1:18" ht="15.75" hidden="1" customHeight="1">
      <c r="A4790" s="1" t="str">
        <f t="shared" si="1"/>
        <v/>
      </c>
      <c r="B4790" s="1"/>
      <c r="C4790" s="38" t="str">
        <f>IF('TSA Input'!J4765="","",IF('TSA Input'!J4765="Yes",'TSA Input'!B4765,"Ineligible"))</f>
        <v/>
      </c>
      <c r="D4790" s="39" t="str">
        <f>IF('TSA Input'!J4765="","",IF('TSA Input'!J4765="Yes",'TSA Input'!H4765,""))</f>
        <v/>
      </c>
      <c r="E4790" s="40" t="str">
        <f>IF('TSA Input'!J4765="","",IF('TSA Input'!J4765="Yes",'TSA Input'!G4765,""))</f>
        <v/>
      </c>
      <c r="F4790" s="42" t="str">
        <f>IF('TSA Input'!J4765="","",IF('TSA Input'!J4765="Yes",'TSA Input'!C4765,""))</f>
        <v/>
      </c>
      <c r="G4790" s="43" t="str">
        <f>IF('TSA Input'!J4765="","",IF('TSA Input'!J4765="Yes",'TSA Input'!I4765,""))</f>
        <v/>
      </c>
      <c r="H4790" s="43" t="str">
        <f>IF('TSA Input'!J4765="","",IF('TSA Input'!J4765="Yes",'TSA Input'!E4765,""))</f>
        <v/>
      </c>
      <c r="I4790" s="45" t="str">
        <f t="shared" si="2"/>
        <v/>
      </c>
      <c r="J4790" s="146" t="str">
        <f>IF('TSA Input'!$J4765="","",IF('TSA Input'!$J4765="Yes",'TSA Input'!$C4765,""))</f>
        <v/>
      </c>
      <c r="K4790" s="147" t="str">
        <f>IF('TSA Input'!$J4765="","",IF('TSA Input'!$J4765="Yes",'TSA Input'!$I4765,""))</f>
        <v/>
      </c>
      <c r="L4790" s="147" t="str">
        <f>IF('TSA Input'!$J4765="","",IF('TSA Input'!$J4765="Yes",'TSA Input'!$E4765,""))</f>
        <v/>
      </c>
      <c r="M4790" s="45" t="str">
        <f t="shared" si="3"/>
        <v/>
      </c>
      <c r="N4790" s="48"/>
      <c r="O4790" s="49"/>
      <c r="P4790" s="148" t="s">
        <v>31</v>
      </c>
      <c r="Q4790" s="149" t="s">
        <v>31</v>
      </c>
      <c r="R4790" s="1"/>
    </row>
    <row r="4791" spans="1:18" ht="15.75" hidden="1" customHeight="1">
      <c r="A4791" s="1" t="str">
        <f t="shared" si="1"/>
        <v/>
      </c>
      <c r="B4791" s="1"/>
      <c r="C4791" s="38" t="str">
        <f>IF('TSA Input'!J4766="","",IF('TSA Input'!J4766="Yes",'TSA Input'!B4766,"Ineligible"))</f>
        <v/>
      </c>
      <c r="D4791" s="39" t="str">
        <f>IF('TSA Input'!J4766="","",IF('TSA Input'!J4766="Yes",'TSA Input'!H4766,""))</f>
        <v/>
      </c>
      <c r="E4791" s="40" t="str">
        <f>IF('TSA Input'!J4766="","",IF('TSA Input'!J4766="Yes",'TSA Input'!G4766,""))</f>
        <v/>
      </c>
      <c r="F4791" s="42" t="str">
        <f>IF('TSA Input'!J4766="","",IF('TSA Input'!J4766="Yes",'TSA Input'!C4766,""))</f>
        <v/>
      </c>
      <c r="G4791" s="43" t="str">
        <f>IF('TSA Input'!J4766="","",IF('TSA Input'!J4766="Yes",'TSA Input'!I4766,""))</f>
        <v/>
      </c>
      <c r="H4791" s="43" t="str">
        <f>IF('TSA Input'!J4766="","",IF('TSA Input'!J4766="Yes",'TSA Input'!E4766,""))</f>
        <v/>
      </c>
      <c r="I4791" s="45" t="str">
        <f t="shared" si="2"/>
        <v/>
      </c>
      <c r="J4791" s="146" t="str">
        <f>IF('TSA Input'!$J4766="","",IF('TSA Input'!$J4766="Yes",'TSA Input'!$C4766,""))</f>
        <v/>
      </c>
      <c r="K4791" s="147" t="str">
        <f>IF('TSA Input'!$J4766="","",IF('TSA Input'!$J4766="Yes",'TSA Input'!$I4766,""))</f>
        <v/>
      </c>
      <c r="L4791" s="147" t="str">
        <f>IF('TSA Input'!$J4766="","",IF('TSA Input'!$J4766="Yes",'TSA Input'!$E4766,""))</f>
        <v/>
      </c>
      <c r="M4791" s="45" t="str">
        <f t="shared" si="3"/>
        <v/>
      </c>
      <c r="N4791" s="48"/>
      <c r="O4791" s="49"/>
      <c r="P4791" s="148" t="s">
        <v>31</v>
      </c>
      <c r="Q4791" s="149" t="s">
        <v>31</v>
      </c>
      <c r="R4791" s="1"/>
    </row>
    <row r="4792" spans="1:18" ht="15.75" hidden="1" customHeight="1">
      <c r="A4792" s="1" t="str">
        <f t="shared" si="1"/>
        <v/>
      </c>
      <c r="B4792" s="1"/>
      <c r="C4792" s="38" t="str">
        <f>IF('TSA Input'!J4767="","",IF('TSA Input'!J4767="Yes",'TSA Input'!B4767,"Ineligible"))</f>
        <v/>
      </c>
      <c r="D4792" s="39" t="str">
        <f>IF('TSA Input'!J4767="","",IF('TSA Input'!J4767="Yes",'TSA Input'!H4767,""))</f>
        <v/>
      </c>
      <c r="E4792" s="40" t="str">
        <f>IF('TSA Input'!J4767="","",IF('TSA Input'!J4767="Yes",'TSA Input'!G4767,""))</f>
        <v/>
      </c>
      <c r="F4792" s="42" t="str">
        <f>IF('TSA Input'!J4767="","",IF('TSA Input'!J4767="Yes",'TSA Input'!C4767,""))</f>
        <v/>
      </c>
      <c r="G4792" s="43" t="str">
        <f>IF('TSA Input'!J4767="","",IF('TSA Input'!J4767="Yes",'TSA Input'!I4767,""))</f>
        <v/>
      </c>
      <c r="H4792" s="43" t="str">
        <f>IF('TSA Input'!J4767="","",IF('TSA Input'!J4767="Yes",'TSA Input'!E4767,""))</f>
        <v/>
      </c>
      <c r="I4792" s="45" t="str">
        <f t="shared" si="2"/>
        <v/>
      </c>
      <c r="J4792" s="146" t="str">
        <f>IF('TSA Input'!$J4767="","",IF('TSA Input'!$J4767="Yes",'TSA Input'!$C4767,""))</f>
        <v/>
      </c>
      <c r="K4792" s="147" t="str">
        <f>IF('TSA Input'!$J4767="","",IF('TSA Input'!$J4767="Yes",'TSA Input'!$I4767,""))</f>
        <v/>
      </c>
      <c r="L4792" s="147" t="str">
        <f>IF('TSA Input'!$J4767="","",IF('TSA Input'!$J4767="Yes",'TSA Input'!$E4767,""))</f>
        <v/>
      </c>
      <c r="M4792" s="45" t="str">
        <f t="shared" si="3"/>
        <v/>
      </c>
      <c r="N4792" s="48"/>
      <c r="O4792" s="49"/>
      <c r="P4792" s="148" t="s">
        <v>31</v>
      </c>
      <c r="Q4792" s="149" t="s">
        <v>31</v>
      </c>
      <c r="R4792" s="1"/>
    </row>
    <row r="4793" spans="1:18" ht="15.75" hidden="1" customHeight="1">
      <c r="A4793" s="1" t="str">
        <f t="shared" si="1"/>
        <v/>
      </c>
      <c r="B4793" s="1"/>
      <c r="C4793" s="38" t="str">
        <f>IF('TSA Input'!J4768="","",IF('TSA Input'!J4768="Yes",'TSA Input'!B4768,"Ineligible"))</f>
        <v/>
      </c>
      <c r="D4793" s="39" t="str">
        <f>IF('TSA Input'!J4768="","",IF('TSA Input'!J4768="Yes",'TSA Input'!H4768,""))</f>
        <v/>
      </c>
      <c r="E4793" s="40" t="str">
        <f>IF('TSA Input'!J4768="","",IF('TSA Input'!J4768="Yes",'TSA Input'!G4768,""))</f>
        <v/>
      </c>
      <c r="F4793" s="42" t="str">
        <f>IF('TSA Input'!J4768="","",IF('TSA Input'!J4768="Yes",'TSA Input'!C4768,""))</f>
        <v/>
      </c>
      <c r="G4793" s="43" t="str">
        <f>IF('TSA Input'!J4768="","",IF('TSA Input'!J4768="Yes",'TSA Input'!I4768,""))</f>
        <v/>
      </c>
      <c r="H4793" s="43" t="str">
        <f>IF('TSA Input'!J4768="","",IF('TSA Input'!J4768="Yes",'TSA Input'!E4768,""))</f>
        <v/>
      </c>
      <c r="I4793" s="45" t="str">
        <f t="shared" si="2"/>
        <v/>
      </c>
      <c r="J4793" s="146" t="str">
        <f>IF('TSA Input'!$J4768="","",IF('TSA Input'!$J4768="Yes",'TSA Input'!$C4768,""))</f>
        <v/>
      </c>
      <c r="K4793" s="147" t="str">
        <f>IF('TSA Input'!$J4768="","",IF('TSA Input'!$J4768="Yes",'TSA Input'!$I4768,""))</f>
        <v/>
      </c>
      <c r="L4793" s="147" t="str">
        <f>IF('TSA Input'!$J4768="","",IF('TSA Input'!$J4768="Yes",'TSA Input'!$E4768,""))</f>
        <v/>
      </c>
      <c r="M4793" s="45" t="str">
        <f t="shared" si="3"/>
        <v/>
      </c>
      <c r="N4793" s="48"/>
      <c r="O4793" s="49"/>
      <c r="P4793" s="148" t="s">
        <v>31</v>
      </c>
      <c r="Q4793" s="149" t="s">
        <v>31</v>
      </c>
      <c r="R4793" s="1"/>
    </row>
    <row r="4794" spans="1:18" ht="15.75" hidden="1" customHeight="1">
      <c r="A4794" s="1" t="str">
        <f t="shared" si="1"/>
        <v/>
      </c>
      <c r="B4794" s="1"/>
      <c r="C4794" s="38" t="str">
        <f>IF('TSA Input'!J4769="","",IF('TSA Input'!J4769="Yes",'TSA Input'!B4769,"Ineligible"))</f>
        <v/>
      </c>
      <c r="D4794" s="39" t="str">
        <f>IF('TSA Input'!J4769="","",IF('TSA Input'!J4769="Yes",'TSA Input'!H4769,""))</f>
        <v/>
      </c>
      <c r="E4794" s="40" t="str">
        <f>IF('TSA Input'!J4769="","",IF('TSA Input'!J4769="Yes",'TSA Input'!G4769,""))</f>
        <v/>
      </c>
      <c r="F4794" s="42" t="str">
        <f>IF('TSA Input'!J4769="","",IF('TSA Input'!J4769="Yes",'TSA Input'!C4769,""))</f>
        <v/>
      </c>
      <c r="G4794" s="43" t="str">
        <f>IF('TSA Input'!J4769="","",IF('TSA Input'!J4769="Yes",'TSA Input'!I4769,""))</f>
        <v/>
      </c>
      <c r="H4794" s="43" t="str">
        <f>IF('TSA Input'!J4769="","",IF('TSA Input'!J4769="Yes",'TSA Input'!E4769,""))</f>
        <v/>
      </c>
      <c r="I4794" s="45" t="str">
        <f t="shared" si="2"/>
        <v/>
      </c>
      <c r="J4794" s="146" t="str">
        <f>IF('TSA Input'!$J4769="","",IF('TSA Input'!$J4769="Yes",'TSA Input'!$C4769,""))</f>
        <v/>
      </c>
      <c r="K4794" s="147" t="str">
        <f>IF('TSA Input'!$J4769="","",IF('TSA Input'!$J4769="Yes",'TSA Input'!$I4769,""))</f>
        <v/>
      </c>
      <c r="L4794" s="147" t="str">
        <f>IF('TSA Input'!$J4769="","",IF('TSA Input'!$J4769="Yes",'TSA Input'!$E4769,""))</f>
        <v/>
      </c>
      <c r="M4794" s="45" t="str">
        <f t="shared" si="3"/>
        <v/>
      </c>
      <c r="N4794" s="48"/>
      <c r="O4794" s="49"/>
      <c r="P4794" s="148" t="s">
        <v>31</v>
      </c>
      <c r="Q4794" s="149" t="s">
        <v>31</v>
      </c>
      <c r="R4794" s="1"/>
    </row>
    <row r="4795" spans="1:18" ht="15.75" hidden="1" customHeight="1">
      <c r="A4795" s="1" t="str">
        <f t="shared" si="1"/>
        <v/>
      </c>
      <c r="B4795" s="1"/>
      <c r="C4795" s="38" t="str">
        <f>IF('TSA Input'!J4770="","",IF('TSA Input'!J4770="Yes",'TSA Input'!B4770,"Ineligible"))</f>
        <v/>
      </c>
      <c r="D4795" s="39" t="str">
        <f>IF('TSA Input'!J4770="","",IF('TSA Input'!J4770="Yes",'TSA Input'!H4770,""))</f>
        <v/>
      </c>
      <c r="E4795" s="40" t="str">
        <f>IF('TSA Input'!J4770="","",IF('TSA Input'!J4770="Yes",'TSA Input'!G4770,""))</f>
        <v/>
      </c>
      <c r="F4795" s="42" t="str">
        <f>IF('TSA Input'!J4770="","",IF('TSA Input'!J4770="Yes",'TSA Input'!C4770,""))</f>
        <v/>
      </c>
      <c r="G4795" s="43" t="str">
        <f>IF('TSA Input'!J4770="","",IF('TSA Input'!J4770="Yes",'TSA Input'!I4770,""))</f>
        <v/>
      </c>
      <c r="H4795" s="43" t="str">
        <f>IF('TSA Input'!J4770="","",IF('TSA Input'!J4770="Yes",'TSA Input'!E4770,""))</f>
        <v/>
      </c>
      <c r="I4795" s="45" t="str">
        <f t="shared" si="2"/>
        <v/>
      </c>
      <c r="J4795" s="146" t="str">
        <f>IF('TSA Input'!$J4770="","",IF('TSA Input'!$J4770="Yes",'TSA Input'!$C4770,""))</f>
        <v/>
      </c>
      <c r="K4795" s="147" t="str">
        <f>IF('TSA Input'!$J4770="","",IF('TSA Input'!$J4770="Yes",'TSA Input'!$I4770,""))</f>
        <v/>
      </c>
      <c r="L4795" s="147" t="str">
        <f>IF('TSA Input'!$J4770="","",IF('TSA Input'!$J4770="Yes",'TSA Input'!$E4770,""))</f>
        <v/>
      </c>
      <c r="M4795" s="45" t="str">
        <f t="shared" si="3"/>
        <v/>
      </c>
      <c r="N4795" s="48"/>
      <c r="O4795" s="49"/>
      <c r="P4795" s="148" t="s">
        <v>31</v>
      </c>
      <c r="Q4795" s="149" t="s">
        <v>31</v>
      </c>
      <c r="R4795" s="1"/>
    </row>
    <row r="4796" spans="1:18" ht="15.75" hidden="1" customHeight="1">
      <c r="A4796" s="1" t="str">
        <f t="shared" si="1"/>
        <v/>
      </c>
      <c r="B4796" s="1"/>
      <c r="C4796" s="38" t="str">
        <f>IF('TSA Input'!J4771="","",IF('TSA Input'!J4771="Yes",'TSA Input'!B4771,"Ineligible"))</f>
        <v/>
      </c>
      <c r="D4796" s="39" t="str">
        <f>IF('TSA Input'!J4771="","",IF('TSA Input'!J4771="Yes",'TSA Input'!H4771,""))</f>
        <v/>
      </c>
      <c r="E4796" s="40" t="str">
        <f>IF('TSA Input'!J4771="","",IF('TSA Input'!J4771="Yes",'TSA Input'!G4771,""))</f>
        <v/>
      </c>
      <c r="F4796" s="42" t="str">
        <f>IF('TSA Input'!J4771="","",IF('TSA Input'!J4771="Yes",'TSA Input'!C4771,""))</f>
        <v/>
      </c>
      <c r="G4796" s="43" t="str">
        <f>IF('TSA Input'!J4771="","",IF('TSA Input'!J4771="Yes",'TSA Input'!I4771,""))</f>
        <v/>
      </c>
      <c r="H4796" s="43" t="str">
        <f>IF('TSA Input'!J4771="","",IF('TSA Input'!J4771="Yes",'TSA Input'!E4771,""))</f>
        <v/>
      </c>
      <c r="I4796" s="45" t="str">
        <f t="shared" si="2"/>
        <v/>
      </c>
      <c r="J4796" s="146" t="str">
        <f>IF('TSA Input'!$J4771="","",IF('TSA Input'!$J4771="Yes",'TSA Input'!$C4771,""))</f>
        <v/>
      </c>
      <c r="K4796" s="147" t="str">
        <f>IF('TSA Input'!$J4771="","",IF('TSA Input'!$J4771="Yes",'TSA Input'!$I4771,""))</f>
        <v/>
      </c>
      <c r="L4796" s="147" t="str">
        <f>IF('TSA Input'!$J4771="","",IF('TSA Input'!$J4771="Yes",'TSA Input'!$E4771,""))</f>
        <v/>
      </c>
      <c r="M4796" s="45" t="str">
        <f t="shared" si="3"/>
        <v/>
      </c>
      <c r="N4796" s="48"/>
      <c r="O4796" s="49"/>
      <c r="P4796" s="148" t="s">
        <v>31</v>
      </c>
      <c r="Q4796" s="149" t="s">
        <v>31</v>
      </c>
      <c r="R4796" s="1"/>
    </row>
    <row r="4797" spans="1:18" ht="15.75" hidden="1" customHeight="1">
      <c r="A4797" s="1" t="str">
        <f t="shared" si="1"/>
        <v/>
      </c>
      <c r="B4797" s="1"/>
      <c r="C4797" s="38" t="str">
        <f>IF('TSA Input'!J4772="","",IF('TSA Input'!J4772="Yes",'TSA Input'!B4772,"Ineligible"))</f>
        <v/>
      </c>
      <c r="D4797" s="39" t="str">
        <f>IF('TSA Input'!J4772="","",IF('TSA Input'!J4772="Yes",'TSA Input'!H4772,""))</f>
        <v/>
      </c>
      <c r="E4797" s="40" t="str">
        <f>IF('TSA Input'!J4772="","",IF('TSA Input'!J4772="Yes",'TSA Input'!G4772,""))</f>
        <v/>
      </c>
      <c r="F4797" s="42" t="str">
        <f>IF('TSA Input'!J4772="","",IF('TSA Input'!J4772="Yes",'TSA Input'!C4772,""))</f>
        <v/>
      </c>
      <c r="G4797" s="43" t="str">
        <f>IF('TSA Input'!J4772="","",IF('TSA Input'!J4772="Yes",'TSA Input'!I4772,""))</f>
        <v/>
      </c>
      <c r="H4797" s="43" t="str">
        <f>IF('TSA Input'!J4772="","",IF('TSA Input'!J4772="Yes",'TSA Input'!E4772,""))</f>
        <v/>
      </c>
      <c r="I4797" s="45" t="str">
        <f t="shared" si="2"/>
        <v/>
      </c>
      <c r="J4797" s="146" t="str">
        <f>IF('TSA Input'!$J4772="","",IF('TSA Input'!$J4772="Yes",'TSA Input'!$C4772,""))</f>
        <v/>
      </c>
      <c r="K4797" s="147" t="str">
        <f>IF('TSA Input'!$J4772="","",IF('TSA Input'!$J4772="Yes",'TSA Input'!$I4772,""))</f>
        <v/>
      </c>
      <c r="L4797" s="147" t="str">
        <f>IF('TSA Input'!$J4772="","",IF('TSA Input'!$J4772="Yes",'TSA Input'!$E4772,""))</f>
        <v/>
      </c>
      <c r="M4797" s="45" t="str">
        <f t="shared" si="3"/>
        <v/>
      </c>
      <c r="N4797" s="48"/>
      <c r="O4797" s="49"/>
      <c r="P4797" s="148" t="s">
        <v>31</v>
      </c>
      <c r="Q4797" s="149" t="s">
        <v>31</v>
      </c>
      <c r="R4797" s="1"/>
    </row>
    <row r="4798" spans="1:18" ht="15.75" hidden="1" customHeight="1">
      <c r="A4798" s="1" t="str">
        <f t="shared" si="1"/>
        <v/>
      </c>
      <c r="B4798" s="1"/>
      <c r="C4798" s="38" t="str">
        <f>IF('TSA Input'!J4773="","",IF('TSA Input'!J4773="Yes",'TSA Input'!B4773,"Ineligible"))</f>
        <v/>
      </c>
      <c r="D4798" s="39" t="str">
        <f>IF('TSA Input'!J4773="","",IF('TSA Input'!J4773="Yes",'TSA Input'!H4773,""))</f>
        <v/>
      </c>
      <c r="E4798" s="40" t="str">
        <f>IF('TSA Input'!J4773="","",IF('TSA Input'!J4773="Yes",'TSA Input'!G4773,""))</f>
        <v/>
      </c>
      <c r="F4798" s="42" t="str">
        <f>IF('TSA Input'!J4773="","",IF('TSA Input'!J4773="Yes",'TSA Input'!C4773,""))</f>
        <v/>
      </c>
      <c r="G4798" s="43" t="str">
        <f>IF('TSA Input'!J4773="","",IF('TSA Input'!J4773="Yes",'TSA Input'!I4773,""))</f>
        <v/>
      </c>
      <c r="H4798" s="43" t="str">
        <f>IF('TSA Input'!J4773="","",IF('TSA Input'!J4773="Yes",'TSA Input'!E4773,""))</f>
        <v/>
      </c>
      <c r="I4798" s="45" t="str">
        <f t="shared" si="2"/>
        <v/>
      </c>
      <c r="J4798" s="146" t="str">
        <f>IF('TSA Input'!$J4773="","",IF('TSA Input'!$J4773="Yes",'TSA Input'!$C4773,""))</f>
        <v/>
      </c>
      <c r="K4798" s="147" t="str">
        <f>IF('TSA Input'!$J4773="","",IF('TSA Input'!$J4773="Yes",'TSA Input'!$I4773,""))</f>
        <v/>
      </c>
      <c r="L4798" s="147" t="str">
        <f>IF('TSA Input'!$J4773="","",IF('TSA Input'!$J4773="Yes",'TSA Input'!$E4773,""))</f>
        <v/>
      </c>
      <c r="M4798" s="45" t="str">
        <f t="shared" si="3"/>
        <v/>
      </c>
      <c r="N4798" s="48"/>
      <c r="O4798" s="49"/>
      <c r="P4798" s="148" t="s">
        <v>31</v>
      </c>
      <c r="Q4798" s="149" t="s">
        <v>31</v>
      </c>
      <c r="R4798" s="1"/>
    </row>
    <row r="4799" spans="1:18" ht="15.75" hidden="1" customHeight="1">
      <c r="A4799" s="1" t="str">
        <f t="shared" si="1"/>
        <v/>
      </c>
      <c r="B4799" s="1"/>
      <c r="C4799" s="38" t="str">
        <f>IF('TSA Input'!J4774="","",IF('TSA Input'!J4774="Yes",'TSA Input'!B4774,"Ineligible"))</f>
        <v/>
      </c>
      <c r="D4799" s="39" t="str">
        <f>IF('TSA Input'!J4774="","",IF('TSA Input'!J4774="Yes",'TSA Input'!H4774,""))</f>
        <v/>
      </c>
      <c r="E4799" s="40" t="str">
        <f>IF('TSA Input'!J4774="","",IF('TSA Input'!J4774="Yes",'TSA Input'!G4774,""))</f>
        <v/>
      </c>
      <c r="F4799" s="42" t="str">
        <f>IF('TSA Input'!J4774="","",IF('TSA Input'!J4774="Yes",'TSA Input'!C4774,""))</f>
        <v/>
      </c>
      <c r="G4799" s="43" t="str">
        <f>IF('TSA Input'!J4774="","",IF('TSA Input'!J4774="Yes",'TSA Input'!I4774,""))</f>
        <v/>
      </c>
      <c r="H4799" s="43" t="str">
        <f>IF('TSA Input'!J4774="","",IF('TSA Input'!J4774="Yes",'TSA Input'!E4774,""))</f>
        <v/>
      </c>
      <c r="I4799" s="45" t="str">
        <f t="shared" si="2"/>
        <v/>
      </c>
      <c r="J4799" s="146" t="str">
        <f>IF('TSA Input'!$J4774="","",IF('TSA Input'!$J4774="Yes",'TSA Input'!$C4774,""))</f>
        <v/>
      </c>
      <c r="K4799" s="147" t="str">
        <f>IF('TSA Input'!$J4774="","",IF('TSA Input'!$J4774="Yes",'TSA Input'!$I4774,""))</f>
        <v/>
      </c>
      <c r="L4799" s="147" t="str">
        <f>IF('TSA Input'!$J4774="","",IF('TSA Input'!$J4774="Yes",'TSA Input'!$E4774,""))</f>
        <v/>
      </c>
      <c r="M4799" s="45" t="str">
        <f t="shared" si="3"/>
        <v/>
      </c>
      <c r="N4799" s="48"/>
      <c r="O4799" s="49"/>
      <c r="P4799" s="148" t="s">
        <v>31</v>
      </c>
      <c r="Q4799" s="149" t="s">
        <v>31</v>
      </c>
      <c r="R4799" s="1"/>
    </row>
    <row r="4800" spans="1:18" ht="15.75" hidden="1" customHeight="1">
      <c r="A4800" s="1" t="str">
        <f t="shared" si="1"/>
        <v/>
      </c>
      <c r="B4800" s="1"/>
      <c r="C4800" s="38" t="str">
        <f>IF('TSA Input'!J4775="","",IF('TSA Input'!J4775="Yes",'TSA Input'!B4775,"Ineligible"))</f>
        <v/>
      </c>
      <c r="D4800" s="39" t="str">
        <f>IF('TSA Input'!J4775="","",IF('TSA Input'!J4775="Yes",'TSA Input'!H4775,""))</f>
        <v/>
      </c>
      <c r="E4800" s="40" t="str">
        <f>IF('TSA Input'!J4775="","",IF('TSA Input'!J4775="Yes",'TSA Input'!G4775,""))</f>
        <v/>
      </c>
      <c r="F4800" s="42" t="str">
        <f>IF('TSA Input'!J4775="","",IF('TSA Input'!J4775="Yes",'TSA Input'!C4775,""))</f>
        <v/>
      </c>
      <c r="G4800" s="43" t="str">
        <f>IF('TSA Input'!J4775="","",IF('TSA Input'!J4775="Yes",'TSA Input'!I4775,""))</f>
        <v/>
      </c>
      <c r="H4800" s="43" t="str">
        <f>IF('TSA Input'!J4775="","",IF('TSA Input'!J4775="Yes",'TSA Input'!E4775,""))</f>
        <v/>
      </c>
      <c r="I4800" s="45" t="str">
        <f t="shared" si="2"/>
        <v/>
      </c>
      <c r="J4800" s="146" t="str">
        <f>IF('TSA Input'!$J4775="","",IF('TSA Input'!$J4775="Yes",'TSA Input'!$C4775,""))</f>
        <v/>
      </c>
      <c r="K4800" s="147" t="str">
        <f>IF('TSA Input'!$J4775="","",IF('TSA Input'!$J4775="Yes",'TSA Input'!$I4775,""))</f>
        <v/>
      </c>
      <c r="L4800" s="147" t="str">
        <f>IF('TSA Input'!$J4775="","",IF('TSA Input'!$J4775="Yes",'TSA Input'!$E4775,""))</f>
        <v/>
      </c>
      <c r="M4800" s="45" t="str">
        <f t="shared" si="3"/>
        <v/>
      </c>
      <c r="N4800" s="48"/>
      <c r="O4800" s="49"/>
      <c r="P4800" s="148" t="s">
        <v>31</v>
      </c>
      <c r="Q4800" s="149" t="s">
        <v>31</v>
      </c>
      <c r="R4800" s="1"/>
    </row>
    <row r="4801" spans="1:18" ht="15.75" hidden="1" customHeight="1">
      <c r="A4801" s="1" t="str">
        <f t="shared" si="1"/>
        <v/>
      </c>
      <c r="B4801" s="1"/>
      <c r="C4801" s="38" t="str">
        <f>IF('TSA Input'!J4776="","",IF('TSA Input'!J4776="Yes",'TSA Input'!B4776,"Ineligible"))</f>
        <v/>
      </c>
      <c r="D4801" s="39" t="str">
        <f>IF('TSA Input'!J4776="","",IF('TSA Input'!J4776="Yes",'TSA Input'!H4776,""))</f>
        <v/>
      </c>
      <c r="E4801" s="40" t="str">
        <f>IF('TSA Input'!J4776="","",IF('TSA Input'!J4776="Yes",'TSA Input'!G4776,""))</f>
        <v/>
      </c>
      <c r="F4801" s="42" t="str">
        <f>IF('TSA Input'!J4776="","",IF('TSA Input'!J4776="Yes",'TSA Input'!C4776,""))</f>
        <v/>
      </c>
      <c r="G4801" s="43" t="str">
        <f>IF('TSA Input'!J4776="","",IF('TSA Input'!J4776="Yes",'TSA Input'!I4776,""))</f>
        <v/>
      </c>
      <c r="H4801" s="43" t="str">
        <f>IF('TSA Input'!J4776="","",IF('TSA Input'!J4776="Yes",'TSA Input'!E4776,""))</f>
        <v/>
      </c>
      <c r="I4801" s="45" t="str">
        <f t="shared" si="2"/>
        <v/>
      </c>
      <c r="J4801" s="146" t="str">
        <f>IF('TSA Input'!$J4776="","",IF('TSA Input'!$J4776="Yes",'TSA Input'!$C4776,""))</f>
        <v/>
      </c>
      <c r="K4801" s="147" t="str">
        <f>IF('TSA Input'!$J4776="","",IF('TSA Input'!$J4776="Yes",'TSA Input'!$I4776,""))</f>
        <v/>
      </c>
      <c r="L4801" s="147" t="str">
        <f>IF('TSA Input'!$J4776="","",IF('TSA Input'!$J4776="Yes",'TSA Input'!$E4776,""))</f>
        <v/>
      </c>
      <c r="M4801" s="45" t="str">
        <f t="shared" si="3"/>
        <v/>
      </c>
      <c r="N4801" s="48"/>
      <c r="O4801" s="49"/>
      <c r="P4801" s="148" t="s">
        <v>31</v>
      </c>
      <c r="Q4801" s="149" t="s">
        <v>31</v>
      </c>
      <c r="R4801" s="1"/>
    </row>
    <row r="4802" spans="1:18" ht="15.75" hidden="1" customHeight="1">
      <c r="A4802" s="1" t="str">
        <f t="shared" si="1"/>
        <v/>
      </c>
      <c r="B4802" s="1"/>
      <c r="C4802" s="38" t="str">
        <f>IF('TSA Input'!J4777="","",IF('TSA Input'!J4777="Yes",'TSA Input'!B4777,"Ineligible"))</f>
        <v/>
      </c>
      <c r="D4802" s="39" t="str">
        <f>IF('TSA Input'!J4777="","",IF('TSA Input'!J4777="Yes",'TSA Input'!H4777,""))</f>
        <v/>
      </c>
      <c r="E4802" s="40" t="str">
        <f>IF('TSA Input'!J4777="","",IF('TSA Input'!J4777="Yes",'TSA Input'!G4777,""))</f>
        <v/>
      </c>
      <c r="F4802" s="42" t="str">
        <f>IF('TSA Input'!J4777="","",IF('TSA Input'!J4777="Yes",'TSA Input'!C4777,""))</f>
        <v/>
      </c>
      <c r="G4802" s="43" t="str">
        <f>IF('TSA Input'!J4777="","",IF('TSA Input'!J4777="Yes",'TSA Input'!I4777,""))</f>
        <v/>
      </c>
      <c r="H4802" s="43" t="str">
        <f>IF('TSA Input'!J4777="","",IF('TSA Input'!J4777="Yes",'TSA Input'!E4777,""))</f>
        <v/>
      </c>
      <c r="I4802" s="45" t="str">
        <f t="shared" si="2"/>
        <v/>
      </c>
      <c r="J4802" s="146" t="str">
        <f>IF('TSA Input'!$J4777="","",IF('TSA Input'!$J4777="Yes",'TSA Input'!$C4777,""))</f>
        <v/>
      </c>
      <c r="K4802" s="147" t="str">
        <f>IF('TSA Input'!$J4777="","",IF('TSA Input'!$J4777="Yes",'TSA Input'!$I4777,""))</f>
        <v/>
      </c>
      <c r="L4802" s="147" t="str">
        <f>IF('TSA Input'!$J4777="","",IF('TSA Input'!$J4777="Yes",'TSA Input'!$E4777,""))</f>
        <v/>
      </c>
      <c r="M4802" s="45" t="str">
        <f t="shared" si="3"/>
        <v/>
      </c>
      <c r="N4802" s="48"/>
      <c r="O4802" s="49"/>
      <c r="P4802" s="148" t="s">
        <v>31</v>
      </c>
      <c r="Q4802" s="149" t="s">
        <v>31</v>
      </c>
      <c r="R4802" s="1"/>
    </row>
    <row r="4803" spans="1:18" ht="15.75" hidden="1" customHeight="1">
      <c r="A4803" s="1" t="str">
        <f t="shared" si="1"/>
        <v/>
      </c>
      <c r="B4803" s="1"/>
      <c r="C4803" s="38" t="str">
        <f>IF('TSA Input'!J4778="","",IF('TSA Input'!J4778="Yes",'TSA Input'!B4778,"Ineligible"))</f>
        <v/>
      </c>
      <c r="D4803" s="39" t="str">
        <f>IF('TSA Input'!J4778="","",IF('TSA Input'!J4778="Yes",'TSA Input'!H4778,""))</f>
        <v/>
      </c>
      <c r="E4803" s="40" t="str">
        <f>IF('TSA Input'!J4778="","",IF('TSA Input'!J4778="Yes",'TSA Input'!G4778,""))</f>
        <v/>
      </c>
      <c r="F4803" s="42" t="str">
        <f>IF('TSA Input'!J4778="","",IF('TSA Input'!J4778="Yes",'TSA Input'!C4778,""))</f>
        <v/>
      </c>
      <c r="G4803" s="43" t="str">
        <f>IF('TSA Input'!J4778="","",IF('TSA Input'!J4778="Yes",'TSA Input'!I4778,""))</f>
        <v/>
      </c>
      <c r="H4803" s="43" t="str">
        <f>IF('TSA Input'!J4778="","",IF('TSA Input'!J4778="Yes",'TSA Input'!E4778,""))</f>
        <v/>
      </c>
      <c r="I4803" s="45" t="str">
        <f t="shared" si="2"/>
        <v/>
      </c>
      <c r="J4803" s="146" t="str">
        <f>IF('TSA Input'!$J4778="","",IF('TSA Input'!$J4778="Yes",'TSA Input'!$C4778,""))</f>
        <v/>
      </c>
      <c r="K4803" s="147" t="str">
        <f>IF('TSA Input'!$J4778="","",IF('TSA Input'!$J4778="Yes",'TSA Input'!$I4778,""))</f>
        <v/>
      </c>
      <c r="L4803" s="147" t="str">
        <f>IF('TSA Input'!$J4778="","",IF('TSA Input'!$J4778="Yes",'TSA Input'!$E4778,""))</f>
        <v/>
      </c>
      <c r="M4803" s="45" t="str">
        <f t="shared" si="3"/>
        <v/>
      </c>
      <c r="N4803" s="48"/>
      <c r="O4803" s="49"/>
      <c r="P4803" s="148" t="s">
        <v>31</v>
      </c>
      <c r="Q4803" s="149" t="s">
        <v>31</v>
      </c>
      <c r="R4803" s="1"/>
    </row>
    <row r="4804" spans="1:18" ht="15.75" hidden="1" customHeight="1">
      <c r="A4804" s="1" t="str">
        <f t="shared" si="1"/>
        <v/>
      </c>
      <c r="B4804" s="1"/>
      <c r="C4804" s="38" t="str">
        <f>IF('TSA Input'!J4779="","",IF('TSA Input'!J4779="Yes",'TSA Input'!B4779,"Ineligible"))</f>
        <v/>
      </c>
      <c r="D4804" s="39" t="str">
        <f>IF('TSA Input'!J4779="","",IF('TSA Input'!J4779="Yes",'TSA Input'!H4779,""))</f>
        <v/>
      </c>
      <c r="E4804" s="40" t="str">
        <f>IF('TSA Input'!J4779="","",IF('TSA Input'!J4779="Yes",'TSA Input'!G4779,""))</f>
        <v/>
      </c>
      <c r="F4804" s="42" t="str">
        <f>IF('TSA Input'!J4779="","",IF('TSA Input'!J4779="Yes",'TSA Input'!C4779,""))</f>
        <v/>
      </c>
      <c r="G4804" s="43" t="str">
        <f>IF('TSA Input'!J4779="","",IF('TSA Input'!J4779="Yes",'TSA Input'!I4779,""))</f>
        <v/>
      </c>
      <c r="H4804" s="43" t="str">
        <f>IF('TSA Input'!J4779="","",IF('TSA Input'!J4779="Yes",'TSA Input'!E4779,""))</f>
        <v/>
      </c>
      <c r="I4804" s="45" t="str">
        <f t="shared" si="2"/>
        <v/>
      </c>
      <c r="J4804" s="146" t="str">
        <f>IF('TSA Input'!$J4779="","",IF('TSA Input'!$J4779="Yes",'TSA Input'!$C4779,""))</f>
        <v/>
      </c>
      <c r="K4804" s="147" t="str">
        <f>IF('TSA Input'!$J4779="","",IF('TSA Input'!$J4779="Yes",'TSA Input'!$I4779,""))</f>
        <v/>
      </c>
      <c r="L4804" s="147" t="str">
        <f>IF('TSA Input'!$J4779="","",IF('TSA Input'!$J4779="Yes",'TSA Input'!$E4779,""))</f>
        <v/>
      </c>
      <c r="M4804" s="45" t="str">
        <f t="shared" si="3"/>
        <v/>
      </c>
      <c r="N4804" s="48"/>
      <c r="O4804" s="49"/>
      <c r="P4804" s="148" t="s">
        <v>31</v>
      </c>
      <c r="Q4804" s="149" t="s">
        <v>31</v>
      </c>
      <c r="R4804" s="1"/>
    </row>
    <row r="4805" spans="1:18" ht="15.75" hidden="1" customHeight="1">
      <c r="A4805" s="1" t="str">
        <f t="shared" si="1"/>
        <v/>
      </c>
      <c r="B4805" s="1"/>
      <c r="C4805" s="38" t="str">
        <f>IF('TSA Input'!J4780="","",IF('TSA Input'!J4780="Yes",'TSA Input'!B4780,"Ineligible"))</f>
        <v/>
      </c>
      <c r="D4805" s="39" t="str">
        <f>IF('TSA Input'!J4780="","",IF('TSA Input'!J4780="Yes",'TSA Input'!H4780,""))</f>
        <v/>
      </c>
      <c r="E4805" s="40" t="str">
        <f>IF('TSA Input'!J4780="","",IF('TSA Input'!J4780="Yes",'TSA Input'!G4780,""))</f>
        <v/>
      </c>
      <c r="F4805" s="42" t="str">
        <f>IF('TSA Input'!J4780="","",IF('TSA Input'!J4780="Yes",'TSA Input'!C4780,""))</f>
        <v/>
      </c>
      <c r="G4805" s="43" t="str">
        <f>IF('TSA Input'!J4780="","",IF('TSA Input'!J4780="Yes",'TSA Input'!I4780,""))</f>
        <v/>
      </c>
      <c r="H4805" s="43" t="str">
        <f>IF('TSA Input'!J4780="","",IF('TSA Input'!J4780="Yes",'TSA Input'!E4780,""))</f>
        <v/>
      </c>
      <c r="I4805" s="45" t="str">
        <f t="shared" si="2"/>
        <v/>
      </c>
      <c r="J4805" s="146" t="str">
        <f>IF('TSA Input'!$J4780="","",IF('TSA Input'!$J4780="Yes",'TSA Input'!$C4780,""))</f>
        <v/>
      </c>
      <c r="K4805" s="147" t="str">
        <f>IF('TSA Input'!$J4780="","",IF('TSA Input'!$J4780="Yes",'TSA Input'!$I4780,""))</f>
        <v/>
      </c>
      <c r="L4805" s="147" t="str">
        <f>IF('TSA Input'!$J4780="","",IF('TSA Input'!$J4780="Yes",'TSA Input'!$E4780,""))</f>
        <v/>
      </c>
      <c r="M4805" s="45" t="str">
        <f t="shared" si="3"/>
        <v/>
      </c>
      <c r="N4805" s="48"/>
      <c r="O4805" s="49"/>
      <c r="P4805" s="148" t="s">
        <v>31</v>
      </c>
      <c r="Q4805" s="149" t="s">
        <v>31</v>
      </c>
      <c r="R4805" s="1"/>
    </row>
    <row r="4806" spans="1:18" ht="15.75" hidden="1" customHeight="1">
      <c r="A4806" s="1" t="str">
        <f t="shared" si="1"/>
        <v/>
      </c>
      <c r="B4806" s="1"/>
      <c r="C4806" s="38" t="str">
        <f>IF('TSA Input'!J4781="","",IF('TSA Input'!J4781="Yes",'TSA Input'!B4781,"Ineligible"))</f>
        <v/>
      </c>
      <c r="D4806" s="39" t="str">
        <f>IF('TSA Input'!J4781="","",IF('TSA Input'!J4781="Yes",'TSA Input'!H4781,""))</f>
        <v/>
      </c>
      <c r="E4806" s="40" t="str">
        <f>IF('TSA Input'!J4781="","",IF('TSA Input'!J4781="Yes",'TSA Input'!G4781,""))</f>
        <v/>
      </c>
      <c r="F4806" s="42" t="str">
        <f>IF('TSA Input'!J4781="","",IF('TSA Input'!J4781="Yes",'TSA Input'!C4781,""))</f>
        <v/>
      </c>
      <c r="G4806" s="43" t="str">
        <f>IF('TSA Input'!J4781="","",IF('TSA Input'!J4781="Yes",'TSA Input'!I4781,""))</f>
        <v/>
      </c>
      <c r="H4806" s="43" t="str">
        <f>IF('TSA Input'!J4781="","",IF('TSA Input'!J4781="Yes",'TSA Input'!E4781,""))</f>
        <v/>
      </c>
      <c r="I4806" s="45" t="str">
        <f t="shared" si="2"/>
        <v/>
      </c>
      <c r="J4806" s="146" t="str">
        <f>IF('TSA Input'!$J4781="","",IF('TSA Input'!$J4781="Yes",'TSA Input'!$C4781,""))</f>
        <v/>
      </c>
      <c r="K4806" s="147" t="str">
        <f>IF('TSA Input'!$J4781="","",IF('TSA Input'!$J4781="Yes",'TSA Input'!$I4781,""))</f>
        <v/>
      </c>
      <c r="L4806" s="147" t="str">
        <f>IF('TSA Input'!$J4781="","",IF('TSA Input'!$J4781="Yes",'TSA Input'!$E4781,""))</f>
        <v/>
      </c>
      <c r="M4806" s="45" t="str">
        <f t="shared" si="3"/>
        <v/>
      </c>
      <c r="N4806" s="48"/>
      <c r="O4806" s="49"/>
      <c r="P4806" s="148" t="s">
        <v>31</v>
      </c>
      <c r="Q4806" s="149" t="s">
        <v>31</v>
      </c>
      <c r="R4806" s="1"/>
    </row>
    <row r="4807" spans="1:18" ht="15.75" hidden="1" customHeight="1">
      <c r="A4807" s="1" t="str">
        <f t="shared" si="1"/>
        <v/>
      </c>
      <c r="B4807" s="1"/>
      <c r="C4807" s="38" t="str">
        <f>IF('TSA Input'!J4782="","",IF('TSA Input'!J4782="Yes",'TSA Input'!B4782,"Ineligible"))</f>
        <v/>
      </c>
      <c r="D4807" s="39" t="str">
        <f>IF('TSA Input'!J4782="","",IF('TSA Input'!J4782="Yes",'TSA Input'!H4782,""))</f>
        <v/>
      </c>
      <c r="E4807" s="40" t="str">
        <f>IF('TSA Input'!J4782="","",IF('TSA Input'!J4782="Yes",'TSA Input'!G4782,""))</f>
        <v/>
      </c>
      <c r="F4807" s="42" t="str">
        <f>IF('TSA Input'!J4782="","",IF('TSA Input'!J4782="Yes",'TSA Input'!C4782,""))</f>
        <v/>
      </c>
      <c r="G4807" s="43" t="str">
        <f>IF('TSA Input'!J4782="","",IF('TSA Input'!J4782="Yes",'TSA Input'!I4782,""))</f>
        <v/>
      </c>
      <c r="H4807" s="43" t="str">
        <f>IF('TSA Input'!J4782="","",IF('TSA Input'!J4782="Yes",'TSA Input'!E4782,""))</f>
        <v/>
      </c>
      <c r="I4807" s="45" t="str">
        <f t="shared" si="2"/>
        <v/>
      </c>
      <c r="J4807" s="146" t="str">
        <f>IF('TSA Input'!$J4782="","",IF('TSA Input'!$J4782="Yes",'TSA Input'!$C4782,""))</f>
        <v/>
      </c>
      <c r="K4807" s="147" t="str">
        <f>IF('TSA Input'!$J4782="","",IF('TSA Input'!$J4782="Yes",'TSA Input'!$I4782,""))</f>
        <v/>
      </c>
      <c r="L4807" s="147" t="str">
        <f>IF('TSA Input'!$J4782="","",IF('TSA Input'!$J4782="Yes",'TSA Input'!$E4782,""))</f>
        <v/>
      </c>
      <c r="M4807" s="45" t="str">
        <f t="shared" si="3"/>
        <v/>
      </c>
      <c r="N4807" s="48"/>
      <c r="O4807" s="49"/>
      <c r="P4807" s="148" t="s">
        <v>31</v>
      </c>
      <c r="Q4807" s="149" t="s">
        <v>31</v>
      </c>
      <c r="R4807" s="1"/>
    </row>
    <row r="4808" spans="1:18" ht="15.75" hidden="1" customHeight="1">
      <c r="A4808" s="1" t="str">
        <f t="shared" si="1"/>
        <v/>
      </c>
      <c r="B4808" s="1"/>
      <c r="C4808" s="38" t="str">
        <f>IF('TSA Input'!J4783="","",IF('TSA Input'!J4783="Yes",'TSA Input'!B4783,"Ineligible"))</f>
        <v/>
      </c>
      <c r="D4808" s="39" t="str">
        <f>IF('TSA Input'!J4783="","",IF('TSA Input'!J4783="Yes",'TSA Input'!H4783,""))</f>
        <v/>
      </c>
      <c r="E4808" s="40" t="str">
        <f>IF('TSA Input'!J4783="","",IF('TSA Input'!J4783="Yes",'TSA Input'!G4783,""))</f>
        <v/>
      </c>
      <c r="F4808" s="42" t="str">
        <f>IF('TSA Input'!J4783="","",IF('TSA Input'!J4783="Yes",'TSA Input'!C4783,""))</f>
        <v/>
      </c>
      <c r="G4808" s="43" t="str">
        <f>IF('TSA Input'!J4783="","",IF('TSA Input'!J4783="Yes",'TSA Input'!I4783,""))</f>
        <v/>
      </c>
      <c r="H4808" s="43" t="str">
        <f>IF('TSA Input'!J4783="","",IF('TSA Input'!J4783="Yes",'TSA Input'!E4783,""))</f>
        <v/>
      </c>
      <c r="I4808" s="45" t="str">
        <f t="shared" si="2"/>
        <v/>
      </c>
      <c r="J4808" s="146" t="str">
        <f>IF('TSA Input'!$J4783="","",IF('TSA Input'!$J4783="Yes",'TSA Input'!$C4783,""))</f>
        <v/>
      </c>
      <c r="K4808" s="147" t="str">
        <f>IF('TSA Input'!$J4783="","",IF('TSA Input'!$J4783="Yes",'TSA Input'!$I4783,""))</f>
        <v/>
      </c>
      <c r="L4808" s="147" t="str">
        <f>IF('TSA Input'!$J4783="","",IF('TSA Input'!$J4783="Yes",'TSA Input'!$E4783,""))</f>
        <v/>
      </c>
      <c r="M4808" s="45" t="str">
        <f t="shared" si="3"/>
        <v/>
      </c>
      <c r="N4808" s="48"/>
      <c r="O4808" s="49"/>
      <c r="P4808" s="148" t="s">
        <v>31</v>
      </c>
      <c r="Q4808" s="149" t="s">
        <v>31</v>
      </c>
      <c r="R4808" s="1"/>
    </row>
    <row r="4809" spans="1:18" ht="15.75" hidden="1" customHeight="1">
      <c r="A4809" s="1" t="str">
        <f t="shared" si="1"/>
        <v/>
      </c>
      <c r="B4809" s="1"/>
      <c r="C4809" s="38" t="str">
        <f>IF('TSA Input'!J4784="","",IF('TSA Input'!J4784="Yes",'TSA Input'!B4784,"Ineligible"))</f>
        <v/>
      </c>
      <c r="D4809" s="39" t="str">
        <f>IF('TSA Input'!J4784="","",IF('TSA Input'!J4784="Yes",'TSA Input'!H4784,""))</f>
        <v/>
      </c>
      <c r="E4809" s="40" t="str">
        <f>IF('TSA Input'!J4784="","",IF('TSA Input'!J4784="Yes",'TSA Input'!G4784,""))</f>
        <v/>
      </c>
      <c r="F4809" s="42" t="str">
        <f>IF('TSA Input'!J4784="","",IF('TSA Input'!J4784="Yes",'TSA Input'!C4784,""))</f>
        <v/>
      </c>
      <c r="G4809" s="43" t="str">
        <f>IF('TSA Input'!J4784="","",IF('TSA Input'!J4784="Yes",'TSA Input'!I4784,""))</f>
        <v/>
      </c>
      <c r="H4809" s="43" t="str">
        <f>IF('TSA Input'!J4784="","",IF('TSA Input'!J4784="Yes",'TSA Input'!E4784,""))</f>
        <v/>
      </c>
      <c r="I4809" s="45" t="str">
        <f t="shared" si="2"/>
        <v/>
      </c>
      <c r="J4809" s="146" t="str">
        <f>IF('TSA Input'!$J4784="","",IF('TSA Input'!$J4784="Yes",'TSA Input'!$C4784,""))</f>
        <v/>
      </c>
      <c r="K4809" s="147" t="str">
        <f>IF('TSA Input'!$J4784="","",IF('TSA Input'!$J4784="Yes",'TSA Input'!$I4784,""))</f>
        <v/>
      </c>
      <c r="L4809" s="147" t="str">
        <f>IF('TSA Input'!$J4784="","",IF('TSA Input'!$J4784="Yes",'TSA Input'!$E4784,""))</f>
        <v/>
      </c>
      <c r="M4809" s="45" t="str">
        <f t="shared" si="3"/>
        <v/>
      </c>
      <c r="N4809" s="48"/>
      <c r="O4809" s="49"/>
      <c r="P4809" s="148" t="s">
        <v>31</v>
      </c>
      <c r="Q4809" s="149" t="s">
        <v>31</v>
      </c>
      <c r="R4809" s="1"/>
    </row>
    <row r="4810" spans="1:18" ht="15.75" hidden="1" customHeight="1">
      <c r="A4810" s="1" t="str">
        <f t="shared" si="1"/>
        <v/>
      </c>
      <c r="B4810" s="1"/>
      <c r="C4810" s="38" t="str">
        <f>IF('TSA Input'!J4785="","",IF('TSA Input'!J4785="Yes",'TSA Input'!B4785,"Ineligible"))</f>
        <v/>
      </c>
      <c r="D4810" s="39" t="str">
        <f>IF('TSA Input'!J4785="","",IF('TSA Input'!J4785="Yes",'TSA Input'!H4785,""))</f>
        <v/>
      </c>
      <c r="E4810" s="40" t="str">
        <f>IF('TSA Input'!J4785="","",IF('TSA Input'!J4785="Yes",'TSA Input'!G4785,""))</f>
        <v/>
      </c>
      <c r="F4810" s="42" t="str">
        <f>IF('TSA Input'!J4785="","",IF('TSA Input'!J4785="Yes",'TSA Input'!C4785,""))</f>
        <v/>
      </c>
      <c r="G4810" s="43" t="str">
        <f>IF('TSA Input'!J4785="","",IF('TSA Input'!J4785="Yes",'TSA Input'!I4785,""))</f>
        <v/>
      </c>
      <c r="H4810" s="43" t="str">
        <f>IF('TSA Input'!J4785="","",IF('TSA Input'!J4785="Yes",'TSA Input'!E4785,""))</f>
        <v/>
      </c>
      <c r="I4810" s="45" t="str">
        <f t="shared" si="2"/>
        <v/>
      </c>
      <c r="J4810" s="146" t="str">
        <f>IF('TSA Input'!$J4785="","",IF('TSA Input'!$J4785="Yes",'TSA Input'!$C4785,""))</f>
        <v/>
      </c>
      <c r="K4810" s="147" t="str">
        <f>IF('TSA Input'!$J4785="","",IF('TSA Input'!$J4785="Yes",'TSA Input'!$I4785,""))</f>
        <v/>
      </c>
      <c r="L4810" s="147" t="str">
        <f>IF('TSA Input'!$J4785="","",IF('TSA Input'!$J4785="Yes",'TSA Input'!$E4785,""))</f>
        <v/>
      </c>
      <c r="M4810" s="45" t="str">
        <f t="shared" si="3"/>
        <v/>
      </c>
      <c r="N4810" s="48"/>
      <c r="O4810" s="49"/>
      <c r="P4810" s="148" t="s">
        <v>31</v>
      </c>
      <c r="Q4810" s="149" t="s">
        <v>31</v>
      </c>
      <c r="R4810" s="1"/>
    </row>
    <row r="4811" spans="1:18" ht="15.75" hidden="1" customHeight="1">
      <c r="A4811" s="1" t="str">
        <f t="shared" si="1"/>
        <v/>
      </c>
      <c r="B4811" s="1"/>
      <c r="C4811" s="38" t="str">
        <f>IF('TSA Input'!J4786="","",IF('TSA Input'!J4786="Yes",'TSA Input'!B4786,"Ineligible"))</f>
        <v/>
      </c>
      <c r="D4811" s="39" t="str">
        <f>IF('TSA Input'!J4786="","",IF('TSA Input'!J4786="Yes",'TSA Input'!H4786,""))</f>
        <v/>
      </c>
      <c r="E4811" s="40" t="str">
        <f>IF('TSA Input'!J4786="","",IF('TSA Input'!J4786="Yes",'TSA Input'!G4786,""))</f>
        <v/>
      </c>
      <c r="F4811" s="42" t="str">
        <f>IF('TSA Input'!J4786="","",IF('TSA Input'!J4786="Yes",'TSA Input'!C4786,""))</f>
        <v/>
      </c>
      <c r="G4811" s="43" t="str">
        <f>IF('TSA Input'!J4786="","",IF('TSA Input'!J4786="Yes",'TSA Input'!I4786,""))</f>
        <v/>
      </c>
      <c r="H4811" s="43" t="str">
        <f>IF('TSA Input'!J4786="","",IF('TSA Input'!J4786="Yes",'TSA Input'!E4786,""))</f>
        <v/>
      </c>
      <c r="I4811" s="45" t="str">
        <f t="shared" si="2"/>
        <v/>
      </c>
      <c r="J4811" s="146" t="str">
        <f>IF('TSA Input'!$J4786="","",IF('TSA Input'!$J4786="Yes",'TSA Input'!$C4786,""))</f>
        <v/>
      </c>
      <c r="K4811" s="147" t="str">
        <f>IF('TSA Input'!$J4786="","",IF('TSA Input'!$J4786="Yes",'TSA Input'!$I4786,""))</f>
        <v/>
      </c>
      <c r="L4811" s="147" t="str">
        <f>IF('TSA Input'!$J4786="","",IF('TSA Input'!$J4786="Yes",'TSA Input'!$E4786,""))</f>
        <v/>
      </c>
      <c r="M4811" s="45" t="str">
        <f t="shared" si="3"/>
        <v/>
      </c>
      <c r="N4811" s="48"/>
      <c r="O4811" s="49"/>
      <c r="P4811" s="148" t="s">
        <v>31</v>
      </c>
      <c r="Q4811" s="149" t="s">
        <v>31</v>
      </c>
      <c r="R4811" s="1"/>
    </row>
    <row r="4812" spans="1:18" ht="15.75" hidden="1" customHeight="1">
      <c r="A4812" s="1" t="str">
        <f t="shared" si="1"/>
        <v/>
      </c>
      <c r="B4812" s="1"/>
      <c r="C4812" s="38" t="str">
        <f>IF('TSA Input'!J4787="","",IF('TSA Input'!J4787="Yes",'TSA Input'!B4787,"Ineligible"))</f>
        <v/>
      </c>
      <c r="D4812" s="39" t="str">
        <f>IF('TSA Input'!J4787="","",IF('TSA Input'!J4787="Yes",'TSA Input'!H4787,""))</f>
        <v/>
      </c>
      <c r="E4812" s="40" t="str">
        <f>IF('TSA Input'!J4787="","",IF('TSA Input'!J4787="Yes",'TSA Input'!G4787,""))</f>
        <v/>
      </c>
      <c r="F4812" s="42" t="str">
        <f>IF('TSA Input'!J4787="","",IF('TSA Input'!J4787="Yes",'TSA Input'!C4787,""))</f>
        <v/>
      </c>
      <c r="G4812" s="43" t="str">
        <f>IF('TSA Input'!J4787="","",IF('TSA Input'!J4787="Yes",'TSA Input'!I4787,""))</f>
        <v/>
      </c>
      <c r="H4812" s="43" t="str">
        <f>IF('TSA Input'!J4787="","",IF('TSA Input'!J4787="Yes",'TSA Input'!E4787,""))</f>
        <v/>
      </c>
      <c r="I4812" s="45" t="str">
        <f t="shared" si="2"/>
        <v/>
      </c>
      <c r="J4812" s="146" t="str">
        <f>IF('TSA Input'!$J4787="","",IF('TSA Input'!$J4787="Yes",'TSA Input'!$C4787,""))</f>
        <v/>
      </c>
      <c r="K4812" s="147" t="str">
        <f>IF('TSA Input'!$J4787="","",IF('TSA Input'!$J4787="Yes",'TSA Input'!$I4787,""))</f>
        <v/>
      </c>
      <c r="L4812" s="147" t="str">
        <f>IF('TSA Input'!$J4787="","",IF('TSA Input'!$J4787="Yes",'TSA Input'!$E4787,""))</f>
        <v/>
      </c>
      <c r="M4812" s="45" t="str">
        <f t="shared" si="3"/>
        <v/>
      </c>
      <c r="N4812" s="48"/>
      <c r="O4812" s="49"/>
      <c r="P4812" s="148" t="s">
        <v>31</v>
      </c>
      <c r="Q4812" s="149" t="s">
        <v>31</v>
      </c>
      <c r="R4812" s="1"/>
    </row>
    <row r="4813" spans="1:18" ht="15.75" hidden="1" customHeight="1">
      <c r="A4813" s="1" t="str">
        <f t="shared" si="1"/>
        <v/>
      </c>
      <c r="B4813" s="1"/>
      <c r="C4813" s="38" t="str">
        <f>IF('TSA Input'!J4788="","",IF('TSA Input'!J4788="Yes",'TSA Input'!B4788,"Ineligible"))</f>
        <v/>
      </c>
      <c r="D4813" s="39" t="str">
        <f>IF('TSA Input'!J4788="","",IF('TSA Input'!J4788="Yes",'TSA Input'!H4788,""))</f>
        <v/>
      </c>
      <c r="E4813" s="40" t="str">
        <f>IF('TSA Input'!J4788="","",IF('TSA Input'!J4788="Yes",'TSA Input'!G4788,""))</f>
        <v/>
      </c>
      <c r="F4813" s="42" t="str">
        <f>IF('TSA Input'!J4788="","",IF('TSA Input'!J4788="Yes",'TSA Input'!C4788,""))</f>
        <v/>
      </c>
      <c r="G4813" s="43" t="str">
        <f>IF('TSA Input'!J4788="","",IF('TSA Input'!J4788="Yes",'TSA Input'!I4788,""))</f>
        <v/>
      </c>
      <c r="H4813" s="43" t="str">
        <f>IF('TSA Input'!J4788="","",IF('TSA Input'!J4788="Yes",'TSA Input'!E4788,""))</f>
        <v/>
      </c>
      <c r="I4813" s="45" t="str">
        <f t="shared" si="2"/>
        <v/>
      </c>
      <c r="J4813" s="146" t="str">
        <f>IF('TSA Input'!$J4788="","",IF('TSA Input'!$J4788="Yes",'TSA Input'!$C4788,""))</f>
        <v/>
      </c>
      <c r="K4813" s="147" t="str">
        <f>IF('TSA Input'!$J4788="","",IF('TSA Input'!$J4788="Yes",'TSA Input'!$I4788,""))</f>
        <v/>
      </c>
      <c r="L4813" s="147" t="str">
        <f>IF('TSA Input'!$J4788="","",IF('TSA Input'!$J4788="Yes",'TSA Input'!$E4788,""))</f>
        <v/>
      </c>
      <c r="M4813" s="45" t="str">
        <f t="shared" si="3"/>
        <v/>
      </c>
      <c r="N4813" s="48"/>
      <c r="O4813" s="49"/>
      <c r="P4813" s="148" t="s">
        <v>31</v>
      </c>
      <c r="Q4813" s="149" t="s">
        <v>31</v>
      </c>
      <c r="R4813" s="1"/>
    </row>
    <row r="4814" spans="1:18" ht="15.75" hidden="1" customHeight="1">
      <c r="A4814" s="1" t="str">
        <f t="shared" si="1"/>
        <v/>
      </c>
      <c r="B4814" s="1"/>
      <c r="C4814" s="38" t="str">
        <f>IF('TSA Input'!J4789="","",IF('TSA Input'!J4789="Yes",'TSA Input'!B4789,"Ineligible"))</f>
        <v/>
      </c>
      <c r="D4814" s="39" t="str">
        <f>IF('TSA Input'!J4789="","",IF('TSA Input'!J4789="Yes",'TSA Input'!H4789,""))</f>
        <v/>
      </c>
      <c r="E4814" s="40" t="str">
        <f>IF('TSA Input'!J4789="","",IF('TSA Input'!J4789="Yes",'TSA Input'!G4789,""))</f>
        <v/>
      </c>
      <c r="F4814" s="42" t="str">
        <f>IF('TSA Input'!J4789="","",IF('TSA Input'!J4789="Yes",'TSA Input'!C4789,""))</f>
        <v/>
      </c>
      <c r="G4814" s="43" t="str">
        <f>IF('TSA Input'!J4789="","",IF('TSA Input'!J4789="Yes",'TSA Input'!I4789,""))</f>
        <v/>
      </c>
      <c r="H4814" s="43" t="str">
        <f>IF('TSA Input'!J4789="","",IF('TSA Input'!J4789="Yes",'TSA Input'!E4789,""))</f>
        <v/>
      </c>
      <c r="I4814" s="45" t="str">
        <f t="shared" si="2"/>
        <v/>
      </c>
      <c r="J4814" s="146" t="str">
        <f>IF('TSA Input'!$J4789="","",IF('TSA Input'!$J4789="Yes",'TSA Input'!$C4789,""))</f>
        <v/>
      </c>
      <c r="K4814" s="147" t="str">
        <f>IF('TSA Input'!$J4789="","",IF('TSA Input'!$J4789="Yes",'TSA Input'!$I4789,""))</f>
        <v/>
      </c>
      <c r="L4814" s="147" t="str">
        <f>IF('TSA Input'!$J4789="","",IF('TSA Input'!$J4789="Yes",'TSA Input'!$E4789,""))</f>
        <v/>
      </c>
      <c r="M4814" s="45" t="str">
        <f t="shared" si="3"/>
        <v/>
      </c>
      <c r="N4814" s="48"/>
      <c r="O4814" s="49"/>
      <c r="P4814" s="148" t="s">
        <v>31</v>
      </c>
      <c r="Q4814" s="149" t="s">
        <v>31</v>
      </c>
      <c r="R4814" s="1"/>
    </row>
    <row r="4815" spans="1:18" ht="15.75" hidden="1" customHeight="1">
      <c r="A4815" s="1" t="str">
        <f t="shared" si="1"/>
        <v/>
      </c>
      <c r="B4815" s="1"/>
      <c r="C4815" s="38" t="str">
        <f>IF('TSA Input'!J4790="","",IF('TSA Input'!J4790="Yes",'TSA Input'!B4790,"Ineligible"))</f>
        <v/>
      </c>
      <c r="D4815" s="39" t="str">
        <f>IF('TSA Input'!J4790="","",IF('TSA Input'!J4790="Yes",'TSA Input'!H4790,""))</f>
        <v/>
      </c>
      <c r="E4815" s="40" t="str">
        <f>IF('TSA Input'!J4790="","",IF('TSA Input'!J4790="Yes",'TSA Input'!G4790,""))</f>
        <v/>
      </c>
      <c r="F4815" s="42" t="str">
        <f>IF('TSA Input'!J4790="","",IF('TSA Input'!J4790="Yes",'TSA Input'!C4790,""))</f>
        <v/>
      </c>
      <c r="G4815" s="43" t="str">
        <f>IF('TSA Input'!J4790="","",IF('TSA Input'!J4790="Yes",'TSA Input'!I4790,""))</f>
        <v/>
      </c>
      <c r="H4815" s="43" t="str">
        <f>IF('TSA Input'!J4790="","",IF('TSA Input'!J4790="Yes",'TSA Input'!E4790,""))</f>
        <v/>
      </c>
      <c r="I4815" s="45" t="str">
        <f t="shared" si="2"/>
        <v/>
      </c>
      <c r="J4815" s="146" t="str">
        <f>IF('TSA Input'!$J4790="","",IF('TSA Input'!$J4790="Yes",'TSA Input'!$C4790,""))</f>
        <v/>
      </c>
      <c r="K4815" s="147" t="str">
        <f>IF('TSA Input'!$J4790="","",IF('TSA Input'!$J4790="Yes",'TSA Input'!$I4790,""))</f>
        <v/>
      </c>
      <c r="L4815" s="147" t="str">
        <f>IF('TSA Input'!$J4790="","",IF('TSA Input'!$J4790="Yes",'TSA Input'!$E4790,""))</f>
        <v/>
      </c>
      <c r="M4815" s="45" t="str">
        <f t="shared" si="3"/>
        <v/>
      </c>
      <c r="N4815" s="48"/>
      <c r="O4815" s="49"/>
      <c r="P4815" s="148" t="s">
        <v>31</v>
      </c>
      <c r="Q4815" s="149" t="s">
        <v>31</v>
      </c>
      <c r="R4815" s="1"/>
    </row>
    <row r="4816" spans="1:18" ht="15.75" hidden="1" customHeight="1">
      <c r="A4816" s="1" t="str">
        <f t="shared" si="1"/>
        <v/>
      </c>
      <c r="B4816" s="1"/>
      <c r="C4816" s="38" t="str">
        <f>IF('TSA Input'!J4791="","",IF('TSA Input'!J4791="Yes",'TSA Input'!B4791,"Ineligible"))</f>
        <v/>
      </c>
      <c r="D4816" s="39" t="str">
        <f>IF('TSA Input'!J4791="","",IF('TSA Input'!J4791="Yes",'TSA Input'!H4791,""))</f>
        <v/>
      </c>
      <c r="E4816" s="40" t="str">
        <f>IF('TSA Input'!J4791="","",IF('TSA Input'!J4791="Yes",'TSA Input'!G4791,""))</f>
        <v/>
      </c>
      <c r="F4816" s="42" t="str">
        <f>IF('TSA Input'!J4791="","",IF('TSA Input'!J4791="Yes",'TSA Input'!C4791,""))</f>
        <v/>
      </c>
      <c r="G4816" s="43" t="str">
        <f>IF('TSA Input'!J4791="","",IF('TSA Input'!J4791="Yes",'TSA Input'!I4791,""))</f>
        <v/>
      </c>
      <c r="H4816" s="43" t="str">
        <f>IF('TSA Input'!J4791="","",IF('TSA Input'!J4791="Yes",'TSA Input'!E4791,""))</f>
        <v/>
      </c>
      <c r="I4816" s="45" t="str">
        <f t="shared" si="2"/>
        <v/>
      </c>
      <c r="J4816" s="146" t="str">
        <f>IF('TSA Input'!$J4791="","",IF('TSA Input'!$J4791="Yes",'TSA Input'!$C4791,""))</f>
        <v/>
      </c>
      <c r="K4816" s="147" t="str">
        <f>IF('TSA Input'!$J4791="","",IF('TSA Input'!$J4791="Yes",'TSA Input'!$I4791,""))</f>
        <v/>
      </c>
      <c r="L4816" s="147" t="str">
        <f>IF('TSA Input'!$J4791="","",IF('TSA Input'!$J4791="Yes",'TSA Input'!$E4791,""))</f>
        <v/>
      </c>
      <c r="M4816" s="45" t="str">
        <f t="shared" si="3"/>
        <v/>
      </c>
      <c r="N4816" s="48"/>
      <c r="O4816" s="49"/>
      <c r="P4816" s="148" t="s">
        <v>31</v>
      </c>
      <c r="Q4816" s="149" t="s">
        <v>31</v>
      </c>
      <c r="R4816" s="1"/>
    </row>
    <row r="4817" spans="1:18" ht="15.75" hidden="1" customHeight="1">
      <c r="A4817" s="1" t="str">
        <f t="shared" si="1"/>
        <v/>
      </c>
      <c r="B4817" s="1"/>
      <c r="C4817" s="38" t="str">
        <f>IF('TSA Input'!J4792="","",IF('TSA Input'!J4792="Yes",'TSA Input'!B4792,"Ineligible"))</f>
        <v/>
      </c>
      <c r="D4817" s="39" t="str">
        <f>IF('TSA Input'!J4792="","",IF('TSA Input'!J4792="Yes",'TSA Input'!H4792,""))</f>
        <v/>
      </c>
      <c r="E4817" s="40" t="str">
        <f>IF('TSA Input'!J4792="","",IF('TSA Input'!J4792="Yes",'TSA Input'!G4792,""))</f>
        <v/>
      </c>
      <c r="F4817" s="42" t="str">
        <f>IF('TSA Input'!J4792="","",IF('TSA Input'!J4792="Yes",'TSA Input'!C4792,""))</f>
        <v/>
      </c>
      <c r="G4817" s="43" t="str">
        <f>IF('TSA Input'!J4792="","",IF('TSA Input'!J4792="Yes",'TSA Input'!I4792,""))</f>
        <v/>
      </c>
      <c r="H4817" s="43" t="str">
        <f>IF('TSA Input'!J4792="","",IF('TSA Input'!J4792="Yes",'TSA Input'!E4792,""))</f>
        <v/>
      </c>
      <c r="I4817" s="45" t="str">
        <f t="shared" si="2"/>
        <v/>
      </c>
      <c r="J4817" s="146" t="str">
        <f>IF('TSA Input'!$J4792="","",IF('TSA Input'!$J4792="Yes",'TSA Input'!$C4792,""))</f>
        <v/>
      </c>
      <c r="K4817" s="147" t="str">
        <f>IF('TSA Input'!$J4792="","",IF('TSA Input'!$J4792="Yes",'TSA Input'!$I4792,""))</f>
        <v/>
      </c>
      <c r="L4817" s="147" t="str">
        <f>IF('TSA Input'!$J4792="","",IF('TSA Input'!$J4792="Yes",'TSA Input'!$E4792,""))</f>
        <v/>
      </c>
      <c r="M4817" s="45" t="str">
        <f t="shared" si="3"/>
        <v/>
      </c>
      <c r="N4817" s="48"/>
      <c r="O4817" s="49"/>
      <c r="P4817" s="148" t="s">
        <v>31</v>
      </c>
      <c r="Q4817" s="149" t="s">
        <v>31</v>
      </c>
      <c r="R4817" s="1"/>
    </row>
    <row r="4818" spans="1:18" ht="15.75" hidden="1" customHeight="1">
      <c r="A4818" s="1" t="str">
        <f t="shared" si="1"/>
        <v/>
      </c>
      <c r="B4818" s="1"/>
      <c r="C4818" s="38" t="str">
        <f>IF('TSA Input'!J4793="","",IF('TSA Input'!J4793="Yes",'TSA Input'!B4793,"Ineligible"))</f>
        <v/>
      </c>
      <c r="D4818" s="39" t="str">
        <f>IF('TSA Input'!J4793="","",IF('TSA Input'!J4793="Yes",'TSA Input'!H4793,""))</f>
        <v/>
      </c>
      <c r="E4818" s="40" t="str">
        <f>IF('TSA Input'!J4793="","",IF('TSA Input'!J4793="Yes",'TSA Input'!G4793,""))</f>
        <v/>
      </c>
      <c r="F4818" s="42" t="str">
        <f>IF('TSA Input'!J4793="","",IF('TSA Input'!J4793="Yes",'TSA Input'!C4793,""))</f>
        <v/>
      </c>
      <c r="G4818" s="43" t="str">
        <f>IF('TSA Input'!J4793="","",IF('TSA Input'!J4793="Yes",'TSA Input'!I4793,""))</f>
        <v/>
      </c>
      <c r="H4818" s="43" t="str">
        <f>IF('TSA Input'!J4793="","",IF('TSA Input'!J4793="Yes",'TSA Input'!E4793,""))</f>
        <v/>
      </c>
      <c r="I4818" s="45" t="str">
        <f t="shared" si="2"/>
        <v/>
      </c>
      <c r="J4818" s="146" t="str">
        <f>IF('TSA Input'!$J4793="","",IF('TSA Input'!$J4793="Yes",'TSA Input'!$C4793,""))</f>
        <v/>
      </c>
      <c r="K4818" s="147" t="str">
        <f>IF('TSA Input'!$J4793="","",IF('TSA Input'!$J4793="Yes",'TSA Input'!$I4793,""))</f>
        <v/>
      </c>
      <c r="L4818" s="147" t="str">
        <f>IF('TSA Input'!$J4793="","",IF('TSA Input'!$J4793="Yes",'TSA Input'!$E4793,""))</f>
        <v/>
      </c>
      <c r="M4818" s="45" t="str">
        <f t="shared" si="3"/>
        <v/>
      </c>
      <c r="N4818" s="48"/>
      <c r="O4818" s="49"/>
      <c r="P4818" s="148" t="s">
        <v>31</v>
      </c>
      <c r="Q4818" s="149" t="s">
        <v>31</v>
      </c>
      <c r="R4818" s="1"/>
    </row>
    <row r="4819" spans="1:18" ht="15.75" hidden="1" customHeight="1">
      <c r="A4819" s="1" t="str">
        <f t="shared" si="1"/>
        <v/>
      </c>
      <c r="B4819" s="1"/>
      <c r="C4819" s="38" t="str">
        <f>IF('TSA Input'!J4794="","",IF('TSA Input'!J4794="Yes",'TSA Input'!B4794,"Ineligible"))</f>
        <v/>
      </c>
      <c r="D4819" s="39" t="str">
        <f>IF('TSA Input'!J4794="","",IF('TSA Input'!J4794="Yes",'TSA Input'!H4794,""))</f>
        <v/>
      </c>
      <c r="E4819" s="40" t="str">
        <f>IF('TSA Input'!J4794="","",IF('TSA Input'!J4794="Yes",'TSA Input'!G4794,""))</f>
        <v/>
      </c>
      <c r="F4819" s="42" t="str">
        <f>IF('TSA Input'!J4794="","",IF('TSA Input'!J4794="Yes",'TSA Input'!C4794,""))</f>
        <v/>
      </c>
      <c r="G4819" s="43" t="str">
        <f>IF('TSA Input'!J4794="","",IF('TSA Input'!J4794="Yes",'TSA Input'!I4794,""))</f>
        <v/>
      </c>
      <c r="H4819" s="43" t="str">
        <f>IF('TSA Input'!J4794="","",IF('TSA Input'!J4794="Yes",'TSA Input'!E4794,""))</f>
        <v/>
      </c>
      <c r="I4819" s="45" t="str">
        <f t="shared" si="2"/>
        <v/>
      </c>
      <c r="J4819" s="146" t="str">
        <f>IF('TSA Input'!$J4794="","",IF('TSA Input'!$J4794="Yes",'TSA Input'!$C4794,""))</f>
        <v/>
      </c>
      <c r="K4819" s="147" t="str">
        <f>IF('TSA Input'!$J4794="","",IF('TSA Input'!$J4794="Yes",'TSA Input'!$I4794,""))</f>
        <v/>
      </c>
      <c r="L4819" s="147" t="str">
        <f>IF('TSA Input'!$J4794="","",IF('TSA Input'!$J4794="Yes",'TSA Input'!$E4794,""))</f>
        <v/>
      </c>
      <c r="M4819" s="45" t="str">
        <f t="shared" si="3"/>
        <v/>
      </c>
      <c r="N4819" s="48"/>
      <c r="O4819" s="49"/>
      <c r="P4819" s="148" t="s">
        <v>31</v>
      </c>
      <c r="Q4819" s="149" t="s">
        <v>31</v>
      </c>
      <c r="R4819" s="1"/>
    </row>
    <row r="4820" spans="1:18" ht="15.75" hidden="1" customHeight="1">
      <c r="A4820" s="1" t="str">
        <f t="shared" si="1"/>
        <v/>
      </c>
      <c r="B4820" s="1"/>
      <c r="C4820" s="38" t="str">
        <f>IF('TSA Input'!J4795="","",IF('TSA Input'!J4795="Yes",'TSA Input'!B4795,"Ineligible"))</f>
        <v/>
      </c>
      <c r="D4820" s="39" t="str">
        <f>IF('TSA Input'!J4795="","",IF('TSA Input'!J4795="Yes",'TSA Input'!H4795,""))</f>
        <v/>
      </c>
      <c r="E4820" s="40" t="str">
        <f>IF('TSA Input'!J4795="","",IF('TSA Input'!J4795="Yes",'TSA Input'!G4795,""))</f>
        <v/>
      </c>
      <c r="F4820" s="42" t="str">
        <f>IF('TSA Input'!J4795="","",IF('TSA Input'!J4795="Yes",'TSA Input'!C4795,""))</f>
        <v/>
      </c>
      <c r="G4820" s="43" t="str">
        <f>IF('TSA Input'!J4795="","",IF('TSA Input'!J4795="Yes",'TSA Input'!I4795,""))</f>
        <v/>
      </c>
      <c r="H4820" s="43" t="str">
        <f>IF('TSA Input'!J4795="","",IF('TSA Input'!J4795="Yes",'TSA Input'!E4795,""))</f>
        <v/>
      </c>
      <c r="I4820" s="45" t="str">
        <f t="shared" si="2"/>
        <v/>
      </c>
      <c r="J4820" s="146" t="str">
        <f>IF('TSA Input'!$J4795="","",IF('TSA Input'!$J4795="Yes",'TSA Input'!$C4795,""))</f>
        <v/>
      </c>
      <c r="K4820" s="147" t="str">
        <f>IF('TSA Input'!$J4795="","",IF('TSA Input'!$J4795="Yes",'TSA Input'!$I4795,""))</f>
        <v/>
      </c>
      <c r="L4820" s="147" t="str">
        <f>IF('TSA Input'!$J4795="","",IF('TSA Input'!$J4795="Yes",'TSA Input'!$E4795,""))</f>
        <v/>
      </c>
      <c r="M4820" s="45" t="str">
        <f t="shared" si="3"/>
        <v/>
      </c>
      <c r="N4820" s="48"/>
      <c r="O4820" s="49"/>
      <c r="P4820" s="148" t="s">
        <v>31</v>
      </c>
      <c r="Q4820" s="149" t="s">
        <v>31</v>
      </c>
      <c r="R4820" s="1"/>
    </row>
    <row r="4821" spans="1:18" ht="15.75" hidden="1" customHeight="1">
      <c r="A4821" s="1" t="str">
        <f t="shared" si="1"/>
        <v/>
      </c>
      <c r="B4821" s="1"/>
      <c r="C4821" s="38" t="str">
        <f>IF('TSA Input'!J4796="","",IF('TSA Input'!J4796="Yes",'TSA Input'!B4796,"Ineligible"))</f>
        <v/>
      </c>
      <c r="D4821" s="39" t="str">
        <f>IF('TSA Input'!J4796="","",IF('TSA Input'!J4796="Yes",'TSA Input'!H4796,""))</f>
        <v/>
      </c>
      <c r="E4821" s="40" t="str">
        <f>IF('TSA Input'!J4796="","",IF('TSA Input'!J4796="Yes",'TSA Input'!G4796,""))</f>
        <v/>
      </c>
      <c r="F4821" s="42" t="str">
        <f>IF('TSA Input'!J4796="","",IF('TSA Input'!J4796="Yes",'TSA Input'!C4796,""))</f>
        <v/>
      </c>
      <c r="G4821" s="43" t="str">
        <f>IF('TSA Input'!J4796="","",IF('TSA Input'!J4796="Yes",'TSA Input'!I4796,""))</f>
        <v/>
      </c>
      <c r="H4821" s="43" t="str">
        <f>IF('TSA Input'!J4796="","",IF('TSA Input'!J4796="Yes",'TSA Input'!E4796,""))</f>
        <v/>
      </c>
      <c r="I4821" s="45" t="str">
        <f t="shared" si="2"/>
        <v/>
      </c>
      <c r="J4821" s="146" t="str">
        <f>IF('TSA Input'!$J4796="","",IF('TSA Input'!$J4796="Yes",'TSA Input'!$C4796,""))</f>
        <v/>
      </c>
      <c r="K4821" s="147" t="str">
        <f>IF('TSA Input'!$J4796="","",IF('TSA Input'!$J4796="Yes",'TSA Input'!$I4796,""))</f>
        <v/>
      </c>
      <c r="L4821" s="147" t="str">
        <f>IF('TSA Input'!$J4796="","",IF('TSA Input'!$J4796="Yes",'TSA Input'!$E4796,""))</f>
        <v/>
      </c>
      <c r="M4821" s="45" t="str">
        <f t="shared" si="3"/>
        <v/>
      </c>
      <c r="N4821" s="48"/>
      <c r="O4821" s="49"/>
      <c r="P4821" s="148" t="s">
        <v>31</v>
      </c>
      <c r="Q4821" s="149" t="s">
        <v>31</v>
      </c>
      <c r="R4821" s="1"/>
    </row>
    <row r="4822" spans="1:18" ht="15.75" hidden="1" customHeight="1">
      <c r="A4822" s="1" t="str">
        <f t="shared" si="1"/>
        <v/>
      </c>
      <c r="B4822" s="1"/>
      <c r="C4822" s="38" t="str">
        <f>IF('TSA Input'!J4797="","",IF('TSA Input'!J4797="Yes",'TSA Input'!B4797,"Ineligible"))</f>
        <v/>
      </c>
      <c r="D4822" s="39" t="str">
        <f>IF('TSA Input'!J4797="","",IF('TSA Input'!J4797="Yes",'TSA Input'!H4797,""))</f>
        <v/>
      </c>
      <c r="E4822" s="40" t="str">
        <f>IF('TSA Input'!J4797="","",IF('TSA Input'!J4797="Yes",'TSA Input'!G4797,""))</f>
        <v/>
      </c>
      <c r="F4822" s="42" t="str">
        <f>IF('TSA Input'!J4797="","",IF('TSA Input'!J4797="Yes",'TSA Input'!C4797,""))</f>
        <v/>
      </c>
      <c r="G4822" s="43" t="str">
        <f>IF('TSA Input'!J4797="","",IF('TSA Input'!J4797="Yes",'TSA Input'!I4797,""))</f>
        <v/>
      </c>
      <c r="H4822" s="43" t="str">
        <f>IF('TSA Input'!J4797="","",IF('TSA Input'!J4797="Yes",'TSA Input'!E4797,""))</f>
        <v/>
      </c>
      <c r="I4822" s="45" t="str">
        <f t="shared" si="2"/>
        <v/>
      </c>
      <c r="J4822" s="146" t="str">
        <f>IF('TSA Input'!$J4797="","",IF('TSA Input'!$J4797="Yes",'TSA Input'!$C4797,""))</f>
        <v/>
      </c>
      <c r="K4822" s="147" t="str">
        <f>IF('TSA Input'!$J4797="","",IF('TSA Input'!$J4797="Yes",'TSA Input'!$I4797,""))</f>
        <v/>
      </c>
      <c r="L4822" s="147" t="str">
        <f>IF('TSA Input'!$J4797="","",IF('TSA Input'!$J4797="Yes",'TSA Input'!$E4797,""))</f>
        <v/>
      </c>
      <c r="M4822" s="45" t="str">
        <f t="shared" si="3"/>
        <v/>
      </c>
      <c r="N4822" s="48"/>
      <c r="O4822" s="49"/>
      <c r="P4822" s="148" t="s">
        <v>31</v>
      </c>
      <c r="Q4822" s="149" t="s">
        <v>31</v>
      </c>
      <c r="R4822" s="1"/>
    </row>
    <row r="4823" spans="1:18" ht="15.75" hidden="1" customHeight="1">
      <c r="A4823" s="1" t="str">
        <f t="shared" si="1"/>
        <v/>
      </c>
      <c r="B4823" s="1"/>
      <c r="C4823" s="38" t="str">
        <f>IF('TSA Input'!J4798="","",IF('TSA Input'!J4798="Yes",'TSA Input'!B4798,"Ineligible"))</f>
        <v/>
      </c>
      <c r="D4823" s="39" t="str">
        <f>IF('TSA Input'!J4798="","",IF('TSA Input'!J4798="Yes",'TSA Input'!H4798,""))</f>
        <v/>
      </c>
      <c r="E4823" s="40" t="str">
        <f>IF('TSA Input'!J4798="","",IF('TSA Input'!J4798="Yes",'TSA Input'!G4798,""))</f>
        <v/>
      </c>
      <c r="F4823" s="42" t="str">
        <f>IF('TSA Input'!J4798="","",IF('TSA Input'!J4798="Yes",'TSA Input'!C4798,""))</f>
        <v/>
      </c>
      <c r="G4823" s="43" t="str">
        <f>IF('TSA Input'!J4798="","",IF('TSA Input'!J4798="Yes",'TSA Input'!I4798,""))</f>
        <v/>
      </c>
      <c r="H4823" s="43" t="str">
        <f>IF('TSA Input'!J4798="","",IF('TSA Input'!J4798="Yes",'TSA Input'!E4798,""))</f>
        <v/>
      </c>
      <c r="I4823" s="45" t="str">
        <f t="shared" si="2"/>
        <v/>
      </c>
      <c r="J4823" s="146" t="str">
        <f>IF('TSA Input'!$J4798="","",IF('TSA Input'!$J4798="Yes",'TSA Input'!$C4798,""))</f>
        <v/>
      </c>
      <c r="K4823" s="147" t="str">
        <f>IF('TSA Input'!$J4798="","",IF('TSA Input'!$J4798="Yes",'TSA Input'!$I4798,""))</f>
        <v/>
      </c>
      <c r="L4823" s="147" t="str">
        <f>IF('TSA Input'!$J4798="","",IF('TSA Input'!$J4798="Yes",'TSA Input'!$E4798,""))</f>
        <v/>
      </c>
      <c r="M4823" s="45" t="str">
        <f t="shared" si="3"/>
        <v/>
      </c>
      <c r="N4823" s="48"/>
      <c r="O4823" s="49"/>
      <c r="P4823" s="148" t="s">
        <v>31</v>
      </c>
      <c r="Q4823" s="149" t="s">
        <v>31</v>
      </c>
      <c r="R4823" s="1"/>
    </row>
    <row r="4824" spans="1:18" ht="15.75" hidden="1" customHeight="1">
      <c r="A4824" s="1" t="str">
        <f t="shared" si="1"/>
        <v/>
      </c>
      <c r="B4824" s="1"/>
      <c r="C4824" s="38" t="str">
        <f>IF('TSA Input'!J4799="","",IF('TSA Input'!J4799="Yes",'TSA Input'!B4799,"Ineligible"))</f>
        <v/>
      </c>
      <c r="D4824" s="39" t="str">
        <f>IF('TSA Input'!J4799="","",IF('TSA Input'!J4799="Yes",'TSA Input'!H4799,""))</f>
        <v/>
      </c>
      <c r="E4824" s="40" t="str">
        <f>IF('TSA Input'!J4799="","",IF('TSA Input'!J4799="Yes",'TSA Input'!G4799,""))</f>
        <v/>
      </c>
      <c r="F4824" s="42" t="str">
        <f>IF('TSA Input'!J4799="","",IF('TSA Input'!J4799="Yes",'TSA Input'!C4799,""))</f>
        <v/>
      </c>
      <c r="G4824" s="43" t="str">
        <f>IF('TSA Input'!J4799="","",IF('TSA Input'!J4799="Yes",'TSA Input'!I4799,""))</f>
        <v/>
      </c>
      <c r="H4824" s="43" t="str">
        <f>IF('TSA Input'!J4799="","",IF('TSA Input'!J4799="Yes",'TSA Input'!E4799,""))</f>
        <v/>
      </c>
      <c r="I4824" s="45" t="str">
        <f t="shared" si="2"/>
        <v/>
      </c>
      <c r="J4824" s="146" t="str">
        <f>IF('TSA Input'!$J4799="","",IF('TSA Input'!$J4799="Yes",'TSA Input'!$C4799,""))</f>
        <v/>
      </c>
      <c r="K4824" s="147" t="str">
        <f>IF('TSA Input'!$J4799="","",IF('TSA Input'!$J4799="Yes",'TSA Input'!$I4799,""))</f>
        <v/>
      </c>
      <c r="L4824" s="147" t="str">
        <f>IF('TSA Input'!$J4799="","",IF('TSA Input'!$J4799="Yes",'TSA Input'!$E4799,""))</f>
        <v/>
      </c>
      <c r="M4824" s="45" t="str">
        <f t="shared" si="3"/>
        <v/>
      </c>
      <c r="N4824" s="48"/>
      <c r="O4824" s="49"/>
      <c r="P4824" s="148" t="s">
        <v>31</v>
      </c>
      <c r="Q4824" s="149" t="s">
        <v>31</v>
      </c>
      <c r="R4824" s="1"/>
    </row>
    <row r="4825" spans="1:18" ht="15.75" hidden="1" customHeight="1">
      <c r="A4825" s="1" t="str">
        <f t="shared" si="1"/>
        <v/>
      </c>
      <c r="B4825" s="1"/>
      <c r="C4825" s="38" t="str">
        <f>IF('TSA Input'!J4800="","",IF('TSA Input'!J4800="Yes",'TSA Input'!B4800,"Ineligible"))</f>
        <v/>
      </c>
      <c r="D4825" s="39" t="str">
        <f>IF('TSA Input'!J4800="","",IF('TSA Input'!J4800="Yes",'TSA Input'!H4800,""))</f>
        <v/>
      </c>
      <c r="E4825" s="40" t="str">
        <f>IF('TSA Input'!J4800="","",IF('TSA Input'!J4800="Yes",'TSA Input'!G4800,""))</f>
        <v/>
      </c>
      <c r="F4825" s="42" t="str">
        <f>IF('TSA Input'!J4800="","",IF('TSA Input'!J4800="Yes",'TSA Input'!C4800,""))</f>
        <v/>
      </c>
      <c r="G4825" s="43" t="str">
        <f>IF('TSA Input'!J4800="","",IF('TSA Input'!J4800="Yes",'TSA Input'!I4800,""))</f>
        <v/>
      </c>
      <c r="H4825" s="43" t="str">
        <f>IF('TSA Input'!J4800="","",IF('TSA Input'!J4800="Yes",'TSA Input'!E4800,""))</f>
        <v/>
      </c>
      <c r="I4825" s="45" t="str">
        <f t="shared" si="2"/>
        <v/>
      </c>
      <c r="J4825" s="146" t="str">
        <f>IF('TSA Input'!$J4800="","",IF('TSA Input'!$J4800="Yes",'TSA Input'!$C4800,""))</f>
        <v/>
      </c>
      <c r="K4825" s="147" t="str">
        <f>IF('TSA Input'!$J4800="","",IF('TSA Input'!$J4800="Yes",'TSA Input'!$I4800,""))</f>
        <v/>
      </c>
      <c r="L4825" s="147" t="str">
        <f>IF('TSA Input'!$J4800="","",IF('TSA Input'!$J4800="Yes",'TSA Input'!$E4800,""))</f>
        <v/>
      </c>
      <c r="M4825" s="45" t="str">
        <f t="shared" si="3"/>
        <v/>
      </c>
      <c r="N4825" s="48"/>
      <c r="O4825" s="49"/>
      <c r="P4825" s="148" t="s">
        <v>31</v>
      </c>
      <c r="Q4825" s="149" t="s">
        <v>31</v>
      </c>
      <c r="R4825" s="1"/>
    </row>
    <row r="4826" spans="1:18" ht="15.75" hidden="1" customHeight="1">
      <c r="A4826" s="1" t="str">
        <f t="shared" si="1"/>
        <v/>
      </c>
      <c r="B4826" s="1"/>
      <c r="C4826" s="38" t="str">
        <f>IF('TSA Input'!J4801="","",IF('TSA Input'!J4801="Yes",'TSA Input'!B4801,"Ineligible"))</f>
        <v/>
      </c>
      <c r="D4826" s="39" t="str">
        <f>IF('TSA Input'!J4801="","",IF('TSA Input'!J4801="Yes",'TSA Input'!H4801,""))</f>
        <v/>
      </c>
      <c r="E4826" s="40" t="str">
        <f>IF('TSA Input'!J4801="","",IF('TSA Input'!J4801="Yes",'TSA Input'!G4801,""))</f>
        <v/>
      </c>
      <c r="F4826" s="42" t="str">
        <f>IF('TSA Input'!J4801="","",IF('TSA Input'!J4801="Yes",'TSA Input'!C4801,""))</f>
        <v/>
      </c>
      <c r="G4826" s="43" t="str">
        <f>IF('TSA Input'!J4801="","",IF('TSA Input'!J4801="Yes",'TSA Input'!I4801,""))</f>
        <v/>
      </c>
      <c r="H4826" s="43" t="str">
        <f>IF('TSA Input'!J4801="","",IF('TSA Input'!J4801="Yes",'TSA Input'!E4801,""))</f>
        <v/>
      </c>
      <c r="I4826" s="45" t="str">
        <f t="shared" si="2"/>
        <v/>
      </c>
      <c r="J4826" s="146" t="str">
        <f>IF('TSA Input'!$J4801="","",IF('TSA Input'!$J4801="Yes",'TSA Input'!$C4801,""))</f>
        <v/>
      </c>
      <c r="K4826" s="147" t="str">
        <f>IF('TSA Input'!$J4801="","",IF('TSA Input'!$J4801="Yes",'TSA Input'!$I4801,""))</f>
        <v/>
      </c>
      <c r="L4826" s="147" t="str">
        <f>IF('TSA Input'!$J4801="","",IF('TSA Input'!$J4801="Yes",'TSA Input'!$E4801,""))</f>
        <v/>
      </c>
      <c r="M4826" s="45" t="str">
        <f t="shared" si="3"/>
        <v/>
      </c>
      <c r="N4826" s="48"/>
      <c r="O4826" s="49"/>
      <c r="P4826" s="148" t="s">
        <v>31</v>
      </c>
      <c r="Q4826" s="149" t="s">
        <v>31</v>
      </c>
      <c r="R4826" s="1"/>
    </row>
    <row r="4827" spans="1:18" ht="15.75" hidden="1" customHeight="1">
      <c r="A4827" s="1" t="str">
        <f t="shared" si="1"/>
        <v/>
      </c>
      <c r="B4827" s="1"/>
      <c r="C4827" s="38" t="str">
        <f>IF('TSA Input'!J4802="","",IF('TSA Input'!J4802="Yes",'TSA Input'!B4802,"Ineligible"))</f>
        <v/>
      </c>
      <c r="D4827" s="39" t="str">
        <f>IF('TSA Input'!J4802="","",IF('TSA Input'!J4802="Yes",'TSA Input'!H4802,""))</f>
        <v/>
      </c>
      <c r="E4827" s="40" t="str">
        <f>IF('TSA Input'!J4802="","",IF('TSA Input'!J4802="Yes",'TSA Input'!G4802,""))</f>
        <v/>
      </c>
      <c r="F4827" s="42" t="str">
        <f>IF('TSA Input'!J4802="","",IF('TSA Input'!J4802="Yes",'TSA Input'!C4802,""))</f>
        <v/>
      </c>
      <c r="G4827" s="43" t="str">
        <f>IF('TSA Input'!J4802="","",IF('TSA Input'!J4802="Yes",'TSA Input'!I4802,""))</f>
        <v/>
      </c>
      <c r="H4827" s="43" t="str">
        <f>IF('TSA Input'!J4802="","",IF('TSA Input'!J4802="Yes",'TSA Input'!E4802,""))</f>
        <v/>
      </c>
      <c r="I4827" s="45" t="str">
        <f t="shared" si="2"/>
        <v/>
      </c>
      <c r="J4827" s="146" t="str">
        <f>IF('TSA Input'!$J4802="","",IF('TSA Input'!$J4802="Yes",'TSA Input'!$C4802,""))</f>
        <v/>
      </c>
      <c r="K4827" s="147" t="str">
        <f>IF('TSA Input'!$J4802="","",IF('TSA Input'!$J4802="Yes",'TSA Input'!$I4802,""))</f>
        <v/>
      </c>
      <c r="L4827" s="147" t="str">
        <f>IF('TSA Input'!$J4802="","",IF('TSA Input'!$J4802="Yes",'TSA Input'!$E4802,""))</f>
        <v/>
      </c>
      <c r="M4827" s="45" t="str">
        <f t="shared" si="3"/>
        <v/>
      </c>
      <c r="N4827" s="48"/>
      <c r="O4827" s="49"/>
      <c r="P4827" s="148" t="s">
        <v>31</v>
      </c>
      <c r="Q4827" s="149" t="s">
        <v>31</v>
      </c>
      <c r="R4827" s="1"/>
    </row>
    <row r="4828" spans="1:18" ht="15.75" hidden="1" customHeight="1">
      <c r="A4828" s="1" t="str">
        <f t="shared" si="1"/>
        <v/>
      </c>
      <c r="B4828" s="1"/>
      <c r="C4828" s="38" t="str">
        <f>IF('TSA Input'!J4803="","",IF('TSA Input'!J4803="Yes",'TSA Input'!B4803,"Ineligible"))</f>
        <v/>
      </c>
      <c r="D4828" s="39" t="str">
        <f>IF('TSA Input'!J4803="","",IF('TSA Input'!J4803="Yes",'TSA Input'!H4803,""))</f>
        <v/>
      </c>
      <c r="E4828" s="40" t="str">
        <f>IF('TSA Input'!J4803="","",IF('TSA Input'!J4803="Yes",'TSA Input'!G4803,""))</f>
        <v/>
      </c>
      <c r="F4828" s="42" t="str">
        <f>IF('TSA Input'!J4803="","",IF('TSA Input'!J4803="Yes",'TSA Input'!C4803,""))</f>
        <v/>
      </c>
      <c r="G4828" s="43" t="str">
        <f>IF('TSA Input'!J4803="","",IF('TSA Input'!J4803="Yes",'TSA Input'!I4803,""))</f>
        <v/>
      </c>
      <c r="H4828" s="43" t="str">
        <f>IF('TSA Input'!J4803="","",IF('TSA Input'!J4803="Yes",'TSA Input'!E4803,""))</f>
        <v/>
      </c>
      <c r="I4828" s="45" t="str">
        <f t="shared" si="2"/>
        <v/>
      </c>
      <c r="J4828" s="146" t="str">
        <f>IF('TSA Input'!$J4803="","",IF('TSA Input'!$J4803="Yes",'TSA Input'!$C4803,""))</f>
        <v/>
      </c>
      <c r="K4828" s="147" t="str">
        <f>IF('TSA Input'!$J4803="","",IF('TSA Input'!$J4803="Yes",'TSA Input'!$I4803,""))</f>
        <v/>
      </c>
      <c r="L4828" s="147" t="str">
        <f>IF('TSA Input'!$J4803="","",IF('TSA Input'!$J4803="Yes",'TSA Input'!$E4803,""))</f>
        <v/>
      </c>
      <c r="M4828" s="45" t="str">
        <f t="shared" si="3"/>
        <v/>
      </c>
      <c r="N4828" s="48"/>
      <c r="O4828" s="49"/>
      <c r="P4828" s="148" t="s">
        <v>31</v>
      </c>
      <c r="Q4828" s="149" t="s">
        <v>31</v>
      </c>
      <c r="R4828" s="1"/>
    </row>
    <row r="4829" spans="1:18" ht="15.75" hidden="1" customHeight="1">
      <c r="A4829" s="1" t="str">
        <f t="shared" si="1"/>
        <v/>
      </c>
      <c r="B4829" s="1"/>
      <c r="C4829" s="38" t="str">
        <f>IF('TSA Input'!J4804="","",IF('TSA Input'!J4804="Yes",'TSA Input'!B4804,"Ineligible"))</f>
        <v/>
      </c>
      <c r="D4829" s="39" t="str">
        <f>IF('TSA Input'!J4804="","",IF('TSA Input'!J4804="Yes",'TSA Input'!H4804,""))</f>
        <v/>
      </c>
      <c r="E4829" s="40" t="str">
        <f>IF('TSA Input'!J4804="","",IF('TSA Input'!J4804="Yes",'TSA Input'!G4804,""))</f>
        <v/>
      </c>
      <c r="F4829" s="42" t="str">
        <f>IF('TSA Input'!J4804="","",IF('TSA Input'!J4804="Yes",'TSA Input'!C4804,""))</f>
        <v/>
      </c>
      <c r="G4829" s="43" t="str">
        <f>IF('TSA Input'!J4804="","",IF('TSA Input'!J4804="Yes",'TSA Input'!I4804,""))</f>
        <v/>
      </c>
      <c r="H4829" s="43" t="str">
        <f>IF('TSA Input'!J4804="","",IF('TSA Input'!J4804="Yes",'TSA Input'!E4804,""))</f>
        <v/>
      </c>
      <c r="I4829" s="45" t="str">
        <f t="shared" si="2"/>
        <v/>
      </c>
      <c r="J4829" s="146" t="str">
        <f>IF('TSA Input'!$J4804="","",IF('TSA Input'!$J4804="Yes",'TSA Input'!$C4804,""))</f>
        <v/>
      </c>
      <c r="K4829" s="147" t="str">
        <f>IF('TSA Input'!$J4804="","",IF('TSA Input'!$J4804="Yes",'TSA Input'!$I4804,""))</f>
        <v/>
      </c>
      <c r="L4829" s="147" t="str">
        <f>IF('TSA Input'!$J4804="","",IF('TSA Input'!$J4804="Yes",'TSA Input'!$E4804,""))</f>
        <v/>
      </c>
      <c r="M4829" s="45" t="str">
        <f t="shared" si="3"/>
        <v/>
      </c>
      <c r="N4829" s="48"/>
      <c r="O4829" s="49"/>
      <c r="P4829" s="148" t="s">
        <v>31</v>
      </c>
      <c r="Q4829" s="149" t="s">
        <v>31</v>
      </c>
      <c r="R4829" s="1"/>
    </row>
    <row r="4830" spans="1:18" ht="15.75" hidden="1" customHeight="1">
      <c r="A4830" s="1" t="str">
        <f t="shared" si="1"/>
        <v/>
      </c>
      <c r="B4830" s="1"/>
      <c r="C4830" s="38" t="str">
        <f>IF('TSA Input'!J4805="","",IF('TSA Input'!J4805="Yes",'TSA Input'!B4805,"Ineligible"))</f>
        <v/>
      </c>
      <c r="D4830" s="39" t="str">
        <f>IF('TSA Input'!J4805="","",IF('TSA Input'!J4805="Yes",'TSA Input'!H4805,""))</f>
        <v/>
      </c>
      <c r="E4830" s="40" t="str">
        <f>IF('TSA Input'!J4805="","",IF('TSA Input'!J4805="Yes",'TSA Input'!G4805,""))</f>
        <v/>
      </c>
      <c r="F4830" s="42" t="str">
        <f>IF('TSA Input'!J4805="","",IF('TSA Input'!J4805="Yes",'TSA Input'!C4805,""))</f>
        <v/>
      </c>
      <c r="G4830" s="43" t="str">
        <f>IF('TSA Input'!J4805="","",IF('TSA Input'!J4805="Yes",'TSA Input'!I4805,""))</f>
        <v/>
      </c>
      <c r="H4830" s="43" t="str">
        <f>IF('TSA Input'!J4805="","",IF('TSA Input'!J4805="Yes",'TSA Input'!E4805,""))</f>
        <v/>
      </c>
      <c r="I4830" s="45" t="str">
        <f t="shared" si="2"/>
        <v/>
      </c>
      <c r="J4830" s="146" t="str">
        <f>IF('TSA Input'!$J4805="","",IF('TSA Input'!$J4805="Yes",'TSA Input'!$C4805,""))</f>
        <v/>
      </c>
      <c r="K4830" s="147" t="str">
        <f>IF('TSA Input'!$J4805="","",IF('TSA Input'!$J4805="Yes",'TSA Input'!$I4805,""))</f>
        <v/>
      </c>
      <c r="L4830" s="147" t="str">
        <f>IF('TSA Input'!$J4805="","",IF('TSA Input'!$J4805="Yes",'TSA Input'!$E4805,""))</f>
        <v/>
      </c>
      <c r="M4830" s="45" t="str">
        <f t="shared" si="3"/>
        <v/>
      </c>
      <c r="N4830" s="48"/>
      <c r="O4830" s="49"/>
      <c r="P4830" s="148" t="s">
        <v>31</v>
      </c>
      <c r="Q4830" s="149" t="s">
        <v>31</v>
      </c>
      <c r="R4830" s="1"/>
    </row>
    <row r="4831" spans="1:18" ht="15.75" hidden="1" customHeight="1">
      <c r="A4831" s="1" t="str">
        <f t="shared" si="1"/>
        <v/>
      </c>
      <c r="B4831" s="1"/>
      <c r="C4831" s="38" t="str">
        <f>IF('TSA Input'!J4806="","",IF('TSA Input'!J4806="Yes",'TSA Input'!B4806,"Ineligible"))</f>
        <v/>
      </c>
      <c r="D4831" s="39" t="str">
        <f>IF('TSA Input'!J4806="","",IF('TSA Input'!J4806="Yes",'TSA Input'!H4806,""))</f>
        <v/>
      </c>
      <c r="E4831" s="40" t="str">
        <f>IF('TSA Input'!J4806="","",IF('TSA Input'!J4806="Yes",'TSA Input'!G4806,""))</f>
        <v/>
      </c>
      <c r="F4831" s="42" t="str">
        <f>IF('TSA Input'!J4806="","",IF('TSA Input'!J4806="Yes",'TSA Input'!C4806,""))</f>
        <v/>
      </c>
      <c r="G4831" s="43" t="str">
        <f>IF('TSA Input'!J4806="","",IF('TSA Input'!J4806="Yes",'TSA Input'!I4806,""))</f>
        <v/>
      </c>
      <c r="H4831" s="43" t="str">
        <f>IF('TSA Input'!J4806="","",IF('TSA Input'!J4806="Yes",'TSA Input'!E4806,""))</f>
        <v/>
      </c>
      <c r="I4831" s="45" t="str">
        <f t="shared" si="2"/>
        <v/>
      </c>
      <c r="J4831" s="146" t="str">
        <f>IF('TSA Input'!$J4806="","",IF('TSA Input'!$J4806="Yes",'TSA Input'!$C4806,""))</f>
        <v/>
      </c>
      <c r="K4831" s="147" t="str">
        <f>IF('TSA Input'!$J4806="","",IF('TSA Input'!$J4806="Yes",'TSA Input'!$I4806,""))</f>
        <v/>
      </c>
      <c r="L4831" s="147" t="str">
        <f>IF('TSA Input'!$J4806="","",IF('TSA Input'!$J4806="Yes",'TSA Input'!$E4806,""))</f>
        <v/>
      </c>
      <c r="M4831" s="45" t="str">
        <f t="shared" si="3"/>
        <v/>
      </c>
      <c r="N4831" s="48"/>
      <c r="O4831" s="49"/>
      <c r="P4831" s="148" t="s">
        <v>31</v>
      </c>
      <c r="Q4831" s="149" t="s">
        <v>31</v>
      </c>
      <c r="R4831" s="1"/>
    </row>
    <row r="4832" spans="1:18" ht="15.75" hidden="1" customHeight="1">
      <c r="A4832" s="1" t="str">
        <f t="shared" si="1"/>
        <v/>
      </c>
      <c r="B4832" s="1"/>
      <c r="C4832" s="38" t="str">
        <f>IF('TSA Input'!J4807="","",IF('TSA Input'!J4807="Yes",'TSA Input'!B4807,"Ineligible"))</f>
        <v/>
      </c>
      <c r="D4832" s="39" t="str">
        <f>IF('TSA Input'!J4807="","",IF('TSA Input'!J4807="Yes",'TSA Input'!H4807,""))</f>
        <v/>
      </c>
      <c r="E4832" s="40" t="str">
        <f>IF('TSA Input'!J4807="","",IF('TSA Input'!J4807="Yes",'TSA Input'!G4807,""))</f>
        <v/>
      </c>
      <c r="F4832" s="42" t="str">
        <f>IF('TSA Input'!J4807="","",IF('TSA Input'!J4807="Yes",'TSA Input'!C4807,""))</f>
        <v/>
      </c>
      <c r="G4832" s="43" t="str">
        <f>IF('TSA Input'!J4807="","",IF('TSA Input'!J4807="Yes",'TSA Input'!I4807,""))</f>
        <v/>
      </c>
      <c r="H4832" s="43" t="str">
        <f>IF('TSA Input'!J4807="","",IF('TSA Input'!J4807="Yes",'TSA Input'!E4807,""))</f>
        <v/>
      </c>
      <c r="I4832" s="45" t="str">
        <f t="shared" si="2"/>
        <v/>
      </c>
      <c r="J4832" s="146" t="str">
        <f>IF('TSA Input'!$J4807="","",IF('TSA Input'!$J4807="Yes",'TSA Input'!$C4807,""))</f>
        <v/>
      </c>
      <c r="K4832" s="147" t="str">
        <f>IF('TSA Input'!$J4807="","",IF('TSA Input'!$J4807="Yes",'TSA Input'!$I4807,""))</f>
        <v/>
      </c>
      <c r="L4832" s="147" t="str">
        <f>IF('TSA Input'!$J4807="","",IF('TSA Input'!$J4807="Yes",'TSA Input'!$E4807,""))</f>
        <v/>
      </c>
      <c r="M4832" s="45" t="str">
        <f t="shared" si="3"/>
        <v/>
      </c>
      <c r="N4832" s="48"/>
      <c r="O4832" s="49"/>
      <c r="P4832" s="148" t="s">
        <v>31</v>
      </c>
      <c r="Q4832" s="149" t="s">
        <v>31</v>
      </c>
      <c r="R4832" s="1"/>
    </row>
    <row r="4833" spans="1:18" ht="15.75" hidden="1" customHeight="1">
      <c r="A4833" s="1" t="str">
        <f t="shared" si="1"/>
        <v/>
      </c>
      <c r="B4833" s="1"/>
      <c r="C4833" s="38" t="str">
        <f>IF('TSA Input'!J4808="","",IF('TSA Input'!J4808="Yes",'TSA Input'!B4808,"Ineligible"))</f>
        <v/>
      </c>
      <c r="D4833" s="39" t="str">
        <f>IF('TSA Input'!J4808="","",IF('TSA Input'!J4808="Yes",'TSA Input'!H4808,""))</f>
        <v/>
      </c>
      <c r="E4833" s="40" t="str">
        <f>IF('TSA Input'!J4808="","",IF('TSA Input'!J4808="Yes",'TSA Input'!G4808,""))</f>
        <v/>
      </c>
      <c r="F4833" s="42" t="str">
        <f>IF('TSA Input'!J4808="","",IF('TSA Input'!J4808="Yes",'TSA Input'!C4808,""))</f>
        <v/>
      </c>
      <c r="G4833" s="43" t="str">
        <f>IF('TSA Input'!J4808="","",IF('TSA Input'!J4808="Yes",'TSA Input'!I4808,""))</f>
        <v/>
      </c>
      <c r="H4833" s="43" t="str">
        <f>IF('TSA Input'!J4808="","",IF('TSA Input'!J4808="Yes",'TSA Input'!E4808,""))</f>
        <v/>
      </c>
      <c r="I4833" s="45" t="str">
        <f t="shared" si="2"/>
        <v/>
      </c>
      <c r="J4833" s="146" t="str">
        <f>IF('TSA Input'!$J4808="","",IF('TSA Input'!$J4808="Yes",'TSA Input'!$C4808,""))</f>
        <v/>
      </c>
      <c r="K4833" s="147" t="str">
        <f>IF('TSA Input'!$J4808="","",IF('TSA Input'!$J4808="Yes",'TSA Input'!$I4808,""))</f>
        <v/>
      </c>
      <c r="L4833" s="147" t="str">
        <f>IF('TSA Input'!$J4808="","",IF('TSA Input'!$J4808="Yes",'TSA Input'!$E4808,""))</f>
        <v/>
      </c>
      <c r="M4833" s="45" t="str">
        <f t="shared" si="3"/>
        <v/>
      </c>
      <c r="N4833" s="48"/>
      <c r="O4833" s="49"/>
      <c r="P4833" s="148" t="s">
        <v>31</v>
      </c>
      <c r="Q4833" s="149" t="s">
        <v>31</v>
      </c>
      <c r="R4833" s="1"/>
    </row>
    <row r="4834" spans="1:18" ht="15.75" hidden="1" customHeight="1">
      <c r="A4834" s="1" t="str">
        <f t="shared" si="1"/>
        <v/>
      </c>
      <c r="B4834" s="1"/>
      <c r="C4834" s="38" t="str">
        <f>IF('TSA Input'!J4809="","",IF('TSA Input'!J4809="Yes",'TSA Input'!B4809,"Ineligible"))</f>
        <v/>
      </c>
      <c r="D4834" s="39" t="str">
        <f>IF('TSA Input'!J4809="","",IF('TSA Input'!J4809="Yes",'TSA Input'!H4809,""))</f>
        <v/>
      </c>
      <c r="E4834" s="40" t="str">
        <f>IF('TSA Input'!J4809="","",IF('TSA Input'!J4809="Yes",'TSA Input'!G4809,""))</f>
        <v/>
      </c>
      <c r="F4834" s="42" t="str">
        <f>IF('TSA Input'!J4809="","",IF('TSA Input'!J4809="Yes",'TSA Input'!C4809,""))</f>
        <v/>
      </c>
      <c r="G4834" s="43" t="str">
        <f>IF('TSA Input'!J4809="","",IF('TSA Input'!J4809="Yes",'TSA Input'!I4809,""))</f>
        <v/>
      </c>
      <c r="H4834" s="43" t="str">
        <f>IF('TSA Input'!J4809="","",IF('TSA Input'!J4809="Yes",'TSA Input'!E4809,""))</f>
        <v/>
      </c>
      <c r="I4834" s="45" t="str">
        <f t="shared" si="2"/>
        <v/>
      </c>
      <c r="J4834" s="146" t="str">
        <f>IF('TSA Input'!$J4809="","",IF('TSA Input'!$J4809="Yes",'TSA Input'!$C4809,""))</f>
        <v/>
      </c>
      <c r="K4834" s="147" t="str">
        <f>IF('TSA Input'!$J4809="","",IF('TSA Input'!$J4809="Yes",'TSA Input'!$I4809,""))</f>
        <v/>
      </c>
      <c r="L4834" s="147" t="str">
        <f>IF('TSA Input'!$J4809="","",IF('TSA Input'!$J4809="Yes",'TSA Input'!$E4809,""))</f>
        <v/>
      </c>
      <c r="M4834" s="45" t="str">
        <f t="shared" si="3"/>
        <v/>
      </c>
      <c r="N4834" s="48"/>
      <c r="O4834" s="49"/>
      <c r="P4834" s="148" t="s">
        <v>31</v>
      </c>
      <c r="Q4834" s="149" t="s">
        <v>31</v>
      </c>
      <c r="R4834" s="1"/>
    </row>
    <row r="4835" spans="1:18" ht="15.75" hidden="1" customHeight="1">
      <c r="A4835" s="1" t="str">
        <f t="shared" si="1"/>
        <v/>
      </c>
      <c r="B4835" s="1"/>
      <c r="C4835" s="38" t="str">
        <f>IF('TSA Input'!J4810="","",IF('TSA Input'!J4810="Yes",'TSA Input'!B4810,"Ineligible"))</f>
        <v/>
      </c>
      <c r="D4835" s="39" t="str">
        <f>IF('TSA Input'!J4810="","",IF('TSA Input'!J4810="Yes",'TSA Input'!H4810,""))</f>
        <v/>
      </c>
      <c r="E4835" s="40" t="str">
        <f>IF('TSA Input'!J4810="","",IF('TSA Input'!J4810="Yes",'TSA Input'!G4810,""))</f>
        <v/>
      </c>
      <c r="F4835" s="42" t="str">
        <f>IF('TSA Input'!J4810="","",IF('TSA Input'!J4810="Yes",'TSA Input'!C4810,""))</f>
        <v/>
      </c>
      <c r="G4835" s="43" t="str">
        <f>IF('TSA Input'!J4810="","",IF('TSA Input'!J4810="Yes",'TSA Input'!I4810,""))</f>
        <v/>
      </c>
      <c r="H4835" s="43" t="str">
        <f>IF('TSA Input'!J4810="","",IF('TSA Input'!J4810="Yes",'TSA Input'!E4810,""))</f>
        <v/>
      </c>
      <c r="I4835" s="45" t="str">
        <f t="shared" si="2"/>
        <v/>
      </c>
      <c r="J4835" s="146" t="str">
        <f>IF('TSA Input'!$J4810="","",IF('TSA Input'!$J4810="Yes",'TSA Input'!$C4810,""))</f>
        <v/>
      </c>
      <c r="K4835" s="147" t="str">
        <f>IF('TSA Input'!$J4810="","",IF('TSA Input'!$J4810="Yes",'TSA Input'!$I4810,""))</f>
        <v/>
      </c>
      <c r="L4835" s="147" t="str">
        <f>IF('TSA Input'!$J4810="","",IF('TSA Input'!$J4810="Yes",'TSA Input'!$E4810,""))</f>
        <v/>
      </c>
      <c r="M4835" s="45" t="str">
        <f t="shared" si="3"/>
        <v/>
      </c>
      <c r="N4835" s="48"/>
      <c r="O4835" s="49"/>
      <c r="P4835" s="148" t="s">
        <v>31</v>
      </c>
      <c r="Q4835" s="149" t="s">
        <v>31</v>
      </c>
      <c r="R4835" s="1"/>
    </row>
    <row r="4836" spans="1:18" ht="15.75" hidden="1" customHeight="1">
      <c r="A4836" s="1" t="str">
        <f t="shared" si="1"/>
        <v/>
      </c>
      <c r="B4836" s="1"/>
      <c r="C4836" s="38" t="str">
        <f>IF('TSA Input'!J4811="","",IF('TSA Input'!J4811="Yes",'TSA Input'!B4811,"Ineligible"))</f>
        <v/>
      </c>
      <c r="D4836" s="39" t="str">
        <f>IF('TSA Input'!J4811="","",IF('TSA Input'!J4811="Yes",'TSA Input'!H4811,""))</f>
        <v/>
      </c>
      <c r="E4836" s="40" t="str">
        <f>IF('TSA Input'!J4811="","",IF('TSA Input'!J4811="Yes",'TSA Input'!G4811,""))</f>
        <v/>
      </c>
      <c r="F4836" s="42" t="str">
        <f>IF('TSA Input'!J4811="","",IF('TSA Input'!J4811="Yes",'TSA Input'!C4811,""))</f>
        <v/>
      </c>
      <c r="G4836" s="43" t="str">
        <f>IF('TSA Input'!J4811="","",IF('TSA Input'!J4811="Yes",'TSA Input'!I4811,""))</f>
        <v/>
      </c>
      <c r="H4836" s="43" t="str">
        <f>IF('TSA Input'!J4811="","",IF('TSA Input'!J4811="Yes",'TSA Input'!E4811,""))</f>
        <v/>
      </c>
      <c r="I4836" s="45" t="str">
        <f t="shared" si="2"/>
        <v/>
      </c>
      <c r="J4836" s="146" t="str">
        <f>IF('TSA Input'!$J4811="","",IF('TSA Input'!$J4811="Yes",'TSA Input'!$C4811,""))</f>
        <v/>
      </c>
      <c r="K4836" s="147" t="str">
        <f>IF('TSA Input'!$J4811="","",IF('TSA Input'!$J4811="Yes",'TSA Input'!$I4811,""))</f>
        <v/>
      </c>
      <c r="L4836" s="147" t="str">
        <f>IF('TSA Input'!$J4811="","",IF('TSA Input'!$J4811="Yes",'TSA Input'!$E4811,""))</f>
        <v/>
      </c>
      <c r="M4836" s="45" t="str">
        <f t="shared" si="3"/>
        <v/>
      </c>
      <c r="N4836" s="48"/>
      <c r="O4836" s="49"/>
      <c r="P4836" s="148" t="s">
        <v>31</v>
      </c>
      <c r="Q4836" s="149" t="s">
        <v>31</v>
      </c>
      <c r="R4836" s="1"/>
    </row>
    <row r="4837" spans="1:18" ht="15.75" hidden="1" customHeight="1">
      <c r="A4837" s="1" t="str">
        <f t="shared" si="1"/>
        <v/>
      </c>
      <c r="B4837" s="1"/>
      <c r="C4837" s="38" t="str">
        <f>IF('TSA Input'!J4812="","",IF('TSA Input'!J4812="Yes",'TSA Input'!B4812,"Ineligible"))</f>
        <v/>
      </c>
      <c r="D4837" s="39" t="str">
        <f>IF('TSA Input'!J4812="","",IF('TSA Input'!J4812="Yes",'TSA Input'!H4812,""))</f>
        <v/>
      </c>
      <c r="E4837" s="40" t="str">
        <f>IF('TSA Input'!J4812="","",IF('TSA Input'!J4812="Yes",'TSA Input'!G4812,""))</f>
        <v/>
      </c>
      <c r="F4837" s="42" t="str">
        <f>IF('TSA Input'!J4812="","",IF('TSA Input'!J4812="Yes",'TSA Input'!C4812,""))</f>
        <v/>
      </c>
      <c r="G4837" s="43" t="str">
        <f>IF('TSA Input'!J4812="","",IF('TSA Input'!J4812="Yes",'TSA Input'!I4812,""))</f>
        <v/>
      </c>
      <c r="H4837" s="43" t="str">
        <f>IF('TSA Input'!J4812="","",IF('TSA Input'!J4812="Yes",'TSA Input'!E4812,""))</f>
        <v/>
      </c>
      <c r="I4837" s="45" t="str">
        <f t="shared" si="2"/>
        <v/>
      </c>
      <c r="J4837" s="146" t="str">
        <f>IF('TSA Input'!$J4812="","",IF('TSA Input'!$J4812="Yes",'TSA Input'!$C4812,""))</f>
        <v/>
      </c>
      <c r="K4837" s="147" t="str">
        <f>IF('TSA Input'!$J4812="","",IF('TSA Input'!$J4812="Yes",'TSA Input'!$I4812,""))</f>
        <v/>
      </c>
      <c r="L4837" s="147" t="str">
        <f>IF('TSA Input'!$J4812="","",IF('TSA Input'!$J4812="Yes",'TSA Input'!$E4812,""))</f>
        <v/>
      </c>
      <c r="M4837" s="45" t="str">
        <f t="shared" si="3"/>
        <v/>
      </c>
      <c r="N4837" s="48"/>
      <c r="O4837" s="49"/>
      <c r="P4837" s="148" t="s">
        <v>31</v>
      </c>
      <c r="Q4837" s="149" t="s">
        <v>31</v>
      </c>
      <c r="R4837" s="1"/>
    </row>
    <row r="4838" spans="1:18" ht="15.75" hidden="1" customHeight="1">
      <c r="A4838" s="1" t="str">
        <f t="shared" si="1"/>
        <v/>
      </c>
      <c r="B4838" s="1"/>
      <c r="C4838" s="38" t="str">
        <f>IF('TSA Input'!J4813="","",IF('TSA Input'!J4813="Yes",'TSA Input'!B4813,"Ineligible"))</f>
        <v/>
      </c>
      <c r="D4838" s="39" t="str">
        <f>IF('TSA Input'!J4813="","",IF('TSA Input'!J4813="Yes",'TSA Input'!H4813,""))</f>
        <v/>
      </c>
      <c r="E4838" s="40" t="str">
        <f>IF('TSA Input'!J4813="","",IF('TSA Input'!J4813="Yes",'TSA Input'!G4813,""))</f>
        <v/>
      </c>
      <c r="F4838" s="42" t="str">
        <f>IF('TSA Input'!J4813="","",IF('TSA Input'!J4813="Yes",'TSA Input'!C4813,""))</f>
        <v/>
      </c>
      <c r="G4838" s="43" t="str">
        <f>IF('TSA Input'!J4813="","",IF('TSA Input'!J4813="Yes",'TSA Input'!I4813,""))</f>
        <v/>
      </c>
      <c r="H4838" s="43" t="str">
        <f>IF('TSA Input'!J4813="","",IF('TSA Input'!J4813="Yes",'TSA Input'!E4813,""))</f>
        <v/>
      </c>
      <c r="I4838" s="45" t="str">
        <f t="shared" si="2"/>
        <v/>
      </c>
      <c r="J4838" s="146" t="str">
        <f>IF('TSA Input'!$J4813="","",IF('TSA Input'!$J4813="Yes",'TSA Input'!$C4813,""))</f>
        <v/>
      </c>
      <c r="K4838" s="147" t="str">
        <f>IF('TSA Input'!$J4813="","",IF('TSA Input'!$J4813="Yes",'TSA Input'!$I4813,""))</f>
        <v/>
      </c>
      <c r="L4838" s="147" t="str">
        <f>IF('TSA Input'!$J4813="","",IF('TSA Input'!$J4813="Yes",'TSA Input'!$E4813,""))</f>
        <v/>
      </c>
      <c r="M4838" s="45" t="str">
        <f t="shared" si="3"/>
        <v/>
      </c>
      <c r="N4838" s="48"/>
      <c r="O4838" s="49"/>
      <c r="P4838" s="148" t="s">
        <v>31</v>
      </c>
      <c r="Q4838" s="149" t="s">
        <v>31</v>
      </c>
      <c r="R4838" s="1"/>
    </row>
    <row r="4839" spans="1:18" ht="15.75" hidden="1" customHeight="1">
      <c r="A4839" s="1" t="str">
        <f t="shared" si="1"/>
        <v/>
      </c>
      <c r="B4839" s="1"/>
      <c r="C4839" s="38" t="str">
        <f>IF('TSA Input'!J4814="","",IF('TSA Input'!J4814="Yes",'TSA Input'!B4814,"Ineligible"))</f>
        <v/>
      </c>
      <c r="D4839" s="39" t="str">
        <f>IF('TSA Input'!J4814="","",IF('TSA Input'!J4814="Yes",'TSA Input'!H4814,""))</f>
        <v/>
      </c>
      <c r="E4839" s="40" t="str">
        <f>IF('TSA Input'!J4814="","",IF('TSA Input'!J4814="Yes",'TSA Input'!G4814,""))</f>
        <v/>
      </c>
      <c r="F4839" s="42" t="str">
        <f>IF('TSA Input'!J4814="","",IF('TSA Input'!J4814="Yes",'TSA Input'!C4814,""))</f>
        <v/>
      </c>
      <c r="G4839" s="43" t="str">
        <f>IF('TSA Input'!J4814="","",IF('TSA Input'!J4814="Yes",'TSA Input'!I4814,""))</f>
        <v/>
      </c>
      <c r="H4839" s="43" t="str">
        <f>IF('TSA Input'!J4814="","",IF('TSA Input'!J4814="Yes",'TSA Input'!E4814,""))</f>
        <v/>
      </c>
      <c r="I4839" s="45" t="str">
        <f t="shared" si="2"/>
        <v/>
      </c>
      <c r="J4839" s="146" t="str">
        <f>IF('TSA Input'!$J4814="","",IF('TSA Input'!$J4814="Yes",'TSA Input'!$C4814,""))</f>
        <v/>
      </c>
      <c r="K4839" s="147" t="str">
        <f>IF('TSA Input'!$J4814="","",IF('TSA Input'!$J4814="Yes",'TSA Input'!$I4814,""))</f>
        <v/>
      </c>
      <c r="L4839" s="147" t="str">
        <f>IF('TSA Input'!$J4814="","",IF('TSA Input'!$J4814="Yes",'TSA Input'!$E4814,""))</f>
        <v/>
      </c>
      <c r="M4839" s="45" t="str">
        <f t="shared" si="3"/>
        <v/>
      </c>
      <c r="N4839" s="48"/>
      <c r="O4839" s="49"/>
      <c r="P4839" s="148" t="s">
        <v>31</v>
      </c>
      <c r="Q4839" s="149" t="s">
        <v>31</v>
      </c>
      <c r="R4839" s="1"/>
    </row>
    <row r="4840" spans="1:18" ht="15.75" hidden="1" customHeight="1">
      <c r="A4840" s="1" t="str">
        <f t="shared" si="1"/>
        <v/>
      </c>
      <c r="B4840" s="1"/>
      <c r="C4840" s="38" t="str">
        <f>IF('TSA Input'!J4815="","",IF('TSA Input'!J4815="Yes",'TSA Input'!B4815,"Ineligible"))</f>
        <v/>
      </c>
      <c r="D4840" s="39" t="str">
        <f>IF('TSA Input'!J4815="","",IF('TSA Input'!J4815="Yes",'TSA Input'!H4815,""))</f>
        <v/>
      </c>
      <c r="E4840" s="40" t="str">
        <f>IF('TSA Input'!J4815="","",IF('TSA Input'!J4815="Yes",'TSA Input'!G4815,""))</f>
        <v/>
      </c>
      <c r="F4840" s="42" t="str">
        <f>IF('TSA Input'!J4815="","",IF('TSA Input'!J4815="Yes",'TSA Input'!C4815,""))</f>
        <v/>
      </c>
      <c r="G4840" s="43" t="str">
        <f>IF('TSA Input'!J4815="","",IF('TSA Input'!J4815="Yes",'TSA Input'!I4815,""))</f>
        <v/>
      </c>
      <c r="H4840" s="43" t="str">
        <f>IF('TSA Input'!J4815="","",IF('TSA Input'!J4815="Yes",'TSA Input'!E4815,""))</f>
        <v/>
      </c>
      <c r="I4840" s="45" t="str">
        <f t="shared" si="2"/>
        <v/>
      </c>
      <c r="J4840" s="146" t="str">
        <f>IF('TSA Input'!$J4815="","",IF('TSA Input'!$J4815="Yes",'TSA Input'!$C4815,""))</f>
        <v/>
      </c>
      <c r="K4840" s="147" t="str">
        <f>IF('TSA Input'!$J4815="","",IF('TSA Input'!$J4815="Yes",'TSA Input'!$I4815,""))</f>
        <v/>
      </c>
      <c r="L4840" s="147" t="str">
        <f>IF('TSA Input'!$J4815="","",IF('TSA Input'!$J4815="Yes",'TSA Input'!$E4815,""))</f>
        <v/>
      </c>
      <c r="M4840" s="45" t="str">
        <f t="shared" si="3"/>
        <v/>
      </c>
      <c r="N4840" s="48"/>
      <c r="O4840" s="49"/>
      <c r="P4840" s="148" t="s">
        <v>31</v>
      </c>
      <c r="Q4840" s="149" t="s">
        <v>31</v>
      </c>
      <c r="R4840" s="1"/>
    </row>
    <row r="4841" spans="1:18" ht="15.75" hidden="1" customHeight="1">
      <c r="A4841" s="1" t="str">
        <f t="shared" si="1"/>
        <v/>
      </c>
      <c r="B4841" s="1"/>
      <c r="C4841" s="38" t="str">
        <f>IF('TSA Input'!J4816="","",IF('TSA Input'!J4816="Yes",'TSA Input'!B4816,"Ineligible"))</f>
        <v/>
      </c>
      <c r="D4841" s="39" t="str">
        <f>IF('TSA Input'!J4816="","",IF('TSA Input'!J4816="Yes",'TSA Input'!H4816,""))</f>
        <v/>
      </c>
      <c r="E4841" s="40" t="str">
        <f>IF('TSA Input'!J4816="","",IF('TSA Input'!J4816="Yes",'TSA Input'!G4816,""))</f>
        <v/>
      </c>
      <c r="F4841" s="42" t="str">
        <f>IF('TSA Input'!J4816="","",IF('TSA Input'!J4816="Yes",'TSA Input'!C4816,""))</f>
        <v/>
      </c>
      <c r="G4841" s="43" t="str">
        <f>IF('TSA Input'!J4816="","",IF('TSA Input'!J4816="Yes",'TSA Input'!I4816,""))</f>
        <v/>
      </c>
      <c r="H4841" s="43" t="str">
        <f>IF('TSA Input'!J4816="","",IF('TSA Input'!J4816="Yes",'TSA Input'!E4816,""))</f>
        <v/>
      </c>
      <c r="I4841" s="45" t="str">
        <f t="shared" si="2"/>
        <v/>
      </c>
      <c r="J4841" s="146" t="str">
        <f>IF('TSA Input'!$J4816="","",IF('TSA Input'!$J4816="Yes",'TSA Input'!$C4816,""))</f>
        <v/>
      </c>
      <c r="K4841" s="147" t="str">
        <f>IF('TSA Input'!$J4816="","",IF('TSA Input'!$J4816="Yes",'TSA Input'!$I4816,""))</f>
        <v/>
      </c>
      <c r="L4841" s="147" t="str">
        <f>IF('TSA Input'!$J4816="","",IF('TSA Input'!$J4816="Yes",'TSA Input'!$E4816,""))</f>
        <v/>
      </c>
      <c r="M4841" s="45" t="str">
        <f t="shared" si="3"/>
        <v/>
      </c>
      <c r="N4841" s="48"/>
      <c r="O4841" s="49"/>
      <c r="P4841" s="148" t="s">
        <v>31</v>
      </c>
      <c r="Q4841" s="149" t="s">
        <v>31</v>
      </c>
      <c r="R4841" s="1"/>
    </row>
    <row r="4842" spans="1:18" ht="15.75" hidden="1" customHeight="1">
      <c r="A4842" s="1" t="str">
        <f t="shared" si="1"/>
        <v/>
      </c>
      <c r="B4842" s="1"/>
      <c r="C4842" s="38" t="str">
        <f>IF('TSA Input'!J4817="","",IF('TSA Input'!J4817="Yes",'TSA Input'!B4817,"Ineligible"))</f>
        <v/>
      </c>
      <c r="D4842" s="39" t="str">
        <f>IF('TSA Input'!J4817="","",IF('TSA Input'!J4817="Yes",'TSA Input'!H4817,""))</f>
        <v/>
      </c>
      <c r="E4842" s="40" t="str">
        <f>IF('TSA Input'!J4817="","",IF('TSA Input'!J4817="Yes",'TSA Input'!G4817,""))</f>
        <v/>
      </c>
      <c r="F4842" s="42" t="str">
        <f>IF('TSA Input'!J4817="","",IF('TSA Input'!J4817="Yes",'TSA Input'!C4817,""))</f>
        <v/>
      </c>
      <c r="G4842" s="43" t="str">
        <f>IF('TSA Input'!J4817="","",IF('TSA Input'!J4817="Yes",'TSA Input'!I4817,""))</f>
        <v/>
      </c>
      <c r="H4842" s="43" t="str">
        <f>IF('TSA Input'!J4817="","",IF('TSA Input'!J4817="Yes",'TSA Input'!E4817,""))</f>
        <v/>
      </c>
      <c r="I4842" s="45" t="str">
        <f t="shared" si="2"/>
        <v/>
      </c>
      <c r="J4842" s="146" t="str">
        <f>IF('TSA Input'!$J4817="","",IF('TSA Input'!$J4817="Yes",'TSA Input'!$C4817,""))</f>
        <v/>
      </c>
      <c r="K4842" s="147" t="str">
        <f>IF('TSA Input'!$J4817="","",IF('TSA Input'!$J4817="Yes",'TSA Input'!$I4817,""))</f>
        <v/>
      </c>
      <c r="L4842" s="147" t="str">
        <f>IF('TSA Input'!$J4817="","",IF('TSA Input'!$J4817="Yes",'TSA Input'!$E4817,""))</f>
        <v/>
      </c>
      <c r="M4842" s="45" t="str">
        <f t="shared" si="3"/>
        <v/>
      </c>
      <c r="N4842" s="48"/>
      <c r="O4842" s="49"/>
      <c r="P4842" s="148" t="s">
        <v>31</v>
      </c>
      <c r="Q4842" s="149" t="s">
        <v>31</v>
      </c>
      <c r="R4842" s="1"/>
    </row>
    <row r="4843" spans="1:18" ht="15.75" hidden="1" customHeight="1">
      <c r="A4843" s="1" t="str">
        <f t="shared" si="1"/>
        <v/>
      </c>
      <c r="B4843" s="1"/>
      <c r="C4843" s="38" t="str">
        <f>IF('TSA Input'!J4818="","",IF('TSA Input'!J4818="Yes",'TSA Input'!B4818,"Ineligible"))</f>
        <v/>
      </c>
      <c r="D4843" s="39" t="str">
        <f>IF('TSA Input'!J4818="","",IF('TSA Input'!J4818="Yes",'TSA Input'!H4818,""))</f>
        <v/>
      </c>
      <c r="E4843" s="40" t="str">
        <f>IF('TSA Input'!J4818="","",IF('TSA Input'!J4818="Yes",'TSA Input'!G4818,""))</f>
        <v/>
      </c>
      <c r="F4843" s="42" t="str">
        <f>IF('TSA Input'!J4818="","",IF('TSA Input'!J4818="Yes",'TSA Input'!C4818,""))</f>
        <v/>
      </c>
      <c r="G4843" s="43" t="str">
        <f>IF('TSA Input'!J4818="","",IF('TSA Input'!J4818="Yes",'TSA Input'!I4818,""))</f>
        <v/>
      </c>
      <c r="H4843" s="43" t="str">
        <f>IF('TSA Input'!J4818="","",IF('TSA Input'!J4818="Yes",'TSA Input'!E4818,""))</f>
        <v/>
      </c>
      <c r="I4843" s="45" t="str">
        <f t="shared" si="2"/>
        <v/>
      </c>
      <c r="J4843" s="146" t="str">
        <f>IF('TSA Input'!$J4818="","",IF('TSA Input'!$J4818="Yes",'TSA Input'!$C4818,""))</f>
        <v/>
      </c>
      <c r="K4843" s="147" t="str">
        <f>IF('TSA Input'!$J4818="","",IF('TSA Input'!$J4818="Yes",'TSA Input'!$I4818,""))</f>
        <v/>
      </c>
      <c r="L4843" s="147" t="str">
        <f>IF('TSA Input'!$J4818="","",IF('TSA Input'!$J4818="Yes",'TSA Input'!$E4818,""))</f>
        <v/>
      </c>
      <c r="M4843" s="45" t="str">
        <f t="shared" si="3"/>
        <v/>
      </c>
      <c r="N4843" s="48"/>
      <c r="O4843" s="49"/>
      <c r="P4843" s="148" t="s">
        <v>31</v>
      </c>
      <c r="Q4843" s="149" t="s">
        <v>31</v>
      </c>
      <c r="R4843" s="1"/>
    </row>
    <row r="4844" spans="1:18" ht="15.75" hidden="1" customHeight="1">
      <c r="A4844" s="1" t="str">
        <f t="shared" si="1"/>
        <v/>
      </c>
      <c r="B4844" s="1"/>
      <c r="C4844" s="38" t="str">
        <f>IF('TSA Input'!J4819="","",IF('TSA Input'!J4819="Yes",'TSA Input'!B4819,"Ineligible"))</f>
        <v/>
      </c>
      <c r="D4844" s="39" t="str">
        <f>IF('TSA Input'!J4819="","",IF('TSA Input'!J4819="Yes",'TSA Input'!H4819,""))</f>
        <v/>
      </c>
      <c r="E4844" s="40" t="str">
        <f>IF('TSA Input'!J4819="","",IF('TSA Input'!J4819="Yes",'TSA Input'!G4819,""))</f>
        <v/>
      </c>
      <c r="F4844" s="42" t="str">
        <f>IF('TSA Input'!J4819="","",IF('TSA Input'!J4819="Yes",'TSA Input'!C4819,""))</f>
        <v/>
      </c>
      <c r="G4844" s="43" t="str">
        <f>IF('TSA Input'!J4819="","",IF('TSA Input'!J4819="Yes",'TSA Input'!I4819,""))</f>
        <v/>
      </c>
      <c r="H4844" s="43" t="str">
        <f>IF('TSA Input'!J4819="","",IF('TSA Input'!J4819="Yes",'TSA Input'!E4819,""))</f>
        <v/>
      </c>
      <c r="I4844" s="45" t="str">
        <f t="shared" si="2"/>
        <v/>
      </c>
      <c r="J4844" s="146" t="str">
        <f>IF('TSA Input'!$J4819="","",IF('TSA Input'!$J4819="Yes",'TSA Input'!$C4819,""))</f>
        <v/>
      </c>
      <c r="K4844" s="147" t="str">
        <f>IF('TSA Input'!$J4819="","",IF('TSA Input'!$J4819="Yes",'TSA Input'!$I4819,""))</f>
        <v/>
      </c>
      <c r="L4844" s="147" t="str">
        <f>IF('TSA Input'!$J4819="","",IF('TSA Input'!$J4819="Yes",'TSA Input'!$E4819,""))</f>
        <v/>
      </c>
      <c r="M4844" s="45" t="str">
        <f t="shared" si="3"/>
        <v/>
      </c>
      <c r="N4844" s="48"/>
      <c r="O4844" s="49"/>
      <c r="P4844" s="148" t="s">
        <v>31</v>
      </c>
      <c r="Q4844" s="149" t="s">
        <v>31</v>
      </c>
      <c r="R4844" s="1"/>
    </row>
    <row r="4845" spans="1:18" ht="15.75" hidden="1" customHeight="1">
      <c r="A4845" s="1" t="str">
        <f t="shared" si="1"/>
        <v/>
      </c>
      <c r="B4845" s="1"/>
      <c r="C4845" s="38" t="str">
        <f>IF('TSA Input'!J4820="","",IF('TSA Input'!J4820="Yes",'TSA Input'!B4820,"Ineligible"))</f>
        <v/>
      </c>
      <c r="D4845" s="39" t="str">
        <f>IF('TSA Input'!J4820="","",IF('TSA Input'!J4820="Yes",'TSA Input'!H4820,""))</f>
        <v/>
      </c>
      <c r="E4845" s="40" t="str">
        <f>IF('TSA Input'!J4820="","",IF('TSA Input'!J4820="Yes",'TSA Input'!G4820,""))</f>
        <v/>
      </c>
      <c r="F4845" s="42" t="str">
        <f>IF('TSA Input'!J4820="","",IF('TSA Input'!J4820="Yes",'TSA Input'!C4820,""))</f>
        <v/>
      </c>
      <c r="G4845" s="43" t="str">
        <f>IF('TSA Input'!J4820="","",IF('TSA Input'!J4820="Yes",'TSA Input'!I4820,""))</f>
        <v/>
      </c>
      <c r="H4845" s="43" t="str">
        <f>IF('TSA Input'!J4820="","",IF('TSA Input'!J4820="Yes",'TSA Input'!E4820,""))</f>
        <v/>
      </c>
      <c r="I4845" s="45" t="str">
        <f t="shared" si="2"/>
        <v/>
      </c>
      <c r="J4845" s="146" t="str">
        <f>IF('TSA Input'!$J4820="","",IF('TSA Input'!$J4820="Yes",'TSA Input'!$C4820,""))</f>
        <v/>
      </c>
      <c r="K4845" s="147" t="str">
        <f>IF('TSA Input'!$J4820="","",IF('TSA Input'!$J4820="Yes",'TSA Input'!$I4820,""))</f>
        <v/>
      </c>
      <c r="L4845" s="147" t="str">
        <f>IF('TSA Input'!$J4820="","",IF('TSA Input'!$J4820="Yes",'TSA Input'!$E4820,""))</f>
        <v/>
      </c>
      <c r="M4845" s="45" t="str">
        <f t="shared" si="3"/>
        <v/>
      </c>
      <c r="N4845" s="48"/>
      <c r="O4845" s="49"/>
      <c r="P4845" s="148" t="s">
        <v>31</v>
      </c>
      <c r="Q4845" s="149" t="s">
        <v>31</v>
      </c>
      <c r="R4845" s="1"/>
    </row>
    <row r="4846" spans="1:18" ht="15.75" hidden="1" customHeight="1">
      <c r="A4846" s="1" t="str">
        <f t="shared" si="1"/>
        <v/>
      </c>
      <c r="B4846" s="1"/>
      <c r="C4846" s="38" t="str">
        <f>IF('TSA Input'!J4821="","",IF('TSA Input'!J4821="Yes",'TSA Input'!B4821,"Ineligible"))</f>
        <v/>
      </c>
      <c r="D4846" s="39" t="str">
        <f>IF('TSA Input'!J4821="","",IF('TSA Input'!J4821="Yes",'TSA Input'!H4821,""))</f>
        <v/>
      </c>
      <c r="E4846" s="40" t="str">
        <f>IF('TSA Input'!J4821="","",IF('TSA Input'!J4821="Yes",'TSA Input'!G4821,""))</f>
        <v/>
      </c>
      <c r="F4846" s="42" t="str">
        <f>IF('TSA Input'!J4821="","",IF('TSA Input'!J4821="Yes",'TSA Input'!C4821,""))</f>
        <v/>
      </c>
      <c r="G4846" s="43" t="str">
        <f>IF('TSA Input'!J4821="","",IF('TSA Input'!J4821="Yes",'TSA Input'!I4821,""))</f>
        <v/>
      </c>
      <c r="H4846" s="43" t="str">
        <f>IF('TSA Input'!J4821="","",IF('TSA Input'!J4821="Yes",'TSA Input'!E4821,""))</f>
        <v/>
      </c>
      <c r="I4846" s="45" t="str">
        <f t="shared" si="2"/>
        <v/>
      </c>
      <c r="J4846" s="146" t="str">
        <f>IF('TSA Input'!$J4821="","",IF('TSA Input'!$J4821="Yes",'TSA Input'!$C4821,""))</f>
        <v/>
      </c>
      <c r="K4846" s="147" t="str">
        <f>IF('TSA Input'!$J4821="","",IF('TSA Input'!$J4821="Yes",'TSA Input'!$I4821,""))</f>
        <v/>
      </c>
      <c r="L4846" s="147" t="str">
        <f>IF('TSA Input'!$J4821="","",IF('TSA Input'!$J4821="Yes",'TSA Input'!$E4821,""))</f>
        <v/>
      </c>
      <c r="M4846" s="45" t="str">
        <f t="shared" si="3"/>
        <v/>
      </c>
      <c r="N4846" s="48"/>
      <c r="O4846" s="49"/>
      <c r="P4846" s="148" t="s">
        <v>31</v>
      </c>
      <c r="Q4846" s="149" t="s">
        <v>31</v>
      </c>
      <c r="R4846" s="1"/>
    </row>
    <row r="4847" spans="1:18" ht="15.75" hidden="1" customHeight="1">
      <c r="A4847" s="1" t="str">
        <f t="shared" si="1"/>
        <v/>
      </c>
      <c r="B4847" s="1"/>
      <c r="C4847" s="38" t="str">
        <f>IF('TSA Input'!J4822="","",IF('TSA Input'!J4822="Yes",'TSA Input'!B4822,"Ineligible"))</f>
        <v/>
      </c>
      <c r="D4847" s="39" t="str">
        <f>IF('TSA Input'!J4822="","",IF('TSA Input'!J4822="Yes",'TSA Input'!H4822,""))</f>
        <v/>
      </c>
      <c r="E4847" s="40" t="str">
        <f>IF('TSA Input'!J4822="","",IF('TSA Input'!J4822="Yes",'TSA Input'!G4822,""))</f>
        <v/>
      </c>
      <c r="F4847" s="42" t="str">
        <f>IF('TSA Input'!J4822="","",IF('TSA Input'!J4822="Yes",'TSA Input'!C4822,""))</f>
        <v/>
      </c>
      <c r="G4847" s="43" t="str">
        <f>IF('TSA Input'!J4822="","",IF('TSA Input'!J4822="Yes",'TSA Input'!I4822,""))</f>
        <v/>
      </c>
      <c r="H4847" s="43" t="str">
        <f>IF('TSA Input'!J4822="","",IF('TSA Input'!J4822="Yes",'TSA Input'!E4822,""))</f>
        <v/>
      </c>
      <c r="I4847" s="45" t="str">
        <f t="shared" si="2"/>
        <v/>
      </c>
      <c r="J4847" s="146" t="str">
        <f>IF('TSA Input'!$J4822="","",IF('TSA Input'!$J4822="Yes",'TSA Input'!$C4822,""))</f>
        <v/>
      </c>
      <c r="K4847" s="147" t="str">
        <f>IF('TSA Input'!$J4822="","",IF('TSA Input'!$J4822="Yes",'TSA Input'!$I4822,""))</f>
        <v/>
      </c>
      <c r="L4847" s="147" t="str">
        <f>IF('TSA Input'!$J4822="","",IF('TSA Input'!$J4822="Yes",'TSA Input'!$E4822,""))</f>
        <v/>
      </c>
      <c r="M4847" s="45" t="str">
        <f t="shared" si="3"/>
        <v/>
      </c>
      <c r="N4847" s="48"/>
      <c r="O4847" s="49"/>
      <c r="P4847" s="148" t="s">
        <v>31</v>
      </c>
      <c r="Q4847" s="149" t="s">
        <v>31</v>
      </c>
      <c r="R4847" s="1"/>
    </row>
    <row r="4848" spans="1:18" ht="15.75" hidden="1" customHeight="1">
      <c r="A4848" s="1" t="str">
        <f t="shared" si="1"/>
        <v/>
      </c>
      <c r="B4848" s="1"/>
      <c r="C4848" s="38" t="str">
        <f>IF('TSA Input'!J4823="","",IF('TSA Input'!J4823="Yes",'TSA Input'!B4823,"Ineligible"))</f>
        <v/>
      </c>
      <c r="D4848" s="39" t="str">
        <f>IF('TSA Input'!J4823="","",IF('TSA Input'!J4823="Yes",'TSA Input'!H4823,""))</f>
        <v/>
      </c>
      <c r="E4848" s="40" t="str">
        <f>IF('TSA Input'!J4823="","",IF('TSA Input'!J4823="Yes",'TSA Input'!G4823,""))</f>
        <v/>
      </c>
      <c r="F4848" s="42" t="str">
        <f>IF('TSA Input'!J4823="","",IF('TSA Input'!J4823="Yes",'TSA Input'!C4823,""))</f>
        <v/>
      </c>
      <c r="G4848" s="43" t="str">
        <f>IF('TSA Input'!J4823="","",IF('TSA Input'!J4823="Yes",'TSA Input'!I4823,""))</f>
        <v/>
      </c>
      <c r="H4848" s="43" t="str">
        <f>IF('TSA Input'!J4823="","",IF('TSA Input'!J4823="Yes",'TSA Input'!E4823,""))</f>
        <v/>
      </c>
      <c r="I4848" s="45" t="str">
        <f t="shared" si="2"/>
        <v/>
      </c>
      <c r="J4848" s="146" t="str">
        <f>IF('TSA Input'!$J4823="","",IF('TSA Input'!$J4823="Yes",'TSA Input'!$C4823,""))</f>
        <v/>
      </c>
      <c r="K4848" s="147" t="str">
        <f>IF('TSA Input'!$J4823="","",IF('TSA Input'!$J4823="Yes",'TSA Input'!$I4823,""))</f>
        <v/>
      </c>
      <c r="L4848" s="147" t="str">
        <f>IF('TSA Input'!$J4823="","",IF('TSA Input'!$J4823="Yes",'TSA Input'!$E4823,""))</f>
        <v/>
      </c>
      <c r="M4848" s="45" t="str">
        <f t="shared" si="3"/>
        <v/>
      </c>
      <c r="N4848" s="48"/>
      <c r="O4848" s="49"/>
      <c r="P4848" s="148" t="s">
        <v>31</v>
      </c>
      <c r="Q4848" s="149" t="s">
        <v>31</v>
      </c>
      <c r="R4848" s="1"/>
    </row>
    <row r="4849" spans="1:18" ht="15.75" hidden="1" customHeight="1">
      <c r="A4849" s="1" t="str">
        <f t="shared" si="1"/>
        <v/>
      </c>
      <c r="B4849" s="1"/>
      <c r="C4849" s="38" t="str">
        <f>IF('TSA Input'!J4824="","",IF('TSA Input'!J4824="Yes",'TSA Input'!B4824,"Ineligible"))</f>
        <v/>
      </c>
      <c r="D4849" s="39" t="str">
        <f>IF('TSA Input'!J4824="","",IF('TSA Input'!J4824="Yes",'TSA Input'!H4824,""))</f>
        <v/>
      </c>
      <c r="E4849" s="40" t="str">
        <f>IF('TSA Input'!J4824="","",IF('TSA Input'!J4824="Yes",'TSA Input'!G4824,""))</f>
        <v/>
      </c>
      <c r="F4849" s="42" t="str">
        <f>IF('TSA Input'!J4824="","",IF('TSA Input'!J4824="Yes",'TSA Input'!C4824,""))</f>
        <v/>
      </c>
      <c r="G4849" s="43" t="str">
        <f>IF('TSA Input'!J4824="","",IF('TSA Input'!J4824="Yes",'TSA Input'!I4824,""))</f>
        <v/>
      </c>
      <c r="H4849" s="43" t="str">
        <f>IF('TSA Input'!J4824="","",IF('TSA Input'!J4824="Yes",'TSA Input'!E4824,""))</f>
        <v/>
      </c>
      <c r="I4849" s="45" t="str">
        <f t="shared" si="2"/>
        <v/>
      </c>
      <c r="J4849" s="146" t="str">
        <f>IF('TSA Input'!$J4824="","",IF('TSA Input'!$J4824="Yes",'TSA Input'!$C4824,""))</f>
        <v/>
      </c>
      <c r="K4849" s="147" t="str">
        <f>IF('TSA Input'!$J4824="","",IF('TSA Input'!$J4824="Yes",'TSA Input'!$I4824,""))</f>
        <v/>
      </c>
      <c r="L4849" s="147" t="str">
        <f>IF('TSA Input'!$J4824="","",IF('TSA Input'!$J4824="Yes",'TSA Input'!$E4824,""))</f>
        <v/>
      </c>
      <c r="M4849" s="45" t="str">
        <f t="shared" si="3"/>
        <v/>
      </c>
      <c r="N4849" s="48"/>
      <c r="O4849" s="49"/>
      <c r="P4849" s="148" t="s">
        <v>31</v>
      </c>
      <c r="Q4849" s="149" t="s">
        <v>31</v>
      </c>
      <c r="R4849" s="1"/>
    </row>
    <row r="4850" spans="1:18" ht="15.75" hidden="1" customHeight="1">
      <c r="A4850" s="1" t="str">
        <f t="shared" si="1"/>
        <v/>
      </c>
      <c r="B4850" s="1"/>
      <c r="C4850" s="38" t="str">
        <f>IF('TSA Input'!J4825="","",IF('TSA Input'!J4825="Yes",'TSA Input'!B4825,"Ineligible"))</f>
        <v/>
      </c>
      <c r="D4850" s="39" t="str">
        <f>IF('TSA Input'!J4825="","",IF('TSA Input'!J4825="Yes",'TSA Input'!H4825,""))</f>
        <v/>
      </c>
      <c r="E4850" s="40" t="str">
        <f>IF('TSA Input'!J4825="","",IF('TSA Input'!J4825="Yes",'TSA Input'!G4825,""))</f>
        <v/>
      </c>
      <c r="F4850" s="42" t="str">
        <f>IF('TSA Input'!J4825="","",IF('TSA Input'!J4825="Yes",'TSA Input'!C4825,""))</f>
        <v/>
      </c>
      <c r="G4850" s="43" t="str">
        <f>IF('TSA Input'!J4825="","",IF('TSA Input'!J4825="Yes",'TSA Input'!I4825,""))</f>
        <v/>
      </c>
      <c r="H4850" s="43" t="str">
        <f>IF('TSA Input'!J4825="","",IF('TSA Input'!J4825="Yes",'TSA Input'!E4825,""))</f>
        <v/>
      </c>
      <c r="I4850" s="45" t="str">
        <f t="shared" si="2"/>
        <v/>
      </c>
      <c r="J4850" s="146" t="str">
        <f>IF('TSA Input'!$J4825="","",IF('TSA Input'!$J4825="Yes",'TSA Input'!$C4825,""))</f>
        <v/>
      </c>
      <c r="K4850" s="147" t="str">
        <f>IF('TSA Input'!$J4825="","",IF('TSA Input'!$J4825="Yes",'TSA Input'!$I4825,""))</f>
        <v/>
      </c>
      <c r="L4850" s="147" t="str">
        <f>IF('TSA Input'!$J4825="","",IF('TSA Input'!$J4825="Yes",'TSA Input'!$E4825,""))</f>
        <v/>
      </c>
      <c r="M4850" s="45" t="str">
        <f t="shared" si="3"/>
        <v/>
      </c>
      <c r="N4850" s="48"/>
      <c r="O4850" s="49"/>
      <c r="P4850" s="148" t="s">
        <v>31</v>
      </c>
      <c r="Q4850" s="149" t="s">
        <v>31</v>
      </c>
      <c r="R4850" s="1"/>
    </row>
    <row r="4851" spans="1:18" ht="15.75" hidden="1" customHeight="1">
      <c r="A4851" s="1" t="str">
        <f t="shared" si="1"/>
        <v/>
      </c>
      <c r="B4851" s="1"/>
      <c r="C4851" s="38" t="str">
        <f>IF('TSA Input'!J4826="","",IF('TSA Input'!J4826="Yes",'TSA Input'!B4826,"Ineligible"))</f>
        <v/>
      </c>
      <c r="D4851" s="39" t="str">
        <f>IF('TSA Input'!J4826="","",IF('TSA Input'!J4826="Yes",'TSA Input'!H4826,""))</f>
        <v/>
      </c>
      <c r="E4851" s="40" t="str">
        <f>IF('TSA Input'!J4826="","",IF('TSA Input'!J4826="Yes",'TSA Input'!G4826,""))</f>
        <v/>
      </c>
      <c r="F4851" s="42" t="str">
        <f>IF('TSA Input'!J4826="","",IF('TSA Input'!J4826="Yes",'TSA Input'!C4826,""))</f>
        <v/>
      </c>
      <c r="G4851" s="43" t="str">
        <f>IF('TSA Input'!J4826="","",IF('TSA Input'!J4826="Yes",'TSA Input'!I4826,""))</f>
        <v/>
      </c>
      <c r="H4851" s="43" t="str">
        <f>IF('TSA Input'!J4826="","",IF('TSA Input'!J4826="Yes",'TSA Input'!E4826,""))</f>
        <v/>
      </c>
      <c r="I4851" s="45" t="str">
        <f t="shared" si="2"/>
        <v/>
      </c>
      <c r="J4851" s="146" t="str">
        <f>IF('TSA Input'!$J4826="","",IF('TSA Input'!$J4826="Yes",'TSA Input'!$C4826,""))</f>
        <v/>
      </c>
      <c r="K4851" s="147" t="str">
        <f>IF('TSA Input'!$J4826="","",IF('TSA Input'!$J4826="Yes",'TSA Input'!$I4826,""))</f>
        <v/>
      </c>
      <c r="L4851" s="147" t="str">
        <f>IF('TSA Input'!$J4826="","",IF('TSA Input'!$J4826="Yes",'TSA Input'!$E4826,""))</f>
        <v/>
      </c>
      <c r="M4851" s="45" t="str">
        <f t="shared" si="3"/>
        <v/>
      </c>
      <c r="N4851" s="48"/>
      <c r="O4851" s="49"/>
      <c r="P4851" s="148" t="s">
        <v>31</v>
      </c>
      <c r="Q4851" s="149" t="s">
        <v>31</v>
      </c>
      <c r="R4851" s="1"/>
    </row>
    <row r="4852" spans="1:18" ht="15.75" hidden="1" customHeight="1">
      <c r="A4852" s="1" t="str">
        <f t="shared" si="1"/>
        <v/>
      </c>
      <c r="B4852" s="1"/>
      <c r="C4852" s="38" t="str">
        <f>IF('TSA Input'!J4827="","",IF('TSA Input'!J4827="Yes",'TSA Input'!B4827,"Ineligible"))</f>
        <v/>
      </c>
      <c r="D4852" s="39" t="str">
        <f>IF('TSA Input'!J4827="","",IF('TSA Input'!J4827="Yes",'TSA Input'!H4827,""))</f>
        <v/>
      </c>
      <c r="E4852" s="40" t="str">
        <f>IF('TSA Input'!J4827="","",IF('TSA Input'!J4827="Yes",'TSA Input'!G4827,""))</f>
        <v/>
      </c>
      <c r="F4852" s="42" t="str">
        <f>IF('TSA Input'!J4827="","",IF('TSA Input'!J4827="Yes",'TSA Input'!C4827,""))</f>
        <v/>
      </c>
      <c r="G4852" s="43" t="str">
        <f>IF('TSA Input'!J4827="","",IF('TSA Input'!J4827="Yes",'TSA Input'!I4827,""))</f>
        <v/>
      </c>
      <c r="H4852" s="43" t="str">
        <f>IF('TSA Input'!J4827="","",IF('TSA Input'!J4827="Yes",'TSA Input'!E4827,""))</f>
        <v/>
      </c>
      <c r="I4852" s="45" t="str">
        <f t="shared" si="2"/>
        <v/>
      </c>
      <c r="J4852" s="146" t="str">
        <f>IF('TSA Input'!$J4827="","",IF('TSA Input'!$J4827="Yes",'TSA Input'!$C4827,""))</f>
        <v/>
      </c>
      <c r="K4852" s="147" t="str">
        <f>IF('TSA Input'!$J4827="","",IF('TSA Input'!$J4827="Yes",'TSA Input'!$I4827,""))</f>
        <v/>
      </c>
      <c r="L4852" s="147" t="str">
        <f>IF('TSA Input'!$J4827="","",IF('TSA Input'!$J4827="Yes",'TSA Input'!$E4827,""))</f>
        <v/>
      </c>
      <c r="M4852" s="45" t="str">
        <f t="shared" si="3"/>
        <v/>
      </c>
      <c r="N4852" s="48"/>
      <c r="O4852" s="49"/>
      <c r="P4852" s="148" t="s">
        <v>31</v>
      </c>
      <c r="Q4852" s="149" t="s">
        <v>31</v>
      </c>
      <c r="R4852" s="1"/>
    </row>
    <row r="4853" spans="1:18" ht="15.75" hidden="1" customHeight="1">
      <c r="A4853" s="1" t="str">
        <f t="shared" si="1"/>
        <v/>
      </c>
      <c r="B4853" s="1"/>
      <c r="C4853" s="38" t="str">
        <f>IF('TSA Input'!J4828="","",IF('TSA Input'!J4828="Yes",'TSA Input'!B4828,"Ineligible"))</f>
        <v/>
      </c>
      <c r="D4853" s="39" t="str">
        <f>IF('TSA Input'!J4828="","",IF('TSA Input'!J4828="Yes",'TSA Input'!H4828,""))</f>
        <v/>
      </c>
      <c r="E4853" s="40" t="str">
        <f>IF('TSA Input'!J4828="","",IF('TSA Input'!J4828="Yes",'TSA Input'!G4828,""))</f>
        <v/>
      </c>
      <c r="F4853" s="42" t="str">
        <f>IF('TSA Input'!J4828="","",IF('TSA Input'!J4828="Yes",'TSA Input'!C4828,""))</f>
        <v/>
      </c>
      <c r="G4853" s="43" t="str">
        <f>IF('TSA Input'!J4828="","",IF('TSA Input'!J4828="Yes",'TSA Input'!I4828,""))</f>
        <v/>
      </c>
      <c r="H4853" s="43" t="str">
        <f>IF('TSA Input'!J4828="","",IF('TSA Input'!J4828="Yes",'TSA Input'!E4828,""))</f>
        <v/>
      </c>
      <c r="I4853" s="45" t="str">
        <f t="shared" si="2"/>
        <v/>
      </c>
      <c r="J4853" s="146" t="str">
        <f>IF('TSA Input'!$J4828="","",IF('TSA Input'!$J4828="Yes",'TSA Input'!$C4828,""))</f>
        <v/>
      </c>
      <c r="K4853" s="147" t="str">
        <f>IF('TSA Input'!$J4828="","",IF('TSA Input'!$J4828="Yes",'TSA Input'!$I4828,""))</f>
        <v/>
      </c>
      <c r="L4853" s="147" t="str">
        <f>IF('TSA Input'!$J4828="","",IF('TSA Input'!$J4828="Yes",'TSA Input'!$E4828,""))</f>
        <v/>
      </c>
      <c r="M4853" s="45" t="str">
        <f t="shared" si="3"/>
        <v/>
      </c>
      <c r="N4853" s="48"/>
      <c r="O4853" s="49"/>
      <c r="P4853" s="148" t="s">
        <v>31</v>
      </c>
      <c r="Q4853" s="149" t="s">
        <v>31</v>
      </c>
      <c r="R4853" s="1"/>
    </row>
    <row r="4854" spans="1:18" ht="15.75" hidden="1" customHeight="1">
      <c r="A4854" s="1" t="str">
        <f t="shared" si="1"/>
        <v/>
      </c>
      <c r="B4854" s="1"/>
      <c r="C4854" s="38" t="str">
        <f>IF('TSA Input'!J4829="","",IF('TSA Input'!J4829="Yes",'TSA Input'!B4829,"Ineligible"))</f>
        <v/>
      </c>
      <c r="D4854" s="39" t="str">
        <f>IF('TSA Input'!J4829="","",IF('TSA Input'!J4829="Yes",'TSA Input'!H4829,""))</f>
        <v/>
      </c>
      <c r="E4854" s="40" t="str">
        <f>IF('TSA Input'!J4829="","",IF('TSA Input'!J4829="Yes",'TSA Input'!G4829,""))</f>
        <v/>
      </c>
      <c r="F4854" s="42" t="str">
        <f>IF('TSA Input'!J4829="","",IF('TSA Input'!J4829="Yes",'TSA Input'!C4829,""))</f>
        <v/>
      </c>
      <c r="G4854" s="43" t="str">
        <f>IF('TSA Input'!J4829="","",IF('TSA Input'!J4829="Yes",'TSA Input'!I4829,""))</f>
        <v/>
      </c>
      <c r="H4854" s="43" t="str">
        <f>IF('TSA Input'!J4829="","",IF('TSA Input'!J4829="Yes",'TSA Input'!E4829,""))</f>
        <v/>
      </c>
      <c r="I4854" s="45" t="str">
        <f t="shared" si="2"/>
        <v/>
      </c>
      <c r="J4854" s="146" t="str">
        <f>IF('TSA Input'!$J4829="","",IF('TSA Input'!$J4829="Yes",'TSA Input'!$C4829,""))</f>
        <v/>
      </c>
      <c r="K4854" s="147" t="str">
        <f>IF('TSA Input'!$J4829="","",IF('TSA Input'!$J4829="Yes",'TSA Input'!$I4829,""))</f>
        <v/>
      </c>
      <c r="L4854" s="147" t="str">
        <f>IF('TSA Input'!$J4829="","",IF('TSA Input'!$J4829="Yes",'TSA Input'!$E4829,""))</f>
        <v/>
      </c>
      <c r="M4854" s="45" t="str">
        <f t="shared" si="3"/>
        <v/>
      </c>
      <c r="N4854" s="48"/>
      <c r="O4854" s="49"/>
      <c r="P4854" s="148" t="s">
        <v>31</v>
      </c>
      <c r="Q4854" s="149" t="s">
        <v>31</v>
      </c>
      <c r="R4854" s="1"/>
    </row>
    <row r="4855" spans="1:18" ht="15.75" hidden="1" customHeight="1">
      <c r="A4855" s="1" t="str">
        <f t="shared" si="1"/>
        <v/>
      </c>
      <c r="B4855" s="1"/>
      <c r="C4855" s="38" t="str">
        <f>IF('TSA Input'!J4830="","",IF('TSA Input'!J4830="Yes",'TSA Input'!B4830,"Ineligible"))</f>
        <v/>
      </c>
      <c r="D4855" s="39" t="str">
        <f>IF('TSA Input'!J4830="","",IF('TSA Input'!J4830="Yes",'TSA Input'!H4830,""))</f>
        <v/>
      </c>
      <c r="E4855" s="40" t="str">
        <f>IF('TSA Input'!J4830="","",IF('TSA Input'!J4830="Yes",'TSA Input'!G4830,""))</f>
        <v/>
      </c>
      <c r="F4855" s="42" t="str">
        <f>IF('TSA Input'!J4830="","",IF('TSA Input'!J4830="Yes",'TSA Input'!C4830,""))</f>
        <v/>
      </c>
      <c r="G4855" s="43" t="str">
        <f>IF('TSA Input'!J4830="","",IF('TSA Input'!J4830="Yes",'TSA Input'!I4830,""))</f>
        <v/>
      </c>
      <c r="H4855" s="43" t="str">
        <f>IF('TSA Input'!J4830="","",IF('TSA Input'!J4830="Yes",'TSA Input'!E4830,""))</f>
        <v/>
      </c>
      <c r="I4855" s="45" t="str">
        <f t="shared" si="2"/>
        <v/>
      </c>
      <c r="J4855" s="146" t="str">
        <f>IF('TSA Input'!$J4830="","",IF('TSA Input'!$J4830="Yes",'TSA Input'!$C4830,""))</f>
        <v/>
      </c>
      <c r="K4855" s="147" t="str">
        <f>IF('TSA Input'!$J4830="","",IF('TSA Input'!$J4830="Yes",'TSA Input'!$I4830,""))</f>
        <v/>
      </c>
      <c r="L4855" s="147" t="str">
        <f>IF('TSA Input'!$J4830="","",IF('TSA Input'!$J4830="Yes",'TSA Input'!$E4830,""))</f>
        <v/>
      </c>
      <c r="M4855" s="45" t="str">
        <f t="shared" si="3"/>
        <v/>
      </c>
      <c r="N4855" s="48"/>
      <c r="O4855" s="49"/>
      <c r="P4855" s="148" t="s">
        <v>31</v>
      </c>
      <c r="Q4855" s="149" t="s">
        <v>31</v>
      </c>
      <c r="R4855" s="1"/>
    </row>
    <row r="4856" spans="1:18" ht="15.75" hidden="1" customHeight="1">
      <c r="A4856" s="1" t="str">
        <f t="shared" si="1"/>
        <v/>
      </c>
      <c r="B4856" s="1"/>
      <c r="C4856" s="38" t="str">
        <f>IF('TSA Input'!J4831="","",IF('TSA Input'!J4831="Yes",'TSA Input'!B4831,"Ineligible"))</f>
        <v/>
      </c>
      <c r="D4856" s="39" t="str">
        <f>IF('TSA Input'!J4831="","",IF('TSA Input'!J4831="Yes",'TSA Input'!H4831,""))</f>
        <v/>
      </c>
      <c r="E4856" s="40" t="str">
        <f>IF('TSA Input'!J4831="","",IF('TSA Input'!J4831="Yes",'TSA Input'!G4831,""))</f>
        <v/>
      </c>
      <c r="F4856" s="42" t="str">
        <f>IF('TSA Input'!J4831="","",IF('TSA Input'!J4831="Yes",'TSA Input'!C4831,""))</f>
        <v/>
      </c>
      <c r="G4856" s="43" t="str">
        <f>IF('TSA Input'!J4831="","",IF('TSA Input'!J4831="Yes",'TSA Input'!I4831,""))</f>
        <v/>
      </c>
      <c r="H4856" s="43" t="str">
        <f>IF('TSA Input'!J4831="","",IF('TSA Input'!J4831="Yes",'TSA Input'!E4831,""))</f>
        <v/>
      </c>
      <c r="I4856" s="45" t="str">
        <f t="shared" si="2"/>
        <v/>
      </c>
      <c r="J4856" s="146" t="str">
        <f>IF('TSA Input'!$J4831="","",IF('TSA Input'!$J4831="Yes",'TSA Input'!$C4831,""))</f>
        <v/>
      </c>
      <c r="K4856" s="147" t="str">
        <f>IF('TSA Input'!$J4831="","",IF('TSA Input'!$J4831="Yes",'TSA Input'!$I4831,""))</f>
        <v/>
      </c>
      <c r="L4856" s="147" t="str">
        <f>IF('TSA Input'!$J4831="","",IF('TSA Input'!$J4831="Yes",'TSA Input'!$E4831,""))</f>
        <v/>
      </c>
      <c r="M4856" s="45" t="str">
        <f t="shared" si="3"/>
        <v/>
      </c>
      <c r="N4856" s="48"/>
      <c r="O4856" s="49"/>
      <c r="P4856" s="148" t="s">
        <v>31</v>
      </c>
      <c r="Q4856" s="149" t="s">
        <v>31</v>
      </c>
      <c r="R4856" s="1"/>
    </row>
    <row r="4857" spans="1:18" ht="15.75" hidden="1" customHeight="1">
      <c r="A4857" s="1" t="str">
        <f t="shared" si="1"/>
        <v/>
      </c>
      <c r="B4857" s="1"/>
      <c r="C4857" s="38" t="str">
        <f>IF('TSA Input'!J4832="","",IF('TSA Input'!J4832="Yes",'TSA Input'!B4832,"Ineligible"))</f>
        <v/>
      </c>
      <c r="D4857" s="39" t="str">
        <f>IF('TSA Input'!J4832="","",IF('TSA Input'!J4832="Yes",'TSA Input'!H4832,""))</f>
        <v/>
      </c>
      <c r="E4857" s="40" t="str">
        <f>IF('TSA Input'!J4832="","",IF('TSA Input'!J4832="Yes",'TSA Input'!G4832,""))</f>
        <v/>
      </c>
      <c r="F4857" s="42" t="str">
        <f>IF('TSA Input'!J4832="","",IF('TSA Input'!J4832="Yes",'TSA Input'!C4832,""))</f>
        <v/>
      </c>
      <c r="G4857" s="43" t="str">
        <f>IF('TSA Input'!J4832="","",IF('TSA Input'!J4832="Yes",'TSA Input'!I4832,""))</f>
        <v/>
      </c>
      <c r="H4857" s="43" t="str">
        <f>IF('TSA Input'!J4832="","",IF('TSA Input'!J4832="Yes",'TSA Input'!E4832,""))</f>
        <v/>
      </c>
      <c r="I4857" s="45" t="str">
        <f t="shared" si="2"/>
        <v/>
      </c>
      <c r="J4857" s="146" t="str">
        <f>IF('TSA Input'!$J4832="","",IF('TSA Input'!$J4832="Yes",'TSA Input'!$C4832,""))</f>
        <v/>
      </c>
      <c r="K4857" s="147" t="str">
        <f>IF('TSA Input'!$J4832="","",IF('TSA Input'!$J4832="Yes",'TSA Input'!$I4832,""))</f>
        <v/>
      </c>
      <c r="L4857" s="147" t="str">
        <f>IF('TSA Input'!$J4832="","",IF('TSA Input'!$J4832="Yes",'TSA Input'!$E4832,""))</f>
        <v/>
      </c>
      <c r="M4857" s="45" t="str">
        <f t="shared" si="3"/>
        <v/>
      </c>
      <c r="N4857" s="48"/>
      <c r="O4857" s="49"/>
      <c r="P4857" s="148" t="s">
        <v>31</v>
      </c>
      <c r="Q4857" s="149" t="s">
        <v>31</v>
      </c>
      <c r="R4857" s="1"/>
    </row>
    <row r="4858" spans="1:18" ht="15.75" hidden="1" customHeight="1">
      <c r="A4858" s="1" t="str">
        <f t="shared" si="1"/>
        <v/>
      </c>
      <c r="B4858" s="1"/>
      <c r="C4858" s="38" t="str">
        <f>IF('TSA Input'!J4833="","",IF('TSA Input'!J4833="Yes",'TSA Input'!B4833,"Ineligible"))</f>
        <v/>
      </c>
      <c r="D4858" s="39" t="str">
        <f>IF('TSA Input'!J4833="","",IF('TSA Input'!J4833="Yes",'TSA Input'!H4833,""))</f>
        <v/>
      </c>
      <c r="E4858" s="40" t="str">
        <f>IF('TSA Input'!J4833="","",IF('TSA Input'!J4833="Yes",'TSA Input'!G4833,""))</f>
        <v/>
      </c>
      <c r="F4858" s="42" t="str">
        <f>IF('TSA Input'!J4833="","",IF('TSA Input'!J4833="Yes",'TSA Input'!C4833,""))</f>
        <v/>
      </c>
      <c r="G4858" s="43" t="str">
        <f>IF('TSA Input'!J4833="","",IF('TSA Input'!J4833="Yes",'TSA Input'!I4833,""))</f>
        <v/>
      </c>
      <c r="H4858" s="43" t="str">
        <f>IF('TSA Input'!J4833="","",IF('TSA Input'!J4833="Yes",'TSA Input'!E4833,""))</f>
        <v/>
      </c>
      <c r="I4858" s="45" t="str">
        <f t="shared" si="2"/>
        <v/>
      </c>
      <c r="J4858" s="146" t="str">
        <f>IF('TSA Input'!$J4833="","",IF('TSA Input'!$J4833="Yes",'TSA Input'!$C4833,""))</f>
        <v/>
      </c>
      <c r="K4858" s="147" t="str">
        <f>IF('TSA Input'!$J4833="","",IF('TSA Input'!$J4833="Yes",'TSA Input'!$I4833,""))</f>
        <v/>
      </c>
      <c r="L4858" s="147" t="str">
        <f>IF('TSA Input'!$J4833="","",IF('TSA Input'!$J4833="Yes",'TSA Input'!$E4833,""))</f>
        <v/>
      </c>
      <c r="M4858" s="45" t="str">
        <f t="shared" si="3"/>
        <v/>
      </c>
      <c r="N4858" s="48"/>
      <c r="O4858" s="49"/>
      <c r="P4858" s="148" t="s">
        <v>31</v>
      </c>
      <c r="Q4858" s="149" t="s">
        <v>31</v>
      </c>
      <c r="R4858" s="1"/>
    </row>
    <row r="4859" spans="1:18" ht="15.75" hidden="1" customHeight="1">
      <c r="A4859" s="1" t="str">
        <f t="shared" si="1"/>
        <v/>
      </c>
      <c r="B4859" s="1"/>
      <c r="C4859" s="38" t="str">
        <f>IF('TSA Input'!J4834="","",IF('TSA Input'!J4834="Yes",'TSA Input'!B4834,"Ineligible"))</f>
        <v/>
      </c>
      <c r="D4859" s="39" t="str">
        <f>IF('TSA Input'!J4834="","",IF('TSA Input'!J4834="Yes",'TSA Input'!H4834,""))</f>
        <v/>
      </c>
      <c r="E4859" s="40" t="str">
        <f>IF('TSA Input'!J4834="","",IF('TSA Input'!J4834="Yes",'TSA Input'!G4834,""))</f>
        <v/>
      </c>
      <c r="F4859" s="42" t="str">
        <f>IF('TSA Input'!J4834="","",IF('TSA Input'!J4834="Yes",'TSA Input'!C4834,""))</f>
        <v/>
      </c>
      <c r="G4859" s="43" t="str">
        <f>IF('TSA Input'!J4834="","",IF('TSA Input'!J4834="Yes",'TSA Input'!I4834,""))</f>
        <v/>
      </c>
      <c r="H4859" s="43" t="str">
        <f>IF('TSA Input'!J4834="","",IF('TSA Input'!J4834="Yes",'TSA Input'!E4834,""))</f>
        <v/>
      </c>
      <c r="I4859" s="45" t="str">
        <f t="shared" si="2"/>
        <v/>
      </c>
      <c r="J4859" s="146" t="str">
        <f>IF('TSA Input'!$J4834="","",IF('TSA Input'!$J4834="Yes",'TSA Input'!$C4834,""))</f>
        <v/>
      </c>
      <c r="K4859" s="147" t="str">
        <f>IF('TSA Input'!$J4834="","",IF('TSA Input'!$J4834="Yes",'TSA Input'!$I4834,""))</f>
        <v/>
      </c>
      <c r="L4859" s="147" t="str">
        <f>IF('TSA Input'!$J4834="","",IF('TSA Input'!$J4834="Yes",'TSA Input'!$E4834,""))</f>
        <v/>
      </c>
      <c r="M4859" s="45" t="str">
        <f t="shared" si="3"/>
        <v/>
      </c>
      <c r="N4859" s="48"/>
      <c r="O4859" s="49"/>
      <c r="P4859" s="148" t="s">
        <v>31</v>
      </c>
      <c r="Q4859" s="149" t="s">
        <v>31</v>
      </c>
      <c r="R4859" s="1"/>
    </row>
    <row r="4860" spans="1:18" ht="15.75" hidden="1" customHeight="1">
      <c r="A4860" s="1" t="str">
        <f t="shared" si="1"/>
        <v/>
      </c>
      <c r="B4860" s="1"/>
      <c r="C4860" s="38" t="str">
        <f>IF('TSA Input'!J4835="","",IF('TSA Input'!J4835="Yes",'TSA Input'!B4835,"Ineligible"))</f>
        <v/>
      </c>
      <c r="D4860" s="39" t="str">
        <f>IF('TSA Input'!J4835="","",IF('TSA Input'!J4835="Yes",'TSA Input'!H4835,""))</f>
        <v/>
      </c>
      <c r="E4860" s="40" t="str">
        <f>IF('TSA Input'!J4835="","",IF('TSA Input'!J4835="Yes",'TSA Input'!G4835,""))</f>
        <v/>
      </c>
      <c r="F4860" s="42" t="str">
        <f>IF('TSA Input'!J4835="","",IF('TSA Input'!J4835="Yes",'TSA Input'!C4835,""))</f>
        <v/>
      </c>
      <c r="G4860" s="43" t="str">
        <f>IF('TSA Input'!J4835="","",IF('TSA Input'!J4835="Yes",'TSA Input'!I4835,""))</f>
        <v/>
      </c>
      <c r="H4860" s="43" t="str">
        <f>IF('TSA Input'!J4835="","",IF('TSA Input'!J4835="Yes",'TSA Input'!E4835,""))</f>
        <v/>
      </c>
      <c r="I4860" s="45" t="str">
        <f t="shared" si="2"/>
        <v/>
      </c>
      <c r="J4860" s="146" t="str">
        <f>IF('TSA Input'!$J4835="","",IF('TSA Input'!$J4835="Yes",'TSA Input'!$C4835,""))</f>
        <v/>
      </c>
      <c r="K4860" s="147" t="str">
        <f>IF('TSA Input'!$J4835="","",IF('TSA Input'!$J4835="Yes",'TSA Input'!$I4835,""))</f>
        <v/>
      </c>
      <c r="L4860" s="147" t="str">
        <f>IF('TSA Input'!$J4835="","",IF('TSA Input'!$J4835="Yes",'TSA Input'!$E4835,""))</f>
        <v/>
      </c>
      <c r="M4860" s="45" t="str">
        <f t="shared" si="3"/>
        <v/>
      </c>
      <c r="N4860" s="48"/>
      <c r="O4860" s="49"/>
      <c r="P4860" s="148" t="s">
        <v>31</v>
      </c>
      <c r="Q4860" s="149" t="s">
        <v>31</v>
      </c>
      <c r="R4860" s="1"/>
    </row>
    <row r="4861" spans="1:18" ht="15.75" hidden="1" customHeight="1">
      <c r="A4861" s="1" t="str">
        <f t="shared" si="1"/>
        <v/>
      </c>
      <c r="B4861" s="1"/>
      <c r="C4861" s="38" t="str">
        <f>IF('TSA Input'!J4836="","",IF('TSA Input'!J4836="Yes",'TSA Input'!B4836,"Ineligible"))</f>
        <v/>
      </c>
      <c r="D4861" s="39" t="str">
        <f>IF('TSA Input'!J4836="","",IF('TSA Input'!J4836="Yes",'TSA Input'!H4836,""))</f>
        <v/>
      </c>
      <c r="E4861" s="40" t="str">
        <f>IF('TSA Input'!J4836="","",IF('TSA Input'!J4836="Yes",'TSA Input'!G4836,""))</f>
        <v/>
      </c>
      <c r="F4861" s="42" t="str">
        <f>IF('TSA Input'!J4836="","",IF('TSA Input'!J4836="Yes",'TSA Input'!C4836,""))</f>
        <v/>
      </c>
      <c r="G4861" s="43" t="str">
        <f>IF('TSA Input'!J4836="","",IF('TSA Input'!J4836="Yes",'TSA Input'!I4836,""))</f>
        <v/>
      </c>
      <c r="H4861" s="43" t="str">
        <f>IF('TSA Input'!J4836="","",IF('TSA Input'!J4836="Yes",'TSA Input'!E4836,""))</f>
        <v/>
      </c>
      <c r="I4861" s="45" t="str">
        <f t="shared" si="2"/>
        <v/>
      </c>
      <c r="J4861" s="146" t="str">
        <f>IF('TSA Input'!$J4836="","",IF('TSA Input'!$J4836="Yes",'TSA Input'!$C4836,""))</f>
        <v/>
      </c>
      <c r="K4861" s="147" t="str">
        <f>IF('TSA Input'!$J4836="","",IF('TSA Input'!$J4836="Yes",'TSA Input'!$I4836,""))</f>
        <v/>
      </c>
      <c r="L4861" s="147" t="str">
        <f>IF('TSA Input'!$J4836="","",IF('TSA Input'!$J4836="Yes",'TSA Input'!$E4836,""))</f>
        <v/>
      </c>
      <c r="M4861" s="45" t="str">
        <f t="shared" si="3"/>
        <v/>
      </c>
      <c r="N4861" s="48"/>
      <c r="O4861" s="49"/>
      <c r="P4861" s="148" t="s">
        <v>31</v>
      </c>
      <c r="Q4861" s="149" t="s">
        <v>31</v>
      </c>
      <c r="R4861" s="1"/>
    </row>
    <row r="4862" spans="1:18" ht="15.75" hidden="1" customHeight="1">
      <c r="A4862" s="1" t="str">
        <f t="shared" si="1"/>
        <v/>
      </c>
      <c r="B4862" s="1"/>
      <c r="C4862" s="38" t="str">
        <f>IF('TSA Input'!J4837="","",IF('TSA Input'!J4837="Yes",'TSA Input'!B4837,"Ineligible"))</f>
        <v/>
      </c>
      <c r="D4862" s="39" t="str">
        <f>IF('TSA Input'!J4837="","",IF('TSA Input'!J4837="Yes",'TSA Input'!H4837,""))</f>
        <v/>
      </c>
      <c r="E4862" s="40" t="str">
        <f>IF('TSA Input'!J4837="","",IF('TSA Input'!J4837="Yes",'TSA Input'!G4837,""))</f>
        <v/>
      </c>
      <c r="F4862" s="42" t="str">
        <f>IF('TSA Input'!J4837="","",IF('TSA Input'!J4837="Yes",'TSA Input'!C4837,""))</f>
        <v/>
      </c>
      <c r="G4862" s="43" t="str">
        <f>IF('TSA Input'!J4837="","",IF('TSA Input'!J4837="Yes",'TSA Input'!I4837,""))</f>
        <v/>
      </c>
      <c r="H4862" s="43" t="str">
        <f>IF('TSA Input'!J4837="","",IF('TSA Input'!J4837="Yes",'TSA Input'!E4837,""))</f>
        <v/>
      </c>
      <c r="I4862" s="45" t="str">
        <f t="shared" si="2"/>
        <v/>
      </c>
      <c r="J4862" s="146" t="str">
        <f>IF('TSA Input'!$J4837="","",IF('TSA Input'!$J4837="Yes",'TSA Input'!$C4837,""))</f>
        <v/>
      </c>
      <c r="K4862" s="147" t="str">
        <f>IF('TSA Input'!$J4837="","",IF('TSA Input'!$J4837="Yes",'TSA Input'!$I4837,""))</f>
        <v/>
      </c>
      <c r="L4862" s="147" t="str">
        <f>IF('TSA Input'!$J4837="","",IF('TSA Input'!$J4837="Yes",'TSA Input'!$E4837,""))</f>
        <v/>
      </c>
      <c r="M4862" s="45" t="str">
        <f t="shared" si="3"/>
        <v/>
      </c>
      <c r="N4862" s="48"/>
      <c r="O4862" s="49"/>
      <c r="P4862" s="148" t="s">
        <v>31</v>
      </c>
      <c r="Q4862" s="149" t="s">
        <v>31</v>
      </c>
      <c r="R4862" s="1"/>
    </row>
    <row r="4863" spans="1:18" ht="15.75" hidden="1" customHeight="1">
      <c r="A4863" s="1" t="str">
        <f t="shared" si="1"/>
        <v/>
      </c>
      <c r="B4863" s="1"/>
      <c r="C4863" s="38" t="str">
        <f>IF('TSA Input'!J4838="","",IF('TSA Input'!J4838="Yes",'TSA Input'!B4838,"Ineligible"))</f>
        <v/>
      </c>
      <c r="D4863" s="39" t="str">
        <f>IF('TSA Input'!J4838="","",IF('TSA Input'!J4838="Yes",'TSA Input'!H4838,""))</f>
        <v/>
      </c>
      <c r="E4863" s="40" t="str">
        <f>IF('TSA Input'!J4838="","",IF('TSA Input'!J4838="Yes",'TSA Input'!G4838,""))</f>
        <v/>
      </c>
      <c r="F4863" s="42" t="str">
        <f>IF('TSA Input'!J4838="","",IF('TSA Input'!J4838="Yes",'TSA Input'!C4838,""))</f>
        <v/>
      </c>
      <c r="G4863" s="43" t="str">
        <f>IF('TSA Input'!J4838="","",IF('TSA Input'!J4838="Yes",'TSA Input'!I4838,""))</f>
        <v/>
      </c>
      <c r="H4863" s="43" t="str">
        <f>IF('TSA Input'!J4838="","",IF('TSA Input'!J4838="Yes",'TSA Input'!E4838,""))</f>
        <v/>
      </c>
      <c r="I4863" s="45" t="str">
        <f t="shared" si="2"/>
        <v/>
      </c>
      <c r="J4863" s="146" t="str">
        <f>IF('TSA Input'!$J4838="","",IF('TSA Input'!$J4838="Yes",'TSA Input'!$C4838,""))</f>
        <v/>
      </c>
      <c r="K4863" s="147" t="str">
        <f>IF('TSA Input'!$J4838="","",IF('TSA Input'!$J4838="Yes",'TSA Input'!$I4838,""))</f>
        <v/>
      </c>
      <c r="L4863" s="147" t="str">
        <f>IF('TSA Input'!$J4838="","",IF('TSA Input'!$J4838="Yes",'TSA Input'!$E4838,""))</f>
        <v/>
      </c>
      <c r="M4863" s="45" t="str">
        <f t="shared" si="3"/>
        <v/>
      </c>
      <c r="N4863" s="48"/>
      <c r="O4863" s="49"/>
      <c r="P4863" s="148" t="s">
        <v>31</v>
      </c>
      <c r="Q4863" s="149" t="s">
        <v>31</v>
      </c>
      <c r="R4863" s="1"/>
    </row>
    <row r="4864" spans="1:18" ht="15.75" hidden="1" customHeight="1">
      <c r="A4864" s="1" t="str">
        <f t="shared" si="1"/>
        <v/>
      </c>
      <c r="B4864" s="1"/>
      <c r="C4864" s="38" t="str">
        <f>IF('TSA Input'!J4839="","",IF('TSA Input'!J4839="Yes",'TSA Input'!B4839,"Ineligible"))</f>
        <v/>
      </c>
      <c r="D4864" s="39" t="str">
        <f>IF('TSA Input'!J4839="","",IF('TSA Input'!J4839="Yes",'TSA Input'!H4839,""))</f>
        <v/>
      </c>
      <c r="E4864" s="40" t="str">
        <f>IF('TSA Input'!J4839="","",IF('TSA Input'!J4839="Yes",'TSA Input'!G4839,""))</f>
        <v/>
      </c>
      <c r="F4864" s="42" t="str">
        <f>IF('TSA Input'!J4839="","",IF('TSA Input'!J4839="Yes",'TSA Input'!C4839,""))</f>
        <v/>
      </c>
      <c r="G4864" s="43" t="str">
        <f>IF('TSA Input'!J4839="","",IF('TSA Input'!J4839="Yes",'TSA Input'!I4839,""))</f>
        <v/>
      </c>
      <c r="H4864" s="43" t="str">
        <f>IF('TSA Input'!J4839="","",IF('TSA Input'!J4839="Yes",'TSA Input'!E4839,""))</f>
        <v/>
      </c>
      <c r="I4864" s="45" t="str">
        <f t="shared" si="2"/>
        <v/>
      </c>
      <c r="J4864" s="146" t="str">
        <f>IF('TSA Input'!$J4839="","",IF('TSA Input'!$J4839="Yes",'TSA Input'!$C4839,""))</f>
        <v/>
      </c>
      <c r="K4864" s="147" t="str">
        <f>IF('TSA Input'!$J4839="","",IF('TSA Input'!$J4839="Yes",'TSA Input'!$I4839,""))</f>
        <v/>
      </c>
      <c r="L4864" s="147" t="str">
        <f>IF('TSA Input'!$J4839="","",IF('TSA Input'!$J4839="Yes",'TSA Input'!$E4839,""))</f>
        <v/>
      </c>
      <c r="M4864" s="45" t="str">
        <f t="shared" si="3"/>
        <v/>
      </c>
      <c r="N4864" s="48"/>
      <c r="O4864" s="49"/>
      <c r="P4864" s="148" t="s">
        <v>31</v>
      </c>
      <c r="Q4864" s="149" t="s">
        <v>31</v>
      </c>
      <c r="R4864" s="1"/>
    </row>
    <row r="4865" spans="1:18" ht="15.75" hidden="1" customHeight="1">
      <c r="A4865" s="1" t="str">
        <f t="shared" si="1"/>
        <v/>
      </c>
      <c r="B4865" s="1"/>
      <c r="C4865" s="38" t="str">
        <f>IF('TSA Input'!J4840="","",IF('TSA Input'!J4840="Yes",'TSA Input'!B4840,"Ineligible"))</f>
        <v/>
      </c>
      <c r="D4865" s="39" t="str">
        <f>IF('TSA Input'!J4840="","",IF('TSA Input'!J4840="Yes",'TSA Input'!H4840,""))</f>
        <v/>
      </c>
      <c r="E4865" s="40" t="str">
        <f>IF('TSA Input'!J4840="","",IF('TSA Input'!J4840="Yes",'TSA Input'!G4840,""))</f>
        <v/>
      </c>
      <c r="F4865" s="42" t="str">
        <f>IF('TSA Input'!J4840="","",IF('TSA Input'!J4840="Yes",'TSA Input'!C4840,""))</f>
        <v/>
      </c>
      <c r="G4865" s="43" t="str">
        <f>IF('TSA Input'!J4840="","",IF('TSA Input'!J4840="Yes",'TSA Input'!I4840,""))</f>
        <v/>
      </c>
      <c r="H4865" s="43" t="str">
        <f>IF('TSA Input'!J4840="","",IF('TSA Input'!J4840="Yes",'TSA Input'!E4840,""))</f>
        <v/>
      </c>
      <c r="I4865" s="45" t="str">
        <f t="shared" si="2"/>
        <v/>
      </c>
      <c r="J4865" s="146" t="str">
        <f>IF('TSA Input'!$J4840="","",IF('TSA Input'!$J4840="Yes",'TSA Input'!$C4840,""))</f>
        <v/>
      </c>
      <c r="K4865" s="147" t="str">
        <f>IF('TSA Input'!$J4840="","",IF('TSA Input'!$J4840="Yes",'TSA Input'!$I4840,""))</f>
        <v/>
      </c>
      <c r="L4865" s="147" t="str">
        <f>IF('TSA Input'!$J4840="","",IF('TSA Input'!$J4840="Yes",'TSA Input'!$E4840,""))</f>
        <v/>
      </c>
      <c r="M4865" s="45" t="str">
        <f t="shared" si="3"/>
        <v/>
      </c>
      <c r="N4865" s="48"/>
      <c r="O4865" s="49"/>
      <c r="P4865" s="148" t="s">
        <v>31</v>
      </c>
      <c r="Q4865" s="149" t="s">
        <v>31</v>
      </c>
      <c r="R4865" s="1"/>
    </row>
    <row r="4866" spans="1:18" ht="15.75" hidden="1" customHeight="1">
      <c r="A4866" s="1" t="str">
        <f t="shared" si="1"/>
        <v/>
      </c>
      <c r="B4866" s="1"/>
      <c r="C4866" s="38" t="str">
        <f>IF('TSA Input'!J4841="","",IF('TSA Input'!J4841="Yes",'TSA Input'!B4841,"Ineligible"))</f>
        <v/>
      </c>
      <c r="D4866" s="39" t="str">
        <f>IF('TSA Input'!J4841="","",IF('TSA Input'!J4841="Yes",'TSA Input'!H4841,""))</f>
        <v/>
      </c>
      <c r="E4866" s="40" t="str">
        <f>IF('TSA Input'!J4841="","",IF('TSA Input'!J4841="Yes",'TSA Input'!G4841,""))</f>
        <v/>
      </c>
      <c r="F4866" s="42" t="str">
        <f>IF('TSA Input'!J4841="","",IF('TSA Input'!J4841="Yes",'TSA Input'!C4841,""))</f>
        <v/>
      </c>
      <c r="G4866" s="43" t="str">
        <f>IF('TSA Input'!J4841="","",IF('TSA Input'!J4841="Yes",'TSA Input'!I4841,""))</f>
        <v/>
      </c>
      <c r="H4866" s="43" t="str">
        <f>IF('TSA Input'!J4841="","",IF('TSA Input'!J4841="Yes",'TSA Input'!E4841,""))</f>
        <v/>
      </c>
      <c r="I4866" s="45" t="str">
        <f t="shared" si="2"/>
        <v/>
      </c>
      <c r="J4866" s="146" t="str">
        <f>IF('TSA Input'!$J4841="","",IF('TSA Input'!$J4841="Yes",'TSA Input'!$C4841,""))</f>
        <v/>
      </c>
      <c r="K4866" s="147" t="str">
        <f>IF('TSA Input'!$J4841="","",IF('TSA Input'!$J4841="Yes",'TSA Input'!$I4841,""))</f>
        <v/>
      </c>
      <c r="L4866" s="147" t="str">
        <f>IF('TSA Input'!$J4841="","",IF('TSA Input'!$J4841="Yes",'TSA Input'!$E4841,""))</f>
        <v/>
      </c>
      <c r="M4866" s="45" t="str">
        <f t="shared" si="3"/>
        <v/>
      </c>
      <c r="N4866" s="48"/>
      <c r="O4866" s="49"/>
      <c r="P4866" s="148" t="s">
        <v>31</v>
      </c>
      <c r="Q4866" s="149" t="s">
        <v>31</v>
      </c>
      <c r="R4866" s="1"/>
    </row>
    <row r="4867" spans="1:18" ht="15.75" hidden="1" customHeight="1">
      <c r="A4867" s="1" t="str">
        <f t="shared" si="1"/>
        <v/>
      </c>
      <c r="B4867" s="1"/>
      <c r="C4867" s="38" t="str">
        <f>IF('TSA Input'!J4842="","",IF('TSA Input'!J4842="Yes",'TSA Input'!B4842,"Ineligible"))</f>
        <v/>
      </c>
      <c r="D4867" s="39" t="str">
        <f>IF('TSA Input'!J4842="","",IF('TSA Input'!J4842="Yes",'TSA Input'!H4842,""))</f>
        <v/>
      </c>
      <c r="E4867" s="40" t="str">
        <f>IF('TSA Input'!J4842="","",IF('TSA Input'!J4842="Yes",'TSA Input'!G4842,""))</f>
        <v/>
      </c>
      <c r="F4867" s="42" t="str">
        <f>IF('TSA Input'!J4842="","",IF('TSA Input'!J4842="Yes",'TSA Input'!C4842,""))</f>
        <v/>
      </c>
      <c r="G4867" s="43" t="str">
        <f>IF('TSA Input'!J4842="","",IF('TSA Input'!J4842="Yes",'TSA Input'!I4842,""))</f>
        <v/>
      </c>
      <c r="H4867" s="43" t="str">
        <f>IF('TSA Input'!J4842="","",IF('TSA Input'!J4842="Yes",'TSA Input'!E4842,""))</f>
        <v/>
      </c>
      <c r="I4867" s="45" t="str">
        <f t="shared" si="2"/>
        <v/>
      </c>
      <c r="J4867" s="146" t="str">
        <f>IF('TSA Input'!$J4842="","",IF('TSA Input'!$J4842="Yes",'TSA Input'!$C4842,""))</f>
        <v/>
      </c>
      <c r="K4867" s="147" t="str">
        <f>IF('TSA Input'!$J4842="","",IF('TSA Input'!$J4842="Yes",'TSA Input'!$I4842,""))</f>
        <v/>
      </c>
      <c r="L4867" s="147" t="str">
        <f>IF('TSA Input'!$J4842="","",IF('TSA Input'!$J4842="Yes",'TSA Input'!$E4842,""))</f>
        <v/>
      </c>
      <c r="M4867" s="45" t="str">
        <f t="shared" si="3"/>
        <v/>
      </c>
      <c r="N4867" s="48"/>
      <c r="O4867" s="49"/>
      <c r="P4867" s="148" t="s">
        <v>31</v>
      </c>
      <c r="Q4867" s="149" t="s">
        <v>31</v>
      </c>
      <c r="R4867" s="1"/>
    </row>
    <row r="4868" spans="1:18" ht="15.75" hidden="1" customHeight="1">
      <c r="A4868" s="1" t="str">
        <f t="shared" si="1"/>
        <v/>
      </c>
      <c r="B4868" s="1"/>
      <c r="C4868" s="38" t="str">
        <f>IF('TSA Input'!J4843="","",IF('TSA Input'!J4843="Yes",'TSA Input'!B4843,"Ineligible"))</f>
        <v/>
      </c>
      <c r="D4868" s="39" t="str">
        <f>IF('TSA Input'!J4843="","",IF('TSA Input'!J4843="Yes",'TSA Input'!H4843,""))</f>
        <v/>
      </c>
      <c r="E4868" s="40" t="str">
        <f>IF('TSA Input'!J4843="","",IF('TSA Input'!J4843="Yes",'TSA Input'!G4843,""))</f>
        <v/>
      </c>
      <c r="F4868" s="42" t="str">
        <f>IF('TSA Input'!J4843="","",IF('TSA Input'!J4843="Yes",'TSA Input'!C4843,""))</f>
        <v/>
      </c>
      <c r="G4868" s="43" t="str">
        <f>IF('TSA Input'!J4843="","",IF('TSA Input'!J4843="Yes",'TSA Input'!I4843,""))</f>
        <v/>
      </c>
      <c r="H4868" s="43" t="str">
        <f>IF('TSA Input'!J4843="","",IF('TSA Input'!J4843="Yes",'TSA Input'!E4843,""))</f>
        <v/>
      </c>
      <c r="I4868" s="45" t="str">
        <f t="shared" si="2"/>
        <v/>
      </c>
      <c r="J4868" s="146" t="str">
        <f>IF('TSA Input'!$J4843="","",IF('TSA Input'!$J4843="Yes",'TSA Input'!$C4843,""))</f>
        <v/>
      </c>
      <c r="K4868" s="147" t="str">
        <f>IF('TSA Input'!$J4843="","",IF('TSA Input'!$J4843="Yes",'TSA Input'!$I4843,""))</f>
        <v/>
      </c>
      <c r="L4868" s="147" t="str">
        <f>IF('TSA Input'!$J4843="","",IF('TSA Input'!$J4843="Yes",'TSA Input'!$E4843,""))</f>
        <v/>
      </c>
      <c r="M4868" s="45" t="str">
        <f t="shared" si="3"/>
        <v/>
      </c>
      <c r="N4868" s="48"/>
      <c r="O4868" s="49"/>
      <c r="P4868" s="148" t="s">
        <v>31</v>
      </c>
      <c r="Q4868" s="149" t="s">
        <v>31</v>
      </c>
      <c r="R4868" s="1"/>
    </row>
    <row r="4869" spans="1:18" ht="15.75" hidden="1" customHeight="1">
      <c r="A4869" s="1" t="str">
        <f t="shared" si="1"/>
        <v/>
      </c>
      <c r="B4869" s="1"/>
      <c r="C4869" s="38" t="str">
        <f>IF('TSA Input'!J4844="","",IF('TSA Input'!J4844="Yes",'TSA Input'!B4844,"Ineligible"))</f>
        <v/>
      </c>
      <c r="D4869" s="39" t="str">
        <f>IF('TSA Input'!J4844="","",IF('TSA Input'!J4844="Yes",'TSA Input'!H4844,""))</f>
        <v/>
      </c>
      <c r="E4869" s="40" t="str">
        <f>IF('TSA Input'!J4844="","",IF('TSA Input'!J4844="Yes",'TSA Input'!G4844,""))</f>
        <v/>
      </c>
      <c r="F4869" s="42" t="str">
        <f>IF('TSA Input'!J4844="","",IF('TSA Input'!J4844="Yes",'TSA Input'!C4844,""))</f>
        <v/>
      </c>
      <c r="G4869" s="43" t="str">
        <f>IF('TSA Input'!J4844="","",IF('TSA Input'!J4844="Yes",'TSA Input'!I4844,""))</f>
        <v/>
      </c>
      <c r="H4869" s="43" t="str">
        <f>IF('TSA Input'!J4844="","",IF('TSA Input'!J4844="Yes",'TSA Input'!E4844,""))</f>
        <v/>
      </c>
      <c r="I4869" s="45" t="str">
        <f t="shared" si="2"/>
        <v/>
      </c>
      <c r="J4869" s="146" t="str">
        <f>IF('TSA Input'!$J4844="","",IF('TSA Input'!$J4844="Yes",'TSA Input'!$C4844,""))</f>
        <v/>
      </c>
      <c r="K4869" s="147" t="str">
        <f>IF('TSA Input'!$J4844="","",IF('TSA Input'!$J4844="Yes",'TSA Input'!$I4844,""))</f>
        <v/>
      </c>
      <c r="L4869" s="147" t="str">
        <f>IF('TSA Input'!$J4844="","",IF('TSA Input'!$J4844="Yes",'TSA Input'!$E4844,""))</f>
        <v/>
      </c>
      <c r="M4869" s="45" t="str">
        <f t="shared" si="3"/>
        <v/>
      </c>
      <c r="N4869" s="48"/>
      <c r="O4869" s="49"/>
      <c r="P4869" s="148" t="s">
        <v>31</v>
      </c>
      <c r="Q4869" s="149" t="s">
        <v>31</v>
      </c>
      <c r="R4869" s="1"/>
    </row>
    <row r="4870" spans="1:18" ht="15.75" hidden="1" customHeight="1">
      <c r="A4870" s="1" t="str">
        <f t="shared" si="1"/>
        <v/>
      </c>
      <c r="B4870" s="1"/>
      <c r="C4870" s="38" t="str">
        <f>IF('TSA Input'!J4845="","",IF('TSA Input'!J4845="Yes",'TSA Input'!B4845,"Ineligible"))</f>
        <v/>
      </c>
      <c r="D4870" s="39" t="str">
        <f>IF('TSA Input'!J4845="","",IF('TSA Input'!J4845="Yes",'TSA Input'!H4845,""))</f>
        <v/>
      </c>
      <c r="E4870" s="40" t="str">
        <f>IF('TSA Input'!J4845="","",IF('TSA Input'!J4845="Yes",'TSA Input'!G4845,""))</f>
        <v/>
      </c>
      <c r="F4870" s="42" t="str">
        <f>IF('TSA Input'!J4845="","",IF('TSA Input'!J4845="Yes",'TSA Input'!C4845,""))</f>
        <v/>
      </c>
      <c r="G4870" s="43" t="str">
        <f>IF('TSA Input'!J4845="","",IF('TSA Input'!J4845="Yes",'TSA Input'!I4845,""))</f>
        <v/>
      </c>
      <c r="H4870" s="43" t="str">
        <f>IF('TSA Input'!J4845="","",IF('TSA Input'!J4845="Yes",'TSA Input'!E4845,""))</f>
        <v/>
      </c>
      <c r="I4870" s="45" t="str">
        <f t="shared" si="2"/>
        <v/>
      </c>
      <c r="J4870" s="146" t="str">
        <f>IF('TSA Input'!$J4845="","",IF('TSA Input'!$J4845="Yes",'TSA Input'!$C4845,""))</f>
        <v/>
      </c>
      <c r="K4870" s="147" t="str">
        <f>IF('TSA Input'!$J4845="","",IF('TSA Input'!$J4845="Yes",'TSA Input'!$I4845,""))</f>
        <v/>
      </c>
      <c r="L4870" s="147" t="str">
        <f>IF('TSA Input'!$J4845="","",IF('TSA Input'!$J4845="Yes",'TSA Input'!$E4845,""))</f>
        <v/>
      </c>
      <c r="M4870" s="45" t="str">
        <f t="shared" si="3"/>
        <v/>
      </c>
      <c r="N4870" s="48"/>
      <c r="O4870" s="49"/>
      <c r="P4870" s="148" t="s">
        <v>31</v>
      </c>
      <c r="Q4870" s="149" t="s">
        <v>31</v>
      </c>
      <c r="R4870" s="1"/>
    </row>
    <row r="4871" spans="1:18" ht="15.75" hidden="1" customHeight="1">
      <c r="A4871" s="1" t="str">
        <f t="shared" si="1"/>
        <v/>
      </c>
      <c r="B4871" s="1"/>
      <c r="C4871" s="38" t="str">
        <f>IF('TSA Input'!J4846="","",IF('TSA Input'!J4846="Yes",'TSA Input'!B4846,"Ineligible"))</f>
        <v/>
      </c>
      <c r="D4871" s="39" t="str">
        <f>IF('TSA Input'!J4846="","",IF('TSA Input'!J4846="Yes",'TSA Input'!H4846,""))</f>
        <v/>
      </c>
      <c r="E4871" s="40" t="str">
        <f>IF('TSA Input'!J4846="","",IF('TSA Input'!J4846="Yes",'TSA Input'!G4846,""))</f>
        <v/>
      </c>
      <c r="F4871" s="42" t="str">
        <f>IF('TSA Input'!J4846="","",IF('TSA Input'!J4846="Yes",'TSA Input'!C4846,""))</f>
        <v/>
      </c>
      <c r="G4871" s="43" t="str">
        <f>IF('TSA Input'!J4846="","",IF('TSA Input'!J4846="Yes",'TSA Input'!I4846,""))</f>
        <v/>
      </c>
      <c r="H4871" s="43" t="str">
        <f>IF('TSA Input'!J4846="","",IF('TSA Input'!J4846="Yes",'TSA Input'!E4846,""))</f>
        <v/>
      </c>
      <c r="I4871" s="45" t="str">
        <f t="shared" si="2"/>
        <v/>
      </c>
      <c r="J4871" s="146" t="str">
        <f>IF('TSA Input'!$J4846="","",IF('TSA Input'!$J4846="Yes",'TSA Input'!$C4846,""))</f>
        <v/>
      </c>
      <c r="K4871" s="147" t="str">
        <f>IF('TSA Input'!$J4846="","",IF('TSA Input'!$J4846="Yes",'TSA Input'!$I4846,""))</f>
        <v/>
      </c>
      <c r="L4871" s="147" t="str">
        <f>IF('TSA Input'!$J4846="","",IF('TSA Input'!$J4846="Yes",'TSA Input'!$E4846,""))</f>
        <v/>
      </c>
      <c r="M4871" s="45" t="str">
        <f t="shared" si="3"/>
        <v/>
      </c>
      <c r="N4871" s="48"/>
      <c r="O4871" s="49"/>
      <c r="P4871" s="148" t="s">
        <v>31</v>
      </c>
      <c r="Q4871" s="149" t="s">
        <v>31</v>
      </c>
      <c r="R4871" s="1"/>
    </row>
    <row r="4872" spans="1:18" ht="15.75" hidden="1" customHeight="1">
      <c r="A4872" s="1" t="str">
        <f t="shared" si="1"/>
        <v/>
      </c>
      <c r="B4872" s="1"/>
      <c r="C4872" s="38" t="str">
        <f>IF('TSA Input'!J4847="","",IF('TSA Input'!J4847="Yes",'TSA Input'!B4847,"Ineligible"))</f>
        <v/>
      </c>
      <c r="D4872" s="39" t="str">
        <f>IF('TSA Input'!J4847="","",IF('TSA Input'!J4847="Yes",'TSA Input'!H4847,""))</f>
        <v/>
      </c>
      <c r="E4872" s="40" t="str">
        <f>IF('TSA Input'!J4847="","",IF('TSA Input'!J4847="Yes",'TSA Input'!G4847,""))</f>
        <v/>
      </c>
      <c r="F4872" s="42" t="str">
        <f>IF('TSA Input'!J4847="","",IF('TSA Input'!J4847="Yes",'TSA Input'!C4847,""))</f>
        <v/>
      </c>
      <c r="G4872" s="43" t="str">
        <f>IF('TSA Input'!J4847="","",IF('TSA Input'!J4847="Yes",'TSA Input'!I4847,""))</f>
        <v/>
      </c>
      <c r="H4872" s="43" t="str">
        <f>IF('TSA Input'!J4847="","",IF('TSA Input'!J4847="Yes",'TSA Input'!E4847,""))</f>
        <v/>
      </c>
      <c r="I4872" s="45" t="str">
        <f t="shared" si="2"/>
        <v/>
      </c>
      <c r="J4872" s="146" t="str">
        <f>IF('TSA Input'!$J4847="","",IF('TSA Input'!$J4847="Yes",'TSA Input'!$C4847,""))</f>
        <v/>
      </c>
      <c r="K4872" s="147" t="str">
        <f>IF('TSA Input'!$J4847="","",IF('TSA Input'!$J4847="Yes",'TSA Input'!$I4847,""))</f>
        <v/>
      </c>
      <c r="L4872" s="147" t="str">
        <f>IF('TSA Input'!$J4847="","",IF('TSA Input'!$J4847="Yes",'TSA Input'!$E4847,""))</f>
        <v/>
      </c>
      <c r="M4872" s="45" t="str">
        <f t="shared" si="3"/>
        <v/>
      </c>
      <c r="N4872" s="48"/>
      <c r="O4872" s="49"/>
      <c r="P4872" s="148" t="s">
        <v>31</v>
      </c>
      <c r="Q4872" s="149" t="s">
        <v>31</v>
      </c>
      <c r="R4872" s="1"/>
    </row>
    <row r="4873" spans="1:18" ht="15.75" hidden="1" customHeight="1">
      <c r="A4873" s="1" t="str">
        <f t="shared" si="1"/>
        <v/>
      </c>
      <c r="B4873" s="1"/>
      <c r="C4873" s="38" t="str">
        <f>IF('TSA Input'!J4848="","",IF('TSA Input'!J4848="Yes",'TSA Input'!B4848,"Ineligible"))</f>
        <v/>
      </c>
      <c r="D4873" s="39" t="str">
        <f>IF('TSA Input'!J4848="","",IF('TSA Input'!J4848="Yes",'TSA Input'!H4848,""))</f>
        <v/>
      </c>
      <c r="E4873" s="40" t="str">
        <f>IF('TSA Input'!J4848="","",IF('TSA Input'!J4848="Yes",'TSA Input'!G4848,""))</f>
        <v/>
      </c>
      <c r="F4873" s="42" t="str">
        <f>IF('TSA Input'!J4848="","",IF('TSA Input'!J4848="Yes",'TSA Input'!C4848,""))</f>
        <v/>
      </c>
      <c r="G4873" s="43" t="str">
        <f>IF('TSA Input'!J4848="","",IF('TSA Input'!J4848="Yes",'TSA Input'!I4848,""))</f>
        <v/>
      </c>
      <c r="H4873" s="43" t="str">
        <f>IF('TSA Input'!J4848="","",IF('TSA Input'!J4848="Yes",'TSA Input'!E4848,""))</f>
        <v/>
      </c>
      <c r="I4873" s="45" t="str">
        <f t="shared" si="2"/>
        <v/>
      </c>
      <c r="J4873" s="146" t="str">
        <f>IF('TSA Input'!$J4848="","",IF('TSA Input'!$J4848="Yes",'TSA Input'!$C4848,""))</f>
        <v/>
      </c>
      <c r="K4873" s="147" t="str">
        <f>IF('TSA Input'!$J4848="","",IF('TSA Input'!$J4848="Yes",'TSA Input'!$I4848,""))</f>
        <v/>
      </c>
      <c r="L4873" s="147" t="str">
        <f>IF('TSA Input'!$J4848="","",IF('TSA Input'!$J4848="Yes",'TSA Input'!$E4848,""))</f>
        <v/>
      </c>
      <c r="M4873" s="45" t="str">
        <f t="shared" si="3"/>
        <v/>
      </c>
      <c r="N4873" s="48"/>
      <c r="O4873" s="49"/>
      <c r="P4873" s="148" t="s">
        <v>31</v>
      </c>
      <c r="Q4873" s="149" t="s">
        <v>31</v>
      </c>
      <c r="R4873" s="1"/>
    </row>
    <row r="4874" spans="1:18" ht="15.75" hidden="1" customHeight="1">
      <c r="A4874" s="1" t="str">
        <f t="shared" si="1"/>
        <v/>
      </c>
      <c r="B4874" s="1"/>
      <c r="C4874" s="38" t="str">
        <f>IF('TSA Input'!J4849="","",IF('TSA Input'!J4849="Yes",'TSA Input'!B4849,"Ineligible"))</f>
        <v/>
      </c>
      <c r="D4874" s="39" t="str">
        <f>IF('TSA Input'!J4849="","",IF('TSA Input'!J4849="Yes",'TSA Input'!H4849,""))</f>
        <v/>
      </c>
      <c r="E4874" s="40" t="str">
        <f>IF('TSA Input'!J4849="","",IF('TSA Input'!J4849="Yes",'TSA Input'!G4849,""))</f>
        <v/>
      </c>
      <c r="F4874" s="42" t="str">
        <f>IF('TSA Input'!J4849="","",IF('TSA Input'!J4849="Yes",'TSA Input'!C4849,""))</f>
        <v/>
      </c>
      <c r="G4874" s="43" t="str">
        <f>IF('TSA Input'!J4849="","",IF('TSA Input'!J4849="Yes",'TSA Input'!I4849,""))</f>
        <v/>
      </c>
      <c r="H4874" s="43" t="str">
        <f>IF('TSA Input'!J4849="","",IF('TSA Input'!J4849="Yes",'TSA Input'!E4849,""))</f>
        <v/>
      </c>
      <c r="I4874" s="45" t="str">
        <f t="shared" si="2"/>
        <v/>
      </c>
      <c r="J4874" s="146" t="str">
        <f>IF('TSA Input'!$J4849="","",IF('TSA Input'!$J4849="Yes",'TSA Input'!$C4849,""))</f>
        <v/>
      </c>
      <c r="K4874" s="147" t="str">
        <f>IF('TSA Input'!$J4849="","",IF('TSA Input'!$J4849="Yes",'TSA Input'!$I4849,""))</f>
        <v/>
      </c>
      <c r="L4874" s="147" t="str">
        <f>IF('TSA Input'!$J4849="","",IF('TSA Input'!$J4849="Yes",'TSA Input'!$E4849,""))</f>
        <v/>
      </c>
      <c r="M4874" s="45" t="str">
        <f t="shared" si="3"/>
        <v/>
      </c>
      <c r="N4874" s="48"/>
      <c r="O4874" s="49"/>
      <c r="P4874" s="148" t="s">
        <v>31</v>
      </c>
      <c r="Q4874" s="149" t="s">
        <v>31</v>
      </c>
      <c r="R4874" s="1"/>
    </row>
    <row r="4875" spans="1:18" ht="15.75" hidden="1" customHeight="1">
      <c r="A4875" s="1" t="str">
        <f t="shared" si="1"/>
        <v/>
      </c>
      <c r="B4875" s="1"/>
      <c r="C4875" s="38" t="str">
        <f>IF('TSA Input'!J4850="","",IF('TSA Input'!J4850="Yes",'TSA Input'!B4850,"Ineligible"))</f>
        <v/>
      </c>
      <c r="D4875" s="39" t="str">
        <f>IF('TSA Input'!J4850="","",IF('TSA Input'!J4850="Yes",'TSA Input'!H4850,""))</f>
        <v/>
      </c>
      <c r="E4875" s="40" t="str">
        <f>IF('TSA Input'!J4850="","",IF('TSA Input'!J4850="Yes",'TSA Input'!G4850,""))</f>
        <v/>
      </c>
      <c r="F4875" s="42" t="str">
        <f>IF('TSA Input'!J4850="","",IF('TSA Input'!J4850="Yes",'TSA Input'!C4850,""))</f>
        <v/>
      </c>
      <c r="G4875" s="43" t="str">
        <f>IF('TSA Input'!J4850="","",IF('TSA Input'!J4850="Yes",'TSA Input'!I4850,""))</f>
        <v/>
      </c>
      <c r="H4875" s="43" t="str">
        <f>IF('TSA Input'!J4850="","",IF('TSA Input'!J4850="Yes",'TSA Input'!E4850,""))</f>
        <v/>
      </c>
      <c r="I4875" s="45" t="str">
        <f t="shared" si="2"/>
        <v/>
      </c>
      <c r="J4875" s="146" t="str">
        <f>IF('TSA Input'!$J4850="","",IF('TSA Input'!$J4850="Yes",'TSA Input'!$C4850,""))</f>
        <v/>
      </c>
      <c r="K4875" s="147" t="str">
        <f>IF('TSA Input'!$J4850="","",IF('TSA Input'!$J4850="Yes",'TSA Input'!$I4850,""))</f>
        <v/>
      </c>
      <c r="L4875" s="147" t="str">
        <f>IF('TSA Input'!$J4850="","",IF('TSA Input'!$J4850="Yes",'TSA Input'!$E4850,""))</f>
        <v/>
      </c>
      <c r="M4875" s="45" t="str">
        <f t="shared" si="3"/>
        <v/>
      </c>
      <c r="N4875" s="48"/>
      <c r="O4875" s="49"/>
      <c r="P4875" s="148" t="s">
        <v>31</v>
      </c>
      <c r="Q4875" s="149" t="s">
        <v>31</v>
      </c>
      <c r="R4875" s="1"/>
    </row>
    <row r="4876" spans="1:18" ht="15.75" hidden="1" customHeight="1">
      <c r="A4876" s="1" t="str">
        <f t="shared" si="1"/>
        <v/>
      </c>
      <c r="B4876" s="1"/>
      <c r="C4876" s="38" t="str">
        <f>IF('TSA Input'!J4851="","",IF('TSA Input'!J4851="Yes",'TSA Input'!B4851,"Ineligible"))</f>
        <v/>
      </c>
      <c r="D4876" s="39" t="str">
        <f>IF('TSA Input'!J4851="","",IF('TSA Input'!J4851="Yes",'TSA Input'!H4851,""))</f>
        <v/>
      </c>
      <c r="E4876" s="40" t="str">
        <f>IF('TSA Input'!J4851="","",IF('TSA Input'!J4851="Yes",'TSA Input'!G4851,""))</f>
        <v/>
      </c>
      <c r="F4876" s="42" t="str">
        <f>IF('TSA Input'!J4851="","",IF('TSA Input'!J4851="Yes",'TSA Input'!C4851,""))</f>
        <v/>
      </c>
      <c r="G4876" s="43" t="str">
        <f>IF('TSA Input'!J4851="","",IF('TSA Input'!J4851="Yes",'TSA Input'!I4851,""))</f>
        <v/>
      </c>
      <c r="H4876" s="43" t="str">
        <f>IF('TSA Input'!J4851="","",IF('TSA Input'!J4851="Yes",'TSA Input'!E4851,""))</f>
        <v/>
      </c>
      <c r="I4876" s="45" t="str">
        <f t="shared" si="2"/>
        <v/>
      </c>
      <c r="J4876" s="146" t="str">
        <f>IF('TSA Input'!$J4851="","",IF('TSA Input'!$J4851="Yes",'TSA Input'!$C4851,""))</f>
        <v/>
      </c>
      <c r="K4876" s="147" t="str">
        <f>IF('TSA Input'!$J4851="","",IF('TSA Input'!$J4851="Yes",'TSA Input'!$I4851,""))</f>
        <v/>
      </c>
      <c r="L4876" s="147" t="str">
        <f>IF('TSA Input'!$J4851="","",IF('TSA Input'!$J4851="Yes",'TSA Input'!$E4851,""))</f>
        <v/>
      </c>
      <c r="M4876" s="45" t="str">
        <f t="shared" si="3"/>
        <v/>
      </c>
      <c r="N4876" s="48"/>
      <c r="O4876" s="49"/>
      <c r="P4876" s="148" t="s">
        <v>31</v>
      </c>
      <c r="Q4876" s="149" t="s">
        <v>31</v>
      </c>
      <c r="R4876" s="1"/>
    </row>
    <row r="4877" spans="1:18" ht="15.75" hidden="1" customHeight="1">
      <c r="A4877" s="1" t="str">
        <f t="shared" si="1"/>
        <v/>
      </c>
      <c r="B4877" s="1"/>
      <c r="C4877" s="38" t="str">
        <f>IF('TSA Input'!J4852="","",IF('TSA Input'!J4852="Yes",'TSA Input'!B4852,"Ineligible"))</f>
        <v/>
      </c>
      <c r="D4877" s="39" t="str">
        <f>IF('TSA Input'!J4852="","",IF('TSA Input'!J4852="Yes",'TSA Input'!H4852,""))</f>
        <v/>
      </c>
      <c r="E4877" s="40" t="str">
        <f>IF('TSA Input'!J4852="","",IF('TSA Input'!J4852="Yes",'TSA Input'!G4852,""))</f>
        <v/>
      </c>
      <c r="F4877" s="42" t="str">
        <f>IF('TSA Input'!J4852="","",IF('TSA Input'!J4852="Yes",'TSA Input'!C4852,""))</f>
        <v/>
      </c>
      <c r="G4877" s="43" t="str">
        <f>IF('TSA Input'!J4852="","",IF('TSA Input'!J4852="Yes",'TSA Input'!I4852,""))</f>
        <v/>
      </c>
      <c r="H4877" s="43" t="str">
        <f>IF('TSA Input'!J4852="","",IF('TSA Input'!J4852="Yes",'TSA Input'!E4852,""))</f>
        <v/>
      </c>
      <c r="I4877" s="45" t="str">
        <f t="shared" si="2"/>
        <v/>
      </c>
      <c r="J4877" s="146" t="str">
        <f>IF('TSA Input'!$J4852="","",IF('TSA Input'!$J4852="Yes",'TSA Input'!$C4852,""))</f>
        <v/>
      </c>
      <c r="K4877" s="147" t="str">
        <f>IF('TSA Input'!$J4852="","",IF('TSA Input'!$J4852="Yes",'TSA Input'!$I4852,""))</f>
        <v/>
      </c>
      <c r="L4877" s="147" t="str">
        <f>IF('TSA Input'!$J4852="","",IF('TSA Input'!$J4852="Yes",'TSA Input'!$E4852,""))</f>
        <v/>
      </c>
      <c r="M4877" s="45" t="str">
        <f t="shared" si="3"/>
        <v/>
      </c>
      <c r="N4877" s="48"/>
      <c r="O4877" s="49"/>
      <c r="P4877" s="148" t="s">
        <v>31</v>
      </c>
      <c r="Q4877" s="149" t="s">
        <v>31</v>
      </c>
      <c r="R4877" s="1"/>
    </row>
    <row r="4878" spans="1:18" ht="15.75" hidden="1" customHeight="1">
      <c r="A4878" s="1" t="str">
        <f t="shared" si="1"/>
        <v/>
      </c>
      <c r="B4878" s="1"/>
      <c r="C4878" s="38" t="str">
        <f>IF('TSA Input'!J4853="","",IF('TSA Input'!J4853="Yes",'TSA Input'!B4853,"Ineligible"))</f>
        <v/>
      </c>
      <c r="D4878" s="39" t="str">
        <f>IF('TSA Input'!J4853="","",IF('TSA Input'!J4853="Yes",'TSA Input'!H4853,""))</f>
        <v/>
      </c>
      <c r="E4878" s="40" t="str">
        <f>IF('TSA Input'!J4853="","",IF('TSA Input'!J4853="Yes",'TSA Input'!G4853,""))</f>
        <v/>
      </c>
      <c r="F4878" s="42" t="str">
        <f>IF('TSA Input'!J4853="","",IF('TSA Input'!J4853="Yes",'TSA Input'!C4853,""))</f>
        <v/>
      </c>
      <c r="G4878" s="43" t="str">
        <f>IF('TSA Input'!J4853="","",IF('TSA Input'!J4853="Yes",'TSA Input'!I4853,""))</f>
        <v/>
      </c>
      <c r="H4878" s="43" t="str">
        <f>IF('TSA Input'!J4853="","",IF('TSA Input'!J4853="Yes",'TSA Input'!E4853,""))</f>
        <v/>
      </c>
      <c r="I4878" s="45" t="str">
        <f t="shared" si="2"/>
        <v/>
      </c>
      <c r="J4878" s="146" t="str">
        <f>IF('TSA Input'!$J4853="","",IF('TSA Input'!$J4853="Yes",'TSA Input'!$C4853,""))</f>
        <v/>
      </c>
      <c r="K4878" s="147" t="str">
        <f>IF('TSA Input'!$J4853="","",IF('TSA Input'!$J4853="Yes",'TSA Input'!$I4853,""))</f>
        <v/>
      </c>
      <c r="L4878" s="147" t="str">
        <f>IF('TSA Input'!$J4853="","",IF('TSA Input'!$J4853="Yes",'TSA Input'!$E4853,""))</f>
        <v/>
      </c>
      <c r="M4878" s="45" t="str">
        <f t="shared" si="3"/>
        <v/>
      </c>
      <c r="N4878" s="48"/>
      <c r="O4878" s="49"/>
      <c r="P4878" s="148" t="s">
        <v>31</v>
      </c>
      <c r="Q4878" s="149" t="s">
        <v>31</v>
      </c>
      <c r="R4878" s="1"/>
    </row>
    <row r="4879" spans="1:18" ht="15.75" hidden="1" customHeight="1">
      <c r="A4879" s="1" t="str">
        <f t="shared" si="1"/>
        <v/>
      </c>
      <c r="B4879" s="1"/>
      <c r="C4879" s="38" t="str">
        <f>IF('TSA Input'!J4854="","",IF('TSA Input'!J4854="Yes",'TSA Input'!B4854,"Ineligible"))</f>
        <v/>
      </c>
      <c r="D4879" s="39" t="str">
        <f>IF('TSA Input'!J4854="","",IF('TSA Input'!J4854="Yes",'TSA Input'!H4854,""))</f>
        <v/>
      </c>
      <c r="E4879" s="40" t="str">
        <f>IF('TSA Input'!J4854="","",IF('TSA Input'!J4854="Yes",'TSA Input'!G4854,""))</f>
        <v/>
      </c>
      <c r="F4879" s="42" t="str">
        <f>IF('TSA Input'!J4854="","",IF('TSA Input'!J4854="Yes",'TSA Input'!C4854,""))</f>
        <v/>
      </c>
      <c r="G4879" s="43" t="str">
        <f>IF('TSA Input'!J4854="","",IF('TSA Input'!J4854="Yes",'TSA Input'!I4854,""))</f>
        <v/>
      </c>
      <c r="H4879" s="43" t="str">
        <f>IF('TSA Input'!J4854="","",IF('TSA Input'!J4854="Yes",'TSA Input'!E4854,""))</f>
        <v/>
      </c>
      <c r="I4879" s="45" t="str">
        <f t="shared" si="2"/>
        <v/>
      </c>
      <c r="J4879" s="146" t="str">
        <f>IF('TSA Input'!$J4854="","",IF('TSA Input'!$J4854="Yes",'TSA Input'!$C4854,""))</f>
        <v/>
      </c>
      <c r="K4879" s="147" t="str">
        <f>IF('TSA Input'!$J4854="","",IF('TSA Input'!$J4854="Yes",'TSA Input'!$I4854,""))</f>
        <v/>
      </c>
      <c r="L4879" s="147" t="str">
        <f>IF('TSA Input'!$J4854="","",IF('TSA Input'!$J4854="Yes",'TSA Input'!$E4854,""))</f>
        <v/>
      </c>
      <c r="M4879" s="45" t="str">
        <f t="shared" si="3"/>
        <v/>
      </c>
      <c r="N4879" s="48"/>
      <c r="O4879" s="49"/>
      <c r="P4879" s="148" t="s">
        <v>31</v>
      </c>
      <c r="Q4879" s="149" t="s">
        <v>31</v>
      </c>
      <c r="R4879" s="1"/>
    </row>
    <row r="4880" spans="1:18" ht="15.75" hidden="1" customHeight="1">
      <c r="A4880" s="1" t="str">
        <f t="shared" si="1"/>
        <v/>
      </c>
      <c r="B4880" s="1"/>
      <c r="C4880" s="38" t="str">
        <f>IF('TSA Input'!J4855="","",IF('TSA Input'!J4855="Yes",'TSA Input'!B4855,"Ineligible"))</f>
        <v/>
      </c>
      <c r="D4880" s="39" t="str">
        <f>IF('TSA Input'!J4855="","",IF('TSA Input'!J4855="Yes",'TSA Input'!H4855,""))</f>
        <v/>
      </c>
      <c r="E4880" s="40" t="str">
        <f>IF('TSA Input'!J4855="","",IF('TSA Input'!J4855="Yes",'TSA Input'!G4855,""))</f>
        <v/>
      </c>
      <c r="F4880" s="42" t="str">
        <f>IF('TSA Input'!J4855="","",IF('TSA Input'!J4855="Yes",'TSA Input'!C4855,""))</f>
        <v/>
      </c>
      <c r="G4880" s="43" t="str">
        <f>IF('TSA Input'!J4855="","",IF('TSA Input'!J4855="Yes",'TSA Input'!I4855,""))</f>
        <v/>
      </c>
      <c r="H4880" s="43" t="str">
        <f>IF('TSA Input'!J4855="","",IF('TSA Input'!J4855="Yes",'TSA Input'!E4855,""))</f>
        <v/>
      </c>
      <c r="I4880" s="45" t="str">
        <f t="shared" si="2"/>
        <v/>
      </c>
      <c r="J4880" s="146" t="str">
        <f>IF('TSA Input'!$J4855="","",IF('TSA Input'!$J4855="Yes",'TSA Input'!$C4855,""))</f>
        <v/>
      </c>
      <c r="K4880" s="147" t="str">
        <f>IF('TSA Input'!$J4855="","",IF('TSA Input'!$J4855="Yes",'TSA Input'!$I4855,""))</f>
        <v/>
      </c>
      <c r="L4880" s="147" t="str">
        <f>IF('TSA Input'!$J4855="","",IF('TSA Input'!$J4855="Yes",'TSA Input'!$E4855,""))</f>
        <v/>
      </c>
      <c r="M4880" s="45" t="str">
        <f t="shared" si="3"/>
        <v/>
      </c>
      <c r="N4880" s="48"/>
      <c r="O4880" s="49"/>
      <c r="P4880" s="148" t="s">
        <v>31</v>
      </c>
      <c r="Q4880" s="149" t="s">
        <v>31</v>
      </c>
      <c r="R4880" s="1"/>
    </row>
    <row r="4881" spans="1:18" ht="15.75" hidden="1" customHeight="1">
      <c r="A4881" s="1" t="str">
        <f t="shared" si="1"/>
        <v/>
      </c>
      <c r="B4881" s="1"/>
      <c r="C4881" s="38" t="str">
        <f>IF('TSA Input'!J4856="","",IF('TSA Input'!J4856="Yes",'TSA Input'!B4856,"Ineligible"))</f>
        <v/>
      </c>
      <c r="D4881" s="39" t="str">
        <f>IF('TSA Input'!J4856="","",IF('TSA Input'!J4856="Yes",'TSA Input'!H4856,""))</f>
        <v/>
      </c>
      <c r="E4881" s="40" t="str">
        <f>IF('TSA Input'!J4856="","",IF('TSA Input'!J4856="Yes",'TSA Input'!G4856,""))</f>
        <v/>
      </c>
      <c r="F4881" s="42" t="str">
        <f>IF('TSA Input'!J4856="","",IF('TSA Input'!J4856="Yes",'TSA Input'!C4856,""))</f>
        <v/>
      </c>
      <c r="G4881" s="43" t="str">
        <f>IF('TSA Input'!J4856="","",IF('TSA Input'!J4856="Yes",'TSA Input'!I4856,""))</f>
        <v/>
      </c>
      <c r="H4881" s="43" t="str">
        <f>IF('TSA Input'!J4856="","",IF('TSA Input'!J4856="Yes",'TSA Input'!E4856,""))</f>
        <v/>
      </c>
      <c r="I4881" s="45" t="str">
        <f t="shared" si="2"/>
        <v/>
      </c>
      <c r="J4881" s="146" t="str">
        <f>IF('TSA Input'!$J4856="","",IF('TSA Input'!$J4856="Yes",'TSA Input'!$C4856,""))</f>
        <v/>
      </c>
      <c r="K4881" s="147" t="str">
        <f>IF('TSA Input'!$J4856="","",IF('TSA Input'!$J4856="Yes",'TSA Input'!$I4856,""))</f>
        <v/>
      </c>
      <c r="L4881" s="147" t="str">
        <f>IF('TSA Input'!$J4856="","",IF('TSA Input'!$J4856="Yes",'TSA Input'!$E4856,""))</f>
        <v/>
      </c>
      <c r="M4881" s="45" t="str">
        <f t="shared" si="3"/>
        <v/>
      </c>
      <c r="N4881" s="48"/>
      <c r="O4881" s="49"/>
      <c r="P4881" s="148" t="s">
        <v>31</v>
      </c>
      <c r="Q4881" s="149" t="s">
        <v>31</v>
      </c>
      <c r="R4881" s="1"/>
    </row>
    <row r="4882" spans="1:18" ht="15.75" hidden="1" customHeight="1">
      <c r="A4882" s="1" t="str">
        <f t="shared" si="1"/>
        <v/>
      </c>
      <c r="B4882" s="1"/>
      <c r="C4882" s="38" t="str">
        <f>IF('TSA Input'!J4857="","",IF('TSA Input'!J4857="Yes",'TSA Input'!B4857,"Ineligible"))</f>
        <v/>
      </c>
      <c r="D4882" s="39" t="str">
        <f>IF('TSA Input'!J4857="","",IF('TSA Input'!J4857="Yes",'TSA Input'!H4857,""))</f>
        <v/>
      </c>
      <c r="E4882" s="40" t="str">
        <f>IF('TSA Input'!J4857="","",IF('TSA Input'!J4857="Yes",'TSA Input'!G4857,""))</f>
        <v/>
      </c>
      <c r="F4882" s="42" t="str">
        <f>IF('TSA Input'!J4857="","",IF('TSA Input'!J4857="Yes",'TSA Input'!C4857,""))</f>
        <v/>
      </c>
      <c r="G4882" s="43" t="str">
        <f>IF('TSA Input'!J4857="","",IF('TSA Input'!J4857="Yes",'TSA Input'!I4857,""))</f>
        <v/>
      </c>
      <c r="H4882" s="43" t="str">
        <f>IF('TSA Input'!J4857="","",IF('TSA Input'!J4857="Yes",'TSA Input'!E4857,""))</f>
        <v/>
      </c>
      <c r="I4882" s="45" t="str">
        <f t="shared" si="2"/>
        <v/>
      </c>
      <c r="J4882" s="146" t="str">
        <f>IF('TSA Input'!$J4857="","",IF('TSA Input'!$J4857="Yes",'TSA Input'!$C4857,""))</f>
        <v/>
      </c>
      <c r="K4882" s="147" t="str">
        <f>IF('TSA Input'!$J4857="","",IF('TSA Input'!$J4857="Yes",'TSA Input'!$I4857,""))</f>
        <v/>
      </c>
      <c r="L4882" s="147" t="str">
        <f>IF('TSA Input'!$J4857="","",IF('TSA Input'!$J4857="Yes",'TSA Input'!$E4857,""))</f>
        <v/>
      </c>
      <c r="M4882" s="45" t="str">
        <f t="shared" si="3"/>
        <v/>
      </c>
      <c r="N4882" s="48"/>
      <c r="O4882" s="49"/>
      <c r="P4882" s="148" t="s">
        <v>31</v>
      </c>
      <c r="Q4882" s="149" t="s">
        <v>31</v>
      </c>
      <c r="R4882" s="1"/>
    </row>
    <row r="4883" spans="1:18" ht="15.75" hidden="1" customHeight="1">
      <c r="A4883" s="1" t="str">
        <f t="shared" si="1"/>
        <v/>
      </c>
      <c r="B4883" s="1"/>
      <c r="C4883" s="38" t="str">
        <f>IF('TSA Input'!J4858="","",IF('TSA Input'!J4858="Yes",'TSA Input'!B4858,"Ineligible"))</f>
        <v/>
      </c>
      <c r="D4883" s="39" t="str">
        <f>IF('TSA Input'!J4858="","",IF('TSA Input'!J4858="Yes",'TSA Input'!H4858,""))</f>
        <v/>
      </c>
      <c r="E4883" s="40" t="str">
        <f>IF('TSA Input'!J4858="","",IF('TSA Input'!J4858="Yes",'TSA Input'!G4858,""))</f>
        <v/>
      </c>
      <c r="F4883" s="42" t="str">
        <f>IF('TSA Input'!J4858="","",IF('TSA Input'!J4858="Yes",'TSA Input'!C4858,""))</f>
        <v/>
      </c>
      <c r="G4883" s="43" t="str">
        <f>IF('TSA Input'!J4858="","",IF('TSA Input'!J4858="Yes",'TSA Input'!I4858,""))</f>
        <v/>
      </c>
      <c r="H4883" s="43" t="str">
        <f>IF('TSA Input'!J4858="","",IF('TSA Input'!J4858="Yes",'TSA Input'!E4858,""))</f>
        <v/>
      </c>
      <c r="I4883" s="45" t="str">
        <f t="shared" si="2"/>
        <v/>
      </c>
      <c r="J4883" s="146" t="str">
        <f>IF('TSA Input'!$J4858="","",IF('TSA Input'!$J4858="Yes",'TSA Input'!$C4858,""))</f>
        <v/>
      </c>
      <c r="K4883" s="147" t="str">
        <f>IF('TSA Input'!$J4858="","",IF('TSA Input'!$J4858="Yes",'TSA Input'!$I4858,""))</f>
        <v/>
      </c>
      <c r="L4883" s="147" t="str">
        <f>IF('TSA Input'!$J4858="","",IF('TSA Input'!$J4858="Yes",'TSA Input'!$E4858,""))</f>
        <v/>
      </c>
      <c r="M4883" s="45" t="str">
        <f t="shared" si="3"/>
        <v/>
      </c>
      <c r="N4883" s="48"/>
      <c r="O4883" s="49"/>
      <c r="P4883" s="148" t="s">
        <v>31</v>
      </c>
      <c r="Q4883" s="149" t="s">
        <v>31</v>
      </c>
      <c r="R4883" s="1"/>
    </row>
    <row r="4884" spans="1:18" ht="15.75" hidden="1" customHeight="1">
      <c r="A4884" s="1" t="str">
        <f t="shared" si="1"/>
        <v/>
      </c>
      <c r="B4884" s="1"/>
      <c r="C4884" s="38" t="str">
        <f>IF('TSA Input'!J4859="","",IF('TSA Input'!J4859="Yes",'TSA Input'!B4859,"Ineligible"))</f>
        <v/>
      </c>
      <c r="D4884" s="39" t="str">
        <f>IF('TSA Input'!J4859="","",IF('TSA Input'!J4859="Yes",'TSA Input'!H4859,""))</f>
        <v/>
      </c>
      <c r="E4884" s="40" t="str">
        <f>IF('TSA Input'!J4859="","",IF('TSA Input'!J4859="Yes",'TSA Input'!G4859,""))</f>
        <v/>
      </c>
      <c r="F4884" s="42" t="str">
        <f>IF('TSA Input'!J4859="","",IF('TSA Input'!J4859="Yes",'TSA Input'!C4859,""))</f>
        <v/>
      </c>
      <c r="G4884" s="43" t="str">
        <f>IF('TSA Input'!J4859="","",IF('TSA Input'!J4859="Yes",'TSA Input'!I4859,""))</f>
        <v/>
      </c>
      <c r="H4884" s="43" t="str">
        <f>IF('TSA Input'!J4859="","",IF('TSA Input'!J4859="Yes",'TSA Input'!E4859,""))</f>
        <v/>
      </c>
      <c r="I4884" s="45" t="str">
        <f t="shared" si="2"/>
        <v/>
      </c>
      <c r="J4884" s="146" t="str">
        <f>IF('TSA Input'!$J4859="","",IF('TSA Input'!$J4859="Yes",'TSA Input'!$C4859,""))</f>
        <v/>
      </c>
      <c r="K4884" s="147" t="str">
        <f>IF('TSA Input'!$J4859="","",IF('TSA Input'!$J4859="Yes",'TSA Input'!$I4859,""))</f>
        <v/>
      </c>
      <c r="L4884" s="147" t="str">
        <f>IF('TSA Input'!$J4859="","",IF('TSA Input'!$J4859="Yes",'TSA Input'!$E4859,""))</f>
        <v/>
      </c>
      <c r="M4884" s="45" t="str">
        <f t="shared" si="3"/>
        <v/>
      </c>
      <c r="N4884" s="48"/>
      <c r="O4884" s="49"/>
      <c r="P4884" s="148" t="s">
        <v>31</v>
      </c>
      <c r="Q4884" s="149" t="s">
        <v>31</v>
      </c>
      <c r="R4884" s="1"/>
    </row>
    <row r="4885" spans="1:18" ht="15.75" hidden="1" customHeight="1">
      <c r="A4885" s="1" t="str">
        <f t="shared" si="1"/>
        <v/>
      </c>
      <c r="B4885" s="1"/>
      <c r="C4885" s="38" t="str">
        <f>IF('TSA Input'!J4860="","",IF('TSA Input'!J4860="Yes",'TSA Input'!B4860,"Ineligible"))</f>
        <v/>
      </c>
      <c r="D4885" s="39" t="str">
        <f>IF('TSA Input'!J4860="","",IF('TSA Input'!J4860="Yes",'TSA Input'!H4860,""))</f>
        <v/>
      </c>
      <c r="E4885" s="40" t="str">
        <f>IF('TSA Input'!J4860="","",IF('TSA Input'!J4860="Yes",'TSA Input'!G4860,""))</f>
        <v/>
      </c>
      <c r="F4885" s="42" t="str">
        <f>IF('TSA Input'!J4860="","",IF('TSA Input'!J4860="Yes",'TSA Input'!C4860,""))</f>
        <v/>
      </c>
      <c r="G4885" s="43" t="str">
        <f>IF('TSA Input'!J4860="","",IF('TSA Input'!J4860="Yes",'TSA Input'!I4860,""))</f>
        <v/>
      </c>
      <c r="H4885" s="43" t="str">
        <f>IF('TSA Input'!J4860="","",IF('TSA Input'!J4860="Yes",'TSA Input'!E4860,""))</f>
        <v/>
      </c>
      <c r="I4885" s="45" t="str">
        <f t="shared" si="2"/>
        <v/>
      </c>
      <c r="J4885" s="146" t="str">
        <f>IF('TSA Input'!$J4860="","",IF('TSA Input'!$J4860="Yes",'TSA Input'!$C4860,""))</f>
        <v/>
      </c>
      <c r="K4885" s="147" t="str">
        <f>IF('TSA Input'!$J4860="","",IF('TSA Input'!$J4860="Yes",'TSA Input'!$I4860,""))</f>
        <v/>
      </c>
      <c r="L4885" s="147" t="str">
        <f>IF('TSA Input'!$J4860="","",IF('TSA Input'!$J4860="Yes",'TSA Input'!$E4860,""))</f>
        <v/>
      </c>
      <c r="M4885" s="45" t="str">
        <f t="shared" si="3"/>
        <v/>
      </c>
      <c r="N4885" s="48"/>
      <c r="O4885" s="49"/>
      <c r="P4885" s="148" t="s">
        <v>31</v>
      </c>
      <c r="Q4885" s="149" t="s">
        <v>31</v>
      </c>
      <c r="R4885" s="1"/>
    </row>
    <row r="4886" spans="1:18" ht="15.75" hidden="1" customHeight="1">
      <c r="A4886" s="1" t="str">
        <f t="shared" si="1"/>
        <v/>
      </c>
      <c r="B4886" s="1"/>
      <c r="C4886" s="38" t="str">
        <f>IF('TSA Input'!J4861="","",IF('TSA Input'!J4861="Yes",'TSA Input'!B4861,"Ineligible"))</f>
        <v/>
      </c>
      <c r="D4886" s="39" t="str">
        <f>IF('TSA Input'!J4861="","",IF('TSA Input'!J4861="Yes",'TSA Input'!H4861,""))</f>
        <v/>
      </c>
      <c r="E4886" s="40" t="str">
        <f>IF('TSA Input'!J4861="","",IF('TSA Input'!J4861="Yes",'TSA Input'!G4861,""))</f>
        <v/>
      </c>
      <c r="F4886" s="42" t="str">
        <f>IF('TSA Input'!J4861="","",IF('TSA Input'!J4861="Yes",'TSA Input'!C4861,""))</f>
        <v/>
      </c>
      <c r="G4886" s="43" t="str">
        <f>IF('TSA Input'!J4861="","",IF('TSA Input'!J4861="Yes",'TSA Input'!I4861,""))</f>
        <v/>
      </c>
      <c r="H4886" s="43" t="str">
        <f>IF('TSA Input'!J4861="","",IF('TSA Input'!J4861="Yes",'TSA Input'!E4861,""))</f>
        <v/>
      </c>
      <c r="I4886" s="45" t="str">
        <f t="shared" si="2"/>
        <v/>
      </c>
      <c r="J4886" s="146" t="str">
        <f>IF('TSA Input'!$J4861="","",IF('TSA Input'!$J4861="Yes",'TSA Input'!$C4861,""))</f>
        <v/>
      </c>
      <c r="K4886" s="147" t="str">
        <f>IF('TSA Input'!$J4861="","",IF('TSA Input'!$J4861="Yes",'TSA Input'!$I4861,""))</f>
        <v/>
      </c>
      <c r="L4886" s="147" t="str">
        <f>IF('TSA Input'!$J4861="","",IF('TSA Input'!$J4861="Yes",'TSA Input'!$E4861,""))</f>
        <v/>
      </c>
      <c r="M4886" s="45" t="str">
        <f t="shared" si="3"/>
        <v/>
      </c>
      <c r="N4886" s="48"/>
      <c r="O4886" s="49"/>
      <c r="P4886" s="148" t="s">
        <v>31</v>
      </c>
      <c r="Q4886" s="149" t="s">
        <v>31</v>
      </c>
      <c r="R4886" s="1"/>
    </row>
    <row r="4887" spans="1:18" ht="15.75" hidden="1" customHeight="1">
      <c r="A4887" s="1" t="str">
        <f t="shared" si="1"/>
        <v/>
      </c>
      <c r="B4887" s="1"/>
      <c r="C4887" s="38" t="str">
        <f>IF('TSA Input'!J4862="","",IF('TSA Input'!J4862="Yes",'TSA Input'!B4862,"Ineligible"))</f>
        <v/>
      </c>
      <c r="D4887" s="39" t="str">
        <f>IF('TSA Input'!J4862="","",IF('TSA Input'!J4862="Yes",'TSA Input'!H4862,""))</f>
        <v/>
      </c>
      <c r="E4887" s="40" t="str">
        <f>IF('TSA Input'!J4862="","",IF('TSA Input'!J4862="Yes",'TSA Input'!G4862,""))</f>
        <v/>
      </c>
      <c r="F4887" s="42" t="str">
        <f>IF('TSA Input'!J4862="","",IF('TSA Input'!J4862="Yes",'TSA Input'!C4862,""))</f>
        <v/>
      </c>
      <c r="G4887" s="43" t="str">
        <f>IF('TSA Input'!J4862="","",IF('TSA Input'!J4862="Yes",'TSA Input'!I4862,""))</f>
        <v/>
      </c>
      <c r="H4887" s="43" t="str">
        <f>IF('TSA Input'!J4862="","",IF('TSA Input'!J4862="Yes",'TSA Input'!E4862,""))</f>
        <v/>
      </c>
      <c r="I4887" s="45" t="str">
        <f t="shared" si="2"/>
        <v/>
      </c>
      <c r="J4887" s="146" t="str">
        <f>IF('TSA Input'!$J4862="","",IF('TSA Input'!$J4862="Yes",'TSA Input'!$C4862,""))</f>
        <v/>
      </c>
      <c r="K4887" s="147" t="str">
        <f>IF('TSA Input'!$J4862="","",IF('TSA Input'!$J4862="Yes",'TSA Input'!$I4862,""))</f>
        <v/>
      </c>
      <c r="L4887" s="147" t="str">
        <f>IF('TSA Input'!$J4862="","",IF('TSA Input'!$J4862="Yes",'TSA Input'!$E4862,""))</f>
        <v/>
      </c>
      <c r="M4887" s="45" t="str">
        <f t="shared" si="3"/>
        <v/>
      </c>
      <c r="N4887" s="48"/>
      <c r="O4887" s="49"/>
      <c r="P4887" s="148" t="s">
        <v>31</v>
      </c>
      <c r="Q4887" s="149" t="s">
        <v>31</v>
      </c>
      <c r="R4887" s="1"/>
    </row>
    <row r="4888" spans="1:18" ht="15.75" hidden="1" customHeight="1">
      <c r="A4888" s="1" t="str">
        <f t="shared" si="1"/>
        <v/>
      </c>
      <c r="B4888" s="1"/>
      <c r="C4888" s="38" t="str">
        <f>IF('TSA Input'!J4863="","",IF('TSA Input'!J4863="Yes",'TSA Input'!B4863,"Ineligible"))</f>
        <v/>
      </c>
      <c r="D4888" s="39" t="str">
        <f>IF('TSA Input'!J4863="","",IF('TSA Input'!J4863="Yes",'TSA Input'!H4863,""))</f>
        <v/>
      </c>
      <c r="E4888" s="40" t="str">
        <f>IF('TSA Input'!J4863="","",IF('TSA Input'!J4863="Yes",'TSA Input'!G4863,""))</f>
        <v/>
      </c>
      <c r="F4888" s="42" t="str">
        <f>IF('TSA Input'!J4863="","",IF('TSA Input'!J4863="Yes",'TSA Input'!C4863,""))</f>
        <v/>
      </c>
      <c r="G4888" s="43" t="str">
        <f>IF('TSA Input'!J4863="","",IF('TSA Input'!J4863="Yes",'TSA Input'!I4863,""))</f>
        <v/>
      </c>
      <c r="H4888" s="43" t="str">
        <f>IF('TSA Input'!J4863="","",IF('TSA Input'!J4863="Yes",'TSA Input'!E4863,""))</f>
        <v/>
      </c>
      <c r="I4888" s="45" t="str">
        <f t="shared" si="2"/>
        <v/>
      </c>
      <c r="J4888" s="146" t="str">
        <f>IF('TSA Input'!$J4863="","",IF('TSA Input'!$J4863="Yes",'TSA Input'!$C4863,""))</f>
        <v/>
      </c>
      <c r="K4888" s="147" t="str">
        <f>IF('TSA Input'!$J4863="","",IF('TSA Input'!$J4863="Yes",'TSA Input'!$I4863,""))</f>
        <v/>
      </c>
      <c r="L4888" s="147" t="str">
        <f>IF('TSA Input'!$J4863="","",IF('TSA Input'!$J4863="Yes",'TSA Input'!$E4863,""))</f>
        <v/>
      </c>
      <c r="M4888" s="45" t="str">
        <f t="shared" si="3"/>
        <v/>
      </c>
      <c r="N4888" s="48"/>
      <c r="O4888" s="49"/>
      <c r="P4888" s="148" t="s">
        <v>31</v>
      </c>
      <c r="Q4888" s="149" t="s">
        <v>31</v>
      </c>
      <c r="R4888" s="1"/>
    </row>
    <row r="4889" spans="1:18" ht="15.75" hidden="1" customHeight="1">
      <c r="A4889" s="1" t="str">
        <f t="shared" si="1"/>
        <v/>
      </c>
      <c r="B4889" s="1"/>
      <c r="C4889" s="38" t="str">
        <f>IF('TSA Input'!J4864="","",IF('TSA Input'!J4864="Yes",'TSA Input'!B4864,"Ineligible"))</f>
        <v/>
      </c>
      <c r="D4889" s="39" t="str">
        <f>IF('TSA Input'!J4864="","",IF('TSA Input'!J4864="Yes",'TSA Input'!H4864,""))</f>
        <v/>
      </c>
      <c r="E4889" s="40" t="str">
        <f>IF('TSA Input'!J4864="","",IF('TSA Input'!J4864="Yes",'TSA Input'!G4864,""))</f>
        <v/>
      </c>
      <c r="F4889" s="42" t="str">
        <f>IF('TSA Input'!J4864="","",IF('TSA Input'!J4864="Yes",'TSA Input'!C4864,""))</f>
        <v/>
      </c>
      <c r="G4889" s="43" t="str">
        <f>IF('TSA Input'!J4864="","",IF('TSA Input'!J4864="Yes",'TSA Input'!I4864,""))</f>
        <v/>
      </c>
      <c r="H4889" s="43" t="str">
        <f>IF('TSA Input'!J4864="","",IF('TSA Input'!J4864="Yes",'TSA Input'!E4864,""))</f>
        <v/>
      </c>
      <c r="I4889" s="45" t="str">
        <f t="shared" si="2"/>
        <v/>
      </c>
      <c r="J4889" s="146" t="str">
        <f>IF('TSA Input'!$J4864="","",IF('TSA Input'!$J4864="Yes",'TSA Input'!$C4864,""))</f>
        <v/>
      </c>
      <c r="K4889" s="147" t="str">
        <f>IF('TSA Input'!$J4864="","",IF('TSA Input'!$J4864="Yes",'TSA Input'!$I4864,""))</f>
        <v/>
      </c>
      <c r="L4889" s="147" t="str">
        <f>IF('TSA Input'!$J4864="","",IF('TSA Input'!$J4864="Yes",'TSA Input'!$E4864,""))</f>
        <v/>
      </c>
      <c r="M4889" s="45" t="str">
        <f t="shared" si="3"/>
        <v/>
      </c>
      <c r="N4889" s="48"/>
      <c r="O4889" s="49"/>
      <c r="P4889" s="148" t="s">
        <v>31</v>
      </c>
      <c r="Q4889" s="149" t="s">
        <v>31</v>
      </c>
      <c r="R4889" s="1"/>
    </row>
    <row r="4890" spans="1:18" ht="15.75" hidden="1" customHeight="1">
      <c r="A4890" s="1" t="str">
        <f t="shared" si="1"/>
        <v/>
      </c>
      <c r="B4890" s="1"/>
      <c r="C4890" s="38" t="str">
        <f>IF('TSA Input'!J4865="","",IF('TSA Input'!J4865="Yes",'TSA Input'!B4865,"Ineligible"))</f>
        <v/>
      </c>
      <c r="D4890" s="39" t="str">
        <f>IF('TSA Input'!J4865="","",IF('TSA Input'!J4865="Yes",'TSA Input'!H4865,""))</f>
        <v/>
      </c>
      <c r="E4890" s="40" t="str">
        <f>IF('TSA Input'!J4865="","",IF('TSA Input'!J4865="Yes",'TSA Input'!G4865,""))</f>
        <v/>
      </c>
      <c r="F4890" s="42" t="str">
        <f>IF('TSA Input'!J4865="","",IF('TSA Input'!J4865="Yes",'TSA Input'!C4865,""))</f>
        <v/>
      </c>
      <c r="G4890" s="43" t="str">
        <f>IF('TSA Input'!J4865="","",IF('TSA Input'!J4865="Yes",'TSA Input'!I4865,""))</f>
        <v/>
      </c>
      <c r="H4890" s="43" t="str">
        <f>IF('TSA Input'!J4865="","",IF('TSA Input'!J4865="Yes",'TSA Input'!E4865,""))</f>
        <v/>
      </c>
      <c r="I4890" s="45" t="str">
        <f t="shared" si="2"/>
        <v/>
      </c>
      <c r="J4890" s="146" t="str">
        <f>IF('TSA Input'!$J4865="","",IF('TSA Input'!$J4865="Yes",'TSA Input'!$C4865,""))</f>
        <v/>
      </c>
      <c r="K4890" s="147" t="str">
        <f>IF('TSA Input'!$J4865="","",IF('TSA Input'!$J4865="Yes",'TSA Input'!$I4865,""))</f>
        <v/>
      </c>
      <c r="L4890" s="147" t="str">
        <f>IF('TSA Input'!$J4865="","",IF('TSA Input'!$J4865="Yes",'TSA Input'!$E4865,""))</f>
        <v/>
      </c>
      <c r="M4890" s="45" t="str">
        <f t="shared" si="3"/>
        <v/>
      </c>
      <c r="N4890" s="48"/>
      <c r="O4890" s="49"/>
      <c r="P4890" s="148" t="s">
        <v>31</v>
      </c>
      <c r="Q4890" s="149" t="s">
        <v>31</v>
      </c>
      <c r="R4890" s="1"/>
    </row>
    <row r="4891" spans="1:18" ht="15.75" hidden="1" customHeight="1">
      <c r="A4891" s="1" t="str">
        <f t="shared" si="1"/>
        <v/>
      </c>
      <c r="B4891" s="1"/>
      <c r="C4891" s="38" t="str">
        <f>IF('TSA Input'!J4866="","",IF('TSA Input'!J4866="Yes",'TSA Input'!B4866,"Ineligible"))</f>
        <v/>
      </c>
      <c r="D4891" s="39" t="str">
        <f>IF('TSA Input'!J4866="","",IF('TSA Input'!J4866="Yes",'TSA Input'!H4866,""))</f>
        <v/>
      </c>
      <c r="E4891" s="40" t="str">
        <f>IF('TSA Input'!J4866="","",IF('TSA Input'!J4866="Yes",'TSA Input'!G4866,""))</f>
        <v/>
      </c>
      <c r="F4891" s="42" t="str">
        <f>IF('TSA Input'!J4866="","",IF('TSA Input'!J4866="Yes",'TSA Input'!C4866,""))</f>
        <v/>
      </c>
      <c r="G4891" s="43" t="str">
        <f>IF('TSA Input'!J4866="","",IF('TSA Input'!J4866="Yes",'TSA Input'!I4866,""))</f>
        <v/>
      </c>
      <c r="H4891" s="43" t="str">
        <f>IF('TSA Input'!J4866="","",IF('TSA Input'!J4866="Yes",'TSA Input'!E4866,""))</f>
        <v/>
      </c>
      <c r="I4891" s="45" t="str">
        <f t="shared" si="2"/>
        <v/>
      </c>
      <c r="J4891" s="146" t="str">
        <f>IF('TSA Input'!$J4866="","",IF('TSA Input'!$J4866="Yes",'TSA Input'!$C4866,""))</f>
        <v/>
      </c>
      <c r="K4891" s="147" t="str">
        <f>IF('TSA Input'!$J4866="","",IF('TSA Input'!$J4866="Yes",'TSA Input'!$I4866,""))</f>
        <v/>
      </c>
      <c r="L4891" s="147" t="str">
        <f>IF('TSA Input'!$J4866="","",IF('TSA Input'!$J4866="Yes",'TSA Input'!$E4866,""))</f>
        <v/>
      </c>
      <c r="M4891" s="45" t="str">
        <f t="shared" si="3"/>
        <v/>
      </c>
      <c r="N4891" s="48"/>
      <c r="O4891" s="49"/>
      <c r="P4891" s="148" t="s">
        <v>31</v>
      </c>
      <c r="Q4891" s="149" t="s">
        <v>31</v>
      </c>
      <c r="R4891" s="1"/>
    </row>
    <row r="4892" spans="1:18" ht="15.75" hidden="1" customHeight="1">
      <c r="A4892" s="1" t="str">
        <f t="shared" si="1"/>
        <v/>
      </c>
      <c r="B4892" s="1"/>
      <c r="C4892" s="38" t="str">
        <f>IF('TSA Input'!J4867="","",IF('TSA Input'!J4867="Yes",'TSA Input'!B4867,"Ineligible"))</f>
        <v/>
      </c>
      <c r="D4892" s="39" t="str">
        <f>IF('TSA Input'!J4867="","",IF('TSA Input'!J4867="Yes",'TSA Input'!H4867,""))</f>
        <v/>
      </c>
      <c r="E4892" s="40" t="str">
        <f>IF('TSA Input'!J4867="","",IF('TSA Input'!J4867="Yes",'TSA Input'!G4867,""))</f>
        <v/>
      </c>
      <c r="F4892" s="42" t="str">
        <f>IF('TSA Input'!J4867="","",IF('TSA Input'!J4867="Yes",'TSA Input'!C4867,""))</f>
        <v/>
      </c>
      <c r="G4892" s="43" t="str">
        <f>IF('TSA Input'!J4867="","",IF('TSA Input'!J4867="Yes",'TSA Input'!I4867,""))</f>
        <v/>
      </c>
      <c r="H4892" s="43" t="str">
        <f>IF('TSA Input'!J4867="","",IF('TSA Input'!J4867="Yes",'TSA Input'!E4867,""))</f>
        <v/>
      </c>
      <c r="I4892" s="45" t="str">
        <f t="shared" si="2"/>
        <v/>
      </c>
      <c r="J4892" s="146" t="str">
        <f>IF('TSA Input'!$J4867="","",IF('TSA Input'!$J4867="Yes",'TSA Input'!$C4867,""))</f>
        <v/>
      </c>
      <c r="K4892" s="147" t="str">
        <f>IF('TSA Input'!$J4867="","",IF('TSA Input'!$J4867="Yes",'TSA Input'!$I4867,""))</f>
        <v/>
      </c>
      <c r="L4892" s="147" t="str">
        <f>IF('TSA Input'!$J4867="","",IF('TSA Input'!$J4867="Yes",'TSA Input'!$E4867,""))</f>
        <v/>
      </c>
      <c r="M4892" s="45" t="str">
        <f t="shared" si="3"/>
        <v/>
      </c>
      <c r="N4892" s="48"/>
      <c r="O4892" s="49"/>
      <c r="P4892" s="148" t="s">
        <v>31</v>
      </c>
      <c r="Q4892" s="149" t="s">
        <v>31</v>
      </c>
      <c r="R4892" s="1"/>
    </row>
    <row r="4893" spans="1:18" ht="15.75" hidden="1" customHeight="1">
      <c r="A4893" s="1" t="str">
        <f t="shared" si="1"/>
        <v/>
      </c>
      <c r="B4893" s="1"/>
      <c r="C4893" s="38" t="str">
        <f>IF('TSA Input'!J4868="","",IF('TSA Input'!J4868="Yes",'TSA Input'!B4868,"Ineligible"))</f>
        <v/>
      </c>
      <c r="D4893" s="39" t="str">
        <f>IF('TSA Input'!J4868="","",IF('TSA Input'!J4868="Yes",'TSA Input'!H4868,""))</f>
        <v/>
      </c>
      <c r="E4893" s="40" t="str">
        <f>IF('TSA Input'!J4868="","",IF('TSA Input'!J4868="Yes",'TSA Input'!G4868,""))</f>
        <v/>
      </c>
      <c r="F4893" s="42" t="str">
        <f>IF('TSA Input'!J4868="","",IF('TSA Input'!J4868="Yes",'TSA Input'!C4868,""))</f>
        <v/>
      </c>
      <c r="G4893" s="43" t="str">
        <f>IF('TSA Input'!J4868="","",IF('TSA Input'!J4868="Yes",'TSA Input'!I4868,""))</f>
        <v/>
      </c>
      <c r="H4893" s="43" t="str">
        <f>IF('TSA Input'!J4868="","",IF('TSA Input'!J4868="Yes",'TSA Input'!E4868,""))</f>
        <v/>
      </c>
      <c r="I4893" s="45" t="str">
        <f t="shared" si="2"/>
        <v/>
      </c>
      <c r="J4893" s="146" t="str">
        <f>IF('TSA Input'!$J4868="","",IF('TSA Input'!$J4868="Yes",'TSA Input'!$C4868,""))</f>
        <v/>
      </c>
      <c r="K4893" s="147" t="str">
        <f>IF('TSA Input'!$J4868="","",IF('TSA Input'!$J4868="Yes",'TSA Input'!$I4868,""))</f>
        <v/>
      </c>
      <c r="L4893" s="147" t="str">
        <f>IF('TSA Input'!$J4868="","",IF('TSA Input'!$J4868="Yes",'TSA Input'!$E4868,""))</f>
        <v/>
      </c>
      <c r="M4893" s="45" t="str">
        <f t="shared" si="3"/>
        <v/>
      </c>
      <c r="N4893" s="48"/>
      <c r="O4893" s="49"/>
      <c r="P4893" s="148" t="s">
        <v>31</v>
      </c>
      <c r="Q4893" s="149" t="s">
        <v>31</v>
      </c>
      <c r="R4893" s="1"/>
    </row>
    <row r="4894" spans="1:18" ht="15.75" hidden="1" customHeight="1">
      <c r="A4894" s="1" t="str">
        <f t="shared" si="1"/>
        <v/>
      </c>
      <c r="B4894" s="1"/>
      <c r="C4894" s="38" t="str">
        <f>IF('TSA Input'!J4869="","",IF('TSA Input'!J4869="Yes",'TSA Input'!B4869,"Ineligible"))</f>
        <v/>
      </c>
      <c r="D4894" s="39" t="str">
        <f>IF('TSA Input'!J4869="","",IF('TSA Input'!J4869="Yes",'TSA Input'!H4869,""))</f>
        <v/>
      </c>
      <c r="E4894" s="40" t="str">
        <f>IF('TSA Input'!J4869="","",IF('TSA Input'!J4869="Yes",'TSA Input'!G4869,""))</f>
        <v/>
      </c>
      <c r="F4894" s="42" t="str">
        <f>IF('TSA Input'!J4869="","",IF('TSA Input'!J4869="Yes",'TSA Input'!C4869,""))</f>
        <v/>
      </c>
      <c r="G4894" s="43" t="str">
        <f>IF('TSA Input'!J4869="","",IF('TSA Input'!J4869="Yes",'TSA Input'!I4869,""))</f>
        <v/>
      </c>
      <c r="H4894" s="43" t="str">
        <f>IF('TSA Input'!J4869="","",IF('TSA Input'!J4869="Yes",'TSA Input'!E4869,""))</f>
        <v/>
      </c>
      <c r="I4894" s="45" t="str">
        <f t="shared" si="2"/>
        <v/>
      </c>
      <c r="J4894" s="146" t="str">
        <f>IF('TSA Input'!$J4869="","",IF('TSA Input'!$J4869="Yes",'TSA Input'!$C4869,""))</f>
        <v/>
      </c>
      <c r="K4894" s="147" t="str">
        <f>IF('TSA Input'!$J4869="","",IF('TSA Input'!$J4869="Yes",'TSA Input'!$I4869,""))</f>
        <v/>
      </c>
      <c r="L4894" s="147" t="str">
        <f>IF('TSA Input'!$J4869="","",IF('TSA Input'!$J4869="Yes",'TSA Input'!$E4869,""))</f>
        <v/>
      </c>
      <c r="M4894" s="45" t="str">
        <f t="shared" si="3"/>
        <v/>
      </c>
      <c r="N4894" s="48"/>
      <c r="O4894" s="49"/>
      <c r="P4894" s="148" t="s">
        <v>31</v>
      </c>
      <c r="Q4894" s="149" t="s">
        <v>31</v>
      </c>
      <c r="R4894" s="1"/>
    </row>
    <row r="4895" spans="1:18" ht="15.75" hidden="1" customHeight="1">
      <c r="A4895" s="1" t="str">
        <f t="shared" si="1"/>
        <v/>
      </c>
      <c r="B4895" s="1"/>
      <c r="C4895" s="38" t="str">
        <f>IF('TSA Input'!J4870="","",IF('TSA Input'!J4870="Yes",'TSA Input'!B4870,"Ineligible"))</f>
        <v/>
      </c>
      <c r="D4895" s="39" t="str">
        <f>IF('TSA Input'!J4870="","",IF('TSA Input'!J4870="Yes",'TSA Input'!H4870,""))</f>
        <v/>
      </c>
      <c r="E4895" s="40" t="str">
        <f>IF('TSA Input'!J4870="","",IF('TSA Input'!J4870="Yes",'TSA Input'!G4870,""))</f>
        <v/>
      </c>
      <c r="F4895" s="42" t="str">
        <f>IF('TSA Input'!J4870="","",IF('TSA Input'!J4870="Yes",'TSA Input'!C4870,""))</f>
        <v/>
      </c>
      <c r="G4895" s="43" t="str">
        <f>IF('TSA Input'!J4870="","",IF('TSA Input'!J4870="Yes",'TSA Input'!I4870,""))</f>
        <v/>
      </c>
      <c r="H4895" s="43" t="str">
        <f>IF('TSA Input'!J4870="","",IF('TSA Input'!J4870="Yes",'TSA Input'!E4870,""))</f>
        <v/>
      </c>
      <c r="I4895" s="45" t="str">
        <f t="shared" si="2"/>
        <v/>
      </c>
      <c r="J4895" s="146" t="str">
        <f>IF('TSA Input'!$J4870="","",IF('TSA Input'!$J4870="Yes",'TSA Input'!$C4870,""))</f>
        <v/>
      </c>
      <c r="K4895" s="147" t="str">
        <f>IF('TSA Input'!$J4870="","",IF('TSA Input'!$J4870="Yes",'TSA Input'!$I4870,""))</f>
        <v/>
      </c>
      <c r="L4895" s="147" t="str">
        <f>IF('TSA Input'!$J4870="","",IF('TSA Input'!$J4870="Yes",'TSA Input'!$E4870,""))</f>
        <v/>
      </c>
      <c r="M4895" s="45" t="str">
        <f t="shared" si="3"/>
        <v/>
      </c>
      <c r="N4895" s="48"/>
      <c r="O4895" s="49"/>
      <c r="P4895" s="148" t="s">
        <v>31</v>
      </c>
      <c r="Q4895" s="149" t="s">
        <v>31</v>
      </c>
      <c r="R4895" s="1"/>
    </row>
    <row r="4896" spans="1:18" ht="15.75" hidden="1" customHeight="1">
      <c r="A4896" s="1" t="str">
        <f t="shared" si="1"/>
        <v/>
      </c>
      <c r="B4896" s="1"/>
      <c r="C4896" s="38" t="str">
        <f>IF('TSA Input'!J4871="","",IF('TSA Input'!J4871="Yes",'TSA Input'!B4871,"Ineligible"))</f>
        <v/>
      </c>
      <c r="D4896" s="39" t="str">
        <f>IF('TSA Input'!J4871="","",IF('TSA Input'!J4871="Yes",'TSA Input'!H4871,""))</f>
        <v/>
      </c>
      <c r="E4896" s="40" t="str">
        <f>IF('TSA Input'!J4871="","",IF('TSA Input'!J4871="Yes",'TSA Input'!G4871,""))</f>
        <v/>
      </c>
      <c r="F4896" s="42" t="str">
        <f>IF('TSA Input'!J4871="","",IF('TSA Input'!J4871="Yes",'TSA Input'!C4871,""))</f>
        <v/>
      </c>
      <c r="G4896" s="43" t="str">
        <f>IF('TSA Input'!J4871="","",IF('TSA Input'!J4871="Yes",'TSA Input'!I4871,""))</f>
        <v/>
      </c>
      <c r="H4896" s="43" t="str">
        <f>IF('TSA Input'!J4871="","",IF('TSA Input'!J4871="Yes",'TSA Input'!E4871,""))</f>
        <v/>
      </c>
      <c r="I4896" s="45" t="str">
        <f t="shared" si="2"/>
        <v/>
      </c>
      <c r="J4896" s="146" t="str">
        <f>IF('TSA Input'!$J4871="","",IF('TSA Input'!$J4871="Yes",'TSA Input'!$C4871,""))</f>
        <v/>
      </c>
      <c r="K4896" s="147" t="str">
        <f>IF('TSA Input'!$J4871="","",IF('TSA Input'!$J4871="Yes",'TSA Input'!$I4871,""))</f>
        <v/>
      </c>
      <c r="L4896" s="147" t="str">
        <f>IF('TSA Input'!$J4871="","",IF('TSA Input'!$J4871="Yes",'TSA Input'!$E4871,""))</f>
        <v/>
      </c>
      <c r="M4896" s="45" t="str">
        <f t="shared" si="3"/>
        <v/>
      </c>
      <c r="N4896" s="48"/>
      <c r="O4896" s="49"/>
      <c r="P4896" s="148" t="s">
        <v>31</v>
      </c>
      <c r="Q4896" s="149" t="s">
        <v>31</v>
      </c>
      <c r="R4896" s="1"/>
    </row>
    <row r="4897" spans="1:18" ht="15.75" hidden="1" customHeight="1">
      <c r="A4897" s="1" t="str">
        <f t="shared" si="1"/>
        <v/>
      </c>
      <c r="B4897" s="1"/>
      <c r="C4897" s="38" t="str">
        <f>IF('TSA Input'!J4872="","",IF('TSA Input'!J4872="Yes",'TSA Input'!B4872,"Ineligible"))</f>
        <v/>
      </c>
      <c r="D4897" s="39" t="str">
        <f>IF('TSA Input'!J4872="","",IF('TSA Input'!J4872="Yes",'TSA Input'!H4872,""))</f>
        <v/>
      </c>
      <c r="E4897" s="40" t="str">
        <f>IF('TSA Input'!J4872="","",IF('TSA Input'!J4872="Yes",'TSA Input'!G4872,""))</f>
        <v/>
      </c>
      <c r="F4897" s="42" t="str">
        <f>IF('TSA Input'!J4872="","",IF('TSA Input'!J4872="Yes",'TSA Input'!C4872,""))</f>
        <v/>
      </c>
      <c r="G4897" s="43" t="str">
        <f>IF('TSA Input'!J4872="","",IF('TSA Input'!J4872="Yes",'TSA Input'!I4872,""))</f>
        <v/>
      </c>
      <c r="H4897" s="43" t="str">
        <f>IF('TSA Input'!J4872="","",IF('TSA Input'!J4872="Yes",'TSA Input'!E4872,""))</f>
        <v/>
      </c>
      <c r="I4897" s="45" t="str">
        <f t="shared" si="2"/>
        <v/>
      </c>
      <c r="J4897" s="146" t="str">
        <f>IF('TSA Input'!$J4872="","",IF('TSA Input'!$J4872="Yes",'TSA Input'!$C4872,""))</f>
        <v/>
      </c>
      <c r="K4897" s="147" t="str">
        <f>IF('TSA Input'!$J4872="","",IF('TSA Input'!$J4872="Yes",'TSA Input'!$I4872,""))</f>
        <v/>
      </c>
      <c r="L4897" s="147" t="str">
        <f>IF('TSA Input'!$J4872="","",IF('TSA Input'!$J4872="Yes",'TSA Input'!$E4872,""))</f>
        <v/>
      </c>
      <c r="M4897" s="45" t="str">
        <f t="shared" si="3"/>
        <v/>
      </c>
      <c r="N4897" s="48"/>
      <c r="O4897" s="49"/>
      <c r="P4897" s="148" t="s">
        <v>31</v>
      </c>
      <c r="Q4897" s="149" t="s">
        <v>31</v>
      </c>
      <c r="R4897" s="1"/>
    </row>
    <row r="4898" spans="1:18" ht="15.75" hidden="1" customHeight="1">
      <c r="A4898" s="1" t="str">
        <f t="shared" si="1"/>
        <v/>
      </c>
      <c r="B4898" s="1"/>
      <c r="C4898" s="38" t="str">
        <f>IF('TSA Input'!J4873="","",IF('TSA Input'!J4873="Yes",'TSA Input'!B4873,"Ineligible"))</f>
        <v/>
      </c>
      <c r="D4898" s="39" t="str">
        <f>IF('TSA Input'!J4873="","",IF('TSA Input'!J4873="Yes",'TSA Input'!H4873,""))</f>
        <v/>
      </c>
      <c r="E4898" s="40" t="str">
        <f>IF('TSA Input'!J4873="","",IF('TSA Input'!J4873="Yes",'TSA Input'!G4873,""))</f>
        <v/>
      </c>
      <c r="F4898" s="42" t="str">
        <f>IF('TSA Input'!J4873="","",IF('TSA Input'!J4873="Yes",'TSA Input'!C4873,""))</f>
        <v/>
      </c>
      <c r="G4898" s="43" t="str">
        <f>IF('TSA Input'!J4873="","",IF('TSA Input'!J4873="Yes",'TSA Input'!I4873,""))</f>
        <v/>
      </c>
      <c r="H4898" s="43" t="str">
        <f>IF('TSA Input'!J4873="","",IF('TSA Input'!J4873="Yes",'TSA Input'!E4873,""))</f>
        <v/>
      </c>
      <c r="I4898" s="45" t="str">
        <f t="shared" si="2"/>
        <v/>
      </c>
      <c r="J4898" s="146" t="str">
        <f>IF('TSA Input'!$J4873="","",IF('TSA Input'!$J4873="Yes",'TSA Input'!$C4873,""))</f>
        <v/>
      </c>
      <c r="K4898" s="147" t="str">
        <f>IF('TSA Input'!$J4873="","",IF('TSA Input'!$J4873="Yes",'TSA Input'!$I4873,""))</f>
        <v/>
      </c>
      <c r="L4898" s="147" t="str">
        <f>IF('TSA Input'!$J4873="","",IF('TSA Input'!$J4873="Yes",'TSA Input'!$E4873,""))</f>
        <v/>
      </c>
      <c r="M4898" s="45" t="str">
        <f t="shared" si="3"/>
        <v/>
      </c>
      <c r="N4898" s="48"/>
      <c r="O4898" s="49"/>
      <c r="P4898" s="148" t="s">
        <v>31</v>
      </c>
      <c r="Q4898" s="149" t="s">
        <v>31</v>
      </c>
      <c r="R4898" s="1"/>
    </row>
    <row r="4899" spans="1:18" ht="15.75" hidden="1" customHeight="1">
      <c r="A4899" s="1" t="str">
        <f t="shared" si="1"/>
        <v/>
      </c>
      <c r="B4899" s="1"/>
      <c r="C4899" s="38" t="str">
        <f>IF('TSA Input'!J4874="","",IF('TSA Input'!J4874="Yes",'TSA Input'!B4874,"Ineligible"))</f>
        <v/>
      </c>
      <c r="D4899" s="39" t="str">
        <f>IF('TSA Input'!J4874="","",IF('TSA Input'!J4874="Yes",'TSA Input'!H4874,""))</f>
        <v/>
      </c>
      <c r="E4899" s="40" t="str">
        <f>IF('TSA Input'!J4874="","",IF('TSA Input'!J4874="Yes",'TSA Input'!G4874,""))</f>
        <v/>
      </c>
      <c r="F4899" s="42" t="str">
        <f>IF('TSA Input'!J4874="","",IF('TSA Input'!J4874="Yes",'TSA Input'!C4874,""))</f>
        <v/>
      </c>
      <c r="G4899" s="43" t="str">
        <f>IF('TSA Input'!J4874="","",IF('TSA Input'!J4874="Yes",'TSA Input'!I4874,""))</f>
        <v/>
      </c>
      <c r="H4899" s="43" t="str">
        <f>IF('TSA Input'!J4874="","",IF('TSA Input'!J4874="Yes",'TSA Input'!E4874,""))</f>
        <v/>
      </c>
      <c r="I4899" s="45" t="str">
        <f t="shared" si="2"/>
        <v/>
      </c>
      <c r="J4899" s="146" t="str">
        <f>IF('TSA Input'!$J4874="","",IF('TSA Input'!$J4874="Yes",'TSA Input'!$C4874,""))</f>
        <v/>
      </c>
      <c r="K4899" s="147" t="str">
        <f>IF('TSA Input'!$J4874="","",IF('TSA Input'!$J4874="Yes",'TSA Input'!$I4874,""))</f>
        <v/>
      </c>
      <c r="L4899" s="147" t="str">
        <f>IF('TSA Input'!$J4874="","",IF('TSA Input'!$J4874="Yes",'TSA Input'!$E4874,""))</f>
        <v/>
      </c>
      <c r="M4899" s="45" t="str">
        <f t="shared" si="3"/>
        <v/>
      </c>
      <c r="N4899" s="48"/>
      <c r="O4899" s="49"/>
      <c r="P4899" s="148" t="s">
        <v>31</v>
      </c>
      <c r="Q4899" s="149" t="s">
        <v>31</v>
      </c>
      <c r="R4899" s="1"/>
    </row>
    <row r="4900" spans="1:18" ht="15.75" hidden="1" customHeight="1">
      <c r="A4900" s="1" t="str">
        <f t="shared" si="1"/>
        <v/>
      </c>
      <c r="B4900" s="1"/>
      <c r="C4900" s="38" t="str">
        <f>IF('TSA Input'!J4875="","",IF('TSA Input'!J4875="Yes",'TSA Input'!B4875,"Ineligible"))</f>
        <v/>
      </c>
      <c r="D4900" s="39" t="str">
        <f>IF('TSA Input'!J4875="","",IF('TSA Input'!J4875="Yes",'TSA Input'!H4875,""))</f>
        <v/>
      </c>
      <c r="E4900" s="40" t="str">
        <f>IF('TSA Input'!J4875="","",IF('TSA Input'!J4875="Yes",'TSA Input'!G4875,""))</f>
        <v/>
      </c>
      <c r="F4900" s="42" t="str">
        <f>IF('TSA Input'!J4875="","",IF('TSA Input'!J4875="Yes",'TSA Input'!C4875,""))</f>
        <v/>
      </c>
      <c r="G4900" s="43" t="str">
        <f>IF('TSA Input'!J4875="","",IF('TSA Input'!J4875="Yes",'TSA Input'!I4875,""))</f>
        <v/>
      </c>
      <c r="H4900" s="43" t="str">
        <f>IF('TSA Input'!J4875="","",IF('TSA Input'!J4875="Yes",'TSA Input'!E4875,""))</f>
        <v/>
      </c>
      <c r="I4900" s="45" t="str">
        <f t="shared" si="2"/>
        <v/>
      </c>
      <c r="J4900" s="146" t="str">
        <f>IF('TSA Input'!$J4875="","",IF('TSA Input'!$J4875="Yes",'TSA Input'!$C4875,""))</f>
        <v/>
      </c>
      <c r="K4900" s="147" t="str">
        <f>IF('TSA Input'!$J4875="","",IF('TSA Input'!$J4875="Yes",'TSA Input'!$I4875,""))</f>
        <v/>
      </c>
      <c r="L4900" s="147" t="str">
        <f>IF('TSA Input'!$J4875="","",IF('TSA Input'!$J4875="Yes",'TSA Input'!$E4875,""))</f>
        <v/>
      </c>
      <c r="M4900" s="45" t="str">
        <f t="shared" si="3"/>
        <v/>
      </c>
      <c r="N4900" s="48"/>
      <c r="O4900" s="49"/>
      <c r="P4900" s="148" t="s">
        <v>31</v>
      </c>
      <c r="Q4900" s="149" t="s">
        <v>31</v>
      </c>
      <c r="R4900" s="1"/>
    </row>
    <row r="4901" spans="1:18" ht="15.75" hidden="1" customHeight="1">
      <c r="A4901" s="1" t="str">
        <f t="shared" si="1"/>
        <v/>
      </c>
      <c r="B4901" s="1"/>
      <c r="C4901" s="38" t="str">
        <f>IF('TSA Input'!J4876="","",IF('TSA Input'!J4876="Yes",'TSA Input'!B4876,"Ineligible"))</f>
        <v/>
      </c>
      <c r="D4901" s="39" t="str">
        <f>IF('TSA Input'!J4876="","",IF('TSA Input'!J4876="Yes",'TSA Input'!H4876,""))</f>
        <v/>
      </c>
      <c r="E4901" s="40" t="str">
        <f>IF('TSA Input'!J4876="","",IF('TSA Input'!J4876="Yes",'TSA Input'!G4876,""))</f>
        <v/>
      </c>
      <c r="F4901" s="42" t="str">
        <f>IF('TSA Input'!J4876="","",IF('TSA Input'!J4876="Yes",'TSA Input'!C4876,""))</f>
        <v/>
      </c>
      <c r="G4901" s="43" t="str">
        <f>IF('TSA Input'!J4876="","",IF('TSA Input'!J4876="Yes",'TSA Input'!I4876,""))</f>
        <v/>
      </c>
      <c r="H4901" s="43" t="str">
        <f>IF('TSA Input'!J4876="","",IF('TSA Input'!J4876="Yes",'TSA Input'!E4876,""))</f>
        <v/>
      </c>
      <c r="I4901" s="45" t="str">
        <f t="shared" si="2"/>
        <v/>
      </c>
      <c r="J4901" s="146" t="str">
        <f>IF('TSA Input'!$J4876="","",IF('TSA Input'!$J4876="Yes",'TSA Input'!$C4876,""))</f>
        <v/>
      </c>
      <c r="K4901" s="147" t="str">
        <f>IF('TSA Input'!$J4876="","",IF('TSA Input'!$J4876="Yes",'TSA Input'!$I4876,""))</f>
        <v/>
      </c>
      <c r="L4901" s="147" t="str">
        <f>IF('TSA Input'!$J4876="","",IF('TSA Input'!$J4876="Yes",'TSA Input'!$E4876,""))</f>
        <v/>
      </c>
      <c r="M4901" s="45" t="str">
        <f t="shared" si="3"/>
        <v/>
      </c>
      <c r="N4901" s="48"/>
      <c r="O4901" s="49"/>
      <c r="P4901" s="148" t="s">
        <v>31</v>
      </c>
      <c r="Q4901" s="149" t="s">
        <v>31</v>
      </c>
      <c r="R4901" s="1"/>
    </row>
    <row r="4902" spans="1:18" ht="15.75" hidden="1" customHeight="1">
      <c r="A4902" s="1" t="str">
        <f t="shared" si="1"/>
        <v/>
      </c>
      <c r="B4902" s="1"/>
      <c r="C4902" s="38" t="str">
        <f>IF('TSA Input'!J4877="","",IF('TSA Input'!J4877="Yes",'TSA Input'!B4877,"Ineligible"))</f>
        <v/>
      </c>
      <c r="D4902" s="39" t="str">
        <f>IF('TSA Input'!J4877="","",IF('TSA Input'!J4877="Yes",'TSA Input'!H4877,""))</f>
        <v/>
      </c>
      <c r="E4902" s="40" t="str">
        <f>IF('TSA Input'!J4877="","",IF('TSA Input'!J4877="Yes",'TSA Input'!G4877,""))</f>
        <v/>
      </c>
      <c r="F4902" s="42" t="str">
        <f>IF('TSA Input'!J4877="","",IF('TSA Input'!J4877="Yes",'TSA Input'!C4877,""))</f>
        <v/>
      </c>
      <c r="G4902" s="43" t="str">
        <f>IF('TSA Input'!J4877="","",IF('TSA Input'!J4877="Yes",'TSA Input'!I4877,""))</f>
        <v/>
      </c>
      <c r="H4902" s="43" t="str">
        <f>IF('TSA Input'!J4877="","",IF('TSA Input'!J4877="Yes",'TSA Input'!E4877,""))</f>
        <v/>
      </c>
      <c r="I4902" s="45" t="str">
        <f t="shared" si="2"/>
        <v/>
      </c>
      <c r="J4902" s="146" t="str">
        <f>IF('TSA Input'!$J4877="","",IF('TSA Input'!$J4877="Yes",'TSA Input'!$C4877,""))</f>
        <v/>
      </c>
      <c r="K4902" s="147" t="str">
        <f>IF('TSA Input'!$J4877="","",IF('TSA Input'!$J4877="Yes",'TSA Input'!$I4877,""))</f>
        <v/>
      </c>
      <c r="L4902" s="147" t="str">
        <f>IF('TSA Input'!$J4877="","",IF('TSA Input'!$J4877="Yes",'TSA Input'!$E4877,""))</f>
        <v/>
      </c>
      <c r="M4902" s="45" t="str">
        <f t="shared" si="3"/>
        <v/>
      </c>
      <c r="N4902" s="48"/>
      <c r="O4902" s="49"/>
      <c r="P4902" s="148" t="s">
        <v>31</v>
      </c>
      <c r="Q4902" s="149" t="s">
        <v>31</v>
      </c>
      <c r="R4902" s="1"/>
    </row>
    <row r="4903" spans="1:18" ht="15.75" hidden="1" customHeight="1">
      <c r="A4903" s="1" t="str">
        <f t="shared" si="1"/>
        <v/>
      </c>
      <c r="B4903" s="1"/>
      <c r="C4903" s="38" t="str">
        <f>IF('TSA Input'!J4878="","",IF('TSA Input'!J4878="Yes",'TSA Input'!B4878,"Ineligible"))</f>
        <v/>
      </c>
      <c r="D4903" s="39" t="str">
        <f>IF('TSA Input'!J4878="","",IF('TSA Input'!J4878="Yes",'TSA Input'!H4878,""))</f>
        <v/>
      </c>
      <c r="E4903" s="40" t="str">
        <f>IF('TSA Input'!J4878="","",IF('TSA Input'!J4878="Yes",'TSA Input'!G4878,""))</f>
        <v/>
      </c>
      <c r="F4903" s="42" t="str">
        <f>IF('TSA Input'!J4878="","",IF('TSA Input'!J4878="Yes",'TSA Input'!C4878,""))</f>
        <v/>
      </c>
      <c r="G4903" s="43" t="str">
        <f>IF('TSA Input'!J4878="","",IF('TSA Input'!J4878="Yes",'TSA Input'!I4878,""))</f>
        <v/>
      </c>
      <c r="H4903" s="43" t="str">
        <f>IF('TSA Input'!J4878="","",IF('TSA Input'!J4878="Yes",'TSA Input'!E4878,""))</f>
        <v/>
      </c>
      <c r="I4903" s="45" t="str">
        <f t="shared" si="2"/>
        <v/>
      </c>
      <c r="J4903" s="146" t="str">
        <f>IF('TSA Input'!$J4878="","",IF('TSA Input'!$J4878="Yes",'TSA Input'!$C4878,""))</f>
        <v/>
      </c>
      <c r="K4903" s="147" t="str">
        <f>IF('TSA Input'!$J4878="","",IF('TSA Input'!$J4878="Yes",'TSA Input'!$I4878,""))</f>
        <v/>
      </c>
      <c r="L4903" s="147" t="str">
        <f>IF('TSA Input'!$J4878="","",IF('TSA Input'!$J4878="Yes",'TSA Input'!$E4878,""))</f>
        <v/>
      </c>
      <c r="M4903" s="45" t="str">
        <f t="shared" si="3"/>
        <v/>
      </c>
      <c r="N4903" s="48"/>
      <c r="O4903" s="49"/>
      <c r="P4903" s="148" t="s">
        <v>31</v>
      </c>
      <c r="Q4903" s="149" t="s">
        <v>31</v>
      </c>
      <c r="R4903" s="1"/>
    </row>
    <row r="4904" spans="1:18" ht="15.75" hidden="1" customHeight="1">
      <c r="A4904" s="1" t="str">
        <f t="shared" si="1"/>
        <v/>
      </c>
      <c r="B4904" s="1"/>
      <c r="C4904" s="38" t="str">
        <f>IF('TSA Input'!J4879="","",IF('TSA Input'!J4879="Yes",'TSA Input'!B4879,"Ineligible"))</f>
        <v/>
      </c>
      <c r="D4904" s="39" t="str">
        <f>IF('TSA Input'!J4879="","",IF('TSA Input'!J4879="Yes",'TSA Input'!H4879,""))</f>
        <v/>
      </c>
      <c r="E4904" s="40" t="str">
        <f>IF('TSA Input'!J4879="","",IF('TSA Input'!J4879="Yes",'TSA Input'!G4879,""))</f>
        <v/>
      </c>
      <c r="F4904" s="42" t="str">
        <f>IF('TSA Input'!J4879="","",IF('TSA Input'!J4879="Yes",'TSA Input'!C4879,""))</f>
        <v/>
      </c>
      <c r="G4904" s="43" t="str">
        <f>IF('TSA Input'!J4879="","",IF('TSA Input'!J4879="Yes",'TSA Input'!I4879,""))</f>
        <v/>
      </c>
      <c r="H4904" s="43" t="str">
        <f>IF('TSA Input'!J4879="","",IF('TSA Input'!J4879="Yes",'TSA Input'!E4879,""))</f>
        <v/>
      </c>
      <c r="I4904" s="45" t="str">
        <f t="shared" si="2"/>
        <v/>
      </c>
      <c r="J4904" s="146" t="str">
        <f>IF('TSA Input'!$J4879="","",IF('TSA Input'!$J4879="Yes",'TSA Input'!$C4879,""))</f>
        <v/>
      </c>
      <c r="K4904" s="147" t="str">
        <f>IF('TSA Input'!$J4879="","",IF('TSA Input'!$J4879="Yes",'TSA Input'!$I4879,""))</f>
        <v/>
      </c>
      <c r="L4904" s="147" t="str">
        <f>IF('TSA Input'!$J4879="","",IF('TSA Input'!$J4879="Yes",'TSA Input'!$E4879,""))</f>
        <v/>
      </c>
      <c r="M4904" s="45" t="str">
        <f t="shared" si="3"/>
        <v/>
      </c>
      <c r="N4904" s="48"/>
      <c r="O4904" s="49"/>
      <c r="P4904" s="148" t="s">
        <v>31</v>
      </c>
      <c r="Q4904" s="149" t="s">
        <v>31</v>
      </c>
      <c r="R4904" s="1"/>
    </row>
    <row r="4905" spans="1:18" ht="15.75" hidden="1" customHeight="1">
      <c r="A4905" s="1" t="str">
        <f t="shared" si="1"/>
        <v/>
      </c>
      <c r="B4905" s="1"/>
      <c r="C4905" s="38" t="str">
        <f>IF('TSA Input'!J4880="","",IF('TSA Input'!J4880="Yes",'TSA Input'!B4880,"Ineligible"))</f>
        <v/>
      </c>
      <c r="D4905" s="39" t="str">
        <f>IF('TSA Input'!J4880="","",IF('TSA Input'!J4880="Yes",'TSA Input'!H4880,""))</f>
        <v/>
      </c>
      <c r="E4905" s="40" t="str">
        <f>IF('TSA Input'!J4880="","",IF('TSA Input'!J4880="Yes",'TSA Input'!G4880,""))</f>
        <v/>
      </c>
      <c r="F4905" s="42" t="str">
        <f>IF('TSA Input'!J4880="","",IF('TSA Input'!J4880="Yes",'TSA Input'!C4880,""))</f>
        <v/>
      </c>
      <c r="G4905" s="43" t="str">
        <f>IF('TSA Input'!J4880="","",IF('TSA Input'!J4880="Yes",'TSA Input'!I4880,""))</f>
        <v/>
      </c>
      <c r="H4905" s="43" t="str">
        <f>IF('TSA Input'!J4880="","",IF('TSA Input'!J4880="Yes",'TSA Input'!E4880,""))</f>
        <v/>
      </c>
      <c r="I4905" s="45" t="str">
        <f t="shared" si="2"/>
        <v/>
      </c>
      <c r="J4905" s="146" t="str">
        <f>IF('TSA Input'!$J4880="","",IF('TSA Input'!$J4880="Yes",'TSA Input'!$C4880,""))</f>
        <v/>
      </c>
      <c r="K4905" s="147" t="str">
        <f>IF('TSA Input'!$J4880="","",IF('TSA Input'!$J4880="Yes",'TSA Input'!$I4880,""))</f>
        <v/>
      </c>
      <c r="L4905" s="147" t="str">
        <f>IF('TSA Input'!$J4880="","",IF('TSA Input'!$J4880="Yes",'TSA Input'!$E4880,""))</f>
        <v/>
      </c>
      <c r="M4905" s="45" t="str">
        <f t="shared" si="3"/>
        <v/>
      </c>
      <c r="N4905" s="48"/>
      <c r="O4905" s="49"/>
      <c r="P4905" s="148" t="s">
        <v>31</v>
      </c>
      <c r="Q4905" s="149" t="s">
        <v>31</v>
      </c>
      <c r="R4905" s="1"/>
    </row>
    <row r="4906" spans="1:18" ht="15.75" hidden="1" customHeight="1">
      <c r="A4906" s="1" t="str">
        <f t="shared" si="1"/>
        <v/>
      </c>
      <c r="B4906" s="1"/>
      <c r="C4906" s="38" t="str">
        <f>IF('TSA Input'!J4881="","",IF('TSA Input'!J4881="Yes",'TSA Input'!B4881,"Ineligible"))</f>
        <v/>
      </c>
      <c r="D4906" s="39" t="str">
        <f>IF('TSA Input'!J4881="","",IF('TSA Input'!J4881="Yes",'TSA Input'!H4881,""))</f>
        <v/>
      </c>
      <c r="E4906" s="40" t="str">
        <f>IF('TSA Input'!J4881="","",IF('TSA Input'!J4881="Yes",'TSA Input'!G4881,""))</f>
        <v/>
      </c>
      <c r="F4906" s="42" t="str">
        <f>IF('TSA Input'!J4881="","",IF('TSA Input'!J4881="Yes",'TSA Input'!C4881,""))</f>
        <v/>
      </c>
      <c r="G4906" s="43" t="str">
        <f>IF('TSA Input'!J4881="","",IF('TSA Input'!J4881="Yes",'TSA Input'!I4881,""))</f>
        <v/>
      </c>
      <c r="H4906" s="43" t="str">
        <f>IF('TSA Input'!J4881="","",IF('TSA Input'!J4881="Yes",'TSA Input'!E4881,""))</f>
        <v/>
      </c>
      <c r="I4906" s="45" t="str">
        <f t="shared" si="2"/>
        <v/>
      </c>
      <c r="J4906" s="146" t="str">
        <f>IF('TSA Input'!$J4881="","",IF('TSA Input'!$J4881="Yes",'TSA Input'!$C4881,""))</f>
        <v/>
      </c>
      <c r="K4906" s="147" t="str">
        <f>IF('TSA Input'!$J4881="","",IF('TSA Input'!$J4881="Yes",'TSA Input'!$I4881,""))</f>
        <v/>
      </c>
      <c r="L4906" s="147" t="str">
        <f>IF('TSA Input'!$J4881="","",IF('TSA Input'!$J4881="Yes",'TSA Input'!$E4881,""))</f>
        <v/>
      </c>
      <c r="M4906" s="45" t="str">
        <f t="shared" si="3"/>
        <v/>
      </c>
      <c r="N4906" s="48"/>
      <c r="O4906" s="49"/>
      <c r="P4906" s="148" t="s">
        <v>31</v>
      </c>
      <c r="Q4906" s="149" t="s">
        <v>31</v>
      </c>
      <c r="R4906" s="1"/>
    </row>
    <row r="4907" spans="1:18" ht="15.75" hidden="1" customHeight="1">
      <c r="A4907" s="1" t="str">
        <f t="shared" si="1"/>
        <v/>
      </c>
      <c r="B4907" s="1"/>
      <c r="C4907" s="38" t="str">
        <f>IF('TSA Input'!J4882="","",IF('TSA Input'!J4882="Yes",'TSA Input'!B4882,"Ineligible"))</f>
        <v/>
      </c>
      <c r="D4907" s="39" t="str">
        <f>IF('TSA Input'!J4882="","",IF('TSA Input'!J4882="Yes",'TSA Input'!H4882,""))</f>
        <v/>
      </c>
      <c r="E4907" s="40" t="str">
        <f>IF('TSA Input'!J4882="","",IF('TSA Input'!J4882="Yes",'TSA Input'!G4882,""))</f>
        <v/>
      </c>
      <c r="F4907" s="42" t="str">
        <f>IF('TSA Input'!J4882="","",IF('TSA Input'!J4882="Yes",'TSA Input'!C4882,""))</f>
        <v/>
      </c>
      <c r="G4907" s="43" t="str">
        <f>IF('TSA Input'!J4882="","",IF('TSA Input'!J4882="Yes",'TSA Input'!I4882,""))</f>
        <v/>
      </c>
      <c r="H4907" s="43" t="str">
        <f>IF('TSA Input'!J4882="","",IF('TSA Input'!J4882="Yes",'TSA Input'!E4882,""))</f>
        <v/>
      </c>
      <c r="I4907" s="45" t="str">
        <f t="shared" si="2"/>
        <v/>
      </c>
      <c r="J4907" s="146" t="str">
        <f>IF('TSA Input'!$J4882="","",IF('TSA Input'!$J4882="Yes",'TSA Input'!$C4882,""))</f>
        <v/>
      </c>
      <c r="K4907" s="147" t="str">
        <f>IF('TSA Input'!$J4882="","",IF('TSA Input'!$J4882="Yes",'TSA Input'!$I4882,""))</f>
        <v/>
      </c>
      <c r="L4907" s="147" t="str">
        <f>IF('TSA Input'!$J4882="","",IF('TSA Input'!$J4882="Yes",'TSA Input'!$E4882,""))</f>
        <v/>
      </c>
      <c r="M4907" s="45" t="str">
        <f t="shared" si="3"/>
        <v/>
      </c>
      <c r="N4907" s="48"/>
      <c r="O4907" s="49"/>
      <c r="P4907" s="148" t="s">
        <v>31</v>
      </c>
      <c r="Q4907" s="149" t="s">
        <v>31</v>
      </c>
      <c r="R4907" s="1"/>
    </row>
    <row r="4908" spans="1:18" ht="15.75" hidden="1" customHeight="1">
      <c r="A4908" s="1" t="str">
        <f t="shared" si="1"/>
        <v/>
      </c>
      <c r="B4908" s="1"/>
      <c r="C4908" s="38" t="str">
        <f>IF('TSA Input'!J4883="","",IF('TSA Input'!J4883="Yes",'TSA Input'!B4883,"Ineligible"))</f>
        <v/>
      </c>
      <c r="D4908" s="39" t="str">
        <f>IF('TSA Input'!J4883="","",IF('TSA Input'!J4883="Yes",'TSA Input'!H4883,""))</f>
        <v/>
      </c>
      <c r="E4908" s="40" t="str">
        <f>IF('TSA Input'!J4883="","",IF('TSA Input'!J4883="Yes",'TSA Input'!G4883,""))</f>
        <v/>
      </c>
      <c r="F4908" s="42" t="str">
        <f>IF('TSA Input'!J4883="","",IF('TSA Input'!J4883="Yes",'TSA Input'!C4883,""))</f>
        <v/>
      </c>
      <c r="G4908" s="43" t="str">
        <f>IF('TSA Input'!J4883="","",IF('TSA Input'!J4883="Yes",'TSA Input'!I4883,""))</f>
        <v/>
      </c>
      <c r="H4908" s="43" t="str">
        <f>IF('TSA Input'!J4883="","",IF('TSA Input'!J4883="Yes",'TSA Input'!E4883,""))</f>
        <v/>
      </c>
      <c r="I4908" s="45" t="str">
        <f t="shared" si="2"/>
        <v/>
      </c>
      <c r="J4908" s="146" t="str">
        <f>IF('TSA Input'!$J4883="","",IF('TSA Input'!$J4883="Yes",'TSA Input'!$C4883,""))</f>
        <v/>
      </c>
      <c r="K4908" s="147" t="str">
        <f>IF('TSA Input'!$J4883="","",IF('TSA Input'!$J4883="Yes",'TSA Input'!$I4883,""))</f>
        <v/>
      </c>
      <c r="L4908" s="147" t="str">
        <f>IF('TSA Input'!$J4883="","",IF('TSA Input'!$J4883="Yes",'TSA Input'!$E4883,""))</f>
        <v/>
      </c>
      <c r="M4908" s="45" t="str">
        <f t="shared" si="3"/>
        <v/>
      </c>
      <c r="N4908" s="48"/>
      <c r="O4908" s="49"/>
      <c r="P4908" s="148" t="s">
        <v>31</v>
      </c>
      <c r="Q4908" s="149" t="s">
        <v>31</v>
      </c>
      <c r="R4908" s="1"/>
    </row>
    <row r="4909" spans="1:18" ht="15.75" hidden="1" customHeight="1">
      <c r="A4909" s="1" t="str">
        <f t="shared" si="1"/>
        <v/>
      </c>
      <c r="B4909" s="1"/>
      <c r="C4909" s="38" t="str">
        <f>IF('TSA Input'!J4884="","",IF('TSA Input'!J4884="Yes",'TSA Input'!B4884,"Ineligible"))</f>
        <v/>
      </c>
      <c r="D4909" s="39" t="str">
        <f>IF('TSA Input'!J4884="","",IF('TSA Input'!J4884="Yes",'TSA Input'!H4884,""))</f>
        <v/>
      </c>
      <c r="E4909" s="40" t="str">
        <f>IF('TSA Input'!J4884="","",IF('TSA Input'!J4884="Yes",'TSA Input'!G4884,""))</f>
        <v/>
      </c>
      <c r="F4909" s="42" t="str">
        <f>IF('TSA Input'!J4884="","",IF('TSA Input'!J4884="Yes",'TSA Input'!C4884,""))</f>
        <v/>
      </c>
      <c r="G4909" s="43" t="str">
        <f>IF('TSA Input'!J4884="","",IF('TSA Input'!J4884="Yes",'TSA Input'!I4884,""))</f>
        <v/>
      </c>
      <c r="H4909" s="43" t="str">
        <f>IF('TSA Input'!J4884="","",IF('TSA Input'!J4884="Yes",'TSA Input'!E4884,""))</f>
        <v/>
      </c>
      <c r="I4909" s="45" t="str">
        <f t="shared" si="2"/>
        <v/>
      </c>
      <c r="J4909" s="146" t="str">
        <f>IF('TSA Input'!$J4884="","",IF('TSA Input'!$J4884="Yes",'TSA Input'!$C4884,""))</f>
        <v/>
      </c>
      <c r="K4909" s="147" t="str">
        <f>IF('TSA Input'!$J4884="","",IF('TSA Input'!$J4884="Yes",'TSA Input'!$I4884,""))</f>
        <v/>
      </c>
      <c r="L4909" s="147" t="str">
        <f>IF('TSA Input'!$J4884="","",IF('TSA Input'!$J4884="Yes",'TSA Input'!$E4884,""))</f>
        <v/>
      </c>
      <c r="M4909" s="45" t="str">
        <f t="shared" si="3"/>
        <v/>
      </c>
      <c r="N4909" s="48"/>
      <c r="O4909" s="49"/>
      <c r="P4909" s="148" t="s">
        <v>31</v>
      </c>
      <c r="Q4909" s="149" t="s">
        <v>31</v>
      </c>
      <c r="R4909" s="1"/>
    </row>
    <row r="4910" spans="1:18" ht="15.75" hidden="1" customHeight="1">
      <c r="A4910" s="1" t="str">
        <f t="shared" si="1"/>
        <v/>
      </c>
      <c r="B4910" s="1"/>
      <c r="C4910" s="38" t="str">
        <f>IF('TSA Input'!J4885="","",IF('TSA Input'!J4885="Yes",'TSA Input'!B4885,"Ineligible"))</f>
        <v/>
      </c>
      <c r="D4910" s="39" t="str">
        <f>IF('TSA Input'!J4885="","",IF('TSA Input'!J4885="Yes",'TSA Input'!H4885,""))</f>
        <v/>
      </c>
      <c r="E4910" s="40" t="str">
        <f>IF('TSA Input'!J4885="","",IF('TSA Input'!J4885="Yes",'TSA Input'!G4885,""))</f>
        <v/>
      </c>
      <c r="F4910" s="42" t="str">
        <f>IF('TSA Input'!J4885="","",IF('TSA Input'!J4885="Yes",'TSA Input'!C4885,""))</f>
        <v/>
      </c>
      <c r="G4910" s="43" t="str">
        <f>IF('TSA Input'!J4885="","",IF('TSA Input'!J4885="Yes",'TSA Input'!I4885,""))</f>
        <v/>
      </c>
      <c r="H4910" s="43" t="str">
        <f>IF('TSA Input'!J4885="","",IF('TSA Input'!J4885="Yes",'TSA Input'!E4885,""))</f>
        <v/>
      </c>
      <c r="I4910" s="45" t="str">
        <f t="shared" si="2"/>
        <v/>
      </c>
      <c r="J4910" s="146" t="str">
        <f>IF('TSA Input'!$J4885="","",IF('TSA Input'!$J4885="Yes",'TSA Input'!$C4885,""))</f>
        <v/>
      </c>
      <c r="K4910" s="147" t="str">
        <f>IF('TSA Input'!$J4885="","",IF('TSA Input'!$J4885="Yes",'TSA Input'!$I4885,""))</f>
        <v/>
      </c>
      <c r="L4910" s="147" t="str">
        <f>IF('TSA Input'!$J4885="","",IF('TSA Input'!$J4885="Yes",'TSA Input'!$E4885,""))</f>
        <v/>
      </c>
      <c r="M4910" s="45" t="str">
        <f t="shared" si="3"/>
        <v/>
      </c>
      <c r="N4910" s="48"/>
      <c r="O4910" s="49"/>
      <c r="P4910" s="148" t="s">
        <v>31</v>
      </c>
      <c r="Q4910" s="149" t="s">
        <v>31</v>
      </c>
      <c r="R4910" s="1"/>
    </row>
    <row r="4911" spans="1:18" ht="15.75" hidden="1" customHeight="1">
      <c r="A4911" s="1" t="str">
        <f t="shared" si="1"/>
        <v/>
      </c>
      <c r="B4911" s="1"/>
      <c r="C4911" s="38" t="str">
        <f>IF('TSA Input'!J4886="","",IF('TSA Input'!J4886="Yes",'TSA Input'!B4886,"Ineligible"))</f>
        <v/>
      </c>
      <c r="D4911" s="39" t="str">
        <f>IF('TSA Input'!J4886="","",IF('TSA Input'!J4886="Yes",'TSA Input'!H4886,""))</f>
        <v/>
      </c>
      <c r="E4911" s="40" t="str">
        <f>IF('TSA Input'!J4886="","",IF('TSA Input'!J4886="Yes",'TSA Input'!G4886,""))</f>
        <v/>
      </c>
      <c r="F4911" s="42" t="str">
        <f>IF('TSA Input'!J4886="","",IF('TSA Input'!J4886="Yes",'TSA Input'!C4886,""))</f>
        <v/>
      </c>
      <c r="G4911" s="43" t="str">
        <f>IF('TSA Input'!J4886="","",IF('TSA Input'!J4886="Yes",'TSA Input'!I4886,""))</f>
        <v/>
      </c>
      <c r="H4911" s="43" t="str">
        <f>IF('TSA Input'!J4886="","",IF('TSA Input'!J4886="Yes",'TSA Input'!E4886,""))</f>
        <v/>
      </c>
      <c r="I4911" s="45" t="str">
        <f t="shared" si="2"/>
        <v/>
      </c>
      <c r="J4911" s="146" t="str">
        <f>IF('TSA Input'!$J4886="","",IF('TSA Input'!$J4886="Yes",'TSA Input'!$C4886,""))</f>
        <v/>
      </c>
      <c r="K4911" s="147" t="str">
        <f>IF('TSA Input'!$J4886="","",IF('TSA Input'!$J4886="Yes",'TSA Input'!$I4886,""))</f>
        <v/>
      </c>
      <c r="L4911" s="147" t="str">
        <f>IF('TSA Input'!$J4886="","",IF('TSA Input'!$J4886="Yes",'TSA Input'!$E4886,""))</f>
        <v/>
      </c>
      <c r="M4911" s="45" t="str">
        <f t="shared" si="3"/>
        <v/>
      </c>
      <c r="N4911" s="48"/>
      <c r="O4911" s="49"/>
      <c r="P4911" s="148" t="s">
        <v>31</v>
      </c>
      <c r="Q4911" s="149" t="s">
        <v>31</v>
      </c>
      <c r="R4911" s="1"/>
    </row>
    <row r="4912" spans="1:18" ht="15.75" hidden="1" customHeight="1">
      <c r="A4912" s="1" t="str">
        <f t="shared" si="1"/>
        <v/>
      </c>
      <c r="B4912" s="1"/>
      <c r="C4912" s="38" t="str">
        <f>IF('TSA Input'!J4887="","",IF('TSA Input'!J4887="Yes",'TSA Input'!B4887,"Ineligible"))</f>
        <v/>
      </c>
      <c r="D4912" s="39" t="str">
        <f>IF('TSA Input'!J4887="","",IF('TSA Input'!J4887="Yes",'TSA Input'!H4887,""))</f>
        <v/>
      </c>
      <c r="E4912" s="40" t="str">
        <f>IF('TSA Input'!J4887="","",IF('TSA Input'!J4887="Yes",'TSA Input'!G4887,""))</f>
        <v/>
      </c>
      <c r="F4912" s="42" t="str">
        <f>IF('TSA Input'!J4887="","",IF('TSA Input'!J4887="Yes",'TSA Input'!C4887,""))</f>
        <v/>
      </c>
      <c r="G4912" s="43" t="str">
        <f>IF('TSA Input'!J4887="","",IF('TSA Input'!J4887="Yes",'TSA Input'!I4887,""))</f>
        <v/>
      </c>
      <c r="H4912" s="43" t="str">
        <f>IF('TSA Input'!J4887="","",IF('TSA Input'!J4887="Yes",'TSA Input'!E4887,""))</f>
        <v/>
      </c>
      <c r="I4912" s="45" t="str">
        <f t="shared" si="2"/>
        <v/>
      </c>
      <c r="J4912" s="146" t="str">
        <f>IF('TSA Input'!$J4887="","",IF('TSA Input'!$J4887="Yes",'TSA Input'!$C4887,""))</f>
        <v/>
      </c>
      <c r="K4912" s="147" t="str">
        <f>IF('TSA Input'!$J4887="","",IF('TSA Input'!$J4887="Yes",'TSA Input'!$I4887,""))</f>
        <v/>
      </c>
      <c r="L4912" s="147" t="str">
        <f>IF('TSA Input'!$J4887="","",IF('TSA Input'!$J4887="Yes",'TSA Input'!$E4887,""))</f>
        <v/>
      </c>
      <c r="M4912" s="45" t="str">
        <f t="shared" si="3"/>
        <v/>
      </c>
      <c r="N4912" s="48"/>
      <c r="O4912" s="49"/>
      <c r="P4912" s="148" t="s">
        <v>31</v>
      </c>
      <c r="Q4912" s="149" t="s">
        <v>31</v>
      </c>
      <c r="R4912" s="1"/>
    </row>
    <row r="4913" spans="1:18" ht="15.75" hidden="1" customHeight="1">
      <c r="A4913" s="1" t="str">
        <f t="shared" si="1"/>
        <v/>
      </c>
      <c r="B4913" s="1"/>
      <c r="C4913" s="38" t="str">
        <f>IF('TSA Input'!J4888="","",IF('TSA Input'!J4888="Yes",'TSA Input'!B4888,"Ineligible"))</f>
        <v/>
      </c>
      <c r="D4913" s="39" t="str">
        <f>IF('TSA Input'!J4888="","",IF('TSA Input'!J4888="Yes",'TSA Input'!H4888,""))</f>
        <v/>
      </c>
      <c r="E4913" s="40" t="str">
        <f>IF('TSA Input'!J4888="","",IF('TSA Input'!J4888="Yes",'TSA Input'!G4888,""))</f>
        <v/>
      </c>
      <c r="F4913" s="42" t="str">
        <f>IF('TSA Input'!J4888="","",IF('TSA Input'!J4888="Yes",'TSA Input'!C4888,""))</f>
        <v/>
      </c>
      <c r="G4913" s="43" t="str">
        <f>IF('TSA Input'!J4888="","",IF('TSA Input'!J4888="Yes",'TSA Input'!I4888,""))</f>
        <v/>
      </c>
      <c r="H4913" s="43" t="str">
        <f>IF('TSA Input'!J4888="","",IF('TSA Input'!J4888="Yes",'TSA Input'!E4888,""))</f>
        <v/>
      </c>
      <c r="I4913" s="45" t="str">
        <f t="shared" si="2"/>
        <v/>
      </c>
      <c r="J4913" s="146" t="str">
        <f>IF('TSA Input'!$J4888="","",IF('TSA Input'!$J4888="Yes",'TSA Input'!$C4888,""))</f>
        <v/>
      </c>
      <c r="K4913" s="147" t="str">
        <f>IF('TSA Input'!$J4888="","",IF('TSA Input'!$J4888="Yes",'TSA Input'!$I4888,""))</f>
        <v/>
      </c>
      <c r="L4913" s="147" t="str">
        <f>IF('TSA Input'!$J4888="","",IF('TSA Input'!$J4888="Yes",'TSA Input'!$E4888,""))</f>
        <v/>
      </c>
      <c r="M4913" s="45" t="str">
        <f t="shared" si="3"/>
        <v/>
      </c>
      <c r="N4913" s="48"/>
      <c r="O4913" s="49"/>
      <c r="P4913" s="148" t="s">
        <v>31</v>
      </c>
      <c r="Q4913" s="149" t="s">
        <v>31</v>
      </c>
      <c r="R4913" s="1"/>
    </row>
    <row r="4914" spans="1:18" ht="15.75" hidden="1" customHeight="1">
      <c r="A4914" s="1" t="str">
        <f t="shared" si="1"/>
        <v/>
      </c>
      <c r="B4914" s="1"/>
      <c r="C4914" s="38" t="str">
        <f>IF('TSA Input'!J4889="","",IF('TSA Input'!J4889="Yes",'TSA Input'!B4889,"Ineligible"))</f>
        <v/>
      </c>
      <c r="D4914" s="39" t="str">
        <f>IF('TSA Input'!J4889="","",IF('TSA Input'!J4889="Yes",'TSA Input'!H4889,""))</f>
        <v/>
      </c>
      <c r="E4914" s="40" t="str">
        <f>IF('TSA Input'!J4889="","",IF('TSA Input'!J4889="Yes",'TSA Input'!G4889,""))</f>
        <v/>
      </c>
      <c r="F4914" s="42" t="str">
        <f>IF('TSA Input'!J4889="","",IF('TSA Input'!J4889="Yes",'TSA Input'!C4889,""))</f>
        <v/>
      </c>
      <c r="G4914" s="43" t="str">
        <f>IF('TSA Input'!J4889="","",IF('TSA Input'!J4889="Yes",'TSA Input'!I4889,""))</f>
        <v/>
      </c>
      <c r="H4914" s="43" t="str">
        <f>IF('TSA Input'!J4889="","",IF('TSA Input'!J4889="Yes",'TSA Input'!E4889,""))</f>
        <v/>
      </c>
      <c r="I4914" s="45" t="str">
        <f t="shared" si="2"/>
        <v/>
      </c>
      <c r="J4914" s="146" t="str">
        <f>IF('TSA Input'!$J4889="","",IF('TSA Input'!$J4889="Yes",'TSA Input'!$C4889,""))</f>
        <v/>
      </c>
      <c r="K4914" s="147" t="str">
        <f>IF('TSA Input'!$J4889="","",IF('TSA Input'!$J4889="Yes",'TSA Input'!$I4889,""))</f>
        <v/>
      </c>
      <c r="L4914" s="147" t="str">
        <f>IF('TSA Input'!$J4889="","",IF('TSA Input'!$J4889="Yes",'TSA Input'!$E4889,""))</f>
        <v/>
      </c>
      <c r="M4914" s="45" t="str">
        <f t="shared" si="3"/>
        <v/>
      </c>
      <c r="N4914" s="48"/>
      <c r="O4914" s="49"/>
      <c r="P4914" s="148" t="s">
        <v>31</v>
      </c>
      <c r="Q4914" s="149" t="s">
        <v>31</v>
      </c>
      <c r="R4914" s="1"/>
    </row>
    <row r="4915" spans="1:18" ht="15.75" hidden="1" customHeight="1">
      <c r="A4915" s="1" t="str">
        <f t="shared" si="1"/>
        <v/>
      </c>
      <c r="B4915" s="1"/>
      <c r="C4915" s="38" t="str">
        <f>IF('TSA Input'!J4890="","",IF('TSA Input'!J4890="Yes",'TSA Input'!B4890,"Ineligible"))</f>
        <v/>
      </c>
      <c r="D4915" s="39" t="str">
        <f>IF('TSA Input'!J4890="","",IF('TSA Input'!J4890="Yes",'TSA Input'!H4890,""))</f>
        <v/>
      </c>
      <c r="E4915" s="40" t="str">
        <f>IF('TSA Input'!J4890="","",IF('TSA Input'!J4890="Yes",'TSA Input'!G4890,""))</f>
        <v/>
      </c>
      <c r="F4915" s="42" t="str">
        <f>IF('TSA Input'!J4890="","",IF('TSA Input'!J4890="Yes",'TSA Input'!C4890,""))</f>
        <v/>
      </c>
      <c r="G4915" s="43" t="str">
        <f>IF('TSA Input'!J4890="","",IF('TSA Input'!J4890="Yes",'TSA Input'!I4890,""))</f>
        <v/>
      </c>
      <c r="H4915" s="43" t="str">
        <f>IF('TSA Input'!J4890="","",IF('TSA Input'!J4890="Yes",'TSA Input'!E4890,""))</f>
        <v/>
      </c>
      <c r="I4915" s="45" t="str">
        <f t="shared" si="2"/>
        <v/>
      </c>
      <c r="J4915" s="146" t="str">
        <f>IF('TSA Input'!$J4890="","",IF('TSA Input'!$J4890="Yes",'TSA Input'!$C4890,""))</f>
        <v/>
      </c>
      <c r="K4915" s="147" t="str">
        <f>IF('TSA Input'!$J4890="","",IF('TSA Input'!$J4890="Yes",'TSA Input'!$I4890,""))</f>
        <v/>
      </c>
      <c r="L4915" s="147" t="str">
        <f>IF('TSA Input'!$J4890="","",IF('TSA Input'!$J4890="Yes",'TSA Input'!$E4890,""))</f>
        <v/>
      </c>
      <c r="M4915" s="45" t="str">
        <f t="shared" si="3"/>
        <v/>
      </c>
      <c r="N4915" s="48"/>
      <c r="O4915" s="49"/>
      <c r="P4915" s="148" t="s">
        <v>31</v>
      </c>
      <c r="Q4915" s="149" t="s">
        <v>31</v>
      </c>
      <c r="R4915" s="1"/>
    </row>
    <row r="4916" spans="1:18" ht="15.75" hidden="1" customHeight="1">
      <c r="A4916" s="1" t="str">
        <f t="shared" si="1"/>
        <v/>
      </c>
      <c r="B4916" s="1"/>
      <c r="C4916" s="38" t="str">
        <f>IF('TSA Input'!J4891="","",IF('TSA Input'!J4891="Yes",'TSA Input'!B4891,"Ineligible"))</f>
        <v/>
      </c>
      <c r="D4916" s="39" t="str">
        <f>IF('TSA Input'!J4891="","",IF('TSA Input'!J4891="Yes",'TSA Input'!H4891,""))</f>
        <v/>
      </c>
      <c r="E4916" s="40" t="str">
        <f>IF('TSA Input'!J4891="","",IF('TSA Input'!J4891="Yes",'TSA Input'!G4891,""))</f>
        <v/>
      </c>
      <c r="F4916" s="42" t="str">
        <f>IF('TSA Input'!J4891="","",IF('TSA Input'!J4891="Yes",'TSA Input'!C4891,""))</f>
        <v/>
      </c>
      <c r="G4916" s="43" t="str">
        <f>IF('TSA Input'!J4891="","",IF('TSA Input'!J4891="Yes",'TSA Input'!I4891,""))</f>
        <v/>
      </c>
      <c r="H4916" s="43" t="str">
        <f>IF('TSA Input'!J4891="","",IF('TSA Input'!J4891="Yes",'TSA Input'!E4891,""))</f>
        <v/>
      </c>
      <c r="I4916" s="45" t="str">
        <f t="shared" si="2"/>
        <v/>
      </c>
      <c r="J4916" s="146" t="str">
        <f>IF('TSA Input'!$J4891="","",IF('TSA Input'!$J4891="Yes",'TSA Input'!$C4891,""))</f>
        <v/>
      </c>
      <c r="K4916" s="147" t="str">
        <f>IF('TSA Input'!$J4891="","",IF('TSA Input'!$J4891="Yes",'TSA Input'!$I4891,""))</f>
        <v/>
      </c>
      <c r="L4916" s="147" t="str">
        <f>IF('TSA Input'!$J4891="","",IF('TSA Input'!$J4891="Yes",'TSA Input'!$E4891,""))</f>
        <v/>
      </c>
      <c r="M4916" s="45" t="str">
        <f t="shared" si="3"/>
        <v/>
      </c>
      <c r="N4916" s="48"/>
      <c r="O4916" s="49"/>
      <c r="P4916" s="148" t="s">
        <v>31</v>
      </c>
      <c r="Q4916" s="149" t="s">
        <v>31</v>
      </c>
      <c r="R4916" s="1"/>
    </row>
    <row r="4917" spans="1:18" ht="15.75" hidden="1" customHeight="1">
      <c r="A4917" s="1" t="str">
        <f t="shared" si="1"/>
        <v/>
      </c>
      <c r="B4917" s="1"/>
      <c r="C4917" s="38" t="str">
        <f>IF('TSA Input'!J4892="","",IF('TSA Input'!J4892="Yes",'TSA Input'!B4892,"Ineligible"))</f>
        <v/>
      </c>
      <c r="D4917" s="39" t="str">
        <f>IF('TSA Input'!J4892="","",IF('TSA Input'!J4892="Yes",'TSA Input'!H4892,""))</f>
        <v/>
      </c>
      <c r="E4917" s="40" t="str">
        <f>IF('TSA Input'!J4892="","",IF('TSA Input'!J4892="Yes",'TSA Input'!G4892,""))</f>
        <v/>
      </c>
      <c r="F4917" s="42" t="str">
        <f>IF('TSA Input'!J4892="","",IF('TSA Input'!J4892="Yes",'TSA Input'!C4892,""))</f>
        <v/>
      </c>
      <c r="G4917" s="43" t="str">
        <f>IF('TSA Input'!J4892="","",IF('TSA Input'!J4892="Yes",'TSA Input'!I4892,""))</f>
        <v/>
      </c>
      <c r="H4917" s="43" t="str">
        <f>IF('TSA Input'!J4892="","",IF('TSA Input'!J4892="Yes",'TSA Input'!E4892,""))</f>
        <v/>
      </c>
      <c r="I4917" s="45" t="str">
        <f t="shared" si="2"/>
        <v/>
      </c>
      <c r="J4917" s="146" t="str">
        <f>IF('TSA Input'!$J4892="","",IF('TSA Input'!$J4892="Yes",'TSA Input'!$C4892,""))</f>
        <v/>
      </c>
      <c r="K4917" s="147" t="str">
        <f>IF('TSA Input'!$J4892="","",IF('TSA Input'!$J4892="Yes",'TSA Input'!$I4892,""))</f>
        <v/>
      </c>
      <c r="L4917" s="147" t="str">
        <f>IF('TSA Input'!$J4892="","",IF('TSA Input'!$J4892="Yes",'TSA Input'!$E4892,""))</f>
        <v/>
      </c>
      <c r="M4917" s="45" t="str">
        <f t="shared" si="3"/>
        <v/>
      </c>
      <c r="N4917" s="48"/>
      <c r="O4917" s="49"/>
      <c r="P4917" s="148" t="s">
        <v>31</v>
      </c>
      <c r="Q4917" s="149" t="s">
        <v>31</v>
      </c>
      <c r="R4917" s="1"/>
    </row>
    <row r="4918" spans="1:18" ht="15.75" hidden="1" customHeight="1">
      <c r="A4918" s="1" t="str">
        <f t="shared" si="1"/>
        <v/>
      </c>
      <c r="B4918" s="1"/>
      <c r="C4918" s="38" t="str">
        <f>IF('TSA Input'!J4893="","",IF('TSA Input'!J4893="Yes",'TSA Input'!B4893,"Ineligible"))</f>
        <v/>
      </c>
      <c r="D4918" s="39" t="str">
        <f>IF('TSA Input'!J4893="","",IF('TSA Input'!J4893="Yes",'TSA Input'!H4893,""))</f>
        <v/>
      </c>
      <c r="E4918" s="40" t="str">
        <f>IF('TSA Input'!J4893="","",IF('TSA Input'!J4893="Yes",'TSA Input'!G4893,""))</f>
        <v/>
      </c>
      <c r="F4918" s="42" t="str">
        <f>IF('TSA Input'!J4893="","",IF('TSA Input'!J4893="Yes",'TSA Input'!C4893,""))</f>
        <v/>
      </c>
      <c r="G4918" s="43" t="str">
        <f>IF('TSA Input'!J4893="","",IF('TSA Input'!J4893="Yes",'TSA Input'!I4893,""))</f>
        <v/>
      </c>
      <c r="H4918" s="43" t="str">
        <f>IF('TSA Input'!J4893="","",IF('TSA Input'!J4893="Yes",'TSA Input'!E4893,""))</f>
        <v/>
      </c>
      <c r="I4918" s="45" t="str">
        <f t="shared" si="2"/>
        <v/>
      </c>
      <c r="J4918" s="146" t="str">
        <f>IF('TSA Input'!$J4893="","",IF('TSA Input'!$J4893="Yes",'TSA Input'!$C4893,""))</f>
        <v/>
      </c>
      <c r="K4918" s="147" t="str">
        <f>IF('TSA Input'!$J4893="","",IF('TSA Input'!$J4893="Yes",'TSA Input'!$I4893,""))</f>
        <v/>
      </c>
      <c r="L4918" s="147" t="str">
        <f>IF('TSA Input'!$J4893="","",IF('TSA Input'!$J4893="Yes",'TSA Input'!$E4893,""))</f>
        <v/>
      </c>
      <c r="M4918" s="45" t="str">
        <f t="shared" si="3"/>
        <v/>
      </c>
      <c r="N4918" s="48"/>
      <c r="O4918" s="49"/>
      <c r="P4918" s="148" t="s">
        <v>31</v>
      </c>
      <c r="Q4918" s="149" t="s">
        <v>31</v>
      </c>
      <c r="R4918" s="1"/>
    </row>
    <row r="4919" spans="1:18" ht="15.75" hidden="1" customHeight="1">
      <c r="A4919" s="1" t="str">
        <f t="shared" si="1"/>
        <v/>
      </c>
      <c r="B4919" s="1"/>
      <c r="C4919" s="38" t="str">
        <f>IF('TSA Input'!J4894="","",IF('TSA Input'!J4894="Yes",'TSA Input'!B4894,"Ineligible"))</f>
        <v/>
      </c>
      <c r="D4919" s="39" t="str">
        <f>IF('TSA Input'!J4894="","",IF('TSA Input'!J4894="Yes",'TSA Input'!H4894,""))</f>
        <v/>
      </c>
      <c r="E4919" s="40" t="str">
        <f>IF('TSA Input'!J4894="","",IF('TSA Input'!J4894="Yes",'TSA Input'!G4894,""))</f>
        <v/>
      </c>
      <c r="F4919" s="42" t="str">
        <f>IF('TSA Input'!J4894="","",IF('TSA Input'!J4894="Yes",'TSA Input'!C4894,""))</f>
        <v/>
      </c>
      <c r="G4919" s="43" t="str">
        <f>IF('TSA Input'!J4894="","",IF('TSA Input'!J4894="Yes",'TSA Input'!I4894,""))</f>
        <v/>
      </c>
      <c r="H4919" s="43" t="str">
        <f>IF('TSA Input'!J4894="","",IF('TSA Input'!J4894="Yes",'TSA Input'!E4894,""))</f>
        <v/>
      </c>
      <c r="I4919" s="45" t="str">
        <f t="shared" si="2"/>
        <v/>
      </c>
      <c r="J4919" s="146" t="str">
        <f>IF('TSA Input'!$J4894="","",IF('TSA Input'!$J4894="Yes",'TSA Input'!$C4894,""))</f>
        <v/>
      </c>
      <c r="K4919" s="147" t="str">
        <f>IF('TSA Input'!$J4894="","",IF('TSA Input'!$J4894="Yes",'TSA Input'!$I4894,""))</f>
        <v/>
      </c>
      <c r="L4919" s="147" t="str">
        <f>IF('TSA Input'!$J4894="","",IF('TSA Input'!$J4894="Yes",'TSA Input'!$E4894,""))</f>
        <v/>
      </c>
      <c r="M4919" s="45" t="str">
        <f t="shared" si="3"/>
        <v/>
      </c>
      <c r="N4919" s="48"/>
      <c r="O4919" s="49"/>
      <c r="P4919" s="148" t="s">
        <v>31</v>
      </c>
      <c r="Q4919" s="149" t="s">
        <v>31</v>
      </c>
      <c r="R4919" s="1"/>
    </row>
    <row r="4920" spans="1:18" ht="15.75" hidden="1" customHeight="1">
      <c r="A4920" s="1" t="str">
        <f t="shared" si="1"/>
        <v/>
      </c>
      <c r="B4920" s="1"/>
      <c r="C4920" s="38" t="str">
        <f>IF('TSA Input'!J4895="","",IF('TSA Input'!J4895="Yes",'TSA Input'!B4895,"Ineligible"))</f>
        <v/>
      </c>
      <c r="D4920" s="39" t="str">
        <f>IF('TSA Input'!J4895="","",IF('TSA Input'!J4895="Yes",'TSA Input'!H4895,""))</f>
        <v/>
      </c>
      <c r="E4920" s="40" t="str">
        <f>IF('TSA Input'!J4895="","",IF('TSA Input'!J4895="Yes",'TSA Input'!G4895,""))</f>
        <v/>
      </c>
      <c r="F4920" s="42" t="str">
        <f>IF('TSA Input'!J4895="","",IF('TSA Input'!J4895="Yes",'TSA Input'!C4895,""))</f>
        <v/>
      </c>
      <c r="G4920" s="43" t="str">
        <f>IF('TSA Input'!J4895="","",IF('TSA Input'!J4895="Yes",'TSA Input'!I4895,""))</f>
        <v/>
      </c>
      <c r="H4920" s="43" t="str">
        <f>IF('TSA Input'!J4895="","",IF('TSA Input'!J4895="Yes",'TSA Input'!E4895,""))</f>
        <v/>
      </c>
      <c r="I4920" s="45" t="str">
        <f t="shared" si="2"/>
        <v/>
      </c>
      <c r="J4920" s="146" t="str">
        <f>IF('TSA Input'!$J4895="","",IF('TSA Input'!$J4895="Yes",'TSA Input'!$C4895,""))</f>
        <v/>
      </c>
      <c r="K4920" s="147" t="str">
        <f>IF('TSA Input'!$J4895="","",IF('TSA Input'!$J4895="Yes",'TSA Input'!$I4895,""))</f>
        <v/>
      </c>
      <c r="L4920" s="147" t="str">
        <f>IF('TSA Input'!$J4895="","",IF('TSA Input'!$J4895="Yes",'TSA Input'!$E4895,""))</f>
        <v/>
      </c>
      <c r="M4920" s="45" t="str">
        <f t="shared" si="3"/>
        <v/>
      </c>
      <c r="N4920" s="48"/>
      <c r="O4920" s="49"/>
      <c r="P4920" s="148" t="s">
        <v>31</v>
      </c>
      <c r="Q4920" s="149" t="s">
        <v>31</v>
      </c>
      <c r="R4920" s="1"/>
    </row>
    <row r="4921" spans="1:18" ht="15.75" hidden="1" customHeight="1">
      <c r="A4921" s="1" t="str">
        <f t="shared" si="1"/>
        <v/>
      </c>
      <c r="B4921" s="1"/>
      <c r="C4921" s="38" t="str">
        <f>IF('TSA Input'!J4896="","",IF('TSA Input'!J4896="Yes",'TSA Input'!B4896,"Ineligible"))</f>
        <v/>
      </c>
      <c r="D4921" s="39" t="str">
        <f>IF('TSA Input'!J4896="","",IF('TSA Input'!J4896="Yes",'TSA Input'!H4896,""))</f>
        <v/>
      </c>
      <c r="E4921" s="40" t="str">
        <f>IF('TSA Input'!J4896="","",IF('TSA Input'!J4896="Yes",'TSA Input'!G4896,""))</f>
        <v/>
      </c>
      <c r="F4921" s="42" t="str">
        <f>IF('TSA Input'!J4896="","",IF('TSA Input'!J4896="Yes",'TSA Input'!C4896,""))</f>
        <v/>
      </c>
      <c r="G4921" s="43" t="str">
        <f>IF('TSA Input'!J4896="","",IF('TSA Input'!J4896="Yes",'TSA Input'!I4896,""))</f>
        <v/>
      </c>
      <c r="H4921" s="43" t="str">
        <f>IF('TSA Input'!J4896="","",IF('TSA Input'!J4896="Yes",'TSA Input'!E4896,""))</f>
        <v/>
      </c>
      <c r="I4921" s="45" t="str">
        <f t="shared" si="2"/>
        <v/>
      </c>
      <c r="J4921" s="146" t="str">
        <f>IF('TSA Input'!$J4896="","",IF('TSA Input'!$J4896="Yes",'TSA Input'!$C4896,""))</f>
        <v/>
      </c>
      <c r="K4921" s="147" t="str">
        <f>IF('TSA Input'!$J4896="","",IF('TSA Input'!$J4896="Yes",'TSA Input'!$I4896,""))</f>
        <v/>
      </c>
      <c r="L4921" s="147" t="str">
        <f>IF('TSA Input'!$J4896="","",IF('TSA Input'!$J4896="Yes",'TSA Input'!$E4896,""))</f>
        <v/>
      </c>
      <c r="M4921" s="45" t="str">
        <f t="shared" si="3"/>
        <v/>
      </c>
      <c r="N4921" s="48"/>
      <c r="O4921" s="49"/>
      <c r="P4921" s="148" t="s">
        <v>31</v>
      </c>
      <c r="Q4921" s="149" t="s">
        <v>31</v>
      </c>
      <c r="R4921" s="1"/>
    </row>
    <row r="4922" spans="1:18" ht="15.75" hidden="1" customHeight="1">
      <c r="A4922" s="1" t="str">
        <f t="shared" si="1"/>
        <v/>
      </c>
      <c r="B4922" s="1"/>
      <c r="C4922" s="38" t="str">
        <f>IF('TSA Input'!J4897="","",IF('TSA Input'!J4897="Yes",'TSA Input'!B4897,"Ineligible"))</f>
        <v/>
      </c>
      <c r="D4922" s="39" t="str">
        <f>IF('TSA Input'!J4897="","",IF('TSA Input'!J4897="Yes",'TSA Input'!H4897,""))</f>
        <v/>
      </c>
      <c r="E4922" s="40" t="str">
        <f>IF('TSA Input'!J4897="","",IF('TSA Input'!J4897="Yes",'TSA Input'!G4897,""))</f>
        <v/>
      </c>
      <c r="F4922" s="42" t="str">
        <f>IF('TSA Input'!J4897="","",IF('TSA Input'!J4897="Yes",'TSA Input'!C4897,""))</f>
        <v/>
      </c>
      <c r="G4922" s="43" t="str">
        <f>IF('TSA Input'!J4897="","",IF('TSA Input'!J4897="Yes",'TSA Input'!I4897,""))</f>
        <v/>
      </c>
      <c r="H4922" s="43" t="str">
        <f>IF('TSA Input'!J4897="","",IF('TSA Input'!J4897="Yes",'TSA Input'!E4897,""))</f>
        <v/>
      </c>
      <c r="I4922" s="45" t="str">
        <f t="shared" si="2"/>
        <v/>
      </c>
      <c r="J4922" s="146" t="str">
        <f>IF('TSA Input'!$J4897="","",IF('TSA Input'!$J4897="Yes",'TSA Input'!$C4897,""))</f>
        <v/>
      </c>
      <c r="K4922" s="147" t="str">
        <f>IF('TSA Input'!$J4897="","",IF('TSA Input'!$J4897="Yes",'TSA Input'!$I4897,""))</f>
        <v/>
      </c>
      <c r="L4922" s="147" t="str">
        <f>IF('TSA Input'!$J4897="","",IF('TSA Input'!$J4897="Yes",'TSA Input'!$E4897,""))</f>
        <v/>
      </c>
      <c r="M4922" s="45" t="str">
        <f t="shared" si="3"/>
        <v/>
      </c>
      <c r="N4922" s="48"/>
      <c r="O4922" s="49"/>
      <c r="P4922" s="148" t="s">
        <v>31</v>
      </c>
      <c r="Q4922" s="149" t="s">
        <v>31</v>
      </c>
      <c r="R4922" s="1"/>
    </row>
    <row r="4923" spans="1:18" ht="15.75" hidden="1" customHeight="1">
      <c r="A4923" s="1" t="str">
        <f t="shared" si="1"/>
        <v/>
      </c>
      <c r="B4923" s="1"/>
      <c r="C4923" s="38" t="str">
        <f>IF('TSA Input'!J4898="","",IF('TSA Input'!J4898="Yes",'TSA Input'!B4898,"Ineligible"))</f>
        <v/>
      </c>
      <c r="D4923" s="39" t="str">
        <f>IF('TSA Input'!J4898="","",IF('TSA Input'!J4898="Yes",'TSA Input'!H4898,""))</f>
        <v/>
      </c>
      <c r="E4923" s="40" t="str">
        <f>IF('TSA Input'!J4898="","",IF('TSA Input'!J4898="Yes",'TSA Input'!G4898,""))</f>
        <v/>
      </c>
      <c r="F4923" s="42" t="str">
        <f>IF('TSA Input'!J4898="","",IF('TSA Input'!J4898="Yes",'TSA Input'!C4898,""))</f>
        <v/>
      </c>
      <c r="G4923" s="43" t="str">
        <f>IF('TSA Input'!J4898="","",IF('TSA Input'!J4898="Yes",'TSA Input'!I4898,""))</f>
        <v/>
      </c>
      <c r="H4923" s="43" t="str">
        <f>IF('TSA Input'!J4898="","",IF('TSA Input'!J4898="Yes",'TSA Input'!E4898,""))</f>
        <v/>
      </c>
      <c r="I4923" s="45" t="str">
        <f t="shared" si="2"/>
        <v/>
      </c>
      <c r="J4923" s="146" t="str">
        <f>IF('TSA Input'!$J4898="","",IF('TSA Input'!$J4898="Yes",'TSA Input'!$C4898,""))</f>
        <v/>
      </c>
      <c r="K4923" s="147" t="str">
        <f>IF('TSA Input'!$J4898="","",IF('TSA Input'!$J4898="Yes",'TSA Input'!$I4898,""))</f>
        <v/>
      </c>
      <c r="L4923" s="147" t="str">
        <f>IF('TSA Input'!$J4898="","",IF('TSA Input'!$J4898="Yes",'TSA Input'!$E4898,""))</f>
        <v/>
      </c>
      <c r="M4923" s="45" t="str">
        <f t="shared" si="3"/>
        <v/>
      </c>
      <c r="N4923" s="48"/>
      <c r="O4923" s="49"/>
      <c r="P4923" s="148" t="s">
        <v>31</v>
      </c>
      <c r="Q4923" s="149" t="s">
        <v>31</v>
      </c>
      <c r="R4923" s="1"/>
    </row>
    <row r="4924" spans="1:18" ht="15.75" hidden="1" customHeight="1">
      <c r="A4924" s="1" t="str">
        <f t="shared" si="1"/>
        <v/>
      </c>
      <c r="B4924" s="1"/>
      <c r="C4924" s="38" t="str">
        <f>IF('TSA Input'!J4899="","",IF('TSA Input'!J4899="Yes",'TSA Input'!B4899,"Ineligible"))</f>
        <v/>
      </c>
      <c r="D4924" s="39" t="str">
        <f>IF('TSA Input'!J4899="","",IF('TSA Input'!J4899="Yes",'TSA Input'!H4899,""))</f>
        <v/>
      </c>
      <c r="E4924" s="40" t="str">
        <f>IF('TSA Input'!J4899="","",IF('TSA Input'!J4899="Yes",'TSA Input'!G4899,""))</f>
        <v/>
      </c>
      <c r="F4924" s="42" t="str">
        <f>IF('TSA Input'!J4899="","",IF('TSA Input'!J4899="Yes",'TSA Input'!C4899,""))</f>
        <v/>
      </c>
      <c r="G4924" s="43" t="str">
        <f>IF('TSA Input'!J4899="","",IF('TSA Input'!J4899="Yes",'TSA Input'!I4899,""))</f>
        <v/>
      </c>
      <c r="H4924" s="43" t="str">
        <f>IF('TSA Input'!J4899="","",IF('TSA Input'!J4899="Yes",'TSA Input'!E4899,""))</f>
        <v/>
      </c>
      <c r="I4924" s="45" t="str">
        <f t="shared" si="2"/>
        <v/>
      </c>
      <c r="J4924" s="146" t="str">
        <f>IF('TSA Input'!$J4899="","",IF('TSA Input'!$J4899="Yes",'TSA Input'!$C4899,""))</f>
        <v/>
      </c>
      <c r="K4924" s="147" t="str">
        <f>IF('TSA Input'!$J4899="","",IF('TSA Input'!$J4899="Yes",'TSA Input'!$I4899,""))</f>
        <v/>
      </c>
      <c r="L4924" s="147" t="str">
        <f>IF('TSA Input'!$J4899="","",IF('TSA Input'!$J4899="Yes",'TSA Input'!$E4899,""))</f>
        <v/>
      </c>
      <c r="M4924" s="45" t="str">
        <f t="shared" si="3"/>
        <v/>
      </c>
      <c r="N4924" s="48"/>
      <c r="O4924" s="49"/>
      <c r="P4924" s="148" t="s">
        <v>31</v>
      </c>
      <c r="Q4924" s="149" t="s">
        <v>31</v>
      </c>
      <c r="R4924" s="1"/>
    </row>
    <row r="4925" spans="1:18" ht="15.75" hidden="1" customHeight="1">
      <c r="A4925" s="1" t="str">
        <f t="shared" si="1"/>
        <v/>
      </c>
      <c r="B4925" s="1"/>
      <c r="C4925" s="38" t="str">
        <f>IF('TSA Input'!J4900="","",IF('TSA Input'!J4900="Yes",'TSA Input'!B4900,"Ineligible"))</f>
        <v/>
      </c>
      <c r="D4925" s="39" t="str">
        <f>IF('TSA Input'!J4900="","",IF('TSA Input'!J4900="Yes",'TSA Input'!H4900,""))</f>
        <v/>
      </c>
      <c r="E4925" s="40" t="str">
        <f>IF('TSA Input'!J4900="","",IF('TSA Input'!J4900="Yes",'TSA Input'!G4900,""))</f>
        <v/>
      </c>
      <c r="F4925" s="42" t="str">
        <f>IF('TSA Input'!J4900="","",IF('TSA Input'!J4900="Yes",'TSA Input'!C4900,""))</f>
        <v/>
      </c>
      <c r="G4925" s="43" t="str">
        <f>IF('TSA Input'!J4900="","",IF('TSA Input'!J4900="Yes",'TSA Input'!I4900,""))</f>
        <v/>
      </c>
      <c r="H4925" s="43" t="str">
        <f>IF('TSA Input'!J4900="","",IF('TSA Input'!J4900="Yes",'TSA Input'!E4900,""))</f>
        <v/>
      </c>
      <c r="I4925" s="45" t="str">
        <f t="shared" si="2"/>
        <v/>
      </c>
      <c r="J4925" s="146" t="str">
        <f>IF('TSA Input'!$J4900="","",IF('TSA Input'!$J4900="Yes",'TSA Input'!$C4900,""))</f>
        <v/>
      </c>
      <c r="K4925" s="147" t="str">
        <f>IF('TSA Input'!$J4900="","",IF('TSA Input'!$J4900="Yes",'TSA Input'!$I4900,""))</f>
        <v/>
      </c>
      <c r="L4925" s="147" t="str">
        <f>IF('TSA Input'!$J4900="","",IF('TSA Input'!$J4900="Yes",'TSA Input'!$E4900,""))</f>
        <v/>
      </c>
      <c r="M4925" s="45" t="str">
        <f t="shared" si="3"/>
        <v/>
      </c>
      <c r="N4925" s="48"/>
      <c r="O4925" s="49"/>
      <c r="P4925" s="148" t="s">
        <v>31</v>
      </c>
      <c r="Q4925" s="149" t="s">
        <v>31</v>
      </c>
      <c r="R4925" s="1"/>
    </row>
    <row r="4926" spans="1:18" ht="15.75" hidden="1" customHeight="1">
      <c r="A4926" s="1" t="str">
        <f t="shared" si="1"/>
        <v/>
      </c>
      <c r="B4926" s="1"/>
      <c r="C4926" s="38" t="str">
        <f>IF('TSA Input'!J4901="","",IF('TSA Input'!J4901="Yes",'TSA Input'!B4901,"Ineligible"))</f>
        <v/>
      </c>
      <c r="D4926" s="39" t="str">
        <f>IF('TSA Input'!J4901="","",IF('TSA Input'!J4901="Yes",'TSA Input'!H4901,""))</f>
        <v/>
      </c>
      <c r="E4926" s="40" t="str">
        <f>IF('TSA Input'!J4901="","",IF('TSA Input'!J4901="Yes",'TSA Input'!G4901,""))</f>
        <v/>
      </c>
      <c r="F4926" s="42" t="str">
        <f>IF('TSA Input'!J4901="","",IF('TSA Input'!J4901="Yes",'TSA Input'!C4901,""))</f>
        <v/>
      </c>
      <c r="G4926" s="43" t="str">
        <f>IF('TSA Input'!J4901="","",IF('TSA Input'!J4901="Yes",'TSA Input'!I4901,""))</f>
        <v/>
      </c>
      <c r="H4926" s="43" t="str">
        <f>IF('TSA Input'!J4901="","",IF('TSA Input'!J4901="Yes",'TSA Input'!E4901,""))</f>
        <v/>
      </c>
      <c r="I4926" s="45" t="str">
        <f t="shared" si="2"/>
        <v/>
      </c>
      <c r="J4926" s="146" t="str">
        <f>IF('TSA Input'!$J4901="","",IF('TSA Input'!$J4901="Yes",'TSA Input'!$C4901,""))</f>
        <v/>
      </c>
      <c r="K4926" s="147" t="str">
        <f>IF('TSA Input'!$J4901="","",IF('TSA Input'!$J4901="Yes",'TSA Input'!$I4901,""))</f>
        <v/>
      </c>
      <c r="L4926" s="147" t="str">
        <f>IF('TSA Input'!$J4901="","",IF('TSA Input'!$J4901="Yes",'TSA Input'!$E4901,""))</f>
        <v/>
      </c>
      <c r="M4926" s="45" t="str">
        <f t="shared" si="3"/>
        <v/>
      </c>
      <c r="N4926" s="48"/>
      <c r="O4926" s="49"/>
      <c r="P4926" s="148" t="s">
        <v>31</v>
      </c>
      <c r="Q4926" s="149" t="s">
        <v>31</v>
      </c>
      <c r="R4926" s="1"/>
    </row>
    <row r="4927" spans="1:18" ht="15.75" hidden="1" customHeight="1">
      <c r="A4927" s="1" t="str">
        <f t="shared" si="1"/>
        <v/>
      </c>
      <c r="B4927" s="1"/>
      <c r="C4927" s="38" t="str">
        <f>IF('TSA Input'!J4902="","",IF('TSA Input'!J4902="Yes",'TSA Input'!B4902,"Ineligible"))</f>
        <v/>
      </c>
      <c r="D4927" s="39" t="str">
        <f>IF('TSA Input'!J4902="","",IF('TSA Input'!J4902="Yes",'TSA Input'!H4902,""))</f>
        <v/>
      </c>
      <c r="E4927" s="40" t="str">
        <f>IF('TSA Input'!J4902="","",IF('TSA Input'!J4902="Yes",'TSA Input'!G4902,""))</f>
        <v/>
      </c>
      <c r="F4927" s="42" t="str">
        <f>IF('TSA Input'!J4902="","",IF('TSA Input'!J4902="Yes",'TSA Input'!C4902,""))</f>
        <v/>
      </c>
      <c r="G4927" s="43" t="str">
        <f>IF('TSA Input'!J4902="","",IF('TSA Input'!J4902="Yes",'TSA Input'!I4902,""))</f>
        <v/>
      </c>
      <c r="H4927" s="43" t="str">
        <f>IF('TSA Input'!J4902="","",IF('TSA Input'!J4902="Yes",'TSA Input'!E4902,""))</f>
        <v/>
      </c>
      <c r="I4927" s="45" t="str">
        <f t="shared" si="2"/>
        <v/>
      </c>
      <c r="J4927" s="146" t="str">
        <f>IF('TSA Input'!$J4902="","",IF('TSA Input'!$J4902="Yes",'TSA Input'!$C4902,""))</f>
        <v/>
      </c>
      <c r="K4927" s="147" t="str">
        <f>IF('TSA Input'!$J4902="","",IF('TSA Input'!$J4902="Yes",'TSA Input'!$I4902,""))</f>
        <v/>
      </c>
      <c r="L4927" s="147" t="str">
        <f>IF('TSA Input'!$J4902="","",IF('TSA Input'!$J4902="Yes",'TSA Input'!$E4902,""))</f>
        <v/>
      </c>
      <c r="M4927" s="45" t="str">
        <f t="shared" si="3"/>
        <v/>
      </c>
      <c r="N4927" s="48"/>
      <c r="O4927" s="49"/>
      <c r="P4927" s="148" t="s">
        <v>31</v>
      </c>
      <c r="Q4927" s="149" t="s">
        <v>31</v>
      </c>
      <c r="R4927" s="1"/>
    </row>
    <row r="4928" spans="1:18" ht="15.75" hidden="1" customHeight="1">
      <c r="A4928" s="1" t="str">
        <f t="shared" si="1"/>
        <v/>
      </c>
      <c r="B4928" s="1"/>
      <c r="C4928" s="38" t="str">
        <f>IF('TSA Input'!J4903="","",IF('TSA Input'!J4903="Yes",'TSA Input'!B4903,"Ineligible"))</f>
        <v/>
      </c>
      <c r="D4928" s="39" t="str">
        <f>IF('TSA Input'!J4903="","",IF('TSA Input'!J4903="Yes",'TSA Input'!H4903,""))</f>
        <v/>
      </c>
      <c r="E4928" s="40" t="str">
        <f>IF('TSA Input'!J4903="","",IF('TSA Input'!J4903="Yes",'TSA Input'!G4903,""))</f>
        <v/>
      </c>
      <c r="F4928" s="42" t="str">
        <f>IF('TSA Input'!J4903="","",IF('TSA Input'!J4903="Yes",'TSA Input'!C4903,""))</f>
        <v/>
      </c>
      <c r="G4928" s="43" t="str">
        <f>IF('TSA Input'!J4903="","",IF('TSA Input'!J4903="Yes",'TSA Input'!I4903,""))</f>
        <v/>
      </c>
      <c r="H4928" s="43" t="str">
        <f>IF('TSA Input'!J4903="","",IF('TSA Input'!J4903="Yes",'TSA Input'!E4903,""))</f>
        <v/>
      </c>
      <c r="I4928" s="45" t="str">
        <f t="shared" si="2"/>
        <v/>
      </c>
      <c r="J4928" s="146" t="str">
        <f>IF('TSA Input'!$J4903="","",IF('TSA Input'!$J4903="Yes",'TSA Input'!$C4903,""))</f>
        <v/>
      </c>
      <c r="K4928" s="147" t="str">
        <f>IF('TSA Input'!$J4903="","",IF('TSA Input'!$J4903="Yes",'TSA Input'!$I4903,""))</f>
        <v/>
      </c>
      <c r="L4928" s="147" t="str">
        <f>IF('TSA Input'!$J4903="","",IF('TSA Input'!$J4903="Yes",'TSA Input'!$E4903,""))</f>
        <v/>
      </c>
      <c r="M4928" s="45" t="str">
        <f t="shared" si="3"/>
        <v/>
      </c>
      <c r="N4928" s="48"/>
      <c r="O4928" s="49"/>
      <c r="P4928" s="148" t="s">
        <v>31</v>
      </c>
      <c r="Q4928" s="149" t="s">
        <v>31</v>
      </c>
      <c r="R4928" s="1"/>
    </row>
    <row r="4929" spans="1:18" ht="15.75" hidden="1" customHeight="1">
      <c r="A4929" s="1" t="str">
        <f t="shared" si="1"/>
        <v/>
      </c>
      <c r="B4929" s="1"/>
      <c r="C4929" s="38" t="str">
        <f>IF('TSA Input'!J4904="","",IF('TSA Input'!J4904="Yes",'TSA Input'!B4904,"Ineligible"))</f>
        <v/>
      </c>
      <c r="D4929" s="39" t="str">
        <f>IF('TSA Input'!J4904="","",IF('TSA Input'!J4904="Yes",'TSA Input'!H4904,""))</f>
        <v/>
      </c>
      <c r="E4929" s="40" t="str">
        <f>IF('TSA Input'!J4904="","",IF('TSA Input'!J4904="Yes",'TSA Input'!G4904,""))</f>
        <v/>
      </c>
      <c r="F4929" s="42" t="str">
        <f>IF('TSA Input'!J4904="","",IF('TSA Input'!J4904="Yes",'TSA Input'!C4904,""))</f>
        <v/>
      </c>
      <c r="G4929" s="43" t="str">
        <f>IF('TSA Input'!J4904="","",IF('TSA Input'!J4904="Yes",'TSA Input'!I4904,""))</f>
        <v/>
      </c>
      <c r="H4929" s="43" t="str">
        <f>IF('TSA Input'!J4904="","",IF('TSA Input'!J4904="Yes",'TSA Input'!E4904,""))</f>
        <v/>
      </c>
      <c r="I4929" s="45" t="str">
        <f t="shared" si="2"/>
        <v/>
      </c>
      <c r="J4929" s="146" t="str">
        <f>IF('TSA Input'!$J4904="","",IF('TSA Input'!$J4904="Yes",'TSA Input'!$C4904,""))</f>
        <v/>
      </c>
      <c r="K4929" s="147" t="str">
        <f>IF('TSA Input'!$J4904="","",IF('TSA Input'!$J4904="Yes",'TSA Input'!$I4904,""))</f>
        <v/>
      </c>
      <c r="L4929" s="147" t="str">
        <f>IF('TSA Input'!$J4904="","",IF('TSA Input'!$J4904="Yes",'TSA Input'!$E4904,""))</f>
        <v/>
      </c>
      <c r="M4929" s="45" t="str">
        <f t="shared" si="3"/>
        <v/>
      </c>
      <c r="N4929" s="48"/>
      <c r="O4929" s="49"/>
      <c r="P4929" s="148" t="s">
        <v>31</v>
      </c>
      <c r="Q4929" s="149" t="s">
        <v>31</v>
      </c>
      <c r="R4929" s="1"/>
    </row>
    <row r="4930" spans="1:18" ht="15.75" hidden="1" customHeight="1">
      <c r="A4930" s="1" t="str">
        <f t="shared" si="1"/>
        <v/>
      </c>
      <c r="B4930" s="1"/>
      <c r="C4930" s="38" t="str">
        <f>IF('TSA Input'!J4905="","",IF('TSA Input'!J4905="Yes",'TSA Input'!B4905,"Ineligible"))</f>
        <v/>
      </c>
      <c r="D4930" s="39" t="str">
        <f>IF('TSA Input'!J4905="","",IF('TSA Input'!J4905="Yes",'TSA Input'!H4905,""))</f>
        <v/>
      </c>
      <c r="E4930" s="40" t="str">
        <f>IF('TSA Input'!J4905="","",IF('TSA Input'!J4905="Yes",'TSA Input'!G4905,""))</f>
        <v/>
      </c>
      <c r="F4930" s="42" t="str">
        <f>IF('TSA Input'!J4905="","",IF('TSA Input'!J4905="Yes",'TSA Input'!C4905,""))</f>
        <v/>
      </c>
      <c r="G4930" s="43" t="str">
        <f>IF('TSA Input'!J4905="","",IF('TSA Input'!J4905="Yes",'TSA Input'!I4905,""))</f>
        <v/>
      </c>
      <c r="H4930" s="43" t="str">
        <f>IF('TSA Input'!J4905="","",IF('TSA Input'!J4905="Yes",'TSA Input'!E4905,""))</f>
        <v/>
      </c>
      <c r="I4930" s="45" t="str">
        <f t="shared" si="2"/>
        <v/>
      </c>
      <c r="J4930" s="146" t="str">
        <f>IF('TSA Input'!$J4905="","",IF('TSA Input'!$J4905="Yes",'TSA Input'!$C4905,""))</f>
        <v/>
      </c>
      <c r="K4930" s="147" t="str">
        <f>IF('TSA Input'!$J4905="","",IF('TSA Input'!$J4905="Yes",'TSA Input'!$I4905,""))</f>
        <v/>
      </c>
      <c r="L4930" s="147" t="str">
        <f>IF('TSA Input'!$J4905="","",IF('TSA Input'!$J4905="Yes",'TSA Input'!$E4905,""))</f>
        <v/>
      </c>
      <c r="M4930" s="45" t="str">
        <f t="shared" si="3"/>
        <v/>
      </c>
      <c r="N4930" s="48"/>
      <c r="O4930" s="49"/>
      <c r="P4930" s="148" t="s">
        <v>31</v>
      </c>
      <c r="Q4930" s="149" t="s">
        <v>31</v>
      </c>
      <c r="R4930" s="1"/>
    </row>
    <row r="4931" spans="1:18" ht="15.75" hidden="1" customHeight="1">
      <c r="A4931" s="1" t="str">
        <f t="shared" si="1"/>
        <v/>
      </c>
      <c r="B4931" s="1"/>
      <c r="C4931" s="38" t="str">
        <f>IF('TSA Input'!J4906="","",IF('TSA Input'!J4906="Yes",'TSA Input'!B4906,"Ineligible"))</f>
        <v/>
      </c>
      <c r="D4931" s="39" t="str">
        <f>IF('TSA Input'!J4906="","",IF('TSA Input'!J4906="Yes",'TSA Input'!H4906,""))</f>
        <v/>
      </c>
      <c r="E4931" s="40" t="str">
        <f>IF('TSA Input'!J4906="","",IF('TSA Input'!J4906="Yes",'TSA Input'!G4906,""))</f>
        <v/>
      </c>
      <c r="F4931" s="42" t="str">
        <f>IF('TSA Input'!J4906="","",IF('TSA Input'!J4906="Yes",'TSA Input'!C4906,""))</f>
        <v/>
      </c>
      <c r="G4931" s="43" t="str">
        <f>IF('TSA Input'!J4906="","",IF('TSA Input'!J4906="Yes",'TSA Input'!I4906,""))</f>
        <v/>
      </c>
      <c r="H4931" s="43" t="str">
        <f>IF('TSA Input'!J4906="","",IF('TSA Input'!J4906="Yes",'TSA Input'!E4906,""))</f>
        <v/>
      </c>
      <c r="I4931" s="45" t="str">
        <f t="shared" si="2"/>
        <v/>
      </c>
      <c r="J4931" s="146" t="str">
        <f>IF('TSA Input'!$J4906="","",IF('TSA Input'!$J4906="Yes",'TSA Input'!$C4906,""))</f>
        <v/>
      </c>
      <c r="K4931" s="147" t="str">
        <f>IF('TSA Input'!$J4906="","",IF('TSA Input'!$J4906="Yes",'TSA Input'!$I4906,""))</f>
        <v/>
      </c>
      <c r="L4931" s="147" t="str">
        <f>IF('TSA Input'!$J4906="","",IF('TSA Input'!$J4906="Yes",'TSA Input'!$E4906,""))</f>
        <v/>
      </c>
      <c r="M4931" s="45" t="str">
        <f t="shared" si="3"/>
        <v/>
      </c>
      <c r="N4931" s="48"/>
      <c r="O4931" s="49"/>
      <c r="P4931" s="148" t="s">
        <v>31</v>
      </c>
      <c r="Q4931" s="149" t="s">
        <v>31</v>
      </c>
      <c r="R4931" s="1"/>
    </row>
    <row r="4932" spans="1:18" ht="15.75" hidden="1" customHeight="1">
      <c r="A4932" s="1" t="str">
        <f t="shared" si="1"/>
        <v/>
      </c>
      <c r="B4932" s="1"/>
      <c r="C4932" s="38" t="str">
        <f>IF('TSA Input'!J4907="","",IF('TSA Input'!J4907="Yes",'TSA Input'!B4907,"Ineligible"))</f>
        <v/>
      </c>
      <c r="D4932" s="39" t="str">
        <f>IF('TSA Input'!J4907="","",IF('TSA Input'!J4907="Yes",'TSA Input'!H4907,""))</f>
        <v/>
      </c>
      <c r="E4932" s="40" t="str">
        <f>IF('TSA Input'!J4907="","",IF('TSA Input'!J4907="Yes",'TSA Input'!G4907,""))</f>
        <v/>
      </c>
      <c r="F4932" s="42" t="str">
        <f>IF('TSA Input'!J4907="","",IF('TSA Input'!J4907="Yes",'TSA Input'!C4907,""))</f>
        <v/>
      </c>
      <c r="G4932" s="43" t="str">
        <f>IF('TSA Input'!J4907="","",IF('TSA Input'!J4907="Yes",'TSA Input'!I4907,""))</f>
        <v/>
      </c>
      <c r="H4932" s="43" t="str">
        <f>IF('TSA Input'!J4907="","",IF('TSA Input'!J4907="Yes",'TSA Input'!E4907,""))</f>
        <v/>
      </c>
      <c r="I4932" s="45" t="str">
        <f t="shared" si="2"/>
        <v/>
      </c>
      <c r="J4932" s="146" t="str">
        <f>IF('TSA Input'!$J4907="","",IF('TSA Input'!$J4907="Yes",'TSA Input'!$C4907,""))</f>
        <v/>
      </c>
      <c r="K4932" s="147" t="str">
        <f>IF('TSA Input'!$J4907="","",IF('TSA Input'!$J4907="Yes",'TSA Input'!$I4907,""))</f>
        <v/>
      </c>
      <c r="L4932" s="147" t="str">
        <f>IF('TSA Input'!$J4907="","",IF('TSA Input'!$J4907="Yes",'TSA Input'!$E4907,""))</f>
        <v/>
      </c>
      <c r="M4932" s="45" t="str">
        <f t="shared" si="3"/>
        <v/>
      </c>
      <c r="N4932" s="48"/>
      <c r="O4932" s="49"/>
      <c r="P4932" s="148" t="s">
        <v>31</v>
      </c>
      <c r="Q4932" s="149" t="s">
        <v>31</v>
      </c>
      <c r="R4932" s="1"/>
    </row>
    <row r="4933" spans="1:18" ht="15.75" hidden="1" customHeight="1">
      <c r="A4933" s="1" t="str">
        <f t="shared" si="1"/>
        <v/>
      </c>
      <c r="B4933" s="1"/>
      <c r="C4933" s="38" t="str">
        <f>IF('TSA Input'!J4908="","",IF('TSA Input'!J4908="Yes",'TSA Input'!B4908,"Ineligible"))</f>
        <v/>
      </c>
      <c r="D4933" s="39" t="str">
        <f>IF('TSA Input'!J4908="","",IF('TSA Input'!J4908="Yes",'TSA Input'!H4908,""))</f>
        <v/>
      </c>
      <c r="E4933" s="40" t="str">
        <f>IF('TSA Input'!J4908="","",IF('TSA Input'!J4908="Yes",'TSA Input'!G4908,""))</f>
        <v/>
      </c>
      <c r="F4933" s="42" t="str">
        <f>IF('TSA Input'!J4908="","",IF('TSA Input'!J4908="Yes",'TSA Input'!C4908,""))</f>
        <v/>
      </c>
      <c r="G4933" s="43" t="str">
        <f>IF('TSA Input'!J4908="","",IF('TSA Input'!J4908="Yes",'TSA Input'!I4908,""))</f>
        <v/>
      </c>
      <c r="H4933" s="43" t="str">
        <f>IF('TSA Input'!J4908="","",IF('TSA Input'!J4908="Yes",'TSA Input'!E4908,""))</f>
        <v/>
      </c>
      <c r="I4933" s="45" t="str">
        <f t="shared" si="2"/>
        <v/>
      </c>
      <c r="J4933" s="146" t="str">
        <f>IF('TSA Input'!$J4908="","",IF('TSA Input'!$J4908="Yes",'TSA Input'!$C4908,""))</f>
        <v/>
      </c>
      <c r="K4933" s="147" t="str">
        <f>IF('TSA Input'!$J4908="","",IF('TSA Input'!$J4908="Yes",'TSA Input'!$I4908,""))</f>
        <v/>
      </c>
      <c r="L4933" s="147" t="str">
        <f>IF('TSA Input'!$J4908="","",IF('TSA Input'!$J4908="Yes",'TSA Input'!$E4908,""))</f>
        <v/>
      </c>
      <c r="M4933" s="45" t="str">
        <f t="shared" si="3"/>
        <v/>
      </c>
      <c r="N4933" s="48"/>
      <c r="O4933" s="49"/>
      <c r="P4933" s="148" t="s">
        <v>31</v>
      </c>
      <c r="Q4933" s="149" t="s">
        <v>31</v>
      </c>
      <c r="R4933" s="1"/>
    </row>
    <row r="4934" spans="1:18" ht="15.75" hidden="1" customHeight="1">
      <c r="A4934" s="1" t="str">
        <f t="shared" si="1"/>
        <v/>
      </c>
      <c r="B4934" s="1"/>
      <c r="C4934" s="38" t="str">
        <f>IF('TSA Input'!J4909="","",IF('TSA Input'!J4909="Yes",'TSA Input'!B4909,"Ineligible"))</f>
        <v/>
      </c>
      <c r="D4934" s="39" t="str">
        <f>IF('TSA Input'!J4909="","",IF('TSA Input'!J4909="Yes",'TSA Input'!H4909,""))</f>
        <v/>
      </c>
      <c r="E4934" s="40" t="str">
        <f>IF('TSA Input'!J4909="","",IF('TSA Input'!J4909="Yes",'TSA Input'!G4909,""))</f>
        <v/>
      </c>
      <c r="F4934" s="42" t="str">
        <f>IF('TSA Input'!J4909="","",IF('TSA Input'!J4909="Yes",'TSA Input'!C4909,""))</f>
        <v/>
      </c>
      <c r="G4934" s="43" t="str">
        <f>IF('TSA Input'!J4909="","",IF('TSA Input'!J4909="Yes",'TSA Input'!I4909,""))</f>
        <v/>
      </c>
      <c r="H4934" s="43" t="str">
        <f>IF('TSA Input'!J4909="","",IF('TSA Input'!J4909="Yes",'TSA Input'!E4909,""))</f>
        <v/>
      </c>
      <c r="I4934" s="45" t="str">
        <f t="shared" si="2"/>
        <v/>
      </c>
      <c r="J4934" s="146" t="str">
        <f>IF('TSA Input'!$J4909="","",IF('TSA Input'!$J4909="Yes",'TSA Input'!$C4909,""))</f>
        <v/>
      </c>
      <c r="K4934" s="147" t="str">
        <f>IF('TSA Input'!$J4909="","",IF('TSA Input'!$J4909="Yes",'TSA Input'!$I4909,""))</f>
        <v/>
      </c>
      <c r="L4934" s="147" t="str">
        <f>IF('TSA Input'!$J4909="","",IF('TSA Input'!$J4909="Yes",'TSA Input'!$E4909,""))</f>
        <v/>
      </c>
      <c r="M4934" s="45" t="str">
        <f t="shared" si="3"/>
        <v/>
      </c>
      <c r="N4934" s="48"/>
      <c r="O4934" s="49"/>
      <c r="P4934" s="148" t="s">
        <v>31</v>
      </c>
      <c r="Q4934" s="149" t="s">
        <v>31</v>
      </c>
      <c r="R4934" s="1"/>
    </row>
    <row r="4935" spans="1:18" ht="15.75" hidden="1" customHeight="1">
      <c r="A4935" s="1" t="str">
        <f t="shared" si="1"/>
        <v/>
      </c>
      <c r="B4935" s="1"/>
      <c r="C4935" s="38" t="str">
        <f>IF('TSA Input'!J4910="","",IF('TSA Input'!J4910="Yes",'TSA Input'!B4910,"Ineligible"))</f>
        <v/>
      </c>
      <c r="D4935" s="39" t="str">
        <f>IF('TSA Input'!J4910="","",IF('TSA Input'!J4910="Yes",'TSA Input'!H4910,""))</f>
        <v/>
      </c>
      <c r="E4935" s="40" t="str">
        <f>IF('TSA Input'!J4910="","",IF('TSA Input'!J4910="Yes",'TSA Input'!G4910,""))</f>
        <v/>
      </c>
      <c r="F4935" s="42" t="str">
        <f>IF('TSA Input'!J4910="","",IF('TSA Input'!J4910="Yes",'TSA Input'!C4910,""))</f>
        <v/>
      </c>
      <c r="G4935" s="43" t="str">
        <f>IF('TSA Input'!J4910="","",IF('TSA Input'!J4910="Yes",'TSA Input'!I4910,""))</f>
        <v/>
      </c>
      <c r="H4935" s="43" t="str">
        <f>IF('TSA Input'!J4910="","",IF('TSA Input'!J4910="Yes",'TSA Input'!E4910,""))</f>
        <v/>
      </c>
      <c r="I4935" s="45" t="str">
        <f t="shared" si="2"/>
        <v/>
      </c>
      <c r="J4935" s="146" t="str">
        <f>IF('TSA Input'!$J4910="","",IF('TSA Input'!$J4910="Yes",'TSA Input'!$C4910,""))</f>
        <v/>
      </c>
      <c r="K4935" s="147" t="str">
        <f>IF('TSA Input'!$J4910="","",IF('TSA Input'!$J4910="Yes",'TSA Input'!$I4910,""))</f>
        <v/>
      </c>
      <c r="L4935" s="147" t="str">
        <f>IF('TSA Input'!$J4910="","",IF('TSA Input'!$J4910="Yes",'TSA Input'!$E4910,""))</f>
        <v/>
      </c>
      <c r="M4935" s="45" t="str">
        <f t="shared" si="3"/>
        <v/>
      </c>
      <c r="N4935" s="48"/>
      <c r="O4935" s="49"/>
      <c r="P4935" s="148" t="s">
        <v>31</v>
      </c>
      <c r="Q4935" s="149" t="s">
        <v>31</v>
      </c>
      <c r="R4935" s="1"/>
    </row>
    <row r="4936" spans="1:18" ht="15.75" hidden="1" customHeight="1">
      <c r="A4936" s="1" t="str">
        <f t="shared" si="1"/>
        <v/>
      </c>
      <c r="B4936" s="1"/>
      <c r="C4936" s="38" t="str">
        <f>IF('TSA Input'!J4911="","",IF('TSA Input'!J4911="Yes",'TSA Input'!B4911,"Ineligible"))</f>
        <v/>
      </c>
      <c r="D4936" s="39" t="str">
        <f>IF('TSA Input'!J4911="","",IF('TSA Input'!J4911="Yes",'TSA Input'!H4911,""))</f>
        <v/>
      </c>
      <c r="E4936" s="40" t="str">
        <f>IF('TSA Input'!J4911="","",IF('TSA Input'!J4911="Yes",'TSA Input'!G4911,""))</f>
        <v/>
      </c>
      <c r="F4936" s="42" t="str">
        <f>IF('TSA Input'!J4911="","",IF('TSA Input'!J4911="Yes",'TSA Input'!C4911,""))</f>
        <v/>
      </c>
      <c r="G4936" s="43" t="str">
        <f>IF('TSA Input'!J4911="","",IF('TSA Input'!J4911="Yes",'TSA Input'!I4911,""))</f>
        <v/>
      </c>
      <c r="H4936" s="43" t="str">
        <f>IF('TSA Input'!J4911="","",IF('TSA Input'!J4911="Yes",'TSA Input'!E4911,""))</f>
        <v/>
      </c>
      <c r="I4936" s="45" t="str">
        <f t="shared" si="2"/>
        <v/>
      </c>
      <c r="J4936" s="146" t="str">
        <f>IF('TSA Input'!$J4911="","",IF('TSA Input'!$J4911="Yes",'TSA Input'!$C4911,""))</f>
        <v/>
      </c>
      <c r="K4936" s="147" t="str">
        <f>IF('TSA Input'!$J4911="","",IF('TSA Input'!$J4911="Yes",'TSA Input'!$I4911,""))</f>
        <v/>
      </c>
      <c r="L4936" s="147" t="str">
        <f>IF('TSA Input'!$J4911="","",IF('TSA Input'!$J4911="Yes",'TSA Input'!$E4911,""))</f>
        <v/>
      </c>
      <c r="M4936" s="45" t="str">
        <f t="shared" si="3"/>
        <v/>
      </c>
      <c r="N4936" s="48"/>
      <c r="O4936" s="49"/>
      <c r="P4936" s="148" t="s">
        <v>31</v>
      </c>
      <c r="Q4936" s="149" t="s">
        <v>31</v>
      </c>
      <c r="R4936" s="1"/>
    </row>
    <row r="4937" spans="1:18" ht="15.75" hidden="1" customHeight="1">
      <c r="A4937" s="1" t="str">
        <f t="shared" si="1"/>
        <v/>
      </c>
      <c r="B4937" s="1"/>
      <c r="C4937" s="38" t="str">
        <f>IF('TSA Input'!J4912="","",IF('TSA Input'!J4912="Yes",'TSA Input'!B4912,"Ineligible"))</f>
        <v/>
      </c>
      <c r="D4937" s="39" t="str">
        <f>IF('TSA Input'!J4912="","",IF('TSA Input'!J4912="Yes",'TSA Input'!H4912,""))</f>
        <v/>
      </c>
      <c r="E4937" s="40" t="str">
        <f>IF('TSA Input'!J4912="","",IF('TSA Input'!J4912="Yes",'TSA Input'!G4912,""))</f>
        <v/>
      </c>
      <c r="F4937" s="42" t="str">
        <f>IF('TSA Input'!J4912="","",IF('TSA Input'!J4912="Yes",'TSA Input'!C4912,""))</f>
        <v/>
      </c>
      <c r="G4937" s="43" t="str">
        <f>IF('TSA Input'!J4912="","",IF('TSA Input'!J4912="Yes",'TSA Input'!I4912,""))</f>
        <v/>
      </c>
      <c r="H4937" s="43" t="str">
        <f>IF('TSA Input'!J4912="","",IF('TSA Input'!J4912="Yes",'TSA Input'!E4912,""))</f>
        <v/>
      </c>
      <c r="I4937" s="45" t="str">
        <f t="shared" si="2"/>
        <v/>
      </c>
      <c r="J4937" s="146" t="str">
        <f>IF('TSA Input'!$J4912="","",IF('TSA Input'!$J4912="Yes",'TSA Input'!$C4912,""))</f>
        <v/>
      </c>
      <c r="K4937" s="147" t="str">
        <f>IF('TSA Input'!$J4912="","",IF('TSA Input'!$J4912="Yes",'TSA Input'!$I4912,""))</f>
        <v/>
      </c>
      <c r="L4937" s="147" t="str">
        <f>IF('TSA Input'!$J4912="","",IF('TSA Input'!$J4912="Yes",'TSA Input'!$E4912,""))</f>
        <v/>
      </c>
      <c r="M4937" s="45" t="str">
        <f t="shared" si="3"/>
        <v/>
      </c>
      <c r="N4937" s="48"/>
      <c r="O4937" s="49"/>
      <c r="P4937" s="148" t="s">
        <v>31</v>
      </c>
      <c r="Q4937" s="149" t="s">
        <v>31</v>
      </c>
      <c r="R4937" s="1"/>
    </row>
    <row r="4938" spans="1:18" ht="15.75" hidden="1" customHeight="1">
      <c r="A4938" s="1" t="str">
        <f t="shared" si="1"/>
        <v/>
      </c>
      <c r="B4938" s="1"/>
      <c r="C4938" s="38" t="str">
        <f>IF('TSA Input'!J4913="","",IF('TSA Input'!J4913="Yes",'TSA Input'!B4913,"Ineligible"))</f>
        <v/>
      </c>
      <c r="D4938" s="39" t="str">
        <f>IF('TSA Input'!J4913="","",IF('TSA Input'!J4913="Yes",'TSA Input'!H4913,""))</f>
        <v/>
      </c>
      <c r="E4938" s="40" t="str">
        <f>IF('TSA Input'!J4913="","",IF('TSA Input'!J4913="Yes",'TSA Input'!G4913,""))</f>
        <v/>
      </c>
      <c r="F4938" s="42" t="str">
        <f>IF('TSA Input'!J4913="","",IF('TSA Input'!J4913="Yes",'TSA Input'!C4913,""))</f>
        <v/>
      </c>
      <c r="G4938" s="43" t="str">
        <f>IF('TSA Input'!J4913="","",IF('TSA Input'!J4913="Yes",'TSA Input'!I4913,""))</f>
        <v/>
      </c>
      <c r="H4938" s="43" t="str">
        <f>IF('TSA Input'!J4913="","",IF('TSA Input'!J4913="Yes",'TSA Input'!E4913,""))</f>
        <v/>
      </c>
      <c r="I4938" s="45" t="str">
        <f t="shared" si="2"/>
        <v/>
      </c>
      <c r="J4938" s="146" t="str">
        <f>IF('TSA Input'!$J4913="","",IF('TSA Input'!$J4913="Yes",'TSA Input'!$C4913,""))</f>
        <v/>
      </c>
      <c r="K4938" s="147" t="str">
        <f>IF('TSA Input'!$J4913="","",IF('TSA Input'!$J4913="Yes",'TSA Input'!$I4913,""))</f>
        <v/>
      </c>
      <c r="L4938" s="147" t="str">
        <f>IF('TSA Input'!$J4913="","",IF('TSA Input'!$J4913="Yes",'TSA Input'!$E4913,""))</f>
        <v/>
      </c>
      <c r="M4938" s="45" t="str">
        <f t="shared" si="3"/>
        <v/>
      </c>
      <c r="N4938" s="48"/>
      <c r="O4938" s="49"/>
      <c r="P4938" s="148" t="s">
        <v>31</v>
      </c>
      <c r="Q4938" s="149" t="s">
        <v>31</v>
      </c>
      <c r="R4938" s="1"/>
    </row>
    <row r="4939" spans="1:18" ht="15.75" hidden="1" customHeight="1">
      <c r="A4939" s="1" t="str">
        <f t="shared" si="1"/>
        <v/>
      </c>
      <c r="B4939" s="1"/>
      <c r="C4939" s="38" t="str">
        <f>IF('TSA Input'!J4914="","",IF('TSA Input'!J4914="Yes",'TSA Input'!B4914,"Ineligible"))</f>
        <v/>
      </c>
      <c r="D4939" s="39" t="str">
        <f>IF('TSA Input'!J4914="","",IF('TSA Input'!J4914="Yes",'TSA Input'!H4914,""))</f>
        <v/>
      </c>
      <c r="E4939" s="40" t="str">
        <f>IF('TSA Input'!J4914="","",IF('TSA Input'!J4914="Yes",'TSA Input'!G4914,""))</f>
        <v/>
      </c>
      <c r="F4939" s="42" t="str">
        <f>IF('TSA Input'!J4914="","",IF('TSA Input'!J4914="Yes",'TSA Input'!C4914,""))</f>
        <v/>
      </c>
      <c r="G4939" s="43" t="str">
        <f>IF('TSA Input'!J4914="","",IF('TSA Input'!J4914="Yes",'TSA Input'!I4914,""))</f>
        <v/>
      </c>
      <c r="H4939" s="43" t="str">
        <f>IF('TSA Input'!J4914="","",IF('TSA Input'!J4914="Yes",'TSA Input'!E4914,""))</f>
        <v/>
      </c>
      <c r="I4939" s="45" t="str">
        <f t="shared" si="2"/>
        <v/>
      </c>
      <c r="J4939" s="146" t="str">
        <f>IF('TSA Input'!$J4914="","",IF('TSA Input'!$J4914="Yes",'TSA Input'!$C4914,""))</f>
        <v/>
      </c>
      <c r="K4939" s="147" t="str">
        <f>IF('TSA Input'!$J4914="","",IF('TSA Input'!$J4914="Yes",'TSA Input'!$I4914,""))</f>
        <v/>
      </c>
      <c r="L4939" s="147" t="str">
        <f>IF('TSA Input'!$J4914="","",IF('TSA Input'!$J4914="Yes",'TSA Input'!$E4914,""))</f>
        <v/>
      </c>
      <c r="M4939" s="45" t="str">
        <f t="shared" si="3"/>
        <v/>
      </c>
      <c r="N4939" s="48"/>
      <c r="O4939" s="49"/>
      <c r="P4939" s="148" t="s">
        <v>31</v>
      </c>
      <c r="Q4939" s="149" t="s">
        <v>31</v>
      </c>
      <c r="R4939" s="1"/>
    </row>
    <row r="4940" spans="1:18" ht="15.75" hidden="1" customHeight="1">
      <c r="A4940" s="1" t="str">
        <f t="shared" si="1"/>
        <v/>
      </c>
      <c r="B4940" s="1"/>
      <c r="C4940" s="38" t="str">
        <f>IF('TSA Input'!J4915="","",IF('TSA Input'!J4915="Yes",'TSA Input'!B4915,"Ineligible"))</f>
        <v/>
      </c>
      <c r="D4940" s="39" t="str">
        <f>IF('TSA Input'!J4915="","",IF('TSA Input'!J4915="Yes",'TSA Input'!H4915,""))</f>
        <v/>
      </c>
      <c r="E4940" s="40" t="str">
        <f>IF('TSA Input'!J4915="","",IF('TSA Input'!J4915="Yes",'TSA Input'!G4915,""))</f>
        <v/>
      </c>
      <c r="F4940" s="42" t="str">
        <f>IF('TSA Input'!J4915="","",IF('TSA Input'!J4915="Yes",'TSA Input'!C4915,""))</f>
        <v/>
      </c>
      <c r="G4940" s="43" t="str">
        <f>IF('TSA Input'!J4915="","",IF('TSA Input'!J4915="Yes",'TSA Input'!I4915,""))</f>
        <v/>
      </c>
      <c r="H4940" s="43" t="str">
        <f>IF('TSA Input'!J4915="","",IF('TSA Input'!J4915="Yes",'TSA Input'!E4915,""))</f>
        <v/>
      </c>
      <c r="I4940" s="45" t="str">
        <f t="shared" si="2"/>
        <v/>
      </c>
      <c r="J4940" s="146" t="str">
        <f>IF('TSA Input'!$J4915="","",IF('TSA Input'!$J4915="Yes",'TSA Input'!$C4915,""))</f>
        <v/>
      </c>
      <c r="K4940" s="147" t="str">
        <f>IF('TSA Input'!$J4915="","",IF('TSA Input'!$J4915="Yes",'TSA Input'!$I4915,""))</f>
        <v/>
      </c>
      <c r="L4940" s="147" t="str">
        <f>IF('TSA Input'!$J4915="","",IF('TSA Input'!$J4915="Yes",'TSA Input'!$E4915,""))</f>
        <v/>
      </c>
      <c r="M4940" s="45" t="str">
        <f t="shared" si="3"/>
        <v/>
      </c>
      <c r="N4940" s="48"/>
      <c r="O4940" s="49"/>
      <c r="P4940" s="148" t="s">
        <v>31</v>
      </c>
      <c r="Q4940" s="149" t="s">
        <v>31</v>
      </c>
      <c r="R4940" s="1"/>
    </row>
    <row r="4941" spans="1:18" ht="15.75" hidden="1" customHeight="1">
      <c r="A4941" s="1" t="str">
        <f t="shared" si="1"/>
        <v/>
      </c>
      <c r="B4941" s="1"/>
      <c r="C4941" s="38" t="str">
        <f>IF('TSA Input'!J4916="","",IF('TSA Input'!J4916="Yes",'TSA Input'!B4916,"Ineligible"))</f>
        <v/>
      </c>
      <c r="D4941" s="39" t="str">
        <f>IF('TSA Input'!J4916="","",IF('TSA Input'!J4916="Yes",'TSA Input'!H4916,""))</f>
        <v/>
      </c>
      <c r="E4941" s="40" t="str">
        <f>IF('TSA Input'!J4916="","",IF('TSA Input'!J4916="Yes",'TSA Input'!G4916,""))</f>
        <v/>
      </c>
      <c r="F4941" s="42" t="str">
        <f>IF('TSA Input'!J4916="","",IF('TSA Input'!J4916="Yes",'TSA Input'!C4916,""))</f>
        <v/>
      </c>
      <c r="G4941" s="43" t="str">
        <f>IF('TSA Input'!J4916="","",IF('TSA Input'!J4916="Yes",'TSA Input'!I4916,""))</f>
        <v/>
      </c>
      <c r="H4941" s="43" t="str">
        <f>IF('TSA Input'!J4916="","",IF('TSA Input'!J4916="Yes",'TSA Input'!E4916,""))</f>
        <v/>
      </c>
      <c r="I4941" s="45" t="str">
        <f t="shared" si="2"/>
        <v/>
      </c>
      <c r="J4941" s="146" t="str">
        <f>IF('TSA Input'!$J4916="","",IF('TSA Input'!$J4916="Yes",'TSA Input'!$C4916,""))</f>
        <v/>
      </c>
      <c r="K4941" s="147" t="str">
        <f>IF('TSA Input'!$J4916="","",IF('TSA Input'!$J4916="Yes",'TSA Input'!$I4916,""))</f>
        <v/>
      </c>
      <c r="L4941" s="147" t="str">
        <f>IF('TSA Input'!$J4916="","",IF('TSA Input'!$J4916="Yes",'TSA Input'!$E4916,""))</f>
        <v/>
      </c>
      <c r="M4941" s="45" t="str">
        <f t="shared" si="3"/>
        <v/>
      </c>
      <c r="N4941" s="48"/>
      <c r="O4941" s="49"/>
      <c r="P4941" s="148" t="s">
        <v>31</v>
      </c>
      <c r="Q4941" s="149" t="s">
        <v>31</v>
      </c>
      <c r="R4941" s="1"/>
    </row>
    <row r="4942" spans="1:18" ht="15.75" hidden="1" customHeight="1">
      <c r="A4942" s="1" t="str">
        <f t="shared" si="1"/>
        <v/>
      </c>
      <c r="B4942" s="1"/>
      <c r="C4942" s="38" t="str">
        <f>IF('TSA Input'!J4917="","",IF('TSA Input'!J4917="Yes",'TSA Input'!B4917,"Ineligible"))</f>
        <v/>
      </c>
      <c r="D4942" s="39" t="str">
        <f>IF('TSA Input'!J4917="","",IF('TSA Input'!J4917="Yes",'TSA Input'!H4917,""))</f>
        <v/>
      </c>
      <c r="E4942" s="40" t="str">
        <f>IF('TSA Input'!J4917="","",IF('TSA Input'!J4917="Yes",'TSA Input'!G4917,""))</f>
        <v/>
      </c>
      <c r="F4942" s="42" t="str">
        <f>IF('TSA Input'!J4917="","",IF('TSA Input'!J4917="Yes",'TSA Input'!C4917,""))</f>
        <v/>
      </c>
      <c r="G4942" s="43" t="str">
        <f>IF('TSA Input'!J4917="","",IF('TSA Input'!J4917="Yes",'TSA Input'!I4917,""))</f>
        <v/>
      </c>
      <c r="H4942" s="43" t="str">
        <f>IF('TSA Input'!J4917="","",IF('TSA Input'!J4917="Yes",'TSA Input'!E4917,""))</f>
        <v/>
      </c>
      <c r="I4942" s="45" t="str">
        <f t="shared" si="2"/>
        <v/>
      </c>
      <c r="J4942" s="146" t="str">
        <f>IF('TSA Input'!$J4917="","",IF('TSA Input'!$J4917="Yes",'TSA Input'!$C4917,""))</f>
        <v/>
      </c>
      <c r="K4942" s="147" t="str">
        <f>IF('TSA Input'!$J4917="","",IF('TSA Input'!$J4917="Yes",'TSA Input'!$I4917,""))</f>
        <v/>
      </c>
      <c r="L4942" s="147" t="str">
        <f>IF('TSA Input'!$J4917="","",IF('TSA Input'!$J4917="Yes",'TSA Input'!$E4917,""))</f>
        <v/>
      </c>
      <c r="M4942" s="45" t="str">
        <f t="shared" si="3"/>
        <v/>
      </c>
      <c r="N4942" s="48"/>
      <c r="O4942" s="49"/>
      <c r="P4942" s="148" t="s">
        <v>31</v>
      </c>
      <c r="Q4942" s="149" t="s">
        <v>31</v>
      </c>
      <c r="R4942" s="1"/>
    </row>
    <row r="4943" spans="1:18" ht="15.75" hidden="1" customHeight="1">
      <c r="A4943" s="1" t="str">
        <f t="shared" si="1"/>
        <v/>
      </c>
      <c r="B4943" s="1"/>
      <c r="C4943" s="38" t="str">
        <f>IF('TSA Input'!J4918="","",IF('TSA Input'!J4918="Yes",'TSA Input'!B4918,"Ineligible"))</f>
        <v/>
      </c>
      <c r="D4943" s="39" t="str">
        <f>IF('TSA Input'!J4918="","",IF('TSA Input'!J4918="Yes",'TSA Input'!H4918,""))</f>
        <v/>
      </c>
      <c r="E4943" s="40" t="str">
        <f>IF('TSA Input'!J4918="","",IF('TSA Input'!J4918="Yes",'TSA Input'!G4918,""))</f>
        <v/>
      </c>
      <c r="F4943" s="42" t="str">
        <f>IF('TSA Input'!J4918="","",IF('TSA Input'!J4918="Yes",'TSA Input'!C4918,""))</f>
        <v/>
      </c>
      <c r="G4943" s="43" t="str">
        <f>IF('TSA Input'!J4918="","",IF('TSA Input'!J4918="Yes",'TSA Input'!I4918,""))</f>
        <v/>
      </c>
      <c r="H4943" s="43" t="str">
        <f>IF('TSA Input'!J4918="","",IF('TSA Input'!J4918="Yes",'TSA Input'!E4918,""))</f>
        <v/>
      </c>
      <c r="I4943" s="45" t="str">
        <f t="shared" si="2"/>
        <v/>
      </c>
      <c r="J4943" s="146" t="str">
        <f>IF('TSA Input'!$J4918="","",IF('TSA Input'!$J4918="Yes",'TSA Input'!$C4918,""))</f>
        <v/>
      </c>
      <c r="K4943" s="147" t="str">
        <f>IF('TSA Input'!$J4918="","",IF('TSA Input'!$J4918="Yes",'TSA Input'!$I4918,""))</f>
        <v/>
      </c>
      <c r="L4943" s="147" t="str">
        <f>IF('TSA Input'!$J4918="","",IF('TSA Input'!$J4918="Yes",'TSA Input'!$E4918,""))</f>
        <v/>
      </c>
      <c r="M4943" s="45" t="str">
        <f t="shared" si="3"/>
        <v/>
      </c>
      <c r="N4943" s="48"/>
      <c r="O4943" s="49"/>
      <c r="P4943" s="148" t="s">
        <v>31</v>
      </c>
      <c r="Q4943" s="149" t="s">
        <v>31</v>
      </c>
      <c r="R4943" s="1"/>
    </row>
    <row r="4944" spans="1:18" ht="15.75" hidden="1" customHeight="1">
      <c r="A4944" s="1" t="str">
        <f t="shared" si="1"/>
        <v/>
      </c>
      <c r="B4944" s="1"/>
      <c r="C4944" s="38" t="str">
        <f>IF('TSA Input'!J4919="","",IF('TSA Input'!J4919="Yes",'TSA Input'!B4919,"Ineligible"))</f>
        <v/>
      </c>
      <c r="D4944" s="39" t="str">
        <f>IF('TSA Input'!J4919="","",IF('TSA Input'!J4919="Yes",'TSA Input'!H4919,""))</f>
        <v/>
      </c>
      <c r="E4944" s="40" t="str">
        <f>IF('TSA Input'!J4919="","",IF('TSA Input'!J4919="Yes",'TSA Input'!G4919,""))</f>
        <v/>
      </c>
      <c r="F4944" s="42" t="str">
        <f>IF('TSA Input'!J4919="","",IF('TSA Input'!J4919="Yes",'TSA Input'!C4919,""))</f>
        <v/>
      </c>
      <c r="G4944" s="43" t="str">
        <f>IF('TSA Input'!J4919="","",IF('TSA Input'!J4919="Yes",'TSA Input'!I4919,""))</f>
        <v/>
      </c>
      <c r="H4944" s="43" t="str">
        <f>IF('TSA Input'!J4919="","",IF('TSA Input'!J4919="Yes",'TSA Input'!E4919,""))</f>
        <v/>
      </c>
      <c r="I4944" s="45" t="str">
        <f t="shared" si="2"/>
        <v/>
      </c>
      <c r="J4944" s="146" t="str">
        <f>IF('TSA Input'!$J4919="","",IF('TSA Input'!$J4919="Yes",'TSA Input'!$C4919,""))</f>
        <v/>
      </c>
      <c r="K4944" s="147" t="str">
        <f>IF('TSA Input'!$J4919="","",IF('TSA Input'!$J4919="Yes",'TSA Input'!$I4919,""))</f>
        <v/>
      </c>
      <c r="L4944" s="147" t="str">
        <f>IF('TSA Input'!$J4919="","",IF('TSA Input'!$J4919="Yes",'TSA Input'!$E4919,""))</f>
        <v/>
      </c>
      <c r="M4944" s="45" t="str">
        <f t="shared" si="3"/>
        <v/>
      </c>
      <c r="N4944" s="48"/>
      <c r="O4944" s="49"/>
      <c r="P4944" s="148" t="s">
        <v>31</v>
      </c>
      <c r="Q4944" s="149" t="s">
        <v>31</v>
      </c>
      <c r="R4944" s="1"/>
    </row>
    <row r="4945" spans="1:18" ht="15.75" hidden="1" customHeight="1">
      <c r="A4945" s="1" t="str">
        <f t="shared" si="1"/>
        <v/>
      </c>
      <c r="B4945" s="1"/>
      <c r="C4945" s="38" t="str">
        <f>IF('TSA Input'!J4920="","",IF('TSA Input'!J4920="Yes",'TSA Input'!B4920,"Ineligible"))</f>
        <v/>
      </c>
      <c r="D4945" s="39" t="str">
        <f>IF('TSA Input'!J4920="","",IF('TSA Input'!J4920="Yes",'TSA Input'!H4920,""))</f>
        <v/>
      </c>
      <c r="E4945" s="40" t="str">
        <f>IF('TSA Input'!J4920="","",IF('TSA Input'!J4920="Yes",'TSA Input'!G4920,""))</f>
        <v/>
      </c>
      <c r="F4945" s="42" t="str">
        <f>IF('TSA Input'!J4920="","",IF('TSA Input'!J4920="Yes",'TSA Input'!C4920,""))</f>
        <v/>
      </c>
      <c r="G4945" s="43" t="str">
        <f>IF('TSA Input'!J4920="","",IF('TSA Input'!J4920="Yes",'TSA Input'!I4920,""))</f>
        <v/>
      </c>
      <c r="H4945" s="43" t="str">
        <f>IF('TSA Input'!J4920="","",IF('TSA Input'!J4920="Yes",'TSA Input'!E4920,""))</f>
        <v/>
      </c>
      <c r="I4945" s="45" t="str">
        <f t="shared" si="2"/>
        <v/>
      </c>
      <c r="J4945" s="146" t="str">
        <f>IF('TSA Input'!$J4920="","",IF('TSA Input'!$J4920="Yes",'TSA Input'!$C4920,""))</f>
        <v/>
      </c>
      <c r="K4945" s="147" t="str">
        <f>IF('TSA Input'!$J4920="","",IF('TSA Input'!$J4920="Yes",'TSA Input'!$I4920,""))</f>
        <v/>
      </c>
      <c r="L4945" s="147" t="str">
        <f>IF('TSA Input'!$J4920="","",IF('TSA Input'!$J4920="Yes",'TSA Input'!$E4920,""))</f>
        <v/>
      </c>
      <c r="M4945" s="45" t="str">
        <f t="shared" si="3"/>
        <v/>
      </c>
      <c r="N4945" s="48"/>
      <c r="O4945" s="49"/>
      <c r="P4945" s="148" t="s">
        <v>31</v>
      </c>
      <c r="Q4945" s="149" t="s">
        <v>31</v>
      </c>
      <c r="R4945" s="1"/>
    </row>
    <row r="4946" spans="1:18" ht="15.75" hidden="1" customHeight="1">
      <c r="A4946" s="1" t="str">
        <f t="shared" si="1"/>
        <v/>
      </c>
      <c r="B4946" s="1"/>
      <c r="C4946" s="38" t="str">
        <f>IF('TSA Input'!J4921="","",IF('TSA Input'!J4921="Yes",'TSA Input'!B4921,"Ineligible"))</f>
        <v/>
      </c>
      <c r="D4946" s="39" t="str">
        <f>IF('TSA Input'!J4921="","",IF('TSA Input'!J4921="Yes",'TSA Input'!H4921,""))</f>
        <v/>
      </c>
      <c r="E4946" s="40" t="str">
        <f>IF('TSA Input'!J4921="","",IF('TSA Input'!J4921="Yes",'TSA Input'!G4921,""))</f>
        <v/>
      </c>
      <c r="F4946" s="42" t="str">
        <f>IF('TSA Input'!J4921="","",IF('TSA Input'!J4921="Yes",'TSA Input'!C4921,""))</f>
        <v/>
      </c>
      <c r="G4946" s="43" t="str">
        <f>IF('TSA Input'!J4921="","",IF('TSA Input'!J4921="Yes",'TSA Input'!I4921,""))</f>
        <v/>
      </c>
      <c r="H4946" s="43" t="str">
        <f>IF('TSA Input'!J4921="","",IF('TSA Input'!J4921="Yes",'TSA Input'!E4921,""))</f>
        <v/>
      </c>
      <c r="I4946" s="45" t="str">
        <f t="shared" si="2"/>
        <v/>
      </c>
      <c r="J4946" s="146" t="str">
        <f>IF('TSA Input'!$J4921="","",IF('TSA Input'!$J4921="Yes",'TSA Input'!$C4921,""))</f>
        <v/>
      </c>
      <c r="K4946" s="147" t="str">
        <f>IF('TSA Input'!$J4921="","",IF('TSA Input'!$J4921="Yes",'TSA Input'!$I4921,""))</f>
        <v/>
      </c>
      <c r="L4946" s="147" t="str">
        <f>IF('TSA Input'!$J4921="","",IF('TSA Input'!$J4921="Yes",'TSA Input'!$E4921,""))</f>
        <v/>
      </c>
      <c r="M4946" s="45" t="str">
        <f t="shared" si="3"/>
        <v/>
      </c>
      <c r="N4946" s="48"/>
      <c r="O4946" s="49"/>
      <c r="P4946" s="148" t="s">
        <v>31</v>
      </c>
      <c r="Q4946" s="149" t="s">
        <v>31</v>
      </c>
      <c r="R4946" s="1"/>
    </row>
    <row r="4947" spans="1:18" ht="15.75" hidden="1" customHeight="1">
      <c r="A4947" s="1" t="str">
        <f t="shared" si="1"/>
        <v/>
      </c>
      <c r="B4947" s="1"/>
      <c r="C4947" s="38" t="str">
        <f>IF('TSA Input'!J4922="","",IF('TSA Input'!J4922="Yes",'TSA Input'!B4922,"Ineligible"))</f>
        <v/>
      </c>
      <c r="D4947" s="39" t="str">
        <f>IF('TSA Input'!J4922="","",IF('TSA Input'!J4922="Yes",'TSA Input'!H4922,""))</f>
        <v/>
      </c>
      <c r="E4947" s="40" t="str">
        <f>IF('TSA Input'!J4922="","",IF('TSA Input'!J4922="Yes",'TSA Input'!G4922,""))</f>
        <v/>
      </c>
      <c r="F4947" s="42" t="str">
        <f>IF('TSA Input'!J4922="","",IF('TSA Input'!J4922="Yes",'TSA Input'!C4922,""))</f>
        <v/>
      </c>
      <c r="G4947" s="43" t="str">
        <f>IF('TSA Input'!J4922="","",IF('TSA Input'!J4922="Yes",'TSA Input'!I4922,""))</f>
        <v/>
      </c>
      <c r="H4947" s="43" t="str">
        <f>IF('TSA Input'!J4922="","",IF('TSA Input'!J4922="Yes",'TSA Input'!E4922,""))</f>
        <v/>
      </c>
      <c r="I4947" s="45" t="str">
        <f t="shared" si="2"/>
        <v/>
      </c>
      <c r="J4947" s="146" t="str">
        <f>IF('TSA Input'!$J4922="","",IF('TSA Input'!$J4922="Yes",'TSA Input'!$C4922,""))</f>
        <v/>
      </c>
      <c r="K4947" s="147" t="str">
        <f>IF('TSA Input'!$J4922="","",IF('TSA Input'!$J4922="Yes",'TSA Input'!$I4922,""))</f>
        <v/>
      </c>
      <c r="L4947" s="147" t="str">
        <f>IF('TSA Input'!$J4922="","",IF('TSA Input'!$J4922="Yes",'TSA Input'!$E4922,""))</f>
        <v/>
      </c>
      <c r="M4947" s="45" t="str">
        <f t="shared" si="3"/>
        <v/>
      </c>
      <c r="N4947" s="48"/>
      <c r="O4947" s="49"/>
      <c r="P4947" s="148" t="s">
        <v>31</v>
      </c>
      <c r="Q4947" s="149" t="s">
        <v>31</v>
      </c>
      <c r="R4947" s="1"/>
    </row>
    <row r="4948" spans="1:18" ht="15.75" hidden="1" customHeight="1">
      <c r="A4948" s="1" t="str">
        <f t="shared" si="1"/>
        <v/>
      </c>
      <c r="B4948" s="1"/>
      <c r="C4948" s="38" t="str">
        <f>IF('TSA Input'!J4923="","",IF('TSA Input'!J4923="Yes",'TSA Input'!B4923,"Ineligible"))</f>
        <v/>
      </c>
      <c r="D4948" s="39" t="str">
        <f>IF('TSA Input'!J4923="","",IF('TSA Input'!J4923="Yes",'TSA Input'!H4923,""))</f>
        <v/>
      </c>
      <c r="E4948" s="40" t="str">
        <f>IF('TSA Input'!J4923="","",IF('TSA Input'!J4923="Yes",'TSA Input'!G4923,""))</f>
        <v/>
      </c>
      <c r="F4948" s="42" t="str">
        <f>IF('TSA Input'!J4923="","",IF('TSA Input'!J4923="Yes",'TSA Input'!C4923,""))</f>
        <v/>
      </c>
      <c r="G4948" s="43" t="str">
        <f>IF('TSA Input'!J4923="","",IF('TSA Input'!J4923="Yes",'TSA Input'!I4923,""))</f>
        <v/>
      </c>
      <c r="H4948" s="43" t="str">
        <f>IF('TSA Input'!J4923="","",IF('TSA Input'!J4923="Yes",'TSA Input'!E4923,""))</f>
        <v/>
      </c>
      <c r="I4948" s="45" t="str">
        <f t="shared" si="2"/>
        <v/>
      </c>
      <c r="J4948" s="146" t="str">
        <f>IF('TSA Input'!$J4923="","",IF('TSA Input'!$J4923="Yes",'TSA Input'!$C4923,""))</f>
        <v/>
      </c>
      <c r="K4948" s="147" t="str">
        <f>IF('TSA Input'!$J4923="","",IF('TSA Input'!$J4923="Yes",'TSA Input'!$I4923,""))</f>
        <v/>
      </c>
      <c r="L4948" s="147" t="str">
        <f>IF('TSA Input'!$J4923="","",IF('TSA Input'!$J4923="Yes",'TSA Input'!$E4923,""))</f>
        <v/>
      </c>
      <c r="M4948" s="45" t="str">
        <f t="shared" si="3"/>
        <v/>
      </c>
      <c r="N4948" s="48"/>
      <c r="O4948" s="49"/>
      <c r="P4948" s="148" t="s">
        <v>31</v>
      </c>
      <c r="Q4948" s="149" t="s">
        <v>31</v>
      </c>
      <c r="R4948" s="1"/>
    </row>
    <row r="4949" spans="1:18" ht="15.75" hidden="1" customHeight="1">
      <c r="A4949" s="1" t="str">
        <f t="shared" si="1"/>
        <v/>
      </c>
      <c r="B4949" s="1"/>
      <c r="C4949" s="38" t="str">
        <f>IF('TSA Input'!J4924="","",IF('TSA Input'!J4924="Yes",'TSA Input'!B4924,"Ineligible"))</f>
        <v/>
      </c>
      <c r="D4949" s="39" t="str">
        <f>IF('TSA Input'!J4924="","",IF('TSA Input'!J4924="Yes",'TSA Input'!H4924,""))</f>
        <v/>
      </c>
      <c r="E4949" s="40" t="str">
        <f>IF('TSA Input'!J4924="","",IF('TSA Input'!J4924="Yes",'TSA Input'!G4924,""))</f>
        <v/>
      </c>
      <c r="F4949" s="42" t="str">
        <f>IF('TSA Input'!J4924="","",IF('TSA Input'!J4924="Yes",'TSA Input'!C4924,""))</f>
        <v/>
      </c>
      <c r="G4949" s="43" t="str">
        <f>IF('TSA Input'!J4924="","",IF('TSA Input'!J4924="Yes",'TSA Input'!I4924,""))</f>
        <v/>
      </c>
      <c r="H4949" s="43" t="str">
        <f>IF('TSA Input'!J4924="","",IF('TSA Input'!J4924="Yes",'TSA Input'!E4924,""))</f>
        <v/>
      </c>
      <c r="I4949" s="45" t="str">
        <f t="shared" si="2"/>
        <v/>
      </c>
      <c r="J4949" s="146" t="str">
        <f>IF('TSA Input'!$J4924="","",IF('TSA Input'!$J4924="Yes",'TSA Input'!$C4924,""))</f>
        <v/>
      </c>
      <c r="K4949" s="147" t="str">
        <f>IF('TSA Input'!$J4924="","",IF('TSA Input'!$J4924="Yes",'TSA Input'!$I4924,""))</f>
        <v/>
      </c>
      <c r="L4949" s="147" t="str">
        <f>IF('TSA Input'!$J4924="","",IF('TSA Input'!$J4924="Yes",'TSA Input'!$E4924,""))</f>
        <v/>
      </c>
      <c r="M4949" s="45" t="str">
        <f t="shared" si="3"/>
        <v/>
      </c>
      <c r="N4949" s="48"/>
      <c r="O4949" s="49"/>
      <c r="P4949" s="148" t="s">
        <v>31</v>
      </c>
      <c r="Q4949" s="149" t="s">
        <v>31</v>
      </c>
      <c r="R4949" s="1"/>
    </row>
    <row r="4950" spans="1:18" ht="15.75" hidden="1" customHeight="1">
      <c r="A4950" s="1" t="str">
        <f t="shared" si="1"/>
        <v/>
      </c>
      <c r="B4950" s="1"/>
      <c r="C4950" s="38" t="str">
        <f>IF('TSA Input'!J4925="","",IF('TSA Input'!J4925="Yes",'TSA Input'!B4925,"Ineligible"))</f>
        <v/>
      </c>
      <c r="D4950" s="39" t="str">
        <f>IF('TSA Input'!J4925="","",IF('TSA Input'!J4925="Yes",'TSA Input'!H4925,""))</f>
        <v/>
      </c>
      <c r="E4950" s="40" t="str">
        <f>IF('TSA Input'!J4925="","",IF('TSA Input'!J4925="Yes",'TSA Input'!G4925,""))</f>
        <v/>
      </c>
      <c r="F4950" s="42" t="str">
        <f>IF('TSA Input'!J4925="","",IF('TSA Input'!J4925="Yes",'TSA Input'!C4925,""))</f>
        <v/>
      </c>
      <c r="G4950" s="43" t="str">
        <f>IF('TSA Input'!J4925="","",IF('TSA Input'!J4925="Yes",'TSA Input'!I4925,""))</f>
        <v/>
      </c>
      <c r="H4950" s="43" t="str">
        <f>IF('TSA Input'!J4925="","",IF('TSA Input'!J4925="Yes",'TSA Input'!E4925,""))</f>
        <v/>
      </c>
      <c r="I4950" s="45" t="str">
        <f t="shared" si="2"/>
        <v/>
      </c>
      <c r="J4950" s="146" t="str">
        <f>IF('TSA Input'!$J4925="","",IF('TSA Input'!$J4925="Yes",'TSA Input'!$C4925,""))</f>
        <v/>
      </c>
      <c r="K4950" s="147" t="str">
        <f>IF('TSA Input'!$J4925="","",IF('TSA Input'!$J4925="Yes",'TSA Input'!$I4925,""))</f>
        <v/>
      </c>
      <c r="L4950" s="147" t="str">
        <f>IF('TSA Input'!$J4925="","",IF('TSA Input'!$J4925="Yes",'TSA Input'!$E4925,""))</f>
        <v/>
      </c>
      <c r="M4950" s="45" t="str">
        <f t="shared" si="3"/>
        <v/>
      </c>
      <c r="N4950" s="48"/>
      <c r="O4950" s="49"/>
      <c r="P4950" s="148" t="s">
        <v>31</v>
      </c>
      <c r="Q4950" s="149" t="s">
        <v>31</v>
      </c>
      <c r="R4950" s="1"/>
    </row>
    <row r="4951" spans="1:18" ht="15.75" hidden="1" customHeight="1">
      <c r="A4951" s="1" t="str">
        <f t="shared" si="1"/>
        <v/>
      </c>
      <c r="B4951" s="1"/>
      <c r="C4951" s="38" t="str">
        <f>IF('TSA Input'!J4926="","",IF('TSA Input'!J4926="Yes",'TSA Input'!B4926,"Ineligible"))</f>
        <v/>
      </c>
      <c r="D4951" s="39" t="str">
        <f>IF('TSA Input'!J4926="","",IF('TSA Input'!J4926="Yes",'TSA Input'!H4926,""))</f>
        <v/>
      </c>
      <c r="E4951" s="40" t="str">
        <f>IF('TSA Input'!J4926="","",IF('TSA Input'!J4926="Yes",'TSA Input'!G4926,""))</f>
        <v/>
      </c>
      <c r="F4951" s="42" t="str">
        <f>IF('TSA Input'!J4926="","",IF('TSA Input'!J4926="Yes",'TSA Input'!C4926,""))</f>
        <v/>
      </c>
      <c r="G4951" s="43" t="str">
        <f>IF('TSA Input'!J4926="","",IF('TSA Input'!J4926="Yes",'TSA Input'!I4926,""))</f>
        <v/>
      </c>
      <c r="H4951" s="43" t="str">
        <f>IF('TSA Input'!J4926="","",IF('TSA Input'!J4926="Yes",'TSA Input'!E4926,""))</f>
        <v/>
      </c>
      <c r="I4951" s="45" t="str">
        <f t="shared" si="2"/>
        <v/>
      </c>
      <c r="J4951" s="146" t="str">
        <f>IF('TSA Input'!$J4926="","",IF('TSA Input'!$J4926="Yes",'TSA Input'!$C4926,""))</f>
        <v/>
      </c>
      <c r="K4951" s="147" t="str">
        <f>IF('TSA Input'!$J4926="","",IF('TSA Input'!$J4926="Yes",'TSA Input'!$I4926,""))</f>
        <v/>
      </c>
      <c r="L4951" s="147" t="str">
        <f>IF('TSA Input'!$J4926="","",IF('TSA Input'!$J4926="Yes",'TSA Input'!$E4926,""))</f>
        <v/>
      </c>
      <c r="M4951" s="45" t="str">
        <f t="shared" si="3"/>
        <v/>
      </c>
      <c r="N4951" s="48"/>
      <c r="O4951" s="49"/>
      <c r="P4951" s="148" t="s">
        <v>31</v>
      </c>
      <c r="Q4951" s="149" t="s">
        <v>31</v>
      </c>
      <c r="R4951" s="1"/>
    </row>
    <row r="4952" spans="1:18" ht="15.75" hidden="1" customHeight="1">
      <c r="A4952" s="1" t="str">
        <f t="shared" si="1"/>
        <v/>
      </c>
      <c r="B4952" s="1"/>
      <c r="C4952" s="38" t="str">
        <f>IF('TSA Input'!J4927="","",IF('TSA Input'!J4927="Yes",'TSA Input'!B4927,"Ineligible"))</f>
        <v/>
      </c>
      <c r="D4952" s="39" t="str">
        <f>IF('TSA Input'!J4927="","",IF('TSA Input'!J4927="Yes",'TSA Input'!H4927,""))</f>
        <v/>
      </c>
      <c r="E4952" s="40" t="str">
        <f>IF('TSA Input'!J4927="","",IF('TSA Input'!J4927="Yes",'TSA Input'!G4927,""))</f>
        <v/>
      </c>
      <c r="F4952" s="42" t="str">
        <f>IF('TSA Input'!J4927="","",IF('TSA Input'!J4927="Yes",'TSA Input'!C4927,""))</f>
        <v/>
      </c>
      <c r="G4952" s="43" t="str">
        <f>IF('TSA Input'!J4927="","",IF('TSA Input'!J4927="Yes",'TSA Input'!I4927,""))</f>
        <v/>
      </c>
      <c r="H4952" s="43" t="str">
        <f>IF('TSA Input'!J4927="","",IF('TSA Input'!J4927="Yes",'TSA Input'!E4927,""))</f>
        <v/>
      </c>
      <c r="I4952" s="45" t="str">
        <f t="shared" si="2"/>
        <v/>
      </c>
      <c r="J4952" s="146" t="str">
        <f>IF('TSA Input'!$J4927="","",IF('TSA Input'!$J4927="Yes",'TSA Input'!$C4927,""))</f>
        <v/>
      </c>
      <c r="K4952" s="147" t="str">
        <f>IF('TSA Input'!$J4927="","",IF('TSA Input'!$J4927="Yes",'TSA Input'!$I4927,""))</f>
        <v/>
      </c>
      <c r="L4952" s="147" t="str">
        <f>IF('TSA Input'!$J4927="","",IF('TSA Input'!$J4927="Yes",'TSA Input'!$E4927,""))</f>
        <v/>
      </c>
      <c r="M4952" s="45" t="str">
        <f t="shared" si="3"/>
        <v/>
      </c>
      <c r="N4952" s="48"/>
      <c r="O4952" s="49"/>
      <c r="P4952" s="148" t="s">
        <v>31</v>
      </c>
      <c r="Q4952" s="149" t="s">
        <v>31</v>
      </c>
      <c r="R4952" s="1"/>
    </row>
    <row r="4953" spans="1:18" ht="15.75" hidden="1" customHeight="1">
      <c r="A4953" s="1" t="str">
        <f t="shared" si="1"/>
        <v/>
      </c>
      <c r="B4953" s="1"/>
      <c r="C4953" s="38" t="str">
        <f>IF('TSA Input'!J4928="","",IF('TSA Input'!J4928="Yes",'TSA Input'!B4928,"Ineligible"))</f>
        <v/>
      </c>
      <c r="D4953" s="39" t="str">
        <f>IF('TSA Input'!J4928="","",IF('TSA Input'!J4928="Yes",'TSA Input'!H4928,""))</f>
        <v/>
      </c>
      <c r="E4953" s="40" t="str">
        <f>IF('TSA Input'!J4928="","",IF('TSA Input'!J4928="Yes",'TSA Input'!G4928,""))</f>
        <v/>
      </c>
      <c r="F4953" s="42" t="str">
        <f>IF('TSA Input'!J4928="","",IF('TSA Input'!J4928="Yes",'TSA Input'!C4928,""))</f>
        <v/>
      </c>
      <c r="G4953" s="43" t="str">
        <f>IF('TSA Input'!J4928="","",IF('TSA Input'!J4928="Yes",'TSA Input'!I4928,""))</f>
        <v/>
      </c>
      <c r="H4953" s="43" t="str">
        <f>IF('TSA Input'!J4928="","",IF('TSA Input'!J4928="Yes",'TSA Input'!E4928,""))</f>
        <v/>
      </c>
      <c r="I4953" s="45" t="str">
        <f t="shared" si="2"/>
        <v/>
      </c>
      <c r="J4953" s="146" t="str">
        <f>IF('TSA Input'!$J4928="","",IF('TSA Input'!$J4928="Yes",'TSA Input'!$C4928,""))</f>
        <v/>
      </c>
      <c r="K4953" s="147" t="str">
        <f>IF('TSA Input'!$J4928="","",IF('TSA Input'!$J4928="Yes",'TSA Input'!$I4928,""))</f>
        <v/>
      </c>
      <c r="L4953" s="147" t="str">
        <f>IF('TSA Input'!$J4928="","",IF('TSA Input'!$J4928="Yes",'TSA Input'!$E4928,""))</f>
        <v/>
      </c>
      <c r="M4953" s="45" t="str">
        <f t="shared" si="3"/>
        <v/>
      </c>
      <c r="N4953" s="48"/>
      <c r="O4953" s="49"/>
      <c r="P4953" s="148" t="s">
        <v>31</v>
      </c>
      <c r="Q4953" s="149" t="s">
        <v>31</v>
      </c>
      <c r="R4953" s="1"/>
    </row>
    <row r="4954" spans="1:18" ht="15.75" hidden="1" customHeight="1">
      <c r="A4954" s="1" t="str">
        <f t="shared" si="1"/>
        <v/>
      </c>
      <c r="B4954" s="1"/>
      <c r="C4954" s="38" t="str">
        <f>IF('TSA Input'!J4929="","",IF('TSA Input'!J4929="Yes",'TSA Input'!B4929,"Ineligible"))</f>
        <v/>
      </c>
      <c r="D4954" s="39" t="str">
        <f>IF('TSA Input'!J4929="","",IF('TSA Input'!J4929="Yes",'TSA Input'!H4929,""))</f>
        <v/>
      </c>
      <c r="E4954" s="40" t="str">
        <f>IF('TSA Input'!J4929="","",IF('TSA Input'!J4929="Yes",'TSA Input'!G4929,""))</f>
        <v/>
      </c>
      <c r="F4954" s="42" t="str">
        <f>IF('TSA Input'!J4929="","",IF('TSA Input'!J4929="Yes",'TSA Input'!C4929,""))</f>
        <v/>
      </c>
      <c r="G4954" s="43" t="str">
        <f>IF('TSA Input'!J4929="","",IF('TSA Input'!J4929="Yes",'TSA Input'!I4929,""))</f>
        <v/>
      </c>
      <c r="H4954" s="43" t="str">
        <f>IF('TSA Input'!J4929="","",IF('TSA Input'!J4929="Yes",'TSA Input'!E4929,""))</f>
        <v/>
      </c>
      <c r="I4954" s="45" t="str">
        <f t="shared" si="2"/>
        <v/>
      </c>
      <c r="J4954" s="146" t="str">
        <f>IF('TSA Input'!$J4929="","",IF('TSA Input'!$J4929="Yes",'TSA Input'!$C4929,""))</f>
        <v/>
      </c>
      <c r="K4954" s="147" t="str">
        <f>IF('TSA Input'!$J4929="","",IF('TSA Input'!$J4929="Yes",'TSA Input'!$I4929,""))</f>
        <v/>
      </c>
      <c r="L4954" s="147" t="str">
        <f>IF('TSA Input'!$J4929="","",IF('TSA Input'!$J4929="Yes",'TSA Input'!$E4929,""))</f>
        <v/>
      </c>
      <c r="M4954" s="45" t="str">
        <f t="shared" si="3"/>
        <v/>
      </c>
      <c r="N4954" s="48"/>
      <c r="O4954" s="49"/>
      <c r="P4954" s="148" t="s">
        <v>31</v>
      </c>
      <c r="Q4954" s="149" t="s">
        <v>31</v>
      </c>
      <c r="R4954" s="1"/>
    </row>
    <row r="4955" spans="1:18" ht="15.75" hidden="1" customHeight="1">
      <c r="A4955" s="1" t="str">
        <f t="shared" si="1"/>
        <v/>
      </c>
      <c r="B4955" s="1"/>
      <c r="C4955" s="38" t="str">
        <f>IF('TSA Input'!J4930="","",IF('TSA Input'!J4930="Yes",'TSA Input'!B4930,"Ineligible"))</f>
        <v/>
      </c>
      <c r="D4955" s="39" t="str">
        <f>IF('TSA Input'!J4930="","",IF('TSA Input'!J4930="Yes",'TSA Input'!H4930,""))</f>
        <v/>
      </c>
      <c r="E4955" s="40" t="str">
        <f>IF('TSA Input'!J4930="","",IF('TSA Input'!J4930="Yes",'TSA Input'!G4930,""))</f>
        <v/>
      </c>
      <c r="F4955" s="42" t="str">
        <f>IF('TSA Input'!J4930="","",IF('TSA Input'!J4930="Yes",'TSA Input'!C4930,""))</f>
        <v/>
      </c>
      <c r="G4955" s="43" t="str">
        <f>IF('TSA Input'!J4930="","",IF('TSA Input'!J4930="Yes",'TSA Input'!I4930,""))</f>
        <v/>
      </c>
      <c r="H4955" s="43" t="str">
        <f>IF('TSA Input'!J4930="","",IF('TSA Input'!J4930="Yes",'TSA Input'!E4930,""))</f>
        <v/>
      </c>
      <c r="I4955" s="45" t="str">
        <f t="shared" si="2"/>
        <v/>
      </c>
      <c r="J4955" s="146" t="str">
        <f>IF('TSA Input'!$J4930="","",IF('TSA Input'!$J4930="Yes",'TSA Input'!$C4930,""))</f>
        <v/>
      </c>
      <c r="K4955" s="147" t="str">
        <f>IF('TSA Input'!$J4930="","",IF('TSA Input'!$J4930="Yes",'TSA Input'!$I4930,""))</f>
        <v/>
      </c>
      <c r="L4955" s="147" t="str">
        <f>IF('TSA Input'!$J4930="","",IF('TSA Input'!$J4930="Yes",'TSA Input'!$E4930,""))</f>
        <v/>
      </c>
      <c r="M4955" s="45" t="str">
        <f t="shared" si="3"/>
        <v/>
      </c>
      <c r="N4955" s="48"/>
      <c r="O4955" s="49"/>
      <c r="P4955" s="148" t="s">
        <v>31</v>
      </c>
      <c r="Q4955" s="149" t="s">
        <v>31</v>
      </c>
      <c r="R4955" s="1"/>
    </row>
    <row r="4956" spans="1:18" ht="15.75" hidden="1" customHeight="1">
      <c r="A4956" s="1" t="str">
        <f t="shared" si="1"/>
        <v/>
      </c>
      <c r="B4956" s="1"/>
      <c r="C4956" s="38" t="str">
        <f>IF('TSA Input'!J4931="","",IF('TSA Input'!J4931="Yes",'TSA Input'!B4931,"Ineligible"))</f>
        <v/>
      </c>
      <c r="D4956" s="39" t="str">
        <f>IF('TSA Input'!J4931="","",IF('TSA Input'!J4931="Yes",'TSA Input'!H4931,""))</f>
        <v/>
      </c>
      <c r="E4956" s="40" t="str">
        <f>IF('TSA Input'!J4931="","",IF('TSA Input'!J4931="Yes",'TSA Input'!G4931,""))</f>
        <v/>
      </c>
      <c r="F4956" s="42" t="str">
        <f>IF('TSA Input'!J4931="","",IF('TSA Input'!J4931="Yes",'TSA Input'!C4931,""))</f>
        <v/>
      </c>
      <c r="G4956" s="43" t="str">
        <f>IF('TSA Input'!J4931="","",IF('TSA Input'!J4931="Yes",'TSA Input'!I4931,""))</f>
        <v/>
      </c>
      <c r="H4956" s="43" t="str">
        <f>IF('TSA Input'!J4931="","",IF('TSA Input'!J4931="Yes",'TSA Input'!E4931,""))</f>
        <v/>
      </c>
      <c r="I4956" s="45" t="str">
        <f t="shared" si="2"/>
        <v/>
      </c>
      <c r="J4956" s="146" t="str">
        <f>IF('TSA Input'!$J4931="","",IF('TSA Input'!$J4931="Yes",'TSA Input'!$C4931,""))</f>
        <v/>
      </c>
      <c r="K4956" s="147" t="str">
        <f>IF('TSA Input'!$J4931="","",IF('TSA Input'!$J4931="Yes",'TSA Input'!$I4931,""))</f>
        <v/>
      </c>
      <c r="L4956" s="147" t="str">
        <f>IF('TSA Input'!$J4931="","",IF('TSA Input'!$J4931="Yes",'TSA Input'!$E4931,""))</f>
        <v/>
      </c>
      <c r="M4956" s="45" t="str">
        <f t="shared" si="3"/>
        <v/>
      </c>
      <c r="N4956" s="48"/>
      <c r="O4956" s="49"/>
      <c r="P4956" s="148" t="s">
        <v>31</v>
      </c>
      <c r="Q4956" s="149" t="s">
        <v>31</v>
      </c>
      <c r="R4956" s="1"/>
    </row>
    <row r="4957" spans="1:18" ht="15.75" hidden="1" customHeight="1">
      <c r="A4957" s="1" t="str">
        <f t="shared" si="1"/>
        <v/>
      </c>
      <c r="B4957" s="1"/>
      <c r="C4957" s="38" t="str">
        <f>IF('TSA Input'!J4932="","",IF('TSA Input'!J4932="Yes",'TSA Input'!B4932,"Ineligible"))</f>
        <v/>
      </c>
      <c r="D4957" s="39" t="str">
        <f>IF('TSA Input'!J4932="","",IF('TSA Input'!J4932="Yes",'TSA Input'!H4932,""))</f>
        <v/>
      </c>
      <c r="E4957" s="40" t="str">
        <f>IF('TSA Input'!J4932="","",IF('TSA Input'!J4932="Yes",'TSA Input'!G4932,""))</f>
        <v/>
      </c>
      <c r="F4957" s="42" t="str">
        <f>IF('TSA Input'!J4932="","",IF('TSA Input'!J4932="Yes",'TSA Input'!C4932,""))</f>
        <v/>
      </c>
      <c r="G4957" s="43" t="str">
        <f>IF('TSA Input'!J4932="","",IF('TSA Input'!J4932="Yes",'TSA Input'!I4932,""))</f>
        <v/>
      </c>
      <c r="H4957" s="43" t="str">
        <f>IF('TSA Input'!J4932="","",IF('TSA Input'!J4932="Yes",'TSA Input'!E4932,""))</f>
        <v/>
      </c>
      <c r="I4957" s="45" t="str">
        <f t="shared" si="2"/>
        <v/>
      </c>
      <c r="J4957" s="146" t="str">
        <f>IF('TSA Input'!$J4932="","",IF('TSA Input'!$J4932="Yes",'TSA Input'!$C4932,""))</f>
        <v/>
      </c>
      <c r="K4957" s="147" t="str">
        <f>IF('TSA Input'!$J4932="","",IF('TSA Input'!$J4932="Yes",'TSA Input'!$I4932,""))</f>
        <v/>
      </c>
      <c r="L4957" s="147" t="str">
        <f>IF('TSA Input'!$J4932="","",IF('TSA Input'!$J4932="Yes",'TSA Input'!$E4932,""))</f>
        <v/>
      </c>
      <c r="M4957" s="45" t="str">
        <f t="shared" si="3"/>
        <v/>
      </c>
      <c r="N4957" s="48"/>
      <c r="O4957" s="49"/>
      <c r="P4957" s="148" t="s">
        <v>31</v>
      </c>
      <c r="Q4957" s="149" t="s">
        <v>31</v>
      </c>
      <c r="R4957" s="1"/>
    </row>
    <row r="4958" spans="1:18" ht="15.75" hidden="1" customHeight="1">
      <c r="A4958" s="1" t="str">
        <f t="shared" si="1"/>
        <v/>
      </c>
      <c r="B4958" s="1"/>
      <c r="C4958" s="38" t="str">
        <f>IF('TSA Input'!J4933="","",IF('TSA Input'!J4933="Yes",'TSA Input'!B4933,"Ineligible"))</f>
        <v/>
      </c>
      <c r="D4958" s="39" t="str">
        <f>IF('TSA Input'!J4933="","",IF('TSA Input'!J4933="Yes",'TSA Input'!H4933,""))</f>
        <v/>
      </c>
      <c r="E4958" s="40" t="str">
        <f>IF('TSA Input'!J4933="","",IF('TSA Input'!J4933="Yes",'TSA Input'!G4933,""))</f>
        <v/>
      </c>
      <c r="F4958" s="42" t="str">
        <f>IF('TSA Input'!J4933="","",IF('TSA Input'!J4933="Yes",'TSA Input'!C4933,""))</f>
        <v/>
      </c>
      <c r="G4958" s="43" t="str">
        <f>IF('TSA Input'!J4933="","",IF('TSA Input'!J4933="Yes",'TSA Input'!I4933,""))</f>
        <v/>
      </c>
      <c r="H4958" s="43" t="str">
        <f>IF('TSA Input'!J4933="","",IF('TSA Input'!J4933="Yes",'TSA Input'!E4933,""))</f>
        <v/>
      </c>
      <c r="I4958" s="45" t="str">
        <f t="shared" si="2"/>
        <v/>
      </c>
      <c r="J4958" s="146" t="str">
        <f>IF('TSA Input'!$J4933="","",IF('TSA Input'!$J4933="Yes",'TSA Input'!$C4933,""))</f>
        <v/>
      </c>
      <c r="K4958" s="147" t="str">
        <f>IF('TSA Input'!$J4933="","",IF('TSA Input'!$J4933="Yes",'TSA Input'!$I4933,""))</f>
        <v/>
      </c>
      <c r="L4958" s="147" t="str">
        <f>IF('TSA Input'!$J4933="","",IF('TSA Input'!$J4933="Yes",'TSA Input'!$E4933,""))</f>
        <v/>
      </c>
      <c r="M4958" s="45" t="str">
        <f t="shared" si="3"/>
        <v/>
      </c>
      <c r="N4958" s="48"/>
      <c r="O4958" s="49"/>
      <c r="P4958" s="148" t="s">
        <v>31</v>
      </c>
      <c r="Q4958" s="149" t="s">
        <v>31</v>
      </c>
      <c r="R4958" s="1"/>
    </row>
    <row r="4959" spans="1:18" ht="15.75" hidden="1" customHeight="1">
      <c r="A4959" s="1" t="str">
        <f t="shared" si="1"/>
        <v/>
      </c>
      <c r="B4959" s="1"/>
      <c r="C4959" s="38" t="str">
        <f>IF('TSA Input'!J4934="","",IF('TSA Input'!J4934="Yes",'TSA Input'!B4934,"Ineligible"))</f>
        <v/>
      </c>
      <c r="D4959" s="39" t="str">
        <f>IF('TSA Input'!J4934="","",IF('TSA Input'!J4934="Yes",'TSA Input'!H4934,""))</f>
        <v/>
      </c>
      <c r="E4959" s="40" t="str">
        <f>IF('TSA Input'!J4934="","",IF('TSA Input'!J4934="Yes",'TSA Input'!G4934,""))</f>
        <v/>
      </c>
      <c r="F4959" s="42" t="str">
        <f>IF('TSA Input'!J4934="","",IF('TSA Input'!J4934="Yes",'TSA Input'!C4934,""))</f>
        <v/>
      </c>
      <c r="G4959" s="43" t="str">
        <f>IF('TSA Input'!J4934="","",IF('TSA Input'!J4934="Yes",'TSA Input'!I4934,""))</f>
        <v/>
      </c>
      <c r="H4959" s="43" t="str">
        <f>IF('TSA Input'!J4934="","",IF('TSA Input'!J4934="Yes",'TSA Input'!E4934,""))</f>
        <v/>
      </c>
      <c r="I4959" s="45" t="str">
        <f t="shared" si="2"/>
        <v/>
      </c>
      <c r="J4959" s="146" t="str">
        <f>IF('TSA Input'!$J4934="","",IF('TSA Input'!$J4934="Yes",'TSA Input'!$C4934,""))</f>
        <v/>
      </c>
      <c r="K4959" s="147" t="str">
        <f>IF('TSA Input'!$J4934="","",IF('TSA Input'!$J4934="Yes",'TSA Input'!$I4934,""))</f>
        <v/>
      </c>
      <c r="L4959" s="147" t="str">
        <f>IF('TSA Input'!$J4934="","",IF('TSA Input'!$J4934="Yes",'TSA Input'!$E4934,""))</f>
        <v/>
      </c>
      <c r="M4959" s="45" t="str">
        <f t="shared" si="3"/>
        <v/>
      </c>
      <c r="N4959" s="48"/>
      <c r="O4959" s="49"/>
      <c r="P4959" s="148" t="s">
        <v>31</v>
      </c>
      <c r="Q4959" s="149" t="s">
        <v>31</v>
      </c>
      <c r="R4959" s="1"/>
    </row>
    <row r="4960" spans="1:18" ht="15.75" hidden="1" customHeight="1">
      <c r="A4960" s="1" t="str">
        <f t="shared" si="1"/>
        <v/>
      </c>
      <c r="B4960" s="1"/>
      <c r="C4960" s="38" t="str">
        <f>IF('TSA Input'!J4935="","",IF('TSA Input'!J4935="Yes",'TSA Input'!B4935,"Ineligible"))</f>
        <v/>
      </c>
      <c r="D4960" s="39" t="str">
        <f>IF('TSA Input'!J4935="","",IF('TSA Input'!J4935="Yes",'TSA Input'!H4935,""))</f>
        <v/>
      </c>
      <c r="E4960" s="40" t="str">
        <f>IF('TSA Input'!J4935="","",IF('TSA Input'!J4935="Yes",'TSA Input'!G4935,""))</f>
        <v/>
      </c>
      <c r="F4960" s="42" t="str">
        <f>IF('TSA Input'!J4935="","",IF('TSA Input'!J4935="Yes",'TSA Input'!C4935,""))</f>
        <v/>
      </c>
      <c r="G4960" s="43" t="str">
        <f>IF('TSA Input'!J4935="","",IF('TSA Input'!J4935="Yes",'TSA Input'!I4935,""))</f>
        <v/>
      </c>
      <c r="H4960" s="43" t="str">
        <f>IF('TSA Input'!J4935="","",IF('TSA Input'!J4935="Yes",'TSA Input'!E4935,""))</f>
        <v/>
      </c>
      <c r="I4960" s="45" t="str">
        <f t="shared" si="2"/>
        <v/>
      </c>
      <c r="J4960" s="146" t="str">
        <f>IF('TSA Input'!$J4935="","",IF('TSA Input'!$J4935="Yes",'TSA Input'!$C4935,""))</f>
        <v/>
      </c>
      <c r="K4960" s="147" t="str">
        <f>IF('TSA Input'!$J4935="","",IF('TSA Input'!$J4935="Yes",'TSA Input'!$I4935,""))</f>
        <v/>
      </c>
      <c r="L4960" s="147" t="str">
        <f>IF('TSA Input'!$J4935="","",IF('TSA Input'!$J4935="Yes",'TSA Input'!$E4935,""))</f>
        <v/>
      </c>
      <c r="M4960" s="45" t="str">
        <f t="shared" si="3"/>
        <v/>
      </c>
      <c r="N4960" s="48"/>
      <c r="O4960" s="49"/>
      <c r="P4960" s="148" t="s">
        <v>31</v>
      </c>
      <c r="Q4960" s="149" t="s">
        <v>31</v>
      </c>
      <c r="R4960" s="1"/>
    </row>
    <row r="4961" spans="1:18" ht="15.75" hidden="1" customHeight="1">
      <c r="A4961" s="1" t="str">
        <f t="shared" si="1"/>
        <v/>
      </c>
      <c r="B4961" s="1"/>
      <c r="C4961" s="38" t="str">
        <f>IF('TSA Input'!J4936="","",IF('TSA Input'!J4936="Yes",'TSA Input'!B4936,"Ineligible"))</f>
        <v/>
      </c>
      <c r="D4961" s="39" t="str">
        <f>IF('TSA Input'!J4936="","",IF('TSA Input'!J4936="Yes",'TSA Input'!H4936,""))</f>
        <v/>
      </c>
      <c r="E4961" s="40" t="str">
        <f>IF('TSA Input'!J4936="","",IF('TSA Input'!J4936="Yes",'TSA Input'!G4936,""))</f>
        <v/>
      </c>
      <c r="F4961" s="42" t="str">
        <f>IF('TSA Input'!J4936="","",IF('TSA Input'!J4936="Yes",'TSA Input'!C4936,""))</f>
        <v/>
      </c>
      <c r="G4961" s="43" t="str">
        <f>IF('TSA Input'!J4936="","",IF('TSA Input'!J4936="Yes",'TSA Input'!I4936,""))</f>
        <v/>
      </c>
      <c r="H4961" s="43" t="str">
        <f>IF('TSA Input'!J4936="","",IF('TSA Input'!J4936="Yes",'TSA Input'!E4936,""))</f>
        <v/>
      </c>
      <c r="I4961" s="45" t="str">
        <f t="shared" si="2"/>
        <v/>
      </c>
      <c r="J4961" s="146" t="str">
        <f>IF('TSA Input'!$J4936="","",IF('TSA Input'!$J4936="Yes",'TSA Input'!$C4936,""))</f>
        <v/>
      </c>
      <c r="K4961" s="147" t="str">
        <f>IF('TSA Input'!$J4936="","",IF('TSA Input'!$J4936="Yes",'TSA Input'!$I4936,""))</f>
        <v/>
      </c>
      <c r="L4961" s="147" t="str">
        <f>IF('TSA Input'!$J4936="","",IF('TSA Input'!$J4936="Yes",'TSA Input'!$E4936,""))</f>
        <v/>
      </c>
      <c r="M4961" s="45" t="str">
        <f t="shared" si="3"/>
        <v/>
      </c>
      <c r="N4961" s="48"/>
      <c r="O4961" s="49"/>
      <c r="P4961" s="148" t="s">
        <v>31</v>
      </c>
      <c r="Q4961" s="149" t="s">
        <v>31</v>
      </c>
      <c r="R4961" s="1"/>
    </row>
    <row r="4962" spans="1:18" ht="15.75" hidden="1" customHeight="1">
      <c r="A4962" s="1" t="str">
        <f t="shared" si="1"/>
        <v/>
      </c>
      <c r="B4962" s="1"/>
      <c r="C4962" s="38" t="str">
        <f>IF('TSA Input'!J4937="","",IF('TSA Input'!J4937="Yes",'TSA Input'!B4937,"Ineligible"))</f>
        <v/>
      </c>
      <c r="D4962" s="39" t="str">
        <f>IF('TSA Input'!J4937="","",IF('TSA Input'!J4937="Yes",'TSA Input'!H4937,""))</f>
        <v/>
      </c>
      <c r="E4962" s="40" t="str">
        <f>IF('TSA Input'!J4937="","",IF('TSA Input'!J4937="Yes",'TSA Input'!G4937,""))</f>
        <v/>
      </c>
      <c r="F4962" s="42" t="str">
        <f>IF('TSA Input'!J4937="","",IF('TSA Input'!J4937="Yes",'TSA Input'!C4937,""))</f>
        <v/>
      </c>
      <c r="G4962" s="43" t="str">
        <f>IF('TSA Input'!J4937="","",IF('TSA Input'!J4937="Yes",'TSA Input'!I4937,""))</f>
        <v/>
      </c>
      <c r="H4962" s="43" t="str">
        <f>IF('TSA Input'!J4937="","",IF('TSA Input'!J4937="Yes",'TSA Input'!E4937,""))</f>
        <v/>
      </c>
      <c r="I4962" s="45" t="str">
        <f t="shared" si="2"/>
        <v/>
      </c>
      <c r="J4962" s="146" t="str">
        <f>IF('TSA Input'!$J4937="","",IF('TSA Input'!$J4937="Yes",'TSA Input'!$C4937,""))</f>
        <v/>
      </c>
      <c r="K4962" s="147" t="str">
        <f>IF('TSA Input'!$J4937="","",IF('TSA Input'!$J4937="Yes",'TSA Input'!$I4937,""))</f>
        <v/>
      </c>
      <c r="L4962" s="147" t="str">
        <f>IF('TSA Input'!$J4937="","",IF('TSA Input'!$J4937="Yes",'TSA Input'!$E4937,""))</f>
        <v/>
      </c>
      <c r="M4962" s="45" t="str">
        <f t="shared" si="3"/>
        <v/>
      </c>
      <c r="N4962" s="48"/>
      <c r="O4962" s="49"/>
      <c r="P4962" s="148" t="s">
        <v>31</v>
      </c>
      <c r="Q4962" s="149" t="s">
        <v>31</v>
      </c>
      <c r="R4962" s="1"/>
    </row>
    <row r="4963" spans="1:18" ht="15.75" hidden="1" customHeight="1">
      <c r="A4963" s="1" t="str">
        <f t="shared" si="1"/>
        <v/>
      </c>
      <c r="B4963" s="1"/>
      <c r="C4963" s="38" t="str">
        <f>IF('TSA Input'!J4938="","",IF('TSA Input'!J4938="Yes",'TSA Input'!B4938,"Ineligible"))</f>
        <v/>
      </c>
      <c r="D4963" s="39" t="str">
        <f>IF('TSA Input'!J4938="","",IF('TSA Input'!J4938="Yes",'TSA Input'!H4938,""))</f>
        <v/>
      </c>
      <c r="E4963" s="40" t="str">
        <f>IF('TSA Input'!J4938="","",IF('TSA Input'!J4938="Yes",'TSA Input'!G4938,""))</f>
        <v/>
      </c>
      <c r="F4963" s="42" t="str">
        <f>IF('TSA Input'!J4938="","",IF('TSA Input'!J4938="Yes",'TSA Input'!C4938,""))</f>
        <v/>
      </c>
      <c r="G4963" s="43" t="str">
        <f>IF('TSA Input'!J4938="","",IF('TSA Input'!J4938="Yes",'TSA Input'!I4938,""))</f>
        <v/>
      </c>
      <c r="H4963" s="43" t="str">
        <f>IF('TSA Input'!J4938="","",IF('TSA Input'!J4938="Yes",'TSA Input'!E4938,""))</f>
        <v/>
      </c>
      <c r="I4963" s="45" t="str">
        <f t="shared" si="2"/>
        <v/>
      </c>
      <c r="J4963" s="146" t="str">
        <f>IF('TSA Input'!$J4938="","",IF('TSA Input'!$J4938="Yes",'TSA Input'!$C4938,""))</f>
        <v/>
      </c>
      <c r="K4963" s="147" t="str">
        <f>IF('TSA Input'!$J4938="","",IF('TSA Input'!$J4938="Yes",'TSA Input'!$I4938,""))</f>
        <v/>
      </c>
      <c r="L4963" s="147" t="str">
        <f>IF('TSA Input'!$J4938="","",IF('TSA Input'!$J4938="Yes",'TSA Input'!$E4938,""))</f>
        <v/>
      </c>
      <c r="M4963" s="45" t="str">
        <f t="shared" si="3"/>
        <v/>
      </c>
      <c r="N4963" s="48"/>
      <c r="O4963" s="49"/>
      <c r="P4963" s="148" t="s">
        <v>31</v>
      </c>
      <c r="Q4963" s="149" t="s">
        <v>31</v>
      </c>
      <c r="R4963" s="1"/>
    </row>
    <row r="4964" spans="1:18" ht="15.75" hidden="1" customHeight="1">
      <c r="A4964" s="1" t="str">
        <f t="shared" si="1"/>
        <v/>
      </c>
      <c r="B4964" s="1"/>
      <c r="C4964" s="38" t="str">
        <f>IF('TSA Input'!J4939="","",IF('TSA Input'!J4939="Yes",'TSA Input'!B4939,"Ineligible"))</f>
        <v/>
      </c>
      <c r="D4964" s="39" t="str">
        <f>IF('TSA Input'!J4939="","",IF('TSA Input'!J4939="Yes",'TSA Input'!H4939,""))</f>
        <v/>
      </c>
      <c r="E4964" s="40" t="str">
        <f>IF('TSA Input'!J4939="","",IF('TSA Input'!J4939="Yes",'TSA Input'!G4939,""))</f>
        <v/>
      </c>
      <c r="F4964" s="42" t="str">
        <f>IF('TSA Input'!J4939="","",IF('TSA Input'!J4939="Yes",'TSA Input'!C4939,""))</f>
        <v/>
      </c>
      <c r="G4964" s="43" t="str">
        <f>IF('TSA Input'!J4939="","",IF('TSA Input'!J4939="Yes",'TSA Input'!I4939,""))</f>
        <v/>
      </c>
      <c r="H4964" s="43" t="str">
        <f>IF('TSA Input'!J4939="","",IF('TSA Input'!J4939="Yes",'TSA Input'!E4939,""))</f>
        <v/>
      </c>
      <c r="I4964" s="45" t="str">
        <f t="shared" si="2"/>
        <v/>
      </c>
      <c r="J4964" s="146" t="str">
        <f>IF('TSA Input'!$J4939="","",IF('TSA Input'!$J4939="Yes",'TSA Input'!$C4939,""))</f>
        <v/>
      </c>
      <c r="K4964" s="147" t="str">
        <f>IF('TSA Input'!$J4939="","",IF('TSA Input'!$J4939="Yes",'TSA Input'!$I4939,""))</f>
        <v/>
      </c>
      <c r="L4964" s="147" t="str">
        <f>IF('TSA Input'!$J4939="","",IF('TSA Input'!$J4939="Yes",'TSA Input'!$E4939,""))</f>
        <v/>
      </c>
      <c r="M4964" s="45" t="str">
        <f t="shared" si="3"/>
        <v/>
      </c>
      <c r="N4964" s="48"/>
      <c r="O4964" s="49"/>
      <c r="P4964" s="148" t="s">
        <v>31</v>
      </c>
      <c r="Q4964" s="149" t="s">
        <v>31</v>
      </c>
      <c r="R4964" s="1"/>
    </row>
    <row r="4965" spans="1:18" ht="15.75" hidden="1" customHeight="1">
      <c r="A4965" s="1" t="str">
        <f t="shared" si="1"/>
        <v/>
      </c>
      <c r="B4965" s="1"/>
      <c r="C4965" s="38" t="str">
        <f>IF('TSA Input'!J4940="","",IF('TSA Input'!J4940="Yes",'TSA Input'!B4940,"Ineligible"))</f>
        <v/>
      </c>
      <c r="D4965" s="39" t="str">
        <f>IF('TSA Input'!J4940="","",IF('TSA Input'!J4940="Yes",'TSA Input'!H4940,""))</f>
        <v/>
      </c>
      <c r="E4965" s="40" t="str">
        <f>IF('TSA Input'!J4940="","",IF('TSA Input'!J4940="Yes",'TSA Input'!G4940,""))</f>
        <v/>
      </c>
      <c r="F4965" s="42" t="str">
        <f>IF('TSA Input'!J4940="","",IF('TSA Input'!J4940="Yes",'TSA Input'!C4940,""))</f>
        <v/>
      </c>
      <c r="G4965" s="43" t="str">
        <f>IF('TSA Input'!J4940="","",IF('TSA Input'!J4940="Yes",'TSA Input'!I4940,""))</f>
        <v/>
      </c>
      <c r="H4965" s="43" t="str">
        <f>IF('TSA Input'!J4940="","",IF('TSA Input'!J4940="Yes",'TSA Input'!E4940,""))</f>
        <v/>
      </c>
      <c r="I4965" s="45" t="str">
        <f t="shared" si="2"/>
        <v/>
      </c>
      <c r="J4965" s="146" t="str">
        <f>IF('TSA Input'!$J4940="","",IF('TSA Input'!$J4940="Yes",'TSA Input'!$C4940,""))</f>
        <v/>
      </c>
      <c r="K4965" s="147" t="str">
        <f>IF('TSA Input'!$J4940="","",IF('TSA Input'!$J4940="Yes",'TSA Input'!$I4940,""))</f>
        <v/>
      </c>
      <c r="L4965" s="147" t="str">
        <f>IF('TSA Input'!$J4940="","",IF('TSA Input'!$J4940="Yes",'TSA Input'!$E4940,""))</f>
        <v/>
      </c>
      <c r="M4965" s="45" t="str">
        <f t="shared" si="3"/>
        <v/>
      </c>
      <c r="N4965" s="48"/>
      <c r="O4965" s="49"/>
      <c r="P4965" s="148" t="s">
        <v>31</v>
      </c>
      <c r="Q4965" s="149" t="s">
        <v>31</v>
      </c>
      <c r="R4965" s="1"/>
    </row>
    <row r="4966" spans="1:18" ht="15.75" hidden="1" customHeight="1">
      <c r="A4966" s="1" t="str">
        <f t="shared" si="1"/>
        <v/>
      </c>
      <c r="B4966" s="1"/>
      <c r="C4966" s="38" t="str">
        <f>IF('TSA Input'!J4941="","",IF('TSA Input'!J4941="Yes",'TSA Input'!B4941,"Ineligible"))</f>
        <v/>
      </c>
      <c r="D4966" s="39" t="str">
        <f>IF('TSA Input'!J4941="","",IF('TSA Input'!J4941="Yes",'TSA Input'!H4941,""))</f>
        <v/>
      </c>
      <c r="E4966" s="40" t="str">
        <f>IF('TSA Input'!J4941="","",IF('TSA Input'!J4941="Yes",'TSA Input'!G4941,""))</f>
        <v/>
      </c>
      <c r="F4966" s="42" t="str">
        <f>IF('TSA Input'!J4941="","",IF('TSA Input'!J4941="Yes",'TSA Input'!C4941,""))</f>
        <v/>
      </c>
      <c r="G4966" s="43" t="str">
        <f>IF('TSA Input'!J4941="","",IF('TSA Input'!J4941="Yes",'TSA Input'!I4941,""))</f>
        <v/>
      </c>
      <c r="H4966" s="43" t="str">
        <f>IF('TSA Input'!J4941="","",IF('TSA Input'!J4941="Yes",'TSA Input'!E4941,""))</f>
        <v/>
      </c>
      <c r="I4966" s="45" t="str">
        <f t="shared" si="2"/>
        <v/>
      </c>
      <c r="J4966" s="146" t="str">
        <f>IF('TSA Input'!$J4941="","",IF('TSA Input'!$J4941="Yes",'TSA Input'!$C4941,""))</f>
        <v/>
      </c>
      <c r="K4966" s="147" t="str">
        <f>IF('TSA Input'!$J4941="","",IF('TSA Input'!$J4941="Yes",'TSA Input'!$I4941,""))</f>
        <v/>
      </c>
      <c r="L4966" s="147" t="str">
        <f>IF('TSA Input'!$J4941="","",IF('TSA Input'!$J4941="Yes",'TSA Input'!$E4941,""))</f>
        <v/>
      </c>
      <c r="M4966" s="45" t="str">
        <f t="shared" si="3"/>
        <v/>
      </c>
      <c r="N4966" s="48"/>
      <c r="O4966" s="49"/>
      <c r="P4966" s="148" t="s">
        <v>31</v>
      </c>
      <c r="Q4966" s="149" t="s">
        <v>31</v>
      </c>
      <c r="R4966" s="1"/>
    </row>
    <row r="4967" spans="1:18" ht="15.75" hidden="1" customHeight="1">
      <c r="A4967" s="1" t="str">
        <f t="shared" si="1"/>
        <v/>
      </c>
      <c r="B4967" s="1"/>
      <c r="C4967" s="38" t="str">
        <f>IF('TSA Input'!J4942="","",IF('TSA Input'!J4942="Yes",'TSA Input'!B4942,"Ineligible"))</f>
        <v/>
      </c>
      <c r="D4967" s="39" t="str">
        <f>IF('TSA Input'!J4942="","",IF('TSA Input'!J4942="Yes",'TSA Input'!H4942,""))</f>
        <v/>
      </c>
      <c r="E4967" s="40" t="str">
        <f>IF('TSA Input'!J4942="","",IF('TSA Input'!J4942="Yes",'TSA Input'!G4942,""))</f>
        <v/>
      </c>
      <c r="F4967" s="42" t="str">
        <f>IF('TSA Input'!J4942="","",IF('TSA Input'!J4942="Yes",'TSA Input'!C4942,""))</f>
        <v/>
      </c>
      <c r="G4967" s="43" t="str">
        <f>IF('TSA Input'!J4942="","",IF('TSA Input'!J4942="Yes",'TSA Input'!I4942,""))</f>
        <v/>
      </c>
      <c r="H4967" s="43" t="str">
        <f>IF('TSA Input'!J4942="","",IF('TSA Input'!J4942="Yes",'TSA Input'!E4942,""))</f>
        <v/>
      </c>
      <c r="I4967" s="45" t="str">
        <f t="shared" si="2"/>
        <v/>
      </c>
      <c r="J4967" s="146" t="str">
        <f>IF('TSA Input'!$J4942="","",IF('TSA Input'!$J4942="Yes",'TSA Input'!$C4942,""))</f>
        <v/>
      </c>
      <c r="K4967" s="147" t="str">
        <f>IF('TSA Input'!$J4942="","",IF('TSA Input'!$J4942="Yes",'TSA Input'!$I4942,""))</f>
        <v/>
      </c>
      <c r="L4967" s="147" t="str">
        <f>IF('TSA Input'!$J4942="","",IF('TSA Input'!$J4942="Yes",'TSA Input'!$E4942,""))</f>
        <v/>
      </c>
      <c r="M4967" s="45" t="str">
        <f t="shared" si="3"/>
        <v/>
      </c>
      <c r="N4967" s="48"/>
      <c r="O4967" s="49"/>
      <c r="P4967" s="148" t="s">
        <v>31</v>
      </c>
      <c r="Q4967" s="149" t="s">
        <v>31</v>
      </c>
      <c r="R4967" s="1"/>
    </row>
    <row r="4968" spans="1:18" ht="15.75" hidden="1" customHeight="1">
      <c r="A4968" s="1" t="str">
        <f t="shared" si="1"/>
        <v/>
      </c>
      <c r="B4968" s="1"/>
      <c r="C4968" s="38" t="str">
        <f>IF('TSA Input'!J4943="","",IF('TSA Input'!J4943="Yes",'TSA Input'!B4943,"Ineligible"))</f>
        <v/>
      </c>
      <c r="D4968" s="39" t="str">
        <f>IF('TSA Input'!J4943="","",IF('TSA Input'!J4943="Yes",'TSA Input'!H4943,""))</f>
        <v/>
      </c>
      <c r="E4968" s="40" t="str">
        <f>IF('TSA Input'!J4943="","",IF('TSA Input'!J4943="Yes",'TSA Input'!G4943,""))</f>
        <v/>
      </c>
      <c r="F4968" s="42" t="str">
        <f>IF('TSA Input'!J4943="","",IF('TSA Input'!J4943="Yes",'TSA Input'!C4943,""))</f>
        <v/>
      </c>
      <c r="G4968" s="43" t="str">
        <f>IF('TSA Input'!J4943="","",IF('TSA Input'!J4943="Yes",'TSA Input'!I4943,""))</f>
        <v/>
      </c>
      <c r="H4968" s="43" t="str">
        <f>IF('TSA Input'!J4943="","",IF('TSA Input'!J4943="Yes",'TSA Input'!E4943,""))</f>
        <v/>
      </c>
      <c r="I4968" s="45" t="str">
        <f t="shared" si="2"/>
        <v/>
      </c>
      <c r="J4968" s="146" t="str">
        <f>IF('TSA Input'!$J4943="","",IF('TSA Input'!$J4943="Yes",'TSA Input'!$C4943,""))</f>
        <v/>
      </c>
      <c r="K4968" s="147" t="str">
        <f>IF('TSA Input'!$J4943="","",IF('TSA Input'!$J4943="Yes",'TSA Input'!$I4943,""))</f>
        <v/>
      </c>
      <c r="L4968" s="147" t="str">
        <f>IF('TSA Input'!$J4943="","",IF('TSA Input'!$J4943="Yes",'TSA Input'!$E4943,""))</f>
        <v/>
      </c>
      <c r="M4968" s="45" t="str">
        <f t="shared" si="3"/>
        <v/>
      </c>
      <c r="N4968" s="48"/>
      <c r="O4968" s="49"/>
      <c r="P4968" s="148" t="s">
        <v>31</v>
      </c>
      <c r="Q4968" s="149" t="s">
        <v>31</v>
      </c>
      <c r="R4968" s="1"/>
    </row>
    <row r="4969" spans="1:18" ht="15.75" hidden="1" customHeight="1">
      <c r="A4969" s="1" t="str">
        <f t="shared" si="1"/>
        <v/>
      </c>
      <c r="B4969" s="1"/>
      <c r="C4969" s="38" t="str">
        <f>IF('TSA Input'!J4944="","",IF('TSA Input'!J4944="Yes",'TSA Input'!B4944,"Ineligible"))</f>
        <v/>
      </c>
      <c r="D4969" s="39" t="str">
        <f>IF('TSA Input'!J4944="","",IF('TSA Input'!J4944="Yes",'TSA Input'!H4944,""))</f>
        <v/>
      </c>
      <c r="E4969" s="40" t="str">
        <f>IF('TSA Input'!J4944="","",IF('TSA Input'!J4944="Yes",'TSA Input'!G4944,""))</f>
        <v/>
      </c>
      <c r="F4969" s="42" t="str">
        <f>IF('TSA Input'!J4944="","",IF('TSA Input'!J4944="Yes",'TSA Input'!C4944,""))</f>
        <v/>
      </c>
      <c r="G4969" s="43" t="str">
        <f>IF('TSA Input'!J4944="","",IF('TSA Input'!J4944="Yes",'TSA Input'!I4944,""))</f>
        <v/>
      </c>
      <c r="H4969" s="43" t="str">
        <f>IF('TSA Input'!J4944="","",IF('TSA Input'!J4944="Yes",'TSA Input'!E4944,""))</f>
        <v/>
      </c>
      <c r="I4969" s="45" t="str">
        <f t="shared" si="2"/>
        <v/>
      </c>
      <c r="J4969" s="146" t="str">
        <f>IF('TSA Input'!$J4944="","",IF('TSA Input'!$J4944="Yes",'TSA Input'!$C4944,""))</f>
        <v/>
      </c>
      <c r="K4969" s="147" t="str">
        <f>IF('TSA Input'!$J4944="","",IF('TSA Input'!$J4944="Yes",'TSA Input'!$I4944,""))</f>
        <v/>
      </c>
      <c r="L4969" s="147" t="str">
        <f>IF('TSA Input'!$J4944="","",IF('TSA Input'!$J4944="Yes",'TSA Input'!$E4944,""))</f>
        <v/>
      </c>
      <c r="M4969" s="45" t="str">
        <f t="shared" si="3"/>
        <v/>
      </c>
      <c r="N4969" s="48"/>
      <c r="O4969" s="49"/>
      <c r="P4969" s="148" t="s">
        <v>31</v>
      </c>
      <c r="Q4969" s="149" t="s">
        <v>31</v>
      </c>
      <c r="R4969" s="1"/>
    </row>
    <row r="4970" spans="1:18" ht="15.75" hidden="1" customHeight="1">
      <c r="A4970" s="1" t="str">
        <f t="shared" si="1"/>
        <v/>
      </c>
      <c r="B4970" s="1"/>
      <c r="C4970" s="38" t="str">
        <f>IF('TSA Input'!J4945="","",IF('TSA Input'!J4945="Yes",'TSA Input'!B4945,"Ineligible"))</f>
        <v/>
      </c>
      <c r="D4970" s="39" t="str">
        <f>IF('TSA Input'!J4945="","",IF('TSA Input'!J4945="Yes",'TSA Input'!H4945,""))</f>
        <v/>
      </c>
      <c r="E4970" s="40" t="str">
        <f>IF('TSA Input'!J4945="","",IF('TSA Input'!J4945="Yes",'TSA Input'!G4945,""))</f>
        <v/>
      </c>
      <c r="F4970" s="42" t="str">
        <f>IF('TSA Input'!J4945="","",IF('TSA Input'!J4945="Yes",'TSA Input'!C4945,""))</f>
        <v/>
      </c>
      <c r="G4970" s="43" t="str">
        <f>IF('TSA Input'!J4945="","",IF('TSA Input'!J4945="Yes",'TSA Input'!I4945,""))</f>
        <v/>
      </c>
      <c r="H4970" s="43" t="str">
        <f>IF('TSA Input'!J4945="","",IF('TSA Input'!J4945="Yes",'TSA Input'!E4945,""))</f>
        <v/>
      </c>
      <c r="I4970" s="45" t="str">
        <f t="shared" si="2"/>
        <v/>
      </c>
      <c r="J4970" s="146" t="str">
        <f>IF('TSA Input'!$J4945="","",IF('TSA Input'!$J4945="Yes",'TSA Input'!$C4945,""))</f>
        <v/>
      </c>
      <c r="K4970" s="147" t="str">
        <f>IF('TSA Input'!$J4945="","",IF('TSA Input'!$J4945="Yes",'TSA Input'!$I4945,""))</f>
        <v/>
      </c>
      <c r="L4970" s="147" t="str">
        <f>IF('TSA Input'!$J4945="","",IF('TSA Input'!$J4945="Yes",'TSA Input'!$E4945,""))</f>
        <v/>
      </c>
      <c r="M4970" s="45" t="str">
        <f t="shared" si="3"/>
        <v/>
      </c>
      <c r="N4970" s="48"/>
      <c r="O4970" s="49"/>
      <c r="P4970" s="148" t="s">
        <v>31</v>
      </c>
      <c r="Q4970" s="149" t="s">
        <v>31</v>
      </c>
      <c r="R4970" s="1"/>
    </row>
    <row r="4971" spans="1:18" ht="15.75" hidden="1" customHeight="1">
      <c r="A4971" s="1" t="str">
        <f t="shared" si="1"/>
        <v/>
      </c>
      <c r="B4971" s="1"/>
      <c r="C4971" s="38" t="str">
        <f>IF('TSA Input'!J4946="","",IF('TSA Input'!J4946="Yes",'TSA Input'!B4946,"Ineligible"))</f>
        <v/>
      </c>
      <c r="D4971" s="39" t="str">
        <f>IF('TSA Input'!J4946="","",IF('TSA Input'!J4946="Yes",'TSA Input'!H4946,""))</f>
        <v/>
      </c>
      <c r="E4971" s="40" t="str">
        <f>IF('TSA Input'!J4946="","",IF('TSA Input'!J4946="Yes",'TSA Input'!G4946,""))</f>
        <v/>
      </c>
      <c r="F4971" s="42" t="str">
        <f>IF('TSA Input'!J4946="","",IF('TSA Input'!J4946="Yes",'TSA Input'!C4946,""))</f>
        <v/>
      </c>
      <c r="G4971" s="43" t="str">
        <f>IF('TSA Input'!J4946="","",IF('TSA Input'!J4946="Yes",'TSA Input'!I4946,""))</f>
        <v/>
      </c>
      <c r="H4971" s="43" t="str">
        <f>IF('TSA Input'!J4946="","",IF('TSA Input'!J4946="Yes",'TSA Input'!E4946,""))</f>
        <v/>
      </c>
      <c r="I4971" s="45" t="str">
        <f t="shared" si="2"/>
        <v/>
      </c>
      <c r="J4971" s="146" t="str">
        <f>IF('TSA Input'!$J4946="","",IF('TSA Input'!$J4946="Yes",'TSA Input'!$C4946,""))</f>
        <v/>
      </c>
      <c r="K4971" s="147" t="str">
        <f>IF('TSA Input'!$J4946="","",IF('TSA Input'!$J4946="Yes",'TSA Input'!$I4946,""))</f>
        <v/>
      </c>
      <c r="L4971" s="147" t="str">
        <f>IF('TSA Input'!$J4946="","",IF('TSA Input'!$J4946="Yes",'TSA Input'!$E4946,""))</f>
        <v/>
      </c>
      <c r="M4971" s="45" t="str">
        <f t="shared" si="3"/>
        <v/>
      </c>
      <c r="N4971" s="48"/>
      <c r="O4971" s="49"/>
      <c r="P4971" s="148" t="s">
        <v>31</v>
      </c>
      <c r="Q4971" s="149" t="s">
        <v>31</v>
      </c>
      <c r="R4971" s="1"/>
    </row>
    <row r="4972" spans="1:18" ht="15.75" hidden="1" customHeight="1">
      <c r="A4972" s="1" t="str">
        <f t="shared" si="1"/>
        <v/>
      </c>
      <c r="B4972" s="1"/>
      <c r="C4972" s="38" t="str">
        <f>IF('TSA Input'!J4947="","",IF('TSA Input'!J4947="Yes",'TSA Input'!B4947,"Ineligible"))</f>
        <v/>
      </c>
      <c r="D4972" s="39" t="str">
        <f>IF('TSA Input'!J4947="","",IF('TSA Input'!J4947="Yes",'TSA Input'!H4947,""))</f>
        <v/>
      </c>
      <c r="E4972" s="40" t="str">
        <f>IF('TSA Input'!J4947="","",IF('TSA Input'!J4947="Yes",'TSA Input'!G4947,""))</f>
        <v/>
      </c>
      <c r="F4972" s="42" t="str">
        <f>IF('TSA Input'!J4947="","",IF('TSA Input'!J4947="Yes",'TSA Input'!C4947,""))</f>
        <v/>
      </c>
      <c r="G4972" s="43" t="str">
        <f>IF('TSA Input'!J4947="","",IF('TSA Input'!J4947="Yes",'TSA Input'!I4947,""))</f>
        <v/>
      </c>
      <c r="H4972" s="43" t="str">
        <f>IF('TSA Input'!J4947="","",IF('TSA Input'!J4947="Yes",'TSA Input'!E4947,""))</f>
        <v/>
      </c>
      <c r="I4972" s="45" t="str">
        <f t="shared" si="2"/>
        <v/>
      </c>
      <c r="J4972" s="146" t="str">
        <f>IF('TSA Input'!$J4947="","",IF('TSA Input'!$J4947="Yes",'TSA Input'!$C4947,""))</f>
        <v/>
      </c>
      <c r="K4972" s="147" t="str">
        <f>IF('TSA Input'!$J4947="","",IF('TSA Input'!$J4947="Yes",'TSA Input'!$I4947,""))</f>
        <v/>
      </c>
      <c r="L4972" s="147" t="str">
        <f>IF('TSA Input'!$J4947="","",IF('TSA Input'!$J4947="Yes",'TSA Input'!$E4947,""))</f>
        <v/>
      </c>
      <c r="M4972" s="45" t="str">
        <f t="shared" si="3"/>
        <v/>
      </c>
      <c r="N4972" s="48"/>
      <c r="O4972" s="49"/>
      <c r="P4972" s="148" t="s">
        <v>31</v>
      </c>
      <c r="Q4972" s="149" t="s">
        <v>31</v>
      </c>
      <c r="R4972" s="1"/>
    </row>
    <row r="4973" spans="1:18" ht="15.75" hidden="1" customHeight="1">
      <c r="A4973" s="1" t="str">
        <f t="shared" si="1"/>
        <v/>
      </c>
      <c r="B4973" s="1"/>
      <c r="C4973" s="38" t="str">
        <f>IF('TSA Input'!J4948="","",IF('TSA Input'!J4948="Yes",'TSA Input'!B4948,"Ineligible"))</f>
        <v/>
      </c>
      <c r="D4973" s="39" t="str">
        <f>IF('TSA Input'!J4948="","",IF('TSA Input'!J4948="Yes",'TSA Input'!H4948,""))</f>
        <v/>
      </c>
      <c r="E4973" s="40" t="str">
        <f>IF('TSA Input'!J4948="","",IF('TSA Input'!J4948="Yes",'TSA Input'!G4948,""))</f>
        <v/>
      </c>
      <c r="F4973" s="42" t="str">
        <f>IF('TSA Input'!J4948="","",IF('TSA Input'!J4948="Yes",'TSA Input'!C4948,""))</f>
        <v/>
      </c>
      <c r="G4973" s="43" t="str">
        <f>IF('TSA Input'!J4948="","",IF('TSA Input'!J4948="Yes",'TSA Input'!I4948,""))</f>
        <v/>
      </c>
      <c r="H4973" s="43" t="str">
        <f>IF('TSA Input'!J4948="","",IF('TSA Input'!J4948="Yes",'TSA Input'!E4948,""))</f>
        <v/>
      </c>
      <c r="I4973" s="45" t="str">
        <f t="shared" si="2"/>
        <v/>
      </c>
      <c r="J4973" s="146" t="str">
        <f>IF('TSA Input'!$J4948="","",IF('TSA Input'!$J4948="Yes",'TSA Input'!$C4948,""))</f>
        <v/>
      </c>
      <c r="K4973" s="147" t="str">
        <f>IF('TSA Input'!$J4948="","",IF('TSA Input'!$J4948="Yes",'TSA Input'!$I4948,""))</f>
        <v/>
      </c>
      <c r="L4973" s="147" t="str">
        <f>IF('TSA Input'!$J4948="","",IF('TSA Input'!$J4948="Yes",'TSA Input'!$E4948,""))</f>
        <v/>
      </c>
      <c r="M4973" s="45" t="str">
        <f t="shared" si="3"/>
        <v/>
      </c>
      <c r="N4973" s="48"/>
      <c r="O4973" s="49"/>
      <c r="P4973" s="148" t="s">
        <v>31</v>
      </c>
      <c r="Q4973" s="149" t="s">
        <v>31</v>
      </c>
      <c r="R4973" s="1"/>
    </row>
    <row r="4974" spans="1:18" ht="15.75" hidden="1" customHeight="1">
      <c r="A4974" s="1" t="str">
        <f t="shared" si="1"/>
        <v/>
      </c>
      <c r="B4974" s="1"/>
      <c r="C4974" s="38" t="str">
        <f>IF('TSA Input'!J4949="","",IF('TSA Input'!J4949="Yes",'TSA Input'!B4949,"Ineligible"))</f>
        <v/>
      </c>
      <c r="D4974" s="39" t="str">
        <f>IF('TSA Input'!J4949="","",IF('TSA Input'!J4949="Yes",'TSA Input'!H4949,""))</f>
        <v/>
      </c>
      <c r="E4974" s="40" t="str">
        <f>IF('TSA Input'!J4949="","",IF('TSA Input'!J4949="Yes",'TSA Input'!G4949,""))</f>
        <v/>
      </c>
      <c r="F4974" s="42" t="str">
        <f>IF('TSA Input'!J4949="","",IF('TSA Input'!J4949="Yes",'TSA Input'!C4949,""))</f>
        <v/>
      </c>
      <c r="G4974" s="43" t="str">
        <f>IF('TSA Input'!J4949="","",IF('TSA Input'!J4949="Yes",'TSA Input'!I4949,""))</f>
        <v/>
      </c>
      <c r="H4974" s="43" t="str">
        <f>IF('TSA Input'!J4949="","",IF('TSA Input'!J4949="Yes",'TSA Input'!E4949,""))</f>
        <v/>
      </c>
      <c r="I4974" s="45" t="str">
        <f t="shared" si="2"/>
        <v/>
      </c>
      <c r="J4974" s="146" t="str">
        <f>IF('TSA Input'!$J4949="","",IF('TSA Input'!$J4949="Yes",'TSA Input'!$C4949,""))</f>
        <v/>
      </c>
      <c r="K4974" s="147" t="str">
        <f>IF('TSA Input'!$J4949="","",IF('TSA Input'!$J4949="Yes",'TSA Input'!$I4949,""))</f>
        <v/>
      </c>
      <c r="L4974" s="147" t="str">
        <f>IF('TSA Input'!$J4949="","",IF('TSA Input'!$J4949="Yes",'TSA Input'!$E4949,""))</f>
        <v/>
      </c>
      <c r="M4974" s="45" t="str">
        <f t="shared" si="3"/>
        <v/>
      </c>
      <c r="N4974" s="48"/>
      <c r="O4974" s="49"/>
      <c r="P4974" s="148" t="s">
        <v>31</v>
      </c>
      <c r="Q4974" s="149" t="s">
        <v>31</v>
      </c>
      <c r="R4974" s="1"/>
    </row>
    <row r="4975" spans="1:18" ht="15.75" hidden="1" customHeight="1">
      <c r="A4975" s="1" t="str">
        <f t="shared" si="1"/>
        <v/>
      </c>
      <c r="B4975" s="1"/>
      <c r="C4975" s="38" t="str">
        <f>IF('TSA Input'!J4950="","",IF('TSA Input'!J4950="Yes",'TSA Input'!B4950,"Ineligible"))</f>
        <v/>
      </c>
      <c r="D4975" s="39" t="str">
        <f>IF('TSA Input'!J4950="","",IF('TSA Input'!J4950="Yes",'TSA Input'!H4950,""))</f>
        <v/>
      </c>
      <c r="E4975" s="40" t="str">
        <f>IF('TSA Input'!J4950="","",IF('TSA Input'!J4950="Yes",'TSA Input'!G4950,""))</f>
        <v/>
      </c>
      <c r="F4975" s="42" t="str">
        <f>IF('TSA Input'!J4950="","",IF('TSA Input'!J4950="Yes",'TSA Input'!C4950,""))</f>
        <v/>
      </c>
      <c r="G4975" s="43" t="str">
        <f>IF('TSA Input'!J4950="","",IF('TSA Input'!J4950="Yes",'TSA Input'!I4950,""))</f>
        <v/>
      </c>
      <c r="H4975" s="43" t="str">
        <f>IF('TSA Input'!J4950="","",IF('TSA Input'!J4950="Yes",'TSA Input'!E4950,""))</f>
        <v/>
      </c>
      <c r="I4975" s="45" t="str">
        <f t="shared" si="2"/>
        <v/>
      </c>
      <c r="J4975" s="146" t="str">
        <f>IF('TSA Input'!$J4950="","",IF('TSA Input'!$J4950="Yes",'TSA Input'!$C4950,""))</f>
        <v/>
      </c>
      <c r="K4975" s="147" t="str">
        <f>IF('TSA Input'!$J4950="","",IF('TSA Input'!$J4950="Yes",'TSA Input'!$I4950,""))</f>
        <v/>
      </c>
      <c r="L4975" s="147" t="str">
        <f>IF('TSA Input'!$J4950="","",IF('TSA Input'!$J4950="Yes",'TSA Input'!$E4950,""))</f>
        <v/>
      </c>
      <c r="M4975" s="45" t="str">
        <f t="shared" si="3"/>
        <v/>
      </c>
      <c r="N4975" s="48"/>
      <c r="O4975" s="49"/>
      <c r="P4975" s="148" t="s">
        <v>31</v>
      </c>
      <c r="Q4975" s="149" t="s">
        <v>31</v>
      </c>
      <c r="R4975" s="1"/>
    </row>
    <row r="4976" spans="1:18" ht="15.75" hidden="1" customHeight="1">
      <c r="A4976" s="1" t="str">
        <f t="shared" si="1"/>
        <v/>
      </c>
      <c r="B4976" s="1"/>
      <c r="C4976" s="38" t="str">
        <f>IF('TSA Input'!J4951="","",IF('TSA Input'!J4951="Yes",'TSA Input'!B4951,"Ineligible"))</f>
        <v/>
      </c>
      <c r="D4976" s="39" t="str">
        <f>IF('TSA Input'!J4951="","",IF('TSA Input'!J4951="Yes",'TSA Input'!H4951,""))</f>
        <v/>
      </c>
      <c r="E4976" s="40" t="str">
        <f>IF('TSA Input'!J4951="","",IF('TSA Input'!J4951="Yes",'TSA Input'!G4951,""))</f>
        <v/>
      </c>
      <c r="F4976" s="42" t="str">
        <f>IF('TSA Input'!J4951="","",IF('TSA Input'!J4951="Yes",'TSA Input'!C4951,""))</f>
        <v/>
      </c>
      <c r="G4976" s="43" t="str">
        <f>IF('TSA Input'!J4951="","",IF('TSA Input'!J4951="Yes",'TSA Input'!I4951,""))</f>
        <v/>
      </c>
      <c r="H4976" s="43" t="str">
        <f>IF('TSA Input'!J4951="","",IF('TSA Input'!J4951="Yes",'TSA Input'!E4951,""))</f>
        <v/>
      </c>
      <c r="I4976" s="45" t="str">
        <f t="shared" si="2"/>
        <v/>
      </c>
      <c r="J4976" s="146" t="str">
        <f>IF('TSA Input'!$J4951="","",IF('TSA Input'!$J4951="Yes",'TSA Input'!$C4951,""))</f>
        <v/>
      </c>
      <c r="K4976" s="147" t="str">
        <f>IF('TSA Input'!$J4951="","",IF('TSA Input'!$J4951="Yes",'TSA Input'!$I4951,""))</f>
        <v/>
      </c>
      <c r="L4976" s="147" t="str">
        <f>IF('TSA Input'!$J4951="","",IF('TSA Input'!$J4951="Yes",'TSA Input'!$E4951,""))</f>
        <v/>
      </c>
      <c r="M4976" s="45" t="str">
        <f t="shared" si="3"/>
        <v/>
      </c>
      <c r="N4976" s="48"/>
      <c r="O4976" s="49"/>
      <c r="P4976" s="148" t="s">
        <v>31</v>
      </c>
      <c r="Q4976" s="149" t="s">
        <v>31</v>
      </c>
      <c r="R4976" s="1"/>
    </row>
    <row r="4977" spans="1:18" ht="15.75" hidden="1" customHeight="1">
      <c r="A4977" s="1" t="str">
        <f t="shared" si="1"/>
        <v/>
      </c>
      <c r="B4977" s="1"/>
      <c r="C4977" s="38" t="str">
        <f>IF('TSA Input'!J4952="","",IF('TSA Input'!J4952="Yes",'TSA Input'!B4952,"Ineligible"))</f>
        <v/>
      </c>
      <c r="D4977" s="39" t="str">
        <f>IF('TSA Input'!J4952="","",IF('TSA Input'!J4952="Yes",'TSA Input'!H4952,""))</f>
        <v/>
      </c>
      <c r="E4977" s="40" t="str">
        <f>IF('TSA Input'!J4952="","",IF('TSA Input'!J4952="Yes",'TSA Input'!G4952,""))</f>
        <v/>
      </c>
      <c r="F4977" s="42" t="str">
        <f>IF('TSA Input'!J4952="","",IF('TSA Input'!J4952="Yes",'TSA Input'!C4952,""))</f>
        <v/>
      </c>
      <c r="G4977" s="43" t="str">
        <f>IF('TSA Input'!J4952="","",IF('TSA Input'!J4952="Yes",'TSA Input'!I4952,""))</f>
        <v/>
      </c>
      <c r="H4977" s="43" t="str">
        <f>IF('TSA Input'!J4952="","",IF('TSA Input'!J4952="Yes",'TSA Input'!E4952,""))</f>
        <v/>
      </c>
      <c r="I4977" s="45" t="str">
        <f t="shared" si="2"/>
        <v/>
      </c>
      <c r="J4977" s="146" t="str">
        <f>IF('TSA Input'!$J4952="","",IF('TSA Input'!$J4952="Yes",'TSA Input'!$C4952,""))</f>
        <v/>
      </c>
      <c r="K4977" s="147" t="str">
        <f>IF('TSA Input'!$J4952="","",IF('TSA Input'!$J4952="Yes",'TSA Input'!$I4952,""))</f>
        <v/>
      </c>
      <c r="L4977" s="147" t="str">
        <f>IF('TSA Input'!$J4952="","",IF('TSA Input'!$J4952="Yes",'TSA Input'!$E4952,""))</f>
        <v/>
      </c>
      <c r="M4977" s="45" t="str">
        <f t="shared" si="3"/>
        <v/>
      </c>
      <c r="N4977" s="48"/>
      <c r="O4977" s="49"/>
      <c r="P4977" s="148" t="s">
        <v>31</v>
      </c>
      <c r="Q4977" s="149" t="s">
        <v>31</v>
      </c>
      <c r="R4977" s="1"/>
    </row>
    <row r="4978" spans="1:18" ht="15.75" hidden="1" customHeight="1">
      <c r="A4978" s="1" t="str">
        <f t="shared" si="1"/>
        <v/>
      </c>
      <c r="B4978" s="1"/>
      <c r="C4978" s="38" t="str">
        <f>IF('TSA Input'!J4953="","",IF('TSA Input'!J4953="Yes",'TSA Input'!B4953,"Ineligible"))</f>
        <v/>
      </c>
      <c r="D4978" s="39" t="str">
        <f>IF('TSA Input'!J4953="","",IF('TSA Input'!J4953="Yes",'TSA Input'!H4953,""))</f>
        <v/>
      </c>
      <c r="E4978" s="40" t="str">
        <f>IF('TSA Input'!J4953="","",IF('TSA Input'!J4953="Yes",'TSA Input'!G4953,""))</f>
        <v/>
      </c>
      <c r="F4978" s="42" t="str">
        <f>IF('TSA Input'!J4953="","",IF('TSA Input'!J4953="Yes",'TSA Input'!C4953,""))</f>
        <v/>
      </c>
      <c r="G4978" s="43" t="str">
        <f>IF('TSA Input'!J4953="","",IF('TSA Input'!J4953="Yes",'TSA Input'!I4953,""))</f>
        <v/>
      </c>
      <c r="H4978" s="43" t="str">
        <f>IF('TSA Input'!J4953="","",IF('TSA Input'!J4953="Yes",'TSA Input'!E4953,""))</f>
        <v/>
      </c>
      <c r="I4978" s="45" t="str">
        <f t="shared" si="2"/>
        <v/>
      </c>
      <c r="J4978" s="146" t="str">
        <f>IF('TSA Input'!$J4953="","",IF('TSA Input'!$J4953="Yes",'TSA Input'!$C4953,""))</f>
        <v/>
      </c>
      <c r="K4978" s="147" t="str">
        <f>IF('TSA Input'!$J4953="","",IF('TSA Input'!$J4953="Yes",'TSA Input'!$I4953,""))</f>
        <v/>
      </c>
      <c r="L4978" s="147" t="str">
        <f>IF('TSA Input'!$J4953="","",IF('TSA Input'!$J4953="Yes",'TSA Input'!$E4953,""))</f>
        <v/>
      </c>
      <c r="M4978" s="45" t="str">
        <f t="shared" si="3"/>
        <v/>
      </c>
      <c r="N4978" s="48"/>
      <c r="O4978" s="49"/>
      <c r="P4978" s="148" t="s">
        <v>31</v>
      </c>
      <c r="Q4978" s="149" t="s">
        <v>31</v>
      </c>
      <c r="R4978" s="1"/>
    </row>
    <row r="4979" spans="1:18" ht="15.75" hidden="1" customHeight="1">
      <c r="A4979" s="1" t="str">
        <f t="shared" si="1"/>
        <v/>
      </c>
      <c r="B4979" s="1"/>
      <c r="C4979" s="38" t="str">
        <f>IF('TSA Input'!J4954="","",IF('TSA Input'!J4954="Yes",'TSA Input'!B4954,"Ineligible"))</f>
        <v/>
      </c>
      <c r="D4979" s="39" t="str">
        <f>IF('TSA Input'!J4954="","",IF('TSA Input'!J4954="Yes",'TSA Input'!H4954,""))</f>
        <v/>
      </c>
      <c r="E4979" s="40" t="str">
        <f>IF('TSA Input'!J4954="","",IF('TSA Input'!J4954="Yes",'TSA Input'!G4954,""))</f>
        <v/>
      </c>
      <c r="F4979" s="42" t="str">
        <f>IF('TSA Input'!J4954="","",IF('TSA Input'!J4954="Yes",'TSA Input'!C4954,""))</f>
        <v/>
      </c>
      <c r="G4979" s="43" t="str">
        <f>IF('TSA Input'!J4954="","",IF('TSA Input'!J4954="Yes",'TSA Input'!I4954,""))</f>
        <v/>
      </c>
      <c r="H4979" s="43" t="str">
        <f>IF('TSA Input'!J4954="","",IF('TSA Input'!J4954="Yes",'TSA Input'!E4954,""))</f>
        <v/>
      </c>
      <c r="I4979" s="45" t="str">
        <f t="shared" si="2"/>
        <v/>
      </c>
      <c r="J4979" s="146" t="str">
        <f>IF('TSA Input'!$J4954="","",IF('TSA Input'!$J4954="Yes",'TSA Input'!$C4954,""))</f>
        <v/>
      </c>
      <c r="K4979" s="147" t="str">
        <f>IF('TSA Input'!$J4954="","",IF('TSA Input'!$J4954="Yes",'TSA Input'!$I4954,""))</f>
        <v/>
      </c>
      <c r="L4979" s="147" t="str">
        <f>IF('TSA Input'!$J4954="","",IF('TSA Input'!$J4954="Yes",'TSA Input'!$E4954,""))</f>
        <v/>
      </c>
      <c r="M4979" s="45" t="str">
        <f t="shared" si="3"/>
        <v/>
      </c>
      <c r="N4979" s="48"/>
      <c r="O4979" s="49"/>
      <c r="P4979" s="148" t="s">
        <v>31</v>
      </c>
      <c r="Q4979" s="149" t="s">
        <v>31</v>
      </c>
      <c r="R4979" s="1"/>
    </row>
    <row r="4980" spans="1:18" ht="15.75" hidden="1" customHeight="1">
      <c r="A4980" s="1" t="str">
        <f t="shared" si="1"/>
        <v/>
      </c>
      <c r="B4980" s="1"/>
      <c r="C4980" s="38" t="str">
        <f>IF('TSA Input'!J4955="","",IF('TSA Input'!J4955="Yes",'TSA Input'!B4955,"Ineligible"))</f>
        <v/>
      </c>
      <c r="D4980" s="39" t="str">
        <f>IF('TSA Input'!J4955="","",IF('TSA Input'!J4955="Yes",'TSA Input'!H4955,""))</f>
        <v/>
      </c>
      <c r="E4980" s="40" t="str">
        <f>IF('TSA Input'!J4955="","",IF('TSA Input'!J4955="Yes",'TSA Input'!G4955,""))</f>
        <v/>
      </c>
      <c r="F4980" s="42" t="str">
        <f>IF('TSA Input'!J4955="","",IF('TSA Input'!J4955="Yes",'TSA Input'!C4955,""))</f>
        <v/>
      </c>
      <c r="G4980" s="43" t="str">
        <f>IF('TSA Input'!J4955="","",IF('TSA Input'!J4955="Yes",'TSA Input'!I4955,""))</f>
        <v/>
      </c>
      <c r="H4980" s="43" t="str">
        <f>IF('TSA Input'!J4955="","",IF('TSA Input'!J4955="Yes",'TSA Input'!E4955,""))</f>
        <v/>
      </c>
      <c r="I4980" s="45" t="str">
        <f t="shared" si="2"/>
        <v/>
      </c>
      <c r="J4980" s="146" t="str">
        <f>IF('TSA Input'!$J4955="","",IF('TSA Input'!$J4955="Yes",'TSA Input'!$C4955,""))</f>
        <v/>
      </c>
      <c r="K4980" s="147" t="str">
        <f>IF('TSA Input'!$J4955="","",IF('TSA Input'!$J4955="Yes",'TSA Input'!$I4955,""))</f>
        <v/>
      </c>
      <c r="L4980" s="147" t="str">
        <f>IF('TSA Input'!$J4955="","",IF('TSA Input'!$J4955="Yes",'TSA Input'!$E4955,""))</f>
        <v/>
      </c>
      <c r="M4980" s="45" t="str">
        <f t="shared" si="3"/>
        <v/>
      </c>
      <c r="N4980" s="48"/>
      <c r="O4980" s="49"/>
      <c r="P4980" s="148" t="s">
        <v>31</v>
      </c>
      <c r="Q4980" s="149" t="s">
        <v>31</v>
      </c>
      <c r="R4980" s="1"/>
    </row>
    <row r="4981" spans="1:18" ht="15.75" hidden="1" customHeight="1">
      <c r="A4981" s="1" t="str">
        <f t="shared" si="1"/>
        <v/>
      </c>
      <c r="B4981" s="1"/>
      <c r="C4981" s="38" t="str">
        <f>IF('TSA Input'!J4956="","",IF('TSA Input'!J4956="Yes",'TSA Input'!B4956,"Ineligible"))</f>
        <v/>
      </c>
      <c r="D4981" s="39" t="str">
        <f>IF('TSA Input'!J4956="","",IF('TSA Input'!J4956="Yes",'TSA Input'!H4956,""))</f>
        <v/>
      </c>
      <c r="E4981" s="40" t="str">
        <f>IF('TSA Input'!J4956="","",IF('TSA Input'!J4956="Yes",'TSA Input'!G4956,""))</f>
        <v/>
      </c>
      <c r="F4981" s="42" t="str">
        <f>IF('TSA Input'!J4956="","",IF('TSA Input'!J4956="Yes",'TSA Input'!C4956,""))</f>
        <v/>
      </c>
      <c r="G4981" s="43" t="str">
        <f>IF('TSA Input'!J4956="","",IF('TSA Input'!J4956="Yes",'TSA Input'!I4956,""))</f>
        <v/>
      </c>
      <c r="H4981" s="43" t="str">
        <f>IF('TSA Input'!J4956="","",IF('TSA Input'!J4956="Yes",'TSA Input'!E4956,""))</f>
        <v/>
      </c>
      <c r="I4981" s="45" t="str">
        <f t="shared" si="2"/>
        <v/>
      </c>
      <c r="J4981" s="146" t="str">
        <f>IF('TSA Input'!$J4956="","",IF('TSA Input'!$J4956="Yes",'TSA Input'!$C4956,""))</f>
        <v/>
      </c>
      <c r="K4981" s="147" t="str">
        <f>IF('TSA Input'!$J4956="","",IF('TSA Input'!$J4956="Yes",'TSA Input'!$I4956,""))</f>
        <v/>
      </c>
      <c r="L4981" s="147" t="str">
        <f>IF('TSA Input'!$J4956="","",IF('TSA Input'!$J4956="Yes",'TSA Input'!$E4956,""))</f>
        <v/>
      </c>
      <c r="M4981" s="45" t="str">
        <f t="shared" si="3"/>
        <v/>
      </c>
      <c r="N4981" s="48"/>
      <c r="O4981" s="49"/>
      <c r="P4981" s="148" t="s">
        <v>31</v>
      </c>
      <c r="Q4981" s="149" t="s">
        <v>31</v>
      </c>
      <c r="R4981" s="1"/>
    </row>
    <row r="4982" spans="1:18" ht="15.75" hidden="1" customHeight="1">
      <c r="A4982" s="1" t="str">
        <f t="shared" si="1"/>
        <v/>
      </c>
      <c r="B4982" s="1"/>
      <c r="C4982" s="38" t="str">
        <f>IF('TSA Input'!J4957="","",IF('TSA Input'!J4957="Yes",'TSA Input'!B4957,"Ineligible"))</f>
        <v/>
      </c>
      <c r="D4982" s="39" t="str">
        <f>IF('TSA Input'!J4957="","",IF('TSA Input'!J4957="Yes",'TSA Input'!H4957,""))</f>
        <v/>
      </c>
      <c r="E4982" s="40" t="str">
        <f>IF('TSA Input'!J4957="","",IF('TSA Input'!J4957="Yes",'TSA Input'!G4957,""))</f>
        <v/>
      </c>
      <c r="F4982" s="42" t="str">
        <f>IF('TSA Input'!J4957="","",IF('TSA Input'!J4957="Yes",'TSA Input'!C4957,""))</f>
        <v/>
      </c>
      <c r="G4982" s="43" t="str">
        <f>IF('TSA Input'!J4957="","",IF('TSA Input'!J4957="Yes",'TSA Input'!I4957,""))</f>
        <v/>
      </c>
      <c r="H4982" s="43" t="str">
        <f>IF('TSA Input'!J4957="","",IF('TSA Input'!J4957="Yes",'TSA Input'!E4957,""))</f>
        <v/>
      </c>
      <c r="I4982" s="45" t="str">
        <f t="shared" si="2"/>
        <v/>
      </c>
      <c r="J4982" s="146" t="str">
        <f>IF('TSA Input'!$J4957="","",IF('TSA Input'!$J4957="Yes",'TSA Input'!$C4957,""))</f>
        <v/>
      </c>
      <c r="K4982" s="147" t="str">
        <f>IF('TSA Input'!$J4957="","",IF('TSA Input'!$J4957="Yes",'TSA Input'!$I4957,""))</f>
        <v/>
      </c>
      <c r="L4982" s="147" t="str">
        <f>IF('TSA Input'!$J4957="","",IF('TSA Input'!$J4957="Yes",'TSA Input'!$E4957,""))</f>
        <v/>
      </c>
      <c r="M4982" s="45" t="str">
        <f t="shared" si="3"/>
        <v/>
      </c>
      <c r="N4982" s="48"/>
      <c r="O4982" s="49"/>
      <c r="P4982" s="148" t="s">
        <v>31</v>
      </c>
      <c r="Q4982" s="149" t="s">
        <v>31</v>
      </c>
      <c r="R4982" s="1"/>
    </row>
    <row r="4983" spans="1:18" ht="15.75" hidden="1" customHeight="1">
      <c r="A4983" s="1" t="str">
        <f t="shared" si="1"/>
        <v/>
      </c>
      <c r="B4983" s="1"/>
      <c r="C4983" s="38" t="str">
        <f>IF('TSA Input'!J4958="","",IF('TSA Input'!J4958="Yes",'TSA Input'!B4958,"Ineligible"))</f>
        <v/>
      </c>
      <c r="D4983" s="39" t="str">
        <f>IF('TSA Input'!J4958="","",IF('TSA Input'!J4958="Yes",'TSA Input'!H4958,""))</f>
        <v/>
      </c>
      <c r="E4983" s="40" t="str">
        <f>IF('TSA Input'!J4958="","",IF('TSA Input'!J4958="Yes",'TSA Input'!G4958,""))</f>
        <v/>
      </c>
      <c r="F4983" s="42" t="str">
        <f>IF('TSA Input'!J4958="","",IF('TSA Input'!J4958="Yes",'TSA Input'!C4958,""))</f>
        <v/>
      </c>
      <c r="G4983" s="43" t="str">
        <f>IF('TSA Input'!J4958="","",IF('TSA Input'!J4958="Yes",'TSA Input'!I4958,""))</f>
        <v/>
      </c>
      <c r="H4983" s="43" t="str">
        <f>IF('TSA Input'!J4958="","",IF('TSA Input'!J4958="Yes",'TSA Input'!E4958,""))</f>
        <v/>
      </c>
      <c r="I4983" s="45" t="str">
        <f t="shared" si="2"/>
        <v/>
      </c>
      <c r="J4983" s="146" t="str">
        <f>IF('TSA Input'!$J4958="","",IF('TSA Input'!$J4958="Yes",'TSA Input'!$C4958,""))</f>
        <v/>
      </c>
      <c r="K4983" s="147" t="str">
        <f>IF('TSA Input'!$J4958="","",IF('TSA Input'!$J4958="Yes",'TSA Input'!$I4958,""))</f>
        <v/>
      </c>
      <c r="L4983" s="147" t="str">
        <f>IF('TSA Input'!$J4958="","",IF('TSA Input'!$J4958="Yes",'TSA Input'!$E4958,""))</f>
        <v/>
      </c>
      <c r="M4983" s="45" t="str">
        <f t="shared" si="3"/>
        <v/>
      </c>
      <c r="N4983" s="48"/>
      <c r="O4983" s="49"/>
      <c r="P4983" s="148" t="s">
        <v>31</v>
      </c>
      <c r="Q4983" s="149" t="s">
        <v>31</v>
      </c>
      <c r="R4983" s="1"/>
    </row>
    <row r="4984" spans="1:18" ht="15.75" hidden="1" customHeight="1">
      <c r="A4984" s="1" t="str">
        <f t="shared" si="1"/>
        <v/>
      </c>
      <c r="B4984" s="1"/>
      <c r="C4984" s="38" t="str">
        <f>IF('TSA Input'!J4959="","",IF('TSA Input'!J4959="Yes",'TSA Input'!B4959,"Ineligible"))</f>
        <v/>
      </c>
      <c r="D4984" s="39" t="str">
        <f>IF('TSA Input'!J4959="","",IF('TSA Input'!J4959="Yes",'TSA Input'!H4959,""))</f>
        <v/>
      </c>
      <c r="E4984" s="40" t="str">
        <f>IF('TSA Input'!J4959="","",IF('TSA Input'!J4959="Yes",'TSA Input'!G4959,""))</f>
        <v/>
      </c>
      <c r="F4984" s="42" t="str">
        <f>IF('TSA Input'!J4959="","",IF('TSA Input'!J4959="Yes",'TSA Input'!C4959,""))</f>
        <v/>
      </c>
      <c r="G4984" s="43" t="str">
        <f>IF('TSA Input'!J4959="","",IF('TSA Input'!J4959="Yes",'TSA Input'!I4959,""))</f>
        <v/>
      </c>
      <c r="H4984" s="43" t="str">
        <f>IF('TSA Input'!J4959="","",IF('TSA Input'!J4959="Yes",'TSA Input'!E4959,""))</f>
        <v/>
      </c>
      <c r="I4984" s="45" t="str">
        <f t="shared" si="2"/>
        <v/>
      </c>
      <c r="J4984" s="146" t="str">
        <f>IF('TSA Input'!$J4959="","",IF('TSA Input'!$J4959="Yes",'TSA Input'!$C4959,""))</f>
        <v/>
      </c>
      <c r="K4984" s="147" t="str">
        <f>IF('TSA Input'!$J4959="","",IF('TSA Input'!$J4959="Yes",'TSA Input'!$I4959,""))</f>
        <v/>
      </c>
      <c r="L4984" s="147" t="str">
        <f>IF('TSA Input'!$J4959="","",IF('TSA Input'!$J4959="Yes",'TSA Input'!$E4959,""))</f>
        <v/>
      </c>
      <c r="M4984" s="45" t="str">
        <f t="shared" si="3"/>
        <v/>
      </c>
      <c r="N4984" s="48"/>
      <c r="O4984" s="49"/>
      <c r="P4984" s="148" t="s">
        <v>31</v>
      </c>
      <c r="Q4984" s="149" t="s">
        <v>31</v>
      </c>
      <c r="R4984" s="1"/>
    </row>
    <row r="4985" spans="1:18" ht="15.75" hidden="1" customHeight="1">
      <c r="A4985" s="1" t="str">
        <f t="shared" si="1"/>
        <v/>
      </c>
      <c r="B4985" s="1"/>
      <c r="C4985" s="38" t="str">
        <f>IF('TSA Input'!J4960="","",IF('TSA Input'!J4960="Yes",'TSA Input'!B4960,"Ineligible"))</f>
        <v/>
      </c>
      <c r="D4985" s="39" t="str">
        <f>IF('TSA Input'!J4960="","",IF('TSA Input'!J4960="Yes",'TSA Input'!H4960,""))</f>
        <v/>
      </c>
      <c r="E4985" s="40" t="str">
        <f>IF('TSA Input'!J4960="","",IF('TSA Input'!J4960="Yes",'TSA Input'!G4960,""))</f>
        <v/>
      </c>
      <c r="F4985" s="42" t="str">
        <f>IF('TSA Input'!J4960="","",IF('TSA Input'!J4960="Yes",'TSA Input'!C4960,""))</f>
        <v/>
      </c>
      <c r="G4985" s="43" t="str">
        <f>IF('TSA Input'!J4960="","",IF('TSA Input'!J4960="Yes",'TSA Input'!I4960,""))</f>
        <v/>
      </c>
      <c r="H4985" s="43" t="str">
        <f>IF('TSA Input'!J4960="","",IF('TSA Input'!J4960="Yes",'TSA Input'!E4960,""))</f>
        <v/>
      </c>
      <c r="I4985" s="45" t="str">
        <f t="shared" si="2"/>
        <v/>
      </c>
      <c r="J4985" s="146" t="str">
        <f>IF('TSA Input'!$J4960="","",IF('TSA Input'!$J4960="Yes",'TSA Input'!$C4960,""))</f>
        <v/>
      </c>
      <c r="K4985" s="147" t="str">
        <f>IF('TSA Input'!$J4960="","",IF('TSA Input'!$J4960="Yes",'TSA Input'!$I4960,""))</f>
        <v/>
      </c>
      <c r="L4985" s="147" t="str">
        <f>IF('TSA Input'!$J4960="","",IF('TSA Input'!$J4960="Yes",'TSA Input'!$E4960,""))</f>
        <v/>
      </c>
      <c r="M4985" s="45" t="str">
        <f t="shared" si="3"/>
        <v/>
      </c>
      <c r="N4985" s="48"/>
      <c r="O4985" s="49"/>
      <c r="P4985" s="148" t="s">
        <v>31</v>
      </c>
      <c r="Q4985" s="149" t="s">
        <v>31</v>
      </c>
      <c r="R4985" s="1"/>
    </row>
    <row r="4986" spans="1:18" ht="15.75" hidden="1" customHeight="1">
      <c r="A4986" s="1" t="str">
        <f t="shared" si="1"/>
        <v/>
      </c>
      <c r="B4986" s="1"/>
      <c r="C4986" s="38" t="str">
        <f>IF('TSA Input'!J4961="","",IF('TSA Input'!J4961="Yes",'TSA Input'!B4961,"Ineligible"))</f>
        <v/>
      </c>
      <c r="D4986" s="39" t="str">
        <f>IF('TSA Input'!J4961="","",IF('TSA Input'!J4961="Yes",'TSA Input'!H4961,""))</f>
        <v/>
      </c>
      <c r="E4986" s="40" t="str">
        <f>IF('TSA Input'!J4961="","",IF('TSA Input'!J4961="Yes",'TSA Input'!G4961,""))</f>
        <v/>
      </c>
      <c r="F4986" s="42" t="str">
        <f>IF('TSA Input'!J4961="","",IF('TSA Input'!J4961="Yes",'TSA Input'!C4961,""))</f>
        <v/>
      </c>
      <c r="G4986" s="43" t="str">
        <f>IF('TSA Input'!J4961="","",IF('TSA Input'!J4961="Yes",'TSA Input'!I4961,""))</f>
        <v/>
      </c>
      <c r="H4986" s="43" t="str">
        <f>IF('TSA Input'!J4961="","",IF('TSA Input'!J4961="Yes",'TSA Input'!E4961,""))</f>
        <v/>
      </c>
      <c r="I4986" s="45" t="str">
        <f t="shared" si="2"/>
        <v/>
      </c>
      <c r="J4986" s="146" t="str">
        <f>IF('TSA Input'!$J4961="","",IF('TSA Input'!$J4961="Yes",'TSA Input'!$C4961,""))</f>
        <v/>
      </c>
      <c r="K4986" s="147" t="str">
        <f>IF('TSA Input'!$J4961="","",IF('TSA Input'!$J4961="Yes",'TSA Input'!$I4961,""))</f>
        <v/>
      </c>
      <c r="L4986" s="147" t="str">
        <f>IF('TSA Input'!$J4961="","",IF('TSA Input'!$J4961="Yes",'TSA Input'!$E4961,""))</f>
        <v/>
      </c>
      <c r="M4986" s="45" t="str">
        <f t="shared" si="3"/>
        <v/>
      </c>
      <c r="N4986" s="48"/>
      <c r="O4986" s="49"/>
      <c r="P4986" s="148" t="s">
        <v>31</v>
      </c>
      <c r="Q4986" s="149" t="s">
        <v>31</v>
      </c>
      <c r="R4986" s="1"/>
    </row>
    <row r="4987" spans="1:18" ht="15.75" hidden="1" customHeight="1">
      <c r="A4987" s="1" t="str">
        <f t="shared" si="1"/>
        <v/>
      </c>
      <c r="B4987" s="1"/>
      <c r="C4987" s="38" t="str">
        <f>IF('TSA Input'!J4962="","",IF('TSA Input'!J4962="Yes",'TSA Input'!B4962,"Ineligible"))</f>
        <v/>
      </c>
      <c r="D4987" s="39" t="str">
        <f>IF('TSA Input'!J4962="","",IF('TSA Input'!J4962="Yes",'TSA Input'!H4962,""))</f>
        <v/>
      </c>
      <c r="E4987" s="40" t="str">
        <f>IF('TSA Input'!J4962="","",IF('TSA Input'!J4962="Yes",'TSA Input'!G4962,""))</f>
        <v/>
      </c>
      <c r="F4987" s="42" t="str">
        <f>IF('TSA Input'!J4962="","",IF('TSA Input'!J4962="Yes",'TSA Input'!C4962,""))</f>
        <v/>
      </c>
      <c r="G4987" s="43" t="str">
        <f>IF('TSA Input'!J4962="","",IF('TSA Input'!J4962="Yes",'TSA Input'!I4962,""))</f>
        <v/>
      </c>
      <c r="H4987" s="43" t="str">
        <f>IF('TSA Input'!J4962="","",IF('TSA Input'!J4962="Yes",'TSA Input'!E4962,""))</f>
        <v/>
      </c>
      <c r="I4987" s="45" t="str">
        <f t="shared" si="2"/>
        <v/>
      </c>
      <c r="J4987" s="146" t="str">
        <f>IF('TSA Input'!$J4962="","",IF('TSA Input'!$J4962="Yes",'TSA Input'!$C4962,""))</f>
        <v/>
      </c>
      <c r="K4987" s="147" t="str">
        <f>IF('TSA Input'!$J4962="","",IF('TSA Input'!$J4962="Yes",'TSA Input'!$I4962,""))</f>
        <v/>
      </c>
      <c r="L4987" s="147" t="str">
        <f>IF('TSA Input'!$J4962="","",IF('TSA Input'!$J4962="Yes",'TSA Input'!$E4962,""))</f>
        <v/>
      </c>
      <c r="M4987" s="45" t="str">
        <f t="shared" si="3"/>
        <v/>
      </c>
      <c r="N4987" s="48"/>
      <c r="O4987" s="49"/>
      <c r="P4987" s="148" t="s">
        <v>31</v>
      </c>
      <c r="Q4987" s="149" t="s">
        <v>31</v>
      </c>
      <c r="R4987" s="1"/>
    </row>
    <row r="4988" spans="1:18" ht="15.75" hidden="1" customHeight="1">
      <c r="A4988" s="1" t="str">
        <f t="shared" si="1"/>
        <v/>
      </c>
      <c r="B4988" s="1"/>
      <c r="C4988" s="38" t="str">
        <f>IF('TSA Input'!J4963="","",IF('TSA Input'!J4963="Yes",'TSA Input'!B4963,"Ineligible"))</f>
        <v/>
      </c>
      <c r="D4988" s="39" t="str">
        <f>IF('TSA Input'!J4963="","",IF('TSA Input'!J4963="Yes",'TSA Input'!H4963,""))</f>
        <v/>
      </c>
      <c r="E4988" s="40" t="str">
        <f>IF('TSA Input'!J4963="","",IF('TSA Input'!J4963="Yes",'TSA Input'!G4963,""))</f>
        <v/>
      </c>
      <c r="F4988" s="42" t="str">
        <f>IF('TSA Input'!J4963="","",IF('TSA Input'!J4963="Yes",'TSA Input'!C4963,""))</f>
        <v/>
      </c>
      <c r="G4988" s="43" t="str">
        <f>IF('TSA Input'!J4963="","",IF('TSA Input'!J4963="Yes",'TSA Input'!I4963,""))</f>
        <v/>
      </c>
      <c r="H4988" s="43" t="str">
        <f>IF('TSA Input'!J4963="","",IF('TSA Input'!J4963="Yes",'TSA Input'!E4963,""))</f>
        <v/>
      </c>
      <c r="I4988" s="45" t="str">
        <f t="shared" si="2"/>
        <v/>
      </c>
      <c r="J4988" s="146" t="str">
        <f>IF('TSA Input'!$J4963="","",IF('TSA Input'!$J4963="Yes",'TSA Input'!$C4963,""))</f>
        <v/>
      </c>
      <c r="K4988" s="147" t="str">
        <f>IF('TSA Input'!$J4963="","",IF('TSA Input'!$J4963="Yes",'TSA Input'!$I4963,""))</f>
        <v/>
      </c>
      <c r="L4988" s="147" t="str">
        <f>IF('TSA Input'!$J4963="","",IF('TSA Input'!$J4963="Yes",'TSA Input'!$E4963,""))</f>
        <v/>
      </c>
      <c r="M4988" s="45" t="str">
        <f t="shared" si="3"/>
        <v/>
      </c>
      <c r="N4988" s="48"/>
      <c r="O4988" s="49"/>
      <c r="P4988" s="148" t="s">
        <v>31</v>
      </c>
      <c r="Q4988" s="149" t="s">
        <v>31</v>
      </c>
      <c r="R4988" s="1"/>
    </row>
    <row r="4989" spans="1:18" ht="15.75" hidden="1" customHeight="1">
      <c r="A4989" s="1" t="str">
        <f t="shared" si="1"/>
        <v/>
      </c>
      <c r="B4989" s="1"/>
      <c r="C4989" s="38" t="str">
        <f>IF('TSA Input'!J4964="","",IF('TSA Input'!J4964="Yes",'TSA Input'!B4964,"Ineligible"))</f>
        <v/>
      </c>
      <c r="D4989" s="39" t="str">
        <f>IF('TSA Input'!J4964="","",IF('TSA Input'!J4964="Yes",'TSA Input'!H4964,""))</f>
        <v/>
      </c>
      <c r="E4989" s="40" t="str">
        <f>IF('TSA Input'!J4964="","",IF('TSA Input'!J4964="Yes",'TSA Input'!G4964,""))</f>
        <v/>
      </c>
      <c r="F4989" s="42" t="str">
        <f>IF('TSA Input'!J4964="","",IF('TSA Input'!J4964="Yes",'TSA Input'!C4964,""))</f>
        <v/>
      </c>
      <c r="G4989" s="43" t="str">
        <f>IF('TSA Input'!J4964="","",IF('TSA Input'!J4964="Yes",'TSA Input'!I4964,""))</f>
        <v/>
      </c>
      <c r="H4989" s="43" t="str">
        <f>IF('TSA Input'!J4964="","",IF('TSA Input'!J4964="Yes",'TSA Input'!E4964,""))</f>
        <v/>
      </c>
      <c r="I4989" s="45" t="str">
        <f t="shared" si="2"/>
        <v/>
      </c>
      <c r="J4989" s="146" t="str">
        <f>IF('TSA Input'!$J4964="","",IF('TSA Input'!$J4964="Yes",'TSA Input'!$C4964,""))</f>
        <v/>
      </c>
      <c r="K4989" s="147" t="str">
        <f>IF('TSA Input'!$J4964="","",IF('TSA Input'!$J4964="Yes",'TSA Input'!$I4964,""))</f>
        <v/>
      </c>
      <c r="L4989" s="147" t="str">
        <f>IF('TSA Input'!$J4964="","",IF('TSA Input'!$J4964="Yes",'TSA Input'!$E4964,""))</f>
        <v/>
      </c>
      <c r="M4989" s="45" t="str">
        <f t="shared" si="3"/>
        <v/>
      </c>
      <c r="N4989" s="48"/>
      <c r="O4989" s="49"/>
      <c r="P4989" s="148" t="s">
        <v>31</v>
      </c>
      <c r="Q4989" s="149" t="s">
        <v>31</v>
      </c>
      <c r="R4989" s="1"/>
    </row>
    <row r="4990" spans="1:18" ht="15.75" hidden="1" customHeight="1">
      <c r="A4990" s="1" t="str">
        <f t="shared" si="1"/>
        <v/>
      </c>
      <c r="B4990" s="1"/>
      <c r="C4990" s="38" t="str">
        <f>IF('TSA Input'!J4965="","",IF('TSA Input'!J4965="Yes",'TSA Input'!B4965,"Ineligible"))</f>
        <v/>
      </c>
      <c r="D4990" s="39" t="str">
        <f>IF('TSA Input'!J4965="","",IF('TSA Input'!J4965="Yes",'TSA Input'!H4965,""))</f>
        <v/>
      </c>
      <c r="E4990" s="40" t="str">
        <f>IF('TSA Input'!J4965="","",IF('TSA Input'!J4965="Yes",'TSA Input'!G4965,""))</f>
        <v/>
      </c>
      <c r="F4990" s="42" t="str">
        <f>IF('TSA Input'!J4965="","",IF('TSA Input'!J4965="Yes",'TSA Input'!C4965,""))</f>
        <v/>
      </c>
      <c r="G4990" s="43" t="str">
        <f>IF('TSA Input'!J4965="","",IF('TSA Input'!J4965="Yes",'TSA Input'!I4965,""))</f>
        <v/>
      </c>
      <c r="H4990" s="43" t="str">
        <f>IF('TSA Input'!J4965="","",IF('TSA Input'!J4965="Yes",'TSA Input'!E4965,""))</f>
        <v/>
      </c>
      <c r="I4990" s="45" t="str">
        <f t="shared" si="2"/>
        <v/>
      </c>
      <c r="J4990" s="146" t="str">
        <f>IF('TSA Input'!$J4965="","",IF('TSA Input'!$J4965="Yes",'TSA Input'!$C4965,""))</f>
        <v/>
      </c>
      <c r="K4990" s="147" t="str">
        <f>IF('TSA Input'!$J4965="","",IF('TSA Input'!$J4965="Yes",'TSA Input'!$I4965,""))</f>
        <v/>
      </c>
      <c r="L4990" s="147" t="str">
        <f>IF('TSA Input'!$J4965="","",IF('TSA Input'!$J4965="Yes",'TSA Input'!$E4965,""))</f>
        <v/>
      </c>
      <c r="M4990" s="45" t="str">
        <f t="shared" si="3"/>
        <v/>
      </c>
      <c r="N4990" s="48"/>
      <c r="O4990" s="49"/>
      <c r="P4990" s="148" t="s">
        <v>31</v>
      </c>
      <c r="Q4990" s="149" t="s">
        <v>31</v>
      </c>
      <c r="R4990" s="1"/>
    </row>
    <row r="4991" spans="1:18" ht="15.75" hidden="1" customHeight="1">
      <c r="A4991" s="1" t="str">
        <f t="shared" si="1"/>
        <v/>
      </c>
      <c r="B4991" s="1"/>
      <c r="C4991" s="38" t="str">
        <f>IF('TSA Input'!J4966="","",IF('TSA Input'!J4966="Yes",'TSA Input'!B4966,"Ineligible"))</f>
        <v/>
      </c>
      <c r="D4991" s="39" t="str">
        <f>IF('TSA Input'!J4966="","",IF('TSA Input'!J4966="Yes",'TSA Input'!H4966,""))</f>
        <v/>
      </c>
      <c r="E4991" s="40" t="str">
        <f>IF('TSA Input'!J4966="","",IF('TSA Input'!J4966="Yes",'TSA Input'!G4966,""))</f>
        <v/>
      </c>
      <c r="F4991" s="42" t="str">
        <f>IF('TSA Input'!J4966="","",IF('TSA Input'!J4966="Yes",'TSA Input'!C4966,""))</f>
        <v/>
      </c>
      <c r="G4991" s="43" t="str">
        <f>IF('TSA Input'!J4966="","",IF('TSA Input'!J4966="Yes",'TSA Input'!I4966,""))</f>
        <v/>
      </c>
      <c r="H4991" s="43" t="str">
        <f>IF('TSA Input'!J4966="","",IF('TSA Input'!J4966="Yes",'TSA Input'!E4966,""))</f>
        <v/>
      </c>
      <c r="I4991" s="45" t="str">
        <f t="shared" si="2"/>
        <v/>
      </c>
      <c r="J4991" s="146" t="str">
        <f>IF('TSA Input'!$J4966="","",IF('TSA Input'!$J4966="Yes",'TSA Input'!$C4966,""))</f>
        <v/>
      </c>
      <c r="K4991" s="147" t="str">
        <f>IF('TSA Input'!$J4966="","",IF('TSA Input'!$J4966="Yes",'TSA Input'!$I4966,""))</f>
        <v/>
      </c>
      <c r="L4991" s="147" t="str">
        <f>IF('TSA Input'!$J4966="","",IF('TSA Input'!$J4966="Yes",'TSA Input'!$E4966,""))</f>
        <v/>
      </c>
      <c r="M4991" s="45" t="str">
        <f t="shared" si="3"/>
        <v/>
      </c>
      <c r="N4991" s="48"/>
      <c r="O4991" s="49"/>
      <c r="P4991" s="148" t="s">
        <v>31</v>
      </c>
      <c r="Q4991" s="149" t="s">
        <v>31</v>
      </c>
      <c r="R4991" s="1"/>
    </row>
    <row r="4992" spans="1:18" ht="15.75" hidden="1" customHeight="1">
      <c r="A4992" s="1" t="str">
        <f t="shared" si="1"/>
        <v/>
      </c>
      <c r="B4992" s="1"/>
      <c r="C4992" s="38" t="str">
        <f>IF('TSA Input'!J4967="","",IF('TSA Input'!J4967="Yes",'TSA Input'!B4967,"Ineligible"))</f>
        <v/>
      </c>
      <c r="D4992" s="39" t="str">
        <f>IF('TSA Input'!J4967="","",IF('TSA Input'!J4967="Yes",'TSA Input'!H4967,""))</f>
        <v/>
      </c>
      <c r="E4992" s="40" t="str">
        <f>IF('TSA Input'!J4967="","",IF('TSA Input'!J4967="Yes",'TSA Input'!G4967,""))</f>
        <v/>
      </c>
      <c r="F4992" s="42" t="str">
        <f>IF('TSA Input'!J4967="","",IF('TSA Input'!J4967="Yes",'TSA Input'!C4967,""))</f>
        <v/>
      </c>
      <c r="G4992" s="43" t="str">
        <f>IF('TSA Input'!J4967="","",IF('TSA Input'!J4967="Yes",'TSA Input'!I4967,""))</f>
        <v/>
      </c>
      <c r="H4992" s="43" t="str">
        <f>IF('TSA Input'!J4967="","",IF('TSA Input'!J4967="Yes",'TSA Input'!E4967,""))</f>
        <v/>
      </c>
      <c r="I4992" s="45" t="str">
        <f t="shared" si="2"/>
        <v/>
      </c>
      <c r="J4992" s="146" t="str">
        <f>IF('TSA Input'!$J4967="","",IF('TSA Input'!$J4967="Yes",'TSA Input'!$C4967,""))</f>
        <v/>
      </c>
      <c r="K4992" s="147" t="str">
        <f>IF('TSA Input'!$J4967="","",IF('TSA Input'!$J4967="Yes",'TSA Input'!$I4967,""))</f>
        <v/>
      </c>
      <c r="L4992" s="147" t="str">
        <f>IF('TSA Input'!$J4967="","",IF('TSA Input'!$J4967="Yes",'TSA Input'!$E4967,""))</f>
        <v/>
      </c>
      <c r="M4992" s="45" t="str">
        <f t="shared" si="3"/>
        <v/>
      </c>
      <c r="N4992" s="48"/>
      <c r="O4992" s="49"/>
      <c r="P4992" s="148" t="s">
        <v>31</v>
      </c>
      <c r="Q4992" s="149" t="s">
        <v>31</v>
      </c>
      <c r="R4992" s="1"/>
    </row>
    <row r="4993" spans="1:18" ht="15.75" hidden="1" customHeight="1">
      <c r="A4993" s="1" t="str">
        <f t="shared" si="1"/>
        <v/>
      </c>
      <c r="B4993" s="1"/>
      <c r="C4993" s="38" t="str">
        <f>IF('TSA Input'!J4968="","",IF('TSA Input'!J4968="Yes",'TSA Input'!B4968,"Ineligible"))</f>
        <v/>
      </c>
      <c r="D4993" s="39" t="str">
        <f>IF('TSA Input'!J4968="","",IF('TSA Input'!J4968="Yes",'TSA Input'!H4968,""))</f>
        <v/>
      </c>
      <c r="E4993" s="40" t="str">
        <f>IF('TSA Input'!J4968="","",IF('TSA Input'!J4968="Yes",'TSA Input'!G4968,""))</f>
        <v/>
      </c>
      <c r="F4993" s="42" t="str">
        <f>IF('TSA Input'!J4968="","",IF('TSA Input'!J4968="Yes",'TSA Input'!C4968,""))</f>
        <v/>
      </c>
      <c r="G4993" s="43" t="str">
        <f>IF('TSA Input'!J4968="","",IF('TSA Input'!J4968="Yes",'TSA Input'!I4968,""))</f>
        <v/>
      </c>
      <c r="H4993" s="43" t="str">
        <f>IF('TSA Input'!J4968="","",IF('TSA Input'!J4968="Yes",'TSA Input'!E4968,""))</f>
        <v/>
      </c>
      <c r="I4993" s="45" t="str">
        <f t="shared" si="2"/>
        <v/>
      </c>
      <c r="J4993" s="146" t="str">
        <f>IF('TSA Input'!$J4968="","",IF('TSA Input'!$J4968="Yes",'TSA Input'!$C4968,""))</f>
        <v/>
      </c>
      <c r="K4993" s="147" t="str">
        <f>IF('TSA Input'!$J4968="","",IF('TSA Input'!$J4968="Yes",'TSA Input'!$I4968,""))</f>
        <v/>
      </c>
      <c r="L4993" s="147" t="str">
        <f>IF('TSA Input'!$J4968="","",IF('TSA Input'!$J4968="Yes",'TSA Input'!$E4968,""))</f>
        <v/>
      </c>
      <c r="M4993" s="45" t="str">
        <f t="shared" si="3"/>
        <v/>
      </c>
      <c r="N4993" s="48"/>
      <c r="O4993" s="49"/>
      <c r="P4993" s="148" t="s">
        <v>31</v>
      </c>
      <c r="Q4993" s="149" t="s">
        <v>31</v>
      </c>
      <c r="R4993" s="1"/>
    </row>
    <row r="4994" spans="1:18" ht="15.75" hidden="1" customHeight="1">
      <c r="A4994" s="1" t="str">
        <f t="shared" si="1"/>
        <v/>
      </c>
      <c r="B4994" s="1"/>
      <c r="C4994" s="38" t="str">
        <f>IF('TSA Input'!J4969="","",IF('TSA Input'!J4969="Yes",'TSA Input'!B4969,"Ineligible"))</f>
        <v/>
      </c>
      <c r="D4994" s="39" t="str">
        <f>IF('TSA Input'!J4969="","",IF('TSA Input'!J4969="Yes",'TSA Input'!H4969,""))</f>
        <v/>
      </c>
      <c r="E4994" s="40" t="str">
        <f>IF('TSA Input'!J4969="","",IF('TSA Input'!J4969="Yes",'TSA Input'!G4969,""))</f>
        <v/>
      </c>
      <c r="F4994" s="42" t="str">
        <f>IF('TSA Input'!J4969="","",IF('TSA Input'!J4969="Yes",'TSA Input'!C4969,""))</f>
        <v/>
      </c>
      <c r="G4994" s="43" t="str">
        <f>IF('TSA Input'!J4969="","",IF('TSA Input'!J4969="Yes",'TSA Input'!I4969,""))</f>
        <v/>
      </c>
      <c r="H4994" s="43" t="str">
        <f>IF('TSA Input'!J4969="","",IF('TSA Input'!J4969="Yes",'TSA Input'!E4969,""))</f>
        <v/>
      </c>
      <c r="I4994" s="45" t="str">
        <f t="shared" si="2"/>
        <v/>
      </c>
      <c r="J4994" s="146" t="str">
        <f>IF('TSA Input'!$J4969="","",IF('TSA Input'!$J4969="Yes",'TSA Input'!$C4969,""))</f>
        <v/>
      </c>
      <c r="K4994" s="147" t="str">
        <f>IF('TSA Input'!$J4969="","",IF('TSA Input'!$J4969="Yes",'TSA Input'!$I4969,""))</f>
        <v/>
      </c>
      <c r="L4994" s="147" t="str">
        <f>IF('TSA Input'!$J4969="","",IF('TSA Input'!$J4969="Yes",'TSA Input'!$E4969,""))</f>
        <v/>
      </c>
      <c r="M4994" s="45" t="str">
        <f t="shared" si="3"/>
        <v/>
      </c>
      <c r="N4994" s="48"/>
      <c r="O4994" s="49"/>
      <c r="P4994" s="148" t="s">
        <v>31</v>
      </c>
      <c r="Q4994" s="149" t="s">
        <v>31</v>
      </c>
      <c r="R4994" s="1"/>
    </row>
    <row r="4995" spans="1:18" ht="15.75" hidden="1" customHeight="1">
      <c r="A4995" s="1" t="str">
        <f t="shared" si="1"/>
        <v/>
      </c>
      <c r="B4995" s="1"/>
      <c r="C4995" s="38" t="str">
        <f>IF('TSA Input'!J4970="","",IF('TSA Input'!J4970="Yes",'TSA Input'!B4970,"Ineligible"))</f>
        <v/>
      </c>
      <c r="D4995" s="39" t="str">
        <f>IF('TSA Input'!J4970="","",IF('TSA Input'!J4970="Yes",'TSA Input'!H4970,""))</f>
        <v/>
      </c>
      <c r="E4995" s="40" t="str">
        <f>IF('TSA Input'!J4970="","",IF('TSA Input'!J4970="Yes",'TSA Input'!G4970,""))</f>
        <v/>
      </c>
      <c r="F4995" s="42" t="str">
        <f>IF('TSA Input'!J4970="","",IF('TSA Input'!J4970="Yes",'TSA Input'!C4970,""))</f>
        <v/>
      </c>
      <c r="G4995" s="43" t="str">
        <f>IF('TSA Input'!J4970="","",IF('TSA Input'!J4970="Yes",'TSA Input'!I4970,""))</f>
        <v/>
      </c>
      <c r="H4995" s="43" t="str">
        <f>IF('TSA Input'!J4970="","",IF('TSA Input'!J4970="Yes",'TSA Input'!E4970,""))</f>
        <v/>
      </c>
      <c r="I4995" s="45" t="str">
        <f t="shared" si="2"/>
        <v/>
      </c>
      <c r="J4995" s="146" t="str">
        <f>IF('TSA Input'!$J4970="","",IF('TSA Input'!$J4970="Yes",'TSA Input'!$C4970,""))</f>
        <v/>
      </c>
      <c r="K4995" s="147" t="str">
        <f>IF('TSA Input'!$J4970="","",IF('TSA Input'!$J4970="Yes",'TSA Input'!$I4970,""))</f>
        <v/>
      </c>
      <c r="L4995" s="147" t="str">
        <f>IF('TSA Input'!$J4970="","",IF('TSA Input'!$J4970="Yes",'TSA Input'!$E4970,""))</f>
        <v/>
      </c>
      <c r="M4995" s="45" t="str">
        <f t="shared" si="3"/>
        <v/>
      </c>
      <c r="N4995" s="48"/>
      <c r="O4995" s="49"/>
      <c r="P4995" s="148" t="s">
        <v>31</v>
      </c>
      <c r="Q4995" s="149" t="s">
        <v>31</v>
      </c>
      <c r="R4995" s="1"/>
    </row>
    <row r="4996" spans="1:18" ht="15.75" hidden="1" customHeight="1">
      <c r="A4996" s="1" t="str">
        <f t="shared" si="1"/>
        <v/>
      </c>
      <c r="B4996" s="1"/>
      <c r="C4996" s="38" t="str">
        <f>IF('TSA Input'!J4971="","",IF('TSA Input'!J4971="Yes",'TSA Input'!B4971,"Ineligible"))</f>
        <v/>
      </c>
      <c r="D4996" s="39" t="str">
        <f>IF('TSA Input'!J4971="","",IF('TSA Input'!J4971="Yes",'TSA Input'!H4971,""))</f>
        <v/>
      </c>
      <c r="E4996" s="40" t="str">
        <f>IF('TSA Input'!J4971="","",IF('TSA Input'!J4971="Yes",'TSA Input'!G4971,""))</f>
        <v/>
      </c>
      <c r="F4996" s="42" t="str">
        <f>IF('TSA Input'!J4971="","",IF('TSA Input'!J4971="Yes",'TSA Input'!C4971,""))</f>
        <v/>
      </c>
      <c r="G4996" s="43" t="str">
        <f>IF('TSA Input'!J4971="","",IF('TSA Input'!J4971="Yes",'TSA Input'!I4971,""))</f>
        <v/>
      </c>
      <c r="H4996" s="43" t="str">
        <f>IF('TSA Input'!J4971="","",IF('TSA Input'!J4971="Yes",'TSA Input'!E4971,""))</f>
        <v/>
      </c>
      <c r="I4996" s="45" t="str">
        <f t="shared" si="2"/>
        <v/>
      </c>
      <c r="J4996" s="146" t="str">
        <f>IF('TSA Input'!$J4971="","",IF('TSA Input'!$J4971="Yes",'TSA Input'!$C4971,""))</f>
        <v/>
      </c>
      <c r="K4996" s="147" t="str">
        <f>IF('TSA Input'!$J4971="","",IF('TSA Input'!$J4971="Yes",'TSA Input'!$I4971,""))</f>
        <v/>
      </c>
      <c r="L4996" s="147" t="str">
        <f>IF('TSA Input'!$J4971="","",IF('TSA Input'!$J4971="Yes",'TSA Input'!$E4971,""))</f>
        <v/>
      </c>
      <c r="M4996" s="45" t="str">
        <f t="shared" si="3"/>
        <v/>
      </c>
      <c r="N4996" s="48"/>
      <c r="O4996" s="49"/>
      <c r="P4996" s="148" t="s">
        <v>31</v>
      </c>
      <c r="Q4996" s="149" t="s">
        <v>31</v>
      </c>
      <c r="R4996" s="1"/>
    </row>
    <row r="4997" spans="1:18" ht="15.75" hidden="1" customHeight="1">
      <c r="A4997" s="1" t="str">
        <f t="shared" si="1"/>
        <v/>
      </c>
      <c r="B4997" s="1"/>
      <c r="C4997" s="38" t="str">
        <f>IF('TSA Input'!J4972="","",IF('TSA Input'!J4972="Yes",'TSA Input'!B4972,"Ineligible"))</f>
        <v/>
      </c>
      <c r="D4997" s="39" t="str">
        <f>IF('TSA Input'!J4972="","",IF('TSA Input'!J4972="Yes",'TSA Input'!H4972,""))</f>
        <v/>
      </c>
      <c r="E4997" s="40" t="str">
        <f>IF('TSA Input'!J4972="","",IF('TSA Input'!J4972="Yes",'TSA Input'!G4972,""))</f>
        <v/>
      </c>
      <c r="F4997" s="42" t="str">
        <f>IF('TSA Input'!J4972="","",IF('TSA Input'!J4972="Yes",'TSA Input'!C4972,""))</f>
        <v/>
      </c>
      <c r="G4997" s="43" t="str">
        <f>IF('TSA Input'!J4972="","",IF('TSA Input'!J4972="Yes",'TSA Input'!I4972,""))</f>
        <v/>
      </c>
      <c r="H4997" s="43" t="str">
        <f>IF('TSA Input'!J4972="","",IF('TSA Input'!J4972="Yes",'TSA Input'!E4972,""))</f>
        <v/>
      </c>
      <c r="I4997" s="45" t="str">
        <f t="shared" si="2"/>
        <v/>
      </c>
      <c r="J4997" s="146" t="str">
        <f>IF('TSA Input'!$J4972="","",IF('TSA Input'!$J4972="Yes",'TSA Input'!$C4972,""))</f>
        <v/>
      </c>
      <c r="K4997" s="147" t="str">
        <f>IF('TSA Input'!$J4972="","",IF('TSA Input'!$J4972="Yes",'TSA Input'!$I4972,""))</f>
        <v/>
      </c>
      <c r="L4997" s="147" t="str">
        <f>IF('TSA Input'!$J4972="","",IF('TSA Input'!$J4972="Yes",'TSA Input'!$E4972,""))</f>
        <v/>
      </c>
      <c r="M4997" s="45" t="str">
        <f t="shared" si="3"/>
        <v/>
      </c>
      <c r="N4997" s="48"/>
      <c r="O4997" s="49"/>
      <c r="P4997" s="148" t="s">
        <v>31</v>
      </c>
      <c r="Q4997" s="149" t="s">
        <v>31</v>
      </c>
      <c r="R4997" s="1"/>
    </row>
    <row r="4998" spans="1:18" ht="15.75" hidden="1" customHeight="1">
      <c r="A4998" s="1" t="str">
        <f t="shared" si="1"/>
        <v/>
      </c>
      <c r="B4998" s="1"/>
      <c r="C4998" s="38" t="str">
        <f>IF('TSA Input'!J4973="","",IF('TSA Input'!J4973="Yes",'TSA Input'!B4973,"Ineligible"))</f>
        <v/>
      </c>
      <c r="D4998" s="39" t="str">
        <f>IF('TSA Input'!J4973="","",IF('TSA Input'!J4973="Yes",'TSA Input'!H4973,""))</f>
        <v/>
      </c>
      <c r="E4998" s="40" t="str">
        <f>IF('TSA Input'!J4973="","",IF('TSA Input'!J4973="Yes",'TSA Input'!G4973,""))</f>
        <v/>
      </c>
      <c r="F4998" s="42" t="str">
        <f>IF('TSA Input'!J4973="","",IF('TSA Input'!J4973="Yes",'TSA Input'!C4973,""))</f>
        <v/>
      </c>
      <c r="G4998" s="43" t="str">
        <f>IF('TSA Input'!J4973="","",IF('TSA Input'!J4973="Yes",'TSA Input'!I4973,""))</f>
        <v/>
      </c>
      <c r="H4998" s="43" t="str">
        <f>IF('TSA Input'!J4973="","",IF('TSA Input'!J4973="Yes",'TSA Input'!E4973,""))</f>
        <v/>
      </c>
      <c r="I4998" s="45" t="str">
        <f t="shared" si="2"/>
        <v/>
      </c>
      <c r="J4998" s="146" t="str">
        <f>IF('TSA Input'!$J4973="","",IF('TSA Input'!$J4973="Yes",'TSA Input'!$C4973,""))</f>
        <v/>
      </c>
      <c r="K4998" s="147" t="str">
        <f>IF('TSA Input'!$J4973="","",IF('TSA Input'!$J4973="Yes",'TSA Input'!$I4973,""))</f>
        <v/>
      </c>
      <c r="L4998" s="147" t="str">
        <f>IF('TSA Input'!$J4973="","",IF('TSA Input'!$J4973="Yes",'TSA Input'!$E4973,""))</f>
        <v/>
      </c>
      <c r="M4998" s="45" t="str">
        <f t="shared" si="3"/>
        <v/>
      </c>
      <c r="N4998" s="48"/>
      <c r="O4998" s="49"/>
      <c r="P4998" s="148" t="s">
        <v>31</v>
      </c>
      <c r="Q4998" s="149" t="s">
        <v>31</v>
      </c>
      <c r="R4998" s="1"/>
    </row>
    <row r="4999" spans="1:18" ht="15.75" hidden="1" customHeight="1">
      <c r="A4999" s="1" t="str">
        <f t="shared" si="1"/>
        <v/>
      </c>
      <c r="B4999" s="1"/>
      <c r="C4999" s="38" t="str">
        <f>IF('TSA Input'!J4974="","",IF('TSA Input'!J4974="Yes",'TSA Input'!B4974,"Ineligible"))</f>
        <v/>
      </c>
      <c r="D4999" s="39" t="str">
        <f>IF('TSA Input'!J4974="","",IF('TSA Input'!J4974="Yes",'TSA Input'!H4974,""))</f>
        <v/>
      </c>
      <c r="E4999" s="40" t="str">
        <f>IF('TSA Input'!J4974="","",IF('TSA Input'!J4974="Yes",'TSA Input'!G4974,""))</f>
        <v/>
      </c>
      <c r="F4999" s="42" t="str">
        <f>IF('TSA Input'!J4974="","",IF('TSA Input'!J4974="Yes",'TSA Input'!C4974,""))</f>
        <v/>
      </c>
      <c r="G4999" s="43" t="str">
        <f>IF('TSA Input'!J4974="","",IF('TSA Input'!J4974="Yes",'TSA Input'!I4974,""))</f>
        <v/>
      </c>
      <c r="H4999" s="43" t="str">
        <f>IF('TSA Input'!J4974="","",IF('TSA Input'!J4974="Yes",'TSA Input'!E4974,""))</f>
        <v/>
      </c>
      <c r="I4999" s="45" t="str">
        <f t="shared" si="2"/>
        <v/>
      </c>
      <c r="J4999" s="146" t="str">
        <f>IF('TSA Input'!$J4974="","",IF('TSA Input'!$J4974="Yes",'TSA Input'!$C4974,""))</f>
        <v/>
      </c>
      <c r="K4999" s="147" t="str">
        <f>IF('TSA Input'!$J4974="","",IF('TSA Input'!$J4974="Yes",'TSA Input'!$I4974,""))</f>
        <v/>
      </c>
      <c r="L4999" s="147" t="str">
        <f>IF('TSA Input'!$J4974="","",IF('TSA Input'!$J4974="Yes",'TSA Input'!$E4974,""))</f>
        <v/>
      </c>
      <c r="M4999" s="45" t="str">
        <f t="shared" si="3"/>
        <v/>
      </c>
      <c r="N4999" s="48"/>
      <c r="O4999" s="49"/>
      <c r="P4999" s="148" t="s">
        <v>31</v>
      </c>
      <c r="Q4999" s="149" t="s">
        <v>31</v>
      </c>
      <c r="R4999" s="1"/>
    </row>
    <row r="5000" spans="1:18" ht="15.75" hidden="1" customHeight="1">
      <c r="A5000" s="1" t="str">
        <f t="shared" si="1"/>
        <v/>
      </c>
      <c r="B5000" s="1"/>
      <c r="C5000" s="38" t="str">
        <f>IF('TSA Input'!J4975="","",IF('TSA Input'!J4975="Yes",'TSA Input'!B4975,"Ineligible"))</f>
        <v/>
      </c>
      <c r="D5000" s="39" t="str">
        <f>IF('TSA Input'!J4975="","",IF('TSA Input'!J4975="Yes",'TSA Input'!H4975,""))</f>
        <v/>
      </c>
      <c r="E5000" s="40" t="str">
        <f>IF('TSA Input'!J4975="","",IF('TSA Input'!J4975="Yes",'TSA Input'!G4975,""))</f>
        <v/>
      </c>
      <c r="F5000" s="42" t="str">
        <f>IF('TSA Input'!J4975="","",IF('TSA Input'!J4975="Yes",'TSA Input'!C4975,""))</f>
        <v/>
      </c>
      <c r="G5000" s="43" t="str">
        <f>IF('TSA Input'!J4975="","",IF('TSA Input'!J4975="Yes",'TSA Input'!I4975,""))</f>
        <v/>
      </c>
      <c r="H5000" s="43" t="str">
        <f>IF('TSA Input'!J4975="","",IF('TSA Input'!J4975="Yes",'TSA Input'!E4975,""))</f>
        <v/>
      </c>
      <c r="I5000" s="45" t="str">
        <f t="shared" si="2"/>
        <v/>
      </c>
      <c r="J5000" s="146" t="str">
        <f>IF('TSA Input'!$J4975="","",IF('TSA Input'!$J4975="Yes",'TSA Input'!$C4975,""))</f>
        <v/>
      </c>
      <c r="K5000" s="147" t="str">
        <f>IF('TSA Input'!$J4975="","",IF('TSA Input'!$J4975="Yes",'TSA Input'!$I4975,""))</f>
        <v/>
      </c>
      <c r="L5000" s="147" t="str">
        <f>IF('TSA Input'!$J4975="","",IF('TSA Input'!$J4975="Yes",'TSA Input'!$E4975,""))</f>
        <v/>
      </c>
      <c r="M5000" s="45" t="str">
        <f t="shared" si="3"/>
        <v/>
      </c>
      <c r="N5000" s="48"/>
      <c r="O5000" s="49"/>
      <c r="P5000" s="148" t="s">
        <v>31</v>
      </c>
      <c r="Q5000" s="149" t="s">
        <v>31</v>
      </c>
      <c r="R5000" s="1"/>
    </row>
    <row r="5001" spans="1:18" ht="15.75" hidden="1" customHeight="1">
      <c r="A5001" s="1" t="str">
        <f t="shared" si="1"/>
        <v/>
      </c>
      <c r="B5001" s="1"/>
      <c r="C5001" s="38" t="str">
        <f>IF('TSA Input'!J4976="","",IF('TSA Input'!J4976="Yes",'TSA Input'!B4976,"Ineligible"))</f>
        <v/>
      </c>
      <c r="D5001" s="39" t="str">
        <f>IF('TSA Input'!J4976="","",IF('TSA Input'!J4976="Yes",'TSA Input'!H4976,""))</f>
        <v/>
      </c>
      <c r="E5001" s="40" t="str">
        <f>IF('TSA Input'!J4976="","",IF('TSA Input'!J4976="Yes",'TSA Input'!G4976,""))</f>
        <v/>
      </c>
      <c r="F5001" s="42" t="str">
        <f>IF('TSA Input'!J4976="","",IF('TSA Input'!J4976="Yes",'TSA Input'!C4976,""))</f>
        <v/>
      </c>
      <c r="G5001" s="43" t="str">
        <f>IF('TSA Input'!J4976="","",IF('TSA Input'!J4976="Yes",'TSA Input'!I4976,""))</f>
        <v/>
      </c>
      <c r="H5001" s="43" t="str">
        <f>IF('TSA Input'!J4976="","",IF('TSA Input'!J4976="Yes",'TSA Input'!E4976,""))</f>
        <v/>
      </c>
      <c r="I5001" s="45" t="str">
        <f t="shared" si="2"/>
        <v/>
      </c>
      <c r="J5001" s="146" t="str">
        <f>IF('TSA Input'!$J4976="","",IF('TSA Input'!$J4976="Yes",'TSA Input'!$C4976,""))</f>
        <v/>
      </c>
      <c r="K5001" s="147" t="str">
        <f>IF('TSA Input'!$J4976="","",IF('TSA Input'!$J4976="Yes",'TSA Input'!$I4976,""))</f>
        <v/>
      </c>
      <c r="L5001" s="147" t="str">
        <f>IF('TSA Input'!$J4976="","",IF('TSA Input'!$J4976="Yes",'TSA Input'!$E4976,""))</f>
        <v/>
      </c>
      <c r="M5001" s="45" t="str">
        <f t="shared" si="3"/>
        <v/>
      </c>
      <c r="N5001" s="48"/>
      <c r="O5001" s="49"/>
      <c r="P5001" s="148" t="s">
        <v>31</v>
      </c>
      <c r="Q5001" s="149" t="s">
        <v>31</v>
      </c>
      <c r="R5001" s="1"/>
    </row>
    <row r="5002" spans="1:18" ht="15.75" hidden="1" customHeight="1">
      <c r="A5002" s="1" t="str">
        <f t="shared" si="1"/>
        <v/>
      </c>
      <c r="B5002" s="1"/>
      <c r="C5002" s="38" t="str">
        <f>IF('TSA Input'!J4977="","",IF('TSA Input'!J4977="Yes",'TSA Input'!B4977,"Ineligible"))</f>
        <v/>
      </c>
      <c r="D5002" s="39" t="str">
        <f>IF('TSA Input'!J4977="","",IF('TSA Input'!J4977="Yes",'TSA Input'!H4977,""))</f>
        <v/>
      </c>
      <c r="E5002" s="40" t="str">
        <f>IF('TSA Input'!J4977="","",IF('TSA Input'!J4977="Yes",'TSA Input'!G4977,""))</f>
        <v/>
      </c>
      <c r="F5002" s="42" t="str">
        <f>IF('TSA Input'!J4977="","",IF('TSA Input'!J4977="Yes",'TSA Input'!C4977,""))</f>
        <v/>
      </c>
      <c r="G5002" s="43" t="str">
        <f>IF('TSA Input'!J4977="","",IF('TSA Input'!J4977="Yes",'TSA Input'!I4977,""))</f>
        <v/>
      </c>
      <c r="H5002" s="43" t="str">
        <f>IF('TSA Input'!J4977="","",IF('TSA Input'!J4977="Yes",'TSA Input'!E4977,""))</f>
        <v/>
      </c>
      <c r="I5002" s="45" t="str">
        <f t="shared" si="2"/>
        <v/>
      </c>
      <c r="J5002" s="146" t="str">
        <f>IF('TSA Input'!$J4977="","",IF('TSA Input'!$J4977="Yes",'TSA Input'!$C4977,""))</f>
        <v/>
      </c>
      <c r="K5002" s="147" t="str">
        <f>IF('TSA Input'!$J4977="","",IF('TSA Input'!$J4977="Yes",'TSA Input'!$I4977,""))</f>
        <v/>
      </c>
      <c r="L5002" s="147" t="str">
        <f>IF('TSA Input'!$J4977="","",IF('TSA Input'!$J4977="Yes",'TSA Input'!$E4977,""))</f>
        <v/>
      </c>
      <c r="M5002" s="45" t="str">
        <f t="shared" si="3"/>
        <v/>
      </c>
      <c r="N5002" s="48"/>
      <c r="O5002" s="49"/>
      <c r="P5002" s="148" t="s">
        <v>31</v>
      </c>
      <c r="Q5002" s="149" t="s">
        <v>31</v>
      </c>
      <c r="R5002" s="1"/>
    </row>
    <row r="5003" spans="1:18" ht="15.75" hidden="1" customHeight="1">
      <c r="A5003" s="1" t="str">
        <f t="shared" si="1"/>
        <v/>
      </c>
      <c r="B5003" s="1"/>
      <c r="C5003" s="38" t="str">
        <f>IF('TSA Input'!J4978="","",IF('TSA Input'!J4978="Yes",'TSA Input'!B4978,"Ineligible"))</f>
        <v/>
      </c>
      <c r="D5003" s="39" t="str">
        <f>IF('TSA Input'!J4978="","",IF('TSA Input'!J4978="Yes",'TSA Input'!H4978,""))</f>
        <v/>
      </c>
      <c r="E5003" s="40" t="str">
        <f>IF('TSA Input'!J4978="","",IF('TSA Input'!J4978="Yes",'TSA Input'!G4978,""))</f>
        <v/>
      </c>
      <c r="F5003" s="42" t="str">
        <f>IF('TSA Input'!J4978="","",IF('TSA Input'!J4978="Yes",'TSA Input'!C4978,""))</f>
        <v/>
      </c>
      <c r="G5003" s="43" t="str">
        <f>IF('TSA Input'!J4978="","",IF('TSA Input'!J4978="Yes",'TSA Input'!I4978,""))</f>
        <v/>
      </c>
      <c r="H5003" s="43" t="str">
        <f>IF('TSA Input'!J4978="","",IF('TSA Input'!J4978="Yes",'TSA Input'!E4978,""))</f>
        <v/>
      </c>
      <c r="I5003" s="45" t="str">
        <f t="shared" si="2"/>
        <v/>
      </c>
      <c r="J5003" s="146" t="str">
        <f>IF('TSA Input'!$J4978="","",IF('TSA Input'!$J4978="Yes",'TSA Input'!$C4978,""))</f>
        <v/>
      </c>
      <c r="K5003" s="147" t="str">
        <f>IF('TSA Input'!$J4978="","",IF('TSA Input'!$J4978="Yes",'TSA Input'!$I4978,""))</f>
        <v/>
      </c>
      <c r="L5003" s="147" t="str">
        <f>IF('TSA Input'!$J4978="","",IF('TSA Input'!$J4978="Yes",'TSA Input'!$E4978,""))</f>
        <v/>
      </c>
      <c r="M5003" s="45" t="str">
        <f t="shared" si="3"/>
        <v/>
      </c>
      <c r="N5003" s="48"/>
      <c r="O5003" s="49"/>
      <c r="P5003" s="148" t="s">
        <v>31</v>
      </c>
      <c r="Q5003" s="149" t="s">
        <v>31</v>
      </c>
      <c r="R5003" s="1"/>
    </row>
    <row r="5004" spans="1:18" ht="15.75" hidden="1" customHeight="1">
      <c r="A5004" s="1" t="str">
        <f t="shared" si="1"/>
        <v/>
      </c>
      <c r="B5004" s="1"/>
      <c r="C5004" s="38" t="str">
        <f>IF('TSA Input'!J4979="","",IF('TSA Input'!J4979="Yes",'TSA Input'!B4979,"Ineligible"))</f>
        <v/>
      </c>
      <c r="D5004" s="39" t="str">
        <f>IF('TSA Input'!J4979="","",IF('TSA Input'!J4979="Yes",'TSA Input'!H4979,""))</f>
        <v/>
      </c>
      <c r="E5004" s="40" t="str">
        <f>IF('TSA Input'!J4979="","",IF('TSA Input'!J4979="Yes",'TSA Input'!G4979,""))</f>
        <v/>
      </c>
      <c r="F5004" s="42" t="str">
        <f>IF('TSA Input'!J4979="","",IF('TSA Input'!J4979="Yes",'TSA Input'!C4979,""))</f>
        <v/>
      </c>
      <c r="G5004" s="43" t="str">
        <f>IF('TSA Input'!J4979="","",IF('TSA Input'!J4979="Yes",'TSA Input'!I4979,""))</f>
        <v/>
      </c>
      <c r="H5004" s="43" t="str">
        <f>IF('TSA Input'!J4979="","",IF('TSA Input'!J4979="Yes",'TSA Input'!E4979,""))</f>
        <v/>
      </c>
      <c r="I5004" s="45" t="str">
        <f t="shared" si="2"/>
        <v/>
      </c>
      <c r="J5004" s="146" t="str">
        <f>IF('TSA Input'!$J4979="","",IF('TSA Input'!$J4979="Yes",'TSA Input'!$C4979,""))</f>
        <v/>
      </c>
      <c r="K5004" s="147" t="str">
        <f>IF('TSA Input'!$J4979="","",IF('TSA Input'!$J4979="Yes",'TSA Input'!$I4979,""))</f>
        <v/>
      </c>
      <c r="L5004" s="147" t="str">
        <f>IF('TSA Input'!$J4979="","",IF('TSA Input'!$J4979="Yes",'TSA Input'!$E4979,""))</f>
        <v/>
      </c>
      <c r="M5004" s="45" t="str">
        <f t="shared" si="3"/>
        <v/>
      </c>
      <c r="N5004" s="48"/>
      <c r="O5004" s="49"/>
      <c r="P5004" s="148" t="s">
        <v>31</v>
      </c>
      <c r="Q5004" s="149" t="s">
        <v>31</v>
      </c>
      <c r="R5004" s="1"/>
    </row>
    <row r="5005" spans="1:18" ht="15.75" hidden="1" customHeight="1">
      <c r="A5005" s="1" t="str">
        <f t="shared" si="1"/>
        <v/>
      </c>
      <c r="B5005" s="1"/>
      <c r="C5005" s="38" t="str">
        <f>IF('TSA Input'!J4980="","",IF('TSA Input'!J4980="Yes",'TSA Input'!B4980,"Ineligible"))</f>
        <v/>
      </c>
      <c r="D5005" s="39" t="str">
        <f>IF('TSA Input'!J4980="","",IF('TSA Input'!J4980="Yes",'TSA Input'!H4980,""))</f>
        <v/>
      </c>
      <c r="E5005" s="40" t="str">
        <f>IF('TSA Input'!J4980="","",IF('TSA Input'!J4980="Yes",'TSA Input'!G4980,""))</f>
        <v/>
      </c>
      <c r="F5005" s="42" t="str">
        <f>IF('TSA Input'!J4980="","",IF('TSA Input'!J4980="Yes",'TSA Input'!C4980,""))</f>
        <v/>
      </c>
      <c r="G5005" s="43" t="str">
        <f>IF('TSA Input'!J4980="","",IF('TSA Input'!J4980="Yes",'TSA Input'!I4980,""))</f>
        <v/>
      </c>
      <c r="H5005" s="43" t="str">
        <f>IF('TSA Input'!J4980="","",IF('TSA Input'!J4980="Yes",'TSA Input'!E4980,""))</f>
        <v/>
      </c>
      <c r="I5005" s="45" t="str">
        <f t="shared" si="2"/>
        <v/>
      </c>
      <c r="J5005" s="146" t="str">
        <f>IF('TSA Input'!$J4980="","",IF('TSA Input'!$J4980="Yes",'TSA Input'!$C4980,""))</f>
        <v/>
      </c>
      <c r="K5005" s="147" t="str">
        <f>IF('TSA Input'!$J4980="","",IF('TSA Input'!$J4980="Yes",'TSA Input'!$I4980,""))</f>
        <v/>
      </c>
      <c r="L5005" s="147" t="str">
        <f>IF('TSA Input'!$J4980="","",IF('TSA Input'!$J4980="Yes",'TSA Input'!$E4980,""))</f>
        <v/>
      </c>
      <c r="M5005" s="45" t="str">
        <f t="shared" si="3"/>
        <v/>
      </c>
      <c r="N5005" s="48"/>
      <c r="O5005" s="49"/>
      <c r="P5005" s="148" t="s">
        <v>31</v>
      </c>
      <c r="Q5005" s="149" t="s">
        <v>31</v>
      </c>
      <c r="R5005" s="1"/>
    </row>
    <row r="5006" spans="1:18" ht="15.75" hidden="1" customHeight="1">
      <c r="A5006" s="1" t="str">
        <f t="shared" si="1"/>
        <v/>
      </c>
      <c r="B5006" s="1"/>
      <c r="C5006" s="38" t="str">
        <f>IF('TSA Input'!J4981="","",IF('TSA Input'!J4981="Yes",'TSA Input'!B4981,"Ineligible"))</f>
        <v/>
      </c>
      <c r="D5006" s="39" t="str">
        <f>IF('TSA Input'!J4981="","",IF('TSA Input'!J4981="Yes",'TSA Input'!H4981,""))</f>
        <v/>
      </c>
      <c r="E5006" s="40" t="str">
        <f>IF('TSA Input'!J4981="","",IF('TSA Input'!J4981="Yes",'TSA Input'!G4981,""))</f>
        <v/>
      </c>
      <c r="F5006" s="42" t="str">
        <f>IF('TSA Input'!J4981="","",IF('TSA Input'!J4981="Yes",'TSA Input'!C4981,""))</f>
        <v/>
      </c>
      <c r="G5006" s="43" t="str">
        <f>IF('TSA Input'!J4981="","",IF('TSA Input'!J4981="Yes",'TSA Input'!I4981,""))</f>
        <v/>
      </c>
      <c r="H5006" s="43" t="str">
        <f>IF('TSA Input'!J4981="","",IF('TSA Input'!J4981="Yes",'TSA Input'!E4981,""))</f>
        <v/>
      </c>
      <c r="I5006" s="45" t="str">
        <f t="shared" si="2"/>
        <v/>
      </c>
      <c r="J5006" s="146" t="str">
        <f>IF('TSA Input'!$J4981="","",IF('TSA Input'!$J4981="Yes",'TSA Input'!$C4981,""))</f>
        <v/>
      </c>
      <c r="K5006" s="147" t="str">
        <f>IF('TSA Input'!$J4981="","",IF('TSA Input'!$J4981="Yes",'TSA Input'!$I4981,""))</f>
        <v/>
      </c>
      <c r="L5006" s="147" t="str">
        <f>IF('TSA Input'!$J4981="","",IF('TSA Input'!$J4981="Yes",'TSA Input'!$E4981,""))</f>
        <v/>
      </c>
      <c r="M5006" s="45" t="str">
        <f t="shared" si="3"/>
        <v/>
      </c>
      <c r="N5006" s="48"/>
      <c r="O5006" s="49"/>
      <c r="P5006" s="148" t="s">
        <v>31</v>
      </c>
      <c r="Q5006" s="149" t="s">
        <v>31</v>
      </c>
      <c r="R5006" s="1"/>
    </row>
    <row r="5007" spans="1:18" ht="15.75" hidden="1" customHeight="1">
      <c r="A5007" s="1" t="str">
        <f t="shared" si="1"/>
        <v/>
      </c>
      <c r="B5007" s="1"/>
      <c r="C5007" s="38" t="str">
        <f>IF('TSA Input'!J4982="","",IF('TSA Input'!J4982="Yes",'TSA Input'!B4982,"Ineligible"))</f>
        <v/>
      </c>
      <c r="D5007" s="39" t="str">
        <f>IF('TSA Input'!J4982="","",IF('TSA Input'!J4982="Yes",'TSA Input'!H4982,""))</f>
        <v/>
      </c>
      <c r="E5007" s="40" t="str">
        <f>IF('TSA Input'!J4982="","",IF('TSA Input'!J4982="Yes",'TSA Input'!G4982,""))</f>
        <v/>
      </c>
      <c r="F5007" s="42" t="str">
        <f>IF('TSA Input'!J4982="","",IF('TSA Input'!J4982="Yes",'TSA Input'!C4982,""))</f>
        <v/>
      </c>
      <c r="G5007" s="43" t="str">
        <f>IF('TSA Input'!J4982="","",IF('TSA Input'!J4982="Yes",'TSA Input'!I4982,""))</f>
        <v/>
      </c>
      <c r="H5007" s="43" t="str">
        <f>IF('TSA Input'!J4982="","",IF('TSA Input'!J4982="Yes",'TSA Input'!E4982,""))</f>
        <v/>
      </c>
      <c r="I5007" s="45" t="str">
        <f t="shared" si="2"/>
        <v/>
      </c>
      <c r="J5007" s="146" t="str">
        <f>IF('TSA Input'!$J4982="","",IF('TSA Input'!$J4982="Yes",'TSA Input'!$C4982,""))</f>
        <v/>
      </c>
      <c r="K5007" s="147" t="str">
        <f>IF('TSA Input'!$J4982="","",IF('TSA Input'!$J4982="Yes",'TSA Input'!$I4982,""))</f>
        <v/>
      </c>
      <c r="L5007" s="147" t="str">
        <f>IF('TSA Input'!$J4982="","",IF('TSA Input'!$J4982="Yes",'TSA Input'!$E4982,""))</f>
        <v/>
      </c>
      <c r="M5007" s="45" t="str">
        <f t="shared" si="3"/>
        <v/>
      </c>
      <c r="N5007" s="48"/>
      <c r="O5007" s="49"/>
      <c r="P5007" s="148" t="s">
        <v>31</v>
      </c>
      <c r="Q5007" s="149" t="s">
        <v>31</v>
      </c>
      <c r="R5007" s="1"/>
    </row>
    <row r="5008" spans="1:18" ht="15.75" hidden="1" customHeight="1">
      <c r="A5008" s="1" t="str">
        <f t="shared" si="1"/>
        <v/>
      </c>
      <c r="B5008" s="1"/>
      <c r="C5008" s="38" t="str">
        <f>IF('TSA Input'!J4983="","",IF('TSA Input'!J4983="Yes",'TSA Input'!B4983,"Ineligible"))</f>
        <v/>
      </c>
      <c r="D5008" s="39" t="str">
        <f>IF('TSA Input'!J4983="","",IF('TSA Input'!J4983="Yes",'TSA Input'!H4983,""))</f>
        <v/>
      </c>
      <c r="E5008" s="40" t="str">
        <f>IF('TSA Input'!J4983="","",IF('TSA Input'!J4983="Yes",'TSA Input'!G4983,""))</f>
        <v/>
      </c>
      <c r="F5008" s="42" t="str">
        <f>IF('TSA Input'!J4983="","",IF('TSA Input'!J4983="Yes",'TSA Input'!C4983,""))</f>
        <v/>
      </c>
      <c r="G5008" s="43" t="str">
        <f>IF('TSA Input'!J4983="","",IF('TSA Input'!J4983="Yes",'TSA Input'!I4983,""))</f>
        <v/>
      </c>
      <c r="H5008" s="43" t="str">
        <f>IF('TSA Input'!J4983="","",IF('TSA Input'!J4983="Yes",'TSA Input'!E4983,""))</f>
        <v/>
      </c>
      <c r="I5008" s="45" t="str">
        <f t="shared" si="2"/>
        <v/>
      </c>
      <c r="J5008" s="146" t="str">
        <f>IF('TSA Input'!$J4983="","",IF('TSA Input'!$J4983="Yes",'TSA Input'!$C4983,""))</f>
        <v/>
      </c>
      <c r="K5008" s="147" t="str">
        <f>IF('TSA Input'!$J4983="","",IF('TSA Input'!$J4983="Yes",'TSA Input'!$I4983,""))</f>
        <v/>
      </c>
      <c r="L5008" s="147" t="str">
        <f>IF('TSA Input'!$J4983="","",IF('TSA Input'!$J4983="Yes",'TSA Input'!$E4983,""))</f>
        <v/>
      </c>
      <c r="M5008" s="45" t="str">
        <f t="shared" si="3"/>
        <v/>
      </c>
      <c r="N5008" s="48"/>
      <c r="O5008" s="49"/>
      <c r="P5008" s="148" t="s">
        <v>31</v>
      </c>
      <c r="Q5008" s="149" t="s">
        <v>31</v>
      </c>
      <c r="R5008" s="1"/>
    </row>
    <row r="5009" spans="1:18" ht="15.75" hidden="1" customHeight="1">
      <c r="A5009" s="1" t="str">
        <f t="shared" si="1"/>
        <v/>
      </c>
      <c r="B5009" s="1"/>
      <c r="C5009" s="38" t="str">
        <f>IF('TSA Input'!J4984="","",IF('TSA Input'!J4984="Yes",'TSA Input'!B4984,"Ineligible"))</f>
        <v/>
      </c>
      <c r="D5009" s="39" t="str">
        <f>IF('TSA Input'!J4984="","",IF('TSA Input'!J4984="Yes",'TSA Input'!H4984,""))</f>
        <v/>
      </c>
      <c r="E5009" s="40" t="str">
        <f>IF('TSA Input'!J4984="","",IF('TSA Input'!J4984="Yes",'TSA Input'!G4984,""))</f>
        <v/>
      </c>
      <c r="F5009" s="42" t="str">
        <f>IF('TSA Input'!J4984="","",IF('TSA Input'!J4984="Yes",'TSA Input'!C4984,""))</f>
        <v/>
      </c>
      <c r="G5009" s="43" t="str">
        <f>IF('TSA Input'!J4984="","",IF('TSA Input'!J4984="Yes",'TSA Input'!I4984,""))</f>
        <v/>
      </c>
      <c r="H5009" s="43" t="str">
        <f>IF('TSA Input'!J4984="","",IF('TSA Input'!J4984="Yes",'TSA Input'!E4984,""))</f>
        <v/>
      </c>
      <c r="I5009" s="45" t="str">
        <f t="shared" si="2"/>
        <v/>
      </c>
      <c r="J5009" s="146" t="str">
        <f>IF('TSA Input'!$J4984="","",IF('TSA Input'!$J4984="Yes",'TSA Input'!$C4984,""))</f>
        <v/>
      </c>
      <c r="K5009" s="147" t="str">
        <f>IF('TSA Input'!$J4984="","",IF('TSA Input'!$J4984="Yes",'TSA Input'!$I4984,""))</f>
        <v/>
      </c>
      <c r="L5009" s="147" t="str">
        <f>IF('TSA Input'!$J4984="","",IF('TSA Input'!$J4984="Yes",'TSA Input'!$E4984,""))</f>
        <v/>
      </c>
      <c r="M5009" s="45" t="str">
        <f t="shared" si="3"/>
        <v/>
      </c>
      <c r="N5009" s="48"/>
      <c r="O5009" s="49"/>
      <c r="P5009" s="148" t="s">
        <v>31</v>
      </c>
      <c r="Q5009" s="149" t="s">
        <v>31</v>
      </c>
      <c r="R5009" s="1"/>
    </row>
    <row r="5010" spans="1:18" ht="15.75" hidden="1" customHeight="1" thickBot="1">
      <c r="A5010" s="1" t="str">
        <f t="shared" si="1"/>
        <v/>
      </c>
      <c r="B5010" s="1"/>
      <c r="C5010" s="38" t="str">
        <f>IF('TSA Input'!J4985="","",IF('TSA Input'!J4985="Yes",'TSA Input'!B4985,"Ineligible"))</f>
        <v/>
      </c>
      <c r="D5010" s="39" t="str">
        <f>IF('TSA Input'!J4985="","",IF('TSA Input'!J4985="Yes",'TSA Input'!H4985,""))</f>
        <v/>
      </c>
      <c r="E5010" s="40" t="str">
        <f>IF('TSA Input'!J4985="","",IF('TSA Input'!J4985="Yes",'TSA Input'!G4985,""))</f>
        <v/>
      </c>
      <c r="F5010" s="42" t="str">
        <f>IF('TSA Input'!J4985="","",IF('TSA Input'!J4985="Yes",'TSA Input'!C4985,""))</f>
        <v/>
      </c>
      <c r="G5010" s="43" t="str">
        <f>IF('TSA Input'!J4985="","",IF('TSA Input'!J4985="Yes",'TSA Input'!I4985,""))</f>
        <v/>
      </c>
      <c r="H5010" s="43" t="str">
        <f>IF('TSA Input'!J4985="","",IF('TSA Input'!J4985="Yes",'TSA Input'!E4985,""))</f>
        <v/>
      </c>
      <c r="I5010" s="45" t="str">
        <f t="shared" si="2"/>
        <v/>
      </c>
      <c r="J5010" s="146" t="str">
        <f>IF('TSA Input'!$J4985="","",IF('TSA Input'!$J4985="Yes",'TSA Input'!$C4985,""))</f>
        <v/>
      </c>
      <c r="K5010" s="147" t="str">
        <f>IF('TSA Input'!$J4985="","",IF('TSA Input'!$J4985="Yes",'TSA Input'!$I4985,""))</f>
        <v/>
      </c>
      <c r="L5010" s="147" t="str">
        <f>IF('TSA Input'!$J4985="","",IF('TSA Input'!$J4985="Yes",'TSA Input'!$E4985,""))</f>
        <v/>
      </c>
      <c r="M5010" s="45" t="str">
        <f t="shared" si="3"/>
        <v/>
      </c>
      <c r="N5010" s="105"/>
      <c r="O5010" s="106"/>
      <c r="P5010" s="148" t="s">
        <v>31</v>
      </c>
      <c r="Q5010" s="149" t="s">
        <v>31</v>
      </c>
      <c r="R5010" s="1"/>
    </row>
    <row r="5011" spans="1:18" ht="15.75" hidden="1" customHeight="1">
      <c r="A5011" s="1" t="s">
        <v>262</v>
      </c>
      <c r="B5011" s="1"/>
      <c r="C5011" s="107" t="s">
        <v>263</v>
      </c>
      <c r="D5011" s="107" t="s">
        <v>263</v>
      </c>
      <c r="E5011" s="108" t="s">
        <v>263</v>
      </c>
      <c r="F5011" s="107" t="s">
        <v>263</v>
      </c>
      <c r="G5011" s="107" t="s">
        <v>263</v>
      </c>
      <c r="H5011" s="107" t="s">
        <v>263</v>
      </c>
      <c r="I5011" s="107" t="s">
        <v>263</v>
      </c>
      <c r="J5011" s="107" t="s">
        <v>263</v>
      </c>
      <c r="K5011" s="107" t="s">
        <v>263</v>
      </c>
      <c r="L5011" s="107" t="s">
        <v>263</v>
      </c>
      <c r="M5011" s="107" t="s">
        <v>263</v>
      </c>
      <c r="N5011" s="107" t="s">
        <v>263</v>
      </c>
      <c r="O5011" s="107" t="s">
        <v>263</v>
      </c>
      <c r="P5011" s="107" t="s">
        <v>263</v>
      </c>
      <c r="Q5011" s="107" t="s">
        <v>263</v>
      </c>
      <c r="R5011" s="1"/>
    </row>
    <row r="5012" spans="1:18" ht="15.75" customHeight="1" thickBot="1">
      <c r="A5012" s="50">
        <v>1</v>
      </c>
      <c r="B5012" s="1"/>
      <c r="C5012" s="275" t="s">
        <v>163</v>
      </c>
      <c r="D5012" s="226"/>
      <c r="E5012" s="226"/>
      <c r="F5012" s="226"/>
      <c r="G5012" s="226"/>
      <c r="H5012" s="226"/>
      <c r="I5012" s="226"/>
      <c r="J5012" s="226"/>
      <c r="K5012" s="226"/>
      <c r="L5012" s="226"/>
      <c r="M5012" s="226"/>
      <c r="N5012" s="226"/>
      <c r="O5012" s="226"/>
      <c r="P5012" s="226"/>
      <c r="Q5012" s="227"/>
      <c r="R5012" s="1"/>
    </row>
    <row r="5013" spans="1:18" ht="15.75" customHeight="1">
      <c r="A5013" s="1"/>
      <c r="B5013" s="1"/>
      <c r="C5013" s="1"/>
      <c r="D5013" s="1"/>
      <c r="E5013" s="1"/>
      <c r="F5013" s="1"/>
      <c r="G5013" s="1"/>
      <c r="H5013" s="1"/>
      <c r="I5013" s="1"/>
      <c r="J5013" s="1"/>
      <c r="K5013" s="1"/>
      <c r="L5013" s="1"/>
      <c r="M5013" s="1"/>
      <c r="N5013" s="1"/>
      <c r="O5013" s="1"/>
      <c r="P5013" s="1"/>
      <c r="Q5013" s="1"/>
      <c r="R5013" s="1"/>
    </row>
    <row r="5014" spans="1:18" ht="7.5" hidden="1" customHeight="1">
      <c r="A5014" s="1"/>
      <c r="B5014" s="4"/>
      <c r="C5014" s="4"/>
      <c r="D5014" s="4"/>
      <c r="E5014" s="4"/>
      <c r="F5014" s="4"/>
      <c r="G5014" s="4"/>
      <c r="H5014" s="4"/>
      <c r="I5014" s="4"/>
      <c r="J5014" s="4"/>
      <c r="K5014" s="4"/>
      <c r="L5014" s="4"/>
      <c r="M5014" s="4"/>
      <c r="N5014" s="4"/>
      <c r="O5014" s="4"/>
      <c r="P5014" s="4"/>
      <c r="Q5014" s="4"/>
      <c r="R5014" s="4"/>
    </row>
    <row r="5015" spans="1:18" ht="15.75" hidden="1" customHeight="1">
      <c r="A5015" s="1"/>
      <c r="B5015" s="1" t="s">
        <v>164</v>
      </c>
      <c r="C5015" s="1"/>
      <c r="D5015" s="1"/>
      <c r="E5015" s="1"/>
      <c r="F5015" s="1"/>
      <c r="G5015" s="1"/>
      <c r="H5015" s="1"/>
      <c r="I5015" s="1"/>
      <c r="J5015" s="1"/>
      <c r="K5015" s="1"/>
      <c r="L5015" s="1"/>
      <c r="M5015" s="1"/>
      <c r="N5015" s="1"/>
      <c r="O5015" s="1"/>
      <c r="P5015" s="1"/>
      <c r="Q5015" s="1"/>
      <c r="R5015" s="73" t="s">
        <v>165</v>
      </c>
    </row>
    <row r="5016" spans="1:18" ht="15.75" hidden="1" customHeight="1">
      <c r="A5016" s="1"/>
      <c r="B5016" s="74" t="s">
        <v>166</v>
      </c>
      <c r="C5016" s="1"/>
      <c r="D5016" s="1"/>
      <c r="E5016" s="1"/>
      <c r="F5016" s="1"/>
      <c r="G5016" s="1"/>
      <c r="H5016" s="1"/>
      <c r="I5016" s="1"/>
      <c r="J5016" s="1"/>
      <c r="K5016" s="1"/>
      <c r="L5016" s="1"/>
      <c r="M5016" s="1"/>
      <c r="N5016" s="1"/>
      <c r="O5016" s="1"/>
      <c r="P5016" s="1"/>
      <c r="Q5016" s="1"/>
      <c r="R5016" s="1"/>
    </row>
    <row r="5017" spans="1:18" ht="15.75" customHeight="1">
      <c r="A5017" s="1"/>
      <c r="B5017" s="1"/>
      <c r="C5017" s="1"/>
      <c r="D5017" s="1"/>
      <c r="E5017" s="1"/>
      <c r="F5017" s="1"/>
      <c r="G5017" s="1"/>
      <c r="H5017" s="1"/>
      <c r="I5017" s="1"/>
      <c r="J5017" s="1"/>
      <c r="K5017" s="1"/>
      <c r="L5017" s="1"/>
      <c r="M5017" s="1"/>
      <c r="N5017" s="1"/>
      <c r="O5017" s="1"/>
      <c r="P5017" s="1"/>
      <c r="Q5017" s="1"/>
      <c r="R5017" s="1"/>
    </row>
    <row r="5018" spans="1:18" ht="60.95" customHeight="1">
      <c r="A5018" s="1"/>
      <c r="B5018" s="274" t="s">
        <v>264</v>
      </c>
      <c r="C5018" s="203"/>
      <c r="D5018" s="203"/>
      <c r="E5018" s="203"/>
      <c r="F5018" s="203"/>
      <c r="G5018" s="203"/>
      <c r="H5018" s="203"/>
      <c r="I5018" s="203"/>
      <c r="J5018" s="203"/>
      <c r="K5018" s="203"/>
      <c r="L5018" s="203"/>
      <c r="M5018" s="203"/>
      <c r="N5018" s="203"/>
      <c r="O5018" s="203"/>
      <c r="P5018" s="203"/>
      <c r="Q5018" s="203"/>
      <c r="R5018" s="203"/>
    </row>
    <row r="5020" spans="1:18" ht="15" customHeight="1">
      <c r="B5020" s="273" t="str">
        <f>Version</f>
        <v>Version 01.19.04</v>
      </c>
      <c r="C5020" s="273"/>
    </row>
    <row r="5021" spans="1:18" ht="15" customHeight="1" thickBot="1"/>
    <row r="5022" spans="1:18" ht="5.0999999999999996" customHeight="1" thickTop="1">
      <c r="B5022" s="290"/>
      <c r="C5022" s="290"/>
      <c r="D5022" s="290"/>
      <c r="E5022" s="290"/>
      <c r="F5022" s="290"/>
      <c r="G5022" s="290"/>
      <c r="H5022" s="290"/>
      <c r="I5022" s="290"/>
      <c r="J5022" s="290"/>
      <c r="K5022" s="290"/>
      <c r="L5022" s="290"/>
      <c r="M5022" s="290"/>
      <c r="N5022" s="291"/>
      <c r="O5022" s="291"/>
      <c r="P5022" s="290"/>
      <c r="Q5022" s="290"/>
      <c r="R5022" s="290"/>
    </row>
    <row r="5023" spans="1:18" ht="15" customHeight="1">
      <c r="B5023" s="173" t="s">
        <v>164</v>
      </c>
      <c r="R5023" s="175" t="s">
        <v>165</v>
      </c>
    </row>
    <row r="5024" spans="1:18" ht="15" customHeight="1">
      <c r="B5024" s="174" t="s">
        <v>166</v>
      </c>
    </row>
  </sheetData>
  <sheetProtection algorithmName="SHA-512" hashValue="It5ooaJvxIU15lAvNJ+qOULtaLnglXVgGUMUAZQJLQlfUBI4KW2V1igTaT6s/7+Twe7LAK1kt63F3MjhaDclhA==" saltValue="uDUjQbKBoRTQYeLl214+mg==" spinCount="100000" sheet="1" selectLockedCells="1"/>
  <autoFilter ref="A26:Q5012" xr:uid="{00000000-0009-0000-0000-000002000000}">
    <filterColumn colId="0">
      <filters>
        <filter val="1"/>
      </filters>
    </filterColumn>
  </autoFilter>
  <mergeCells count="32">
    <mergeCell ref="B5022:R5022"/>
    <mergeCell ref="B4:R4"/>
    <mergeCell ref="C13:Q13"/>
    <mergeCell ref="E22:H22"/>
    <mergeCell ref="E21:H21"/>
    <mergeCell ref="E17:H17"/>
    <mergeCell ref="E18:H18"/>
    <mergeCell ref="E19:H19"/>
    <mergeCell ref="E20:H20"/>
    <mergeCell ref="C16:D16"/>
    <mergeCell ref="L22:P22"/>
    <mergeCell ref="N24:O24"/>
    <mergeCell ref="F24:I24"/>
    <mergeCell ref="J24:M24"/>
    <mergeCell ref="B9:R9"/>
    <mergeCell ref="C7:Q7"/>
    <mergeCell ref="B5020:C5020"/>
    <mergeCell ref="B5018:R5018"/>
    <mergeCell ref="C5012:Q5012"/>
    <mergeCell ref="C15:H15"/>
    <mergeCell ref="E16:H16"/>
    <mergeCell ref="P24:Q24"/>
    <mergeCell ref="P27:Q27"/>
    <mergeCell ref="C17:D17"/>
    <mergeCell ref="C18:D18"/>
    <mergeCell ref="C21:D21"/>
    <mergeCell ref="C19:D19"/>
    <mergeCell ref="C20:D20"/>
    <mergeCell ref="C24:E24"/>
    <mergeCell ref="C22:D22"/>
    <mergeCell ref="L20:P20"/>
    <mergeCell ref="L21:P21"/>
  </mergeCells>
  <conditionalFormatting sqref="P28">
    <cfRule type="cellIs" dxfId="123" priority="2" operator="equal">
      <formula>"&lt;= 25"</formula>
    </cfRule>
  </conditionalFormatting>
  <conditionalFormatting sqref="P28">
    <cfRule type="cellIs" dxfId="122" priority="3" operator="equal">
      <formula>"Required"</formula>
    </cfRule>
  </conditionalFormatting>
  <conditionalFormatting sqref="Q28">
    <cfRule type="cellIs" dxfId="121" priority="4" operator="equal">
      <formula>"Required"</formula>
    </cfRule>
  </conditionalFormatting>
  <conditionalFormatting sqref="Q28">
    <cfRule type="cellIs" dxfId="120" priority="5" operator="equal">
      <formula>"&lt;= 3"</formula>
    </cfRule>
  </conditionalFormatting>
  <conditionalFormatting sqref="P29:P5010">
    <cfRule type="cellIs" dxfId="119" priority="6" operator="equal">
      <formula>"&lt;= 25"</formula>
    </cfRule>
  </conditionalFormatting>
  <conditionalFormatting sqref="P29:P5010">
    <cfRule type="cellIs" dxfId="118" priority="7" operator="equal">
      <formula>"Required"</formula>
    </cfRule>
  </conditionalFormatting>
  <conditionalFormatting sqref="Q29:Q5010">
    <cfRule type="cellIs" dxfId="117" priority="8" operator="equal">
      <formula>"Required"</formula>
    </cfRule>
  </conditionalFormatting>
  <conditionalFormatting sqref="Q29:Q5010">
    <cfRule type="cellIs" dxfId="116" priority="9" operator="equal">
      <formula>"&lt;= 3"</formula>
    </cfRule>
  </conditionalFormatting>
  <conditionalFormatting sqref="E22">
    <cfRule type="cellIs" dxfId="115" priority="10" operator="equal">
      <formula>"Required"</formula>
    </cfRule>
  </conditionalFormatting>
  <conditionalFormatting sqref="J28:L5010">
    <cfRule type="cellIs" dxfId="114" priority="1" operator="greaterThan">
      <formula>F28</formula>
    </cfRule>
  </conditionalFormatting>
  <dataValidations count="5">
    <dataValidation type="list" allowBlank="1" showErrorMessage="1" sqref="N27:N5010" xr:uid="{00000000-0002-0000-0200-000000000000}">
      <formula1>PreDown</formula1>
    </dataValidation>
    <dataValidation type="list" allowBlank="1" showErrorMessage="1" sqref="E22" xr:uid="{00000000-0002-0000-0200-000001000000}">
      <formula1>"Required,Outside Plant Only,Inside Plant Only,Both OSP and ISP"</formula1>
    </dataValidation>
    <dataValidation type="custom" allowBlank="1" showInputMessage="1" showErrorMessage="1" prompt="No more than 35 characters please." sqref="E21" xr:uid="{00000000-0002-0000-0200-000002000000}">
      <formula1>LT(LEN(E21),(36))</formula1>
    </dataValidation>
    <dataValidation type="list" allowBlank="1" showErrorMessage="1" sqref="O27:O5010" xr:uid="{00000000-0002-0000-0200-000003000000}">
      <formula1>PreUp</formula1>
    </dataValidation>
    <dataValidation type="whole" allowBlank="1" showInputMessage="1" showErrorMessage="1" errorTitle="Number Too Large" error="The number you have entered is larger than allowed for that category." sqref="J28:L5010" xr:uid="{00000000-0002-0000-0200-000004000000}">
      <formula1>0</formula1>
      <formula2>F28</formula2>
    </dataValidation>
  </dataValidations>
  <hyperlinks>
    <hyperlink ref="B5016" r:id="rId1" xr:uid="{00000000-0004-0000-0200-000000000000}"/>
    <hyperlink ref="B5024" r:id="rId2" xr:uid="{00000000-0004-0000-0200-000001000000}"/>
  </hyperlinks>
  <pageMargins left="0.7" right="0.7" top="0.75" bottom="0.75" header="0.3" footer="0.3"/>
  <pageSetup scale="69"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4</xdr:col>
                    <xdr:colOff>123825</xdr:colOff>
                    <xdr:row>15</xdr:row>
                    <xdr:rowOff>190500</xdr:rowOff>
                  </from>
                  <to>
                    <xdr:col>5</xdr:col>
                    <xdr:colOff>142875</xdr:colOff>
                    <xdr:row>17</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4</xdr:col>
                    <xdr:colOff>123825</xdr:colOff>
                    <xdr:row>18</xdr:row>
                    <xdr:rowOff>190500</xdr:rowOff>
                  </from>
                  <to>
                    <xdr:col>5</xdr:col>
                    <xdr:colOff>142875</xdr:colOff>
                    <xdr:row>20</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4</xdr:col>
                    <xdr:colOff>123825</xdr:colOff>
                    <xdr:row>16</xdr:row>
                    <xdr:rowOff>180975</xdr:rowOff>
                  </from>
                  <to>
                    <xdr:col>5</xdr:col>
                    <xdr:colOff>142875</xdr:colOff>
                    <xdr:row>18</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4</xdr:col>
                    <xdr:colOff>123825</xdr:colOff>
                    <xdr:row>17</xdr:row>
                    <xdr:rowOff>190500</xdr:rowOff>
                  </from>
                  <to>
                    <xdr:col>5</xdr:col>
                    <xdr:colOff>142875</xdr:colOff>
                    <xdr:row>19</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4</xdr:col>
                    <xdr:colOff>123825</xdr:colOff>
                    <xdr:row>14</xdr:row>
                    <xdr:rowOff>190500</xdr:rowOff>
                  </from>
                  <to>
                    <xdr:col>5</xdr:col>
                    <xdr:colOff>142875</xdr:colOff>
                    <xdr:row>16</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00000000-0002-0000-0200-000005000000}">
          <x14:formula1>
            <xm:f>Standards!$A$2:$A$10</xm:f>
          </x14:formula1>
          <xm:sqref>P28:P5010</xm:sqref>
        </x14:dataValidation>
        <x14:dataValidation type="list" allowBlank="1" showErrorMessage="1" xr:uid="{00000000-0002-0000-0200-000006000000}">
          <x14:formula1>
            <xm:f>Standards!$B$2:$B$10</xm:f>
          </x14:formula1>
          <xm:sqref>Q28:Q5010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S1006"/>
  <sheetViews>
    <sheetView showGridLines="0" showRowColHeaders="0" zoomScale="85" zoomScaleNormal="85" workbookViewId="0">
      <pane ySplit="8" topLeftCell="A27" activePane="bottomLeft" state="frozen"/>
      <selection pane="bottomLeft" activeCell="A120" sqref="A120:R120"/>
    </sheetView>
  </sheetViews>
  <sheetFormatPr defaultColWidth="14.42578125" defaultRowHeight="15" customHeight="1"/>
  <cols>
    <col min="1" max="2" width="4.7109375" customWidth="1"/>
    <col min="3" max="3" width="8.7109375" customWidth="1"/>
    <col min="4" max="4" width="6.42578125" customWidth="1"/>
    <col min="5" max="6" width="11.28515625" customWidth="1"/>
    <col min="7" max="8" width="6.7109375" customWidth="1"/>
    <col min="9" max="10" width="7.28515625" customWidth="1"/>
    <col min="11" max="14" width="7.140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111"/>
      <c r="B1" s="113"/>
      <c r="C1" s="113"/>
      <c r="D1" s="113"/>
      <c r="E1" s="111"/>
      <c r="F1" s="111"/>
      <c r="G1" s="111"/>
      <c r="H1" s="111"/>
      <c r="I1" s="111"/>
      <c r="J1" s="111"/>
      <c r="K1" s="111"/>
      <c r="L1" s="111"/>
      <c r="M1" s="111"/>
      <c r="N1" s="111"/>
      <c r="O1" s="111"/>
      <c r="P1" s="111"/>
      <c r="Q1" s="111"/>
      <c r="R1" s="111"/>
      <c r="S1" s="111"/>
    </row>
    <row r="2" spans="1:19" ht="15" customHeight="1">
      <c r="A2" s="111"/>
      <c r="B2" s="111"/>
      <c r="C2" s="111"/>
      <c r="D2" s="111"/>
      <c r="E2" s="111"/>
      <c r="F2" s="111"/>
      <c r="G2" s="111"/>
      <c r="H2" s="111"/>
      <c r="I2" s="111"/>
      <c r="J2" s="111"/>
      <c r="K2" s="111"/>
      <c r="L2" s="111"/>
      <c r="M2" s="111"/>
      <c r="N2" s="111"/>
      <c r="O2" s="111"/>
      <c r="P2" s="111"/>
      <c r="Q2" s="111"/>
      <c r="R2" s="111"/>
      <c r="S2" s="111"/>
    </row>
    <row r="3" spans="1:19" ht="21">
      <c r="A3" s="111"/>
      <c r="B3" s="111"/>
      <c r="C3" s="111"/>
      <c r="D3" s="111"/>
      <c r="E3" s="111"/>
      <c r="F3" s="111"/>
      <c r="G3" s="111"/>
      <c r="H3" s="111"/>
      <c r="I3" s="111"/>
      <c r="J3" s="111"/>
      <c r="K3" s="111"/>
      <c r="L3" s="111"/>
      <c r="M3" s="111"/>
      <c r="N3" s="111"/>
      <c r="O3" s="111"/>
      <c r="P3" s="111"/>
      <c r="Q3" s="111"/>
      <c r="R3" s="111"/>
      <c r="S3" s="114" t="s">
        <v>21</v>
      </c>
    </row>
    <row r="4" spans="1:19" ht="3" customHeight="1">
      <c r="A4" s="306"/>
      <c r="B4" s="307"/>
      <c r="C4" s="307"/>
      <c r="D4" s="307"/>
      <c r="E4" s="307"/>
      <c r="F4" s="307"/>
      <c r="G4" s="307"/>
      <c r="H4" s="307"/>
      <c r="I4" s="307"/>
      <c r="J4" s="307"/>
      <c r="K4" s="307"/>
      <c r="L4" s="307"/>
      <c r="M4" s="307"/>
      <c r="N4" s="307"/>
      <c r="O4" s="307"/>
      <c r="P4" s="307"/>
      <c r="Q4" s="307"/>
      <c r="R4" s="307"/>
      <c r="S4" s="307"/>
    </row>
    <row r="5" spans="1:19">
      <c r="A5" s="115" t="s">
        <v>82</v>
      </c>
      <c r="B5" s="111"/>
      <c r="C5" s="111"/>
      <c r="D5" s="111"/>
      <c r="E5" s="111"/>
      <c r="F5" s="111"/>
      <c r="G5" s="111"/>
      <c r="H5" s="111"/>
      <c r="I5" s="111"/>
      <c r="J5" s="111"/>
      <c r="K5" s="111"/>
      <c r="L5" s="111"/>
      <c r="M5" s="111"/>
      <c r="N5" s="111"/>
      <c r="O5" s="111"/>
      <c r="P5" s="111"/>
      <c r="Q5" s="111"/>
      <c r="R5" s="111"/>
      <c r="S5" s="116" t="str">
        <f>CIO</f>
        <v>Jeff Franklin</v>
      </c>
    </row>
    <row r="6" spans="1:19">
      <c r="A6" s="115" t="s">
        <v>83</v>
      </c>
      <c r="B6" s="111"/>
      <c r="C6" s="111"/>
      <c r="D6" s="111"/>
      <c r="E6" s="111"/>
      <c r="F6" s="111"/>
      <c r="G6" s="111"/>
      <c r="H6" s="111"/>
      <c r="I6" s="111"/>
      <c r="J6" s="111"/>
      <c r="K6" s="111"/>
      <c r="L6" s="111"/>
      <c r="M6" s="111"/>
      <c r="N6" s="111"/>
      <c r="O6" s="111"/>
      <c r="P6" s="111"/>
      <c r="Q6" s="111"/>
      <c r="R6" s="111"/>
      <c r="S6" s="6" t="str">
        <f>OCIO_Title</f>
        <v>Interim Chief Information Officer</v>
      </c>
    </row>
    <row r="7" spans="1:19" ht="18.75">
      <c r="A7" s="111"/>
      <c r="B7" s="308" t="s">
        <v>270</v>
      </c>
      <c r="C7" s="303"/>
      <c r="D7" s="303"/>
      <c r="E7" s="303"/>
      <c r="F7" s="303"/>
      <c r="G7" s="303"/>
      <c r="H7" s="303"/>
      <c r="I7" s="303"/>
      <c r="J7" s="303"/>
      <c r="K7" s="303"/>
      <c r="L7" s="303"/>
      <c r="M7" s="303"/>
      <c r="N7" s="303"/>
      <c r="O7" s="303"/>
      <c r="P7" s="303"/>
      <c r="Q7" s="303"/>
      <c r="R7" s="303"/>
      <c r="S7" s="111"/>
    </row>
    <row r="8" spans="1:19" ht="15.75">
      <c r="A8" s="117" t="str">
        <f>"Applicant Name:  "&amp;ApplicantName</f>
        <v>Applicant Name:  Green Township/Wapello County</v>
      </c>
      <c r="B8" s="111"/>
      <c r="C8" s="117"/>
      <c r="D8" s="117"/>
      <c r="E8" s="118"/>
      <c r="F8" s="118"/>
      <c r="G8" s="118"/>
      <c r="H8" s="118"/>
      <c r="I8" s="118"/>
      <c r="J8" s="118"/>
      <c r="K8" s="118"/>
      <c r="L8" s="118"/>
      <c r="M8" s="118"/>
      <c r="N8" s="111"/>
      <c r="O8" s="118"/>
      <c r="P8" s="118"/>
      <c r="Q8" s="118"/>
      <c r="R8" s="111"/>
      <c r="S8" s="119" t="str">
        <f>"Application #:  "&amp;ApplicationNbr</f>
        <v>Application #:  Created By OCIO</v>
      </c>
    </row>
    <row r="9" spans="1:19">
      <c r="A9" s="306"/>
      <c r="B9" s="307"/>
      <c r="C9" s="307"/>
      <c r="D9" s="307"/>
      <c r="E9" s="307"/>
      <c r="F9" s="307"/>
      <c r="G9" s="307"/>
      <c r="H9" s="307"/>
      <c r="I9" s="307"/>
      <c r="J9" s="307"/>
      <c r="K9" s="307"/>
      <c r="L9" s="307"/>
      <c r="M9" s="307"/>
      <c r="N9" s="307"/>
      <c r="O9" s="307"/>
      <c r="P9" s="307"/>
      <c r="Q9" s="307"/>
      <c r="R9" s="307"/>
      <c r="S9" s="307"/>
    </row>
    <row r="10" spans="1:19" ht="31.5" customHeight="1">
      <c r="A10" s="305" t="s">
        <v>275</v>
      </c>
      <c r="B10" s="303"/>
      <c r="C10" s="303"/>
      <c r="D10" s="303"/>
      <c r="E10" s="303"/>
      <c r="F10" s="303"/>
      <c r="G10" s="303"/>
      <c r="H10" s="303"/>
      <c r="I10" s="303"/>
      <c r="J10" s="303"/>
      <c r="K10" s="303"/>
      <c r="L10" s="303"/>
      <c r="M10" s="303"/>
      <c r="N10" s="303"/>
      <c r="O10" s="303"/>
      <c r="P10" s="303"/>
      <c r="Q10" s="303"/>
      <c r="R10" s="303"/>
      <c r="S10" s="111"/>
    </row>
    <row r="11" spans="1:19" ht="31.5" customHeight="1">
      <c r="A11" s="309" t="s">
        <v>280</v>
      </c>
      <c r="B11" s="303"/>
      <c r="C11" s="303"/>
      <c r="D11" s="303"/>
      <c r="E11" s="303"/>
      <c r="F11" s="303"/>
      <c r="G11" s="303"/>
      <c r="H11" s="303"/>
      <c r="I11" s="303"/>
      <c r="J11" s="303"/>
      <c r="K11" s="303"/>
      <c r="L11" s="303"/>
      <c r="M11" s="303"/>
      <c r="N11" s="303"/>
      <c r="O11" s="303"/>
      <c r="P11" s="303"/>
      <c r="Q11" s="303"/>
      <c r="R11" s="303"/>
      <c r="S11" s="111"/>
    </row>
    <row r="12" spans="1:19" ht="15.75">
      <c r="A12" s="111"/>
      <c r="B12" s="117"/>
      <c r="C12" s="117"/>
      <c r="D12" s="117"/>
      <c r="E12" s="118"/>
      <c r="F12" s="118"/>
      <c r="G12" s="118"/>
      <c r="H12" s="118"/>
      <c r="I12" s="118"/>
      <c r="J12" s="118"/>
      <c r="K12" s="118"/>
      <c r="L12" s="118"/>
      <c r="M12" s="118"/>
      <c r="N12" s="111"/>
      <c r="O12" s="118"/>
      <c r="P12" s="118"/>
      <c r="Q12" s="118"/>
      <c r="R12" s="120"/>
      <c r="S12" s="111"/>
    </row>
    <row r="13" spans="1:19" ht="15.75" customHeight="1">
      <c r="A13" s="121" t="s">
        <v>85</v>
      </c>
      <c r="B13" s="322" t="s">
        <v>351</v>
      </c>
      <c r="C13" s="303"/>
      <c r="D13" s="303"/>
      <c r="E13" s="303"/>
      <c r="F13" s="303"/>
      <c r="G13" s="303"/>
      <c r="H13" s="303"/>
      <c r="I13" s="303"/>
      <c r="J13" s="303"/>
      <c r="K13" s="303"/>
      <c r="L13" s="303"/>
      <c r="M13" s="303"/>
      <c r="N13" s="303"/>
      <c r="O13" s="303"/>
      <c r="P13" s="303"/>
      <c r="Q13" s="303"/>
      <c r="R13" s="303"/>
      <c r="S13" s="111"/>
    </row>
    <row r="14" spans="1:19" ht="64.5" customHeight="1">
      <c r="A14" s="111"/>
      <c r="B14" s="304" t="s">
        <v>88</v>
      </c>
      <c r="C14" s="303"/>
      <c r="D14" s="303"/>
      <c r="E14" s="303"/>
      <c r="F14" s="303"/>
      <c r="G14" s="303"/>
      <c r="H14" s="303"/>
      <c r="I14" s="303"/>
      <c r="J14" s="303"/>
      <c r="K14" s="303"/>
      <c r="L14" s="303"/>
      <c r="M14" s="303"/>
      <c r="N14" s="303"/>
      <c r="O14" s="303"/>
      <c r="P14" s="303"/>
      <c r="Q14" s="303"/>
      <c r="R14" s="303"/>
      <c r="S14" s="111"/>
    </row>
    <row r="15" spans="1:19" ht="15.75" customHeight="1">
      <c r="A15" s="111"/>
      <c r="B15" s="312" t="s">
        <v>89</v>
      </c>
      <c r="C15" s="303"/>
      <c r="D15" s="303"/>
      <c r="E15" s="303"/>
      <c r="F15" s="303"/>
      <c r="G15" s="303"/>
      <c r="H15" s="303"/>
      <c r="I15" s="303"/>
      <c r="J15" s="303"/>
      <c r="K15" s="303"/>
      <c r="L15" s="303"/>
      <c r="M15" s="303"/>
      <c r="N15" s="303"/>
      <c r="O15" s="303"/>
      <c r="P15" s="303"/>
      <c r="Q15" s="303"/>
      <c r="R15" s="303"/>
      <c r="S15" s="111"/>
    </row>
    <row r="16" spans="1:19" ht="7.5" customHeight="1">
      <c r="A16" s="111"/>
      <c r="B16" s="117"/>
      <c r="C16" s="117"/>
      <c r="D16" s="117"/>
      <c r="E16" s="118"/>
      <c r="F16" s="118"/>
      <c r="G16" s="118"/>
      <c r="H16" s="118"/>
      <c r="I16" s="118"/>
      <c r="J16" s="118"/>
      <c r="K16" s="118"/>
      <c r="L16" s="118"/>
      <c r="M16" s="118"/>
      <c r="N16" s="111"/>
      <c r="O16" s="118"/>
      <c r="P16" s="118"/>
      <c r="Q16" s="118"/>
      <c r="R16" s="120"/>
      <c r="S16" s="111"/>
    </row>
    <row r="17" spans="1:19" ht="63" customHeight="1" thickBot="1">
      <c r="A17" s="111"/>
      <c r="B17" s="122" t="s">
        <v>90</v>
      </c>
      <c r="C17" s="310" t="s">
        <v>352</v>
      </c>
      <c r="D17" s="303"/>
      <c r="E17" s="303"/>
      <c r="F17" s="303"/>
      <c r="G17" s="303"/>
      <c r="H17" s="303"/>
      <c r="I17" s="303"/>
      <c r="J17" s="303"/>
      <c r="K17" s="303"/>
      <c r="L17" s="303"/>
      <c r="M17" s="303"/>
      <c r="N17" s="303"/>
      <c r="O17" s="303"/>
      <c r="P17" s="303"/>
      <c r="Q17" s="303"/>
      <c r="R17" s="303"/>
      <c r="S17" s="111"/>
    </row>
    <row r="18" spans="1:19" ht="16.5" thickBot="1">
      <c r="A18" s="111"/>
      <c r="B18" s="117"/>
      <c r="C18" s="313">
        <v>75000</v>
      </c>
      <c r="D18" s="313"/>
      <c r="E18" s="191"/>
      <c r="F18" s="120" t="s">
        <v>354</v>
      </c>
      <c r="G18" s="193"/>
      <c r="H18" s="118"/>
      <c r="I18" s="118"/>
      <c r="J18" s="118"/>
      <c r="K18" s="118"/>
      <c r="L18" s="118"/>
      <c r="M18" s="118"/>
      <c r="N18" s="111"/>
      <c r="O18" s="118"/>
      <c r="P18" s="118"/>
      <c r="Q18" s="118"/>
      <c r="R18" s="120"/>
      <c r="S18" s="111"/>
    </row>
    <row r="19" spans="1:19" ht="15.75">
      <c r="A19" s="111"/>
      <c r="B19" s="117"/>
      <c r="C19" s="117"/>
      <c r="D19" s="117"/>
      <c r="E19" s="118"/>
      <c r="F19" s="118"/>
      <c r="G19" s="118"/>
      <c r="H19" s="118"/>
      <c r="I19" s="118"/>
      <c r="J19" s="118"/>
      <c r="K19" s="118"/>
      <c r="L19" s="118"/>
      <c r="M19" s="118"/>
      <c r="N19" s="111"/>
      <c r="O19" s="118"/>
      <c r="P19" s="118"/>
      <c r="Q19" s="118"/>
      <c r="R19" s="120"/>
      <c r="S19" s="111"/>
    </row>
    <row r="20" spans="1:19" ht="78.95" customHeight="1">
      <c r="A20" s="111"/>
      <c r="B20" s="122" t="s">
        <v>92</v>
      </c>
      <c r="C20" s="310" t="s">
        <v>353</v>
      </c>
      <c r="D20" s="303"/>
      <c r="E20" s="303"/>
      <c r="F20" s="303"/>
      <c r="G20" s="303"/>
      <c r="H20" s="303"/>
      <c r="I20" s="303"/>
      <c r="J20" s="303"/>
      <c r="K20" s="303"/>
      <c r="L20" s="303"/>
      <c r="M20" s="303"/>
      <c r="N20" s="303"/>
      <c r="O20" s="303"/>
      <c r="P20" s="303"/>
      <c r="Q20" s="303"/>
      <c r="R20" s="303"/>
      <c r="S20" s="111"/>
    </row>
    <row r="21" spans="1:19" ht="15.75" customHeight="1" thickBot="1">
      <c r="A21" s="111"/>
      <c r="B21" s="117"/>
      <c r="C21" s="184">
        <f>IFERROR(((TotalEstCost-'Exhibit D'!H32)+(SUM('Exhibit D.1'!G30:G46)-'Exhibit D.1'!I47))/(TotalEstCost+SUM('Exhibit D.1'!G30:G46)),0)</f>
        <v>0.859375</v>
      </c>
      <c r="D21" s="123"/>
      <c r="E21" s="333" t="s">
        <v>330</v>
      </c>
      <c r="F21" s="333"/>
      <c r="G21" s="333"/>
      <c r="H21" s="333"/>
      <c r="I21" s="333"/>
      <c r="J21" s="333"/>
      <c r="K21" s="333"/>
      <c r="L21" s="118"/>
      <c r="M21" s="118"/>
      <c r="N21" s="111"/>
      <c r="O21" s="118"/>
      <c r="P21" s="118"/>
      <c r="Q21" s="118"/>
      <c r="R21" s="120"/>
      <c r="S21" s="111"/>
    </row>
    <row r="22" spans="1:19" ht="15.75" customHeight="1">
      <c r="A22" s="111"/>
      <c r="B22" s="117"/>
      <c r="C22" s="117"/>
      <c r="D22" s="117"/>
      <c r="E22" s="118"/>
      <c r="F22" s="118"/>
      <c r="G22" s="118"/>
      <c r="H22" s="118"/>
      <c r="I22" s="118"/>
      <c r="J22" s="118"/>
      <c r="K22" s="118"/>
      <c r="L22" s="118"/>
      <c r="M22" s="118"/>
      <c r="N22" s="111"/>
      <c r="O22" s="118"/>
      <c r="P22" s="118"/>
      <c r="Q22" s="118"/>
      <c r="R22" s="120"/>
      <c r="S22" s="111"/>
    </row>
    <row r="23" spans="1:19" ht="48.95" customHeight="1">
      <c r="A23" s="111"/>
      <c r="B23" s="122" t="s">
        <v>93</v>
      </c>
      <c r="C23" s="304" t="s">
        <v>276</v>
      </c>
      <c r="D23" s="305"/>
      <c r="E23" s="305"/>
      <c r="F23" s="305"/>
      <c r="G23" s="305"/>
      <c r="H23" s="305"/>
      <c r="I23" s="305"/>
      <c r="J23" s="305"/>
      <c r="K23" s="305"/>
      <c r="L23" s="305"/>
      <c r="M23" s="305"/>
      <c r="N23" s="305"/>
      <c r="O23" s="305"/>
      <c r="P23" s="305"/>
      <c r="Q23" s="305"/>
      <c r="R23" s="305"/>
      <c r="S23" s="111"/>
    </row>
    <row r="24" spans="1:19" ht="15.75" customHeight="1">
      <c r="A24" s="111"/>
      <c r="B24" s="117"/>
      <c r="C24" s="117" t="s">
        <v>303</v>
      </c>
      <c r="D24" s="311" t="s">
        <v>94</v>
      </c>
      <c r="E24" s="303"/>
      <c r="F24" s="303"/>
      <c r="G24" s="303"/>
      <c r="H24" s="303"/>
      <c r="I24" s="303"/>
      <c r="J24" s="303"/>
      <c r="K24" s="303"/>
      <c r="L24" s="303"/>
      <c r="M24" s="303"/>
      <c r="N24" s="303"/>
      <c r="O24" s="303"/>
      <c r="P24" s="303"/>
      <c r="Q24" s="303"/>
      <c r="R24" s="303"/>
      <c r="S24" s="111"/>
    </row>
    <row r="25" spans="1:19" ht="15.75" customHeight="1">
      <c r="A25" s="111"/>
      <c r="B25" s="117"/>
      <c r="C25" s="117" t="s">
        <v>304</v>
      </c>
      <c r="D25" s="311" t="s">
        <v>95</v>
      </c>
      <c r="E25" s="303"/>
      <c r="F25" s="303"/>
      <c r="G25" s="303"/>
      <c r="H25" s="303"/>
      <c r="I25" s="303"/>
      <c r="J25" s="303"/>
      <c r="K25" s="303"/>
      <c r="L25" s="303"/>
      <c r="M25" s="303"/>
      <c r="N25" s="303"/>
      <c r="O25" s="303"/>
      <c r="P25" s="303"/>
      <c r="Q25" s="303"/>
      <c r="R25" s="303"/>
      <c r="S25" s="111"/>
    </row>
    <row r="26" spans="1:19" ht="15.75" customHeight="1">
      <c r="A26" s="111"/>
      <c r="B26" s="117"/>
      <c r="C26" s="117" t="s">
        <v>305</v>
      </c>
      <c r="D26" s="311" t="s">
        <v>96</v>
      </c>
      <c r="E26" s="303"/>
      <c r="F26" s="303"/>
      <c r="G26" s="303"/>
      <c r="H26" s="303"/>
      <c r="I26" s="303"/>
      <c r="J26" s="303"/>
      <c r="K26" s="303"/>
      <c r="L26" s="303"/>
      <c r="M26" s="303"/>
      <c r="N26" s="303"/>
      <c r="O26" s="303"/>
      <c r="P26" s="303"/>
      <c r="Q26" s="303"/>
      <c r="R26" s="303"/>
      <c r="S26" s="111"/>
    </row>
    <row r="27" spans="1:19" ht="15.75" customHeight="1">
      <c r="A27" s="111"/>
      <c r="B27" s="117"/>
      <c r="C27" s="117" t="s">
        <v>306</v>
      </c>
      <c r="D27" s="311" t="s">
        <v>97</v>
      </c>
      <c r="E27" s="303"/>
      <c r="F27" s="303"/>
      <c r="G27" s="303"/>
      <c r="H27" s="303"/>
      <c r="I27" s="303"/>
      <c r="J27" s="303"/>
      <c r="K27" s="303"/>
      <c r="L27" s="303"/>
      <c r="M27" s="303"/>
      <c r="N27" s="303"/>
      <c r="O27" s="303"/>
      <c r="P27" s="303"/>
      <c r="Q27" s="303"/>
      <c r="R27" s="303"/>
      <c r="S27" s="111"/>
    </row>
    <row r="28" spans="1:19" ht="15.75" customHeight="1">
      <c r="A28" s="111"/>
      <c r="B28" s="117"/>
      <c r="C28" s="117"/>
      <c r="D28" s="117"/>
      <c r="E28" s="118"/>
      <c r="F28" s="118"/>
      <c r="G28" s="118"/>
      <c r="H28" s="118"/>
      <c r="I28" s="118"/>
      <c r="J28" s="118"/>
      <c r="K28" s="118"/>
      <c r="L28" s="118"/>
      <c r="M28" s="118"/>
      <c r="N28" s="111"/>
      <c r="O28" s="118"/>
      <c r="P28" s="118"/>
      <c r="Q28" s="118"/>
      <c r="R28" s="120"/>
      <c r="S28" s="111"/>
    </row>
    <row r="29" spans="1:19" ht="31.5" customHeight="1">
      <c r="A29" s="111"/>
      <c r="B29" s="122" t="s">
        <v>98</v>
      </c>
      <c r="C29" s="304" t="s">
        <v>99</v>
      </c>
      <c r="D29" s="305"/>
      <c r="E29" s="305"/>
      <c r="F29" s="305"/>
      <c r="G29" s="305"/>
      <c r="H29" s="305"/>
      <c r="I29" s="305"/>
      <c r="J29" s="305"/>
      <c r="K29" s="305"/>
      <c r="L29" s="305"/>
      <c r="M29" s="305"/>
      <c r="N29" s="305"/>
      <c r="O29" s="305"/>
      <c r="P29" s="305"/>
      <c r="Q29" s="305"/>
      <c r="R29" s="305"/>
      <c r="S29" s="111"/>
    </row>
    <row r="30" spans="1:19" ht="9.75" hidden="1" customHeight="1">
      <c r="A30" s="111"/>
      <c r="B30" s="122"/>
      <c r="C30" s="124"/>
      <c r="D30" s="124"/>
      <c r="E30" s="124"/>
      <c r="F30" s="124"/>
      <c r="G30" s="124"/>
      <c r="H30" s="124"/>
      <c r="I30" s="124"/>
      <c r="J30" s="124"/>
      <c r="K30" s="124"/>
      <c r="L30" s="124"/>
      <c r="M30" s="124"/>
      <c r="N30" s="124"/>
      <c r="O30" s="124"/>
      <c r="P30" s="124"/>
      <c r="Q30" s="124"/>
      <c r="R30" s="124"/>
      <c r="S30" s="111"/>
    </row>
    <row r="31" spans="1:19" ht="150" customHeight="1">
      <c r="A31" s="314" t="s">
        <v>412</v>
      </c>
      <c r="B31" s="315"/>
      <c r="C31" s="315"/>
      <c r="D31" s="315"/>
      <c r="E31" s="315"/>
      <c r="F31" s="315"/>
      <c r="G31" s="315"/>
      <c r="H31" s="315"/>
      <c r="I31" s="315"/>
      <c r="J31" s="315"/>
      <c r="K31" s="315"/>
      <c r="L31" s="315"/>
      <c r="M31" s="315"/>
      <c r="N31" s="315"/>
      <c r="O31" s="315"/>
      <c r="P31" s="315"/>
      <c r="Q31" s="315"/>
      <c r="R31" s="316"/>
      <c r="S31" s="111"/>
    </row>
    <row r="32" spans="1:19" ht="15.75" customHeight="1">
      <c r="A32" s="125" t="str">
        <f>"(Maximum 1200 Characters  / Actual = "&amp;LEN(A31)&amp;")"</f>
        <v>(Maximum 1200 Characters  / Actual = 152)</v>
      </c>
      <c r="B32" s="117"/>
      <c r="C32" s="117"/>
      <c r="D32" s="117"/>
      <c r="E32" s="118"/>
      <c r="F32" s="118"/>
      <c r="G32" s="118"/>
      <c r="H32" s="118"/>
      <c r="I32" s="118"/>
      <c r="J32" s="118"/>
      <c r="K32" s="118"/>
      <c r="L32" s="118"/>
      <c r="M32" s="118"/>
      <c r="N32" s="111"/>
      <c r="O32" s="118"/>
      <c r="P32" s="118"/>
      <c r="Q32" s="118"/>
      <c r="R32" s="120"/>
      <c r="S32" s="111"/>
    </row>
    <row r="33" spans="1:19" ht="15.75" customHeight="1">
      <c r="A33" s="111"/>
      <c r="B33" s="117"/>
      <c r="C33" s="117"/>
      <c r="D33" s="117"/>
      <c r="E33" s="118"/>
      <c r="F33" s="118"/>
      <c r="G33" s="118"/>
      <c r="H33" s="118"/>
      <c r="I33" s="118"/>
      <c r="J33" s="118"/>
      <c r="K33" s="118"/>
      <c r="L33" s="118"/>
      <c r="M33" s="118"/>
      <c r="N33" s="111"/>
      <c r="O33" s="118"/>
      <c r="P33" s="118"/>
      <c r="Q33" s="118"/>
      <c r="R33" s="120"/>
      <c r="S33" s="111"/>
    </row>
    <row r="34" spans="1:19" ht="30" customHeight="1">
      <c r="A34" s="111"/>
      <c r="B34" s="122" t="s">
        <v>307</v>
      </c>
      <c r="C34" s="304" t="s">
        <v>111</v>
      </c>
      <c r="D34" s="303"/>
      <c r="E34" s="303"/>
      <c r="F34" s="303"/>
      <c r="G34" s="303"/>
      <c r="H34" s="303"/>
      <c r="I34" s="303"/>
      <c r="J34" s="303"/>
      <c r="K34" s="303"/>
      <c r="L34" s="303"/>
      <c r="M34" s="303"/>
      <c r="N34" s="303"/>
      <c r="O34" s="303"/>
      <c r="P34" s="303"/>
      <c r="Q34" s="303"/>
      <c r="R34" s="303"/>
      <c r="S34" s="111"/>
    </row>
    <row r="35" spans="1:19" ht="9.75" hidden="1" customHeight="1">
      <c r="A35" s="111"/>
      <c r="B35" s="117"/>
      <c r="C35" s="117"/>
      <c r="D35" s="117"/>
      <c r="E35" s="118"/>
      <c r="F35" s="118"/>
      <c r="G35" s="118"/>
      <c r="H35" s="118"/>
      <c r="I35" s="118"/>
      <c r="J35" s="118"/>
      <c r="K35" s="118"/>
      <c r="L35" s="118"/>
      <c r="M35" s="118"/>
      <c r="N35" s="111"/>
      <c r="O35" s="118"/>
      <c r="P35" s="118"/>
      <c r="Q35" s="118"/>
      <c r="R35" s="120"/>
      <c r="S35" s="111"/>
    </row>
    <row r="36" spans="1:19" ht="150" customHeight="1">
      <c r="A36" s="314" t="s">
        <v>413</v>
      </c>
      <c r="B36" s="315"/>
      <c r="C36" s="315"/>
      <c r="D36" s="315"/>
      <c r="E36" s="315"/>
      <c r="F36" s="315"/>
      <c r="G36" s="315"/>
      <c r="H36" s="315"/>
      <c r="I36" s="315"/>
      <c r="J36" s="315"/>
      <c r="K36" s="315"/>
      <c r="L36" s="315"/>
      <c r="M36" s="315"/>
      <c r="N36" s="315"/>
      <c r="O36" s="315"/>
      <c r="P36" s="315"/>
      <c r="Q36" s="315"/>
      <c r="R36" s="316"/>
      <c r="S36" s="111"/>
    </row>
    <row r="37" spans="1:19" ht="15.75" customHeight="1">
      <c r="A37" s="125" t="str">
        <f>"(Maximum 1200 Characters  / Actual = "&amp;LEN(A36)&amp;")"</f>
        <v>(Maximum 1200 Characters  / Actual = 81)</v>
      </c>
      <c r="B37" s="117"/>
      <c r="C37" s="117"/>
      <c r="D37" s="117"/>
      <c r="E37" s="118"/>
      <c r="F37" s="118"/>
      <c r="G37" s="118"/>
      <c r="H37" s="118"/>
      <c r="I37" s="118"/>
      <c r="J37" s="118"/>
      <c r="K37" s="118"/>
      <c r="L37" s="118"/>
      <c r="M37" s="118"/>
      <c r="N37" s="111"/>
      <c r="O37" s="118"/>
      <c r="P37" s="118"/>
      <c r="Q37" s="118"/>
      <c r="R37" s="120"/>
      <c r="S37" s="111"/>
    </row>
    <row r="38" spans="1:19" ht="15.75" hidden="1" customHeight="1">
      <c r="A38" s="111"/>
      <c r="B38" s="117"/>
      <c r="C38" s="117"/>
      <c r="D38" s="117"/>
      <c r="E38" s="118"/>
      <c r="F38" s="118"/>
      <c r="G38" s="118"/>
      <c r="H38" s="118"/>
      <c r="I38" s="118"/>
      <c r="J38" s="118"/>
      <c r="K38" s="118"/>
      <c r="L38" s="118"/>
      <c r="M38" s="118"/>
      <c r="N38" s="111"/>
      <c r="O38" s="118"/>
      <c r="P38" s="118"/>
      <c r="Q38" s="118"/>
      <c r="R38" s="120"/>
      <c r="S38" s="111"/>
    </row>
    <row r="39" spans="1:19" ht="30" hidden="1" customHeight="1">
      <c r="A39" s="111"/>
      <c r="B39" s="122" t="s">
        <v>116</v>
      </c>
      <c r="C39" s="304" t="s">
        <v>117</v>
      </c>
      <c r="D39" s="303"/>
      <c r="E39" s="303"/>
      <c r="F39" s="303"/>
      <c r="G39" s="303"/>
      <c r="H39" s="303"/>
      <c r="I39" s="303"/>
      <c r="J39" s="303"/>
      <c r="K39" s="303"/>
      <c r="L39" s="303"/>
      <c r="M39" s="303"/>
      <c r="N39" s="303"/>
      <c r="O39" s="303"/>
      <c r="P39" s="303"/>
      <c r="Q39" s="303"/>
      <c r="R39" s="303"/>
      <c r="S39" s="111"/>
    </row>
    <row r="40" spans="1:19" ht="9.75" hidden="1" customHeight="1">
      <c r="A40" s="111"/>
      <c r="B40" s="117"/>
      <c r="C40" s="117"/>
      <c r="D40" s="117"/>
      <c r="E40" s="118"/>
      <c r="F40" s="118"/>
      <c r="G40" s="118"/>
      <c r="H40" s="118"/>
      <c r="I40" s="118"/>
      <c r="J40" s="118"/>
      <c r="K40" s="118"/>
      <c r="L40" s="118"/>
      <c r="M40" s="118"/>
      <c r="N40" s="111"/>
      <c r="O40" s="118"/>
      <c r="P40" s="118"/>
      <c r="Q40" s="118"/>
      <c r="R40" s="120"/>
      <c r="S40" s="111"/>
    </row>
    <row r="41" spans="1:19" ht="150" hidden="1" customHeight="1">
      <c r="A41" s="329" t="s">
        <v>113</v>
      </c>
      <c r="B41" s="330"/>
      <c r="C41" s="330"/>
      <c r="D41" s="330"/>
      <c r="E41" s="330"/>
      <c r="F41" s="330"/>
      <c r="G41" s="330"/>
      <c r="H41" s="330"/>
      <c r="I41" s="330"/>
      <c r="J41" s="330"/>
      <c r="K41" s="330"/>
      <c r="L41" s="330"/>
      <c r="M41" s="330"/>
      <c r="N41" s="330"/>
      <c r="O41" s="330"/>
      <c r="P41" s="330"/>
      <c r="Q41" s="330"/>
      <c r="R41" s="331"/>
      <c r="S41" s="111"/>
    </row>
    <row r="42" spans="1:19" ht="15.75" hidden="1" customHeight="1">
      <c r="A42" s="125" t="str">
        <f>"(Maximum 1200 Characters  / Actual = "&amp;LEN(A41)&amp;")"</f>
        <v>(Maximum 1200 Characters  / Actual = 1195)</v>
      </c>
      <c r="B42" s="117"/>
      <c r="C42" s="117"/>
      <c r="D42" s="117"/>
      <c r="E42" s="118"/>
      <c r="F42" s="118"/>
      <c r="G42" s="118"/>
      <c r="H42" s="118"/>
      <c r="I42" s="118"/>
      <c r="J42" s="118"/>
      <c r="K42" s="118"/>
      <c r="L42" s="118"/>
      <c r="M42" s="118"/>
      <c r="N42" s="111"/>
      <c r="O42" s="118"/>
      <c r="P42" s="118"/>
      <c r="Q42" s="118"/>
      <c r="R42" s="120"/>
      <c r="S42" s="111"/>
    </row>
    <row r="43" spans="1:19" ht="15.75" customHeight="1">
      <c r="A43" s="111"/>
      <c r="B43" s="117"/>
      <c r="C43" s="117"/>
      <c r="D43" s="117"/>
      <c r="E43" s="118"/>
      <c r="F43" s="118"/>
      <c r="G43" s="118"/>
      <c r="H43" s="118"/>
      <c r="I43" s="118"/>
      <c r="J43" s="118"/>
      <c r="K43" s="118"/>
      <c r="L43" s="118"/>
      <c r="M43" s="118"/>
      <c r="N43" s="111"/>
      <c r="O43" s="118"/>
      <c r="P43" s="118"/>
      <c r="Q43" s="118"/>
      <c r="R43" s="120"/>
      <c r="S43" s="111"/>
    </row>
    <row r="44" spans="1:19" ht="15.75" customHeight="1">
      <c r="A44" s="121" t="s">
        <v>118</v>
      </c>
      <c r="B44" s="322" t="s">
        <v>119</v>
      </c>
      <c r="C44" s="303"/>
      <c r="D44" s="303"/>
      <c r="E44" s="303"/>
      <c r="F44" s="303"/>
      <c r="G44" s="303"/>
      <c r="H44" s="303"/>
      <c r="I44" s="303"/>
      <c r="J44" s="303"/>
      <c r="K44" s="303"/>
      <c r="L44" s="303"/>
      <c r="M44" s="303"/>
      <c r="N44" s="303"/>
      <c r="O44" s="303"/>
      <c r="P44" s="303"/>
      <c r="Q44" s="303"/>
      <c r="R44" s="303"/>
      <c r="S44" s="111"/>
    </row>
    <row r="45" spans="1:19" ht="49.5" customHeight="1">
      <c r="A45" s="111"/>
      <c r="B45" s="304" t="s">
        <v>265</v>
      </c>
      <c r="C45" s="303"/>
      <c r="D45" s="303"/>
      <c r="E45" s="303"/>
      <c r="F45" s="303"/>
      <c r="G45" s="303"/>
      <c r="H45" s="303"/>
      <c r="I45" s="303"/>
      <c r="J45" s="303"/>
      <c r="K45" s="303"/>
      <c r="L45" s="303"/>
      <c r="M45" s="303"/>
      <c r="N45" s="303"/>
      <c r="O45" s="303"/>
      <c r="P45" s="303"/>
      <c r="Q45" s="303"/>
      <c r="R45" s="303"/>
      <c r="S45" s="111"/>
    </row>
    <row r="46" spans="1:19" ht="15.75" customHeight="1">
      <c r="A46" s="111"/>
      <c r="B46" s="312" t="s">
        <v>89</v>
      </c>
      <c r="C46" s="303"/>
      <c r="D46" s="303"/>
      <c r="E46" s="303"/>
      <c r="F46" s="303"/>
      <c r="G46" s="303"/>
      <c r="H46" s="303"/>
      <c r="I46" s="303"/>
      <c r="J46" s="303"/>
      <c r="K46" s="303"/>
      <c r="L46" s="303"/>
      <c r="M46" s="303"/>
      <c r="N46" s="303"/>
      <c r="O46" s="303"/>
      <c r="P46" s="303"/>
      <c r="Q46" s="303"/>
      <c r="R46" s="303"/>
      <c r="S46" s="111"/>
    </row>
    <row r="47" spans="1:19" ht="15.75" customHeight="1">
      <c r="A47" s="111"/>
      <c r="B47" s="117"/>
      <c r="C47" s="117"/>
      <c r="D47" s="117"/>
      <c r="E47" s="118"/>
      <c r="F47" s="118"/>
      <c r="G47" s="118"/>
      <c r="H47" s="118"/>
      <c r="I47" s="118"/>
      <c r="J47" s="118"/>
      <c r="K47" s="118"/>
      <c r="L47" s="118"/>
      <c r="M47" s="118"/>
      <c r="N47" s="111"/>
      <c r="O47" s="118"/>
      <c r="P47" s="118"/>
      <c r="Q47" s="118"/>
      <c r="R47" s="120"/>
      <c r="S47" s="111"/>
    </row>
    <row r="48" spans="1:19" ht="31.5" customHeight="1">
      <c r="A48" s="111"/>
      <c r="B48" s="122" t="s">
        <v>120</v>
      </c>
      <c r="C48" s="304" t="s">
        <v>122</v>
      </c>
      <c r="D48" s="303"/>
      <c r="E48" s="303"/>
      <c r="F48" s="303"/>
      <c r="G48" s="303"/>
      <c r="H48" s="303"/>
      <c r="I48" s="303"/>
      <c r="J48" s="303"/>
      <c r="K48" s="303"/>
      <c r="L48" s="303"/>
      <c r="M48" s="303"/>
      <c r="N48" s="303"/>
      <c r="O48" s="303"/>
      <c r="P48" s="303"/>
      <c r="Q48" s="303"/>
      <c r="R48" s="303"/>
      <c r="S48" s="111"/>
    </row>
    <row r="49" spans="1:19" ht="15.75" customHeight="1">
      <c r="A49" s="111"/>
      <c r="B49" s="117"/>
      <c r="C49" s="117" t="s">
        <v>123</v>
      </c>
      <c r="D49" s="311" t="s">
        <v>124</v>
      </c>
      <c r="E49" s="303"/>
      <c r="F49" s="303"/>
      <c r="G49" s="303"/>
      <c r="H49" s="303"/>
      <c r="I49" s="303"/>
      <c r="J49" s="303"/>
      <c r="K49" s="303"/>
      <c r="L49" s="303"/>
      <c r="M49" s="303"/>
      <c r="N49" s="303"/>
      <c r="O49" s="303"/>
      <c r="P49" s="303"/>
      <c r="Q49" s="303"/>
      <c r="R49" s="303"/>
      <c r="S49" s="111"/>
    </row>
    <row r="50" spans="1:19" ht="15.75" customHeight="1" thickBot="1">
      <c r="A50" s="111"/>
      <c r="B50" s="117"/>
      <c r="C50" s="117"/>
      <c r="D50" s="324" t="s">
        <v>37</v>
      </c>
      <c r="E50" s="324"/>
      <c r="F50" s="118"/>
      <c r="G50" s="118"/>
      <c r="H50" s="118"/>
      <c r="I50" s="118"/>
      <c r="J50" s="118"/>
      <c r="K50" s="118"/>
      <c r="L50" s="118"/>
      <c r="M50" s="118"/>
      <c r="N50" s="111"/>
      <c r="O50" s="118"/>
      <c r="P50" s="118"/>
      <c r="Q50" s="118"/>
      <c r="R50" s="120"/>
      <c r="S50" s="111"/>
    </row>
    <row r="51" spans="1:19" ht="31.5" customHeight="1">
      <c r="A51" s="111"/>
      <c r="B51" s="117"/>
      <c r="C51" s="122" t="s">
        <v>125</v>
      </c>
      <c r="D51" s="323" t="s">
        <v>126</v>
      </c>
      <c r="E51" s="303"/>
      <c r="F51" s="303"/>
      <c r="G51" s="303"/>
      <c r="H51" s="303"/>
      <c r="I51" s="303"/>
      <c r="J51" s="303"/>
      <c r="K51" s="303"/>
      <c r="L51" s="303"/>
      <c r="M51" s="303"/>
      <c r="N51" s="303"/>
      <c r="O51" s="303"/>
      <c r="P51" s="303"/>
      <c r="Q51" s="303"/>
      <c r="R51" s="303"/>
      <c r="S51" s="111"/>
    </row>
    <row r="52" spans="1:19" ht="7.5" customHeight="1">
      <c r="A52" s="111"/>
      <c r="B52" s="117"/>
      <c r="C52" s="117"/>
      <c r="D52" s="317"/>
      <c r="E52" s="303"/>
      <c r="F52" s="118"/>
      <c r="G52" s="118"/>
      <c r="H52" s="118"/>
      <c r="I52" s="118"/>
      <c r="J52" s="118"/>
      <c r="K52" s="118"/>
      <c r="L52" s="118"/>
      <c r="M52" s="118"/>
      <c r="N52" s="111"/>
      <c r="O52" s="118"/>
      <c r="P52" s="118"/>
      <c r="Q52" s="118"/>
      <c r="R52" s="120"/>
      <c r="S52" s="111"/>
    </row>
    <row r="53" spans="1:19" ht="15.75" customHeight="1">
      <c r="A53" s="111"/>
      <c r="B53" s="117"/>
      <c r="C53" s="117"/>
      <c r="D53" s="317" t="s">
        <v>129</v>
      </c>
      <c r="E53" s="303"/>
      <c r="F53" s="318">
        <v>25</v>
      </c>
      <c r="G53" s="319"/>
      <c r="H53" s="126" t="s">
        <v>131</v>
      </c>
      <c r="I53" s="127" t="s">
        <v>133</v>
      </c>
      <c r="J53" s="320">
        <v>2.2000000000000002</v>
      </c>
      <c r="K53" s="319"/>
      <c r="L53" s="321" t="s">
        <v>135</v>
      </c>
      <c r="M53" s="303"/>
      <c r="N53" s="111"/>
      <c r="O53" s="118"/>
      <c r="P53" s="118"/>
      <c r="Q53" s="118"/>
      <c r="R53" s="120"/>
      <c r="S53" s="111"/>
    </row>
    <row r="54" spans="1:19" ht="15.75" customHeight="1">
      <c r="A54" s="111"/>
      <c r="B54" s="117"/>
      <c r="C54" s="117"/>
      <c r="D54" s="317" t="s">
        <v>129</v>
      </c>
      <c r="E54" s="303"/>
      <c r="F54" s="318">
        <v>50</v>
      </c>
      <c r="G54" s="319"/>
      <c r="H54" s="126" t="s">
        <v>131</v>
      </c>
      <c r="I54" s="127" t="s">
        <v>133</v>
      </c>
      <c r="J54" s="320">
        <v>2</v>
      </c>
      <c r="K54" s="319"/>
      <c r="L54" s="321" t="s">
        <v>135</v>
      </c>
      <c r="M54" s="303"/>
      <c r="N54" s="111"/>
      <c r="O54" s="118"/>
      <c r="P54" s="118"/>
      <c r="Q54" s="118"/>
      <c r="R54" s="120"/>
      <c r="S54" s="111"/>
    </row>
    <row r="55" spans="1:19" ht="15.75" customHeight="1">
      <c r="A55" s="111"/>
      <c r="B55" s="117"/>
      <c r="C55" s="117"/>
      <c r="D55" s="317" t="s">
        <v>129</v>
      </c>
      <c r="E55" s="303"/>
      <c r="F55" s="318">
        <v>90</v>
      </c>
      <c r="G55" s="319"/>
      <c r="H55" s="126" t="s">
        <v>131</v>
      </c>
      <c r="I55" s="127" t="s">
        <v>133</v>
      </c>
      <c r="J55" s="320">
        <v>1.8</v>
      </c>
      <c r="K55" s="319"/>
      <c r="L55" s="321" t="s">
        <v>135</v>
      </c>
      <c r="M55" s="303"/>
      <c r="N55" s="111"/>
      <c r="O55" s="118"/>
      <c r="P55" s="118"/>
      <c r="Q55" s="118"/>
      <c r="R55" s="120"/>
      <c r="S55" s="111"/>
    </row>
    <row r="56" spans="1:19" ht="15.75" customHeight="1">
      <c r="A56" s="111"/>
      <c r="B56" s="117"/>
      <c r="C56" s="117"/>
      <c r="D56" s="128"/>
      <c r="E56" s="128"/>
      <c r="F56" s="118"/>
      <c r="G56" s="118"/>
      <c r="H56" s="118"/>
      <c r="I56" s="118"/>
      <c r="J56" s="118"/>
      <c r="K56" s="118"/>
      <c r="L56" s="118"/>
      <c r="M56" s="118"/>
      <c r="N56" s="111"/>
      <c r="O56" s="118"/>
      <c r="P56" s="118"/>
      <c r="Q56" s="118"/>
      <c r="R56" s="120"/>
      <c r="S56" s="111"/>
    </row>
    <row r="57" spans="1:19" ht="15.75" customHeight="1">
      <c r="A57" s="111"/>
      <c r="B57" s="117"/>
      <c r="C57" s="117" t="s">
        <v>145</v>
      </c>
      <c r="D57" s="311" t="s">
        <v>146</v>
      </c>
      <c r="E57" s="303"/>
      <c r="F57" s="303"/>
      <c r="G57" s="303"/>
      <c r="H57" s="303"/>
      <c r="I57" s="303"/>
      <c r="J57" s="303"/>
      <c r="K57" s="303"/>
      <c r="L57" s="303"/>
      <c r="M57" s="303"/>
      <c r="N57" s="303"/>
      <c r="O57" s="303"/>
      <c r="P57" s="303"/>
      <c r="Q57" s="303"/>
      <c r="R57" s="303"/>
      <c r="S57" s="111"/>
    </row>
    <row r="58" spans="1:19" ht="9.75" hidden="1" customHeight="1">
      <c r="A58" s="111"/>
      <c r="B58" s="117"/>
      <c r="C58" s="117"/>
      <c r="D58" s="129"/>
      <c r="E58" s="129"/>
      <c r="F58" s="129"/>
      <c r="G58" s="129"/>
      <c r="H58" s="129"/>
      <c r="I58" s="129"/>
      <c r="J58" s="129"/>
      <c r="K58" s="129"/>
      <c r="L58" s="129"/>
      <c r="M58" s="129"/>
      <c r="N58" s="129"/>
      <c r="O58" s="129"/>
      <c r="P58" s="129"/>
      <c r="Q58" s="129"/>
      <c r="R58" s="129"/>
      <c r="S58" s="111"/>
    </row>
    <row r="59" spans="1:19" ht="150" customHeight="1">
      <c r="A59" s="314" t="s">
        <v>414</v>
      </c>
      <c r="B59" s="315"/>
      <c r="C59" s="315"/>
      <c r="D59" s="315"/>
      <c r="E59" s="315"/>
      <c r="F59" s="315"/>
      <c r="G59" s="315"/>
      <c r="H59" s="315"/>
      <c r="I59" s="315"/>
      <c r="J59" s="315"/>
      <c r="K59" s="315"/>
      <c r="L59" s="315"/>
      <c r="M59" s="315"/>
      <c r="N59" s="315"/>
      <c r="O59" s="315"/>
      <c r="P59" s="315"/>
      <c r="Q59" s="315"/>
      <c r="R59" s="316"/>
      <c r="S59" s="111"/>
    </row>
    <row r="60" spans="1:19" ht="15.75" customHeight="1">
      <c r="A60" s="125" t="str">
        <f>"(Maximum 1200 Characters  / Actual = "&amp;LEN(A59)&amp;")"</f>
        <v>(Maximum 1200 Characters  / Actual = 151)</v>
      </c>
      <c r="B60" s="117"/>
      <c r="C60" s="117"/>
      <c r="D60" s="117"/>
      <c r="E60" s="118"/>
      <c r="F60" s="118"/>
      <c r="G60" s="118"/>
      <c r="H60" s="118"/>
      <c r="I60" s="118"/>
      <c r="J60" s="118"/>
      <c r="K60" s="118"/>
      <c r="L60" s="118"/>
      <c r="M60" s="118"/>
      <c r="N60" s="111"/>
      <c r="O60" s="118"/>
      <c r="P60" s="118"/>
      <c r="Q60" s="118"/>
      <c r="R60" s="120"/>
      <c r="S60" s="111"/>
    </row>
    <row r="61" spans="1:19" ht="15.75" customHeight="1">
      <c r="A61" s="125"/>
      <c r="B61" s="117"/>
      <c r="C61" s="117"/>
      <c r="D61" s="117"/>
      <c r="E61" s="118"/>
      <c r="F61" s="118"/>
      <c r="G61" s="118"/>
      <c r="H61" s="118"/>
      <c r="I61" s="118"/>
      <c r="J61" s="118"/>
      <c r="K61" s="118"/>
      <c r="L61" s="118"/>
      <c r="M61" s="118"/>
      <c r="N61" s="111"/>
      <c r="O61" s="118"/>
      <c r="P61" s="118"/>
      <c r="Q61" s="118"/>
      <c r="R61" s="120"/>
      <c r="S61" s="111"/>
    </row>
    <row r="62" spans="1:19" ht="15.75" customHeight="1">
      <c r="A62" s="125"/>
      <c r="B62" s="117"/>
      <c r="C62" s="117" t="s">
        <v>266</v>
      </c>
      <c r="D62" s="311" t="s">
        <v>267</v>
      </c>
      <c r="E62" s="303"/>
      <c r="F62" s="303"/>
      <c r="G62" s="303"/>
      <c r="H62" s="303"/>
      <c r="I62" s="303"/>
      <c r="J62" s="303"/>
      <c r="K62" s="303"/>
      <c r="L62" s="303"/>
      <c r="M62" s="303"/>
      <c r="N62" s="303"/>
      <c r="O62" s="303"/>
      <c r="P62" s="303"/>
      <c r="Q62" s="303"/>
      <c r="R62" s="303"/>
      <c r="S62" s="111"/>
    </row>
    <row r="63" spans="1:19" ht="150" customHeight="1">
      <c r="A63" s="314" t="s">
        <v>415</v>
      </c>
      <c r="B63" s="315"/>
      <c r="C63" s="315"/>
      <c r="D63" s="315"/>
      <c r="E63" s="315"/>
      <c r="F63" s="315"/>
      <c r="G63" s="315"/>
      <c r="H63" s="315"/>
      <c r="I63" s="315"/>
      <c r="J63" s="315"/>
      <c r="K63" s="315"/>
      <c r="L63" s="315"/>
      <c r="M63" s="315"/>
      <c r="N63" s="315"/>
      <c r="O63" s="315"/>
      <c r="P63" s="315"/>
      <c r="Q63" s="315"/>
      <c r="R63" s="316"/>
      <c r="S63" s="111"/>
    </row>
    <row r="64" spans="1:19" ht="15.75" customHeight="1">
      <c r="A64" s="125" t="str">
        <f>"(Maximum 1200 Characters  / Actual = "&amp;LEN(A63)&amp;")"</f>
        <v>(Maximum 1200 Characters  / Actual = 196)</v>
      </c>
      <c r="B64" s="117"/>
      <c r="C64" s="117"/>
      <c r="D64" s="129"/>
      <c r="E64" s="129"/>
      <c r="F64" s="129"/>
      <c r="G64" s="129"/>
      <c r="H64" s="129"/>
      <c r="I64" s="129"/>
      <c r="J64" s="129"/>
      <c r="K64" s="129"/>
      <c r="L64" s="129"/>
      <c r="M64" s="129"/>
      <c r="N64" s="129"/>
      <c r="O64" s="129"/>
      <c r="P64" s="129"/>
      <c r="Q64" s="129"/>
      <c r="R64" s="129"/>
      <c r="S64" s="111"/>
    </row>
    <row r="65" spans="1:19" ht="15.75" customHeight="1">
      <c r="A65" s="125"/>
      <c r="B65" s="117"/>
      <c r="C65" s="117"/>
      <c r="D65" s="129"/>
      <c r="E65" s="129"/>
      <c r="F65" s="129"/>
      <c r="G65" s="129"/>
      <c r="H65" s="129"/>
      <c r="I65" s="129"/>
      <c r="J65" s="129"/>
      <c r="K65" s="129"/>
      <c r="L65" s="129"/>
      <c r="M65" s="129"/>
      <c r="N65" s="129"/>
      <c r="O65" s="129"/>
      <c r="P65" s="129"/>
      <c r="Q65" s="129"/>
      <c r="R65" s="129"/>
      <c r="S65" s="111"/>
    </row>
    <row r="66" spans="1:19" ht="48.75" customHeight="1">
      <c r="A66" s="111"/>
      <c r="B66" s="122" t="s">
        <v>153</v>
      </c>
      <c r="C66" s="304" t="s">
        <v>154</v>
      </c>
      <c r="D66" s="303"/>
      <c r="E66" s="303"/>
      <c r="F66" s="303"/>
      <c r="G66" s="303"/>
      <c r="H66" s="303"/>
      <c r="I66" s="303"/>
      <c r="J66" s="303"/>
      <c r="K66" s="303"/>
      <c r="L66" s="303"/>
      <c r="M66" s="303"/>
      <c r="N66" s="303"/>
      <c r="O66" s="303"/>
      <c r="P66" s="303"/>
      <c r="Q66" s="303"/>
      <c r="R66" s="303"/>
      <c r="S66" s="111"/>
    </row>
    <row r="67" spans="1:19" ht="9.75" hidden="1" customHeight="1">
      <c r="A67" s="111"/>
      <c r="B67" s="117"/>
      <c r="C67" s="117"/>
      <c r="D67" s="129"/>
      <c r="E67" s="129"/>
      <c r="F67" s="129"/>
      <c r="G67" s="129"/>
      <c r="H67" s="129"/>
      <c r="I67" s="129"/>
      <c r="J67" s="129"/>
      <c r="K67" s="129"/>
      <c r="L67" s="129"/>
      <c r="M67" s="129"/>
      <c r="N67" s="129"/>
      <c r="O67" s="129"/>
      <c r="P67" s="129"/>
      <c r="Q67" s="129"/>
      <c r="R67" s="129"/>
      <c r="S67" s="111"/>
    </row>
    <row r="68" spans="1:19" ht="150" customHeight="1">
      <c r="A68" s="314" t="s">
        <v>419</v>
      </c>
      <c r="B68" s="315"/>
      <c r="C68" s="315"/>
      <c r="D68" s="315"/>
      <c r="E68" s="315"/>
      <c r="F68" s="315"/>
      <c r="G68" s="315"/>
      <c r="H68" s="315"/>
      <c r="I68" s="315"/>
      <c r="J68" s="315"/>
      <c r="K68" s="315"/>
      <c r="L68" s="315"/>
      <c r="M68" s="315"/>
      <c r="N68" s="315"/>
      <c r="O68" s="315"/>
      <c r="P68" s="315"/>
      <c r="Q68" s="315"/>
      <c r="R68" s="316"/>
      <c r="S68" s="111"/>
    </row>
    <row r="69" spans="1:19" ht="15.75" customHeight="1">
      <c r="A69" s="125" t="str">
        <f>"(Maximum 1200 Characters  / Actual = "&amp;LEN(A68)&amp;")"</f>
        <v>(Maximum 1200 Characters  / Actual = 244)</v>
      </c>
      <c r="B69" s="117"/>
      <c r="C69" s="117"/>
      <c r="D69" s="117"/>
      <c r="E69" s="118"/>
      <c r="F69" s="118"/>
      <c r="G69" s="118"/>
      <c r="H69" s="118"/>
      <c r="I69" s="118"/>
      <c r="J69" s="118"/>
      <c r="K69" s="118"/>
      <c r="L69" s="118"/>
      <c r="M69" s="118"/>
      <c r="N69" s="111"/>
      <c r="O69" s="118"/>
      <c r="P69" s="118"/>
      <c r="Q69" s="118"/>
      <c r="R69" s="120"/>
      <c r="S69" s="111"/>
    </row>
    <row r="70" spans="1:19" ht="15.75" customHeight="1">
      <c r="A70" s="111"/>
      <c r="B70" s="117"/>
      <c r="C70" s="117"/>
      <c r="D70" s="129"/>
      <c r="E70" s="129"/>
      <c r="F70" s="129"/>
      <c r="G70" s="129"/>
      <c r="H70" s="129"/>
      <c r="I70" s="129"/>
      <c r="J70" s="129"/>
      <c r="K70" s="129"/>
      <c r="L70" s="129"/>
      <c r="M70" s="129"/>
      <c r="N70" s="129"/>
      <c r="O70" s="129"/>
      <c r="P70" s="129"/>
      <c r="Q70" s="129"/>
      <c r="R70" s="129"/>
      <c r="S70" s="111"/>
    </row>
    <row r="71" spans="1:19" ht="15.75" customHeight="1">
      <c r="A71" s="121" t="s">
        <v>157</v>
      </c>
      <c r="B71" s="322" t="s">
        <v>158</v>
      </c>
      <c r="C71" s="303"/>
      <c r="D71" s="303"/>
      <c r="E71" s="303"/>
      <c r="F71" s="303"/>
      <c r="G71" s="303"/>
      <c r="H71" s="303"/>
      <c r="I71" s="303"/>
      <c r="J71" s="303"/>
      <c r="K71" s="303"/>
      <c r="L71" s="303"/>
      <c r="M71" s="303"/>
      <c r="N71" s="303"/>
      <c r="O71" s="303"/>
      <c r="P71" s="303"/>
      <c r="Q71" s="303"/>
      <c r="R71" s="303"/>
      <c r="S71" s="111"/>
    </row>
    <row r="72" spans="1:19" ht="121.5" customHeight="1">
      <c r="A72" s="111"/>
      <c r="B72" s="304" t="s">
        <v>159</v>
      </c>
      <c r="C72" s="303"/>
      <c r="D72" s="303"/>
      <c r="E72" s="303"/>
      <c r="F72" s="303"/>
      <c r="G72" s="303"/>
      <c r="H72" s="303"/>
      <c r="I72" s="303"/>
      <c r="J72" s="303"/>
      <c r="K72" s="303"/>
      <c r="L72" s="303"/>
      <c r="M72" s="303"/>
      <c r="N72" s="303"/>
      <c r="O72" s="303"/>
      <c r="P72" s="303"/>
      <c r="Q72" s="303"/>
      <c r="R72" s="303"/>
      <c r="S72" s="111"/>
    </row>
    <row r="73" spans="1:19" ht="15.75" customHeight="1">
      <c r="A73" s="111"/>
      <c r="B73" s="312" t="s">
        <v>89</v>
      </c>
      <c r="C73" s="303"/>
      <c r="D73" s="303"/>
      <c r="E73" s="303"/>
      <c r="F73" s="303"/>
      <c r="G73" s="303"/>
      <c r="H73" s="303"/>
      <c r="I73" s="303"/>
      <c r="J73" s="303"/>
      <c r="K73" s="303"/>
      <c r="L73" s="303"/>
      <c r="M73" s="303"/>
      <c r="N73" s="303"/>
      <c r="O73" s="303"/>
      <c r="P73" s="303"/>
      <c r="Q73" s="303"/>
      <c r="R73" s="303"/>
      <c r="S73" s="111"/>
    </row>
    <row r="74" spans="1:19" ht="15.75" customHeight="1">
      <c r="A74" s="111"/>
      <c r="B74" s="117"/>
      <c r="C74" s="117"/>
      <c r="D74" s="130"/>
      <c r="E74" s="118"/>
      <c r="F74" s="118"/>
      <c r="G74" s="118"/>
      <c r="H74" s="118"/>
      <c r="I74" s="118"/>
      <c r="J74" s="118"/>
      <c r="K74" s="118"/>
      <c r="L74" s="118"/>
      <c r="M74" s="118"/>
      <c r="N74" s="111"/>
      <c r="O74" s="118"/>
      <c r="P74" s="118"/>
      <c r="Q74" s="118"/>
      <c r="R74" s="120"/>
      <c r="S74" s="111"/>
    </row>
    <row r="75" spans="1:19" ht="60" customHeight="1">
      <c r="A75" s="111"/>
      <c r="B75" s="122" t="s">
        <v>160</v>
      </c>
      <c r="C75" s="304" t="s">
        <v>161</v>
      </c>
      <c r="D75" s="303"/>
      <c r="E75" s="303"/>
      <c r="F75" s="303"/>
      <c r="G75" s="303"/>
      <c r="H75" s="303"/>
      <c r="I75" s="303"/>
      <c r="J75" s="303"/>
      <c r="K75" s="303"/>
      <c r="L75" s="303"/>
      <c r="M75" s="303"/>
      <c r="N75" s="303"/>
      <c r="O75" s="303"/>
      <c r="P75" s="303"/>
      <c r="Q75" s="303"/>
      <c r="R75" s="303"/>
      <c r="S75" s="111"/>
    </row>
    <row r="76" spans="1:19" ht="15.75" hidden="1" customHeight="1">
      <c r="A76" s="111"/>
      <c r="B76" s="117"/>
      <c r="C76" s="327" t="s">
        <v>162</v>
      </c>
      <c r="D76" s="303"/>
      <c r="E76" s="303"/>
      <c r="F76" s="118"/>
      <c r="G76" s="118"/>
      <c r="H76" s="118"/>
      <c r="I76" s="118"/>
      <c r="J76" s="118"/>
      <c r="K76" s="118"/>
      <c r="L76" s="118"/>
      <c r="M76" s="118"/>
      <c r="N76" s="111"/>
      <c r="O76" s="118"/>
      <c r="P76" s="118"/>
      <c r="Q76" s="118"/>
      <c r="R76" s="120"/>
      <c r="S76" s="111"/>
    </row>
    <row r="77" spans="1:19" ht="9.75" hidden="1" customHeight="1">
      <c r="A77" s="111"/>
      <c r="B77" s="117"/>
      <c r="C77" s="117"/>
      <c r="D77" s="130"/>
      <c r="E77" s="118"/>
      <c r="F77" s="118"/>
      <c r="G77" s="118"/>
      <c r="H77" s="118"/>
      <c r="I77" s="118"/>
      <c r="J77" s="118"/>
      <c r="K77" s="118"/>
      <c r="L77" s="118"/>
      <c r="M77" s="118"/>
      <c r="N77" s="111"/>
      <c r="O77" s="118"/>
      <c r="P77" s="118"/>
      <c r="Q77" s="118"/>
      <c r="R77" s="120"/>
      <c r="S77" s="111"/>
    </row>
    <row r="78" spans="1:19" ht="150" customHeight="1">
      <c r="A78" s="314" t="s">
        <v>416</v>
      </c>
      <c r="B78" s="315"/>
      <c r="C78" s="315"/>
      <c r="D78" s="315"/>
      <c r="E78" s="315"/>
      <c r="F78" s="315"/>
      <c r="G78" s="315"/>
      <c r="H78" s="315"/>
      <c r="I78" s="315"/>
      <c r="J78" s="315"/>
      <c r="K78" s="315"/>
      <c r="L78" s="315"/>
      <c r="M78" s="315"/>
      <c r="N78" s="315"/>
      <c r="O78" s="315"/>
      <c r="P78" s="315"/>
      <c r="Q78" s="315"/>
      <c r="R78" s="316"/>
      <c r="S78" s="111"/>
    </row>
    <row r="79" spans="1:19" ht="15.75" customHeight="1">
      <c r="A79" s="125" t="str">
        <f>"(Maximum 1200 Characters  / Actual = "&amp;LEN(A78)&amp;")"</f>
        <v>(Maximum 1200 Characters  / Actual = 148)</v>
      </c>
      <c r="B79" s="117"/>
      <c r="C79" s="117"/>
      <c r="D79" s="117"/>
      <c r="E79" s="118"/>
      <c r="F79" s="118"/>
      <c r="G79" s="118"/>
      <c r="H79" s="118"/>
      <c r="I79" s="118"/>
      <c r="J79" s="118"/>
      <c r="K79" s="118"/>
      <c r="L79" s="118"/>
      <c r="M79" s="118"/>
      <c r="N79" s="111"/>
      <c r="O79" s="118"/>
      <c r="P79" s="118"/>
      <c r="Q79" s="118"/>
      <c r="R79" s="120"/>
      <c r="S79" s="111"/>
    </row>
    <row r="80" spans="1:19" ht="15.75" customHeight="1">
      <c r="A80" s="111"/>
      <c r="B80" s="117"/>
      <c r="C80" s="117"/>
      <c r="D80" s="130"/>
      <c r="E80" s="118"/>
      <c r="F80" s="118"/>
      <c r="G80" s="118"/>
      <c r="H80" s="118"/>
      <c r="I80" s="118"/>
      <c r="J80" s="118"/>
      <c r="K80" s="118"/>
      <c r="L80" s="118"/>
      <c r="M80" s="118"/>
      <c r="N80" s="111"/>
      <c r="O80" s="118"/>
      <c r="P80" s="118"/>
      <c r="Q80" s="118"/>
      <c r="R80" s="120"/>
      <c r="S80" s="111"/>
    </row>
    <row r="81" spans="1:19" ht="15.75" customHeight="1">
      <c r="A81" s="111"/>
      <c r="B81" s="122" t="s">
        <v>171</v>
      </c>
      <c r="C81" s="304" t="s">
        <v>172</v>
      </c>
      <c r="D81" s="303"/>
      <c r="E81" s="303"/>
      <c r="F81" s="303"/>
      <c r="G81" s="303"/>
      <c r="H81" s="303"/>
      <c r="I81" s="303"/>
      <c r="J81" s="303"/>
      <c r="K81" s="303"/>
      <c r="L81" s="303"/>
      <c r="M81" s="303"/>
      <c r="N81" s="303"/>
      <c r="O81" s="303"/>
      <c r="P81" s="303"/>
      <c r="Q81" s="303"/>
      <c r="R81" s="303"/>
      <c r="S81" s="111"/>
    </row>
    <row r="82" spans="1:19" ht="9.75" hidden="1" customHeight="1">
      <c r="A82" s="111"/>
      <c r="B82" s="117"/>
      <c r="C82" s="117"/>
      <c r="D82" s="130"/>
      <c r="E82" s="118"/>
      <c r="F82" s="118"/>
      <c r="G82" s="118"/>
      <c r="H82" s="118"/>
      <c r="I82" s="118"/>
      <c r="J82" s="118"/>
      <c r="K82" s="118"/>
      <c r="L82" s="118"/>
      <c r="M82" s="118"/>
      <c r="N82" s="111"/>
      <c r="O82" s="118"/>
      <c r="P82" s="118"/>
      <c r="Q82" s="118"/>
      <c r="R82" s="120"/>
      <c r="S82" s="111"/>
    </row>
    <row r="83" spans="1:19" ht="150" customHeight="1">
      <c r="A83" s="314" t="s">
        <v>420</v>
      </c>
      <c r="B83" s="315"/>
      <c r="C83" s="315"/>
      <c r="D83" s="315"/>
      <c r="E83" s="315"/>
      <c r="F83" s="315"/>
      <c r="G83" s="315"/>
      <c r="H83" s="315"/>
      <c r="I83" s="315"/>
      <c r="J83" s="315"/>
      <c r="K83" s="315"/>
      <c r="L83" s="315"/>
      <c r="M83" s="315"/>
      <c r="N83" s="315"/>
      <c r="O83" s="315"/>
      <c r="P83" s="315"/>
      <c r="Q83" s="315"/>
      <c r="R83" s="316"/>
      <c r="S83" s="111"/>
    </row>
    <row r="84" spans="1:19" ht="15.75" customHeight="1">
      <c r="A84" s="125" t="str">
        <f>"(Maximum 1200 Characters  / Actual = "&amp;LEN(A83)&amp;")"</f>
        <v>(Maximum 1200 Characters  / Actual = 347)</v>
      </c>
      <c r="B84" s="117"/>
      <c r="C84" s="117"/>
      <c r="D84" s="117"/>
      <c r="E84" s="118"/>
      <c r="F84" s="118"/>
      <c r="G84" s="118"/>
      <c r="H84" s="118"/>
      <c r="I84" s="118"/>
      <c r="J84" s="118"/>
      <c r="K84" s="118"/>
      <c r="L84" s="118"/>
      <c r="M84" s="118"/>
      <c r="N84" s="111"/>
      <c r="O84" s="118"/>
      <c r="P84" s="118"/>
      <c r="Q84" s="118"/>
      <c r="R84" s="120"/>
      <c r="S84" s="111"/>
    </row>
    <row r="85" spans="1:19" ht="15.75" customHeight="1">
      <c r="A85" s="125"/>
      <c r="B85" s="117"/>
      <c r="C85" s="117"/>
      <c r="D85" s="117"/>
      <c r="E85" s="118"/>
      <c r="F85" s="118"/>
      <c r="G85" s="118"/>
      <c r="H85" s="118"/>
      <c r="I85" s="118"/>
      <c r="J85" s="118"/>
      <c r="K85" s="118"/>
      <c r="L85" s="118"/>
      <c r="M85" s="118"/>
      <c r="N85" s="111"/>
      <c r="O85" s="118"/>
      <c r="P85" s="118"/>
      <c r="Q85" s="118"/>
      <c r="R85" s="120"/>
      <c r="S85" s="111"/>
    </row>
    <row r="86" spans="1:19" ht="33" customHeight="1">
      <c r="A86" s="111"/>
      <c r="B86" s="122" t="s">
        <v>173</v>
      </c>
      <c r="C86" s="304" t="s">
        <v>174</v>
      </c>
      <c r="D86" s="303"/>
      <c r="E86" s="303"/>
      <c r="F86" s="303"/>
      <c r="G86" s="303"/>
      <c r="H86" s="303"/>
      <c r="I86" s="303"/>
      <c r="J86" s="303"/>
      <c r="K86" s="303"/>
      <c r="L86" s="303"/>
      <c r="M86" s="303"/>
      <c r="N86" s="303"/>
      <c r="O86" s="303"/>
      <c r="P86" s="303"/>
      <c r="Q86" s="303"/>
      <c r="R86" s="303"/>
      <c r="S86" s="111"/>
    </row>
    <row r="87" spans="1:19" ht="15.75" customHeight="1">
      <c r="A87" s="111"/>
      <c r="B87" s="117"/>
      <c r="C87" s="324" t="s">
        <v>262</v>
      </c>
      <c r="D87" s="326"/>
      <c r="E87" s="129"/>
      <c r="F87" s="129"/>
      <c r="G87" s="129"/>
      <c r="H87" s="129"/>
      <c r="I87" s="129"/>
      <c r="J87" s="129"/>
      <c r="K87" s="129"/>
      <c r="L87" s="129"/>
      <c r="M87" s="129"/>
      <c r="N87" s="129"/>
      <c r="O87" s="129"/>
      <c r="P87" s="129"/>
      <c r="Q87" s="129"/>
      <c r="R87" s="129"/>
      <c r="S87" s="111"/>
    </row>
    <row r="88" spans="1:19" ht="33" customHeight="1">
      <c r="A88" s="111"/>
      <c r="B88" s="122" t="s">
        <v>175</v>
      </c>
      <c r="C88" s="304" t="s">
        <v>176</v>
      </c>
      <c r="D88" s="303"/>
      <c r="E88" s="303"/>
      <c r="F88" s="303"/>
      <c r="G88" s="303"/>
      <c r="H88" s="303"/>
      <c r="I88" s="303"/>
      <c r="J88" s="303"/>
      <c r="K88" s="303"/>
      <c r="L88" s="303"/>
      <c r="M88" s="303"/>
      <c r="N88" s="303"/>
      <c r="O88" s="303"/>
      <c r="P88" s="303"/>
      <c r="Q88" s="303"/>
      <c r="R88" s="303"/>
      <c r="S88" s="111"/>
    </row>
    <row r="89" spans="1:19" ht="15.75" customHeight="1">
      <c r="A89" s="111"/>
      <c r="B89" s="117"/>
      <c r="C89" s="324" t="s">
        <v>262</v>
      </c>
      <c r="D89" s="326"/>
      <c r="E89" s="118"/>
      <c r="F89" s="118"/>
      <c r="G89" s="118"/>
      <c r="H89" s="118"/>
      <c r="I89" s="118"/>
      <c r="J89" s="118"/>
      <c r="K89" s="118"/>
      <c r="L89" s="118"/>
      <c r="M89" s="118"/>
      <c r="N89" s="111"/>
      <c r="O89" s="118"/>
      <c r="P89" s="118"/>
      <c r="Q89" s="118"/>
      <c r="R89" s="120"/>
      <c r="S89" s="111"/>
    </row>
    <row r="90" spans="1:19" ht="32.25" customHeight="1">
      <c r="A90" s="111"/>
      <c r="B90" s="122" t="s">
        <v>177</v>
      </c>
      <c r="C90" s="304" t="s">
        <v>178</v>
      </c>
      <c r="D90" s="303"/>
      <c r="E90" s="303"/>
      <c r="F90" s="303"/>
      <c r="G90" s="303"/>
      <c r="H90" s="303"/>
      <c r="I90" s="303"/>
      <c r="J90" s="303"/>
      <c r="K90" s="303"/>
      <c r="L90" s="303"/>
      <c r="M90" s="303"/>
      <c r="N90" s="303"/>
      <c r="O90" s="303"/>
      <c r="P90" s="303"/>
      <c r="Q90" s="303"/>
      <c r="R90" s="303"/>
      <c r="S90" s="111"/>
    </row>
    <row r="91" spans="1:19" ht="15.75" customHeight="1">
      <c r="A91" s="111"/>
      <c r="B91" s="117"/>
      <c r="C91" s="324" t="s">
        <v>262</v>
      </c>
      <c r="D91" s="326"/>
      <c r="E91" s="118"/>
      <c r="F91" s="118"/>
      <c r="G91" s="118"/>
      <c r="H91" s="118"/>
      <c r="I91" s="118"/>
      <c r="J91" s="118"/>
      <c r="K91" s="118"/>
      <c r="L91" s="118"/>
      <c r="M91" s="118"/>
      <c r="N91" s="111"/>
      <c r="O91" s="118"/>
      <c r="P91" s="118"/>
      <c r="Q91" s="118"/>
      <c r="R91" s="120"/>
      <c r="S91" s="111"/>
    </row>
    <row r="92" spans="1:19" ht="32.25" customHeight="1">
      <c r="A92" s="111"/>
      <c r="B92" s="122"/>
      <c r="C92" s="304" t="s">
        <v>179</v>
      </c>
      <c r="D92" s="303"/>
      <c r="E92" s="303"/>
      <c r="F92" s="303"/>
      <c r="G92" s="303"/>
      <c r="H92" s="303"/>
      <c r="I92" s="303"/>
      <c r="J92" s="303"/>
      <c r="K92" s="303"/>
      <c r="L92" s="303"/>
      <c r="M92" s="303"/>
      <c r="N92" s="303"/>
      <c r="O92" s="303"/>
      <c r="P92" s="303"/>
      <c r="Q92" s="303"/>
      <c r="R92" s="303"/>
      <c r="S92" s="111"/>
    </row>
    <row r="93" spans="1:19" ht="15.75" customHeight="1">
      <c r="A93" s="111"/>
      <c r="B93" s="117"/>
      <c r="C93" s="112"/>
      <c r="D93" s="332" t="s">
        <v>277</v>
      </c>
      <c r="E93" s="303"/>
      <c r="F93" s="303"/>
      <c r="G93" s="118"/>
      <c r="H93" s="118"/>
      <c r="I93" s="118"/>
      <c r="J93" s="118"/>
      <c r="K93" s="118"/>
      <c r="L93" s="118"/>
      <c r="M93" s="118"/>
      <c r="N93" s="111"/>
      <c r="O93" s="118"/>
      <c r="P93" s="118"/>
      <c r="Q93" s="118"/>
      <c r="R93" s="120"/>
      <c r="S93" s="111"/>
    </row>
    <row r="94" spans="1:19" ht="15.75" customHeight="1">
      <c r="A94" s="125"/>
      <c r="B94" s="117"/>
      <c r="C94" s="117"/>
      <c r="D94" s="117"/>
      <c r="E94" s="118"/>
      <c r="F94" s="118"/>
      <c r="G94" s="118"/>
      <c r="H94" s="118"/>
      <c r="I94" s="118"/>
      <c r="J94" s="118"/>
      <c r="K94" s="118"/>
      <c r="L94" s="118"/>
      <c r="M94" s="118"/>
      <c r="N94" s="111"/>
      <c r="O94" s="118"/>
      <c r="P94" s="118"/>
      <c r="Q94" s="118"/>
      <c r="R94" s="120"/>
      <c r="S94" s="111"/>
    </row>
    <row r="95" spans="1:19" ht="15.75" customHeight="1">
      <c r="A95" s="121" t="s">
        <v>180</v>
      </c>
      <c r="B95" s="322" t="s">
        <v>181</v>
      </c>
      <c r="C95" s="303"/>
      <c r="D95" s="303"/>
      <c r="E95" s="303"/>
      <c r="F95" s="303"/>
      <c r="G95" s="303"/>
      <c r="H95" s="303"/>
      <c r="I95" s="303"/>
      <c r="J95" s="303"/>
      <c r="K95" s="303"/>
      <c r="L95" s="303"/>
      <c r="M95" s="303"/>
      <c r="N95" s="303"/>
      <c r="O95" s="303"/>
      <c r="P95" s="303"/>
      <c r="Q95" s="303"/>
      <c r="R95" s="303"/>
      <c r="S95" s="111"/>
    </row>
    <row r="96" spans="1:19" ht="47.1" customHeight="1">
      <c r="A96" s="111"/>
      <c r="B96" s="304" t="s">
        <v>182</v>
      </c>
      <c r="C96" s="303"/>
      <c r="D96" s="303"/>
      <c r="E96" s="303"/>
      <c r="F96" s="303"/>
      <c r="G96" s="303"/>
      <c r="H96" s="303"/>
      <c r="I96" s="303"/>
      <c r="J96" s="303"/>
      <c r="K96" s="303"/>
      <c r="L96" s="303"/>
      <c r="M96" s="303"/>
      <c r="N96" s="303"/>
      <c r="O96" s="303"/>
      <c r="P96" s="303"/>
      <c r="Q96" s="303"/>
      <c r="R96" s="303"/>
      <c r="S96" s="111"/>
    </row>
    <row r="97" spans="1:19" ht="15.75" customHeight="1">
      <c r="A97" s="111"/>
      <c r="B97" s="312" t="s">
        <v>279</v>
      </c>
      <c r="C97" s="303"/>
      <c r="D97" s="303"/>
      <c r="E97" s="303"/>
      <c r="F97" s="303"/>
      <c r="G97" s="303"/>
      <c r="H97" s="303"/>
      <c r="I97" s="303"/>
      <c r="J97" s="303"/>
      <c r="K97" s="303"/>
      <c r="L97" s="303"/>
      <c r="M97" s="303"/>
      <c r="N97" s="303"/>
      <c r="O97" s="303"/>
      <c r="P97" s="303"/>
      <c r="Q97" s="303"/>
      <c r="R97" s="303"/>
      <c r="S97" s="111"/>
    </row>
    <row r="98" spans="1:19" ht="15.75" customHeight="1">
      <c r="A98" s="111"/>
      <c r="B98" s="117"/>
      <c r="C98" s="117"/>
      <c r="D98" s="130"/>
      <c r="E98" s="118"/>
      <c r="F98" s="118"/>
      <c r="G98" s="118"/>
      <c r="H98" s="118"/>
      <c r="I98" s="118"/>
      <c r="J98" s="118"/>
      <c r="K98" s="118"/>
      <c r="L98" s="118"/>
      <c r="M98" s="118"/>
      <c r="N98" s="111"/>
      <c r="O98" s="118"/>
      <c r="P98" s="118"/>
      <c r="Q98" s="118"/>
      <c r="R98" s="120"/>
      <c r="S98" s="111"/>
    </row>
    <row r="99" spans="1:19" ht="15.75" customHeight="1" thickBot="1">
      <c r="A99" s="111"/>
      <c r="B99" s="122" t="s">
        <v>183</v>
      </c>
      <c r="C99" s="328" t="s">
        <v>184</v>
      </c>
      <c r="D99" s="328"/>
      <c r="E99" s="328"/>
      <c r="F99" s="328"/>
      <c r="G99" s="328"/>
      <c r="H99" s="328"/>
      <c r="I99" s="328"/>
      <c r="J99" s="328"/>
      <c r="K99" s="328"/>
      <c r="L99" s="325">
        <v>43983</v>
      </c>
      <c r="M99" s="326"/>
      <c r="N99" s="131"/>
      <c r="O99" s="131"/>
      <c r="P99" s="131"/>
      <c r="Q99" s="131"/>
      <c r="R99" s="131"/>
      <c r="S99" s="111"/>
    </row>
    <row r="100" spans="1:19" ht="4.5" customHeight="1">
      <c r="A100" s="111"/>
      <c r="B100" s="117"/>
      <c r="C100" s="117"/>
      <c r="D100" s="130"/>
      <c r="E100" s="118"/>
      <c r="F100" s="118"/>
      <c r="G100" s="118"/>
      <c r="H100" s="118"/>
      <c r="I100" s="118"/>
      <c r="J100" s="118"/>
      <c r="K100" s="118"/>
      <c r="L100" s="118"/>
      <c r="M100" s="118"/>
      <c r="N100" s="111"/>
      <c r="O100" s="118"/>
      <c r="P100" s="118"/>
      <c r="Q100" s="118"/>
      <c r="R100" s="120"/>
      <c r="S100" s="111"/>
    </row>
    <row r="101" spans="1:19" ht="15.75" customHeight="1">
      <c r="A101" s="111"/>
      <c r="B101" s="122" t="s">
        <v>278</v>
      </c>
      <c r="C101" s="328" t="s">
        <v>185</v>
      </c>
      <c r="D101" s="303"/>
      <c r="E101" s="303"/>
      <c r="F101" s="303"/>
      <c r="G101" s="303"/>
      <c r="H101" s="303"/>
      <c r="I101" s="303"/>
      <c r="J101" s="303"/>
      <c r="K101" s="303"/>
      <c r="L101" s="325">
        <v>44835</v>
      </c>
      <c r="M101" s="326"/>
      <c r="N101" s="111"/>
      <c r="O101" s="118"/>
      <c r="P101" s="118"/>
      <c r="Q101" s="118"/>
      <c r="R101" s="120"/>
      <c r="S101" s="111"/>
    </row>
    <row r="102" spans="1:19" ht="31.5" customHeight="1">
      <c r="A102" s="111"/>
      <c r="B102" s="117"/>
      <c r="C102" s="323" t="s">
        <v>186</v>
      </c>
      <c r="D102" s="305"/>
      <c r="E102" s="305"/>
      <c r="F102" s="305"/>
      <c r="G102" s="305"/>
      <c r="H102" s="305"/>
      <c r="I102" s="305"/>
      <c r="J102" s="305"/>
      <c r="K102" s="305"/>
      <c r="L102" s="305"/>
      <c r="M102" s="305"/>
      <c r="N102" s="305"/>
      <c r="O102" s="305"/>
      <c r="P102" s="305"/>
      <c r="Q102" s="305"/>
      <c r="R102" s="305"/>
      <c r="S102" s="111"/>
    </row>
    <row r="103" spans="1:19" ht="4.5" customHeight="1">
      <c r="A103" s="111"/>
      <c r="B103" s="117"/>
      <c r="C103" s="117"/>
      <c r="D103" s="130"/>
      <c r="E103" s="118"/>
      <c r="F103" s="118"/>
      <c r="G103" s="118"/>
      <c r="H103" s="118"/>
      <c r="I103" s="118"/>
      <c r="J103" s="118"/>
      <c r="K103" s="118"/>
      <c r="L103" s="118"/>
      <c r="M103" s="118"/>
      <c r="N103" s="111"/>
      <c r="O103" s="118"/>
      <c r="P103" s="118"/>
      <c r="Q103" s="118"/>
      <c r="R103" s="120"/>
      <c r="S103" s="111"/>
    </row>
    <row r="104" spans="1:19" ht="31.5" customHeight="1">
      <c r="A104" s="111"/>
      <c r="B104" s="122" t="s">
        <v>187</v>
      </c>
      <c r="C104" s="304" t="s">
        <v>188</v>
      </c>
      <c r="D104" s="303"/>
      <c r="E104" s="303"/>
      <c r="F104" s="303"/>
      <c r="G104" s="303"/>
      <c r="H104" s="303"/>
      <c r="I104" s="303"/>
      <c r="J104" s="303"/>
      <c r="K104" s="303"/>
      <c r="L104" s="303"/>
      <c r="M104" s="303"/>
      <c r="N104" s="303"/>
      <c r="O104" s="303"/>
      <c r="P104" s="303"/>
      <c r="Q104" s="303"/>
      <c r="R104" s="303"/>
      <c r="S104" s="111"/>
    </row>
    <row r="105" spans="1:19" ht="9.75" hidden="1" customHeight="1">
      <c r="A105" s="111"/>
      <c r="B105" s="117"/>
      <c r="C105" s="117"/>
      <c r="D105" s="130"/>
      <c r="E105" s="118"/>
      <c r="F105" s="118"/>
      <c r="G105" s="118"/>
      <c r="H105" s="118"/>
      <c r="I105" s="118"/>
      <c r="J105" s="118"/>
      <c r="K105" s="118"/>
      <c r="L105" s="118"/>
      <c r="M105" s="118"/>
      <c r="N105" s="111"/>
      <c r="O105" s="118"/>
      <c r="P105" s="118"/>
      <c r="Q105" s="118"/>
      <c r="R105" s="120"/>
      <c r="S105" s="111"/>
    </row>
    <row r="106" spans="1:19" ht="150" customHeight="1">
      <c r="A106" s="314"/>
      <c r="B106" s="315"/>
      <c r="C106" s="315"/>
      <c r="D106" s="315"/>
      <c r="E106" s="315"/>
      <c r="F106" s="315"/>
      <c r="G106" s="315"/>
      <c r="H106" s="315"/>
      <c r="I106" s="315"/>
      <c r="J106" s="315"/>
      <c r="K106" s="315"/>
      <c r="L106" s="315"/>
      <c r="M106" s="315"/>
      <c r="N106" s="315"/>
      <c r="O106" s="315"/>
      <c r="P106" s="315"/>
      <c r="Q106" s="315"/>
      <c r="R106" s="316"/>
      <c r="S106" s="111"/>
    </row>
    <row r="107" spans="1:19" ht="15.75" customHeight="1">
      <c r="A107" s="125" t="str">
        <f>"(Maximum 1200 Characters  / Actual = "&amp;LEN(A106)&amp;")"</f>
        <v>(Maximum 1200 Characters  / Actual = 0)</v>
      </c>
      <c r="B107" s="117"/>
      <c r="C107" s="117"/>
      <c r="D107" s="117"/>
      <c r="E107" s="118"/>
      <c r="F107" s="118"/>
      <c r="G107" s="118"/>
      <c r="H107" s="118"/>
      <c r="I107" s="118"/>
      <c r="J107" s="118"/>
      <c r="K107" s="118"/>
      <c r="L107" s="118"/>
      <c r="M107" s="118"/>
      <c r="N107" s="111"/>
      <c r="O107" s="118"/>
      <c r="P107" s="118"/>
      <c r="Q107" s="118"/>
      <c r="R107" s="120"/>
      <c r="S107" s="111"/>
    </row>
    <row r="108" spans="1:19" ht="15.75" customHeight="1">
      <c r="A108" s="111"/>
      <c r="B108" s="117"/>
      <c r="C108" s="117"/>
      <c r="D108" s="130"/>
      <c r="E108" s="118"/>
      <c r="F108" s="118"/>
      <c r="G108" s="118"/>
      <c r="H108" s="118"/>
      <c r="I108" s="118"/>
      <c r="J108" s="118"/>
      <c r="K108" s="118"/>
      <c r="L108" s="118"/>
      <c r="M108" s="118"/>
      <c r="N108" s="111"/>
      <c r="O108" s="118"/>
      <c r="P108" s="118"/>
      <c r="Q108" s="118"/>
      <c r="R108" s="120"/>
      <c r="S108" s="111"/>
    </row>
    <row r="109" spans="1:19" ht="15.75" customHeight="1">
      <c r="A109" s="121" t="s">
        <v>189</v>
      </c>
      <c r="B109" s="322" t="s">
        <v>190</v>
      </c>
      <c r="C109" s="303"/>
      <c r="D109" s="303"/>
      <c r="E109" s="303"/>
      <c r="F109" s="303"/>
      <c r="G109" s="303"/>
      <c r="H109" s="303"/>
      <c r="I109" s="303"/>
      <c r="J109" s="303"/>
      <c r="K109" s="303"/>
      <c r="L109" s="303"/>
      <c r="M109" s="303"/>
      <c r="N109" s="303"/>
      <c r="O109" s="303"/>
      <c r="P109" s="303"/>
      <c r="Q109" s="303"/>
      <c r="R109" s="303"/>
      <c r="S109" s="111"/>
    </row>
    <row r="110" spans="1:19" ht="47.25" customHeight="1">
      <c r="A110" s="111"/>
      <c r="B110" s="304" t="s">
        <v>191</v>
      </c>
      <c r="C110" s="303"/>
      <c r="D110" s="303"/>
      <c r="E110" s="303"/>
      <c r="F110" s="303"/>
      <c r="G110" s="303"/>
      <c r="H110" s="303"/>
      <c r="I110" s="303"/>
      <c r="J110" s="303"/>
      <c r="K110" s="303"/>
      <c r="L110" s="303"/>
      <c r="M110" s="303"/>
      <c r="N110" s="303"/>
      <c r="O110" s="303"/>
      <c r="P110" s="303"/>
      <c r="Q110" s="303"/>
      <c r="R110" s="303"/>
      <c r="S110" s="111"/>
    </row>
    <row r="111" spans="1:19" ht="15.75" customHeight="1">
      <c r="A111" s="111"/>
      <c r="B111" s="312" t="s">
        <v>279</v>
      </c>
      <c r="C111" s="303"/>
      <c r="D111" s="303"/>
      <c r="E111" s="303"/>
      <c r="F111" s="303"/>
      <c r="G111" s="303"/>
      <c r="H111" s="303"/>
      <c r="I111" s="303"/>
      <c r="J111" s="303"/>
      <c r="K111" s="303"/>
      <c r="L111" s="303"/>
      <c r="M111" s="303"/>
      <c r="N111" s="303"/>
      <c r="O111" s="303"/>
      <c r="P111" s="303"/>
      <c r="Q111" s="303"/>
      <c r="R111" s="303"/>
      <c r="S111" s="111"/>
    </row>
    <row r="112" spans="1:19" ht="9.75" customHeight="1">
      <c r="A112" s="111"/>
      <c r="B112" s="117"/>
      <c r="C112" s="117"/>
      <c r="D112" s="130"/>
      <c r="E112" s="118"/>
      <c r="F112" s="118"/>
      <c r="G112" s="118"/>
      <c r="H112" s="118"/>
      <c r="I112" s="118"/>
      <c r="J112" s="118"/>
      <c r="K112" s="118"/>
      <c r="L112" s="118"/>
      <c r="M112" s="118"/>
      <c r="N112" s="111"/>
      <c r="O112" s="118"/>
      <c r="P112" s="118"/>
      <c r="Q112" s="118"/>
      <c r="R112" s="120"/>
      <c r="S112" s="111"/>
    </row>
    <row r="113" spans="1:19" ht="31.5" customHeight="1">
      <c r="A113" s="111"/>
      <c r="B113" s="122" t="s">
        <v>192</v>
      </c>
      <c r="C113" s="304" t="s">
        <v>193</v>
      </c>
      <c r="D113" s="303"/>
      <c r="E113" s="303"/>
      <c r="F113" s="303"/>
      <c r="G113" s="303"/>
      <c r="H113" s="303"/>
      <c r="I113" s="303"/>
      <c r="J113" s="303"/>
      <c r="K113" s="303"/>
      <c r="L113" s="303"/>
      <c r="M113" s="303"/>
      <c r="N113" s="303"/>
      <c r="O113" s="303"/>
      <c r="P113" s="303"/>
      <c r="Q113" s="303"/>
      <c r="R113" s="303"/>
      <c r="S113" s="111"/>
    </row>
    <row r="114" spans="1:19" ht="9.75" hidden="1" customHeight="1">
      <c r="A114" s="111"/>
      <c r="B114" s="117"/>
      <c r="C114" s="117"/>
      <c r="D114" s="130"/>
      <c r="E114" s="118"/>
      <c r="F114" s="118"/>
      <c r="G114" s="118"/>
      <c r="H114" s="118"/>
      <c r="I114" s="118"/>
      <c r="J114" s="118"/>
      <c r="K114" s="118"/>
      <c r="L114" s="118"/>
      <c r="M114" s="118"/>
      <c r="N114" s="111"/>
      <c r="O114" s="118"/>
      <c r="P114" s="118"/>
      <c r="Q114" s="118"/>
      <c r="R114" s="120"/>
      <c r="S114" s="111"/>
    </row>
    <row r="115" spans="1:19" ht="150" customHeight="1">
      <c r="A115" s="314" t="s">
        <v>417</v>
      </c>
      <c r="B115" s="315"/>
      <c r="C115" s="315"/>
      <c r="D115" s="315"/>
      <c r="E115" s="315"/>
      <c r="F115" s="315"/>
      <c r="G115" s="315"/>
      <c r="H115" s="315"/>
      <c r="I115" s="315"/>
      <c r="J115" s="315"/>
      <c r="K115" s="315"/>
      <c r="L115" s="315"/>
      <c r="M115" s="315"/>
      <c r="N115" s="315"/>
      <c r="O115" s="315"/>
      <c r="P115" s="315"/>
      <c r="Q115" s="315"/>
      <c r="R115" s="316"/>
      <c r="S115" s="111"/>
    </row>
    <row r="116" spans="1:19" ht="15.75" customHeight="1">
      <c r="A116" s="125" t="str">
        <f>"(Maximum 1200 Characters  / Actual = "&amp;LEN(A115)&amp;")"</f>
        <v>(Maximum 1200 Characters  / Actual = 471)</v>
      </c>
      <c r="B116" s="117"/>
      <c r="C116" s="117"/>
      <c r="D116" s="117"/>
      <c r="E116" s="118"/>
      <c r="F116" s="118"/>
      <c r="G116" s="118"/>
      <c r="H116" s="118"/>
      <c r="I116" s="118"/>
      <c r="J116" s="118"/>
      <c r="K116" s="118"/>
      <c r="L116" s="118"/>
      <c r="M116" s="118"/>
      <c r="N116" s="111"/>
      <c r="O116" s="118"/>
      <c r="P116" s="118"/>
      <c r="Q116" s="118"/>
      <c r="R116" s="120"/>
      <c r="S116" s="111"/>
    </row>
    <row r="117" spans="1:19" ht="15.75" customHeight="1">
      <c r="A117" s="111"/>
      <c r="B117" s="117"/>
      <c r="C117" s="117"/>
      <c r="D117" s="130"/>
      <c r="E117" s="118"/>
      <c r="F117" s="118"/>
      <c r="G117" s="118"/>
      <c r="H117" s="118"/>
      <c r="I117" s="118"/>
      <c r="J117" s="118"/>
      <c r="K117" s="118"/>
      <c r="L117" s="118"/>
      <c r="M117" s="118"/>
      <c r="N117" s="111"/>
      <c r="O117" s="118"/>
      <c r="P117" s="118"/>
      <c r="Q117" s="118"/>
      <c r="R117" s="120"/>
      <c r="S117" s="111"/>
    </row>
    <row r="118" spans="1:19" ht="48" customHeight="1">
      <c r="A118" s="111"/>
      <c r="B118" s="122" t="s">
        <v>194</v>
      </c>
      <c r="C118" s="304" t="s">
        <v>195</v>
      </c>
      <c r="D118" s="303"/>
      <c r="E118" s="303"/>
      <c r="F118" s="303"/>
      <c r="G118" s="303"/>
      <c r="H118" s="303"/>
      <c r="I118" s="303"/>
      <c r="J118" s="303"/>
      <c r="K118" s="303"/>
      <c r="L118" s="303"/>
      <c r="M118" s="303"/>
      <c r="N118" s="303"/>
      <c r="O118" s="303"/>
      <c r="P118" s="303"/>
      <c r="Q118" s="303"/>
      <c r="R118" s="303"/>
      <c r="S118" s="111"/>
    </row>
    <row r="119" spans="1:19" ht="9.75" hidden="1" customHeight="1">
      <c r="A119" s="111"/>
      <c r="B119" s="117"/>
      <c r="C119" s="117"/>
      <c r="D119" s="130"/>
      <c r="E119" s="118"/>
      <c r="F119" s="118"/>
      <c r="G119" s="118"/>
      <c r="H119" s="118"/>
      <c r="I119" s="118"/>
      <c r="J119" s="118"/>
      <c r="K119" s="118"/>
      <c r="L119" s="118"/>
      <c r="M119" s="118"/>
      <c r="N119" s="111"/>
      <c r="O119" s="118"/>
      <c r="P119" s="118"/>
      <c r="Q119" s="118"/>
      <c r="R119" s="120"/>
      <c r="S119" s="111"/>
    </row>
    <row r="120" spans="1:19" ht="150" customHeight="1">
      <c r="A120" s="314" t="s">
        <v>421</v>
      </c>
      <c r="B120" s="315"/>
      <c r="C120" s="315"/>
      <c r="D120" s="315"/>
      <c r="E120" s="315"/>
      <c r="F120" s="315"/>
      <c r="G120" s="315"/>
      <c r="H120" s="315"/>
      <c r="I120" s="315"/>
      <c r="J120" s="315"/>
      <c r="K120" s="315"/>
      <c r="L120" s="315"/>
      <c r="M120" s="315"/>
      <c r="N120" s="315"/>
      <c r="O120" s="315"/>
      <c r="P120" s="315"/>
      <c r="Q120" s="315"/>
      <c r="R120" s="316"/>
      <c r="S120" s="111"/>
    </row>
    <row r="121" spans="1:19" ht="15.75" customHeight="1">
      <c r="A121" s="125" t="str">
        <f>"(Maximum 1200 Characters  / Actual = "&amp;LEN(A120)&amp;")"</f>
        <v>(Maximum 1200 Characters  / Actual = 446)</v>
      </c>
      <c r="B121" s="117"/>
      <c r="C121" s="117"/>
      <c r="D121" s="117"/>
      <c r="E121" s="118"/>
      <c r="F121" s="118"/>
      <c r="G121" s="118"/>
      <c r="H121" s="118"/>
      <c r="I121" s="118"/>
      <c r="J121" s="118"/>
      <c r="K121" s="118"/>
      <c r="L121" s="118"/>
      <c r="M121" s="118"/>
      <c r="N121" s="111"/>
      <c r="O121" s="118"/>
      <c r="P121" s="118"/>
      <c r="Q121" s="118"/>
      <c r="R121" s="120"/>
      <c r="S121" s="111"/>
    </row>
    <row r="122" spans="1:19" ht="15.75" customHeight="1">
      <c r="A122" s="111"/>
      <c r="B122" s="117"/>
      <c r="C122" s="117"/>
      <c r="D122" s="117"/>
      <c r="E122" s="118"/>
      <c r="F122" s="118"/>
      <c r="G122" s="118"/>
      <c r="H122" s="118"/>
      <c r="I122" s="118"/>
      <c r="J122" s="118"/>
      <c r="K122" s="118"/>
      <c r="L122" s="118"/>
      <c r="M122" s="118"/>
      <c r="N122" s="111"/>
      <c r="O122" s="118"/>
      <c r="P122" s="118"/>
      <c r="Q122" s="118"/>
      <c r="R122" s="120"/>
      <c r="S122" s="111"/>
    </row>
    <row r="123" spans="1:19" ht="31.5" customHeight="1">
      <c r="A123" s="111"/>
      <c r="B123" s="122" t="s">
        <v>196</v>
      </c>
      <c r="C123" s="304" t="s">
        <v>197</v>
      </c>
      <c r="D123" s="303"/>
      <c r="E123" s="303"/>
      <c r="F123" s="303"/>
      <c r="G123" s="303"/>
      <c r="H123" s="303"/>
      <c r="I123" s="303"/>
      <c r="J123" s="303"/>
      <c r="K123" s="303"/>
      <c r="L123" s="303"/>
      <c r="M123" s="303"/>
      <c r="N123" s="303"/>
      <c r="O123" s="303"/>
      <c r="P123" s="303"/>
      <c r="Q123" s="303"/>
      <c r="R123" s="303"/>
      <c r="S123" s="111"/>
    </row>
    <row r="124" spans="1:19" ht="9.75" hidden="1" customHeight="1">
      <c r="A124" s="111"/>
      <c r="B124" s="117"/>
      <c r="C124" s="117"/>
      <c r="D124" s="117"/>
      <c r="E124" s="118"/>
      <c r="F124" s="118"/>
      <c r="G124" s="118"/>
      <c r="H124" s="118"/>
      <c r="I124" s="118"/>
      <c r="J124" s="118"/>
      <c r="K124" s="118"/>
      <c r="L124" s="118"/>
      <c r="M124" s="118"/>
      <c r="N124" s="111"/>
      <c r="O124" s="118"/>
      <c r="P124" s="118"/>
      <c r="Q124" s="118"/>
      <c r="R124" s="120"/>
      <c r="S124" s="111"/>
    </row>
    <row r="125" spans="1:19" ht="150" customHeight="1">
      <c r="A125" s="314" t="s">
        <v>411</v>
      </c>
      <c r="B125" s="315"/>
      <c r="C125" s="315"/>
      <c r="D125" s="315"/>
      <c r="E125" s="315"/>
      <c r="F125" s="315"/>
      <c r="G125" s="315"/>
      <c r="H125" s="315"/>
      <c r="I125" s="315"/>
      <c r="J125" s="315"/>
      <c r="K125" s="315"/>
      <c r="L125" s="315"/>
      <c r="M125" s="315"/>
      <c r="N125" s="315"/>
      <c r="O125" s="315"/>
      <c r="P125" s="315"/>
      <c r="Q125" s="315"/>
      <c r="R125" s="316"/>
      <c r="S125" s="111"/>
    </row>
    <row r="126" spans="1:19" ht="15.75" customHeight="1">
      <c r="A126" s="125" t="str">
        <f>"(Maximum 1200 Characters  / Actual = "&amp;LEN(A125)&amp;")"</f>
        <v>(Maximum 1200 Characters  / Actual = 438)</v>
      </c>
      <c r="B126" s="117"/>
      <c r="C126" s="117"/>
      <c r="D126" s="117"/>
      <c r="E126" s="118"/>
      <c r="F126" s="118"/>
      <c r="G126" s="118"/>
      <c r="H126" s="118"/>
      <c r="I126" s="118"/>
      <c r="J126" s="118"/>
      <c r="K126" s="118"/>
      <c r="L126" s="118"/>
      <c r="M126" s="118"/>
      <c r="N126" s="111"/>
      <c r="O126" s="118"/>
      <c r="P126" s="118"/>
      <c r="Q126" s="118"/>
      <c r="R126" s="120"/>
      <c r="S126" s="111"/>
    </row>
    <row r="127" spans="1:19" ht="15.75" customHeight="1">
      <c r="A127" s="111"/>
      <c r="B127" s="117"/>
      <c r="C127" s="117"/>
      <c r="D127" s="117"/>
      <c r="E127" s="118"/>
      <c r="F127" s="118"/>
      <c r="G127" s="118"/>
      <c r="H127" s="118"/>
      <c r="I127" s="118"/>
      <c r="J127" s="118"/>
      <c r="K127" s="118"/>
      <c r="L127" s="118"/>
      <c r="M127" s="118"/>
      <c r="N127" s="111"/>
      <c r="O127" s="118"/>
      <c r="P127" s="118"/>
      <c r="Q127" s="118"/>
      <c r="R127" s="120"/>
      <c r="S127" s="111"/>
    </row>
    <row r="128" spans="1:19" ht="15.75" customHeight="1">
      <c r="A128" s="121" t="s">
        <v>198</v>
      </c>
      <c r="B128" s="322" t="s">
        <v>199</v>
      </c>
      <c r="C128" s="303"/>
      <c r="D128" s="303"/>
      <c r="E128" s="303"/>
      <c r="F128" s="303"/>
      <c r="G128" s="303"/>
      <c r="H128" s="303"/>
      <c r="I128" s="303"/>
      <c r="J128" s="303"/>
      <c r="K128" s="303"/>
      <c r="L128" s="303"/>
      <c r="M128" s="303"/>
      <c r="N128" s="303"/>
      <c r="O128" s="303"/>
      <c r="P128" s="303"/>
      <c r="Q128" s="303"/>
      <c r="R128" s="303"/>
      <c r="S128" s="111"/>
    </row>
    <row r="129" spans="1:19" ht="79.349999999999994" customHeight="1">
      <c r="A129" s="111"/>
      <c r="B129" s="304" t="s">
        <v>281</v>
      </c>
      <c r="C129" s="303"/>
      <c r="D129" s="303"/>
      <c r="E129" s="303"/>
      <c r="F129" s="303"/>
      <c r="G129" s="303"/>
      <c r="H129" s="303"/>
      <c r="I129" s="303"/>
      <c r="J129" s="303"/>
      <c r="K129" s="303"/>
      <c r="L129" s="303"/>
      <c r="M129" s="303"/>
      <c r="N129" s="303"/>
      <c r="O129" s="303"/>
      <c r="P129" s="303"/>
      <c r="Q129" s="303"/>
      <c r="R129" s="303"/>
      <c r="S129" s="111"/>
    </row>
    <row r="130" spans="1:19" ht="31.5" customHeight="1">
      <c r="A130" s="111"/>
      <c r="B130" s="335" t="s">
        <v>200</v>
      </c>
      <c r="C130" s="303"/>
      <c r="D130" s="303"/>
      <c r="E130" s="303"/>
      <c r="F130" s="303"/>
      <c r="G130" s="303"/>
      <c r="H130" s="303"/>
      <c r="I130" s="303"/>
      <c r="J130" s="303"/>
      <c r="K130" s="303"/>
      <c r="L130" s="303"/>
      <c r="M130" s="303"/>
      <c r="N130" s="303"/>
      <c r="O130" s="303"/>
      <c r="P130" s="303"/>
      <c r="Q130" s="303"/>
      <c r="R130" s="303"/>
      <c r="S130" s="111"/>
    </row>
    <row r="131" spans="1:19" ht="15.75" hidden="1" customHeight="1">
      <c r="A131" s="111"/>
      <c r="B131" s="117"/>
      <c r="C131" s="117"/>
      <c r="D131" s="117"/>
      <c r="E131" s="118"/>
      <c r="F131" s="118"/>
      <c r="G131" s="118"/>
      <c r="H131" s="118"/>
      <c r="I131" s="118"/>
      <c r="J131" s="118"/>
      <c r="K131" s="118"/>
      <c r="L131" s="118"/>
      <c r="M131" s="118"/>
      <c r="N131" s="111"/>
      <c r="O131" s="118"/>
      <c r="P131" s="118"/>
      <c r="Q131" s="118"/>
      <c r="R131" s="120"/>
      <c r="S131" s="111"/>
    </row>
    <row r="132" spans="1:19" s="155" customFormat="1" ht="15.75" customHeight="1">
      <c r="A132" s="158"/>
      <c r="B132" s="159"/>
      <c r="C132" s="159"/>
      <c r="D132" s="159"/>
      <c r="E132" s="118"/>
      <c r="F132" s="118"/>
      <c r="G132" s="118"/>
      <c r="H132" s="118"/>
      <c r="I132" s="118"/>
      <c r="J132" s="118"/>
      <c r="K132" s="118"/>
      <c r="L132" s="118"/>
      <c r="M132" s="118"/>
      <c r="N132" s="158"/>
      <c r="O132" s="118"/>
      <c r="P132" s="118"/>
      <c r="Q132" s="118"/>
      <c r="R132" s="120"/>
      <c r="S132" s="158"/>
    </row>
    <row r="133" spans="1:19" s="155" customFormat="1" ht="15.75" customHeight="1">
      <c r="A133" s="334" t="str">
        <f>Version</f>
        <v>Version 01.19.04</v>
      </c>
      <c r="B133" s="334"/>
      <c r="C133" s="334"/>
      <c r="D133" s="176"/>
      <c r="E133" s="177"/>
      <c r="F133" s="177"/>
      <c r="G133" s="177"/>
      <c r="H133" s="177"/>
      <c r="I133" s="177"/>
      <c r="J133" s="177"/>
      <c r="K133" s="177"/>
      <c r="L133" s="177"/>
      <c r="M133" s="177"/>
      <c r="N133" s="173"/>
      <c r="O133" s="177"/>
      <c r="P133" s="177"/>
      <c r="Q133" s="177"/>
      <c r="R133" s="178"/>
      <c r="S133" s="173"/>
    </row>
    <row r="134" spans="1:19" ht="17.100000000000001" customHeight="1" thickBot="1">
      <c r="A134" s="173"/>
      <c r="B134" s="173"/>
      <c r="C134" s="173"/>
      <c r="D134" s="173"/>
      <c r="E134" s="173"/>
      <c r="F134" s="173"/>
      <c r="G134" s="173"/>
      <c r="H134" s="173"/>
      <c r="I134" s="173"/>
      <c r="J134" s="173"/>
      <c r="K134" s="173"/>
      <c r="L134" s="173"/>
      <c r="M134" s="173"/>
      <c r="N134" s="173"/>
      <c r="O134" s="173"/>
      <c r="P134" s="173"/>
      <c r="Q134" s="173"/>
      <c r="R134" s="173"/>
      <c r="S134" s="173"/>
    </row>
    <row r="135" spans="1:19" ht="5.0999999999999996" customHeight="1" thickTop="1">
      <c r="A135" s="179"/>
      <c r="B135" s="179"/>
      <c r="C135" s="179"/>
      <c r="D135" s="179"/>
      <c r="E135" s="179"/>
      <c r="F135" s="179"/>
      <c r="G135" s="179"/>
      <c r="H135" s="179"/>
      <c r="I135" s="179"/>
      <c r="J135" s="179"/>
      <c r="K135" s="179"/>
      <c r="L135" s="179"/>
      <c r="M135" s="179"/>
      <c r="N135" s="179"/>
      <c r="O135" s="179"/>
      <c r="P135" s="179"/>
      <c r="Q135" s="179"/>
      <c r="R135" s="179"/>
      <c r="S135" s="179"/>
    </row>
    <row r="136" spans="1:19" ht="15.75" customHeight="1">
      <c r="A136" s="173" t="s">
        <v>164</v>
      </c>
      <c r="B136" s="173"/>
      <c r="C136" s="173"/>
      <c r="D136" s="173"/>
      <c r="E136" s="173"/>
      <c r="F136" s="173"/>
      <c r="G136" s="173"/>
      <c r="H136" s="173"/>
      <c r="I136" s="173"/>
      <c r="J136" s="173"/>
      <c r="K136" s="173"/>
      <c r="L136" s="173"/>
      <c r="M136" s="173"/>
      <c r="N136" s="173"/>
      <c r="O136" s="173"/>
      <c r="P136" s="173"/>
      <c r="Q136" s="173"/>
      <c r="R136" s="173"/>
      <c r="S136" s="175" t="s">
        <v>165</v>
      </c>
    </row>
    <row r="137" spans="1:19" ht="15.75" customHeight="1">
      <c r="A137" s="174" t="s">
        <v>166</v>
      </c>
      <c r="B137" s="173"/>
      <c r="C137" s="173"/>
      <c r="D137" s="173"/>
      <c r="E137" s="173"/>
      <c r="F137" s="173"/>
      <c r="G137" s="173"/>
      <c r="H137" s="173"/>
      <c r="I137" s="173"/>
      <c r="J137" s="173"/>
      <c r="K137" s="173"/>
      <c r="L137" s="173"/>
      <c r="M137" s="173"/>
      <c r="N137" s="173"/>
      <c r="O137" s="173"/>
      <c r="P137" s="173"/>
      <c r="Q137" s="173"/>
      <c r="R137" s="173"/>
      <c r="S137" s="173"/>
    </row>
    <row r="138" spans="1:19" ht="15.75" customHeight="1">
      <c r="A138" s="111"/>
      <c r="B138" s="111"/>
      <c r="C138" s="111"/>
      <c r="D138" s="111"/>
      <c r="E138" s="111"/>
      <c r="F138" s="111"/>
      <c r="G138" s="111"/>
      <c r="H138" s="111"/>
      <c r="I138" s="111"/>
      <c r="J138" s="111"/>
      <c r="K138" s="111"/>
      <c r="L138" s="111"/>
      <c r="M138" s="111"/>
      <c r="N138" s="111"/>
      <c r="O138" s="111"/>
      <c r="P138" s="111"/>
      <c r="Q138" s="111"/>
      <c r="R138" s="111"/>
      <c r="S138" s="111"/>
    </row>
    <row r="139" spans="1:19" ht="15.75" customHeight="1">
      <c r="A139" s="303"/>
      <c r="B139" s="303"/>
      <c r="C139" s="303"/>
      <c r="D139" s="111"/>
      <c r="E139" s="111"/>
      <c r="F139" s="111"/>
      <c r="G139" s="111"/>
      <c r="H139" s="111"/>
      <c r="I139" s="111"/>
      <c r="J139" s="111"/>
      <c r="K139" s="111"/>
      <c r="L139" s="111"/>
      <c r="M139" s="111"/>
      <c r="N139" s="111"/>
      <c r="O139" s="111"/>
      <c r="P139" s="111"/>
      <c r="Q139" s="111"/>
      <c r="R139" s="111"/>
      <c r="S139" s="111"/>
    </row>
    <row r="140" spans="1:19" ht="15.75" customHeight="1">
      <c r="A140" s="111"/>
      <c r="B140" s="111"/>
      <c r="C140" s="111"/>
      <c r="D140" s="111"/>
      <c r="E140" s="111"/>
      <c r="F140" s="111"/>
      <c r="G140" s="111"/>
      <c r="H140" s="111"/>
      <c r="I140" s="111"/>
      <c r="J140" s="111"/>
      <c r="K140" s="111"/>
      <c r="L140" s="111"/>
      <c r="M140" s="111"/>
      <c r="N140" s="111"/>
      <c r="O140" s="111"/>
      <c r="P140" s="111"/>
      <c r="Q140" s="111"/>
      <c r="R140" s="111"/>
      <c r="S140" s="111"/>
    </row>
    <row r="141" spans="1:19" ht="15.75" customHeight="1">
      <c r="A141" s="111"/>
      <c r="B141" s="111"/>
      <c r="C141" s="111"/>
      <c r="D141" s="111"/>
      <c r="E141" s="111"/>
      <c r="F141" s="111"/>
      <c r="G141" s="111"/>
      <c r="H141" s="111"/>
      <c r="I141" s="111"/>
      <c r="J141" s="111"/>
      <c r="K141" s="111"/>
      <c r="L141" s="111"/>
      <c r="M141" s="111"/>
      <c r="N141" s="111"/>
      <c r="O141" s="111"/>
      <c r="P141" s="111"/>
      <c r="Q141" s="111"/>
      <c r="R141" s="111"/>
      <c r="S141" s="111"/>
    </row>
    <row r="142" spans="1:19" ht="15.75" customHeight="1">
      <c r="A142" s="111"/>
      <c r="B142" s="111"/>
      <c r="C142" s="111"/>
      <c r="D142" s="111"/>
      <c r="E142" s="111"/>
      <c r="F142" s="111"/>
      <c r="G142" s="111"/>
      <c r="H142" s="111"/>
      <c r="I142" s="111"/>
      <c r="J142" s="111"/>
      <c r="K142" s="111"/>
      <c r="L142" s="111"/>
      <c r="M142" s="111"/>
      <c r="N142" s="111"/>
      <c r="O142" s="111"/>
      <c r="P142" s="111"/>
      <c r="Q142" s="111"/>
      <c r="R142" s="111"/>
      <c r="S142" s="111"/>
    </row>
    <row r="143" spans="1:19" ht="15.75" customHeight="1">
      <c r="A143" s="111"/>
      <c r="B143" s="111"/>
      <c r="C143" s="111"/>
      <c r="D143" s="111"/>
      <c r="E143" s="111"/>
      <c r="F143" s="111"/>
      <c r="G143" s="111"/>
      <c r="H143" s="111"/>
      <c r="I143" s="111"/>
      <c r="J143" s="111"/>
      <c r="K143" s="111"/>
      <c r="L143" s="111"/>
      <c r="M143" s="111"/>
      <c r="N143" s="111"/>
      <c r="O143" s="111"/>
      <c r="P143" s="111"/>
      <c r="Q143" s="111"/>
      <c r="R143" s="111"/>
      <c r="S143" s="111"/>
    </row>
    <row r="144" spans="1:19" ht="15.75" customHeight="1">
      <c r="A144" s="111"/>
      <c r="B144" s="111"/>
      <c r="C144" s="111"/>
      <c r="D144" s="111"/>
      <c r="E144" s="111"/>
      <c r="F144" s="111"/>
      <c r="G144" s="111"/>
      <c r="H144" s="111"/>
      <c r="I144" s="111"/>
      <c r="J144" s="111"/>
      <c r="K144" s="111"/>
      <c r="L144" s="111"/>
      <c r="M144" s="111"/>
      <c r="N144" s="111"/>
      <c r="O144" s="111"/>
      <c r="P144" s="111"/>
      <c r="Q144" s="111"/>
      <c r="R144" s="111"/>
      <c r="S144" s="111"/>
    </row>
    <row r="145" spans="1:19" ht="15.75" customHeight="1">
      <c r="A145" s="111"/>
      <c r="B145" s="111"/>
      <c r="C145" s="111"/>
      <c r="D145" s="111"/>
      <c r="E145" s="111"/>
      <c r="F145" s="111"/>
      <c r="G145" s="111"/>
      <c r="H145" s="111"/>
      <c r="I145" s="111"/>
      <c r="J145" s="111"/>
      <c r="K145" s="111"/>
      <c r="L145" s="111"/>
      <c r="M145" s="111"/>
      <c r="N145" s="111"/>
      <c r="O145" s="111"/>
      <c r="P145" s="111"/>
      <c r="Q145" s="111"/>
      <c r="R145" s="111"/>
      <c r="S145" s="111"/>
    </row>
    <row r="146" spans="1:19" ht="15.75" customHeight="1">
      <c r="A146" s="111"/>
      <c r="B146" s="111"/>
      <c r="C146" s="111"/>
      <c r="D146" s="111"/>
      <c r="E146" s="111"/>
      <c r="F146" s="111"/>
      <c r="G146" s="111"/>
      <c r="H146" s="111"/>
      <c r="I146" s="111"/>
      <c r="J146" s="111"/>
      <c r="K146" s="111"/>
      <c r="L146" s="111"/>
      <c r="M146" s="111"/>
      <c r="N146" s="111"/>
      <c r="O146" s="111"/>
      <c r="P146" s="111"/>
      <c r="Q146" s="111"/>
      <c r="R146" s="111"/>
      <c r="S146" s="111"/>
    </row>
    <row r="147" spans="1:19" ht="15.75" customHeight="1">
      <c r="A147" s="111"/>
      <c r="B147" s="111"/>
      <c r="C147" s="111"/>
      <c r="D147" s="111"/>
      <c r="E147" s="111"/>
      <c r="F147" s="111"/>
      <c r="G147" s="111"/>
      <c r="H147" s="111"/>
      <c r="I147" s="111"/>
      <c r="J147" s="111"/>
      <c r="K147" s="111"/>
      <c r="L147" s="111"/>
      <c r="M147" s="111"/>
      <c r="N147" s="111"/>
      <c r="O147" s="111"/>
      <c r="P147" s="111"/>
      <c r="Q147" s="111"/>
      <c r="R147" s="111"/>
      <c r="S147" s="111"/>
    </row>
    <row r="148" spans="1:19" ht="15.75" customHeight="1">
      <c r="A148" s="111"/>
      <c r="B148" s="111"/>
      <c r="C148" s="111"/>
      <c r="D148" s="111"/>
      <c r="E148" s="111"/>
      <c r="F148" s="111"/>
      <c r="G148" s="111"/>
      <c r="H148" s="111"/>
      <c r="I148" s="111"/>
      <c r="J148" s="111"/>
      <c r="K148" s="111"/>
      <c r="L148" s="111"/>
      <c r="M148" s="111"/>
      <c r="N148" s="111"/>
      <c r="O148" s="111"/>
      <c r="P148" s="111"/>
      <c r="Q148" s="111"/>
      <c r="R148" s="111"/>
      <c r="S148" s="111"/>
    </row>
    <row r="149" spans="1:19" ht="15.75" customHeight="1">
      <c r="A149" s="111"/>
      <c r="B149" s="111"/>
      <c r="C149" s="111"/>
      <c r="D149" s="111"/>
      <c r="E149" s="111"/>
      <c r="F149" s="111"/>
      <c r="G149" s="111"/>
      <c r="H149" s="111"/>
      <c r="I149" s="111"/>
      <c r="J149" s="111"/>
      <c r="K149" s="111"/>
      <c r="L149" s="111"/>
      <c r="M149" s="111"/>
      <c r="N149" s="111"/>
      <c r="O149" s="111"/>
      <c r="P149" s="111"/>
      <c r="Q149" s="111"/>
      <c r="R149" s="111"/>
      <c r="S149" s="111"/>
    </row>
    <row r="150" spans="1:19" ht="15.75" customHeight="1">
      <c r="A150" s="111"/>
      <c r="B150" s="111"/>
      <c r="C150" s="111"/>
      <c r="D150" s="111"/>
      <c r="E150" s="111"/>
      <c r="F150" s="111"/>
      <c r="G150" s="111"/>
      <c r="H150" s="111"/>
      <c r="I150" s="111"/>
      <c r="J150" s="111"/>
      <c r="K150" s="111"/>
      <c r="L150" s="111"/>
      <c r="M150" s="111"/>
      <c r="N150" s="111"/>
      <c r="O150" s="111"/>
      <c r="P150" s="111"/>
      <c r="Q150" s="111"/>
      <c r="R150" s="111"/>
      <c r="S150" s="111"/>
    </row>
    <row r="151" spans="1:19" ht="15.75" customHeight="1">
      <c r="A151" s="111"/>
      <c r="B151" s="111"/>
      <c r="C151" s="111"/>
      <c r="D151" s="111"/>
      <c r="E151" s="111"/>
      <c r="F151" s="111"/>
      <c r="G151" s="111"/>
      <c r="H151" s="111"/>
      <c r="I151" s="111"/>
      <c r="J151" s="111"/>
      <c r="K151" s="111"/>
      <c r="L151" s="111"/>
      <c r="M151" s="111"/>
      <c r="N151" s="111"/>
      <c r="O151" s="111"/>
      <c r="P151" s="111"/>
      <c r="Q151" s="111"/>
      <c r="R151" s="111"/>
      <c r="S151" s="111"/>
    </row>
    <row r="152" spans="1:19" ht="15.75" customHeight="1">
      <c r="A152" s="111"/>
      <c r="B152" s="111"/>
      <c r="C152" s="111"/>
      <c r="D152" s="111"/>
      <c r="E152" s="111"/>
      <c r="F152" s="111"/>
      <c r="G152" s="111"/>
      <c r="H152" s="111"/>
      <c r="I152" s="111"/>
      <c r="J152" s="111"/>
      <c r="K152" s="111"/>
      <c r="L152" s="111"/>
      <c r="M152" s="111"/>
      <c r="N152" s="111"/>
      <c r="O152" s="111"/>
      <c r="P152" s="111"/>
      <c r="Q152" s="111"/>
      <c r="R152" s="111"/>
      <c r="S152" s="111"/>
    </row>
    <row r="153" spans="1:19" ht="15.75" customHeight="1">
      <c r="A153" s="111"/>
      <c r="B153" s="111"/>
      <c r="C153" s="111"/>
      <c r="D153" s="111"/>
      <c r="E153" s="111"/>
      <c r="F153" s="111"/>
      <c r="G153" s="111"/>
      <c r="H153" s="111"/>
      <c r="I153" s="111"/>
      <c r="J153" s="111"/>
      <c r="K153" s="111"/>
      <c r="L153" s="111"/>
      <c r="M153" s="111"/>
      <c r="N153" s="111"/>
      <c r="O153" s="111"/>
      <c r="P153" s="111"/>
      <c r="Q153" s="111"/>
      <c r="R153" s="111"/>
      <c r="S153" s="111"/>
    </row>
    <row r="154" spans="1:19" ht="15.75" customHeight="1">
      <c r="A154" s="111"/>
      <c r="B154" s="111"/>
      <c r="C154" s="111"/>
      <c r="D154" s="111"/>
      <c r="E154" s="111"/>
      <c r="F154" s="111"/>
      <c r="G154" s="111"/>
      <c r="H154" s="111"/>
      <c r="I154" s="111"/>
      <c r="J154" s="111"/>
      <c r="K154" s="111"/>
      <c r="L154" s="111"/>
      <c r="M154" s="111"/>
      <c r="N154" s="111"/>
      <c r="O154" s="111"/>
      <c r="P154" s="111"/>
      <c r="Q154" s="111"/>
      <c r="R154" s="111"/>
      <c r="S154" s="111"/>
    </row>
    <row r="155" spans="1:19" ht="15.75" customHeight="1">
      <c r="A155" s="111"/>
      <c r="B155" s="111"/>
      <c r="C155" s="111"/>
      <c r="D155" s="111"/>
      <c r="E155" s="111"/>
      <c r="F155" s="111"/>
      <c r="G155" s="111"/>
      <c r="H155" s="111"/>
      <c r="I155" s="111"/>
      <c r="J155" s="111"/>
      <c r="K155" s="111"/>
      <c r="L155" s="111"/>
      <c r="M155" s="111"/>
      <c r="N155" s="111"/>
      <c r="O155" s="111"/>
      <c r="P155" s="111"/>
      <c r="Q155" s="111"/>
      <c r="R155" s="111"/>
      <c r="S155" s="111"/>
    </row>
    <row r="156" spans="1:19" ht="15.75" customHeight="1">
      <c r="A156" s="111"/>
      <c r="B156" s="111"/>
      <c r="C156" s="111"/>
      <c r="D156" s="111"/>
      <c r="E156" s="111"/>
      <c r="F156" s="111"/>
      <c r="G156" s="111"/>
      <c r="H156" s="111"/>
      <c r="I156" s="111"/>
      <c r="J156" s="111"/>
      <c r="K156" s="111"/>
      <c r="L156" s="111"/>
      <c r="M156" s="111"/>
      <c r="N156" s="111"/>
      <c r="O156" s="111"/>
      <c r="P156" s="111"/>
      <c r="Q156" s="111"/>
      <c r="R156" s="111"/>
      <c r="S156" s="111"/>
    </row>
    <row r="157" spans="1:19" ht="15.75" customHeight="1">
      <c r="A157" s="111"/>
      <c r="B157" s="111"/>
      <c r="C157" s="111"/>
      <c r="D157" s="111"/>
      <c r="E157" s="111"/>
      <c r="F157" s="111"/>
      <c r="G157" s="111"/>
      <c r="H157" s="111"/>
      <c r="I157" s="111"/>
      <c r="J157" s="111"/>
      <c r="K157" s="111"/>
      <c r="L157" s="111"/>
      <c r="M157" s="111"/>
      <c r="N157" s="111"/>
      <c r="O157" s="111"/>
      <c r="P157" s="111"/>
      <c r="Q157" s="111"/>
      <c r="R157" s="111"/>
      <c r="S157" s="111"/>
    </row>
    <row r="158" spans="1:19" ht="15.75" customHeight="1">
      <c r="A158" s="111"/>
      <c r="B158" s="111"/>
      <c r="C158" s="111"/>
      <c r="D158" s="111"/>
      <c r="E158" s="111"/>
      <c r="F158" s="111"/>
      <c r="G158" s="111"/>
      <c r="H158" s="111"/>
      <c r="I158" s="111"/>
      <c r="J158" s="111"/>
      <c r="K158" s="111"/>
      <c r="L158" s="111"/>
      <c r="M158" s="111"/>
      <c r="N158" s="111"/>
      <c r="O158" s="111"/>
      <c r="P158" s="111"/>
      <c r="Q158" s="111"/>
      <c r="R158" s="111"/>
      <c r="S158" s="111"/>
    </row>
    <row r="159" spans="1:19" ht="15.75" customHeight="1">
      <c r="A159" s="111"/>
      <c r="B159" s="111"/>
      <c r="C159" s="111"/>
      <c r="D159" s="111"/>
      <c r="E159" s="111"/>
      <c r="F159" s="111"/>
      <c r="G159" s="111"/>
      <c r="H159" s="111"/>
      <c r="I159" s="111"/>
      <c r="J159" s="111"/>
      <c r="K159" s="111"/>
      <c r="L159" s="111"/>
      <c r="M159" s="111"/>
      <c r="N159" s="111"/>
      <c r="O159" s="111"/>
      <c r="P159" s="111"/>
      <c r="Q159" s="111"/>
      <c r="R159" s="111"/>
      <c r="S159" s="111"/>
    </row>
    <row r="160" spans="1:19" ht="15.75" customHeight="1">
      <c r="A160" s="111"/>
      <c r="B160" s="111"/>
      <c r="C160" s="111"/>
      <c r="D160" s="111"/>
      <c r="E160" s="111"/>
      <c r="F160" s="111"/>
      <c r="G160" s="111"/>
      <c r="H160" s="111"/>
      <c r="I160" s="111"/>
      <c r="J160" s="111"/>
      <c r="K160" s="111"/>
      <c r="L160" s="111"/>
      <c r="M160" s="111"/>
      <c r="N160" s="111"/>
      <c r="O160" s="111"/>
      <c r="P160" s="111"/>
      <c r="Q160" s="111"/>
      <c r="R160" s="111"/>
      <c r="S160" s="111"/>
    </row>
    <row r="161" spans="1:19" ht="15.75" customHeight="1">
      <c r="A161" s="111"/>
      <c r="B161" s="111"/>
      <c r="C161" s="111"/>
      <c r="D161" s="111"/>
      <c r="E161" s="111"/>
      <c r="F161" s="111"/>
      <c r="G161" s="111"/>
      <c r="H161" s="111"/>
      <c r="I161" s="111"/>
      <c r="J161" s="111"/>
      <c r="K161" s="111"/>
      <c r="L161" s="111"/>
      <c r="M161" s="111"/>
      <c r="N161" s="111"/>
      <c r="O161" s="111"/>
      <c r="P161" s="111"/>
      <c r="Q161" s="111"/>
      <c r="R161" s="111"/>
      <c r="S161" s="111"/>
    </row>
    <row r="162" spans="1:19" ht="15.75" customHeight="1">
      <c r="A162" s="111"/>
      <c r="B162" s="111"/>
      <c r="C162" s="111"/>
      <c r="D162" s="111"/>
      <c r="E162" s="111"/>
      <c r="F162" s="111"/>
      <c r="G162" s="111"/>
      <c r="H162" s="111"/>
      <c r="I162" s="111"/>
      <c r="J162" s="111"/>
      <c r="K162" s="111"/>
      <c r="L162" s="111"/>
      <c r="M162" s="111"/>
      <c r="N162" s="111"/>
      <c r="O162" s="111"/>
      <c r="P162" s="111"/>
      <c r="Q162" s="111"/>
      <c r="R162" s="111"/>
      <c r="S162" s="111"/>
    </row>
    <row r="163" spans="1:19" ht="15.75" customHeight="1">
      <c r="A163" s="111"/>
      <c r="B163" s="111"/>
      <c r="C163" s="111"/>
      <c r="D163" s="111"/>
      <c r="E163" s="111"/>
      <c r="F163" s="111"/>
      <c r="G163" s="111"/>
      <c r="H163" s="111"/>
      <c r="I163" s="111"/>
      <c r="J163" s="111"/>
      <c r="K163" s="111"/>
      <c r="L163" s="111"/>
      <c r="M163" s="111"/>
      <c r="N163" s="111"/>
      <c r="O163" s="111"/>
      <c r="P163" s="111"/>
      <c r="Q163" s="111"/>
      <c r="R163" s="111"/>
      <c r="S163" s="111"/>
    </row>
    <row r="164" spans="1:19" ht="15.75" customHeight="1">
      <c r="A164" s="111"/>
      <c r="B164" s="111"/>
      <c r="C164" s="111"/>
      <c r="D164" s="111"/>
      <c r="E164" s="111"/>
      <c r="F164" s="111"/>
      <c r="G164" s="111"/>
      <c r="H164" s="111"/>
      <c r="I164" s="111"/>
      <c r="J164" s="111"/>
      <c r="K164" s="111"/>
      <c r="L164" s="111"/>
      <c r="M164" s="111"/>
      <c r="N164" s="111"/>
      <c r="O164" s="111"/>
      <c r="P164" s="111"/>
      <c r="Q164" s="111"/>
      <c r="R164" s="111"/>
      <c r="S164" s="111"/>
    </row>
    <row r="165" spans="1:19" ht="15.75" customHeight="1">
      <c r="A165" s="111"/>
      <c r="B165" s="111"/>
      <c r="C165" s="111"/>
      <c r="D165" s="111"/>
      <c r="E165" s="111"/>
      <c r="F165" s="111"/>
      <c r="G165" s="111"/>
      <c r="H165" s="111"/>
      <c r="I165" s="111"/>
      <c r="J165" s="111"/>
      <c r="K165" s="111"/>
      <c r="L165" s="111"/>
      <c r="M165" s="111"/>
      <c r="N165" s="111"/>
      <c r="O165" s="111"/>
      <c r="P165" s="111"/>
      <c r="Q165" s="111"/>
      <c r="R165" s="111"/>
      <c r="S165" s="111"/>
    </row>
    <row r="166" spans="1:19" ht="15.75" customHeight="1">
      <c r="A166" s="111"/>
      <c r="B166" s="111"/>
      <c r="C166" s="111"/>
      <c r="D166" s="111"/>
      <c r="E166" s="111"/>
      <c r="F166" s="111"/>
      <c r="G166" s="111"/>
      <c r="H166" s="111"/>
      <c r="I166" s="111"/>
      <c r="J166" s="111"/>
      <c r="K166" s="111"/>
      <c r="L166" s="111"/>
      <c r="M166" s="111"/>
      <c r="N166" s="111"/>
      <c r="O166" s="111"/>
      <c r="P166" s="111"/>
      <c r="Q166" s="111"/>
      <c r="R166" s="111"/>
      <c r="S166" s="111"/>
    </row>
    <row r="167" spans="1:19" ht="15.75" customHeight="1">
      <c r="A167" s="111"/>
      <c r="B167" s="111"/>
      <c r="C167" s="111"/>
      <c r="D167" s="111"/>
      <c r="E167" s="111"/>
      <c r="F167" s="111"/>
      <c r="G167" s="111"/>
      <c r="H167" s="111"/>
      <c r="I167" s="111"/>
      <c r="J167" s="111"/>
      <c r="K167" s="111"/>
      <c r="L167" s="111"/>
      <c r="M167" s="111"/>
      <c r="N167" s="111"/>
      <c r="O167" s="111"/>
      <c r="P167" s="111"/>
      <c r="Q167" s="111"/>
      <c r="R167" s="111"/>
      <c r="S167" s="111"/>
    </row>
    <row r="168" spans="1:19" ht="15.75" customHeight="1">
      <c r="A168" s="111"/>
      <c r="B168" s="111"/>
      <c r="C168" s="111"/>
      <c r="D168" s="111"/>
      <c r="E168" s="111"/>
      <c r="F168" s="111"/>
      <c r="G168" s="111"/>
      <c r="H168" s="111"/>
      <c r="I168" s="111"/>
      <c r="J168" s="111"/>
      <c r="K168" s="111"/>
      <c r="L168" s="111"/>
      <c r="M168" s="111"/>
      <c r="N168" s="111"/>
      <c r="O168" s="111"/>
      <c r="P168" s="111"/>
      <c r="Q168" s="111"/>
      <c r="R168" s="111"/>
      <c r="S168" s="111"/>
    </row>
    <row r="169" spans="1:19" ht="15.75" customHeight="1">
      <c r="A169" s="111"/>
      <c r="B169" s="111"/>
      <c r="C169" s="111"/>
      <c r="D169" s="111"/>
      <c r="E169" s="111"/>
      <c r="F169" s="111"/>
      <c r="G169" s="111"/>
      <c r="H169" s="111"/>
      <c r="I169" s="111"/>
      <c r="J169" s="111"/>
      <c r="K169" s="111"/>
      <c r="L169" s="111"/>
      <c r="M169" s="111"/>
      <c r="N169" s="111"/>
      <c r="O169" s="111"/>
      <c r="P169" s="111"/>
      <c r="Q169" s="111"/>
      <c r="R169" s="111"/>
      <c r="S169" s="111"/>
    </row>
    <row r="170" spans="1:19" ht="15.75" customHeight="1">
      <c r="A170" s="111"/>
      <c r="B170" s="111"/>
      <c r="C170" s="111"/>
      <c r="D170" s="111"/>
      <c r="E170" s="111"/>
      <c r="F170" s="111"/>
      <c r="G170" s="111"/>
      <c r="H170" s="111"/>
      <c r="I170" s="111"/>
      <c r="J170" s="111"/>
      <c r="K170" s="111"/>
      <c r="L170" s="111"/>
      <c r="M170" s="111"/>
      <c r="N170" s="111"/>
      <c r="O170" s="111"/>
      <c r="P170" s="111"/>
      <c r="Q170" s="111"/>
      <c r="R170" s="111"/>
      <c r="S170" s="111"/>
    </row>
    <row r="171" spans="1:19" ht="15.75" customHeight="1">
      <c r="A171" s="111"/>
      <c r="B171" s="111"/>
      <c r="C171" s="111"/>
      <c r="D171" s="111"/>
      <c r="E171" s="111"/>
      <c r="F171" s="111"/>
      <c r="G171" s="111"/>
      <c r="H171" s="111"/>
      <c r="I171" s="111"/>
      <c r="J171" s="111"/>
      <c r="K171" s="111"/>
      <c r="L171" s="111"/>
      <c r="M171" s="111"/>
      <c r="N171" s="111"/>
      <c r="O171" s="111"/>
      <c r="P171" s="111"/>
      <c r="Q171" s="111"/>
      <c r="R171" s="111"/>
      <c r="S171" s="111"/>
    </row>
    <row r="172" spans="1:19" ht="15.75" customHeight="1">
      <c r="A172" s="111"/>
      <c r="B172" s="111"/>
      <c r="C172" s="111"/>
      <c r="D172" s="111"/>
      <c r="E172" s="111"/>
      <c r="F172" s="111"/>
      <c r="G172" s="111"/>
      <c r="H172" s="111"/>
      <c r="I172" s="111"/>
      <c r="J172" s="111"/>
      <c r="K172" s="111"/>
      <c r="L172" s="111"/>
      <c r="M172" s="111"/>
      <c r="N172" s="111"/>
      <c r="O172" s="111"/>
      <c r="P172" s="111"/>
      <c r="Q172" s="111"/>
      <c r="R172" s="111"/>
      <c r="S172" s="111"/>
    </row>
    <row r="173" spans="1:19" ht="15.75" customHeight="1">
      <c r="A173" s="111"/>
      <c r="B173" s="111"/>
      <c r="C173" s="111"/>
      <c r="D173" s="111"/>
      <c r="E173" s="111"/>
      <c r="F173" s="111"/>
      <c r="G173" s="111"/>
      <c r="H173" s="111"/>
      <c r="I173" s="111"/>
      <c r="J173" s="111"/>
      <c r="K173" s="111"/>
      <c r="L173" s="111"/>
      <c r="M173" s="111"/>
      <c r="N173" s="111"/>
      <c r="O173" s="111"/>
      <c r="P173" s="111"/>
      <c r="Q173" s="111"/>
      <c r="R173" s="111"/>
      <c r="S173" s="111"/>
    </row>
    <row r="174" spans="1:19" ht="15.75" customHeight="1">
      <c r="A174" s="111"/>
      <c r="B174" s="111"/>
      <c r="C174" s="111"/>
      <c r="D174" s="111"/>
      <c r="E174" s="111"/>
      <c r="F174" s="111"/>
      <c r="G174" s="111"/>
      <c r="H174" s="111"/>
      <c r="I174" s="111"/>
      <c r="J174" s="111"/>
      <c r="K174" s="111"/>
      <c r="L174" s="111"/>
      <c r="M174" s="111"/>
      <c r="N174" s="111"/>
      <c r="O174" s="111"/>
      <c r="P174" s="111"/>
      <c r="Q174" s="111"/>
      <c r="R174" s="111"/>
      <c r="S174" s="111"/>
    </row>
    <row r="175" spans="1:19" ht="15.75" customHeight="1">
      <c r="A175" s="111"/>
      <c r="B175" s="111"/>
      <c r="C175" s="111"/>
      <c r="D175" s="111"/>
      <c r="E175" s="111"/>
      <c r="F175" s="111"/>
      <c r="G175" s="111"/>
      <c r="H175" s="111"/>
      <c r="I175" s="111"/>
      <c r="J175" s="111"/>
      <c r="K175" s="111"/>
      <c r="L175" s="111"/>
      <c r="M175" s="111"/>
      <c r="N175" s="111"/>
      <c r="O175" s="111"/>
      <c r="P175" s="111"/>
      <c r="Q175" s="111"/>
      <c r="R175" s="111"/>
      <c r="S175" s="111"/>
    </row>
    <row r="176" spans="1:19" ht="15.75" customHeight="1">
      <c r="A176" s="111"/>
      <c r="B176" s="111"/>
      <c r="C176" s="111"/>
      <c r="D176" s="111"/>
      <c r="E176" s="111"/>
      <c r="F176" s="111"/>
      <c r="G176" s="111"/>
      <c r="H176" s="111"/>
      <c r="I176" s="111"/>
      <c r="J176" s="111"/>
      <c r="K176" s="111"/>
      <c r="L176" s="111"/>
      <c r="M176" s="111"/>
      <c r="N176" s="111"/>
      <c r="O176" s="111"/>
      <c r="P176" s="111"/>
      <c r="Q176" s="111"/>
      <c r="R176" s="111"/>
      <c r="S176" s="111"/>
    </row>
    <row r="177" spans="1:19" ht="15.75" customHeight="1">
      <c r="A177" s="111"/>
      <c r="B177" s="111"/>
      <c r="C177" s="111"/>
      <c r="D177" s="111"/>
      <c r="E177" s="111"/>
      <c r="F177" s="111"/>
      <c r="G177" s="111"/>
      <c r="H177" s="111"/>
      <c r="I177" s="111"/>
      <c r="J177" s="111"/>
      <c r="K177" s="111"/>
      <c r="L177" s="111"/>
      <c r="M177" s="111"/>
      <c r="N177" s="111"/>
      <c r="O177" s="111"/>
      <c r="P177" s="111"/>
      <c r="Q177" s="111"/>
      <c r="R177" s="111"/>
      <c r="S177" s="111"/>
    </row>
    <row r="178" spans="1:19" ht="15.75" customHeight="1">
      <c r="A178" s="111"/>
      <c r="B178" s="111"/>
      <c r="C178" s="111"/>
      <c r="D178" s="111"/>
      <c r="E178" s="111"/>
      <c r="F178" s="111"/>
      <c r="G178" s="111"/>
      <c r="H178" s="111"/>
      <c r="I178" s="111"/>
      <c r="J178" s="111"/>
      <c r="K178" s="111"/>
      <c r="L178" s="111"/>
      <c r="M178" s="111"/>
      <c r="N178" s="111"/>
      <c r="O178" s="111"/>
      <c r="P178" s="111"/>
      <c r="Q178" s="111"/>
      <c r="R178" s="111"/>
      <c r="S178" s="111"/>
    </row>
    <row r="179" spans="1:19" ht="15.75" customHeight="1">
      <c r="A179" s="111"/>
      <c r="B179" s="111"/>
      <c r="C179" s="111"/>
      <c r="D179" s="111"/>
      <c r="E179" s="111"/>
      <c r="F179" s="111"/>
      <c r="G179" s="111"/>
      <c r="H179" s="111"/>
      <c r="I179" s="111"/>
      <c r="J179" s="111"/>
      <c r="K179" s="111"/>
      <c r="L179" s="111"/>
      <c r="M179" s="111"/>
      <c r="N179" s="111"/>
      <c r="O179" s="111"/>
      <c r="P179" s="111"/>
      <c r="Q179" s="111"/>
      <c r="R179" s="111"/>
      <c r="S179" s="111"/>
    </row>
    <row r="180" spans="1:19" ht="15.75" customHeight="1">
      <c r="A180" s="111"/>
      <c r="B180" s="111"/>
      <c r="C180" s="111"/>
      <c r="D180" s="111"/>
      <c r="E180" s="111"/>
      <c r="F180" s="111"/>
      <c r="G180" s="111"/>
      <c r="H180" s="111"/>
      <c r="I180" s="111"/>
      <c r="J180" s="111"/>
      <c r="K180" s="111"/>
      <c r="L180" s="111"/>
      <c r="M180" s="111"/>
      <c r="N180" s="111"/>
      <c r="O180" s="111"/>
      <c r="P180" s="111"/>
      <c r="Q180" s="111"/>
      <c r="R180" s="111"/>
      <c r="S180" s="111"/>
    </row>
    <row r="181" spans="1:19" ht="15.75" customHeight="1">
      <c r="A181" s="111"/>
      <c r="B181" s="111"/>
      <c r="C181" s="111"/>
      <c r="D181" s="111"/>
      <c r="E181" s="111"/>
      <c r="F181" s="111"/>
      <c r="G181" s="111"/>
      <c r="H181" s="111"/>
      <c r="I181" s="111"/>
      <c r="J181" s="111"/>
      <c r="K181" s="111"/>
      <c r="L181" s="111"/>
      <c r="M181" s="111"/>
      <c r="N181" s="111"/>
      <c r="O181" s="111"/>
      <c r="P181" s="111"/>
      <c r="Q181" s="111"/>
      <c r="R181" s="111"/>
      <c r="S181" s="111"/>
    </row>
    <row r="182" spans="1:19" ht="15.75" customHeight="1">
      <c r="A182" s="111"/>
      <c r="B182" s="111"/>
      <c r="C182" s="111"/>
      <c r="D182" s="111"/>
      <c r="E182" s="111"/>
      <c r="F182" s="111"/>
      <c r="G182" s="111"/>
      <c r="H182" s="111"/>
      <c r="I182" s="111"/>
      <c r="J182" s="111"/>
      <c r="K182" s="111"/>
      <c r="L182" s="111"/>
      <c r="M182" s="111"/>
      <c r="N182" s="111"/>
      <c r="O182" s="111"/>
      <c r="P182" s="111"/>
      <c r="Q182" s="111"/>
      <c r="R182" s="111"/>
      <c r="S182" s="111"/>
    </row>
    <row r="183" spans="1:19" ht="15.75" customHeight="1">
      <c r="A183" s="111"/>
      <c r="B183" s="111"/>
      <c r="C183" s="111"/>
      <c r="D183" s="111"/>
      <c r="E183" s="111"/>
      <c r="F183" s="111"/>
      <c r="G183" s="111"/>
      <c r="H183" s="111"/>
      <c r="I183" s="111"/>
      <c r="J183" s="111"/>
      <c r="K183" s="111"/>
      <c r="L183" s="111"/>
      <c r="M183" s="111"/>
      <c r="N183" s="111"/>
      <c r="O183" s="111"/>
      <c r="P183" s="111"/>
      <c r="Q183" s="111"/>
      <c r="R183" s="111"/>
      <c r="S183" s="111"/>
    </row>
    <row r="184" spans="1:19" ht="15.75" customHeight="1">
      <c r="A184" s="111"/>
      <c r="B184" s="111"/>
      <c r="C184" s="111"/>
      <c r="D184" s="111"/>
      <c r="E184" s="111"/>
      <c r="F184" s="111"/>
      <c r="G184" s="111"/>
      <c r="H184" s="111"/>
      <c r="I184" s="111"/>
      <c r="J184" s="111"/>
      <c r="K184" s="111"/>
      <c r="L184" s="111"/>
      <c r="M184" s="111"/>
      <c r="N184" s="111"/>
      <c r="O184" s="111"/>
      <c r="P184" s="111"/>
      <c r="Q184" s="111"/>
      <c r="R184" s="111"/>
      <c r="S184" s="111"/>
    </row>
    <row r="185" spans="1:19" ht="15.75" customHeight="1">
      <c r="A185" s="111"/>
      <c r="B185" s="111"/>
      <c r="C185" s="111"/>
      <c r="D185" s="111"/>
      <c r="E185" s="111"/>
      <c r="F185" s="111"/>
      <c r="G185" s="111"/>
      <c r="H185" s="111"/>
      <c r="I185" s="111"/>
      <c r="J185" s="111"/>
      <c r="K185" s="111"/>
      <c r="L185" s="111"/>
      <c r="M185" s="111"/>
      <c r="N185" s="111"/>
      <c r="O185" s="111"/>
      <c r="P185" s="111"/>
      <c r="Q185" s="111"/>
      <c r="R185" s="111"/>
      <c r="S185" s="111"/>
    </row>
    <row r="186" spans="1:19" ht="15.75" customHeight="1">
      <c r="A186" s="111"/>
      <c r="B186" s="111"/>
      <c r="C186" s="111"/>
      <c r="D186" s="111"/>
      <c r="E186" s="111"/>
      <c r="F186" s="111"/>
      <c r="G186" s="111"/>
      <c r="H186" s="111"/>
      <c r="I186" s="111"/>
      <c r="J186" s="111"/>
      <c r="K186" s="111"/>
      <c r="L186" s="111"/>
      <c r="M186" s="111"/>
      <c r="N186" s="111"/>
      <c r="O186" s="111"/>
      <c r="P186" s="111"/>
      <c r="Q186" s="111"/>
      <c r="R186" s="111"/>
      <c r="S186" s="111"/>
    </row>
    <row r="187" spans="1:19" ht="15.75" customHeight="1">
      <c r="A187" s="111"/>
      <c r="B187" s="111"/>
      <c r="C187" s="111"/>
      <c r="D187" s="111"/>
      <c r="E187" s="111"/>
      <c r="F187" s="111"/>
      <c r="G187" s="111"/>
      <c r="H187" s="111"/>
      <c r="I187" s="111"/>
      <c r="J187" s="111"/>
      <c r="K187" s="111"/>
      <c r="L187" s="111"/>
      <c r="M187" s="111"/>
      <c r="N187" s="111"/>
      <c r="O187" s="111"/>
      <c r="P187" s="111"/>
      <c r="Q187" s="111"/>
      <c r="R187" s="111"/>
      <c r="S187" s="111"/>
    </row>
    <row r="188" spans="1:19" ht="15.75" customHeight="1">
      <c r="A188" s="111"/>
      <c r="B188" s="111"/>
      <c r="C188" s="111"/>
      <c r="D188" s="111"/>
      <c r="E188" s="111"/>
      <c r="F188" s="111"/>
      <c r="G188" s="111"/>
      <c r="H188" s="111"/>
      <c r="I188" s="111"/>
      <c r="J188" s="111"/>
      <c r="K188" s="111"/>
      <c r="L188" s="111"/>
      <c r="M188" s="111"/>
      <c r="N188" s="111"/>
      <c r="O188" s="111"/>
      <c r="P188" s="111"/>
      <c r="Q188" s="111"/>
      <c r="R188" s="111"/>
      <c r="S188" s="111"/>
    </row>
    <row r="189" spans="1:19" ht="15.75" customHeight="1">
      <c r="A189" s="111"/>
      <c r="B189" s="111"/>
      <c r="C189" s="111"/>
      <c r="D189" s="111"/>
      <c r="E189" s="111"/>
      <c r="F189" s="111"/>
      <c r="G189" s="111"/>
      <c r="H189" s="111"/>
      <c r="I189" s="111"/>
      <c r="J189" s="111"/>
      <c r="K189" s="111"/>
      <c r="L189" s="111"/>
      <c r="M189" s="111"/>
      <c r="N189" s="111"/>
      <c r="O189" s="111"/>
      <c r="P189" s="111"/>
      <c r="Q189" s="111"/>
      <c r="R189" s="111"/>
      <c r="S189" s="111"/>
    </row>
    <row r="190" spans="1:19" ht="15.75" customHeight="1">
      <c r="A190" s="111"/>
      <c r="B190" s="111"/>
      <c r="C190" s="111"/>
      <c r="D190" s="111"/>
      <c r="E190" s="111"/>
      <c r="F190" s="111"/>
      <c r="G190" s="111"/>
      <c r="H190" s="111"/>
      <c r="I190" s="111"/>
      <c r="J190" s="111"/>
      <c r="K190" s="111"/>
      <c r="L190" s="111"/>
      <c r="M190" s="111"/>
      <c r="N190" s="111"/>
      <c r="O190" s="111"/>
      <c r="P190" s="111"/>
      <c r="Q190" s="111"/>
      <c r="R190" s="111"/>
      <c r="S190" s="111"/>
    </row>
    <row r="191" spans="1:19" ht="15.75" customHeight="1">
      <c r="A191" s="111"/>
      <c r="B191" s="111"/>
      <c r="C191" s="111"/>
      <c r="D191" s="111"/>
      <c r="E191" s="111"/>
      <c r="F191" s="111"/>
      <c r="G191" s="111"/>
      <c r="H191" s="111"/>
      <c r="I191" s="111"/>
      <c r="J191" s="111"/>
      <c r="K191" s="111"/>
      <c r="L191" s="111"/>
      <c r="M191" s="111"/>
      <c r="N191" s="111"/>
      <c r="O191" s="111"/>
      <c r="P191" s="111"/>
      <c r="Q191" s="111"/>
      <c r="R191" s="111"/>
      <c r="S191" s="111"/>
    </row>
    <row r="192" spans="1:19" ht="15.75" customHeight="1">
      <c r="A192" s="111"/>
      <c r="B192" s="111"/>
      <c r="C192" s="111"/>
      <c r="D192" s="111"/>
      <c r="E192" s="111"/>
      <c r="F192" s="111"/>
      <c r="G192" s="111"/>
      <c r="H192" s="111"/>
      <c r="I192" s="111"/>
      <c r="J192" s="111"/>
      <c r="K192" s="111"/>
      <c r="L192" s="111"/>
      <c r="M192" s="111"/>
      <c r="N192" s="111"/>
      <c r="O192" s="111"/>
      <c r="P192" s="111"/>
      <c r="Q192" s="111"/>
      <c r="R192" s="111"/>
      <c r="S192" s="111"/>
    </row>
    <row r="193" spans="1:19" ht="15.75" customHeight="1">
      <c r="A193" s="111"/>
      <c r="B193" s="111"/>
      <c r="C193" s="111"/>
      <c r="D193" s="111"/>
      <c r="E193" s="111"/>
      <c r="F193" s="111"/>
      <c r="G193" s="111"/>
      <c r="H193" s="111"/>
      <c r="I193" s="111"/>
      <c r="J193" s="111"/>
      <c r="K193" s="111"/>
      <c r="L193" s="111"/>
      <c r="M193" s="111"/>
      <c r="N193" s="111"/>
      <c r="O193" s="111"/>
      <c r="P193" s="111"/>
      <c r="Q193" s="111"/>
      <c r="R193" s="111"/>
      <c r="S193" s="111"/>
    </row>
    <row r="194" spans="1:19" ht="15.75" customHeight="1">
      <c r="A194" s="111"/>
      <c r="B194" s="111"/>
      <c r="C194" s="111"/>
      <c r="D194" s="111"/>
      <c r="E194" s="111"/>
      <c r="F194" s="111"/>
      <c r="G194" s="111"/>
      <c r="H194" s="111"/>
      <c r="I194" s="111"/>
      <c r="J194" s="111"/>
      <c r="K194" s="111"/>
      <c r="L194" s="111"/>
      <c r="M194" s="111"/>
      <c r="N194" s="111"/>
      <c r="O194" s="111"/>
      <c r="P194" s="111"/>
      <c r="Q194" s="111"/>
      <c r="R194" s="111"/>
      <c r="S194" s="111"/>
    </row>
    <row r="195" spans="1:19" ht="15.75" customHeight="1">
      <c r="A195" s="111"/>
      <c r="B195" s="111"/>
      <c r="C195" s="111"/>
      <c r="D195" s="111"/>
      <c r="E195" s="111"/>
      <c r="F195" s="111"/>
      <c r="G195" s="111"/>
      <c r="H195" s="111"/>
      <c r="I195" s="111"/>
      <c r="J195" s="111"/>
      <c r="K195" s="111"/>
      <c r="L195" s="111"/>
      <c r="M195" s="111"/>
      <c r="N195" s="111"/>
      <c r="O195" s="111"/>
      <c r="P195" s="111"/>
      <c r="Q195" s="111"/>
      <c r="R195" s="111"/>
      <c r="S195" s="111"/>
    </row>
    <row r="196" spans="1:19" ht="15.75" customHeight="1">
      <c r="A196" s="111"/>
      <c r="B196" s="111"/>
      <c r="C196" s="111"/>
      <c r="D196" s="111"/>
      <c r="E196" s="111"/>
      <c r="F196" s="111"/>
      <c r="G196" s="111"/>
      <c r="H196" s="111"/>
      <c r="I196" s="111"/>
      <c r="J196" s="111"/>
      <c r="K196" s="111"/>
      <c r="L196" s="111"/>
      <c r="M196" s="111"/>
      <c r="N196" s="111"/>
      <c r="O196" s="111"/>
      <c r="P196" s="111"/>
      <c r="Q196" s="111"/>
      <c r="R196" s="111"/>
      <c r="S196" s="111"/>
    </row>
    <row r="197" spans="1:19" ht="15.75" customHeight="1">
      <c r="A197" s="111"/>
      <c r="B197" s="111"/>
      <c r="C197" s="111"/>
      <c r="D197" s="111"/>
      <c r="E197" s="111"/>
      <c r="F197" s="111"/>
      <c r="G197" s="111"/>
      <c r="H197" s="111"/>
      <c r="I197" s="111"/>
      <c r="J197" s="111"/>
      <c r="K197" s="111"/>
      <c r="L197" s="111"/>
      <c r="M197" s="111"/>
      <c r="N197" s="111"/>
      <c r="O197" s="111"/>
      <c r="P197" s="111"/>
      <c r="Q197" s="111"/>
      <c r="R197" s="111"/>
      <c r="S197" s="111"/>
    </row>
    <row r="198" spans="1:19" ht="15.75" customHeight="1">
      <c r="A198" s="111"/>
      <c r="B198" s="111"/>
      <c r="C198" s="111"/>
      <c r="D198" s="111"/>
      <c r="E198" s="111"/>
      <c r="F198" s="111"/>
      <c r="G198" s="111"/>
      <c r="H198" s="111"/>
      <c r="I198" s="111"/>
      <c r="J198" s="111"/>
      <c r="K198" s="111"/>
      <c r="L198" s="111"/>
      <c r="M198" s="111"/>
      <c r="N198" s="111"/>
      <c r="O198" s="111"/>
      <c r="P198" s="111"/>
      <c r="Q198" s="111"/>
      <c r="R198" s="111"/>
      <c r="S198" s="111"/>
    </row>
    <row r="199" spans="1:19" ht="15.75" customHeight="1">
      <c r="A199" s="111"/>
      <c r="B199" s="111"/>
      <c r="C199" s="111"/>
      <c r="D199" s="111"/>
      <c r="E199" s="111"/>
      <c r="F199" s="111"/>
      <c r="G199" s="111"/>
      <c r="H199" s="111"/>
      <c r="I199" s="111"/>
      <c r="J199" s="111"/>
      <c r="K199" s="111"/>
      <c r="L199" s="111"/>
      <c r="M199" s="111"/>
      <c r="N199" s="111"/>
      <c r="O199" s="111"/>
      <c r="P199" s="111"/>
      <c r="Q199" s="111"/>
      <c r="R199" s="111"/>
      <c r="S199" s="111"/>
    </row>
    <row r="200" spans="1:19" ht="15.75" customHeight="1">
      <c r="A200" s="111"/>
      <c r="B200" s="111"/>
      <c r="C200" s="111"/>
      <c r="D200" s="111"/>
      <c r="E200" s="111"/>
      <c r="F200" s="111"/>
      <c r="G200" s="111"/>
      <c r="H200" s="111"/>
      <c r="I200" s="111"/>
      <c r="J200" s="111"/>
      <c r="K200" s="111"/>
      <c r="L200" s="111"/>
      <c r="M200" s="111"/>
      <c r="N200" s="111"/>
      <c r="O200" s="111"/>
      <c r="P200" s="111"/>
      <c r="Q200" s="111"/>
      <c r="R200" s="111"/>
      <c r="S200" s="111"/>
    </row>
    <row r="201" spans="1:19" ht="15.75" customHeight="1">
      <c r="A201" s="111"/>
      <c r="B201" s="111"/>
      <c r="C201" s="111"/>
      <c r="D201" s="111"/>
      <c r="E201" s="111"/>
      <c r="F201" s="111"/>
      <c r="G201" s="111"/>
      <c r="H201" s="111"/>
      <c r="I201" s="111"/>
      <c r="J201" s="111"/>
      <c r="K201" s="111"/>
      <c r="L201" s="111"/>
      <c r="M201" s="111"/>
      <c r="N201" s="111"/>
      <c r="O201" s="111"/>
      <c r="P201" s="111"/>
      <c r="Q201" s="111"/>
      <c r="R201" s="111"/>
      <c r="S201" s="111"/>
    </row>
    <row r="202" spans="1:19" ht="15.75" customHeight="1">
      <c r="A202" s="111"/>
      <c r="B202" s="111"/>
      <c r="C202" s="111"/>
      <c r="D202" s="111"/>
      <c r="E202" s="111"/>
      <c r="F202" s="111"/>
      <c r="G202" s="111"/>
      <c r="H202" s="111"/>
      <c r="I202" s="111"/>
      <c r="J202" s="111"/>
      <c r="K202" s="111"/>
      <c r="L202" s="111"/>
      <c r="M202" s="111"/>
      <c r="N202" s="111"/>
      <c r="O202" s="111"/>
      <c r="P202" s="111"/>
      <c r="Q202" s="111"/>
      <c r="R202" s="111"/>
      <c r="S202" s="111"/>
    </row>
    <row r="203" spans="1:19" ht="15.75" customHeight="1">
      <c r="A203" s="111"/>
      <c r="B203" s="111"/>
      <c r="C203" s="111"/>
      <c r="D203" s="111"/>
      <c r="E203" s="111"/>
      <c r="F203" s="111"/>
      <c r="G203" s="111"/>
      <c r="H203" s="111"/>
      <c r="I203" s="111"/>
      <c r="J203" s="111"/>
      <c r="K203" s="111"/>
      <c r="L203" s="111"/>
      <c r="M203" s="111"/>
      <c r="N203" s="111"/>
      <c r="O203" s="111"/>
      <c r="P203" s="111"/>
      <c r="Q203" s="111"/>
      <c r="R203" s="111"/>
      <c r="S203" s="111"/>
    </row>
    <row r="204" spans="1:19" ht="15.75" customHeight="1">
      <c r="A204" s="111"/>
      <c r="B204" s="111"/>
      <c r="C204" s="111"/>
      <c r="D204" s="111"/>
      <c r="E204" s="111"/>
      <c r="F204" s="111"/>
      <c r="G204" s="111"/>
      <c r="H204" s="111"/>
      <c r="I204" s="111"/>
      <c r="J204" s="111"/>
      <c r="K204" s="111"/>
      <c r="L204" s="111"/>
      <c r="M204" s="111"/>
      <c r="N204" s="111"/>
      <c r="O204" s="111"/>
      <c r="P204" s="111"/>
      <c r="Q204" s="111"/>
      <c r="R204" s="111"/>
      <c r="S204" s="111"/>
    </row>
    <row r="205" spans="1:19" ht="15.75" customHeight="1">
      <c r="A205" s="111"/>
      <c r="B205" s="111"/>
      <c r="C205" s="111"/>
      <c r="D205" s="111"/>
      <c r="E205" s="111"/>
      <c r="F205" s="111"/>
      <c r="G205" s="111"/>
      <c r="H205" s="111"/>
      <c r="I205" s="111"/>
      <c r="J205" s="111"/>
      <c r="K205" s="111"/>
      <c r="L205" s="111"/>
      <c r="M205" s="111"/>
      <c r="N205" s="111"/>
      <c r="O205" s="111"/>
      <c r="P205" s="111"/>
      <c r="Q205" s="111"/>
      <c r="R205" s="111"/>
      <c r="S205" s="111"/>
    </row>
    <row r="206" spans="1:19" ht="15.75" customHeight="1">
      <c r="A206" s="111"/>
      <c r="B206" s="111"/>
      <c r="C206" s="111"/>
      <c r="D206" s="111"/>
      <c r="E206" s="111"/>
      <c r="F206" s="111"/>
      <c r="G206" s="111"/>
      <c r="H206" s="111"/>
      <c r="I206" s="111"/>
      <c r="J206" s="111"/>
      <c r="K206" s="111"/>
      <c r="L206" s="111"/>
      <c r="M206" s="111"/>
      <c r="N206" s="111"/>
      <c r="O206" s="111"/>
      <c r="P206" s="111"/>
      <c r="Q206" s="111"/>
      <c r="R206" s="111"/>
      <c r="S206" s="111"/>
    </row>
    <row r="207" spans="1:19" ht="15.75" customHeight="1">
      <c r="A207" s="111"/>
      <c r="B207" s="111"/>
      <c r="C207" s="111"/>
      <c r="D207" s="111"/>
      <c r="E207" s="111"/>
      <c r="F207" s="111"/>
      <c r="G207" s="111"/>
      <c r="H207" s="111"/>
      <c r="I207" s="111"/>
      <c r="J207" s="111"/>
      <c r="K207" s="111"/>
      <c r="L207" s="111"/>
      <c r="M207" s="111"/>
      <c r="N207" s="111"/>
      <c r="O207" s="111"/>
      <c r="P207" s="111"/>
      <c r="Q207" s="111"/>
      <c r="R207" s="111"/>
      <c r="S207" s="111"/>
    </row>
    <row r="208" spans="1:19" ht="15.75" customHeight="1">
      <c r="A208" s="111"/>
      <c r="B208" s="111"/>
      <c r="C208" s="111"/>
      <c r="D208" s="111"/>
      <c r="E208" s="111"/>
      <c r="F208" s="111"/>
      <c r="G208" s="111"/>
      <c r="H208" s="111"/>
      <c r="I208" s="111"/>
      <c r="J208" s="111"/>
      <c r="K208" s="111"/>
      <c r="L208" s="111"/>
      <c r="M208" s="111"/>
      <c r="N208" s="111"/>
      <c r="O208" s="111"/>
      <c r="P208" s="111"/>
      <c r="Q208" s="111"/>
      <c r="R208" s="111"/>
      <c r="S208" s="111"/>
    </row>
    <row r="209" spans="1:19" ht="15.75" customHeight="1">
      <c r="A209" s="111"/>
      <c r="B209" s="111"/>
      <c r="C209" s="111"/>
      <c r="D209" s="111"/>
      <c r="E209" s="111"/>
      <c r="F209" s="111"/>
      <c r="G209" s="111"/>
      <c r="H209" s="111"/>
      <c r="I209" s="111"/>
      <c r="J209" s="111"/>
      <c r="K209" s="111"/>
      <c r="L209" s="111"/>
      <c r="M209" s="111"/>
      <c r="N209" s="111"/>
      <c r="O209" s="111"/>
      <c r="P209" s="111"/>
      <c r="Q209" s="111"/>
      <c r="R209" s="111"/>
      <c r="S209" s="111"/>
    </row>
    <row r="210" spans="1:19" ht="15.75" customHeight="1">
      <c r="A210" s="111"/>
      <c r="B210" s="111"/>
      <c r="C210" s="111"/>
      <c r="D210" s="111"/>
      <c r="E210" s="111"/>
      <c r="F210" s="111"/>
      <c r="G210" s="111"/>
      <c r="H210" s="111"/>
      <c r="I210" s="111"/>
      <c r="J210" s="111"/>
      <c r="K210" s="111"/>
      <c r="L210" s="111"/>
      <c r="M210" s="111"/>
      <c r="N210" s="111"/>
      <c r="O210" s="111"/>
      <c r="P210" s="111"/>
      <c r="Q210" s="111"/>
      <c r="R210" s="111"/>
      <c r="S210" s="111"/>
    </row>
    <row r="211" spans="1:19" ht="15.75" customHeight="1">
      <c r="A211" s="111"/>
      <c r="B211" s="111"/>
      <c r="C211" s="111"/>
      <c r="D211" s="111"/>
      <c r="E211" s="111"/>
      <c r="F211" s="111"/>
      <c r="G211" s="111"/>
      <c r="H211" s="111"/>
      <c r="I211" s="111"/>
      <c r="J211" s="111"/>
      <c r="K211" s="111"/>
      <c r="L211" s="111"/>
      <c r="M211" s="111"/>
      <c r="N211" s="111"/>
      <c r="O211" s="111"/>
      <c r="P211" s="111"/>
      <c r="Q211" s="111"/>
      <c r="R211" s="111"/>
      <c r="S211" s="111"/>
    </row>
    <row r="212" spans="1:19" ht="15.75" customHeight="1">
      <c r="A212" s="111"/>
      <c r="B212" s="111"/>
      <c r="C212" s="111"/>
      <c r="D212" s="111"/>
      <c r="E212" s="111"/>
      <c r="F212" s="111"/>
      <c r="G212" s="111"/>
      <c r="H212" s="111"/>
      <c r="I212" s="111"/>
      <c r="J212" s="111"/>
      <c r="K212" s="111"/>
      <c r="L212" s="111"/>
      <c r="M212" s="111"/>
      <c r="N212" s="111"/>
      <c r="O212" s="111"/>
      <c r="P212" s="111"/>
      <c r="Q212" s="111"/>
      <c r="R212" s="111"/>
      <c r="S212" s="111"/>
    </row>
    <row r="213" spans="1:19" ht="15.75" customHeight="1">
      <c r="A213" s="111"/>
      <c r="B213" s="111"/>
      <c r="C213" s="111"/>
      <c r="D213" s="111"/>
      <c r="E213" s="111"/>
      <c r="F213" s="111"/>
      <c r="G213" s="111"/>
      <c r="H213" s="111"/>
      <c r="I213" s="111"/>
      <c r="J213" s="111"/>
      <c r="K213" s="111"/>
      <c r="L213" s="111"/>
      <c r="M213" s="111"/>
      <c r="N213" s="111"/>
      <c r="O213" s="111"/>
      <c r="P213" s="111"/>
      <c r="Q213" s="111"/>
      <c r="R213" s="111"/>
      <c r="S213" s="111"/>
    </row>
    <row r="214" spans="1:19" ht="15.75" customHeight="1">
      <c r="A214" s="111"/>
      <c r="B214" s="111"/>
      <c r="C214" s="111"/>
      <c r="D214" s="111"/>
      <c r="E214" s="111"/>
      <c r="F214" s="111"/>
      <c r="G214" s="111"/>
      <c r="H214" s="111"/>
      <c r="I214" s="111"/>
      <c r="J214" s="111"/>
      <c r="K214" s="111"/>
      <c r="L214" s="111"/>
      <c r="M214" s="111"/>
      <c r="N214" s="111"/>
      <c r="O214" s="111"/>
      <c r="P214" s="111"/>
      <c r="Q214" s="111"/>
      <c r="R214" s="111"/>
      <c r="S214" s="111"/>
    </row>
    <row r="215" spans="1:19" ht="15.75" customHeight="1">
      <c r="A215" s="111"/>
      <c r="B215" s="111"/>
      <c r="C215" s="111"/>
      <c r="D215" s="111"/>
      <c r="E215" s="111"/>
      <c r="F215" s="111"/>
      <c r="G215" s="111"/>
      <c r="H215" s="111"/>
      <c r="I215" s="111"/>
      <c r="J215" s="111"/>
      <c r="K215" s="111"/>
      <c r="L215" s="111"/>
      <c r="M215" s="111"/>
      <c r="N215" s="111"/>
      <c r="O215" s="111"/>
      <c r="P215" s="111"/>
      <c r="Q215" s="111"/>
      <c r="R215" s="111"/>
      <c r="S215" s="111"/>
    </row>
    <row r="216" spans="1:19" ht="15.75" customHeight="1">
      <c r="A216" s="111"/>
      <c r="B216" s="111"/>
      <c r="C216" s="111"/>
      <c r="D216" s="111"/>
      <c r="E216" s="111"/>
      <c r="F216" s="111"/>
      <c r="G216" s="111"/>
      <c r="H216" s="111"/>
      <c r="I216" s="111"/>
      <c r="J216" s="111"/>
      <c r="K216" s="111"/>
      <c r="L216" s="111"/>
      <c r="M216" s="111"/>
      <c r="N216" s="111"/>
      <c r="O216" s="111"/>
      <c r="P216" s="111"/>
      <c r="Q216" s="111"/>
      <c r="R216" s="111"/>
      <c r="S216" s="111"/>
    </row>
    <row r="217" spans="1:19" ht="15.75" customHeight="1">
      <c r="A217" s="111"/>
      <c r="B217" s="111"/>
      <c r="C217" s="111"/>
      <c r="D217" s="111"/>
      <c r="E217" s="111"/>
      <c r="F217" s="111"/>
      <c r="G217" s="111"/>
      <c r="H217" s="111"/>
      <c r="I217" s="111"/>
      <c r="J217" s="111"/>
      <c r="K217" s="111"/>
      <c r="L217" s="111"/>
      <c r="M217" s="111"/>
      <c r="N217" s="111"/>
      <c r="O217" s="111"/>
      <c r="P217" s="111"/>
      <c r="Q217" s="111"/>
      <c r="R217" s="111"/>
      <c r="S217" s="111"/>
    </row>
    <row r="218" spans="1:19" ht="15.75" customHeight="1">
      <c r="A218" s="111"/>
      <c r="B218" s="111"/>
      <c r="C218" s="111"/>
      <c r="D218" s="111"/>
      <c r="E218" s="111"/>
      <c r="F218" s="111"/>
      <c r="G218" s="111"/>
      <c r="H218" s="111"/>
      <c r="I218" s="111"/>
      <c r="J218" s="111"/>
      <c r="K218" s="111"/>
      <c r="L218" s="111"/>
      <c r="M218" s="111"/>
      <c r="N218" s="111"/>
      <c r="O218" s="111"/>
      <c r="P218" s="111"/>
      <c r="Q218" s="111"/>
      <c r="R218" s="111"/>
      <c r="S218" s="111"/>
    </row>
    <row r="219" spans="1:19" ht="15.75" customHeight="1">
      <c r="A219" s="111"/>
      <c r="B219" s="111"/>
      <c r="C219" s="111"/>
      <c r="D219" s="111"/>
      <c r="E219" s="111"/>
      <c r="F219" s="111"/>
      <c r="G219" s="111"/>
      <c r="H219" s="111"/>
      <c r="I219" s="111"/>
      <c r="J219" s="111"/>
      <c r="K219" s="111"/>
      <c r="L219" s="111"/>
      <c r="M219" s="111"/>
      <c r="N219" s="111"/>
      <c r="O219" s="111"/>
      <c r="P219" s="111"/>
      <c r="Q219" s="111"/>
      <c r="R219" s="111"/>
      <c r="S219" s="111"/>
    </row>
    <row r="220" spans="1:19" ht="15.75" customHeight="1">
      <c r="A220" s="111"/>
      <c r="B220" s="111"/>
      <c r="C220" s="111"/>
      <c r="D220" s="111"/>
      <c r="E220" s="111"/>
      <c r="F220" s="111"/>
      <c r="G220" s="111"/>
      <c r="H220" s="111"/>
      <c r="I220" s="111"/>
      <c r="J220" s="111"/>
      <c r="K220" s="111"/>
      <c r="L220" s="111"/>
      <c r="M220" s="111"/>
      <c r="N220" s="111"/>
      <c r="O220" s="111"/>
      <c r="P220" s="111"/>
      <c r="Q220" s="111"/>
      <c r="R220" s="111"/>
      <c r="S220" s="111"/>
    </row>
    <row r="221" spans="1:19" ht="15.75" customHeight="1">
      <c r="A221" s="111"/>
      <c r="B221" s="111"/>
      <c r="C221" s="111"/>
      <c r="D221" s="111"/>
      <c r="E221" s="111"/>
      <c r="F221" s="111"/>
      <c r="G221" s="111"/>
      <c r="H221" s="111"/>
      <c r="I221" s="111"/>
      <c r="J221" s="111"/>
      <c r="K221" s="111"/>
      <c r="L221" s="111"/>
      <c r="M221" s="111"/>
      <c r="N221" s="111"/>
      <c r="O221" s="111"/>
      <c r="P221" s="111"/>
      <c r="Q221" s="111"/>
      <c r="R221" s="111"/>
      <c r="S221" s="111"/>
    </row>
    <row r="222" spans="1:19" ht="15.75" customHeight="1">
      <c r="A222" s="111"/>
      <c r="B222" s="111"/>
      <c r="C222" s="111"/>
      <c r="D222" s="111"/>
      <c r="E222" s="111"/>
      <c r="F222" s="111"/>
      <c r="G222" s="111"/>
      <c r="H222" s="111"/>
      <c r="I222" s="111"/>
      <c r="J222" s="111"/>
      <c r="K222" s="111"/>
      <c r="L222" s="111"/>
      <c r="M222" s="111"/>
      <c r="N222" s="111"/>
      <c r="O222" s="111"/>
      <c r="P222" s="111"/>
      <c r="Q222" s="111"/>
      <c r="R222" s="111"/>
      <c r="S222" s="111"/>
    </row>
    <row r="223" spans="1:19" ht="15.75" customHeight="1">
      <c r="A223" s="111"/>
      <c r="B223" s="111"/>
      <c r="C223" s="111"/>
      <c r="D223" s="111"/>
      <c r="E223" s="111"/>
      <c r="F223" s="111"/>
      <c r="G223" s="111"/>
      <c r="H223" s="111"/>
      <c r="I223" s="111"/>
      <c r="J223" s="111"/>
      <c r="K223" s="111"/>
      <c r="L223" s="111"/>
      <c r="M223" s="111"/>
      <c r="N223" s="111"/>
      <c r="O223" s="111"/>
      <c r="P223" s="111"/>
      <c r="Q223" s="111"/>
      <c r="R223" s="111"/>
      <c r="S223" s="111"/>
    </row>
    <row r="224" spans="1:19" ht="15.75" customHeight="1">
      <c r="A224" s="111"/>
      <c r="B224" s="111"/>
      <c r="C224" s="111"/>
      <c r="D224" s="111"/>
      <c r="E224" s="111"/>
      <c r="F224" s="111"/>
      <c r="G224" s="111"/>
      <c r="H224" s="111"/>
      <c r="I224" s="111"/>
      <c r="J224" s="111"/>
      <c r="K224" s="111"/>
      <c r="L224" s="111"/>
      <c r="M224" s="111"/>
      <c r="N224" s="111"/>
      <c r="O224" s="111"/>
      <c r="P224" s="111"/>
      <c r="Q224" s="111"/>
      <c r="R224" s="111"/>
      <c r="S224" s="111"/>
    </row>
    <row r="225" spans="1:19" ht="15.75" customHeight="1">
      <c r="A225" s="111"/>
      <c r="B225" s="111"/>
      <c r="C225" s="111"/>
      <c r="D225" s="111"/>
      <c r="E225" s="111"/>
      <c r="F225" s="111"/>
      <c r="G225" s="111"/>
      <c r="H225" s="111"/>
      <c r="I225" s="111"/>
      <c r="J225" s="111"/>
      <c r="K225" s="111"/>
      <c r="L225" s="111"/>
      <c r="M225" s="111"/>
      <c r="N225" s="111"/>
      <c r="O225" s="111"/>
      <c r="P225" s="111"/>
      <c r="Q225" s="111"/>
      <c r="R225" s="111"/>
      <c r="S225" s="111"/>
    </row>
    <row r="226" spans="1:19" ht="15.75" customHeight="1">
      <c r="A226" s="111"/>
      <c r="B226" s="111"/>
      <c r="C226" s="111"/>
      <c r="D226" s="111"/>
      <c r="E226" s="111"/>
      <c r="F226" s="111"/>
      <c r="G226" s="111"/>
      <c r="H226" s="111"/>
      <c r="I226" s="111"/>
      <c r="J226" s="111"/>
      <c r="K226" s="111"/>
      <c r="L226" s="111"/>
      <c r="M226" s="111"/>
      <c r="N226" s="111"/>
      <c r="O226" s="111"/>
      <c r="P226" s="111"/>
      <c r="Q226" s="111"/>
      <c r="R226" s="111"/>
      <c r="S226" s="111"/>
    </row>
    <row r="227" spans="1:19" ht="15.75" customHeight="1">
      <c r="A227" s="111"/>
      <c r="B227" s="111"/>
      <c r="C227" s="111"/>
      <c r="D227" s="111"/>
      <c r="E227" s="111"/>
      <c r="F227" s="111"/>
      <c r="G227" s="111"/>
      <c r="H227" s="111"/>
      <c r="I227" s="111"/>
      <c r="J227" s="111"/>
      <c r="K227" s="111"/>
      <c r="L227" s="111"/>
      <c r="M227" s="111"/>
      <c r="N227" s="111"/>
      <c r="O227" s="111"/>
      <c r="P227" s="111"/>
      <c r="Q227" s="111"/>
      <c r="R227" s="111"/>
      <c r="S227" s="111"/>
    </row>
    <row r="228" spans="1:19" ht="15.75" customHeight="1">
      <c r="A228" s="111"/>
      <c r="B228" s="111"/>
      <c r="C228" s="111"/>
      <c r="D228" s="111"/>
      <c r="E228" s="111"/>
      <c r="F228" s="111"/>
      <c r="G228" s="111"/>
      <c r="H228" s="111"/>
      <c r="I228" s="111"/>
      <c r="J228" s="111"/>
      <c r="K228" s="111"/>
      <c r="L228" s="111"/>
      <c r="M228" s="111"/>
      <c r="N228" s="111"/>
      <c r="O228" s="111"/>
      <c r="P228" s="111"/>
      <c r="Q228" s="111"/>
      <c r="R228" s="111"/>
      <c r="S228" s="111"/>
    </row>
    <row r="229" spans="1:19" ht="15.75" customHeight="1">
      <c r="A229" s="111"/>
      <c r="B229" s="111"/>
      <c r="C229" s="111"/>
      <c r="D229" s="111"/>
      <c r="E229" s="111"/>
      <c r="F229" s="111"/>
      <c r="G229" s="111"/>
      <c r="H229" s="111"/>
      <c r="I229" s="111"/>
      <c r="J229" s="111"/>
      <c r="K229" s="111"/>
      <c r="L229" s="111"/>
      <c r="M229" s="111"/>
      <c r="N229" s="111"/>
      <c r="O229" s="111"/>
      <c r="P229" s="111"/>
      <c r="Q229" s="111"/>
      <c r="R229" s="111"/>
      <c r="S229" s="111"/>
    </row>
    <row r="230" spans="1:19" ht="15.75" customHeight="1">
      <c r="A230" s="111"/>
      <c r="B230" s="111"/>
      <c r="C230" s="111"/>
      <c r="D230" s="111"/>
      <c r="E230" s="111"/>
      <c r="F230" s="111"/>
      <c r="G230" s="111"/>
      <c r="H230" s="111"/>
      <c r="I230" s="111"/>
      <c r="J230" s="111"/>
      <c r="K230" s="111"/>
      <c r="L230" s="111"/>
      <c r="M230" s="111"/>
      <c r="N230" s="111"/>
      <c r="O230" s="111"/>
      <c r="P230" s="111"/>
      <c r="Q230" s="111"/>
      <c r="R230" s="111"/>
      <c r="S230" s="111"/>
    </row>
    <row r="231" spans="1:19" ht="15.75" customHeight="1">
      <c r="A231" s="111"/>
      <c r="B231" s="111"/>
      <c r="C231" s="111"/>
      <c r="D231" s="111"/>
      <c r="E231" s="111"/>
      <c r="F231" s="111"/>
      <c r="G231" s="111"/>
      <c r="H231" s="111"/>
      <c r="I231" s="111"/>
      <c r="J231" s="111"/>
      <c r="K231" s="111"/>
      <c r="L231" s="111"/>
      <c r="M231" s="111"/>
      <c r="N231" s="111"/>
      <c r="O231" s="111"/>
      <c r="P231" s="111"/>
      <c r="Q231" s="111"/>
      <c r="R231" s="111"/>
      <c r="S231" s="111"/>
    </row>
    <row r="232" spans="1:19" ht="15.75" customHeight="1">
      <c r="A232" s="111"/>
      <c r="B232" s="111"/>
      <c r="C232" s="111"/>
      <c r="D232" s="111"/>
      <c r="E232" s="111"/>
      <c r="F232" s="111"/>
      <c r="G232" s="111"/>
      <c r="H232" s="111"/>
      <c r="I232" s="111"/>
      <c r="J232" s="111"/>
      <c r="K232" s="111"/>
      <c r="L232" s="111"/>
      <c r="M232" s="111"/>
      <c r="N232" s="111"/>
      <c r="O232" s="111"/>
      <c r="P232" s="111"/>
      <c r="Q232" s="111"/>
      <c r="R232" s="111"/>
      <c r="S232" s="111"/>
    </row>
    <row r="233" spans="1:19" ht="15.75" customHeight="1">
      <c r="A233" s="111"/>
      <c r="B233" s="111"/>
      <c r="C233" s="111"/>
      <c r="D233" s="111"/>
      <c r="E233" s="111"/>
      <c r="F233" s="111"/>
      <c r="G233" s="111"/>
      <c r="H233" s="111"/>
      <c r="I233" s="111"/>
      <c r="J233" s="111"/>
      <c r="K233" s="111"/>
      <c r="L233" s="111"/>
      <c r="M233" s="111"/>
      <c r="N233" s="111"/>
      <c r="O233" s="111"/>
      <c r="P233" s="111"/>
      <c r="Q233" s="111"/>
      <c r="R233" s="111"/>
      <c r="S233" s="111"/>
    </row>
    <row r="234" spans="1:19" ht="15.75" customHeight="1">
      <c r="A234" s="111"/>
      <c r="B234" s="111"/>
      <c r="C234" s="111"/>
      <c r="D234" s="111"/>
      <c r="E234" s="111"/>
      <c r="F234" s="111"/>
      <c r="G234" s="111"/>
      <c r="H234" s="111"/>
      <c r="I234" s="111"/>
      <c r="J234" s="111"/>
      <c r="K234" s="111"/>
      <c r="L234" s="111"/>
      <c r="M234" s="111"/>
      <c r="N234" s="111"/>
      <c r="O234" s="111"/>
      <c r="P234" s="111"/>
      <c r="Q234" s="111"/>
      <c r="R234" s="111"/>
      <c r="S234" s="111"/>
    </row>
    <row r="235" spans="1:19" ht="15.75" customHeight="1">
      <c r="A235" s="111"/>
      <c r="B235" s="111"/>
      <c r="C235" s="111"/>
      <c r="D235" s="111"/>
      <c r="E235" s="111"/>
      <c r="F235" s="111"/>
      <c r="G235" s="111"/>
      <c r="H235" s="111"/>
      <c r="I235" s="111"/>
      <c r="J235" s="111"/>
      <c r="K235" s="111"/>
      <c r="L235" s="111"/>
      <c r="M235" s="111"/>
      <c r="N235" s="111"/>
      <c r="O235" s="111"/>
      <c r="P235" s="111"/>
      <c r="Q235" s="111"/>
      <c r="R235" s="111"/>
      <c r="S235" s="111"/>
    </row>
    <row r="236" spans="1:19" ht="15.75" customHeight="1">
      <c r="A236" s="111"/>
      <c r="B236" s="111"/>
      <c r="C236" s="111"/>
      <c r="D236" s="111"/>
      <c r="E236" s="111"/>
      <c r="F236" s="111"/>
      <c r="G236" s="111"/>
      <c r="H236" s="111"/>
      <c r="I236" s="111"/>
      <c r="J236" s="111"/>
      <c r="K236" s="111"/>
      <c r="L236" s="111"/>
      <c r="M236" s="111"/>
      <c r="N236" s="111"/>
      <c r="O236" s="111"/>
      <c r="P236" s="111"/>
      <c r="Q236" s="111"/>
      <c r="R236" s="111"/>
      <c r="S236" s="111"/>
    </row>
    <row r="237" spans="1:19" ht="15.75" customHeight="1">
      <c r="A237" s="111"/>
      <c r="B237" s="111"/>
      <c r="C237" s="111"/>
      <c r="D237" s="111"/>
      <c r="E237" s="111"/>
      <c r="F237" s="111"/>
      <c r="G237" s="111"/>
      <c r="H237" s="111"/>
      <c r="I237" s="111"/>
      <c r="J237" s="111"/>
      <c r="K237" s="111"/>
      <c r="L237" s="111"/>
      <c r="M237" s="111"/>
      <c r="N237" s="111"/>
      <c r="O237" s="111"/>
      <c r="P237" s="111"/>
      <c r="Q237" s="111"/>
      <c r="R237" s="111"/>
      <c r="S237" s="111"/>
    </row>
    <row r="238" spans="1:19" ht="15.75" customHeight="1">
      <c r="A238" s="111"/>
      <c r="B238" s="111"/>
      <c r="C238" s="111"/>
      <c r="D238" s="111"/>
      <c r="E238" s="111"/>
      <c r="F238" s="111"/>
      <c r="G238" s="111"/>
      <c r="H238" s="111"/>
      <c r="I238" s="111"/>
      <c r="J238" s="111"/>
      <c r="K238" s="111"/>
      <c r="L238" s="111"/>
      <c r="M238" s="111"/>
      <c r="N238" s="111"/>
      <c r="O238" s="111"/>
      <c r="P238" s="111"/>
      <c r="Q238" s="111"/>
      <c r="R238" s="111"/>
      <c r="S238" s="111"/>
    </row>
    <row r="239" spans="1:19" ht="15.75" customHeight="1">
      <c r="A239" s="111"/>
      <c r="B239" s="111"/>
      <c r="C239" s="111"/>
      <c r="D239" s="111"/>
      <c r="E239" s="111"/>
      <c r="F239" s="111"/>
      <c r="G239" s="111"/>
      <c r="H239" s="111"/>
      <c r="I239" s="111"/>
      <c r="J239" s="111"/>
      <c r="K239" s="111"/>
      <c r="L239" s="111"/>
      <c r="M239" s="111"/>
      <c r="N239" s="111"/>
      <c r="O239" s="111"/>
      <c r="P239" s="111"/>
      <c r="Q239" s="111"/>
      <c r="R239" s="111"/>
      <c r="S239" s="111"/>
    </row>
    <row r="240" spans="1:19" ht="15.75" customHeight="1">
      <c r="A240" s="111"/>
      <c r="B240" s="111"/>
      <c r="C240" s="111"/>
      <c r="D240" s="111"/>
      <c r="E240" s="111"/>
      <c r="F240" s="111"/>
      <c r="G240" s="111"/>
      <c r="H240" s="111"/>
      <c r="I240" s="111"/>
      <c r="J240" s="111"/>
      <c r="K240" s="111"/>
      <c r="L240" s="111"/>
      <c r="M240" s="111"/>
      <c r="N240" s="111"/>
      <c r="O240" s="111"/>
      <c r="P240" s="111"/>
      <c r="Q240" s="111"/>
      <c r="R240" s="111"/>
      <c r="S240" s="111"/>
    </row>
    <row r="241" spans="1:19" ht="15.75" customHeight="1">
      <c r="A241" s="111"/>
      <c r="B241" s="111"/>
      <c r="C241" s="111"/>
      <c r="D241" s="111"/>
      <c r="E241" s="111"/>
      <c r="F241" s="111"/>
      <c r="G241" s="111"/>
      <c r="H241" s="111"/>
      <c r="I241" s="111"/>
      <c r="J241" s="111"/>
      <c r="K241" s="111"/>
      <c r="L241" s="111"/>
      <c r="M241" s="111"/>
      <c r="N241" s="111"/>
      <c r="O241" s="111"/>
      <c r="P241" s="111"/>
      <c r="Q241" s="111"/>
      <c r="R241" s="111"/>
      <c r="S241" s="111"/>
    </row>
    <row r="242" spans="1:19" ht="15.75" customHeight="1">
      <c r="A242" s="111"/>
      <c r="B242" s="111"/>
      <c r="C242" s="111"/>
      <c r="D242" s="111"/>
      <c r="E242" s="111"/>
      <c r="F242" s="111"/>
      <c r="G242" s="111"/>
      <c r="H242" s="111"/>
      <c r="I242" s="111"/>
      <c r="J242" s="111"/>
      <c r="K242" s="111"/>
      <c r="L242" s="111"/>
      <c r="M242" s="111"/>
      <c r="N242" s="111"/>
      <c r="O242" s="111"/>
      <c r="P242" s="111"/>
      <c r="Q242" s="111"/>
      <c r="R242" s="111"/>
      <c r="S242" s="111"/>
    </row>
    <row r="243" spans="1:19" ht="15.75" customHeight="1">
      <c r="A243" s="111"/>
      <c r="B243" s="111"/>
      <c r="C243" s="111"/>
      <c r="D243" s="111"/>
      <c r="E243" s="111"/>
      <c r="F243" s="111"/>
      <c r="G243" s="111"/>
      <c r="H243" s="111"/>
      <c r="I243" s="111"/>
      <c r="J243" s="111"/>
      <c r="K243" s="111"/>
      <c r="L243" s="111"/>
      <c r="M243" s="111"/>
      <c r="N243" s="111"/>
      <c r="O243" s="111"/>
      <c r="P243" s="111"/>
      <c r="Q243" s="111"/>
      <c r="R243" s="111"/>
      <c r="S243" s="111"/>
    </row>
    <row r="244" spans="1:19" ht="15.75" customHeight="1">
      <c r="A244" s="111"/>
      <c r="B244" s="111"/>
      <c r="C244" s="111"/>
      <c r="D244" s="111"/>
      <c r="E244" s="111"/>
      <c r="F244" s="111"/>
      <c r="G244" s="111"/>
      <c r="H244" s="111"/>
      <c r="I244" s="111"/>
      <c r="J244" s="111"/>
      <c r="K244" s="111"/>
      <c r="L244" s="111"/>
      <c r="M244" s="111"/>
      <c r="N244" s="111"/>
      <c r="O244" s="111"/>
      <c r="P244" s="111"/>
      <c r="Q244" s="111"/>
      <c r="R244" s="111"/>
      <c r="S244" s="111"/>
    </row>
    <row r="245" spans="1:19" ht="15.75" customHeight="1">
      <c r="A245" s="111"/>
      <c r="B245" s="111"/>
      <c r="C245" s="111"/>
      <c r="D245" s="111"/>
      <c r="E245" s="111"/>
      <c r="F245" s="111"/>
      <c r="G245" s="111"/>
      <c r="H245" s="111"/>
      <c r="I245" s="111"/>
      <c r="J245" s="111"/>
      <c r="K245" s="111"/>
      <c r="L245" s="111"/>
      <c r="M245" s="111"/>
      <c r="N245" s="111"/>
      <c r="O245" s="111"/>
      <c r="P245" s="111"/>
      <c r="Q245" s="111"/>
      <c r="R245" s="111"/>
      <c r="S245" s="111"/>
    </row>
    <row r="246" spans="1:19" ht="15.75" customHeight="1">
      <c r="A246" s="111"/>
      <c r="B246" s="111"/>
      <c r="C246" s="111"/>
      <c r="D246" s="111"/>
      <c r="E246" s="111"/>
      <c r="F246" s="111"/>
      <c r="G246" s="111"/>
      <c r="H246" s="111"/>
      <c r="I246" s="111"/>
      <c r="J246" s="111"/>
      <c r="K246" s="111"/>
      <c r="L246" s="111"/>
      <c r="M246" s="111"/>
      <c r="N246" s="111"/>
      <c r="O246" s="111"/>
      <c r="P246" s="111"/>
      <c r="Q246" s="111"/>
      <c r="R246" s="111"/>
      <c r="S246" s="111"/>
    </row>
    <row r="247" spans="1:19" ht="15.75" customHeight="1">
      <c r="A247" s="111"/>
      <c r="B247" s="111"/>
      <c r="C247" s="111"/>
      <c r="D247" s="111"/>
      <c r="E247" s="111"/>
      <c r="F247" s="111"/>
      <c r="G247" s="111"/>
      <c r="H247" s="111"/>
      <c r="I247" s="111"/>
      <c r="J247" s="111"/>
      <c r="K247" s="111"/>
      <c r="L247" s="111"/>
      <c r="M247" s="111"/>
      <c r="N247" s="111"/>
      <c r="O247" s="111"/>
      <c r="P247" s="111"/>
      <c r="Q247" s="111"/>
      <c r="R247" s="111"/>
      <c r="S247" s="111"/>
    </row>
    <row r="248" spans="1:19" ht="15.75" customHeight="1">
      <c r="A248" s="111"/>
      <c r="B248" s="111"/>
      <c r="C248" s="111"/>
      <c r="D248" s="111"/>
      <c r="E248" s="111"/>
      <c r="F248" s="111"/>
      <c r="G248" s="111"/>
      <c r="H248" s="111"/>
      <c r="I248" s="111"/>
      <c r="J248" s="111"/>
      <c r="K248" s="111"/>
      <c r="L248" s="111"/>
      <c r="M248" s="111"/>
      <c r="N248" s="111"/>
      <c r="O248" s="111"/>
      <c r="P248" s="111"/>
      <c r="Q248" s="111"/>
      <c r="R248" s="111"/>
      <c r="S248" s="111"/>
    </row>
    <row r="249" spans="1:19" ht="15.75" customHeight="1">
      <c r="A249" s="111"/>
      <c r="B249" s="111"/>
      <c r="C249" s="111"/>
      <c r="D249" s="111"/>
      <c r="E249" s="111"/>
      <c r="F249" s="111"/>
      <c r="G249" s="111"/>
      <c r="H249" s="111"/>
      <c r="I249" s="111"/>
      <c r="J249" s="111"/>
      <c r="K249" s="111"/>
      <c r="L249" s="111"/>
      <c r="M249" s="111"/>
      <c r="N249" s="111"/>
      <c r="O249" s="111"/>
      <c r="P249" s="111"/>
      <c r="Q249" s="111"/>
      <c r="R249" s="111"/>
      <c r="S249" s="111"/>
    </row>
    <row r="250" spans="1:19" ht="15.75" customHeight="1">
      <c r="A250" s="111"/>
      <c r="B250" s="111"/>
      <c r="C250" s="111"/>
      <c r="D250" s="111"/>
      <c r="E250" s="111"/>
      <c r="F250" s="111"/>
      <c r="G250" s="111"/>
      <c r="H250" s="111"/>
      <c r="I250" s="111"/>
      <c r="J250" s="111"/>
      <c r="K250" s="111"/>
      <c r="L250" s="111"/>
      <c r="M250" s="111"/>
      <c r="N250" s="111"/>
      <c r="O250" s="111"/>
      <c r="P250" s="111"/>
      <c r="Q250" s="111"/>
      <c r="R250" s="111"/>
      <c r="S250" s="111"/>
    </row>
    <row r="251" spans="1:19" ht="15.75" customHeight="1">
      <c r="A251" s="111"/>
      <c r="B251" s="111"/>
      <c r="C251" s="111"/>
      <c r="D251" s="111"/>
      <c r="E251" s="111"/>
      <c r="F251" s="111"/>
      <c r="G251" s="111"/>
      <c r="H251" s="111"/>
      <c r="I251" s="111"/>
      <c r="J251" s="111"/>
      <c r="K251" s="111"/>
      <c r="L251" s="111"/>
      <c r="M251" s="111"/>
      <c r="N251" s="111"/>
      <c r="O251" s="111"/>
      <c r="P251" s="111"/>
      <c r="Q251" s="111"/>
      <c r="R251" s="111"/>
      <c r="S251" s="111"/>
    </row>
    <row r="252" spans="1:19" ht="15.75" customHeight="1">
      <c r="A252" s="111"/>
      <c r="B252" s="111"/>
      <c r="C252" s="111"/>
      <c r="D252" s="111"/>
      <c r="E252" s="111"/>
      <c r="F252" s="111"/>
      <c r="G252" s="111"/>
      <c r="H252" s="111"/>
      <c r="I252" s="111"/>
      <c r="J252" s="111"/>
      <c r="K252" s="111"/>
      <c r="L252" s="111"/>
      <c r="M252" s="111"/>
      <c r="N252" s="111"/>
      <c r="O252" s="111"/>
      <c r="P252" s="111"/>
      <c r="Q252" s="111"/>
      <c r="R252" s="111"/>
      <c r="S252" s="111"/>
    </row>
    <row r="253" spans="1:19" ht="15.75" customHeight="1">
      <c r="A253" s="111"/>
      <c r="B253" s="111"/>
      <c r="C253" s="111"/>
      <c r="D253" s="111"/>
      <c r="E253" s="111"/>
      <c r="F253" s="111"/>
      <c r="G253" s="111"/>
      <c r="H253" s="111"/>
      <c r="I253" s="111"/>
      <c r="J253" s="111"/>
      <c r="K253" s="111"/>
      <c r="L253" s="111"/>
      <c r="M253" s="111"/>
      <c r="N253" s="111"/>
      <c r="O253" s="111"/>
      <c r="P253" s="111"/>
      <c r="Q253" s="111"/>
      <c r="R253" s="111"/>
      <c r="S253" s="111"/>
    </row>
    <row r="254" spans="1:19" ht="15.75" customHeight="1">
      <c r="A254" s="111"/>
      <c r="B254" s="111"/>
      <c r="C254" s="111"/>
      <c r="D254" s="111"/>
      <c r="E254" s="111"/>
      <c r="F254" s="111"/>
      <c r="G254" s="111"/>
      <c r="H254" s="111"/>
      <c r="I254" s="111"/>
      <c r="J254" s="111"/>
      <c r="K254" s="111"/>
      <c r="L254" s="111"/>
      <c r="M254" s="111"/>
      <c r="N254" s="111"/>
      <c r="O254" s="111"/>
      <c r="P254" s="111"/>
      <c r="Q254" s="111"/>
      <c r="R254" s="111"/>
      <c r="S254" s="111"/>
    </row>
    <row r="255" spans="1:19" ht="15.75" customHeight="1">
      <c r="A255" s="111"/>
      <c r="B255" s="111"/>
      <c r="C255" s="111"/>
      <c r="D255" s="111"/>
      <c r="E255" s="111"/>
      <c r="F255" s="111"/>
      <c r="G255" s="111"/>
      <c r="H255" s="111"/>
      <c r="I255" s="111"/>
      <c r="J255" s="111"/>
      <c r="K255" s="111"/>
      <c r="L255" s="111"/>
      <c r="M255" s="111"/>
      <c r="N255" s="111"/>
      <c r="O255" s="111"/>
      <c r="P255" s="111"/>
      <c r="Q255" s="111"/>
      <c r="R255" s="111"/>
      <c r="S255" s="111"/>
    </row>
    <row r="256" spans="1:19" ht="15.75" customHeight="1">
      <c r="A256" s="111"/>
      <c r="B256" s="111"/>
      <c r="C256" s="111"/>
      <c r="D256" s="111"/>
      <c r="E256" s="111"/>
      <c r="F256" s="111"/>
      <c r="G256" s="111"/>
      <c r="H256" s="111"/>
      <c r="I256" s="111"/>
      <c r="J256" s="111"/>
      <c r="K256" s="111"/>
      <c r="L256" s="111"/>
      <c r="M256" s="111"/>
      <c r="N256" s="111"/>
      <c r="O256" s="111"/>
      <c r="P256" s="111"/>
      <c r="Q256" s="111"/>
      <c r="R256" s="111"/>
      <c r="S256" s="111"/>
    </row>
    <row r="257" spans="1:19" ht="15.75" customHeight="1">
      <c r="A257" s="111"/>
      <c r="B257" s="111"/>
      <c r="C257" s="111"/>
      <c r="D257" s="111"/>
      <c r="E257" s="111"/>
      <c r="F257" s="111"/>
      <c r="G257" s="111"/>
      <c r="H257" s="111"/>
      <c r="I257" s="111"/>
      <c r="J257" s="111"/>
      <c r="K257" s="111"/>
      <c r="L257" s="111"/>
      <c r="M257" s="111"/>
      <c r="N257" s="111"/>
      <c r="O257" s="111"/>
      <c r="P257" s="111"/>
      <c r="Q257" s="111"/>
      <c r="R257" s="111"/>
      <c r="S257" s="111"/>
    </row>
    <row r="258" spans="1:19" ht="15.75" customHeight="1">
      <c r="A258" s="111"/>
      <c r="B258" s="111"/>
      <c r="C258" s="111"/>
      <c r="D258" s="111"/>
      <c r="E258" s="111"/>
      <c r="F258" s="111"/>
      <c r="G258" s="111"/>
      <c r="H258" s="111"/>
      <c r="I258" s="111"/>
      <c r="J258" s="111"/>
      <c r="K258" s="111"/>
      <c r="L258" s="111"/>
      <c r="M258" s="111"/>
      <c r="N258" s="111"/>
      <c r="O258" s="111"/>
      <c r="P258" s="111"/>
      <c r="Q258" s="111"/>
      <c r="R258" s="111"/>
      <c r="S258" s="111"/>
    </row>
    <row r="259" spans="1:19" ht="15.75" customHeight="1">
      <c r="A259" s="111"/>
      <c r="B259" s="111"/>
      <c r="C259" s="111"/>
      <c r="D259" s="111"/>
      <c r="E259" s="111"/>
      <c r="F259" s="111"/>
      <c r="G259" s="111"/>
      <c r="H259" s="111"/>
      <c r="I259" s="111"/>
      <c r="J259" s="111"/>
      <c r="K259" s="111"/>
      <c r="L259" s="111"/>
      <c r="M259" s="111"/>
      <c r="N259" s="111"/>
      <c r="O259" s="111"/>
      <c r="P259" s="111"/>
      <c r="Q259" s="111"/>
      <c r="R259" s="111"/>
      <c r="S259" s="111"/>
    </row>
    <row r="260" spans="1:19" ht="15.75" customHeight="1">
      <c r="A260" s="111"/>
      <c r="B260" s="111"/>
      <c r="C260" s="111"/>
      <c r="D260" s="111"/>
      <c r="E260" s="111"/>
      <c r="F260" s="111"/>
      <c r="G260" s="111"/>
      <c r="H260" s="111"/>
      <c r="I260" s="111"/>
      <c r="J260" s="111"/>
      <c r="K260" s="111"/>
      <c r="L260" s="111"/>
      <c r="M260" s="111"/>
      <c r="N260" s="111"/>
      <c r="O260" s="111"/>
      <c r="P260" s="111"/>
      <c r="Q260" s="111"/>
      <c r="R260" s="111"/>
      <c r="S260" s="111"/>
    </row>
    <row r="261" spans="1:19" ht="15.75" customHeight="1">
      <c r="A261" s="111"/>
      <c r="B261" s="111"/>
      <c r="C261" s="111"/>
      <c r="D261" s="111"/>
      <c r="E261" s="111"/>
      <c r="F261" s="111"/>
      <c r="G261" s="111"/>
      <c r="H261" s="111"/>
      <c r="I261" s="111"/>
      <c r="J261" s="111"/>
      <c r="K261" s="111"/>
      <c r="L261" s="111"/>
      <c r="M261" s="111"/>
      <c r="N261" s="111"/>
      <c r="O261" s="111"/>
      <c r="P261" s="111"/>
      <c r="Q261" s="111"/>
      <c r="R261" s="111"/>
      <c r="S261" s="111"/>
    </row>
    <row r="262" spans="1:19" ht="15.75" customHeight="1">
      <c r="A262" s="111"/>
      <c r="B262" s="111"/>
      <c r="C262" s="111"/>
      <c r="D262" s="111"/>
      <c r="E262" s="111"/>
      <c r="F262" s="111"/>
      <c r="G262" s="111"/>
      <c r="H262" s="111"/>
      <c r="I262" s="111"/>
      <c r="J262" s="111"/>
      <c r="K262" s="111"/>
      <c r="L262" s="111"/>
      <c r="M262" s="111"/>
      <c r="N262" s="111"/>
      <c r="O262" s="111"/>
      <c r="P262" s="111"/>
      <c r="Q262" s="111"/>
      <c r="R262" s="111"/>
      <c r="S262" s="111"/>
    </row>
    <row r="263" spans="1:19" ht="15.75" customHeight="1">
      <c r="A263" s="111"/>
      <c r="B263" s="111"/>
      <c r="C263" s="111"/>
      <c r="D263" s="111"/>
      <c r="E263" s="111"/>
      <c r="F263" s="111"/>
      <c r="G263" s="111"/>
      <c r="H263" s="111"/>
      <c r="I263" s="111"/>
      <c r="J263" s="111"/>
      <c r="K263" s="111"/>
      <c r="L263" s="111"/>
      <c r="M263" s="111"/>
      <c r="N263" s="111"/>
      <c r="O263" s="111"/>
      <c r="P263" s="111"/>
      <c r="Q263" s="111"/>
      <c r="R263" s="111"/>
      <c r="S263" s="111"/>
    </row>
    <row r="264" spans="1:19" ht="15.75" customHeight="1">
      <c r="A264" s="111"/>
      <c r="B264" s="111"/>
      <c r="C264" s="111"/>
      <c r="D264" s="111"/>
      <c r="E264" s="111"/>
      <c r="F264" s="111"/>
      <c r="G264" s="111"/>
      <c r="H264" s="111"/>
      <c r="I264" s="111"/>
      <c r="J264" s="111"/>
      <c r="K264" s="111"/>
      <c r="L264" s="111"/>
      <c r="M264" s="111"/>
      <c r="N264" s="111"/>
      <c r="O264" s="111"/>
      <c r="P264" s="111"/>
      <c r="Q264" s="111"/>
      <c r="R264" s="111"/>
      <c r="S264" s="111"/>
    </row>
    <row r="265" spans="1:19" ht="15.75" customHeight="1">
      <c r="A265" s="111"/>
      <c r="B265" s="111"/>
      <c r="C265" s="111"/>
      <c r="D265" s="111"/>
      <c r="E265" s="111"/>
      <c r="F265" s="111"/>
      <c r="G265" s="111"/>
      <c r="H265" s="111"/>
      <c r="I265" s="111"/>
      <c r="J265" s="111"/>
      <c r="K265" s="111"/>
      <c r="L265" s="111"/>
      <c r="M265" s="111"/>
      <c r="N265" s="111"/>
      <c r="O265" s="111"/>
      <c r="P265" s="111"/>
      <c r="Q265" s="111"/>
      <c r="R265" s="111"/>
      <c r="S265" s="111"/>
    </row>
    <row r="266" spans="1:19" ht="15.75" customHeight="1">
      <c r="A266" s="111"/>
      <c r="B266" s="111"/>
      <c r="C266" s="111"/>
      <c r="D266" s="111"/>
      <c r="E266" s="111"/>
      <c r="F266" s="111"/>
      <c r="G266" s="111"/>
      <c r="H266" s="111"/>
      <c r="I266" s="111"/>
      <c r="J266" s="111"/>
      <c r="K266" s="111"/>
      <c r="L266" s="111"/>
      <c r="M266" s="111"/>
      <c r="N266" s="111"/>
      <c r="O266" s="111"/>
      <c r="P266" s="111"/>
      <c r="Q266" s="111"/>
      <c r="R266" s="111"/>
      <c r="S266" s="111"/>
    </row>
    <row r="267" spans="1:19" ht="15.75" customHeight="1">
      <c r="A267" s="111"/>
      <c r="B267" s="111"/>
      <c r="C267" s="111"/>
      <c r="D267" s="111"/>
      <c r="E267" s="111"/>
      <c r="F267" s="111"/>
      <c r="G267" s="111"/>
      <c r="H267" s="111"/>
      <c r="I267" s="111"/>
      <c r="J267" s="111"/>
      <c r="K267" s="111"/>
      <c r="L267" s="111"/>
      <c r="M267" s="111"/>
      <c r="N267" s="111"/>
      <c r="O267" s="111"/>
      <c r="P267" s="111"/>
      <c r="Q267" s="111"/>
      <c r="R267" s="111"/>
      <c r="S267" s="111"/>
    </row>
    <row r="268" spans="1:19" ht="15.75" customHeight="1">
      <c r="A268" s="111"/>
      <c r="B268" s="111"/>
      <c r="C268" s="111"/>
      <c r="D268" s="111"/>
      <c r="E268" s="111"/>
      <c r="F268" s="111"/>
      <c r="G268" s="111"/>
      <c r="H268" s="111"/>
      <c r="I268" s="111"/>
      <c r="J268" s="111"/>
      <c r="K268" s="111"/>
      <c r="L268" s="111"/>
      <c r="M268" s="111"/>
      <c r="N268" s="111"/>
      <c r="O268" s="111"/>
      <c r="P268" s="111"/>
      <c r="Q268" s="111"/>
      <c r="R268" s="111"/>
      <c r="S268" s="111"/>
    </row>
    <row r="269" spans="1:19" ht="15.75" customHeight="1">
      <c r="A269" s="111"/>
      <c r="B269" s="111"/>
      <c r="C269" s="111"/>
      <c r="D269" s="111"/>
      <c r="E269" s="111"/>
      <c r="F269" s="111"/>
      <c r="G269" s="111"/>
      <c r="H269" s="111"/>
      <c r="I269" s="111"/>
      <c r="J269" s="111"/>
      <c r="K269" s="111"/>
      <c r="L269" s="111"/>
      <c r="M269" s="111"/>
      <c r="N269" s="111"/>
      <c r="O269" s="111"/>
      <c r="P269" s="111"/>
      <c r="Q269" s="111"/>
      <c r="R269" s="111"/>
      <c r="S269" s="111"/>
    </row>
    <row r="270" spans="1:19" ht="15.75" customHeight="1">
      <c r="A270" s="111"/>
      <c r="B270" s="111"/>
      <c r="C270" s="111"/>
      <c r="D270" s="111"/>
      <c r="E270" s="111"/>
      <c r="F270" s="111"/>
      <c r="G270" s="111"/>
      <c r="H270" s="111"/>
      <c r="I270" s="111"/>
      <c r="J270" s="111"/>
      <c r="K270" s="111"/>
      <c r="L270" s="111"/>
      <c r="M270" s="111"/>
      <c r="N270" s="111"/>
      <c r="O270" s="111"/>
      <c r="P270" s="111"/>
      <c r="Q270" s="111"/>
      <c r="R270" s="111"/>
      <c r="S270" s="111"/>
    </row>
    <row r="271" spans="1:19" ht="15.75" customHeight="1">
      <c r="A271" s="111"/>
      <c r="B271" s="111"/>
      <c r="C271" s="111"/>
      <c r="D271" s="111"/>
      <c r="E271" s="111"/>
      <c r="F271" s="111"/>
      <c r="G271" s="111"/>
      <c r="H271" s="111"/>
      <c r="I271" s="111"/>
      <c r="J271" s="111"/>
      <c r="K271" s="111"/>
      <c r="L271" s="111"/>
      <c r="M271" s="111"/>
      <c r="N271" s="111"/>
      <c r="O271" s="111"/>
      <c r="P271" s="111"/>
      <c r="Q271" s="111"/>
      <c r="R271" s="111"/>
      <c r="S271" s="111"/>
    </row>
    <row r="272" spans="1:19" ht="15.75" customHeight="1">
      <c r="A272" s="111"/>
      <c r="B272" s="111"/>
      <c r="C272" s="111"/>
      <c r="D272" s="111"/>
      <c r="E272" s="111"/>
      <c r="F272" s="111"/>
      <c r="G272" s="111"/>
      <c r="H272" s="111"/>
      <c r="I272" s="111"/>
      <c r="J272" s="111"/>
      <c r="K272" s="111"/>
      <c r="L272" s="111"/>
      <c r="M272" s="111"/>
      <c r="N272" s="111"/>
      <c r="O272" s="111"/>
      <c r="P272" s="111"/>
      <c r="Q272" s="111"/>
      <c r="R272" s="111"/>
      <c r="S272" s="111"/>
    </row>
    <row r="273" spans="1:19" ht="15.75" customHeight="1">
      <c r="A273" s="111"/>
      <c r="B273" s="111"/>
      <c r="C273" s="111"/>
      <c r="D273" s="111"/>
      <c r="E273" s="111"/>
      <c r="F273" s="111"/>
      <c r="G273" s="111"/>
      <c r="H273" s="111"/>
      <c r="I273" s="111"/>
      <c r="J273" s="111"/>
      <c r="K273" s="111"/>
      <c r="L273" s="111"/>
      <c r="M273" s="111"/>
      <c r="N273" s="111"/>
      <c r="O273" s="111"/>
      <c r="P273" s="111"/>
      <c r="Q273" s="111"/>
      <c r="R273" s="111"/>
      <c r="S273" s="111"/>
    </row>
    <row r="274" spans="1:19" ht="15.75" customHeight="1">
      <c r="A274" s="111"/>
      <c r="B274" s="111"/>
      <c r="C274" s="111"/>
      <c r="D274" s="111"/>
      <c r="E274" s="111"/>
      <c r="F274" s="111"/>
      <c r="G274" s="111"/>
      <c r="H274" s="111"/>
      <c r="I274" s="111"/>
      <c r="J274" s="111"/>
      <c r="K274" s="111"/>
      <c r="L274" s="111"/>
      <c r="M274" s="111"/>
      <c r="N274" s="111"/>
      <c r="O274" s="111"/>
      <c r="P274" s="111"/>
      <c r="Q274" s="111"/>
      <c r="R274" s="111"/>
      <c r="S274" s="111"/>
    </row>
    <row r="275" spans="1:19" ht="15.75" customHeight="1">
      <c r="A275" s="111"/>
      <c r="B275" s="111"/>
      <c r="C275" s="111"/>
      <c r="D275" s="111"/>
      <c r="E275" s="111"/>
      <c r="F275" s="111"/>
      <c r="G275" s="111"/>
      <c r="H275" s="111"/>
      <c r="I275" s="111"/>
      <c r="J275" s="111"/>
      <c r="K275" s="111"/>
      <c r="L275" s="111"/>
      <c r="M275" s="111"/>
      <c r="N275" s="111"/>
      <c r="O275" s="111"/>
      <c r="P275" s="111"/>
      <c r="Q275" s="111"/>
      <c r="R275" s="111"/>
      <c r="S275" s="111"/>
    </row>
    <row r="276" spans="1:19" ht="15.75" customHeight="1">
      <c r="A276" s="111"/>
      <c r="B276" s="111"/>
      <c r="C276" s="111"/>
      <c r="D276" s="111"/>
      <c r="E276" s="111"/>
      <c r="F276" s="111"/>
      <c r="G276" s="111"/>
      <c r="H276" s="111"/>
      <c r="I276" s="111"/>
      <c r="J276" s="111"/>
      <c r="K276" s="111"/>
      <c r="L276" s="111"/>
      <c r="M276" s="111"/>
      <c r="N276" s="111"/>
      <c r="O276" s="111"/>
      <c r="P276" s="111"/>
      <c r="Q276" s="111"/>
      <c r="R276" s="111"/>
      <c r="S276" s="111"/>
    </row>
    <row r="277" spans="1:19" ht="15.75" customHeight="1">
      <c r="A277" s="111"/>
      <c r="B277" s="111"/>
      <c r="C277" s="111"/>
      <c r="D277" s="111"/>
      <c r="E277" s="111"/>
      <c r="F277" s="111"/>
      <c r="G277" s="111"/>
      <c r="H277" s="111"/>
      <c r="I277" s="111"/>
      <c r="J277" s="111"/>
      <c r="K277" s="111"/>
      <c r="L277" s="111"/>
      <c r="M277" s="111"/>
      <c r="N277" s="111"/>
      <c r="O277" s="111"/>
      <c r="P277" s="111"/>
      <c r="Q277" s="111"/>
      <c r="R277" s="111"/>
      <c r="S277" s="111"/>
    </row>
    <row r="278" spans="1:19" ht="15.75" customHeight="1">
      <c r="A278" s="111"/>
      <c r="B278" s="111"/>
      <c r="C278" s="111"/>
      <c r="D278" s="111"/>
      <c r="E278" s="111"/>
      <c r="F278" s="111"/>
      <c r="G278" s="111"/>
      <c r="H278" s="111"/>
      <c r="I278" s="111"/>
      <c r="J278" s="111"/>
      <c r="K278" s="111"/>
      <c r="L278" s="111"/>
      <c r="M278" s="111"/>
      <c r="N278" s="111"/>
      <c r="O278" s="111"/>
      <c r="P278" s="111"/>
      <c r="Q278" s="111"/>
      <c r="R278" s="111"/>
      <c r="S278" s="111"/>
    </row>
    <row r="279" spans="1:19" ht="15.75" customHeight="1">
      <c r="A279" s="111"/>
      <c r="B279" s="111"/>
      <c r="C279" s="111"/>
      <c r="D279" s="111"/>
      <c r="E279" s="111"/>
      <c r="F279" s="111"/>
      <c r="G279" s="111"/>
      <c r="H279" s="111"/>
      <c r="I279" s="111"/>
      <c r="J279" s="111"/>
      <c r="K279" s="111"/>
      <c r="L279" s="111"/>
      <c r="M279" s="111"/>
      <c r="N279" s="111"/>
      <c r="O279" s="111"/>
      <c r="P279" s="111"/>
      <c r="Q279" s="111"/>
      <c r="R279" s="111"/>
      <c r="S279" s="111"/>
    </row>
    <row r="280" spans="1:19" ht="15.75" customHeight="1">
      <c r="A280" s="111"/>
      <c r="B280" s="111"/>
      <c r="C280" s="111"/>
      <c r="D280" s="111"/>
      <c r="E280" s="111"/>
      <c r="F280" s="111"/>
      <c r="G280" s="111"/>
      <c r="H280" s="111"/>
      <c r="I280" s="111"/>
      <c r="J280" s="111"/>
      <c r="K280" s="111"/>
      <c r="L280" s="111"/>
      <c r="M280" s="111"/>
      <c r="N280" s="111"/>
      <c r="O280" s="111"/>
      <c r="P280" s="111"/>
      <c r="Q280" s="111"/>
      <c r="R280" s="111"/>
      <c r="S280" s="111"/>
    </row>
    <row r="281" spans="1:19" ht="15.75" customHeight="1">
      <c r="A281" s="111"/>
      <c r="B281" s="111"/>
      <c r="C281" s="111"/>
      <c r="D281" s="111"/>
      <c r="E281" s="111"/>
      <c r="F281" s="111"/>
      <c r="G281" s="111"/>
      <c r="H281" s="111"/>
      <c r="I281" s="111"/>
      <c r="J281" s="111"/>
      <c r="K281" s="111"/>
      <c r="L281" s="111"/>
      <c r="M281" s="111"/>
      <c r="N281" s="111"/>
      <c r="O281" s="111"/>
      <c r="P281" s="111"/>
      <c r="Q281" s="111"/>
      <c r="R281" s="111"/>
      <c r="S281" s="111"/>
    </row>
    <row r="282" spans="1:19" ht="15.75" customHeight="1">
      <c r="A282" s="111"/>
      <c r="B282" s="111"/>
      <c r="C282" s="111"/>
      <c r="D282" s="111"/>
      <c r="E282" s="111"/>
      <c r="F282" s="111"/>
      <c r="G282" s="111"/>
      <c r="H282" s="111"/>
      <c r="I282" s="111"/>
      <c r="J282" s="111"/>
      <c r="K282" s="111"/>
      <c r="L282" s="111"/>
      <c r="M282" s="111"/>
      <c r="N282" s="111"/>
      <c r="O282" s="111"/>
      <c r="P282" s="111"/>
      <c r="Q282" s="111"/>
      <c r="R282" s="111"/>
      <c r="S282" s="111"/>
    </row>
    <row r="283" spans="1:19" ht="15.75" customHeight="1">
      <c r="A283" s="111"/>
      <c r="B283" s="111"/>
      <c r="C283" s="111"/>
      <c r="D283" s="111"/>
      <c r="E283" s="111"/>
      <c r="F283" s="111"/>
      <c r="G283" s="111"/>
      <c r="H283" s="111"/>
      <c r="I283" s="111"/>
      <c r="J283" s="111"/>
      <c r="K283" s="111"/>
      <c r="L283" s="111"/>
      <c r="M283" s="111"/>
      <c r="N283" s="111"/>
      <c r="O283" s="111"/>
      <c r="P283" s="111"/>
      <c r="Q283" s="111"/>
      <c r="R283" s="111"/>
      <c r="S283" s="111"/>
    </row>
    <row r="284" spans="1:19" ht="15.75" customHeight="1">
      <c r="A284" s="111"/>
      <c r="B284" s="111"/>
      <c r="C284" s="111"/>
      <c r="D284" s="111"/>
      <c r="E284" s="111"/>
      <c r="F284" s="111"/>
      <c r="G284" s="111"/>
      <c r="H284" s="111"/>
      <c r="I284" s="111"/>
      <c r="J284" s="111"/>
      <c r="K284" s="111"/>
      <c r="L284" s="111"/>
      <c r="M284" s="111"/>
      <c r="N284" s="111"/>
      <c r="O284" s="111"/>
      <c r="P284" s="111"/>
      <c r="Q284" s="111"/>
      <c r="R284" s="111"/>
      <c r="S284" s="111"/>
    </row>
    <row r="285" spans="1:19" ht="15.75" customHeight="1">
      <c r="A285" s="111"/>
      <c r="B285" s="111"/>
      <c r="C285" s="111"/>
      <c r="D285" s="111"/>
      <c r="E285" s="111"/>
      <c r="F285" s="111"/>
      <c r="G285" s="111"/>
      <c r="H285" s="111"/>
      <c r="I285" s="111"/>
      <c r="J285" s="111"/>
      <c r="K285" s="111"/>
      <c r="L285" s="111"/>
      <c r="M285" s="111"/>
      <c r="N285" s="111"/>
      <c r="O285" s="111"/>
      <c r="P285" s="111"/>
      <c r="Q285" s="111"/>
      <c r="R285" s="111"/>
      <c r="S285" s="111"/>
    </row>
    <row r="286" spans="1:19" ht="15.75" customHeight="1">
      <c r="A286" s="111"/>
      <c r="B286" s="111"/>
      <c r="C286" s="111"/>
      <c r="D286" s="111"/>
      <c r="E286" s="111"/>
      <c r="F286" s="111"/>
      <c r="G286" s="111"/>
      <c r="H286" s="111"/>
      <c r="I286" s="111"/>
      <c r="J286" s="111"/>
      <c r="K286" s="111"/>
      <c r="L286" s="111"/>
      <c r="M286" s="111"/>
      <c r="N286" s="111"/>
      <c r="O286" s="111"/>
      <c r="P286" s="111"/>
      <c r="Q286" s="111"/>
      <c r="R286" s="111"/>
      <c r="S286" s="111"/>
    </row>
    <row r="287" spans="1:19" ht="15.75" customHeight="1">
      <c r="A287" s="111"/>
      <c r="B287" s="111"/>
      <c r="C287" s="111"/>
      <c r="D287" s="111"/>
      <c r="E287" s="111"/>
      <c r="F287" s="111"/>
      <c r="G287" s="111"/>
      <c r="H287" s="111"/>
      <c r="I287" s="111"/>
      <c r="J287" s="111"/>
      <c r="K287" s="111"/>
      <c r="L287" s="111"/>
      <c r="M287" s="111"/>
      <c r="N287" s="111"/>
      <c r="O287" s="111"/>
      <c r="P287" s="111"/>
      <c r="Q287" s="111"/>
      <c r="R287" s="111"/>
      <c r="S287" s="111"/>
    </row>
    <row r="288" spans="1:19" ht="15.75" customHeight="1">
      <c r="A288" s="111"/>
      <c r="B288" s="111"/>
      <c r="C288" s="111"/>
      <c r="D288" s="111"/>
      <c r="E288" s="111"/>
      <c r="F288" s="111"/>
      <c r="G288" s="111"/>
      <c r="H288" s="111"/>
      <c r="I288" s="111"/>
      <c r="J288" s="111"/>
      <c r="K288" s="111"/>
      <c r="L288" s="111"/>
      <c r="M288" s="111"/>
      <c r="N288" s="111"/>
      <c r="O288" s="111"/>
      <c r="P288" s="111"/>
      <c r="Q288" s="111"/>
      <c r="R288" s="111"/>
      <c r="S288" s="111"/>
    </row>
    <row r="289" spans="1:19" ht="15.75" customHeight="1">
      <c r="A289" s="111"/>
      <c r="B289" s="111"/>
      <c r="C289" s="111"/>
      <c r="D289" s="111"/>
      <c r="E289" s="111"/>
      <c r="F289" s="111"/>
      <c r="G289" s="111"/>
      <c r="H289" s="111"/>
      <c r="I289" s="111"/>
      <c r="J289" s="111"/>
      <c r="K289" s="111"/>
      <c r="L289" s="111"/>
      <c r="M289" s="111"/>
      <c r="N289" s="111"/>
      <c r="O289" s="111"/>
      <c r="P289" s="111"/>
      <c r="Q289" s="111"/>
      <c r="R289" s="111"/>
      <c r="S289" s="111"/>
    </row>
    <row r="290" spans="1:19" ht="15.75" customHeight="1">
      <c r="A290" s="111"/>
      <c r="B290" s="111"/>
      <c r="C290" s="111"/>
      <c r="D290" s="111"/>
      <c r="E290" s="111"/>
      <c r="F290" s="111"/>
      <c r="G290" s="111"/>
      <c r="H290" s="111"/>
      <c r="I290" s="111"/>
      <c r="J290" s="111"/>
      <c r="K290" s="111"/>
      <c r="L290" s="111"/>
      <c r="M290" s="111"/>
      <c r="N290" s="111"/>
      <c r="O290" s="111"/>
      <c r="P290" s="111"/>
      <c r="Q290" s="111"/>
      <c r="R290" s="111"/>
      <c r="S290" s="111"/>
    </row>
    <row r="291" spans="1:19" ht="15.75" customHeight="1">
      <c r="A291" s="111"/>
      <c r="B291" s="111"/>
      <c r="C291" s="111"/>
      <c r="D291" s="111"/>
      <c r="E291" s="111"/>
      <c r="F291" s="111"/>
      <c r="G291" s="111"/>
      <c r="H291" s="111"/>
      <c r="I291" s="111"/>
      <c r="J291" s="111"/>
      <c r="K291" s="111"/>
      <c r="L291" s="111"/>
      <c r="M291" s="111"/>
      <c r="N291" s="111"/>
      <c r="O291" s="111"/>
      <c r="P291" s="111"/>
      <c r="Q291" s="111"/>
      <c r="R291" s="111"/>
      <c r="S291" s="111"/>
    </row>
    <row r="292" spans="1:19" ht="15.75" customHeight="1">
      <c r="A292" s="111"/>
      <c r="B292" s="111"/>
      <c r="C292" s="111"/>
      <c r="D292" s="111"/>
      <c r="E292" s="111"/>
      <c r="F292" s="111"/>
      <c r="G292" s="111"/>
      <c r="H292" s="111"/>
      <c r="I292" s="111"/>
      <c r="J292" s="111"/>
      <c r="K292" s="111"/>
      <c r="L292" s="111"/>
      <c r="M292" s="111"/>
      <c r="N292" s="111"/>
      <c r="O292" s="111"/>
      <c r="P292" s="111"/>
      <c r="Q292" s="111"/>
      <c r="R292" s="111"/>
      <c r="S292" s="111"/>
    </row>
    <row r="293" spans="1:19" ht="15.75" customHeight="1">
      <c r="A293" s="111"/>
      <c r="B293" s="111"/>
      <c r="C293" s="111"/>
      <c r="D293" s="111"/>
      <c r="E293" s="111"/>
      <c r="F293" s="111"/>
      <c r="G293" s="111"/>
      <c r="H293" s="111"/>
      <c r="I293" s="111"/>
      <c r="J293" s="111"/>
      <c r="K293" s="111"/>
      <c r="L293" s="111"/>
      <c r="M293" s="111"/>
      <c r="N293" s="111"/>
      <c r="O293" s="111"/>
      <c r="P293" s="111"/>
      <c r="Q293" s="111"/>
      <c r="R293" s="111"/>
      <c r="S293" s="111"/>
    </row>
    <row r="294" spans="1:19" ht="15.75" customHeight="1">
      <c r="A294" s="111"/>
      <c r="B294" s="111"/>
      <c r="C294" s="111"/>
      <c r="D294" s="111"/>
      <c r="E294" s="111"/>
      <c r="F294" s="111"/>
      <c r="G294" s="111"/>
      <c r="H294" s="111"/>
      <c r="I294" s="111"/>
      <c r="J294" s="111"/>
      <c r="K294" s="111"/>
      <c r="L294" s="111"/>
      <c r="M294" s="111"/>
      <c r="N294" s="111"/>
      <c r="O294" s="111"/>
      <c r="P294" s="111"/>
      <c r="Q294" s="111"/>
      <c r="R294" s="111"/>
      <c r="S294" s="111"/>
    </row>
    <row r="295" spans="1:19" ht="15.75" customHeight="1">
      <c r="A295" s="111"/>
      <c r="B295" s="111"/>
      <c r="C295" s="111"/>
      <c r="D295" s="111"/>
      <c r="E295" s="111"/>
      <c r="F295" s="111"/>
      <c r="G295" s="111"/>
      <c r="H295" s="111"/>
      <c r="I295" s="111"/>
      <c r="J295" s="111"/>
      <c r="K295" s="111"/>
      <c r="L295" s="111"/>
      <c r="M295" s="111"/>
      <c r="N295" s="111"/>
      <c r="O295" s="111"/>
      <c r="P295" s="111"/>
      <c r="Q295" s="111"/>
      <c r="R295" s="111"/>
      <c r="S295" s="111"/>
    </row>
    <row r="296" spans="1:19" ht="15.75" customHeight="1">
      <c r="A296" s="111"/>
      <c r="B296" s="111"/>
      <c r="C296" s="111"/>
      <c r="D296" s="111"/>
      <c r="E296" s="111"/>
      <c r="F296" s="111"/>
      <c r="G296" s="111"/>
      <c r="H296" s="111"/>
      <c r="I296" s="111"/>
      <c r="J296" s="111"/>
      <c r="K296" s="111"/>
      <c r="L296" s="111"/>
      <c r="M296" s="111"/>
      <c r="N296" s="111"/>
      <c r="O296" s="111"/>
      <c r="P296" s="111"/>
      <c r="Q296" s="111"/>
      <c r="R296" s="111"/>
      <c r="S296" s="111"/>
    </row>
    <row r="297" spans="1:19" ht="15.75" customHeight="1">
      <c r="A297" s="111"/>
      <c r="B297" s="111"/>
      <c r="C297" s="111"/>
      <c r="D297" s="111"/>
      <c r="E297" s="111"/>
      <c r="F297" s="111"/>
      <c r="G297" s="111"/>
      <c r="H297" s="111"/>
      <c r="I297" s="111"/>
      <c r="J297" s="111"/>
      <c r="K297" s="111"/>
      <c r="L297" s="111"/>
      <c r="M297" s="111"/>
      <c r="N297" s="111"/>
      <c r="O297" s="111"/>
      <c r="P297" s="111"/>
      <c r="Q297" s="111"/>
      <c r="R297" s="111"/>
      <c r="S297" s="111"/>
    </row>
    <row r="298" spans="1:19" ht="15.75" customHeight="1">
      <c r="A298" s="111"/>
      <c r="B298" s="111"/>
      <c r="C298" s="111"/>
      <c r="D298" s="111"/>
      <c r="E298" s="111"/>
      <c r="F298" s="111"/>
      <c r="G298" s="111"/>
      <c r="H298" s="111"/>
      <c r="I298" s="111"/>
      <c r="J298" s="111"/>
      <c r="K298" s="111"/>
      <c r="L298" s="111"/>
      <c r="M298" s="111"/>
      <c r="N298" s="111"/>
      <c r="O298" s="111"/>
      <c r="P298" s="111"/>
      <c r="Q298" s="111"/>
      <c r="R298" s="111"/>
      <c r="S298" s="111"/>
    </row>
    <row r="299" spans="1:19" ht="15.75" customHeight="1">
      <c r="A299" s="111"/>
      <c r="B299" s="111"/>
      <c r="C299" s="111"/>
      <c r="D299" s="111"/>
      <c r="E299" s="111"/>
      <c r="F299" s="111"/>
      <c r="G299" s="111"/>
      <c r="H299" s="111"/>
      <c r="I299" s="111"/>
      <c r="J299" s="111"/>
      <c r="K299" s="111"/>
      <c r="L299" s="111"/>
      <c r="M299" s="111"/>
      <c r="N299" s="111"/>
      <c r="O299" s="111"/>
      <c r="P299" s="111"/>
      <c r="Q299" s="111"/>
      <c r="R299" s="111"/>
      <c r="S299" s="111"/>
    </row>
    <row r="300" spans="1:19" ht="15.75" customHeight="1">
      <c r="A300" s="111"/>
      <c r="B300" s="111"/>
      <c r="C300" s="111"/>
      <c r="D300" s="111"/>
      <c r="E300" s="111"/>
      <c r="F300" s="111"/>
      <c r="G300" s="111"/>
      <c r="H300" s="111"/>
      <c r="I300" s="111"/>
      <c r="J300" s="111"/>
      <c r="K300" s="111"/>
      <c r="L300" s="111"/>
      <c r="M300" s="111"/>
      <c r="N300" s="111"/>
      <c r="O300" s="111"/>
      <c r="P300" s="111"/>
      <c r="Q300" s="111"/>
      <c r="R300" s="111"/>
      <c r="S300" s="111"/>
    </row>
    <row r="301" spans="1:19" ht="15.75" customHeight="1">
      <c r="A301" s="111"/>
      <c r="B301" s="111"/>
      <c r="C301" s="111"/>
      <c r="D301" s="111"/>
      <c r="E301" s="111"/>
      <c r="F301" s="111"/>
      <c r="G301" s="111"/>
      <c r="H301" s="111"/>
      <c r="I301" s="111"/>
      <c r="J301" s="111"/>
      <c r="K301" s="111"/>
      <c r="L301" s="111"/>
      <c r="M301" s="111"/>
      <c r="N301" s="111"/>
      <c r="O301" s="111"/>
      <c r="P301" s="111"/>
      <c r="Q301" s="111"/>
      <c r="R301" s="111"/>
      <c r="S301" s="111"/>
    </row>
    <row r="302" spans="1:19" ht="15.75" customHeight="1">
      <c r="A302" s="111"/>
      <c r="B302" s="111"/>
      <c r="C302" s="111"/>
      <c r="D302" s="111"/>
      <c r="E302" s="111"/>
      <c r="F302" s="111"/>
      <c r="G302" s="111"/>
      <c r="H302" s="111"/>
      <c r="I302" s="111"/>
      <c r="J302" s="111"/>
      <c r="K302" s="111"/>
      <c r="L302" s="111"/>
      <c r="M302" s="111"/>
      <c r="N302" s="111"/>
      <c r="O302" s="111"/>
      <c r="P302" s="111"/>
      <c r="Q302" s="111"/>
      <c r="R302" s="111"/>
      <c r="S302" s="111"/>
    </row>
    <row r="303" spans="1:19" ht="15.75" customHeight="1">
      <c r="A303" s="111"/>
      <c r="B303" s="111"/>
      <c r="C303" s="111"/>
      <c r="D303" s="111"/>
      <c r="E303" s="111"/>
      <c r="F303" s="111"/>
      <c r="G303" s="111"/>
      <c r="H303" s="111"/>
      <c r="I303" s="111"/>
      <c r="J303" s="111"/>
      <c r="K303" s="111"/>
      <c r="L303" s="111"/>
      <c r="M303" s="111"/>
      <c r="N303" s="111"/>
      <c r="O303" s="111"/>
      <c r="P303" s="111"/>
      <c r="Q303" s="111"/>
      <c r="R303" s="111"/>
      <c r="S303" s="111"/>
    </row>
    <row r="304" spans="1:19" ht="15.75" customHeight="1">
      <c r="A304" s="111"/>
      <c r="B304" s="111"/>
      <c r="C304" s="111"/>
      <c r="D304" s="111"/>
      <c r="E304" s="111"/>
      <c r="F304" s="111"/>
      <c r="G304" s="111"/>
      <c r="H304" s="111"/>
      <c r="I304" s="111"/>
      <c r="J304" s="111"/>
      <c r="K304" s="111"/>
      <c r="L304" s="111"/>
      <c r="M304" s="111"/>
      <c r="N304" s="111"/>
      <c r="O304" s="111"/>
      <c r="P304" s="111"/>
      <c r="Q304" s="111"/>
      <c r="R304" s="111"/>
      <c r="S304" s="111"/>
    </row>
    <row r="305" spans="1:19" ht="15.75" customHeight="1">
      <c r="A305" s="111"/>
      <c r="B305" s="111"/>
      <c r="C305" s="111"/>
      <c r="D305" s="111"/>
      <c r="E305" s="111"/>
      <c r="F305" s="111"/>
      <c r="G305" s="111"/>
      <c r="H305" s="111"/>
      <c r="I305" s="111"/>
      <c r="J305" s="111"/>
      <c r="K305" s="111"/>
      <c r="L305" s="111"/>
      <c r="M305" s="111"/>
      <c r="N305" s="111"/>
      <c r="O305" s="111"/>
      <c r="P305" s="111"/>
      <c r="Q305" s="111"/>
      <c r="R305" s="111"/>
      <c r="S305" s="111"/>
    </row>
    <row r="306" spans="1:19" ht="15.75" customHeight="1">
      <c r="A306" s="111"/>
      <c r="B306" s="111"/>
      <c r="C306" s="111"/>
      <c r="D306" s="111"/>
      <c r="E306" s="111"/>
      <c r="F306" s="111"/>
      <c r="G306" s="111"/>
      <c r="H306" s="111"/>
      <c r="I306" s="111"/>
      <c r="J306" s="111"/>
      <c r="K306" s="111"/>
      <c r="L306" s="111"/>
      <c r="M306" s="111"/>
      <c r="N306" s="111"/>
      <c r="O306" s="111"/>
      <c r="P306" s="111"/>
      <c r="Q306" s="111"/>
      <c r="R306" s="111"/>
      <c r="S306" s="111"/>
    </row>
    <row r="307" spans="1:19" ht="15.75" customHeight="1">
      <c r="A307" s="111"/>
      <c r="B307" s="111"/>
      <c r="C307" s="111"/>
      <c r="D307" s="111"/>
      <c r="E307" s="111"/>
      <c r="F307" s="111"/>
      <c r="G307" s="111"/>
      <c r="H307" s="111"/>
      <c r="I307" s="111"/>
      <c r="J307" s="111"/>
      <c r="K307" s="111"/>
      <c r="L307" s="111"/>
      <c r="M307" s="111"/>
      <c r="N307" s="111"/>
      <c r="O307" s="111"/>
      <c r="P307" s="111"/>
      <c r="Q307" s="111"/>
      <c r="R307" s="111"/>
      <c r="S307" s="111"/>
    </row>
    <row r="308" spans="1:19" ht="15.75" customHeight="1">
      <c r="A308" s="111"/>
      <c r="B308" s="111"/>
      <c r="C308" s="111"/>
      <c r="D308" s="111"/>
      <c r="E308" s="111"/>
      <c r="F308" s="111"/>
      <c r="G308" s="111"/>
      <c r="H308" s="111"/>
      <c r="I308" s="111"/>
      <c r="J308" s="111"/>
      <c r="K308" s="111"/>
      <c r="L308" s="111"/>
      <c r="M308" s="111"/>
      <c r="N308" s="111"/>
      <c r="O308" s="111"/>
      <c r="P308" s="111"/>
      <c r="Q308" s="111"/>
      <c r="R308" s="111"/>
      <c r="S308" s="111"/>
    </row>
    <row r="309" spans="1:19" ht="15.75" customHeight="1">
      <c r="A309" s="111"/>
      <c r="B309" s="111"/>
      <c r="C309" s="111"/>
      <c r="D309" s="111"/>
      <c r="E309" s="111"/>
      <c r="F309" s="111"/>
      <c r="G309" s="111"/>
      <c r="H309" s="111"/>
      <c r="I309" s="111"/>
      <c r="J309" s="111"/>
      <c r="K309" s="111"/>
      <c r="L309" s="111"/>
      <c r="M309" s="111"/>
      <c r="N309" s="111"/>
      <c r="O309" s="111"/>
      <c r="P309" s="111"/>
      <c r="Q309" s="111"/>
      <c r="R309" s="111"/>
      <c r="S309" s="111"/>
    </row>
    <row r="310" spans="1:19" ht="15.75" customHeight="1">
      <c r="A310" s="111"/>
      <c r="B310" s="111"/>
      <c r="C310" s="111"/>
      <c r="D310" s="111"/>
      <c r="E310" s="111"/>
      <c r="F310" s="111"/>
      <c r="G310" s="111"/>
      <c r="H310" s="111"/>
      <c r="I310" s="111"/>
      <c r="J310" s="111"/>
      <c r="K310" s="111"/>
      <c r="L310" s="111"/>
      <c r="M310" s="111"/>
      <c r="N310" s="111"/>
      <c r="O310" s="111"/>
      <c r="P310" s="111"/>
      <c r="Q310" s="111"/>
      <c r="R310" s="111"/>
      <c r="S310" s="111"/>
    </row>
    <row r="311" spans="1:19" ht="15.75" customHeight="1">
      <c r="A311" s="111"/>
      <c r="B311" s="111"/>
      <c r="C311" s="111"/>
      <c r="D311" s="111"/>
      <c r="E311" s="111"/>
      <c r="F311" s="111"/>
      <c r="G311" s="111"/>
      <c r="H311" s="111"/>
      <c r="I311" s="111"/>
      <c r="J311" s="111"/>
      <c r="K311" s="111"/>
      <c r="L311" s="111"/>
      <c r="M311" s="111"/>
      <c r="N311" s="111"/>
      <c r="O311" s="111"/>
      <c r="P311" s="111"/>
      <c r="Q311" s="111"/>
      <c r="R311" s="111"/>
      <c r="S311" s="111"/>
    </row>
    <row r="312" spans="1:19" ht="15.75" customHeight="1">
      <c r="A312" s="111"/>
      <c r="B312" s="111"/>
      <c r="C312" s="111"/>
      <c r="D312" s="111"/>
      <c r="E312" s="111"/>
      <c r="F312" s="111"/>
      <c r="G312" s="111"/>
      <c r="H312" s="111"/>
      <c r="I312" s="111"/>
      <c r="J312" s="111"/>
      <c r="K312" s="111"/>
      <c r="L312" s="111"/>
      <c r="M312" s="111"/>
      <c r="N312" s="111"/>
      <c r="O312" s="111"/>
      <c r="P312" s="111"/>
      <c r="Q312" s="111"/>
      <c r="R312" s="111"/>
      <c r="S312" s="111"/>
    </row>
    <row r="313" spans="1:19" ht="15.75" customHeight="1">
      <c r="A313" s="111"/>
      <c r="B313" s="111"/>
      <c r="C313" s="111"/>
      <c r="D313" s="111"/>
      <c r="E313" s="111"/>
      <c r="F313" s="111"/>
      <c r="G313" s="111"/>
      <c r="H313" s="111"/>
      <c r="I313" s="111"/>
      <c r="J313" s="111"/>
      <c r="K313" s="111"/>
      <c r="L313" s="111"/>
      <c r="M313" s="111"/>
      <c r="N313" s="111"/>
      <c r="O313" s="111"/>
      <c r="P313" s="111"/>
      <c r="Q313" s="111"/>
      <c r="R313" s="111"/>
      <c r="S313" s="111"/>
    </row>
    <row r="314" spans="1:19" ht="15.75" customHeight="1">
      <c r="A314" s="111"/>
      <c r="B314" s="111"/>
      <c r="C314" s="111"/>
      <c r="D314" s="111"/>
      <c r="E314" s="111"/>
      <c r="F314" s="111"/>
      <c r="G314" s="111"/>
      <c r="H314" s="111"/>
      <c r="I314" s="111"/>
      <c r="J314" s="111"/>
      <c r="K314" s="111"/>
      <c r="L314" s="111"/>
      <c r="M314" s="111"/>
      <c r="N314" s="111"/>
      <c r="O314" s="111"/>
      <c r="P314" s="111"/>
      <c r="Q314" s="111"/>
      <c r="R314" s="111"/>
      <c r="S314" s="111"/>
    </row>
    <row r="315" spans="1:19" ht="15.75" customHeight="1">
      <c r="A315" s="111"/>
      <c r="B315" s="111"/>
      <c r="C315" s="111"/>
      <c r="D315" s="111"/>
      <c r="E315" s="111"/>
      <c r="F315" s="111"/>
      <c r="G315" s="111"/>
      <c r="H315" s="111"/>
      <c r="I315" s="111"/>
      <c r="J315" s="111"/>
      <c r="K315" s="111"/>
      <c r="L315" s="111"/>
      <c r="M315" s="111"/>
      <c r="N315" s="111"/>
      <c r="O315" s="111"/>
      <c r="P315" s="111"/>
      <c r="Q315" s="111"/>
      <c r="R315" s="111"/>
      <c r="S315" s="111"/>
    </row>
    <row r="316" spans="1:19" ht="15.75" customHeight="1">
      <c r="A316" s="111"/>
      <c r="B316" s="111"/>
      <c r="C316" s="111"/>
      <c r="D316" s="111"/>
      <c r="E316" s="111"/>
      <c r="F316" s="111"/>
      <c r="G316" s="111"/>
      <c r="H316" s="111"/>
      <c r="I316" s="111"/>
      <c r="J316" s="111"/>
      <c r="K316" s="111"/>
      <c r="L316" s="111"/>
      <c r="M316" s="111"/>
      <c r="N316" s="111"/>
      <c r="O316" s="111"/>
      <c r="P316" s="111"/>
      <c r="Q316" s="111"/>
      <c r="R316" s="111"/>
      <c r="S316" s="111"/>
    </row>
    <row r="317" spans="1:19" ht="15.75" customHeight="1">
      <c r="A317" s="111"/>
      <c r="B317" s="111"/>
      <c r="C317" s="111"/>
      <c r="D317" s="111"/>
      <c r="E317" s="111"/>
      <c r="F317" s="111"/>
      <c r="G317" s="111"/>
      <c r="H317" s="111"/>
      <c r="I317" s="111"/>
      <c r="J317" s="111"/>
      <c r="K317" s="111"/>
      <c r="L317" s="111"/>
      <c r="M317" s="111"/>
      <c r="N317" s="111"/>
      <c r="O317" s="111"/>
      <c r="P317" s="111"/>
      <c r="Q317" s="111"/>
      <c r="R317" s="111"/>
      <c r="S317" s="111"/>
    </row>
    <row r="318" spans="1:19" ht="15.75" customHeight="1">
      <c r="A318" s="111"/>
      <c r="B318" s="111"/>
      <c r="C318" s="111"/>
      <c r="D318" s="111"/>
      <c r="E318" s="111"/>
      <c r="F318" s="111"/>
      <c r="G318" s="111"/>
      <c r="H318" s="111"/>
      <c r="I318" s="111"/>
      <c r="J318" s="111"/>
      <c r="K318" s="111"/>
      <c r="L318" s="111"/>
      <c r="M318" s="111"/>
      <c r="N318" s="111"/>
      <c r="O318" s="111"/>
      <c r="P318" s="111"/>
      <c r="Q318" s="111"/>
      <c r="R318" s="111"/>
      <c r="S318" s="111"/>
    </row>
    <row r="319" spans="1:19" ht="15.75" customHeight="1">
      <c r="A319" s="111"/>
      <c r="B319" s="111"/>
      <c r="C319" s="111"/>
      <c r="D319" s="111"/>
      <c r="E319" s="111"/>
      <c r="F319" s="111"/>
      <c r="G319" s="111"/>
      <c r="H319" s="111"/>
      <c r="I319" s="111"/>
      <c r="J319" s="111"/>
      <c r="K319" s="111"/>
      <c r="L319" s="111"/>
      <c r="M319" s="111"/>
      <c r="N319" s="111"/>
      <c r="O319" s="111"/>
      <c r="P319" s="111"/>
      <c r="Q319" s="111"/>
      <c r="R319" s="111"/>
      <c r="S319" s="111"/>
    </row>
    <row r="320" spans="1:19" ht="15.75" customHeight="1">
      <c r="A320" s="111"/>
      <c r="B320" s="111"/>
      <c r="C320" s="111"/>
      <c r="D320" s="111"/>
      <c r="E320" s="111"/>
      <c r="F320" s="111"/>
      <c r="G320" s="111"/>
      <c r="H320" s="111"/>
      <c r="I320" s="111"/>
      <c r="J320" s="111"/>
      <c r="K320" s="111"/>
      <c r="L320" s="111"/>
      <c r="M320" s="111"/>
      <c r="N320" s="111"/>
      <c r="O320" s="111"/>
      <c r="P320" s="111"/>
      <c r="Q320" s="111"/>
      <c r="R320" s="111"/>
      <c r="S320" s="111"/>
    </row>
    <row r="321" spans="1:19" ht="15.75" customHeight="1">
      <c r="A321" s="111"/>
      <c r="B321" s="111"/>
      <c r="C321" s="111"/>
      <c r="D321" s="111"/>
      <c r="E321" s="111"/>
      <c r="F321" s="111"/>
      <c r="G321" s="111"/>
      <c r="H321" s="111"/>
      <c r="I321" s="111"/>
      <c r="J321" s="111"/>
      <c r="K321" s="111"/>
      <c r="L321" s="111"/>
      <c r="M321" s="111"/>
      <c r="N321" s="111"/>
      <c r="O321" s="111"/>
      <c r="P321" s="111"/>
      <c r="Q321" s="111"/>
      <c r="R321" s="111"/>
      <c r="S321" s="111"/>
    </row>
    <row r="322" spans="1:19" ht="15.75" customHeight="1">
      <c r="A322" s="111"/>
      <c r="B322" s="111"/>
      <c r="C322" s="111"/>
      <c r="D322" s="111"/>
      <c r="E322" s="111"/>
      <c r="F322" s="111"/>
      <c r="G322" s="111"/>
      <c r="H322" s="111"/>
      <c r="I322" s="111"/>
      <c r="J322" s="111"/>
      <c r="K322" s="111"/>
      <c r="L322" s="111"/>
      <c r="M322" s="111"/>
      <c r="N322" s="111"/>
      <c r="O322" s="111"/>
      <c r="P322" s="111"/>
      <c r="Q322" s="111"/>
      <c r="R322" s="111"/>
      <c r="S322" s="111"/>
    </row>
    <row r="323" spans="1:19" ht="15.75" customHeight="1">
      <c r="A323" s="111"/>
      <c r="B323" s="111"/>
      <c r="C323" s="111"/>
      <c r="D323" s="111"/>
      <c r="E323" s="111"/>
      <c r="F323" s="111"/>
      <c r="G323" s="111"/>
      <c r="H323" s="111"/>
      <c r="I323" s="111"/>
      <c r="J323" s="111"/>
      <c r="K323" s="111"/>
      <c r="L323" s="111"/>
      <c r="M323" s="111"/>
      <c r="N323" s="111"/>
      <c r="O323" s="111"/>
      <c r="P323" s="111"/>
      <c r="Q323" s="111"/>
      <c r="R323" s="111"/>
      <c r="S323" s="111"/>
    </row>
    <row r="324" spans="1:19" ht="15.75" customHeight="1">
      <c r="A324" s="111"/>
      <c r="B324" s="111"/>
      <c r="C324" s="111"/>
      <c r="D324" s="111"/>
      <c r="E324" s="111"/>
      <c r="F324" s="111"/>
      <c r="G324" s="111"/>
      <c r="H324" s="111"/>
      <c r="I324" s="111"/>
      <c r="J324" s="111"/>
      <c r="K324" s="111"/>
      <c r="L324" s="111"/>
      <c r="M324" s="111"/>
      <c r="N324" s="111"/>
      <c r="O324" s="111"/>
      <c r="P324" s="111"/>
      <c r="Q324" s="111"/>
      <c r="R324" s="111"/>
      <c r="S324" s="111"/>
    </row>
    <row r="325" spans="1:19" ht="15.75" customHeight="1">
      <c r="A325" s="111"/>
      <c r="B325" s="111"/>
      <c r="C325" s="111"/>
      <c r="D325" s="111"/>
      <c r="E325" s="111"/>
      <c r="F325" s="111"/>
      <c r="G325" s="111"/>
      <c r="H325" s="111"/>
      <c r="I325" s="111"/>
      <c r="J325" s="111"/>
      <c r="K325" s="111"/>
      <c r="L325" s="111"/>
      <c r="M325" s="111"/>
      <c r="N325" s="111"/>
      <c r="O325" s="111"/>
      <c r="P325" s="111"/>
      <c r="Q325" s="111"/>
      <c r="R325" s="111"/>
      <c r="S325" s="111"/>
    </row>
    <row r="326" spans="1:19" ht="15.75" customHeight="1">
      <c r="A326" s="111"/>
      <c r="B326" s="111"/>
      <c r="C326" s="111"/>
      <c r="D326" s="111"/>
      <c r="E326" s="111"/>
      <c r="F326" s="111"/>
      <c r="G326" s="111"/>
      <c r="H326" s="111"/>
      <c r="I326" s="111"/>
      <c r="J326" s="111"/>
      <c r="K326" s="111"/>
      <c r="L326" s="111"/>
      <c r="M326" s="111"/>
      <c r="N326" s="111"/>
      <c r="O326" s="111"/>
      <c r="P326" s="111"/>
      <c r="Q326" s="111"/>
      <c r="R326" s="111"/>
      <c r="S326" s="111"/>
    </row>
    <row r="327" spans="1:19" ht="15.75" customHeight="1">
      <c r="A327" s="111"/>
      <c r="B327" s="111"/>
      <c r="C327" s="111"/>
      <c r="D327" s="111"/>
      <c r="E327" s="111"/>
      <c r="F327" s="111"/>
      <c r="G327" s="111"/>
      <c r="H327" s="111"/>
      <c r="I327" s="111"/>
      <c r="J327" s="111"/>
      <c r="K327" s="111"/>
      <c r="L327" s="111"/>
      <c r="M327" s="111"/>
      <c r="N327" s="111"/>
      <c r="O327" s="111"/>
      <c r="P327" s="111"/>
      <c r="Q327" s="111"/>
      <c r="R327" s="111"/>
      <c r="S327" s="111"/>
    </row>
    <row r="328" spans="1:19" ht="15.75" customHeight="1">
      <c r="A328" s="111"/>
      <c r="B328" s="111"/>
      <c r="C328" s="111"/>
      <c r="D328" s="111"/>
      <c r="E328" s="111"/>
      <c r="F328" s="111"/>
      <c r="G328" s="111"/>
      <c r="H328" s="111"/>
      <c r="I328" s="111"/>
      <c r="J328" s="111"/>
      <c r="K328" s="111"/>
      <c r="L328" s="111"/>
      <c r="M328" s="111"/>
      <c r="N328" s="111"/>
      <c r="O328" s="111"/>
      <c r="P328" s="111"/>
      <c r="Q328" s="111"/>
      <c r="R328" s="111"/>
      <c r="S328" s="111"/>
    </row>
    <row r="329" spans="1:19" ht="15.75" customHeight="1">
      <c r="A329" s="111"/>
      <c r="B329" s="111"/>
      <c r="C329" s="111"/>
      <c r="D329" s="111"/>
      <c r="E329" s="111"/>
      <c r="F329" s="111"/>
      <c r="G329" s="111"/>
      <c r="H329" s="111"/>
      <c r="I329" s="111"/>
      <c r="J329" s="111"/>
      <c r="K329" s="111"/>
      <c r="L329" s="111"/>
      <c r="M329" s="111"/>
      <c r="N329" s="111"/>
      <c r="O329" s="111"/>
      <c r="P329" s="111"/>
      <c r="Q329" s="111"/>
      <c r="R329" s="111"/>
      <c r="S329" s="111"/>
    </row>
    <row r="330" spans="1:19" ht="15.75" customHeight="1">
      <c r="A330" s="111"/>
      <c r="B330" s="111"/>
      <c r="C330" s="111"/>
      <c r="D330" s="111"/>
      <c r="E330" s="111"/>
      <c r="F330" s="111"/>
      <c r="G330" s="111"/>
      <c r="H330" s="111"/>
      <c r="I330" s="111"/>
      <c r="J330" s="111"/>
      <c r="K330" s="111"/>
      <c r="L330" s="111"/>
      <c r="M330" s="111"/>
      <c r="N330" s="111"/>
      <c r="O330" s="111"/>
      <c r="P330" s="111"/>
      <c r="Q330" s="111"/>
      <c r="R330" s="111"/>
      <c r="S330" s="111"/>
    </row>
    <row r="331" spans="1:19" ht="15.75" customHeight="1">
      <c r="A331" s="111"/>
      <c r="B331" s="111"/>
      <c r="C331" s="111"/>
      <c r="D331" s="111"/>
      <c r="E331" s="111"/>
      <c r="F331" s="111"/>
      <c r="G331" s="111"/>
      <c r="H331" s="111"/>
      <c r="I331" s="111"/>
      <c r="J331" s="111"/>
      <c r="K331" s="111"/>
      <c r="L331" s="111"/>
      <c r="M331" s="111"/>
      <c r="N331" s="111"/>
      <c r="O331" s="111"/>
      <c r="P331" s="111"/>
      <c r="Q331" s="111"/>
      <c r="R331" s="111"/>
      <c r="S331" s="111"/>
    </row>
    <row r="332" spans="1:19" ht="15.75" customHeight="1">
      <c r="A332" s="111"/>
      <c r="B332" s="111"/>
      <c r="C332" s="111"/>
      <c r="D332" s="111"/>
      <c r="E332" s="111"/>
      <c r="F332" s="111"/>
      <c r="G332" s="111"/>
      <c r="H332" s="111"/>
      <c r="I332" s="111"/>
      <c r="J332" s="111"/>
      <c r="K332" s="111"/>
      <c r="L332" s="111"/>
      <c r="M332" s="111"/>
      <c r="N332" s="111"/>
      <c r="O332" s="111"/>
      <c r="P332" s="111"/>
      <c r="Q332" s="111"/>
      <c r="R332" s="111"/>
      <c r="S332" s="111"/>
    </row>
    <row r="333" spans="1:19" ht="15.75" customHeight="1">
      <c r="A333" s="111"/>
      <c r="B333" s="111"/>
      <c r="C333" s="111"/>
      <c r="D333" s="111"/>
      <c r="E333" s="111"/>
      <c r="F333" s="111"/>
      <c r="G333" s="111"/>
      <c r="H333" s="111"/>
      <c r="I333" s="111"/>
      <c r="J333" s="111"/>
      <c r="K333" s="111"/>
      <c r="L333" s="111"/>
      <c r="M333" s="111"/>
      <c r="N333" s="111"/>
      <c r="O333" s="111"/>
      <c r="P333" s="111"/>
      <c r="Q333" s="111"/>
      <c r="R333" s="111"/>
      <c r="S333" s="111"/>
    </row>
    <row r="334" spans="1:19" ht="15.75" customHeight="1">
      <c r="A334" s="111"/>
      <c r="B334" s="111"/>
      <c r="C334" s="111"/>
      <c r="D334" s="111"/>
      <c r="E334" s="111"/>
      <c r="F334" s="111"/>
      <c r="G334" s="111"/>
      <c r="H334" s="111"/>
      <c r="I334" s="111"/>
      <c r="J334" s="111"/>
      <c r="K334" s="111"/>
      <c r="L334" s="111"/>
      <c r="M334" s="111"/>
      <c r="N334" s="111"/>
      <c r="O334" s="111"/>
      <c r="P334" s="111"/>
      <c r="Q334" s="111"/>
      <c r="R334" s="111"/>
      <c r="S334" s="111"/>
    </row>
    <row r="335" spans="1:19" ht="15.75" customHeight="1">
      <c r="A335" s="111"/>
      <c r="B335" s="111"/>
      <c r="C335" s="111"/>
      <c r="D335" s="111"/>
      <c r="E335" s="111"/>
      <c r="F335" s="111"/>
      <c r="G335" s="111"/>
      <c r="H335" s="111"/>
      <c r="I335" s="111"/>
      <c r="J335" s="111"/>
      <c r="K335" s="111"/>
      <c r="L335" s="111"/>
      <c r="M335" s="111"/>
      <c r="N335" s="111"/>
      <c r="O335" s="111"/>
      <c r="P335" s="111"/>
      <c r="Q335" s="111"/>
      <c r="R335" s="111"/>
      <c r="S335" s="111"/>
    </row>
    <row r="336" spans="1:19" ht="15.75" customHeight="1">
      <c r="A336" s="111"/>
      <c r="B336" s="111"/>
      <c r="C336" s="111"/>
      <c r="D336" s="111"/>
      <c r="E336" s="111"/>
      <c r="F336" s="111"/>
      <c r="G336" s="111"/>
      <c r="H336" s="111"/>
      <c r="I336" s="111"/>
      <c r="J336" s="111"/>
      <c r="K336" s="111"/>
      <c r="L336" s="111"/>
      <c r="M336" s="111"/>
      <c r="N336" s="111"/>
      <c r="O336" s="111"/>
      <c r="P336" s="111"/>
      <c r="Q336" s="111"/>
      <c r="R336" s="111"/>
      <c r="S336" s="111"/>
    </row>
    <row r="337" spans="1:19" ht="15.75" customHeight="1">
      <c r="A337" s="111"/>
      <c r="B337" s="111"/>
      <c r="C337" s="111"/>
      <c r="D337" s="111"/>
      <c r="E337" s="111"/>
      <c r="F337" s="111"/>
      <c r="G337" s="111"/>
      <c r="H337" s="111"/>
      <c r="I337" s="111"/>
      <c r="J337" s="111"/>
      <c r="K337" s="111"/>
      <c r="L337" s="111"/>
      <c r="M337" s="111"/>
      <c r="N337" s="111"/>
      <c r="O337" s="111"/>
      <c r="P337" s="111"/>
      <c r="Q337" s="111"/>
      <c r="R337" s="111"/>
      <c r="S337" s="111"/>
    </row>
    <row r="338" spans="1:19" ht="15.75" customHeight="1">
      <c r="A338" s="111"/>
      <c r="B338" s="111"/>
      <c r="C338" s="111"/>
      <c r="D338" s="111"/>
      <c r="E338" s="111"/>
      <c r="F338" s="111"/>
      <c r="G338" s="111"/>
      <c r="H338" s="111"/>
      <c r="I338" s="111"/>
      <c r="J338" s="111"/>
      <c r="K338" s="111"/>
      <c r="L338" s="111"/>
      <c r="M338" s="111"/>
      <c r="N338" s="111"/>
      <c r="O338" s="111"/>
      <c r="P338" s="111"/>
      <c r="Q338" s="111"/>
      <c r="R338" s="111"/>
      <c r="S338" s="111"/>
    </row>
    <row r="339" spans="1:19" ht="15.75" customHeight="1">
      <c r="A339" s="111"/>
      <c r="B339" s="111"/>
      <c r="C339" s="111"/>
      <c r="D339" s="111"/>
      <c r="E339" s="111"/>
      <c r="F339" s="111"/>
      <c r="G339" s="111"/>
      <c r="H339" s="111"/>
      <c r="I339" s="111"/>
      <c r="J339" s="111"/>
      <c r="K339" s="111"/>
      <c r="L339" s="111"/>
      <c r="M339" s="111"/>
      <c r="N339" s="111"/>
      <c r="O339" s="111"/>
      <c r="P339" s="111"/>
      <c r="Q339" s="111"/>
      <c r="R339" s="111"/>
      <c r="S339" s="111"/>
    </row>
    <row r="340" spans="1:19" ht="15.75" customHeight="1">
      <c r="A340" s="111"/>
      <c r="B340" s="111"/>
      <c r="C340" s="111"/>
      <c r="D340" s="111"/>
      <c r="E340" s="111"/>
      <c r="F340" s="111"/>
      <c r="G340" s="111"/>
      <c r="H340" s="111"/>
      <c r="I340" s="111"/>
      <c r="J340" s="111"/>
      <c r="K340" s="111"/>
      <c r="L340" s="111"/>
      <c r="M340" s="111"/>
      <c r="N340" s="111"/>
      <c r="O340" s="111"/>
      <c r="P340" s="111"/>
      <c r="Q340" s="111"/>
      <c r="R340" s="111"/>
      <c r="S340" s="111"/>
    </row>
    <row r="341" spans="1:19" ht="15.75" customHeight="1">
      <c r="A341" s="111"/>
      <c r="B341" s="111"/>
      <c r="C341" s="111"/>
      <c r="D341" s="111"/>
      <c r="E341" s="111"/>
      <c r="F341" s="111"/>
      <c r="G341" s="111"/>
      <c r="H341" s="111"/>
      <c r="I341" s="111"/>
      <c r="J341" s="111"/>
      <c r="K341" s="111"/>
      <c r="L341" s="111"/>
      <c r="M341" s="111"/>
      <c r="N341" s="111"/>
      <c r="O341" s="111"/>
      <c r="P341" s="111"/>
      <c r="Q341" s="111"/>
      <c r="R341" s="111"/>
      <c r="S341" s="111"/>
    </row>
    <row r="342" spans="1:19" ht="15.75" customHeight="1">
      <c r="A342" s="111"/>
      <c r="B342" s="111"/>
      <c r="C342" s="111"/>
      <c r="D342" s="111"/>
      <c r="E342" s="111"/>
      <c r="F342" s="111"/>
      <c r="G342" s="111"/>
      <c r="H342" s="111"/>
      <c r="I342" s="111"/>
      <c r="J342" s="111"/>
      <c r="K342" s="111"/>
      <c r="L342" s="111"/>
      <c r="M342" s="111"/>
      <c r="N342" s="111"/>
      <c r="O342" s="111"/>
      <c r="P342" s="111"/>
      <c r="Q342" s="111"/>
      <c r="R342" s="111"/>
      <c r="S342" s="111"/>
    </row>
    <row r="343" spans="1:19" ht="15.75" customHeight="1">
      <c r="A343" s="111"/>
      <c r="B343" s="111"/>
      <c r="C343" s="111"/>
      <c r="D343" s="111"/>
      <c r="E343" s="111"/>
      <c r="F343" s="111"/>
      <c r="G343" s="111"/>
      <c r="H343" s="111"/>
      <c r="I343" s="111"/>
      <c r="J343" s="111"/>
      <c r="K343" s="111"/>
      <c r="L343" s="111"/>
      <c r="M343" s="111"/>
      <c r="N343" s="111"/>
      <c r="O343" s="111"/>
      <c r="P343" s="111"/>
      <c r="Q343" s="111"/>
      <c r="R343" s="111"/>
      <c r="S343" s="111"/>
    </row>
    <row r="344" spans="1:19" ht="15.75" customHeight="1">
      <c r="A344" s="111"/>
      <c r="B344" s="111"/>
      <c r="C344" s="111"/>
      <c r="D344" s="111"/>
      <c r="E344" s="111"/>
      <c r="F344" s="111"/>
      <c r="G344" s="111"/>
      <c r="H344" s="111"/>
      <c r="I344" s="111"/>
      <c r="J344" s="111"/>
      <c r="K344" s="111"/>
      <c r="L344" s="111"/>
      <c r="M344" s="111"/>
      <c r="N344" s="111"/>
      <c r="O344" s="111"/>
      <c r="P344" s="111"/>
      <c r="Q344" s="111"/>
      <c r="R344" s="111"/>
      <c r="S344" s="111"/>
    </row>
    <row r="345" spans="1:19" ht="15.75" customHeight="1">
      <c r="A345" s="111"/>
      <c r="B345" s="111"/>
      <c r="C345" s="111"/>
      <c r="D345" s="111"/>
      <c r="E345" s="111"/>
      <c r="F345" s="111"/>
      <c r="G345" s="111"/>
      <c r="H345" s="111"/>
      <c r="I345" s="111"/>
      <c r="J345" s="111"/>
      <c r="K345" s="111"/>
      <c r="L345" s="111"/>
      <c r="M345" s="111"/>
      <c r="N345" s="111"/>
      <c r="O345" s="111"/>
      <c r="P345" s="111"/>
      <c r="Q345" s="111"/>
      <c r="R345" s="111"/>
      <c r="S345" s="111"/>
    </row>
    <row r="346" spans="1:19" ht="15.75" customHeight="1">
      <c r="A346" s="111"/>
      <c r="B346" s="111"/>
      <c r="C346" s="111"/>
      <c r="D346" s="111"/>
      <c r="E346" s="111"/>
      <c r="F346" s="111"/>
      <c r="G346" s="111"/>
      <c r="H346" s="111"/>
      <c r="I346" s="111"/>
      <c r="J346" s="111"/>
      <c r="K346" s="111"/>
      <c r="L346" s="111"/>
      <c r="M346" s="111"/>
      <c r="N346" s="111"/>
      <c r="O346" s="111"/>
      <c r="P346" s="111"/>
      <c r="Q346" s="111"/>
      <c r="R346" s="111"/>
      <c r="S346" s="111"/>
    </row>
    <row r="347" spans="1:19" ht="15.75" customHeight="1">
      <c r="A347" s="111"/>
      <c r="B347" s="111"/>
      <c r="C347" s="111"/>
      <c r="D347" s="111"/>
      <c r="E347" s="111"/>
      <c r="F347" s="111"/>
      <c r="G347" s="111"/>
      <c r="H347" s="111"/>
      <c r="I347" s="111"/>
      <c r="J347" s="111"/>
      <c r="K347" s="111"/>
      <c r="L347" s="111"/>
      <c r="M347" s="111"/>
      <c r="N347" s="111"/>
      <c r="O347" s="111"/>
      <c r="P347" s="111"/>
      <c r="Q347" s="111"/>
      <c r="R347" s="111"/>
      <c r="S347" s="111"/>
    </row>
    <row r="348" spans="1:19" ht="15.75" customHeight="1">
      <c r="A348" s="111"/>
      <c r="B348" s="111"/>
      <c r="C348" s="111"/>
      <c r="D348" s="111"/>
      <c r="E348" s="111"/>
      <c r="F348" s="111"/>
      <c r="G348" s="111"/>
      <c r="H348" s="111"/>
      <c r="I348" s="111"/>
      <c r="J348" s="111"/>
      <c r="K348" s="111"/>
      <c r="L348" s="111"/>
      <c r="M348" s="111"/>
      <c r="N348" s="111"/>
      <c r="O348" s="111"/>
      <c r="P348" s="111"/>
      <c r="Q348" s="111"/>
      <c r="R348" s="111"/>
      <c r="S348" s="111"/>
    </row>
    <row r="349" spans="1:19" ht="15.75" customHeight="1">
      <c r="A349" s="111"/>
      <c r="B349" s="111"/>
      <c r="C349" s="111"/>
      <c r="D349" s="111"/>
      <c r="E349" s="111"/>
      <c r="F349" s="111"/>
      <c r="G349" s="111"/>
      <c r="H349" s="111"/>
      <c r="I349" s="111"/>
      <c r="J349" s="111"/>
      <c r="K349" s="111"/>
      <c r="L349" s="111"/>
      <c r="M349" s="111"/>
      <c r="N349" s="111"/>
      <c r="O349" s="111"/>
      <c r="P349" s="111"/>
      <c r="Q349" s="111"/>
      <c r="R349" s="111"/>
      <c r="S349" s="111"/>
    </row>
    <row r="350" spans="1:19" ht="15.75" customHeight="1">
      <c r="A350" s="111"/>
      <c r="B350" s="111"/>
      <c r="C350" s="111"/>
      <c r="D350" s="111"/>
      <c r="E350" s="111"/>
      <c r="F350" s="111"/>
      <c r="G350" s="111"/>
      <c r="H350" s="111"/>
      <c r="I350" s="111"/>
      <c r="J350" s="111"/>
      <c r="K350" s="111"/>
      <c r="L350" s="111"/>
      <c r="M350" s="111"/>
      <c r="N350" s="111"/>
      <c r="O350" s="111"/>
      <c r="P350" s="111"/>
      <c r="Q350" s="111"/>
      <c r="R350" s="111"/>
      <c r="S350" s="111"/>
    </row>
    <row r="351" spans="1:19" ht="15.75" customHeight="1">
      <c r="A351" s="111"/>
      <c r="B351" s="111"/>
      <c r="C351" s="111"/>
      <c r="D351" s="111"/>
      <c r="E351" s="111"/>
      <c r="F351" s="111"/>
      <c r="G351" s="111"/>
      <c r="H351" s="111"/>
      <c r="I351" s="111"/>
      <c r="J351" s="111"/>
      <c r="K351" s="111"/>
      <c r="L351" s="111"/>
      <c r="M351" s="111"/>
      <c r="N351" s="111"/>
      <c r="O351" s="111"/>
      <c r="P351" s="111"/>
      <c r="Q351" s="111"/>
      <c r="R351" s="111"/>
      <c r="S351" s="111"/>
    </row>
    <row r="352" spans="1:19" ht="15.75" customHeight="1">
      <c r="A352" s="111"/>
      <c r="B352" s="111"/>
      <c r="C352" s="111"/>
      <c r="D352" s="111"/>
      <c r="E352" s="111"/>
      <c r="F352" s="111"/>
      <c r="G352" s="111"/>
      <c r="H352" s="111"/>
      <c r="I352" s="111"/>
      <c r="J352" s="111"/>
      <c r="K352" s="111"/>
      <c r="L352" s="111"/>
      <c r="M352" s="111"/>
      <c r="N352" s="111"/>
      <c r="O352" s="111"/>
      <c r="P352" s="111"/>
      <c r="Q352" s="111"/>
      <c r="R352" s="111"/>
      <c r="S352" s="111"/>
    </row>
    <row r="353" spans="1:19" ht="15.75" customHeight="1">
      <c r="A353" s="111"/>
      <c r="B353" s="111"/>
      <c r="C353" s="111"/>
      <c r="D353" s="111"/>
      <c r="E353" s="111"/>
      <c r="F353" s="111"/>
      <c r="G353" s="111"/>
      <c r="H353" s="111"/>
      <c r="I353" s="111"/>
      <c r="J353" s="111"/>
      <c r="K353" s="111"/>
      <c r="L353" s="111"/>
      <c r="M353" s="111"/>
      <c r="N353" s="111"/>
      <c r="O353" s="111"/>
      <c r="P353" s="111"/>
      <c r="Q353" s="111"/>
      <c r="R353" s="111"/>
      <c r="S353" s="111"/>
    </row>
    <row r="354" spans="1:19" ht="15.75" customHeight="1">
      <c r="A354" s="111"/>
      <c r="B354" s="111"/>
      <c r="C354" s="111"/>
      <c r="D354" s="111"/>
      <c r="E354" s="111"/>
      <c r="F354" s="111"/>
      <c r="G354" s="111"/>
      <c r="H354" s="111"/>
      <c r="I354" s="111"/>
      <c r="J354" s="111"/>
      <c r="K354" s="111"/>
      <c r="L354" s="111"/>
      <c r="M354" s="111"/>
      <c r="N354" s="111"/>
      <c r="O354" s="111"/>
      <c r="P354" s="111"/>
      <c r="Q354" s="111"/>
      <c r="R354" s="111"/>
      <c r="S354" s="111"/>
    </row>
    <row r="355" spans="1:19" ht="15.75" customHeight="1">
      <c r="A355" s="111"/>
      <c r="B355" s="111"/>
      <c r="C355" s="111"/>
      <c r="D355" s="111"/>
      <c r="E355" s="111"/>
      <c r="F355" s="111"/>
      <c r="G355" s="111"/>
      <c r="H355" s="111"/>
      <c r="I355" s="111"/>
      <c r="J355" s="111"/>
      <c r="K355" s="111"/>
      <c r="L355" s="111"/>
      <c r="M355" s="111"/>
      <c r="N355" s="111"/>
      <c r="O355" s="111"/>
      <c r="P355" s="111"/>
      <c r="Q355" s="111"/>
      <c r="R355" s="111"/>
      <c r="S355" s="111"/>
    </row>
    <row r="356" spans="1:19" ht="15.75" customHeight="1">
      <c r="A356" s="111"/>
      <c r="B356" s="111"/>
      <c r="C356" s="111"/>
      <c r="D356" s="111"/>
      <c r="E356" s="111"/>
      <c r="F356" s="111"/>
      <c r="G356" s="111"/>
      <c r="H356" s="111"/>
      <c r="I356" s="111"/>
      <c r="J356" s="111"/>
      <c r="K356" s="111"/>
      <c r="L356" s="111"/>
      <c r="M356" s="111"/>
      <c r="N356" s="111"/>
      <c r="O356" s="111"/>
      <c r="P356" s="111"/>
      <c r="Q356" s="111"/>
      <c r="R356" s="111"/>
      <c r="S356" s="111"/>
    </row>
    <row r="357" spans="1:19" ht="15.75" customHeight="1">
      <c r="A357" s="111"/>
      <c r="B357" s="111"/>
      <c r="C357" s="111"/>
      <c r="D357" s="111"/>
      <c r="E357" s="111"/>
      <c r="F357" s="111"/>
      <c r="G357" s="111"/>
      <c r="H357" s="111"/>
      <c r="I357" s="111"/>
      <c r="J357" s="111"/>
      <c r="K357" s="111"/>
      <c r="L357" s="111"/>
      <c r="M357" s="111"/>
      <c r="N357" s="111"/>
      <c r="O357" s="111"/>
      <c r="P357" s="111"/>
      <c r="Q357" s="111"/>
      <c r="R357" s="111"/>
      <c r="S357" s="111"/>
    </row>
    <row r="358" spans="1:19" ht="15.75" customHeight="1">
      <c r="A358" s="111"/>
      <c r="B358" s="111"/>
      <c r="C358" s="111"/>
      <c r="D358" s="111"/>
      <c r="E358" s="111"/>
      <c r="F358" s="111"/>
      <c r="G358" s="111"/>
      <c r="H358" s="111"/>
      <c r="I358" s="111"/>
      <c r="J358" s="111"/>
      <c r="K358" s="111"/>
      <c r="L358" s="111"/>
      <c r="M358" s="111"/>
      <c r="N358" s="111"/>
      <c r="O358" s="111"/>
      <c r="P358" s="111"/>
      <c r="Q358" s="111"/>
      <c r="R358" s="111"/>
      <c r="S358" s="111"/>
    </row>
    <row r="359" spans="1:19" ht="15.75" customHeight="1">
      <c r="A359" s="111"/>
      <c r="B359" s="111"/>
      <c r="C359" s="111"/>
      <c r="D359" s="111"/>
      <c r="E359" s="111"/>
      <c r="F359" s="111"/>
      <c r="G359" s="111"/>
      <c r="H359" s="111"/>
      <c r="I359" s="111"/>
      <c r="J359" s="111"/>
      <c r="K359" s="111"/>
      <c r="L359" s="111"/>
      <c r="M359" s="111"/>
      <c r="N359" s="111"/>
      <c r="O359" s="111"/>
      <c r="P359" s="111"/>
      <c r="Q359" s="111"/>
      <c r="R359" s="111"/>
      <c r="S359" s="111"/>
    </row>
    <row r="360" spans="1:19" ht="15.75" customHeight="1">
      <c r="A360" s="111"/>
      <c r="B360" s="111"/>
      <c r="C360" s="111"/>
      <c r="D360" s="111"/>
      <c r="E360" s="111"/>
      <c r="F360" s="111"/>
      <c r="G360" s="111"/>
      <c r="H360" s="111"/>
      <c r="I360" s="111"/>
      <c r="J360" s="111"/>
      <c r="K360" s="111"/>
      <c r="L360" s="111"/>
      <c r="M360" s="111"/>
      <c r="N360" s="111"/>
      <c r="O360" s="111"/>
      <c r="P360" s="111"/>
      <c r="Q360" s="111"/>
      <c r="R360" s="111"/>
      <c r="S360" s="111"/>
    </row>
    <row r="361" spans="1:19" ht="15.75" customHeight="1">
      <c r="A361" s="111"/>
      <c r="B361" s="111"/>
      <c r="C361" s="111"/>
      <c r="D361" s="111"/>
      <c r="E361" s="111"/>
      <c r="F361" s="111"/>
      <c r="G361" s="111"/>
      <c r="H361" s="111"/>
      <c r="I361" s="111"/>
      <c r="J361" s="111"/>
      <c r="K361" s="111"/>
      <c r="L361" s="111"/>
      <c r="M361" s="111"/>
      <c r="N361" s="111"/>
      <c r="O361" s="111"/>
      <c r="P361" s="111"/>
      <c r="Q361" s="111"/>
      <c r="R361" s="111"/>
      <c r="S361" s="111"/>
    </row>
    <row r="362" spans="1:19" ht="15.75" customHeight="1">
      <c r="A362" s="111"/>
      <c r="B362" s="111"/>
      <c r="C362" s="111"/>
      <c r="D362" s="111"/>
      <c r="E362" s="111"/>
      <c r="F362" s="111"/>
      <c r="G362" s="111"/>
      <c r="H362" s="111"/>
      <c r="I362" s="111"/>
      <c r="J362" s="111"/>
      <c r="K362" s="111"/>
      <c r="L362" s="111"/>
      <c r="M362" s="111"/>
      <c r="N362" s="111"/>
      <c r="O362" s="111"/>
      <c r="P362" s="111"/>
      <c r="Q362" s="111"/>
      <c r="R362" s="111"/>
      <c r="S362" s="111"/>
    </row>
    <row r="363" spans="1:19" ht="15.75" customHeight="1">
      <c r="A363" s="111"/>
      <c r="B363" s="111"/>
      <c r="C363" s="111"/>
      <c r="D363" s="111"/>
      <c r="E363" s="111"/>
      <c r="F363" s="111"/>
      <c r="G363" s="111"/>
      <c r="H363" s="111"/>
      <c r="I363" s="111"/>
      <c r="J363" s="111"/>
      <c r="K363" s="111"/>
      <c r="L363" s="111"/>
      <c r="M363" s="111"/>
      <c r="N363" s="111"/>
      <c r="O363" s="111"/>
      <c r="P363" s="111"/>
      <c r="Q363" s="111"/>
      <c r="R363" s="111"/>
      <c r="S363" s="111"/>
    </row>
    <row r="364" spans="1:19" ht="15.75" customHeight="1">
      <c r="A364" s="111"/>
      <c r="B364" s="111"/>
      <c r="C364" s="111"/>
      <c r="D364" s="111"/>
      <c r="E364" s="111"/>
      <c r="F364" s="111"/>
      <c r="G364" s="111"/>
      <c r="H364" s="111"/>
      <c r="I364" s="111"/>
      <c r="J364" s="111"/>
      <c r="K364" s="111"/>
      <c r="L364" s="111"/>
      <c r="M364" s="111"/>
      <c r="N364" s="111"/>
      <c r="O364" s="111"/>
      <c r="P364" s="111"/>
      <c r="Q364" s="111"/>
      <c r="R364" s="111"/>
      <c r="S364" s="111"/>
    </row>
    <row r="365" spans="1:19" ht="15.75" customHeight="1">
      <c r="A365" s="111"/>
      <c r="B365" s="111"/>
      <c r="C365" s="111"/>
      <c r="D365" s="111"/>
      <c r="E365" s="111"/>
      <c r="F365" s="111"/>
      <c r="G365" s="111"/>
      <c r="H365" s="111"/>
      <c r="I365" s="111"/>
      <c r="J365" s="111"/>
      <c r="K365" s="111"/>
      <c r="L365" s="111"/>
      <c r="M365" s="111"/>
      <c r="N365" s="111"/>
      <c r="O365" s="111"/>
      <c r="P365" s="111"/>
      <c r="Q365" s="111"/>
      <c r="R365" s="111"/>
      <c r="S365" s="111"/>
    </row>
    <row r="366" spans="1:19" ht="15.75" customHeight="1">
      <c r="A366" s="111"/>
      <c r="B366" s="111"/>
      <c r="C366" s="111"/>
      <c r="D366" s="111"/>
      <c r="E366" s="111"/>
      <c r="F366" s="111"/>
      <c r="G366" s="111"/>
      <c r="H366" s="111"/>
      <c r="I366" s="111"/>
      <c r="J366" s="111"/>
      <c r="K366" s="111"/>
      <c r="L366" s="111"/>
      <c r="M366" s="111"/>
      <c r="N366" s="111"/>
      <c r="O366" s="111"/>
      <c r="P366" s="111"/>
      <c r="Q366" s="111"/>
      <c r="R366" s="111"/>
      <c r="S366" s="111"/>
    </row>
    <row r="367" spans="1:19" ht="15.75" customHeight="1">
      <c r="A367" s="111"/>
      <c r="B367" s="111"/>
      <c r="C367" s="111"/>
      <c r="D367" s="111"/>
      <c r="E367" s="111"/>
      <c r="F367" s="111"/>
      <c r="G367" s="111"/>
      <c r="H367" s="111"/>
      <c r="I367" s="111"/>
      <c r="J367" s="111"/>
      <c r="K367" s="111"/>
      <c r="L367" s="111"/>
      <c r="M367" s="111"/>
      <c r="N367" s="111"/>
      <c r="O367" s="111"/>
      <c r="P367" s="111"/>
      <c r="Q367" s="111"/>
      <c r="R367" s="111"/>
      <c r="S367" s="111"/>
    </row>
    <row r="368" spans="1:19" ht="15.75" customHeight="1">
      <c r="A368" s="111"/>
      <c r="B368" s="111"/>
      <c r="C368" s="111"/>
      <c r="D368" s="111"/>
      <c r="E368" s="111"/>
      <c r="F368" s="111"/>
      <c r="G368" s="111"/>
      <c r="H368" s="111"/>
      <c r="I368" s="111"/>
      <c r="J368" s="111"/>
      <c r="K368" s="111"/>
      <c r="L368" s="111"/>
      <c r="M368" s="111"/>
      <c r="N368" s="111"/>
      <c r="O368" s="111"/>
      <c r="P368" s="111"/>
      <c r="Q368" s="111"/>
      <c r="R368" s="111"/>
      <c r="S368" s="111"/>
    </row>
    <row r="369" spans="1:19" ht="15.75" customHeight="1">
      <c r="A369" s="111"/>
      <c r="B369" s="111"/>
      <c r="C369" s="111"/>
      <c r="D369" s="111"/>
      <c r="E369" s="111"/>
      <c r="F369" s="111"/>
      <c r="G369" s="111"/>
      <c r="H369" s="111"/>
      <c r="I369" s="111"/>
      <c r="J369" s="111"/>
      <c r="K369" s="111"/>
      <c r="L369" s="111"/>
      <c r="M369" s="111"/>
      <c r="N369" s="111"/>
      <c r="O369" s="111"/>
      <c r="P369" s="111"/>
      <c r="Q369" s="111"/>
      <c r="R369" s="111"/>
      <c r="S369" s="111"/>
    </row>
    <row r="370" spans="1:19" ht="15.75" customHeight="1">
      <c r="A370" s="111"/>
      <c r="B370" s="111"/>
      <c r="C370" s="111"/>
      <c r="D370" s="111"/>
      <c r="E370" s="111"/>
      <c r="F370" s="111"/>
      <c r="G370" s="111"/>
      <c r="H370" s="111"/>
      <c r="I370" s="111"/>
      <c r="J370" s="111"/>
      <c r="K370" s="111"/>
      <c r="L370" s="111"/>
      <c r="M370" s="111"/>
      <c r="N370" s="111"/>
      <c r="O370" s="111"/>
      <c r="P370" s="111"/>
      <c r="Q370" s="111"/>
      <c r="R370" s="111"/>
      <c r="S370" s="111"/>
    </row>
    <row r="371" spans="1:19" ht="15.75" customHeight="1">
      <c r="A371" s="111"/>
      <c r="B371" s="111"/>
      <c r="C371" s="111"/>
      <c r="D371" s="111"/>
      <c r="E371" s="111"/>
      <c r="F371" s="111"/>
      <c r="G371" s="111"/>
      <c r="H371" s="111"/>
      <c r="I371" s="111"/>
      <c r="J371" s="111"/>
      <c r="K371" s="111"/>
      <c r="L371" s="111"/>
      <c r="M371" s="111"/>
      <c r="N371" s="111"/>
      <c r="O371" s="111"/>
      <c r="P371" s="111"/>
      <c r="Q371" s="111"/>
      <c r="R371" s="111"/>
      <c r="S371" s="111"/>
    </row>
    <row r="372" spans="1:19" ht="15.75" customHeight="1">
      <c r="A372" s="111"/>
      <c r="B372" s="111"/>
      <c r="C372" s="111"/>
      <c r="D372" s="111"/>
      <c r="E372" s="111"/>
      <c r="F372" s="111"/>
      <c r="G372" s="111"/>
      <c r="H372" s="111"/>
      <c r="I372" s="111"/>
      <c r="J372" s="111"/>
      <c r="K372" s="111"/>
      <c r="L372" s="111"/>
      <c r="M372" s="111"/>
      <c r="N372" s="111"/>
      <c r="O372" s="111"/>
      <c r="P372" s="111"/>
      <c r="Q372" s="111"/>
      <c r="R372" s="111"/>
      <c r="S372" s="111"/>
    </row>
    <row r="373" spans="1:19" ht="15.75" customHeight="1">
      <c r="A373" s="111"/>
      <c r="B373" s="111"/>
      <c r="C373" s="111"/>
      <c r="D373" s="111"/>
      <c r="E373" s="111"/>
      <c r="F373" s="111"/>
      <c r="G373" s="111"/>
      <c r="H373" s="111"/>
      <c r="I373" s="111"/>
      <c r="J373" s="111"/>
      <c r="K373" s="111"/>
      <c r="L373" s="111"/>
      <c r="M373" s="111"/>
      <c r="N373" s="111"/>
      <c r="O373" s="111"/>
      <c r="P373" s="111"/>
      <c r="Q373" s="111"/>
      <c r="R373" s="111"/>
      <c r="S373" s="111"/>
    </row>
    <row r="374" spans="1:19" ht="15.75" customHeight="1">
      <c r="A374" s="111"/>
      <c r="B374" s="111"/>
      <c r="C374" s="111"/>
      <c r="D374" s="111"/>
      <c r="E374" s="111"/>
      <c r="F374" s="111"/>
      <c r="G374" s="111"/>
      <c r="H374" s="111"/>
      <c r="I374" s="111"/>
      <c r="J374" s="111"/>
      <c r="K374" s="111"/>
      <c r="L374" s="111"/>
      <c r="M374" s="111"/>
      <c r="N374" s="111"/>
      <c r="O374" s="111"/>
      <c r="P374" s="111"/>
      <c r="Q374" s="111"/>
      <c r="R374" s="111"/>
      <c r="S374" s="111"/>
    </row>
    <row r="375" spans="1:19" ht="15.75" customHeight="1">
      <c r="A375" s="111"/>
      <c r="B375" s="111"/>
      <c r="C375" s="111"/>
      <c r="D375" s="111"/>
      <c r="E375" s="111"/>
      <c r="F375" s="111"/>
      <c r="G375" s="111"/>
      <c r="H375" s="111"/>
      <c r="I375" s="111"/>
      <c r="J375" s="111"/>
      <c r="K375" s="111"/>
      <c r="L375" s="111"/>
      <c r="M375" s="111"/>
      <c r="N375" s="111"/>
      <c r="O375" s="111"/>
      <c r="P375" s="111"/>
      <c r="Q375" s="111"/>
      <c r="R375" s="111"/>
      <c r="S375" s="111"/>
    </row>
    <row r="376" spans="1:19" ht="15.75" customHeight="1">
      <c r="A376" s="111"/>
      <c r="B376" s="111"/>
      <c r="C376" s="111"/>
      <c r="D376" s="111"/>
      <c r="E376" s="111"/>
      <c r="F376" s="111"/>
      <c r="G376" s="111"/>
      <c r="H376" s="111"/>
      <c r="I376" s="111"/>
      <c r="J376" s="111"/>
      <c r="K376" s="111"/>
      <c r="L376" s="111"/>
      <c r="M376" s="111"/>
      <c r="N376" s="111"/>
      <c r="O376" s="111"/>
      <c r="P376" s="111"/>
      <c r="Q376" s="111"/>
      <c r="R376" s="111"/>
      <c r="S376" s="111"/>
    </row>
    <row r="377" spans="1:19" ht="15.75" customHeight="1">
      <c r="A377" s="111"/>
      <c r="B377" s="111"/>
      <c r="C377" s="111"/>
      <c r="D377" s="111"/>
      <c r="E377" s="111"/>
      <c r="F377" s="111"/>
      <c r="G377" s="111"/>
      <c r="H377" s="111"/>
      <c r="I377" s="111"/>
      <c r="J377" s="111"/>
      <c r="K377" s="111"/>
      <c r="L377" s="111"/>
      <c r="M377" s="111"/>
      <c r="N377" s="111"/>
      <c r="O377" s="111"/>
      <c r="P377" s="111"/>
      <c r="Q377" s="111"/>
      <c r="R377" s="111"/>
      <c r="S377" s="111"/>
    </row>
    <row r="378" spans="1:19" ht="15.75" customHeight="1">
      <c r="A378" s="111"/>
      <c r="B378" s="111"/>
      <c r="C378" s="111"/>
      <c r="D378" s="111"/>
      <c r="E378" s="111"/>
      <c r="F378" s="111"/>
      <c r="G378" s="111"/>
      <c r="H378" s="111"/>
      <c r="I378" s="111"/>
      <c r="J378" s="111"/>
      <c r="K378" s="111"/>
      <c r="L378" s="111"/>
      <c r="M378" s="111"/>
      <c r="N378" s="111"/>
      <c r="O378" s="111"/>
      <c r="P378" s="111"/>
      <c r="Q378" s="111"/>
      <c r="R378" s="111"/>
      <c r="S378" s="111"/>
    </row>
    <row r="379" spans="1:19" ht="15.75" customHeight="1">
      <c r="A379" s="111"/>
      <c r="B379" s="111"/>
      <c r="C379" s="111"/>
      <c r="D379" s="111"/>
      <c r="E379" s="111"/>
      <c r="F379" s="111"/>
      <c r="G379" s="111"/>
      <c r="H379" s="111"/>
      <c r="I379" s="111"/>
      <c r="J379" s="111"/>
      <c r="K379" s="111"/>
      <c r="L379" s="111"/>
      <c r="M379" s="111"/>
      <c r="N379" s="111"/>
      <c r="O379" s="111"/>
      <c r="P379" s="111"/>
      <c r="Q379" s="111"/>
      <c r="R379" s="111"/>
      <c r="S379" s="111"/>
    </row>
    <row r="380" spans="1:19" ht="15.75" customHeight="1">
      <c r="A380" s="111"/>
      <c r="B380" s="111"/>
      <c r="C380" s="111"/>
      <c r="D380" s="111"/>
      <c r="E380" s="111"/>
      <c r="F380" s="111"/>
      <c r="G380" s="111"/>
      <c r="H380" s="111"/>
      <c r="I380" s="111"/>
      <c r="J380" s="111"/>
      <c r="K380" s="111"/>
      <c r="L380" s="111"/>
      <c r="M380" s="111"/>
      <c r="N380" s="111"/>
      <c r="O380" s="111"/>
      <c r="P380" s="111"/>
      <c r="Q380" s="111"/>
      <c r="R380" s="111"/>
      <c r="S380" s="111"/>
    </row>
    <row r="381" spans="1:19" ht="15.75" customHeight="1">
      <c r="A381" s="111"/>
      <c r="B381" s="111"/>
      <c r="C381" s="111"/>
      <c r="D381" s="111"/>
      <c r="E381" s="111"/>
      <c r="F381" s="111"/>
      <c r="G381" s="111"/>
      <c r="H381" s="111"/>
      <c r="I381" s="111"/>
      <c r="J381" s="111"/>
      <c r="K381" s="111"/>
      <c r="L381" s="111"/>
      <c r="M381" s="111"/>
      <c r="N381" s="111"/>
      <c r="O381" s="111"/>
      <c r="P381" s="111"/>
      <c r="Q381" s="111"/>
      <c r="R381" s="111"/>
      <c r="S381" s="111"/>
    </row>
    <row r="382" spans="1:19" ht="15.75" customHeight="1">
      <c r="A382" s="111"/>
      <c r="B382" s="111"/>
      <c r="C382" s="111"/>
      <c r="D382" s="111"/>
      <c r="E382" s="111"/>
      <c r="F382" s="111"/>
      <c r="G382" s="111"/>
      <c r="H382" s="111"/>
      <c r="I382" s="111"/>
      <c r="J382" s="111"/>
      <c r="K382" s="111"/>
      <c r="L382" s="111"/>
      <c r="M382" s="111"/>
      <c r="N382" s="111"/>
      <c r="O382" s="111"/>
      <c r="P382" s="111"/>
      <c r="Q382" s="111"/>
      <c r="R382" s="111"/>
      <c r="S382" s="111"/>
    </row>
    <row r="383" spans="1:19" ht="15.75" customHeight="1">
      <c r="A383" s="111"/>
      <c r="B383" s="111"/>
      <c r="C383" s="111"/>
      <c r="D383" s="111"/>
      <c r="E383" s="111"/>
      <c r="F383" s="111"/>
      <c r="G383" s="111"/>
      <c r="H383" s="111"/>
      <c r="I383" s="111"/>
      <c r="J383" s="111"/>
      <c r="K383" s="111"/>
      <c r="L383" s="111"/>
      <c r="M383" s="111"/>
      <c r="N383" s="111"/>
      <c r="O383" s="111"/>
      <c r="P383" s="111"/>
      <c r="Q383" s="111"/>
      <c r="R383" s="111"/>
      <c r="S383" s="111"/>
    </row>
    <row r="384" spans="1:19" ht="15.75" customHeight="1">
      <c r="A384" s="111"/>
      <c r="B384" s="111"/>
      <c r="C384" s="111"/>
      <c r="D384" s="111"/>
      <c r="E384" s="111"/>
      <c r="F384" s="111"/>
      <c r="G384" s="111"/>
      <c r="H384" s="111"/>
      <c r="I384" s="111"/>
      <c r="J384" s="111"/>
      <c r="K384" s="111"/>
      <c r="L384" s="111"/>
      <c r="M384" s="111"/>
      <c r="N384" s="111"/>
      <c r="O384" s="111"/>
      <c r="P384" s="111"/>
      <c r="Q384" s="111"/>
      <c r="R384" s="111"/>
      <c r="S384" s="111"/>
    </row>
    <row r="385" spans="1:19" ht="15.75" customHeight="1">
      <c r="A385" s="111"/>
      <c r="B385" s="111"/>
      <c r="C385" s="111"/>
      <c r="D385" s="111"/>
      <c r="E385" s="111"/>
      <c r="F385" s="111"/>
      <c r="G385" s="111"/>
      <c r="H385" s="111"/>
      <c r="I385" s="111"/>
      <c r="J385" s="111"/>
      <c r="K385" s="111"/>
      <c r="L385" s="111"/>
      <c r="M385" s="111"/>
      <c r="N385" s="111"/>
      <c r="O385" s="111"/>
      <c r="P385" s="111"/>
      <c r="Q385" s="111"/>
      <c r="R385" s="111"/>
      <c r="S385" s="111"/>
    </row>
    <row r="386" spans="1:19" ht="15.75" customHeight="1">
      <c r="A386" s="111"/>
      <c r="B386" s="111"/>
      <c r="C386" s="111"/>
      <c r="D386" s="111"/>
      <c r="E386" s="111"/>
      <c r="F386" s="111"/>
      <c r="G386" s="111"/>
      <c r="H386" s="111"/>
      <c r="I386" s="111"/>
      <c r="J386" s="111"/>
      <c r="K386" s="111"/>
      <c r="L386" s="111"/>
      <c r="M386" s="111"/>
      <c r="N386" s="111"/>
      <c r="O386" s="111"/>
      <c r="P386" s="111"/>
      <c r="Q386" s="111"/>
      <c r="R386" s="111"/>
      <c r="S386" s="111"/>
    </row>
    <row r="387" spans="1:19" ht="15.75" customHeight="1">
      <c r="A387" s="111"/>
      <c r="B387" s="111"/>
      <c r="C387" s="111"/>
      <c r="D387" s="111"/>
      <c r="E387" s="111"/>
      <c r="F387" s="111"/>
      <c r="G387" s="111"/>
      <c r="H387" s="111"/>
      <c r="I387" s="111"/>
      <c r="J387" s="111"/>
      <c r="K387" s="111"/>
      <c r="L387" s="111"/>
      <c r="M387" s="111"/>
      <c r="N387" s="111"/>
      <c r="O387" s="111"/>
      <c r="P387" s="111"/>
      <c r="Q387" s="111"/>
      <c r="R387" s="111"/>
      <c r="S387" s="111"/>
    </row>
    <row r="388" spans="1:19" ht="15.75" customHeight="1">
      <c r="A388" s="111"/>
      <c r="B388" s="111"/>
      <c r="C388" s="111"/>
      <c r="D388" s="111"/>
      <c r="E388" s="111"/>
      <c r="F388" s="111"/>
      <c r="G388" s="111"/>
      <c r="H388" s="111"/>
      <c r="I388" s="111"/>
      <c r="J388" s="111"/>
      <c r="K388" s="111"/>
      <c r="L388" s="111"/>
      <c r="M388" s="111"/>
      <c r="N388" s="111"/>
      <c r="O388" s="111"/>
      <c r="P388" s="111"/>
      <c r="Q388" s="111"/>
      <c r="R388" s="111"/>
      <c r="S388" s="111"/>
    </row>
    <row r="389" spans="1:19" ht="15.75" customHeight="1">
      <c r="A389" s="111"/>
      <c r="B389" s="111"/>
      <c r="C389" s="111"/>
      <c r="D389" s="111"/>
      <c r="E389" s="111"/>
      <c r="F389" s="111"/>
      <c r="G389" s="111"/>
      <c r="H389" s="111"/>
      <c r="I389" s="111"/>
      <c r="J389" s="111"/>
      <c r="K389" s="111"/>
      <c r="L389" s="111"/>
      <c r="M389" s="111"/>
      <c r="N389" s="111"/>
      <c r="O389" s="111"/>
      <c r="P389" s="111"/>
      <c r="Q389" s="111"/>
      <c r="R389" s="111"/>
      <c r="S389" s="111"/>
    </row>
    <row r="390" spans="1:19" ht="15.75" customHeight="1">
      <c r="A390" s="111"/>
      <c r="B390" s="111"/>
      <c r="C390" s="111"/>
      <c r="D390" s="111"/>
      <c r="E390" s="111"/>
      <c r="F390" s="111"/>
      <c r="G390" s="111"/>
      <c r="H390" s="111"/>
      <c r="I390" s="111"/>
      <c r="J390" s="111"/>
      <c r="K390" s="111"/>
      <c r="L390" s="111"/>
      <c r="M390" s="111"/>
      <c r="N390" s="111"/>
      <c r="O390" s="111"/>
      <c r="P390" s="111"/>
      <c r="Q390" s="111"/>
      <c r="R390" s="111"/>
      <c r="S390" s="111"/>
    </row>
    <row r="391" spans="1:19" ht="15.75" customHeight="1">
      <c r="A391" s="111"/>
      <c r="B391" s="111"/>
      <c r="C391" s="111"/>
      <c r="D391" s="111"/>
      <c r="E391" s="111"/>
      <c r="F391" s="111"/>
      <c r="G391" s="111"/>
      <c r="H391" s="111"/>
      <c r="I391" s="111"/>
      <c r="J391" s="111"/>
      <c r="K391" s="111"/>
      <c r="L391" s="111"/>
      <c r="M391" s="111"/>
      <c r="N391" s="111"/>
      <c r="O391" s="111"/>
      <c r="P391" s="111"/>
      <c r="Q391" s="111"/>
      <c r="R391" s="111"/>
      <c r="S391" s="111"/>
    </row>
    <row r="392" spans="1:19" ht="15.75" customHeight="1">
      <c r="A392" s="111"/>
      <c r="B392" s="111"/>
      <c r="C392" s="111"/>
      <c r="D392" s="111"/>
      <c r="E392" s="111"/>
      <c r="F392" s="111"/>
      <c r="G392" s="111"/>
      <c r="H392" s="111"/>
      <c r="I392" s="111"/>
      <c r="J392" s="111"/>
      <c r="K392" s="111"/>
      <c r="L392" s="111"/>
      <c r="M392" s="111"/>
      <c r="N392" s="111"/>
      <c r="O392" s="111"/>
      <c r="P392" s="111"/>
      <c r="Q392" s="111"/>
      <c r="R392" s="111"/>
      <c r="S392" s="111"/>
    </row>
    <row r="393" spans="1:19" ht="15.75" customHeight="1">
      <c r="A393" s="111"/>
      <c r="B393" s="111"/>
      <c r="C393" s="111"/>
      <c r="D393" s="111"/>
      <c r="E393" s="111"/>
      <c r="F393" s="111"/>
      <c r="G393" s="111"/>
      <c r="H393" s="111"/>
      <c r="I393" s="111"/>
      <c r="J393" s="111"/>
      <c r="K393" s="111"/>
      <c r="L393" s="111"/>
      <c r="M393" s="111"/>
      <c r="N393" s="111"/>
      <c r="O393" s="111"/>
      <c r="P393" s="111"/>
      <c r="Q393" s="111"/>
      <c r="R393" s="111"/>
      <c r="S393" s="111"/>
    </row>
    <row r="394" spans="1:19" ht="15.75" customHeight="1">
      <c r="A394" s="111"/>
      <c r="B394" s="111"/>
      <c r="C394" s="111"/>
      <c r="D394" s="111"/>
      <c r="E394" s="111"/>
      <c r="F394" s="111"/>
      <c r="G394" s="111"/>
      <c r="H394" s="111"/>
      <c r="I394" s="111"/>
      <c r="J394" s="111"/>
      <c r="K394" s="111"/>
      <c r="L394" s="111"/>
      <c r="M394" s="111"/>
      <c r="N394" s="111"/>
      <c r="O394" s="111"/>
      <c r="P394" s="111"/>
      <c r="Q394" s="111"/>
      <c r="R394" s="111"/>
      <c r="S394" s="111"/>
    </row>
    <row r="395" spans="1:19" ht="15.75" customHeight="1">
      <c r="A395" s="111"/>
      <c r="B395" s="111"/>
      <c r="C395" s="111"/>
      <c r="D395" s="111"/>
      <c r="E395" s="111"/>
      <c r="F395" s="111"/>
      <c r="G395" s="111"/>
      <c r="H395" s="111"/>
      <c r="I395" s="111"/>
      <c r="J395" s="111"/>
      <c r="K395" s="111"/>
      <c r="L395" s="111"/>
      <c r="M395" s="111"/>
      <c r="N395" s="111"/>
      <c r="O395" s="111"/>
      <c r="P395" s="111"/>
      <c r="Q395" s="111"/>
      <c r="R395" s="111"/>
      <c r="S395" s="111"/>
    </row>
    <row r="396" spans="1:19" ht="15.75" customHeight="1">
      <c r="A396" s="111"/>
      <c r="B396" s="111"/>
      <c r="C396" s="111"/>
      <c r="D396" s="111"/>
      <c r="E396" s="111"/>
      <c r="F396" s="111"/>
      <c r="G396" s="111"/>
      <c r="H396" s="111"/>
      <c r="I396" s="111"/>
      <c r="J396" s="111"/>
      <c r="K396" s="111"/>
      <c r="L396" s="111"/>
      <c r="M396" s="111"/>
      <c r="N396" s="111"/>
      <c r="O396" s="111"/>
      <c r="P396" s="111"/>
      <c r="Q396" s="111"/>
      <c r="R396" s="111"/>
      <c r="S396" s="111"/>
    </row>
    <row r="397" spans="1:19" ht="15.75" customHeight="1">
      <c r="A397" s="111"/>
      <c r="B397" s="111"/>
      <c r="C397" s="111"/>
      <c r="D397" s="111"/>
      <c r="E397" s="111"/>
      <c r="F397" s="111"/>
      <c r="G397" s="111"/>
      <c r="H397" s="111"/>
      <c r="I397" s="111"/>
      <c r="J397" s="111"/>
      <c r="K397" s="111"/>
      <c r="L397" s="111"/>
      <c r="M397" s="111"/>
      <c r="N397" s="111"/>
      <c r="O397" s="111"/>
      <c r="P397" s="111"/>
      <c r="Q397" s="111"/>
      <c r="R397" s="111"/>
      <c r="S397" s="111"/>
    </row>
    <row r="398" spans="1:19" ht="15.75" customHeight="1">
      <c r="A398" s="111"/>
      <c r="B398" s="111"/>
      <c r="C398" s="111"/>
      <c r="D398" s="111"/>
      <c r="E398" s="111"/>
      <c r="F398" s="111"/>
      <c r="G398" s="111"/>
      <c r="H398" s="111"/>
      <c r="I398" s="111"/>
      <c r="J398" s="111"/>
      <c r="K398" s="111"/>
      <c r="L398" s="111"/>
      <c r="M398" s="111"/>
      <c r="N398" s="111"/>
      <c r="O398" s="111"/>
      <c r="P398" s="111"/>
      <c r="Q398" s="111"/>
      <c r="R398" s="111"/>
      <c r="S398" s="111"/>
    </row>
    <row r="399" spans="1:19" ht="15.75" customHeight="1">
      <c r="A399" s="111"/>
      <c r="B399" s="111"/>
      <c r="C399" s="111"/>
      <c r="D399" s="111"/>
      <c r="E399" s="111"/>
      <c r="F399" s="111"/>
      <c r="G399" s="111"/>
      <c r="H399" s="111"/>
      <c r="I399" s="111"/>
      <c r="J399" s="111"/>
      <c r="K399" s="111"/>
      <c r="L399" s="111"/>
      <c r="M399" s="111"/>
      <c r="N399" s="111"/>
      <c r="O399" s="111"/>
      <c r="P399" s="111"/>
      <c r="Q399" s="111"/>
      <c r="R399" s="111"/>
      <c r="S399" s="111"/>
    </row>
    <row r="400" spans="1:19" ht="15.75" customHeight="1">
      <c r="A400" s="111"/>
      <c r="B400" s="111"/>
      <c r="C400" s="111"/>
      <c r="D400" s="111"/>
      <c r="E400" s="111"/>
      <c r="F400" s="111"/>
      <c r="G400" s="111"/>
      <c r="H400" s="111"/>
      <c r="I400" s="111"/>
      <c r="J400" s="111"/>
      <c r="K400" s="111"/>
      <c r="L400" s="111"/>
      <c r="M400" s="111"/>
      <c r="N400" s="111"/>
      <c r="O400" s="111"/>
      <c r="P400" s="111"/>
      <c r="Q400" s="111"/>
      <c r="R400" s="111"/>
      <c r="S400" s="111"/>
    </row>
    <row r="401" spans="1:19" ht="15.75" customHeight="1">
      <c r="A401" s="111"/>
      <c r="B401" s="111"/>
      <c r="C401" s="111"/>
      <c r="D401" s="111"/>
      <c r="E401" s="111"/>
      <c r="F401" s="111"/>
      <c r="G401" s="111"/>
      <c r="H401" s="111"/>
      <c r="I401" s="111"/>
      <c r="J401" s="111"/>
      <c r="K401" s="111"/>
      <c r="L401" s="111"/>
      <c r="M401" s="111"/>
      <c r="N401" s="111"/>
      <c r="O401" s="111"/>
      <c r="P401" s="111"/>
      <c r="Q401" s="111"/>
      <c r="R401" s="111"/>
      <c r="S401" s="111"/>
    </row>
    <row r="402" spans="1:19" ht="15.75" customHeight="1">
      <c r="A402" s="111"/>
      <c r="B402" s="111"/>
      <c r="C402" s="111"/>
      <c r="D402" s="111"/>
      <c r="E402" s="111"/>
      <c r="F402" s="111"/>
      <c r="G402" s="111"/>
      <c r="H402" s="111"/>
      <c r="I402" s="111"/>
      <c r="J402" s="111"/>
      <c r="K402" s="111"/>
      <c r="L402" s="111"/>
      <c r="M402" s="111"/>
      <c r="N402" s="111"/>
      <c r="O402" s="111"/>
      <c r="P402" s="111"/>
      <c r="Q402" s="111"/>
      <c r="R402" s="111"/>
      <c r="S402" s="111"/>
    </row>
    <row r="403" spans="1:19" ht="15.75" customHeight="1">
      <c r="A403" s="111"/>
      <c r="B403" s="111"/>
      <c r="C403" s="111"/>
      <c r="D403" s="111"/>
      <c r="E403" s="111"/>
      <c r="F403" s="111"/>
      <c r="G403" s="111"/>
      <c r="H403" s="111"/>
      <c r="I403" s="111"/>
      <c r="J403" s="111"/>
      <c r="K403" s="111"/>
      <c r="L403" s="111"/>
      <c r="M403" s="111"/>
      <c r="N403" s="111"/>
      <c r="O403" s="111"/>
      <c r="P403" s="111"/>
      <c r="Q403" s="111"/>
      <c r="R403" s="111"/>
      <c r="S403" s="111"/>
    </row>
    <row r="404" spans="1:19" ht="15.75" customHeight="1">
      <c r="A404" s="111"/>
      <c r="B404" s="111"/>
      <c r="C404" s="111"/>
      <c r="D404" s="111"/>
      <c r="E404" s="111"/>
      <c r="F404" s="111"/>
      <c r="G404" s="111"/>
      <c r="H404" s="111"/>
      <c r="I404" s="111"/>
      <c r="J404" s="111"/>
      <c r="K404" s="111"/>
      <c r="L404" s="111"/>
      <c r="M404" s="111"/>
      <c r="N404" s="111"/>
      <c r="O404" s="111"/>
      <c r="P404" s="111"/>
      <c r="Q404" s="111"/>
      <c r="R404" s="111"/>
      <c r="S404" s="111"/>
    </row>
    <row r="405" spans="1:19" ht="15.75" customHeight="1">
      <c r="A405" s="111"/>
      <c r="B405" s="111"/>
      <c r="C405" s="111"/>
      <c r="D405" s="111"/>
      <c r="E405" s="111"/>
      <c r="F405" s="111"/>
      <c r="G405" s="111"/>
      <c r="H405" s="111"/>
      <c r="I405" s="111"/>
      <c r="J405" s="111"/>
      <c r="K405" s="111"/>
      <c r="L405" s="111"/>
      <c r="M405" s="111"/>
      <c r="N405" s="111"/>
      <c r="O405" s="111"/>
      <c r="P405" s="111"/>
      <c r="Q405" s="111"/>
      <c r="R405" s="111"/>
      <c r="S405" s="111"/>
    </row>
    <row r="406" spans="1:19" ht="15.75" customHeight="1">
      <c r="A406" s="111"/>
      <c r="B406" s="111"/>
      <c r="C406" s="111"/>
      <c r="D406" s="111"/>
      <c r="E406" s="111"/>
      <c r="F406" s="111"/>
      <c r="G406" s="111"/>
      <c r="H406" s="111"/>
      <c r="I406" s="111"/>
      <c r="J406" s="111"/>
      <c r="K406" s="111"/>
      <c r="L406" s="111"/>
      <c r="M406" s="111"/>
      <c r="N406" s="111"/>
      <c r="O406" s="111"/>
      <c r="P406" s="111"/>
      <c r="Q406" s="111"/>
      <c r="R406" s="111"/>
      <c r="S406" s="111"/>
    </row>
    <row r="407" spans="1:19" ht="15.75" customHeight="1">
      <c r="A407" s="111"/>
      <c r="B407" s="111"/>
      <c r="C407" s="111"/>
      <c r="D407" s="111"/>
      <c r="E407" s="111"/>
      <c r="F407" s="111"/>
      <c r="G407" s="111"/>
      <c r="H407" s="111"/>
      <c r="I407" s="111"/>
      <c r="J407" s="111"/>
      <c r="K407" s="111"/>
      <c r="L407" s="111"/>
      <c r="M407" s="111"/>
      <c r="N407" s="111"/>
      <c r="O407" s="111"/>
      <c r="P407" s="111"/>
      <c r="Q407" s="111"/>
      <c r="R407" s="111"/>
      <c r="S407" s="111"/>
    </row>
    <row r="408" spans="1:19" ht="15.75" customHeight="1">
      <c r="A408" s="111"/>
      <c r="B408" s="111"/>
      <c r="C408" s="111"/>
      <c r="D408" s="111"/>
      <c r="E408" s="111"/>
      <c r="F408" s="111"/>
      <c r="G408" s="111"/>
      <c r="H408" s="111"/>
      <c r="I408" s="111"/>
      <c r="J408" s="111"/>
      <c r="K408" s="111"/>
      <c r="L408" s="111"/>
      <c r="M408" s="111"/>
      <c r="N408" s="111"/>
      <c r="O408" s="111"/>
      <c r="P408" s="111"/>
      <c r="Q408" s="111"/>
      <c r="R408" s="111"/>
      <c r="S408" s="111"/>
    </row>
    <row r="409" spans="1:19" ht="15.75" customHeight="1">
      <c r="A409" s="111"/>
      <c r="B409" s="111"/>
      <c r="C409" s="111"/>
      <c r="D409" s="111"/>
      <c r="E409" s="111"/>
      <c r="F409" s="111"/>
      <c r="G409" s="111"/>
      <c r="H409" s="111"/>
      <c r="I409" s="111"/>
      <c r="J409" s="111"/>
      <c r="K409" s="111"/>
      <c r="L409" s="111"/>
      <c r="M409" s="111"/>
      <c r="N409" s="111"/>
      <c r="O409" s="111"/>
      <c r="P409" s="111"/>
      <c r="Q409" s="111"/>
      <c r="R409" s="111"/>
      <c r="S409" s="111"/>
    </row>
    <row r="410" spans="1:19" ht="15.75" customHeight="1">
      <c r="A410" s="111"/>
      <c r="B410" s="111"/>
      <c r="C410" s="111"/>
      <c r="D410" s="111"/>
      <c r="E410" s="111"/>
      <c r="F410" s="111"/>
      <c r="G410" s="111"/>
      <c r="H410" s="111"/>
      <c r="I410" s="111"/>
      <c r="J410" s="111"/>
      <c r="K410" s="111"/>
      <c r="L410" s="111"/>
      <c r="M410" s="111"/>
      <c r="N410" s="111"/>
      <c r="O410" s="111"/>
      <c r="P410" s="111"/>
      <c r="Q410" s="111"/>
      <c r="R410" s="111"/>
      <c r="S410" s="111"/>
    </row>
    <row r="411" spans="1:19" ht="15.75" customHeight="1">
      <c r="A411" s="111"/>
      <c r="B411" s="111"/>
      <c r="C411" s="111"/>
      <c r="D411" s="111"/>
      <c r="E411" s="111"/>
      <c r="F411" s="111"/>
      <c r="G411" s="111"/>
      <c r="H411" s="111"/>
      <c r="I411" s="111"/>
      <c r="J411" s="111"/>
      <c r="K411" s="111"/>
      <c r="L411" s="111"/>
      <c r="M411" s="111"/>
      <c r="N411" s="111"/>
      <c r="O411" s="111"/>
      <c r="P411" s="111"/>
      <c r="Q411" s="111"/>
      <c r="R411" s="111"/>
      <c r="S411" s="111"/>
    </row>
    <row r="412" spans="1:19" ht="15.75" customHeight="1">
      <c r="A412" s="111"/>
      <c r="B412" s="111"/>
      <c r="C412" s="111"/>
      <c r="D412" s="111"/>
      <c r="E412" s="111"/>
      <c r="F412" s="111"/>
      <c r="G412" s="111"/>
      <c r="H412" s="111"/>
      <c r="I412" s="111"/>
      <c r="J412" s="111"/>
      <c r="K412" s="111"/>
      <c r="L412" s="111"/>
      <c r="M412" s="111"/>
      <c r="N412" s="111"/>
      <c r="O412" s="111"/>
      <c r="P412" s="111"/>
      <c r="Q412" s="111"/>
      <c r="R412" s="111"/>
      <c r="S412" s="111"/>
    </row>
    <row r="413" spans="1:19" ht="15.75" customHeight="1">
      <c r="A413" s="111"/>
      <c r="B413" s="111"/>
      <c r="C413" s="111"/>
      <c r="D413" s="111"/>
      <c r="E413" s="111"/>
      <c r="F413" s="111"/>
      <c r="G413" s="111"/>
      <c r="H413" s="111"/>
      <c r="I413" s="111"/>
      <c r="J413" s="111"/>
      <c r="K413" s="111"/>
      <c r="L413" s="111"/>
      <c r="M413" s="111"/>
      <c r="N413" s="111"/>
      <c r="O413" s="111"/>
      <c r="P413" s="111"/>
      <c r="Q413" s="111"/>
      <c r="R413" s="111"/>
      <c r="S413" s="111"/>
    </row>
    <row r="414" spans="1:19" ht="15.75" customHeight="1">
      <c r="A414" s="111"/>
      <c r="B414" s="111"/>
      <c r="C414" s="111"/>
      <c r="D414" s="111"/>
      <c r="E414" s="111"/>
      <c r="F414" s="111"/>
      <c r="G414" s="111"/>
      <c r="H414" s="111"/>
      <c r="I414" s="111"/>
      <c r="J414" s="111"/>
      <c r="K414" s="111"/>
      <c r="L414" s="111"/>
      <c r="M414" s="111"/>
      <c r="N414" s="111"/>
      <c r="O414" s="111"/>
      <c r="P414" s="111"/>
      <c r="Q414" s="111"/>
      <c r="R414" s="111"/>
      <c r="S414" s="111"/>
    </row>
    <row r="415" spans="1:19" ht="15.75" customHeight="1">
      <c r="A415" s="111"/>
      <c r="B415" s="111"/>
      <c r="C415" s="111"/>
      <c r="D415" s="111"/>
      <c r="E415" s="111"/>
      <c r="F415" s="111"/>
      <c r="G415" s="111"/>
      <c r="H415" s="111"/>
      <c r="I415" s="111"/>
      <c r="J415" s="111"/>
      <c r="K415" s="111"/>
      <c r="L415" s="111"/>
      <c r="M415" s="111"/>
      <c r="N415" s="111"/>
      <c r="O415" s="111"/>
      <c r="P415" s="111"/>
      <c r="Q415" s="111"/>
      <c r="R415" s="111"/>
      <c r="S415" s="111"/>
    </row>
    <row r="416" spans="1:19" ht="15.75" customHeight="1">
      <c r="A416" s="111"/>
      <c r="B416" s="111"/>
      <c r="C416" s="111"/>
      <c r="D416" s="111"/>
      <c r="E416" s="111"/>
      <c r="F416" s="111"/>
      <c r="G416" s="111"/>
      <c r="H416" s="111"/>
      <c r="I416" s="111"/>
      <c r="J416" s="111"/>
      <c r="K416" s="111"/>
      <c r="L416" s="111"/>
      <c r="M416" s="111"/>
      <c r="N416" s="111"/>
      <c r="O416" s="111"/>
      <c r="P416" s="111"/>
      <c r="Q416" s="111"/>
      <c r="R416" s="111"/>
      <c r="S416" s="111"/>
    </row>
    <row r="417" spans="1:19" ht="15.75" customHeight="1">
      <c r="A417" s="111"/>
      <c r="B417" s="111"/>
      <c r="C417" s="111"/>
      <c r="D417" s="111"/>
      <c r="E417" s="111"/>
      <c r="F417" s="111"/>
      <c r="G417" s="111"/>
      <c r="H417" s="111"/>
      <c r="I417" s="111"/>
      <c r="J417" s="111"/>
      <c r="K417" s="111"/>
      <c r="L417" s="111"/>
      <c r="M417" s="111"/>
      <c r="N417" s="111"/>
      <c r="O417" s="111"/>
      <c r="P417" s="111"/>
      <c r="Q417" s="111"/>
      <c r="R417" s="111"/>
      <c r="S417" s="111"/>
    </row>
    <row r="418" spans="1:19" ht="15.75" customHeight="1">
      <c r="A418" s="111"/>
      <c r="B418" s="111"/>
      <c r="C418" s="111"/>
      <c r="D418" s="111"/>
      <c r="E418" s="111"/>
      <c r="F418" s="111"/>
      <c r="G418" s="111"/>
      <c r="H418" s="111"/>
      <c r="I418" s="111"/>
      <c r="J418" s="111"/>
      <c r="K418" s="111"/>
      <c r="L418" s="111"/>
      <c r="M418" s="111"/>
      <c r="N418" s="111"/>
      <c r="O418" s="111"/>
      <c r="P418" s="111"/>
      <c r="Q418" s="111"/>
      <c r="R418" s="111"/>
      <c r="S418" s="111"/>
    </row>
    <row r="419" spans="1:19" ht="15.75" customHeight="1">
      <c r="A419" s="111"/>
      <c r="B419" s="111"/>
      <c r="C419" s="111"/>
      <c r="D419" s="111"/>
      <c r="E419" s="111"/>
      <c r="F419" s="111"/>
      <c r="G419" s="111"/>
      <c r="H419" s="111"/>
      <c r="I419" s="111"/>
      <c r="J419" s="111"/>
      <c r="K419" s="111"/>
      <c r="L419" s="111"/>
      <c r="M419" s="111"/>
      <c r="N419" s="111"/>
      <c r="O419" s="111"/>
      <c r="P419" s="111"/>
      <c r="Q419" s="111"/>
      <c r="R419" s="111"/>
      <c r="S419" s="111"/>
    </row>
    <row r="420" spans="1:19" ht="15.75" customHeight="1">
      <c r="A420" s="111"/>
      <c r="B420" s="111"/>
      <c r="C420" s="111"/>
      <c r="D420" s="111"/>
      <c r="E420" s="111"/>
      <c r="F420" s="111"/>
      <c r="G420" s="111"/>
      <c r="H420" s="111"/>
      <c r="I420" s="111"/>
      <c r="J420" s="111"/>
      <c r="K420" s="111"/>
      <c r="L420" s="111"/>
      <c r="M420" s="111"/>
      <c r="N420" s="111"/>
      <c r="O420" s="111"/>
      <c r="P420" s="111"/>
      <c r="Q420" s="111"/>
      <c r="R420" s="111"/>
      <c r="S420" s="111"/>
    </row>
    <row r="421" spans="1:19" ht="15.75" customHeight="1">
      <c r="A421" s="111"/>
      <c r="B421" s="111"/>
      <c r="C421" s="111"/>
      <c r="D421" s="111"/>
      <c r="E421" s="111"/>
      <c r="F421" s="111"/>
      <c r="G421" s="111"/>
      <c r="H421" s="111"/>
      <c r="I421" s="111"/>
      <c r="J421" s="111"/>
      <c r="K421" s="111"/>
      <c r="L421" s="111"/>
      <c r="M421" s="111"/>
      <c r="N421" s="111"/>
      <c r="O421" s="111"/>
      <c r="P421" s="111"/>
      <c r="Q421" s="111"/>
      <c r="R421" s="111"/>
      <c r="S421" s="111"/>
    </row>
    <row r="422" spans="1:19" ht="15.75" customHeight="1">
      <c r="A422" s="111"/>
      <c r="B422" s="111"/>
      <c r="C422" s="111"/>
      <c r="D422" s="111"/>
      <c r="E422" s="111"/>
      <c r="F422" s="111"/>
      <c r="G422" s="111"/>
      <c r="H422" s="111"/>
      <c r="I422" s="111"/>
      <c r="J422" s="111"/>
      <c r="K422" s="111"/>
      <c r="L422" s="111"/>
      <c r="M422" s="111"/>
      <c r="N422" s="111"/>
      <c r="O422" s="111"/>
      <c r="P422" s="111"/>
      <c r="Q422" s="111"/>
      <c r="R422" s="111"/>
      <c r="S422" s="111"/>
    </row>
    <row r="423" spans="1:19" ht="15.75" customHeight="1">
      <c r="A423" s="111"/>
      <c r="B423" s="111"/>
      <c r="C423" s="111"/>
      <c r="D423" s="111"/>
      <c r="E423" s="111"/>
      <c r="F423" s="111"/>
      <c r="G423" s="111"/>
      <c r="H423" s="111"/>
      <c r="I423" s="111"/>
      <c r="J423" s="111"/>
      <c r="K423" s="111"/>
      <c r="L423" s="111"/>
      <c r="M423" s="111"/>
      <c r="N423" s="111"/>
      <c r="O423" s="111"/>
      <c r="P423" s="111"/>
      <c r="Q423" s="111"/>
      <c r="R423" s="111"/>
      <c r="S423" s="111"/>
    </row>
    <row r="424" spans="1:19" ht="15.75" customHeight="1">
      <c r="A424" s="111"/>
      <c r="B424" s="111"/>
      <c r="C424" s="111"/>
      <c r="D424" s="111"/>
      <c r="E424" s="111"/>
      <c r="F424" s="111"/>
      <c r="G424" s="111"/>
      <c r="H424" s="111"/>
      <c r="I424" s="111"/>
      <c r="J424" s="111"/>
      <c r="K424" s="111"/>
      <c r="L424" s="111"/>
      <c r="M424" s="111"/>
      <c r="N424" s="111"/>
      <c r="O424" s="111"/>
      <c r="P424" s="111"/>
      <c r="Q424" s="111"/>
      <c r="R424" s="111"/>
      <c r="S424" s="111"/>
    </row>
    <row r="425" spans="1:19" ht="15.75" customHeight="1">
      <c r="A425" s="111"/>
      <c r="B425" s="111"/>
      <c r="C425" s="111"/>
      <c r="D425" s="111"/>
      <c r="E425" s="111"/>
      <c r="F425" s="111"/>
      <c r="G425" s="111"/>
      <c r="H425" s="111"/>
      <c r="I425" s="111"/>
      <c r="J425" s="111"/>
      <c r="K425" s="111"/>
      <c r="L425" s="111"/>
      <c r="M425" s="111"/>
      <c r="N425" s="111"/>
      <c r="O425" s="111"/>
      <c r="P425" s="111"/>
      <c r="Q425" s="111"/>
      <c r="R425" s="111"/>
      <c r="S425" s="111"/>
    </row>
    <row r="426" spans="1:19" ht="15.75" customHeight="1">
      <c r="A426" s="111"/>
      <c r="B426" s="111"/>
      <c r="C426" s="111"/>
      <c r="D426" s="111"/>
      <c r="E426" s="111"/>
      <c r="F426" s="111"/>
      <c r="G426" s="111"/>
      <c r="H426" s="111"/>
      <c r="I426" s="111"/>
      <c r="J426" s="111"/>
      <c r="K426" s="111"/>
      <c r="L426" s="111"/>
      <c r="M426" s="111"/>
      <c r="N426" s="111"/>
      <c r="O426" s="111"/>
      <c r="P426" s="111"/>
      <c r="Q426" s="111"/>
      <c r="R426" s="111"/>
      <c r="S426" s="111"/>
    </row>
    <row r="427" spans="1:19" ht="15.75" customHeight="1">
      <c r="A427" s="111"/>
      <c r="B427" s="111"/>
      <c r="C427" s="111"/>
      <c r="D427" s="111"/>
      <c r="E427" s="111"/>
      <c r="F427" s="111"/>
      <c r="G427" s="111"/>
      <c r="H427" s="111"/>
      <c r="I427" s="111"/>
      <c r="J427" s="111"/>
      <c r="K427" s="111"/>
      <c r="L427" s="111"/>
      <c r="M427" s="111"/>
      <c r="N427" s="111"/>
      <c r="O427" s="111"/>
      <c r="P427" s="111"/>
      <c r="Q427" s="111"/>
      <c r="R427" s="111"/>
      <c r="S427" s="111"/>
    </row>
    <row r="428" spans="1:19" ht="15.75" customHeight="1">
      <c r="A428" s="111"/>
      <c r="B428" s="111"/>
      <c r="C428" s="111"/>
      <c r="D428" s="111"/>
      <c r="E428" s="111"/>
      <c r="F428" s="111"/>
      <c r="G428" s="111"/>
      <c r="H428" s="111"/>
      <c r="I428" s="111"/>
      <c r="J428" s="111"/>
      <c r="K428" s="111"/>
      <c r="L428" s="111"/>
      <c r="M428" s="111"/>
      <c r="N428" s="111"/>
      <c r="O428" s="111"/>
      <c r="P428" s="111"/>
      <c r="Q428" s="111"/>
      <c r="R428" s="111"/>
      <c r="S428" s="111"/>
    </row>
    <row r="429" spans="1:19" ht="15.75" customHeight="1">
      <c r="A429" s="111"/>
      <c r="B429" s="111"/>
      <c r="C429" s="111"/>
      <c r="D429" s="111"/>
      <c r="E429" s="111"/>
      <c r="F429" s="111"/>
      <c r="G429" s="111"/>
      <c r="H429" s="111"/>
      <c r="I429" s="111"/>
      <c r="J429" s="111"/>
      <c r="K429" s="111"/>
      <c r="L429" s="111"/>
      <c r="M429" s="111"/>
      <c r="N429" s="111"/>
      <c r="O429" s="111"/>
      <c r="P429" s="111"/>
      <c r="Q429" s="111"/>
      <c r="R429" s="111"/>
      <c r="S429" s="111"/>
    </row>
    <row r="430" spans="1:19" ht="15.75" customHeight="1">
      <c r="A430" s="111"/>
      <c r="B430" s="111"/>
      <c r="C430" s="111"/>
      <c r="D430" s="111"/>
      <c r="E430" s="111"/>
      <c r="F430" s="111"/>
      <c r="G430" s="111"/>
      <c r="H430" s="111"/>
      <c r="I430" s="111"/>
      <c r="J430" s="111"/>
      <c r="K430" s="111"/>
      <c r="L430" s="111"/>
      <c r="M430" s="111"/>
      <c r="N430" s="111"/>
      <c r="O430" s="111"/>
      <c r="P430" s="111"/>
      <c r="Q430" s="111"/>
      <c r="R430" s="111"/>
      <c r="S430" s="111"/>
    </row>
    <row r="431" spans="1:19" ht="15.75" customHeight="1">
      <c r="A431" s="111"/>
      <c r="B431" s="111"/>
      <c r="C431" s="111"/>
      <c r="D431" s="111"/>
      <c r="E431" s="111"/>
      <c r="F431" s="111"/>
      <c r="G431" s="111"/>
      <c r="H431" s="111"/>
      <c r="I431" s="111"/>
      <c r="J431" s="111"/>
      <c r="K431" s="111"/>
      <c r="L431" s="111"/>
      <c r="M431" s="111"/>
      <c r="N431" s="111"/>
      <c r="O431" s="111"/>
      <c r="P431" s="111"/>
      <c r="Q431" s="111"/>
      <c r="R431" s="111"/>
      <c r="S431" s="111"/>
    </row>
    <row r="432" spans="1:19" ht="15.75" customHeight="1">
      <c r="A432" s="111"/>
      <c r="B432" s="111"/>
      <c r="C432" s="111"/>
      <c r="D432" s="111"/>
      <c r="E432" s="111"/>
      <c r="F432" s="111"/>
      <c r="G432" s="111"/>
      <c r="H432" s="111"/>
      <c r="I432" s="111"/>
      <c r="J432" s="111"/>
      <c r="K432" s="111"/>
      <c r="L432" s="111"/>
      <c r="M432" s="111"/>
      <c r="N432" s="111"/>
      <c r="O432" s="111"/>
      <c r="P432" s="111"/>
      <c r="Q432" s="111"/>
      <c r="R432" s="111"/>
      <c r="S432" s="111"/>
    </row>
    <row r="433" spans="1:19" ht="15.75" customHeight="1">
      <c r="A433" s="111"/>
      <c r="B433" s="111"/>
      <c r="C433" s="111"/>
      <c r="D433" s="111"/>
      <c r="E433" s="111"/>
      <c r="F433" s="111"/>
      <c r="G433" s="111"/>
      <c r="H433" s="111"/>
      <c r="I433" s="111"/>
      <c r="J433" s="111"/>
      <c r="K433" s="111"/>
      <c r="L433" s="111"/>
      <c r="M433" s="111"/>
      <c r="N433" s="111"/>
      <c r="O433" s="111"/>
      <c r="P433" s="111"/>
      <c r="Q433" s="111"/>
      <c r="R433" s="111"/>
      <c r="S433" s="111"/>
    </row>
    <row r="434" spans="1:19" ht="15.75" customHeight="1">
      <c r="A434" s="111"/>
      <c r="B434" s="111"/>
      <c r="C434" s="111"/>
      <c r="D434" s="111"/>
      <c r="E434" s="111"/>
      <c r="F434" s="111"/>
      <c r="G434" s="111"/>
      <c r="H434" s="111"/>
      <c r="I434" s="111"/>
      <c r="J434" s="111"/>
      <c r="K434" s="111"/>
      <c r="L434" s="111"/>
      <c r="M434" s="111"/>
      <c r="N434" s="111"/>
      <c r="O434" s="111"/>
      <c r="P434" s="111"/>
      <c r="Q434" s="111"/>
      <c r="R434" s="111"/>
      <c r="S434" s="111"/>
    </row>
    <row r="435" spans="1:19" ht="15.75" customHeight="1">
      <c r="A435" s="111"/>
      <c r="B435" s="111"/>
      <c r="C435" s="111"/>
      <c r="D435" s="111"/>
      <c r="E435" s="111"/>
      <c r="F435" s="111"/>
      <c r="G435" s="111"/>
      <c r="H435" s="111"/>
      <c r="I435" s="111"/>
      <c r="J435" s="111"/>
      <c r="K435" s="111"/>
      <c r="L435" s="111"/>
      <c r="M435" s="111"/>
      <c r="N435" s="111"/>
      <c r="O435" s="111"/>
      <c r="P435" s="111"/>
      <c r="Q435" s="111"/>
      <c r="R435" s="111"/>
      <c r="S435" s="111"/>
    </row>
    <row r="436" spans="1:19" ht="15.75" customHeight="1">
      <c r="A436" s="111"/>
      <c r="B436" s="111"/>
      <c r="C436" s="111"/>
      <c r="D436" s="111"/>
      <c r="E436" s="111"/>
      <c r="F436" s="111"/>
      <c r="G436" s="111"/>
      <c r="H436" s="111"/>
      <c r="I436" s="111"/>
      <c r="J436" s="111"/>
      <c r="K436" s="111"/>
      <c r="L436" s="111"/>
      <c r="M436" s="111"/>
      <c r="N436" s="111"/>
      <c r="O436" s="111"/>
      <c r="P436" s="111"/>
      <c r="Q436" s="111"/>
      <c r="R436" s="111"/>
      <c r="S436" s="111"/>
    </row>
    <row r="437" spans="1:19" ht="15.75" customHeight="1">
      <c r="A437" s="111"/>
      <c r="B437" s="111"/>
      <c r="C437" s="111"/>
      <c r="D437" s="111"/>
      <c r="E437" s="111"/>
      <c r="F437" s="111"/>
      <c r="G437" s="111"/>
      <c r="H437" s="111"/>
      <c r="I437" s="111"/>
      <c r="J437" s="111"/>
      <c r="K437" s="111"/>
      <c r="L437" s="111"/>
      <c r="M437" s="111"/>
      <c r="N437" s="111"/>
      <c r="O437" s="111"/>
      <c r="P437" s="111"/>
      <c r="Q437" s="111"/>
      <c r="R437" s="111"/>
      <c r="S437" s="111"/>
    </row>
    <row r="438" spans="1:19" ht="15.75" customHeight="1">
      <c r="A438" s="111"/>
      <c r="B438" s="111"/>
      <c r="C438" s="111"/>
      <c r="D438" s="111"/>
      <c r="E438" s="111"/>
      <c r="F438" s="111"/>
      <c r="G438" s="111"/>
      <c r="H438" s="111"/>
      <c r="I438" s="111"/>
      <c r="J438" s="111"/>
      <c r="K438" s="111"/>
      <c r="L438" s="111"/>
      <c r="M438" s="111"/>
      <c r="N438" s="111"/>
      <c r="O438" s="111"/>
      <c r="P438" s="111"/>
      <c r="Q438" s="111"/>
      <c r="R438" s="111"/>
      <c r="S438" s="111"/>
    </row>
    <row r="439" spans="1:19" ht="15.75" customHeight="1">
      <c r="A439" s="111"/>
      <c r="B439" s="111"/>
      <c r="C439" s="111"/>
      <c r="D439" s="111"/>
      <c r="E439" s="111"/>
      <c r="F439" s="111"/>
      <c r="G439" s="111"/>
      <c r="H439" s="111"/>
      <c r="I439" s="111"/>
      <c r="J439" s="111"/>
      <c r="K439" s="111"/>
      <c r="L439" s="111"/>
      <c r="M439" s="111"/>
      <c r="N439" s="111"/>
      <c r="O439" s="111"/>
      <c r="P439" s="111"/>
      <c r="Q439" s="111"/>
      <c r="R439" s="111"/>
      <c r="S439" s="111"/>
    </row>
    <row r="440" spans="1:19" ht="15.75" customHeight="1">
      <c r="A440" s="111"/>
      <c r="B440" s="111"/>
      <c r="C440" s="111"/>
      <c r="D440" s="111"/>
      <c r="E440" s="111"/>
      <c r="F440" s="111"/>
      <c r="G440" s="111"/>
      <c r="H440" s="111"/>
      <c r="I440" s="111"/>
      <c r="J440" s="111"/>
      <c r="K440" s="111"/>
      <c r="L440" s="111"/>
      <c r="M440" s="111"/>
      <c r="N440" s="111"/>
      <c r="O440" s="111"/>
      <c r="P440" s="111"/>
      <c r="Q440" s="111"/>
      <c r="R440" s="111"/>
      <c r="S440" s="111"/>
    </row>
    <row r="441" spans="1:19" ht="15.75" customHeight="1">
      <c r="A441" s="111"/>
      <c r="B441" s="111"/>
      <c r="C441" s="111"/>
      <c r="D441" s="111"/>
      <c r="E441" s="111"/>
      <c r="F441" s="111"/>
      <c r="G441" s="111"/>
      <c r="H441" s="111"/>
      <c r="I441" s="111"/>
      <c r="J441" s="111"/>
      <c r="K441" s="111"/>
      <c r="L441" s="111"/>
      <c r="M441" s="111"/>
      <c r="N441" s="111"/>
      <c r="O441" s="111"/>
      <c r="P441" s="111"/>
      <c r="Q441" s="111"/>
      <c r="R441" s="111"/>
      <c r="S441" s="111"/>
    </row>
    <row r="442" spans="1:19" ht="15.75" customHeight="1">
      <c r="A442" s="111"/>
      <c r="B442" s="111"/>
      <c r="C442" s="111"/>
      <c r="D442" s="111"/>
      <c r="E442" s="111"/>
      <c r="F442" s="111"/>
      <c r="G442" s="111"/>
      <c r="H442" s="111"/>
      <c r="I442" s="111"/>
      <c r="J442" s="111"/>
      <c r="K442" s="111"/>
      <c r="L442" s="111"/>
      <c r="M442" s="111"/>
      <c r="N442" s="111"/>
      <c r="O442" s="111"/>
      <c r="P442" s="111"/>
      <c r="Q442" s="111"/>
      <c r="R442" s="111"/>
      <c r="S442" s="111"/>
    </row>
    <row r="443" spans="1:19" ht="15.75" customHeight="1">
      <c r="A443" s="111"/>
      <c r="B443" s="111"/>
      <c r="C443" s="111"/>
      <c r="D443" s="111"/>
      <c r="E443" s="111"/>
      <c r="F443" s="111"/>
      <c r="G443" s="111"/>
      <c r="H443" s="111"/>
      <c r="I443" s="111"/>
      <c r="J443" s="111"/>
      <c r="K443" s="111"/>
      <c r="L443" s="111"/>
      <c r="M443" s="111"/>
      <c r="N443" s="111"/>
      <c r="O443" s="111"/>
      <c r="P443" s="111"/>
      <c r="Q443" s="111"/>
      <c r="R443" s="111"/>
      <c r="S443" s="111"/>
    </row>
    <row r="444" spans="1:19" ht="15.75" customHeight="1">
      <c r="A444" s="111"/>
      <c r="B444" s="111"/>
      <c r="C444" s="111"/>
      <c r="D444" s="111"/>
      <c r="E444" s="111"/>
      <c r="F444" s="111"/>
      <c r="G444" s="111"/>
      <c r="H444" s="111"/>
      <c r="I444" s="111"/>
      <c r="J444" s="111"/>
      <c r="K444" s="111"/>
      <c r="L444" s="111"/>
      <c r="M444" s="111"/>
      <c r="N444" s="111"/>
      <c r="O444" s="111"/>
      <c r="P444" s="111"/>
      <c r="Q444" s="111"/>
      <c r="R444" s="111"/>
      <c r="S444" s="111"/>
    </row>
    <row r="445" spans="1:19" ht="15.75" customHeight="1">
      <c r="A445" s="111"/>
      <c r="B445" s="111"/>
      <c r="C445" s="111"/>
      <c r="D445" s="111"/>
      <c r="E445" s="111"/>
      <c r="F445" s="111"/>
      <c r="G445" s="111"/>
      <c r="H445" s="111"/>
      <c r="I445" s="111"/>
      <c r="J445" s="111"/>
      <c r="K445" s="111"/>
      <c r="L445" s="111"/>
      <c r="M445" s="111"/>
      <c r="N445" s="111"/>
      <c r="O445" s="111"/>
      <c r="P445" s="111"/>
      <c r="Q445" s="111"/>
      <c r="R445" s="111"/>
      <c r="S445" s="111"/>
    </row>
    <row r="446" spans="1:19" ht="15.75" customHeight="1">
      <c r="A446" s="111"/>
      <c r="B446" s="111"/>
      <c r="C446" s="111"/>
      <c r="D446" s="111"/>
      <c r="E446" s="111"/>
      <c r="F446" s="111"/>
      <c r="G446" s="111"/>
      <c r="H446" s="111"/>
      <c r="I446" s="111"/>
      <c r="J446" s="111"/>
      <c r="K446" s="111"/>
      <c r="L446" s="111"/>
      <c r="M446" s="111"/>
      <c r="N446" s="111"/>
      <c r="O446" s="111"/>
      <c r="P446" s="111"/>
      <c r="Q446" s="111"/>
      <c r="R446" s="111"/>
      <c r="S446" s="111"/>
    </row>
    <row r="447" spans="1:19" ht="15.75" customHeight="1">
      <c r="A447" s="111"/>
      <c r="B447" s="111"/>
      <c r="C447" s="111"/>
      <c r="D447" s="111"/>
      <c r="E447" s="111"/>
      <c r="F447" s="111"/>
      <c r="G447" s="111"/>
      <c r="H447" s="111"/>
      <c r="I447" s="111"/>
      <c r="J447" s="111"/>
      <c r="K447" s="111"/>
      <c r="L447" s="111"/>
      <c r="M447" s="111"/>
      <c r="N447" s="111"/>
      <c r="O447" s="111"/>
      <c r="P447" s="111"/>
      <c r="Q447" s="111"/>
      <c r="R447" s="111"/>
      <c r="S447" s="111"/>
    </row>
    <row r="448" spans="1:19" ht="15.75" customHeight="1">
      <c r="A448" s="111"/>
      <c r="B448" s="111"/>
      <c r="C448" s="111"/>
      <c r="D448" s="111"/>
      <c r="E448" s="111"/>
      <c r="F448" s="111"/>
      <c r="G448" s="111"/>
      <c r="H448" s="111"/>
      <c r="I448" s="111"/>
      <c r="J448" s="111"/>
      <c r="K448" s="111"/>
      <c r="L448" s="111"/>
      <c r="M448" s="111"/>
      <c r="N448" s="111"/>
      <c r="O448" s="111"/>
      <c r="P448" s="111"/>
      <c r="Q448" s="111"/>
      <c r="R448" s="111"/>
      <c r="S448" s="111"/>
    </row>
    <row r="449" spans="1:19" ht="15.75" customHeight="1">
      <c r="A449" s="111"/>
      <c r="B449" s="111"/>
      <c r="C449" s="111"/>
      <c r="D449" s="111"/>
      <c r="E449" s="111"/>
      <c r="F449" s="111"/>
      <c r="G449" s="111"/>
      <c r="H449" s="111"/>
      <c r="I449" s="111"/>
      <c r="J449" s="111"/>
      <c r="K449" s="111"/>
      <c r="L449" s="111"/>
      <c r="M449" s="111"/>
      <c r="N449" s="111"/>
      <c r="O449" s="111"/>
      <c r="P449" s="111"/>
      <c r="Q449" s="111"/>
      <c r="R449" s="111"/>
      <c r="S449" s="111"/>
    </row>
    <row r="450" spans="1:19" ht="15.75" customHeight="1">
      <c r="A450" s="111"/>
      <c r="B450" s="111"/>
      <c r="C450" s="111"/>
      <c r="D450" s="111"/>
      <c r="E450" s="111"/>
      <c r="F450" s="111"/>
      <c r="G450" s="111"/>
      <c r="H450" s="111"/>
      <c r="I450" s="111"/>
      <c r="J450" s="111"/>
      <c r="K450" s="111"/>
      <c r="L450" s="111"/>
      <c r="M450" s="111"/>
      <c r="N450" s="111"/>
      <c r="O450" s="111"/>
      <c r="P450" s="111"/>
      <c r="Q450" s="111"/>
      <c r="R450" s="111"/>
      <c r="S450" s="111"/>
    </row>
    <row r="451" spans="1:19" ht="15.75" customHeight="1">
      <c r="A451" s="111"/>
      <c r="B451" s="111"/>
      <c r="C451" s="111"/>
      <c r="D451" s="111"/>
      <c r="E451" s="111"/>
      <c r="F451" s="111"/>
      <c r="G451" s="111"/>
      <c r="H451" s="111"/>
      <c r="I451" s="111"/>
      <c r="J451" s="111"/>
      <c r="K451" s="111"/>
      <c r="L451" s="111"/>
      <c r="M451" s="111"/>
      <c r="N451" s="111"/>
      <c r="O451" s="111"/>
      <c r="P451" s="111"/>
      <c r="Q451" s="111"/>
      <c r="R451" s="111"/>
      <c r="S451" s="111"/>
    </row>
    <row r="452" spans="1:19" ht="15.75" customHeight="1">
      <c r="A452" s="111"/>
      <c r="B452" s="111"/>
      <c r="C452" s="111"/>
      <c r="D452" s="111"/>
      <c r="E452" s="111"/>
      <c r="F452" s="111"/>
      <c r="G452" s="111"/>
      <c r="H452" s="111"/>
      <c r="I452" s="111"/>
      <c r="J452" s="111"/>
      <c r="K452" s="111"/>
      <c r="L452" s="111"/>
      <c r="M452" s="111"/>
      <c r="N452" s="111"/>
      <c r="O452" s="111"/>
      <c r="P452" s="111"/>
      <c r="Q452" s="111"/>
      <c r="R452" s="111"/>
      <c r="S452" s="111"/>
    </row>
    <row r="453" spans="1:19" ht="15.75" customHeight="1">
      <c r="A453" s="111"/>
      <c r="B453" s="111"/>
      <c r="C453" s="111"/>
      <c r="D453" s="111"/>
      <c r="E453" s="111"/>
      <c r="F453" s="111"/>
      <c r="G453" s="111"/>
      <c r="H453" s="111"/>
      <c r="I453" s="111"/>
      <c r="J453" s="111"/>
      <c r="K453" s="111"/>
      <c r="L453" s="111"/>
      <c r="M453" s="111"/>
      <c r="N453" s="111"/>
      <c r="O453" s="111"/>
      <c r="P453" s="111"/>
      <c r="Q453" s="111"/>
      <c r="R453" s="111"/>
      <c r="S453" s="111"/>
    </row>
    <row r="454" spans="1:19" ht="15.75" customHeight="1">
      <c r="A454" s="111"/>
      <c r="B454" s="111"/>
      <c r="C454" s="111"/>
      <c r="D454" s="111"/>
      <c r="E454" s="111"/>
      <c r="F454" s="111"/>
      <c r="G454" s="111"/>
      <c r="H454" s="111"/>
      <c r="I454" s="111"/>
      <c r="J454" s="111"/>
      <c r="K454" s="111"/>
      <c r="L454" s="111"/>
      <c r="M454" s="111"/>
      <c r="N454" s="111"/>
      <c r="O454" s="111"/>
      <c r="P454" s="111"/>
      <c r="Q454" s="111"/>
      <c r="R454" s="111"/>
      <c r="S454" s="111"/>
    </row>
    <row r="455" spans="1:19" ht="15.75" customHeight="1">
      <c r="A455" s="111"/>
      <c r="B455" s="111"/>
      <c r="C455" s="111"/>
      <c r="D455" s="111"/>
      <c r="E455" s="111"/>
      <c r="F455" s="111"/>
      <c r="G455" s="111"/>
      <c r="H455" s="111"/>
      <c r="I455" s="111"/>
      <c r="J455" s="111"/>
      <c r="K455" s="111"/>
      <c r="L455" s="111"/>
      <c r="M455" s="111"/>
      <c r="N455" s="111"/>
      <c r="O455" s="111"/>
      <c r="P455" s="111"/>
      <c r="Q455" s="111"/>
      <c r="R455" s="111"/>
      <c r="S455" s="111"/>
    </row>
    <row r="456" spans="1:19" ht="15.75" customHeight="1">
      <c r="A456" s="111"/>
      <c r="B456" s="111"/>
      <c r="C456" s="111"/>
      <c r="D456" s="111"/>
      <c r="E456" s="111"/>
      <c r="F456" s="111"/>
      <c r="G456" s="111"/>
      <c r="H456" s="111"/>
      <c r="I456" s="111"/>
      <c r="J456" s="111"/>
      <c r="K456" s="111"/>
      <c r="L456" s="111"/>
      <c r="M456" s="111"/>
      <c r="N456" s="111"/>
      <c r="O456" s="111"/>
      <c r="P456" s="111"/>
      <c r="Q456" s="111"/>
      <c r="R456" s="111"/>
      <c r="S456" s="111"/>
    </row>
    <row r="457" spans="1:19" ht="15.75" customHeight="1">
      <c r="A457" s="111"/>
      <c r="B457" s="111"/>
      <c r="C457" s="111"/>
      <c r="D457" s="111"/>
      <c r="E457" s="111"/>
      <c r="F457" s="111"/>
      <c r="G457" s="111"/>
      <c r="H457" s="111"/>
      <c r="I457" s="111"/>
      <c r="J457" s="111"/>
      <c r="K457" s="111"/>
      <c r="L457" s="111"/>
      <c r="M457" s="111"/>
      <c r="N457" s="111"/>
      <c r="O457" s="111"/>
      <c r="P457" s="111"/>
      <c r="Q457" s="111"/>
      <c r="R457" s="111"/>
      <c r="S457" s="111"/>
    </row>
    <row r="458" spans="1:19" ht="15.75" customHeight="1">
      <c r="A458" s="111"/>
      <c r="B458" s="111"/>
      <c r="C458" s="111"/>
      <c r="D458" s="111"/>
      <c r="E458" s="111"/>
      <c r="F458" s="111"/>
      <c r="G458" s="111"/>
      <c r="H458" s="111"/>
      <c r="I458" s="111"/>
      <c r="J458" s="111"/>
      <c r="K458" s="111"/>
      <c r="L458" s="111"/>
      <c r="M458" s="111"/>
      <c r="N458" s="111"/>
      <c r="O458" s="111"/>
      <c r="P458" s="111"/>
      <c r="Q458" s="111"/>
      <c r="R458" s="111"/>
      <c r="S458" s="111"/>
    </row>
    <row r="459" spans="1:19" ht="15.75" customHeight="1">
      <c r="A459" s="111"/>
      <c r="B459" s="111"/>
      <c r="C459" s="111"/>
      <c r="D459" s="111"/>
      <c r="E459" s="111"/>
      <c r="F459" s="111"/>
      <c r="G459" s="111"/>
      <c r="H459" s="111"/>
      <c r="I459" s="111"/>
      <c r="J459" s="111"/>
      <c r="K459" s="111"/>
      <c r="L459" s="111"/>
      <c r="M459" s="111"/>
      <c r="N459" s="111"/>
      <c r="O459" s="111"/>
      <c r="P459" s="111"/>
      <c r="Q459" s="111"/>
      <c r="R459" s="111"/>
      <c r="S459" s="111"/>
    </row>
    <row r="460" spans="1:19" ht="15.75" customHeight="1">
      <c r="A460" s="111"/>
      <c r="B460" s="111"/>
      <c r="C460" s="111"/>
      <c r="D460" s="111"/>
      <c r="E460" s="111"/>
      <c r="F460" s="111"/>
      <c r="G460" s="111"/>
      <c r="H460" s="111"/>
      <c r="I460" s="111"/>
      <c r="J460" s="111"/>
      <c r="K460" s="111"/>
      <c r="L460" s="111"/>
      <c r="M460" s="111"/>
      <c r="N460" s="111"/>
      <c r="O460" s="111"/>
      <c r="P460" s="111"/>
      <c r="Q460" s="111"/>
      <c r="R460" s="111"/>
      <c r="S460" s="111"/>
    </row>
    <row r="461" spans="1:19" ht="15.75" customHeight="1">
      <c r="A461" s="111"/>
      <c r="B461" s="111"/>
      <c r="C461" s="111"/>
      <c r="D461" s="111"/>
      <c r="E461" s="111"/>
      <c r="F461" s="111"/>
      <c r="G461" s="111"/>
      <c r="H461" s="111"/>
      <c r="I461" s="111"/>
      <c r="J461" s="111"/>
      <c r="K461" s="111"/>
      <c r="L461" s="111"/>
      <c r="M461" s="111"/>
      <c r="N461" s="111"/>
      <c r="O461" s="111"/>
      <c r="P461" s="111"/>
      <c r="Q461" s="111"/>
      <c r="R461" s="111"/>
      <c r="S461" s="111"/>
    </row>
    <row r="462" spans="1:19" ht="15.75" customHeight="1">
      <c r="A462" s="111"/>
      <c r="B462" s="111"/>
      <c r="C462" s="111"/>
      <c r="D462" s="111"/>
      <c r="E462" s="111"/>
      <c r="F462" s="111"/>
      <c r="G462" s="111"/>
      <c r="H462" s="111"/>
      <c r="I462" s="111"/>
      <c r="J462" s="111"/>
      <c r="K462" s="111"/>
      <c r="L462" s="111"/>
      <c r="M462" s="111"/>
      <c r="N462" s="111"/>
      <c r="O462" s="111"/>
      <c r="P462" s="111"/>
      <c r="Q462" s="111"/>
      <c r="R462" s="111"/>
      <c r="S462" s="111"/>
    </row>
    <row r="463" spans="1:19" ht="15.75" customHeight="1">
      <c r="A463" s="111"/>
      <c r="B463" s="111"/>
      <c r="C463" s="111"/>
      <c r="D463" s="111"/>
      <c r="E463" s="111"/>
      <c r="F463" s="111"/>
      <c r="G463" s="111"/>
      <c r="H463" s="111"/>
      <c r="I463" s="111"/>
      <c r="J463" s="111"/>
      <c r="K463" s="111"/>
      <c r="L463" s="111"/>
      <c r="M463" s="111"/>
      <c r="N463" s="111"/>
      <c r="O463" s="111"/>
      <c r="P463" s="111"/>
      <c r="Q463" s="111"/>
      <c r="R463" s="111"/>
      <c r="S463" s="111"/>
    </row>
    <row r="464" spans="1:19" ht="15.75" customHeight="1">
      <c r="A464" s="111"/>
      <c r="B464" s="111"/>
      <c r="C464" s="111"/>
      <c r="D464" s="111"/>
      <c r="E464" s="111"/>
      <c r="F464" s="111"/>
      <c r="G464" s="111"/>
      <c r="H464" s="111"/>
      <c r="I464" s="111"/>
      <c r="J464" s="111"/>
      <c r="K464" s="111"/>
      <c r="L464" s="111"/>
      <c r="M464" s="111"/>
      <c r="N464" s="111"/>
      <c r="O464" s="111"/>
      <c r="P464" s="111"/>
      <c r="Q464" s="111"/>
      <c r="R464" s="111"/>
      <c r="S464" s="111"/>
    </row>
    <row r="465" spans="1:19" ht="15.75" customHeight="1">
      <c r="A465" s="111"/>
      <c r="B465" s="111"/>
      <c r="C465" s="111"/>
      <c r="D465" s="111"/>
      <c r="E465" s="111"/>
      <c r="F465" s="111"/>
      <c r="G465" s="111"/>
      <c r="H465" s="111"/>
      <c r="I465" s="111"/>
      <c r="J465" s="111"/>
      <c r="K465" s="111"/>
      <c r="L465" s="111"/>
      <c r="M465" s="111"/>
      <c r="N465" s="111"/>
      <c r="O465" s="111"/>
      <c r="P465" s="111"/>
      <c r="Q465" s="111"/>
      <c r="R465" s="111"/>
      <c r="S465" s="111"/>
    </row>
    <row r="466" spans="1:19" ht="15.75" customHeight="1">
      <c r="A466" s="111"/>
      <c r="B466" s="111"/>
      <c r="C466" s="111"/>
      <c r="D466" s="111"/>
      <c r="E466" s="111"/>
      <c r="F466" s="111"/>
      <c r="G466" s="111"/>
      <c r="H466" s="111"/>
      <c r="I466" s="111"/>
      <c r="J466" s="111"/>
      <c r="K466" s="111"/>
      <c r="L466" s="111"/>
      <c r="M466" s="111"/>
      <c r="N466" s="111"/>
      <c r="O466" s="111"/>
      <c r="P466" s="111"/>
      <c r="Q466" s="111"/>
      <c r="R466" s="111"/>
      <c r="S466" s="111"/>
    </row>
    <row r="467" spans="1:19" ht="15.75" customHeight="1">
      <c r="A467" s="111"/>
      <c r="B467" s="111"/>
      <c r="C467" s="111"/>
      <c r="D467" s="111"/>
      <c r="E467" s="111"/>
      <c r="F467" s="111"/>
      <c r="G467" s="111"/>
      <c r="H467" s="111"/>
      <c r="I467" s="111"/>
      <c r="J467" s="111"/>
      <c r="K467" s="111"/>
      <c r="L467" s="111"/>
      <c r="M467" s="111"/>
      <c r="N467" s="111"/>
      <c r="O467" s="111"/>
      <c r="P467" s="111"/>
      <c r="Q467" s="111"/>
      <c r="R467" s="111"/>
      <c r="S467" s="111"/>
    </row>
    <row r="468" spans="1:19" ht="15.75" customHeight="1">
      <c r="A468" s="111"/>
      <c r="B468" s="111"/>
      <c r="C468" s="111"/>
      <c r="D468" s="111"/>
      <c r="E468" s="111"/>
      <c r="F468" s="111"/>
      <c r="G468" s="111"/>
      <c r="H468" s="111"/>
      <c r="I468" s="111"/>
      <c r="J468" s="111"/>
      <c r="K468" s="111"/>
      <c r="L468" s="111"/>
      <c r="M468" s="111"/>
      <c r="N468" s="111"/>
      <c r="O468" s="111"/>
      <c r="P468" s="111"/>
      <c r="Q468" s="111"/>
      <c r="R468" s="111"/>
      <c r="S468" s="111"/>
    </row>
    <row r="469" spans="1:19" ht="15.75" customHeight="1">
      <c r="A469" s="111"/>
      <c r="B469" s="111"/>
      <c r="C469" s="111"/>
      <c r="D469" s="111"/>
      <c r="E469" s="111"/>
      <c r="F469" s="111"/>
      <c r="G469" s="111"/>
      <c r="H469" s="111"/>
      <c r="I469" s="111"/>
      <c r="J469" s="111"/>
      <c r="K469" s="111"/>
      <c r="L469" s="111"/>
      <c r="M469" s="111"/>
      <c r="N469" s="111"/>
      <c r="O469" s="111"/>
      <c r="P469" s="111"/>
      <c r="Q469" s="111"/>
      <c r="R469" s="111"/>
      <c r="S469" s="111"/>
    </row>
    <row r="470" spans="1:19" ht="15.75" customHeight="1">
      <c r="A470" s="111"/>
      <c r="B470" s="111"/>
      <c r="C470" s="111"/>
      <c r="D470" s="111"/>
      <c r="E470" s="111"/>
      <c r="F470" s="111"/>
      <c r="G470" s="111"/>
      <c r="H470" s="111"/>
      <c r="I470" s="111"/>
      <c r="J470" s="111"/>
      <c r="K470" s="111"/>
      <c r="L470" s="111"/>
      <c r="M470" s="111"/>
      <c r="N470" s="111"/>
      <c r="O470" s="111"/>
      <c r="P470" s="111"/>
      <c r="Q470" s="111"/>
      <c r="R470" s="111"/>
      <c r="S470" s="111"/>
    </row>
    <row r="471" spans="1:19" ht="15.75" customHeight="1">
      <c r="A471" s="111"/>
      <c r="B471" s="111"/>
      <c r="C471" s="111"/>
      <c r="D471" s="111"/>
      <c r="E471" s="111"/>
      <c r="F471" s="111"/>
      <c r="G471" s="111"/>
      <c r="H471" s="111"/>
      <c r="I471" s="111"/>
      <c r="J471" s="111"/>
      <c r="K471" s="111"/>
      <c r="L471" s="111"/>
      <c r="M471" s="111"/>
      <c r="N471" s="111"/>
      <c r="O471" s="111"/>
      <c r="P471" s="111"/>
      <c r="Q471" s="111"/>
      <c r="R471" s="111"/>
      <c r="S471" s="111"/>
    </row>
    <row r="472" spans="1:19" ht="15.75" customHeight="1">
      <c r="A472" s="111"/>
      <c r="B472" s="111"/>
      <c r="C472" s="111"/>
      <c r="D472" s="111"/>
      <c r="E472" s="111"/>
      <c r="F472" s="111"/>
      <c r="G472" s="111"/>
      <c r="H472" s="111"/>
      <c r="I472" s="111"/>
      <c r="J472" s="111"/>
      <c r="K472" s="111"/>
      <c r="L472" s="111"/>
      <c r="M472" s="111"/>
      <c r="N472" s="111"/>
      <c r="O472" s="111"/>
      <c r="P472" s="111"/>
      <c r="Q472" s="111"/>
      <c r="R472" s="111"/>
      <c r="S472" s="111"/>
    </row>
    <row r="473" spans="1:19" ht="15.75" customHeight="1">
      <c r="A473" s="111"/>
      <c r="B473" s="111"/>
      <c r="C473" s="111"/>
      <c r="D473" s="111"/>
      <c r="E473" s="111"/>
      <c r="F473" s="111"/>
      <c r="G473" s="111"/>
      <c r="H473" s="111"/>
      <c r="I473" s="111"/>
      <c r="J473" s="111"/>
      <c r="K473" s="111"/>
      <c r="L473" s="111"/>
      <c r="M473" s="111"/>
      <c r="N473" s="111"/>
      <c r="O473" s="111"/>
      <c r="P473" s="111"/>
      <c r="Q473" s="111"/>
      <c r="R473" s="111"/>
      <c r="S473" s="111"/>
    </row>
    <row r="474" spans="1:19" ht="15.75" customHeight="1">
      <c r="A474" s="111"/>
      <c r="B474" s="111"/>
      <c r="C474" s="111"/>
      <c r="D474" s="111"/>
      <c r="E474" s="111"/>
      <c r="F474" s="111"/>
      <c r="G474" s="111"/>
      <c r="H474" s="111"/>
      <c r="I474" s="111"/>
      <c r="J474" s="111"/>
      <c r="K474" s="111"/>
      <c r="L474" s="111"/>
      <c r="M474" s="111"/>
      <c r="N474" s="111"/>
      <c r="O474" s="111"/>
      <c r="P474" s="111"/>
      <c r="Q474" s="111"/>
      <c r="R474" s="111"/>
      <c r="S474" s="111"/>
    </row>
    <row r="475" spans="1:19" ht="15.75" customHeight="1">
      <c r="A475" s="111"/>
      <c r="B475" s="111"/>
      <c r="C475" s="111"/>
      <c r="D475" s="111"/>
      <c r="E475" s="111"/>
      <c r="F475" s="111"/>
      <c r="G475" s="111"/>
      <c r="H475" s="111"/>
      <c r="I475" s="111"/>
      <c r="J475" s="111"/>
      <c r="K475" s="111"/>
      <c r="L475" s="111"/>
      <c r="M475" s="111"/>
      <c r="N475" s="111"/>
      <c r="O475" s="111"/>
      <c r="P475" s="111"/>
      <c r="Q475" s="111"/>
      <c r="R475" s="111"/>
      <c r="S475" s="111"/>
    </row>
    <row r="476" spans="1:19" ht="15.75" customHeight="1">
      <c r="A476" s="111"/>
      <c r="B476" s="111"/>
      <c r="C476" s="111"/>
      <c r="D476" s="111"/>
      <c r="E476" s="111"/>
      <c r="F476" s="111"/>
      <c r="G476" s="111"/>
      <c r="H476" s="111"/>
      <c r="I476" s="111"/>
      <c r="J476" s="111"/>
      <c r="K476" s="111"/>
      <c r="L476" s="111"/>
      <c r="M476" s="111"/>
      <c r="N476" s="111"/>
      <c r="O476" s="111"/>
      <c r="P476" s="111"/>
      <c r="Q476" s="111"/>
      <c r="R476" s="111"/>
      <c r="S476" s="111"/>
    </row>
    <row r="477" spans="1:19" ht="15.75" customHeight="1">
      <c r="A477" s="111"/>
      <c r="B477" s="111"/>
      <c r="C477" s="111"/>
      <c r="D477" s="111"/>
      <c r="E477" s="111"/>
      <c r="F477" s="111"/>
      <c r="G477" s="111"/>
      <c r="H477" s="111"/>
      <c r="I477" s="111"/>
      <c r="J477" s="111"/>
      <c r="K477" s="111"/>
      <c r="L477" s="111"/>
      <c r="M477" s="111"/>
      <c r="N477" s="111"/>
      <c r="O477" s="111"/>
      <c r="P477" s="111"/>
      <c r="Q477" s="111"/>
      <c r="R477" s="111"/>
      <c r="S477" s="111"/>
    </row>
    <row r="478" spans="1:19" ht="15.75" customHeight="1">
      <c r="A478" s="111"/>
      <c r="B478" s="111"/>
      <c r="C478" s="111"/>
      <c r="D478" s="111"/>
      <c r="E478" s="111"/>
      <c r="F478" s="111"/>
      <c r="G478" s="111"/>
      <c r="H478" s="111"/>
      <c r="I478" s="111"/>
      <c r="J478" s="111"/>
      <c r="K478" s="111"/>
      <c r="L478" s="111"/>
      <c r="M478" s="111"/>
      <c r="N478" s="111"/>
      <c r="O478" s="111"/>
      <c r="P478" s="111"/>
      <c r="Q478" s="111"/>
      <c r="R478" s="111"/>
      <c r="S478" s="111"/>
    </row>
    <row r="479" spans="1:19" ht="15.75" customHeight="1">
      <c r="A479" s="111"/>
      <c r="B479" s="111"/>
      <c r="C479" s="111"/>
      <c r="D479" s="111"/>
      <c r="E479" s="111"/>
      <c r="F479" s="111"/>
      <c r="G479" s="111"/>
      <c r="H479" s="111"/>
      <c r="I479" s="111"/>
      <c r="J479" s="111"/>
      <c r="K479" s="111"/>
      <c r="L479" s="111"/>
      <c r="M479" s="111"/>
      <c r="N479" s="111"/>
      <c r="O479" s="111"/>
      <c r="P479" s="111"/>
      <c r="Q479" s="111"/>
      <c r="R479" s="111"/>
      <c r="S479" s="111"/>
    </row>
    <row r="480" spans="1:19" ht="15.75" customHeight="1">
      <c r="A480" s="111"/>
      <c r="B480" s="111"/>
      <c r="C480" s="111"/>
      <c r="D480" s="111"/>
      <c r="E480" s="111"/>
      <c r="F480" s="111"/>
      <c r="G480" s="111"/>
      <c r="H480" s="111"/>
      <c r="I480" s="111"/>
      <c r="J480" s="111"/>
      <c r="K480" s="111"/>
      <c r="L480" s="111"/>
      <c r="M480" s="111"/>
      <c r="N480" s="111"/>
      <c r="O480" s="111"/>
      <c r="P480" s="111"/>
      <c r="Q480" s="111"/>
      <c r="R480" s="111"/>
      <c r="S480" s="111"/>
    </row>
    <row r="481" spans="1:19" ht="15.75" customHeight="1">
      <c r="A481" s="111"/>
      <c r="B481" s="111"/>
      <c r="C481" s="111"/>
      <c r="D481" s="111"/>
      <c r="E481" s="111"/>
      <c r="F481" s="111"/>
      <c r="G481" s="111"/>
      <c r="H481" s="111"/>
      <c r="I481" s="111"/>
      <c r="J481" s="111"/>
      <c r="K481" s="111"/>
      <c r="L481" s="111"/>
      <c r="M481" s="111"/>
      <c r="N481" s="111"/>
      <c r="O481" s="111"/>
      <c r="P481" s="111"/>
      <c r="Q481" s="111"/>
      <c r="R481" s="111"/>
      <c r="S481" s="111"/>
    </row>
    <row r="482" spans="1:19" ht="15.75" customHeight="1">
      <c r="A482" s="111"/>
      <c r="B482" s="111"/>
      <c r="C482" s="111"/>
      <c r="D482" s="111"/>
      <c r="E482" s="111"/>
      <c r="F482" s="111"/>
      <c r="G482" s="111"/>
      <c r="H482" s="111"/>
      <c r="I482" s="111"/>
      <c r="J482" s="111"/>
      <c r="K482" s="111"/>
      <c r="L482" s="111"/>
      <c r="M482" s="111"/>
      <c r="N482" s="111"/>
      <c r="O482" s="111"/>
      <c r="P482" s="111"/>
      <c r="Q482" s="111"/>
      <c r="R482" s="111"/>
      <c r="S482" s="111"/>
    </row>
    <row r="483" spans="1:19" ht="15.75" customHeight="1">
      <c r="A483" s="111"/>
      <c r="B483" s="111"/>
      <c r="C483" s="111"/>
      <c r="D483" s="111"/>
      <c r="E483" s="111"/>
      <c r="F483" s="111"/>
      <c r="G483" s="111"/>
      <c r="H483" s="111"/>
      <c r="I483" s="111"/>
      <c r="J483" s="111"/>
      <c r="K483" s="111"/>
      <c r="L483" s="111"/>
      <c r="M483" s="111"/>
      <c r="N483" s="111"/>
      <c r="O483" s="111"/>
      <c r="P483" s="111"/>
      <c r="Q483" s="111"/>
      <c r="R483" s="111"/>
      <c r="S483" s="111"/>
    </row>
    <row r="484" spans="1:19" ht="15.75" customHeight="1">
      <c r="A484" s="111"/>
      <c r="B484" s="111"/>
      <c r="C484" s="111"/>
      <c r="D484" s="111"/>
      <c r="E484" s="111"/>
      <c r="F484" s="111"/>
      <c r="G484" s="111"/>
      <c r="H484" s="111"/>
      <c r="I484" s="111"/>
      <c r="J484" s="111"/>
      <c r="K484" s="111"/>
      <c r="L484" s="111"/>
      <c r="M484" s="111"/>
      <c r="N484" s="111"/>
      <c r="O484" s="111"/>
      <c r="P484" s="111"/>
      <c r="Q484" s="111"/>
      <c r="R484" s="111"/>
      <c r="S484" s="111"/>
    </row>
    <row r="485" spans="1:19" ht="15.75" customHeight="1">
      <c r="A485" s="111"/>
      <c r="B485" s="111"/>
      <c r="C485" s="111"/>
      <c r="D485" s="111"/>
      <c r="E485" s="111"/>
      <c r="F485" s="111"/>
      <c r="G485" s="111"/>
      <c r="H485" s="111"/>
      <c r="I485" s="111"/>
      <c r="J485" s="111"/>
      <c r="K485" s="111"/>
      <c r="L485" s="111"/>
      <c r="M485" s="111"/>
      <c r="N485" s="111"/>
      <c r="O485" s="111"/>
      <c r="P485" s="111"/>
      <c r="Q485" s="111"/>
      <c r="R485" s="111"/>
      <c r="S485" s="111"/>
    </row>
    <row r="486" spans="1:19" ht="15.75" customHeight="1">
      <c r="A486" s="111"/>
      <c r="B486" s="111"/>
      <c r="C486" s="111"/>
      <c r="D486" s="111"/>
      <c r="E486" s="111"/>
      <c r="F486" s="111"/>
      <c r="G486" s="111"/>
      <c r="H486" s="111"/>
      <c r="I486" s="111"/>
      <c r="J486" s="111"/>
      <c r="K486" s="111"/>
      <c r="L486" s="111"/>
      <c r="M486" s="111"/>
      <c r="N486" s="111"/>
      <c r="O486" s="111"/>
      <c r="P486" s="111"/>
      <c r="Q486" s="111"/>
      <c r="R486" s="111"/>
      <c r="S486" s="111"/>
    </row>
    <row r="487" spans="1:19" ht="15.75" customHeight="1">
      <c r="A487" s="111"/>
      <c r="B487" s="111"/>
      <c r="C487" s="111"/>
      <c r="D487" s="111"/>
      <c r="E487" s="111"/>
      <c r="F487" s="111"/>
      <c r="G487" s="111"/>
      <c r="H487" s="111"/>
      <c r="I487" s="111"/>
      <c r="J487" s="111"/>
      <c r="K487" s="111"/>
      <c r="L487" s="111"/>
      <c r="M487" s="111"/>
      <c r="N487" s="111"/>
      <c r="O487" s="111"/>
      <c r="P487" s="111"/>
      <c r="Q487" s="111"/>
      <c r="R487" s="111"/>
      <c r="S487" s="111"/>
    </row>
    <row r="488" spans="1:19" ht="15.75" customHeight="1">
      <c r="A488" s="111"/>
      <c r="B488" s="111"/>
      <c r="C488" s="111"/>
      <c r="D488" s="111"/>
      <c r="E488" s="111"/>
      <c r="F488" s="111"/>
      <c r="G488" s="111"/>
      <c r="H488" s="111"/>
      <c r="I488" s="111"/>
      <c r="J488" s="111"/>
      <c r="K488" s="111"/>
      <c r="L488" s="111"/>
      <c r="M488" s="111"/>
      <c r="N488" s="111"/>
      <c r="O488" s="111"/>
      <c r="P488" s="111"/>
      <c r="Q488" s="111"/>
      <c r="R488" s="111"/>
      <c r="S488" s="111"/>
    </row>
    <row r="489" spans="1:19" ht="15.75" customHeight="1">
      <c r="A489" s="111"/>
      <c r="B489" s="111"/>
      <c r="C489" s="111"/>
      <c r="D489" s="111"/>
      <c r="E489" s="111"/>
      <c r="F489" s="111"/>
      <c r="G489" s="111"/>
      <c r="H489" s="111"/>
      <c r="I489" s="111"/>
      <c r="J489" s="111"/>
      <c r="K489" s="111"/>
      <c r="L489" s="111"/>
      <c r="M489" s="111"/>
      <c r="N489" s="111"/>
      <c r="O489" s="111"/>
      <c r="P489" s="111"/>
      <c r="Q489" s="111"/>
      <c r="R489" s="111"/>
      <c r="S489" s="111"/>
    </row>
    <row r="490" spans="1:19" ht="15.75" customHeight="1">
      <c r="A490" s="111"/>
      <c r="B490" s="111"/>
      <c r="C490" s="111"/>
      <c r="D490" s="111"/>
      <c r="E490" s="111"/>
      <c r="F490" s="111"/>
      <c r="G490" s="111"/>
      <c r="H490" s="111"/>
      <c r="I490" s="111"/>
      <c r="J490" s="111"/>
      <c r="K490" s="111"/>
      <c r="L490" s="111"/>
      <c r="M490" s="111"/>
      <c r="N490" s="111"/>
      <c r="O490" s="111"/>
      <c r="P490" s="111"/>
      <c r="Q490" s="111"/>
      <c r="R490" s="111"/>
      <c r="S490" s="111"/>
    </row>
    <row r="491" spans="1:19" ht="15.75" customHeight="1">
      <c r="A491" s="111"/>
      <c r="B491" s="111"/>
      <c r="C491" s="111"/>
      <c r="D491" s="111"/>
      <c r="E491" s="111"/>
      <c r="F491" s="111"/>
      <c r="G491" s="111"/>
      <c r="H491" s="111"/>
      <c r="I491" s="111"/>
      <c r="J491" s="111"/>
      <c r="K491" s="111"/>
      <c r="L491" s="111"/>
      <c r="M491" s="111"/>
      <c r="N491" s="111"/>
      <c r="O491" s="111"/>
      <c r="P491" s="111"/>
      <c r="Q491" s="111"/>
      <c r="R491" s="111"/>
      <c r="S491" s="111"/>
    </row>
    <row r="492" spans="1:19" ht="15.75" customHeight="1">
      <c r="A492" s="111"/>
      <c r="B492" s="111"/>
      <c r="C492" s="111"/>
      <c r="D492" s="111"/>
      <c r="E492" s="111"/>
      <c r="F492" s="111"/>
      <c r="G492" s="111"/>
      <c r="H492" s="111"/>
      <c r="I492" s="111"/>
      <c r="J492" s="111"/>
      <c r="K492" s="111"/>
      <c r="L492" s="111"/>
      <c r="M492" s="111"/>
      <c r="N492" s="111"/>
      <c r="O492" s="111"/>
      <c r="P492" s="111"/>
      <c r="Q492" s="111"/>
      <c r="R492" s="111"/>
      <c r="S492" s="111"/>
    </row>
    <row r="493" spans="1:19" ht="15.75" customHeight="1">
      <c r="A493" s="111"/>
      <c r="B493" s="111"/>
      <c r="C493" s="111"/>
      <c r="D493" s="111"/>
      <c r="E493" s="111"/>
      <c r="F493" s="111"/>
      <c r="G493" s="111"/>
      <c r="H493" s="111"/>
      <c r="I493" s="111"/>
      <c r="J493" s="111"/>
      <c r="K493" s="111"/>
      <c r="L493" s="111"/>
      <c r="M493" s="111"/>
      <c r="N493" s="111"/>
      <c r="O493" s="111"/>
      <c r="P493" s="111"/>
      <c r="Q493" s="111"/>
      <c r="R493" s="111"/>
      <c r="S493" s="111"/>
    </row>
    <row r="494" spans="1:19" ht="15.75" customHeight="1">
      <c r="A494" s="111"/>
      <c r="B494" s="111"/>
      <c r="C494" s="111"/>
      <c r="D494" s="111"/>
      <c r="E494" s="111"/>
      <c r="F494" s="111"/>
      <c r="G494" s="111"/>
      <c r="H494" s="111"/>
      <c r="I494" s="111"/>
      <c r="J494" s="111"/>
      <c r="K494" s="111"/>
      <c r="L494" s="111"/>
      <c r="M494" s="111"/>
      <c r="N494" s="111"/>
      <c r="O494" s="111"/>
      <c r="P494" s="111"/>
      <c r="Q494" s="111"/>
      <c r="R494" s="111"/>
      <c r="S494" s="111"/>
    </row>
    <row r="495" spans="1:19" ht="15.75" customHeight="1">
      <c r="A495" s="111"/>
      <c r="B495" s="111"/>
      <c r="C495" s="111"/>
      <c r="D495" s="111"/>
      <c r="E495" s="111"/>
      <c r="F495" s="111"/>
      <c r="G495" s="111"/>
      <c r="H495" s="111"/>
      <c r="I495" s="111"/>
      <c r="J495" s="111"/>
      <c r="K495" s="111"/>
      <c r="L495" s="111"/>
      <c r="M495" s="111"/>
      <c r="N495" s="111"/>
      <c r="O495" s="111"/>
      <c r="P495" s="111"/>
      <c r="Q495" s="111"/>
      <c r="R495" s="111"/>
      <c r="S495" s="111"/>
    </row>
    <row r="496" spans="1:19" ht="15.75" customHeight="1">
      <c r="A496" s="111"/>
      <c r="B496" s="111"/>
      <c r="C496" s="111"/>
      <c r="D496" s="111"/>
      <c r="E496" s="111"/>
      <c r="F496" s="111"/>
      <c r="G496" s="111"/>
      <c r="H496" s="111"/>
      <c r="I496" s="111"/>
      <c r="J496" s="111"/>
      <c r="K496" s="111"/>
      <c r="L496" s="111"/>
      <c r="M496" s="111"/>
      <c r="N496" s="111"/>
      <c r="O496" s="111"/>
      <c r="P496" s="111"/>
      <c r="Q496" s="111"/>
      <c r="R496" s="111"/>
      <c r="S496" s="111"/>
    </row>
    <row r="497" spans="1:19" ht="15.75" customHeight="1">
      <c r="A497" s="111"/>
      <c r="B497" s="111"/>
      <c r="C497" s="111"/>
      <c r="D497" s="111"/>
      <c r="E497" s="111"/>
      <c r="F497" s="111"/>
      <c r="G497" s="111"/>
      <c r="H497" s="111"/>
      <c r="I497" s="111"/>
      <c r="J497" s="111"/>
      <c r="K497" s="111"/>
      <c r="L497" s="111"/>
      <c r="M497" s="111"/>
      <c r="N497" s="111"/>
      <c r="O497" s="111"/>
      <c r="P497" s="111"/>
      <c r="Q497" s="111"/>
      <c r="R497" s="111"/>
      <c r="S497" s="111"/>
    </row>
    <row r="498" spans="1:19" ht="15.75" customHeight="1">
      <c r="A498" s="111"/>
      <c r="B498" s="111"/>
      <c r="C498" s="111"/>
      <c r="D498" s="111"/>
      <c r="E498" s="111"/>
      <c r="F498" s="111"/>
      <c r="G498" s="111"/>
      <c r="H498" s="111"/>
      <c r="I498" s="111"/>
      <c r="J498" s="111"/>
      <c r="K498" s="111"/>
      <c r="L498" s="111"/>
      <c r="M498" s="111"/>
      <c r="N498" s="111"/>
      <c r="O498" s="111"/>
      <c r="P498" s="111"/>
      <c r="Q498" s="111"/>
      <c r="R498" s="111"/>
      <c r="S498" s="111"/>
    </row>
    <row r="499" spans="1:19" ht="15.75" customHeight="1">
      <c r="A499" s="111"/>
      <c r="B499" s="111"/>
      <c r="C499" s="111"/>
      <c r="D499" s="111"/>
      <c r="E499" s="111"/>
      <c r="F499" s="111"/>
      <c r="G499" s="111"/>
      <c r="H499" s="111"/>
      <c r="I499" s="111"/>
      <c r="J499" s="111"/>
      <c r="K499" s="111"/>
      <c r="L499" s="111"/>
      <c r="M499" s="111"/>
      <c r="N499" s="111"/>
      <c r="O499" s="111"/>
      <c r="P499" s="111"/>
      <c r="Q499" s="111"/>
      <c r="R499" s="111"/>
      <c r="S499" s="111"/>
    </row>
    <row r="500" spans="1:19" ht="15.75" customHeight="1">
      <c r="A500" s="111"/>
      <c r="B500" s="111"/>
      <c r="C500" s="111"/>
      <c r="D500" s="111"/>
      <c r="E500" s="111"/>
      <c r="F500" s="111"/>
      <c r="G500" s="111"/>
      <c r="H500" s="111"/>
      <c r="I500" s="111"/>
      <c r="J500" s="111"/>
      <c r="K500" s="111"/>
      <c r="L500" s="111"/>
      <c r="M500" s="111"/>
      <c r="N500" s="111"/>
      <c r="O500" s="111"/>
      <c r="P500" s="111"/>
      <c r="Q500" s="111"/>
      <c r="R500" s="111"/>
      <c r="S500" s="111"/>
    </row>
    <row r="501" spans="1:19" ht="15.75" customHeight="1">
      <c r="A501" s="111"/>
      <c r="B501" s="111"/>
      <c r="C501" s="111"/>
      <c r="D501" s="111"/>
      <c r="E501" s="111"/>
      <c r="F501" s="111"/>
      <c r="G501" s="111"/>
      <c r="H501" s="111"/>
      <c r="I501" s="111"/>
      <c r="J501" s="111"/>
      <c r="K501" s="111"/>
      <c r="L501" s="111"/>
      <c r="M501" s="111"/>
      <c r="N501" s="111"/>
      <c r="O501" s="111"/>
      <c r="P501" s="111"/>
      <c r="Q501" s="111"/>
      <c r="R501" s="111"/>
      <c r="S501" s="111"/>
    </row>
    <row r="502" spans="1:19" ht="15.75" customHeight="1">
      <c r="A502" s="111"/>
      <c r="B502" s="111"/>
      <c r="C502" s="111"/>
      <c r="D502" s="111"/>
      <c r="E502" s="111"/>
      <c r="F502" s="111"/>
      <c r="G502" s="111"/>
      <c r="H502" s="111"/>
      <c r="I502" s="111"/>
      <c r="J502" s="111"/>
      <c r="K502" s="111"/>
      <c r="L502" s="111"/>
      <c r="M502" s="111"/>
      <c r="N502" s="111"/>
      <c r="O502" s="111"/>
      <c r="P502" s="111"/>
      <c r="Q502" s="111"/>
      <c r="R502" s="111"/>
      <c r="S502" s="111"/>
    </row>
    <row r="503" spans="1:19" ht="15.75" customHeight="1">
      <c r="A503" s="111"/>
      <c r="B503" s="111"/>
      <c r="C503" s="111"/>
      <c r="D503" s="111"/>
      <c r="E503" s="111"/>
      <c r="F503" s="111"/>
      <c r="G503" s="111"/>
      <c r="H503" s="111"/>
      <c r="I503" s="111"/>
      <c r="J503" s="111"/>
      <c r="K503" s="111"/>
      <c r="L503" s="111"/>
      <c r="M503" s="111"/>
      <c r="N503" s="111"/>
      <c r="O503" s="111"/>
      <c r="P503" s="111"/>
      <c r="Q503" s="111"/>
      <c r="R503" s="111"/>
      <c r="S503" s="111"/>
    </row>
    <row r="504" spans="1:19" ht="15.75" customHeight="1">
      <c r="A504" s="111"/>
      <c r="B504" s="111"/>
      <c r="C504" s="111"/>
      <c r="D504" s="111"/>
      <c r="E504" s="111"/>
      <c r="F504" s="111"/>
      <c r="G504" s="111"/>
      <c r="H504" s="111"/>
      <c r="I504" s="111"/>
      <c r="J504" s="111"/>
      <c r="K504" s="111"/>
      <c r="L504" s="111"/>
      <c r="M504" s="111"/>
      <c r="N504" s="111"/>
      <c r="O504" s="111"/>
      <c r="P504" s="111"/>
      <c r="Q504" s="111"/>
      <c r="R504" s="111"/>
      <c r="S504" s="111"/>
    </row>
    <row r="505" spans="1:19" ht="15.75" customHeight="1">
      <c r="A505" s="111"/>
      <c r="B505" s="111"/>
      <c r="C505" s="111"/>
      <c r="D505" s="111"/>
      <c r="E505" s="111"/>
      <c r="F505" s="111"/>
      <c r="G505" s="111"/>
      <c r="H505" s="111"/>
      <c r="I505" s="111"/>
      <c r="J505" s="111"/>
      <c r="K505" s="111"/>
      <c r="L505" s="111"/>
      <c r="M505" s="111"/>
      <c r="N505" s="111"/>
      <c r="O505" s="111"/>
      <c r="P505" s="111"/>
      <c r="Q505" s="111"/>
      <c r="R505" s="111"/>
      <c r="S505" s="111"/>
    </row>
    <row r="506" spans="1:19" ht="15.75" customHeight="1">
      <c r="A506" s="111"/>
      <c r="B506" s="111"/>
      <c r="C506" s="111"/>
      <c r="D506" s="111"/>
      <c r="E506" s="111"/>
      <c r="F506" s="111"/>
      <c r="G506" s="111"/>
      <c r="H506" s="111"/>
      <c r="I506" s="111"/>
      <c r="J506" s="111"/>
      <c r="K506" s="111"/>
      <c r="L506" s="111"/>
      <c r="M506" s="111"/>
      <c r="N506" s="111"/>
      <c r="O506" s="111"/>
      <c r="P506" s="111"/>
      <c r="Q506" s="111"/>
      <c r="R506" s="111"/>
      <c r="S506" s="111"/>
    </row>
    <row r="507" spans="1:19" ht="15.75" customHeight="1">
      <c r="A507" s="111"/>
      <c r="B507" s="111"/>
      <c r="C507" s="111"/>
      <c r="D507" s="111"/>
      <c r="E507" s="111"/>
      <c r="F507" s="111"/>
      <c r="G507" s="111"/>
      <c r="H507" s="111"/>
      <c r="I507" s="111"/>
      <c r="J507" s="111"/>
      <c r="K507" s="111"/>
      <c r="L507" s="111"/>
      <c r="M507" s="111"/>
      <c r="N507" s="111"/>
      <c r="O507" s="111"/>
      <c r="P507" s="111"/>
      <c r="Q507" s="111"/>
      <c r="R507" s="111"/>
      <c r="S507" s="111"/>
    </row>
    <row r="508" spans="1:19" ht="15.75" customHeight="1">
      <c r="A508" s="111"/>
      <c r="B508" s="111"/>
      <c r="C508" s="111"/>
      <c r="D508" s="111"/>
      <c r="E508" s="111"/>
      <c r="F508" s="111"/>
      <c r="G508" s="111"/>
      <c r="H508" s="111"/>
      <c r="I508" s="111"/>
      <c r="J508" s="111"/>
      <c r="K508" s="111"/>
      <c r="L508" s="111"/>
      <c r="M508" s="111"/>
      <c r="N508" s="111"/>
      <c r="O508" s="111"/>
      <c r="P508" s="111"/>
      <c r="Q508" s="111"/>
      <c r="R508" s="111"/>
      <c r="S508" s="111"/>
    </row>
    <row r="509" spans="1:19" ht="15.75" customHeight="1">
      <c r="A509" s="111"/>
      <c r="B509" s="111"/>
      <c r="C509" s="111"/>
      <c r="D509" s="111"/>
      <c r="E509" s="111"/>
      <c r="F509" s="111"/>
      <c r="G509" s="111"/>
      <c r="H509" s="111"/>
      <c r="I509" s="111"/>
      <c r="J509" s="111"/>
      <c r="K509" s="111"/>
      <c r="L509" s="111"/>
      <c r="M509" s="111"/>
      <c r="N509" s="111"/>
      <c r="O509" s="111"/>
      <c r="P509" s="111"/>
      <c r="Q509" s="111"/>
      <c r="R509" s="111"/>
      <c r="S509" s="111"/>
    </row>
    <row r="510" spans="1:19" ht="15.75" customHeight="1">
      <c r="A510" s="111"/>
      <c r="B510" s="111"/>
      <c r="C510" s="111"/>
      <c r="D510" s="111"/>
      <c r="E510" s="111"/>
      <c r="F510" s="111"/>
      <c r="G510" s="111"/>
      <c r="H510" s="111"/>
      <c r="I510" s="111"/>
      <c r="J510" s="111"/>
      <c r="K510" s="111"/>
      <c r="L510" s="111"/>
      <c r="M510" s="111"/>
      <c r="N510" s="111"/>
      <c r="O510" s="111"/>
      <c r="P510" s="111"/>
      <c r="Q510" s="111"/>
      <c r="R510" s="111"/>
      <c r="S510" s="111"/>
    </row>
    <row r="511" spans="1:19" ht="15.75" customHeight="1">
      <c r="A511" s="111"/>
      <c r="B511" s="111"/>
      <c r="C511" s="111"/>
      <c r="D511" s="111"/>
      <c r="E511" s="111"/>
      <c r="F511" s="111"/>
      <c r="G511" s="111"/>
      <c r="H511" s="111"/>
      <c r="I511" s="111"/>
      <c r="J511" s="111"/>
      <c r="K511" s="111"/>
      <c r="L511" s="111"/>
      <c r="M511" s="111"/>
      <c r="N511" s="111"/>
      <c r="O511" s="111"/>
      <c r="P511" s="111"/>
      <c r="Q511" s="111"/>
      <c r="R511" s="111"/>
      <c r="S511" s="111"/>
    </row>
    <row r="512" spans="1:19" ht="15.75" customHeight="1">
      <c r="A512" s="111"/>
      <c r="B512" s="111"/>
      <c r="C512" s="111"/>
      <c r="D512" s="111"/>
      <c r="E512" s="111"/>
      <c r="F512" s="111"/>
      <c r="G512" s="111"/>
      <c r="H512" s="111"/>
      <c r="I512" s="111"/>
      <c r="J512" s="111"/>
      <c r="K512" s="111"/>
      <c r="L512" s="111"/>
      <c r="M512" s="111"/>
      <c r="N512" s="111"/>
      <c r="O512" s="111"/>
      <c r="P512" s="111"/>
      <c r="Q512" s="111"/>
      <c r="R512" s="111"/>
      <c r="S512" s="111"/>
    </row>
    <row r="513" spans="1:19" ht="15.75" customHeight="1">
      <c r="A513" s="111"/>
      <c r="B513" s="111"/>
      <c r="C513" s="111"/>
      <c r="D513" s="111"/>
      <c r="E513" s="111"/>
      <c r="F513" s="111"/>
      <c r="G513" s="111"/>
      <c r="H513" s="111"/>
      <c r="I513" s="111"/>
      <c r="J513" s="111"/>
      <c r="K513" s="111"/>
      <c r="L513" s="111"/>
      <c r="M513" s="111"/>
      <c r="N513" s="111"/>
      <c r="O513" s="111"/>
      <c r="P513" s="111"/>
      <c r="Q513" s="111"/>
      <c r="R513" s="111"/>
      <c r="S513" s="111"/>
    </row>
    <row r="514" spans="1:19" ht="15.75" customHeight="1">
      <c r="A514" s="111"/>
      <c r="B514" s="111"/>
      <c r="C514" s="111"/>
      <c r="D514" s="111"/>
      <c r="E514" s="111"/>
      <c r="F514" s="111"/>
      <c r="G514" s="111"/>
      <c r="H514" s="111"/>
      <c r="I514" s="111"/>
      <c r="J514" s="111"/>
      <c r="K514" s="111"/>
      <c r="L514" s="111"/>
      <c r="M514" s="111"/>
      <c r="N514" s="111"/>
      <c r="O514" s="111"/>
      <c r="P514" s="111"/>
      <c r="Q514" s="111"/>
      <c r="R514" s="111"/>
      <c r="S514" s="111"/>
    </row>
    <row r="515" spans="1:19" ht="15.75" customHeight="1">
      <c r="A515" s="111"/>
      <c r="B515" s="111"/>
      <c r="C515" s="111"/>
      <c r="D515" s="111"/>
      <c r="E515" s="111"/>
      <c r="F515" s="111"/>
      <c r="G515" s="111"/>
      <c r="H515" s="111"/>
      <c r="I515" s="111"/>
      <c r="J515" s="111"/>
      <c r="K515" s="111"/>
      <c r="L515" s="111"/>
      <c r="M515" s="111"/>
      <c r="N515" s="111"/>
      <c r="O515" s="111"/>
      <c r="P515" s="111"/>
      <c r="Q515" s="111"/>
      <c r="R515" s="111"/>
      <c r="S515" s="111"/>
    </row>
    <row r="516" spans="1:19" ht="15.75" customHeight="1">
      <c r="A516" s="111"/>
      <c r="B516" s="111"/>
      <c r="C516" s="111"/>
      <c r="D516" s="111"/>
      <c r="E516" s="111"/>
      <c r="F516" s="111"/>
      <c r="G516" s="111"/>
      <c r="H516" s="111"/>
      <c r="I516" s="111"/>
      <c r="J516" s="111"/>
      <c r="K516" s="111"/>
      <c r="L516" s="111"/>
      <c r="M516" s="111"/>
      <c r="N516" s="111"/>
      <c r="O516" s="111"/>
      <c r="P516" s="111"/>
      <c r="Q516" s="111"/>
      <c r="R516" s="111"/>
      <c r="S516" s="111"/>
    </row>
    <row r="517" spans="1:19" ht="15.75" customHeight="1">
      <c r="A517" s="111"/>
      <c r="B517" s="111"/>
      <c r="C517" s="111"/>
      <c r="D517" s="111"/>
      <c r="E517" s="111"/>
      <c r="F517" s="111"/>
      <c r="G517" s="111"/>
      <c r="H517" s="111"/>
      <c r="I517" s="111"/>
      <c r="J517" s="111"/>
      <c r="K517" s="111"/>
      <c r="L517" s="111"/>
      <c r="M517" s="111"/>
      <c r="N517" s="111"/>
      <c r="O517" s="111"/>
      <c r="P517" s="111"/>
      <c r="Q517" s="111"/>
      <c r="R517" s="111"/>
      <c r="S517" s="111"/>
    </row>
    <row r="518" spans="1:19" ht="15.75" customHeight="1">
      <c r="A518" s="111"/>
      <c r="B518" s="111"/>
      <c r="C518" s="111"/>
      <c r="D518" s="111"/>
      <c r="E518" s="111"/>
      <c r="F518" s="111"/>
      <c r="G518" s="111"/>
      <c r="H518" s="111"/>
      <c r="I518" s="111"/>
      <c r="J518" s="111"/>
      <c r="K518" s="111"/>
      <c r="L518" s="111"/>
      <c r="M518" s="111"/>
      <c r="N518" s="111"/>
      <c r="O518" s="111"/>
      <c r="P518" s="111"/>
      <c r="Q518" s="111"/>
      <c r="R518" s="111"/>
      <c r="S518" s="111"/>
    </row>
    <row r="519" spans="1:19" ht="15.75" customHeight="1">
      <c r="A519" s="111"/>
      <c r="B519" s="111"/>
      <c r="C519" s="111"/>
      <c r="D519" s="111"/>
      <c r="E519" s="111"/>
      <c r="F519" s="111"/>
      <c r="G519" s="111"/>
      <c r="H519" s="111"/>
      <c r="I519" s="111"/>
      <c r="J519" s="111"/>
      <c r="K519" s="111"/>
      <c r="L519" s="111"/>
      <c r="M519" s="111"/>
      <c r="N519" s="111"/>
      <c r="O519" s="111"/>
      <c r="P519" s="111"/>
      <c r="Q519" s="111"/>
      <c r="R519" s="111"/>
      <c r="S519" s="111"/>
    </row>
    <row r="520" spans="1:19" ht="15.75" customHeight="1">
      <c r="A520" s="111"/>
      <c r="B520" s="111"/>
      <c r="C520" s="111"/>
      <c r="D520" s="111"/>
      <c r="E520" s="111"/>
      <c r="F520" s="111"/>
      <c r="G520" s="111"/>
      <c r="H520" s="111"/>
      <c r="I520" s="111"/>
      <c r="J520" s="111"/>
      <c r="K520" s="111"/>
      <c r="L520" s="111"/>
      <c r="M520" s="111"/>
      <c r="N520" s="111"/>
      <c r="O520" s="111"/>
      <c r="P520" s="111"/>
      <c r="Q520" s="111"/>
      <c r="R520" s="111"/>
      <c r="S520" s="111"/>
    </row>
    <row r="521" spans="1:19" ht="15.75" customHeight="1">
      <c r="A521" s="111"/>
      <c r="B521" s="111"/>
      <c r="C521" s="111"/>
      <c r="D521" s="111"/>
      <c r="E521" s="111"/>
      <c r="F521" s="111"/>
      <c r="G521" s="111"/>
      <c r="H521" s="111"/>
      <c r="I521" s="111"/>
      <c r="J521" s="111"/>
      <c r="K521" s="111"/>
      <c r="L521" s="111"/>
      <c r="M521" s="111"/>
      <c r="N521" s="111"/>
      <c r="O521" s="111"/>
      <c r="P521" s="111"/>
      <c r="Q521" s="111"/>
      <c r="R521" s="111"/>
      <c r="S521" s="111"/>
    </row>
    <row r="522" spans="1:19" ht="15.75" customHeight="1">
      <c r="A522" s="111"/>
      <c r="B522" s="111"/>
      <c r="C522" s="111"/>
      <c r="D522" s="111"/>
      <c r="E522" s="111"/>
      <c r="F522" s="111"/>
      <c r="G522" s="111"/>
      <c r="H522" s="111"/>
      <c r="I522" s="111"/>
      <c r="J522" s="111"/>
      <c r="K522" s="111"/>
      <c r="L522" s="111"/>
      <c r="M522" s="111"/>
      <c r="N522" s="111"/>
      <c r="O522" s="111"/>
      <c r="P522" s="111"/>
      <c r="Q522" s="111"/>
      <c r="R522" s="111"/>
      <c r="S522" s="111"/>
    </row>
    <row r="523" spans="1:19" ht="15.75" customHeight="1">
      <c r="A523" s="111"/>
      <c r="B523" s="111"/>
      <c r="C523" s="111"/>
      <c r="D523" s="111"/>
      <c r="E523" s="111"/>
      <c r="F523" s="111"/>
      <c r="G523" s="111"/>
      <c r="H523" s="111"/>
      <c r="I523" s="111"/>
      <c r="J523" s="111"/>
      <c r="K523" s="111"/>
      <c r="L523" s="111"/>
      <c r="M523" s="111"/>
      <c r="N523" s="111"/>
      <c r="O523" s="111"/>
      <c r="P523" s="111"/>
      <c r="Q523" s="111"/>
      <c r="R523" s="111"/>
      <c r="S523" s="111"/>
    </row>
    <row r="524" spans="1:19" ht="15.75" customHeight="1">
      <c r="A524" s="111"/>
      <c r="B524" s="111"/>
      <c r="C524" s="111"/>
      <c r="D524" s="111"/>
      <c r="E524" s="111"/>
      <c r="F524" s="111"/>
      <c r="G524" s="111"/>
      <c r="H524" s="111"/>
      <c r="I524" s="111"/>
      <c r="J524" s="111"/>
      <c r="K524" s="111"/>
      <c r="L524" s="111"/>
      <c r="M524" s="111"/>
      <c r="N524" s="111"/>
      <c r="O524" s="111"/>
      <c r="P524" s="111"/>
      <c r="Q524" s="111"/>
      <c r="R524" s="111"/>
      <c r="S524" s="111"/>
    </row>
    <row r="525" spans="1:19" ht="15.75" customHeight="1">
      <c r="A525" s="111"/>
      <c r="B525" s="111"/>
      <c r="C525" s="111"/>
      <c r="D525" s="111"/>
      <c r="E525" s="111"/>
      <c r="F525" s="111"/>
      <c r="G525" s="111"/>
      <c r="H525" s="111"/>
      <c r="I525" s="111"/>
      <c r="J525" s="111"/>
      <c r="K525" s="111"/>
      <c r="L525" s="111"/>
      <c r="M525" s="111"/>
      <c r="N525" s="111"/>
      <c r="O525" s="111"/>
      <c r="P525" s="111"/>
      <c r="Q525" s="111"/>
      <c r="R525" s="111"/>
      <c r="S525" s="111"/>
    </row>
    <row r="526" spans="1:19" ht="15.75" customHeight="1">
      <c r="A526" s="111"/>
      <c r="B526" s="111"/>
      <c r="C526" s="111"/>
      <c r="D526" s="111"/>
      <c r="E526" s="111"/>
      <c r="F526" s="111"/>
      <c r="G526" s="111"/>
      <c r="H526" s="111"/>
      <c r="I526" s="111"/>
      <c r="J526" s="111"/>
      <c r="K526" s="111"/>
      <c r="L526" s="111"/>
      <c r="M526" s="111"/>
      <c r="N526" s="111"/>
      <c r="O526" s="111"/>
      <c r="P526" s="111"/>
      <c r="Q526" s="111"/>
      <c r="R526" s="111"/>
      <c r="S526" s="111"/>
    </row>
    <row r="527" spans="1:19" ht="15.75" customHeight="1">
      <c r="A527" s="111"/>
      <c r="B527" s="111"/>
      <c r="C527" s="111"/>
      <c r="D527" s="111"/>
      <c r="E527" s="111"/>
      <c r="F527" s="111"/>
      <c r="G527" s="111"/>
      <c r="H527" s="111"/>
      <c r="I527" s="111"/>
      <c r="J527" s="111"/>
      <c r="K527" s="111"/>
      <c r="L527" s="111"/>
      <c r="M527" s="111"/>
      <c r="N527" s="111"/>
      <c r="O527" s="111"/>
      <c r="P527" s="111"/>
      <c r="Q527" s="111"/>
      <c r="R527" s="111"/>
      <c r="S527" s="111"/>
    </row>
    <row r="528" spans="1:19" ht="15.75" customHeight="1">
      <c r="A528" s="111"/>
      <c r="B528" s="111"/>
      <c r="C528" s="111"/>
      <c r="D528" s="111"/>
      <c r="E528" s="111"/>
      <c r="F528" s="111"/>
      <c r="G528" s="111"/>
      <c r="H528" s="111"/>
      <c r="I528" s="111"/>
      <c r="J528" s="111"/>
      <c r="K528" s="111"/>
      <c r="L528" s="111"/>
      <c r="M528" s="111"/>
      <c r="N528" s="111"/>
      <c r="O528" s="111"/>
      <c r="P528" s="111"/>
      <c r="Q528" s="111"/>
      <c r="R528" s="111"/>
      <c r="S528" s="111"/>
    </row>
    <row r="529" spans="1:19" ht="15.75" customHeight="1">
      <c r="A529" s="111"/>
      <c r="B529" s="111"/>
      <c r="C529" s="111"/>
      <c r="D529" s="111"/>
      <c r="E529" s="111"/>
      <c r="F529" s="111"/>
      <c r="G529" s="111"/>
      <c r="H529" s="111"/>
      <c r="I529" s="111"/>
      <c r="J529" s="111"/>
      <c r="K529" s="111"/>
      <c r="L529" s="111"/>
      <c r="M529" s="111"/>
      <c r="N529" s="111"/>
      <c r="O529" s="111"/>
      <c r="P529" s="111"/>
      <c r="Q529" s="111"/>
      <c r="R529" s="111"/>
      <c r="S529" s="111"/>
    </row>
    <row r="530" spans="1:19" ht="15.75" customHeight="1">
      <c r="A530" s="111"/>
      <c r="B530" s="111"/>
      <c r="C530" s="111"/>
      <c r="D530" s="111"/>
      <c r="E530" s="111"/>
      <c r="F530" s="111"/>
      <c r="G530" s="111"/>
      <c r="H530" s="111"/>
      <c r="I530" s="111"/>
      <c r="J530" s="111"/>
      <c r="K530" s="111"/>
      <c r="L530" s="111"/>
      <c r="M530" s="111"/>
      <c r="N530" s="111"/>
      <c r="O530" s="111"/>
      <c r="P530" s="111"/>
      <c r="Q530" s="111"/>
      <c r="R530" s="111"/>
      <c r="S530" s="111"/>
    </row>
    <row r="531" spans="1:19" ht="15.75" customHeight="1">
      <c r="A531" s="111"/>
      <c r="B531" s="111"/>
      <c r="C531" s="111"/>
      <c r="D531" s="111"/>
      <c r="E531" s="111"/>
      <c r="F531" s="111"/>
      <c r="G531" s="111"/>
      <c r="H531" s="111"/>
      <c r="I531" s="111"/>
      <c r="J531" s="111"/>
      <c r="K531" s="111"/>
      <c r="L531" s="111"/>
      <c r="M531" s="111"/>
      <c r="N531" s="111"/>
      <c r="O531" s="111"/>
      <c r="P531" s="111"/>
      <c r="Q531" s="111"/>
      <c r="R531" s="111"/>
      <c r="S531" s="111"/>
    </row>
    <row r="532" spans="1:19" ht="15.75" customHeight="1">
      <c r="A532" s="111"/>
      <c r="B532" s="111"/>
      <c r="C532" s="111"/>
      <c r="D532" s="111"/>
      <c r="E532" s="111"/>
      <c r="F532" s="111"/>
      <c r="G532" s="111"/>
      <c r="H532" s="111"/>
      <c r="I532" s="111"/>
      <c r="J532" s="111"/>
      <c r="K532" s="111"/>
      <c r="L532" s="111"/>
      <c r="M532" s="111"/>
      <c r="N532" s="111"/>
      <c r="O532" s="111"/>
      <c r="P532" s="111"/>
      <c r="Q532" s="111"/>
      <c r="R532" s="111"/>
      <c r="S532" s="111"/>
    </row>
    <row r="533" spans="1:19" ht="15.75" customHeight="1">
      <c r="A533" s="111"/>
      <c r="B533" s="111"/>
      <c r="C533" s="111"/>
      <c r="D533" s="111"/>
      <c r="E533" s="111"/>
      <c r="F533" s="111"/>
      <c r="G533" s="111"/>
      <c r="H533" s="111"/>
      <c r="I533" s="111"/>
      <c r="J533" s="111"/>
      <c r="K533" s="111"/>
      <c r="L533" s="111"/>
      <c r="M533" s="111"/>
      <c r="N533" s="111"/>
      <c r="O533" s="111"/>
      <c r="P533" s="111"/>
      <c r="Q533" s="111"/>
      <c r="R533" s="111"/>
      <c r="S533" s="111"/>
    </row>
    <row r="534" spans="1:19" ht="15.75" customHeight="1">
      <c r="A534" s="111"/>
      <c r="B534" s="111"/>
      <c r="C534" s="111"/>
      <c r="D534" s="111"/>
      <c r="E534" s="111"/>
      <c r="F534" s="111"/>
      <c r="G534" s="111"/>
      <c r="H534" s="111"/>
      <c r="I534" s="111"/>
      <c r="J534" s="111"/>
      <c r="K534" s="111"/>
      <c r="L534" s="111"/>
      <c r="M534" s="111"/>
      <c r="N534" s="111"/>
      <c r="O534" s="111"/>
      <c r="P534" s="111"/>
      <c r="Q534" s="111"/>
      <c r="R534" s="111"/>
      <c r="S534" s="111"/>
    </row>
    <row r="535" spans="1:19" ht="15.75" customHeight="1">
      <c r="A535" s="111"/>
      <c r="B535" s="111"/>
      <c r="C535" s="111"/>
      <c r="D535" s="111"/>
      <c r="E535" s="111"/>
      <c r="F535" s="111"/>
      <c r="G535" s="111"/>
      <c r="H535" s="111"/>
      <c r="I535" s="111"/>
      <c r="J535" s="111"/>
      <c r="K535" s="111"/>
      <c r="L535" s="111"/>
      <c r="M535" s="111"/>
      <c r="N535" s="111"/>
      <c r="O535" s="111"/>
      <c r="P535" s="111"/>
      <c r="Q535" s="111"/>
      <c r="R535" s="111"/>
      <c r="S535" s="111"/>
    </row>
    <row r="536" spans="1:19" ht="15.75" customHeight="1">
      <c r="A536" s="111"/>
      <c r="B536" s="111"/>
      <c r="C536" s="111"/>
      <c r="D536" s="111"/>
      <c r="E536" s="111"/>
      <c r="F536" s="111"/>
      <c r="G536" s="111"/>
      <c r="H536" s="111"/>
      <c r="I536" s="111"/>
      <c r="J536" s="111"/>
      <c r="K536" s="111"/>
      <c r="L536" s="111"/>
      <c r="M536" s="111"/>
      <c r="N536" s="111"/>
      <c r="O536" s="111"/>
      <c r="P536" s="111"/>
      <c r="Q536" s="111"/>
      <c r="R536" s="111"/>
      <c r="S536" s="111"/>
    </row>
    <row r="537" spans="1:19" ht="15.75" customHeight="1">
      <c r="A537" s="111"/>
      <c r="B537" s="111"/>
      <c r="C537" s="111"/>
      <c r="D537" s="111"/>
      <c r="E537" s="111"/>
      <c r="F537" s="111"/>
      <c r="G537" s="111"/>
      <c r="H537" s="111"/>
      <c r="I537" s="111"/>
      <c r="J537" s="111"/>
      <c r="K537" s="111"/>
      <c r="L537" s="111"/>
      <c r="M537" s="111"/>
      <c r="N537" s="111"/>
      <c r="O537" s="111"/>
      <c r="P537" s="111"/>
      <c r="Q537" s="111"/>
      <c r="R537" s="111"/>
      <c r="S537" s="111"/>
    </row>
    <row r="538" spans="1:19" ht="15.75" customHeight="1">
      <c r="A538" s="111"/>
      <c r="B538" s="111"/>
      <c r="C538" s="111"/>
      <c r="D538" s="111"/>
      <c r="E538" s="111"/>
      <c r="F538" s="111"/>
      <c r="G538" s="111"/>
      <c r="H538" s="111"/>
      <c r="I538" s="111"/>
      <c r="J538" s="111"/>
      <c r="K538" s="111"/>
      <c r="L538" s="111"/>
      <c r="M538" s="111"/>
      <c r="N538" s="111"/>
      <c r="O538" s="111"/>
      <c r="P538" s="111"/>
      <c r="Q538" s="111"/>
      <c r="R538" s="111"/>
      <c r="S538" s="111"/>
    </row>
    <row r="539" spans="1:19" ht="15.75" customHeight="1">
      <c r="A539" s="111"/>
      <c r="B539" s="111"/>
      <c r="C539" s="111"/>
      <c r="D539" s="111"/>
      <c r="E539" s="111"/>
      <c r="F539" s="111"/>
      <c r="G539" s="111"/>
      <c r="H539" s="111"/>
      <c r="I539" s="111"/>
      <c r="J539" s="111"/>
      <c r="K539" s="111"/>
      <c r="L539" s="111"/>
      <c r="M539" s="111"/>
      <c r="N539" s="111"/>
      <c r="O539" s="111"/>
      <c r="P539" s="111"/>
      <c r="Q539" s="111"/>
      <c r="R539" s="111"/>
      <c r="S539" s="111"/>
    </row>
    <row r="540" spans="1:19" ht="15.75" customHeight="1">
      <c r="A540" s="111"/>
      <c r="B540" s="111"/>
      <c r="C540" s="111"/>
      <c r="D540" s="111"/>
      <c r="E540" s="111"/>
      <c r="F540" s="111"/>
      <c r="G540" s="111"/>
      <c r="H540" s="111"/>
      <c r="I540" s="111"/>
      <c r="J540" s="111"/>
      <c r="K540" s="111"/>
      <c r="L540" s="111"/>
      <c r="M540" s="111"/>
      <c r="N540" s="111"/>
      <c r="O540" s="111"/>
      <c r="P540" s="111"/>
      <c r="Q540" s="111"/>
      <c r="R540" s="111"/>
      <c r="S540" s="111"/>
    </row>
    <row r="541" spans="1:19" ht="15.75" customHeight="1">
      <c r="A541" s="111"/>
      <c r="B541" s="111"/>
      <c r="C541" s="111"/>
      <c r="D541" s="111"/>
      <c r="E541" s="111"/>
      <c r="F541" s="111"/>
      <c r="G541" s="111"/>
      <c r="H541" s="111"/>
      <c r="I541" s="111"/>
      <c r="J541" s="111"/>
      <c r="K541" s="111"/>
      <c r="L541" s="111"/>
      <c r="M541" s="111"/>
      <c r="N541" s="111"/>
      <c r="O541" s="111"/>
      <c r="P541" s="111"/>
      <c r="Q541" s="111"/>
      <c r="R541" s="111"/>
      <c r="S541" s="111"/>
    </row>
    <row r="542" spans="1:19" ht="15.75" customHeight="1">
      <c r="A542" s="111"/>
      <c r="B542" s="111"/>
      <c r="C542" s="111"/>
      <c r="D542" s="111"/>
      <c r="E542" s="111"/>
      <c r="F542" s="111"/>
      <c r="G542" s="111"/>
      <c r="H542" s="111"/>
      <c r="I542" s="111"/>
      <c r="J542" s="111"/>
      <c r="K542" s="111"/>
      <c r="L542" s="111"/>
      <c r="M542" s="111"/>
      <c r="N542" s="111"/>
      <c r="O542" s="111"/>
      <c r="P542" s="111"/>
      <c r="Q542" s="111"/>
      <c r="R542" s="111"/>
      <c r="S542" s="111"/>
    </row>
    <row r="543" spans="1:19" ht="15.75" customHeight="1">
      <c r="A543" s="111"/>
      <c r="B543" s="111"/>
      <c r="C543" s="111"/>
      <c r="D543" s="111"/>
      <c r="E543" s="111"/>
      <c r="F543" s="111"/>
      <c r="G543" s="111"/>
      <c r="H543" s="111"/>
      <c r="I543" s="111"/>
      <c r="J543" s="111"/>
      <c r="K543" s="111"/>
      <c r="L543" s="111"/>
      <c r="M543" s="111"/>
      <c r="N543" s="111"/>
      <c r="O543" s="111"/>
      <c r="P543" s="111"/>
      <c r="Q543" s="111"/>
      <c r="R543" s="111"/>
      <c r="S543" s="111"/>
    </row>
    <row r="544" spans="1:19" ht="15.75" customHeight="1">
      <c r="A544" s="111"/>
      <c r="B544" s="111"/>
      <c r="C544" s="111"/>
      <c r="D544" s="111"/>
      <c r="E544" s="111"/>
      <c r="F544" s="111"/>
      <c r="G544" s="111"/>
      <c r="H544" s="111"/>
      <c r="I544" s="111"/>
      <c r="J544" s="111"/>
      <c r="K544" s="111"/>
      <c r="L544" s="111"/>
      <c r="M544" s="111"/>
      <c r="N544" s="111"/>
      <c r="O544" s="111"/>
      <c r="P544" s="111"/>
      <c r="Q544" s="111"/>
      <c r="R544" s="111"/>
      <c r="S544" s="111"/>
    </row>
    <row r="545" spans="1:19" ht="15.75" customHeight="1">
      <c r="A545" s="111"/>
      <c r="B545" s="111"/>
      <c r="C545" s="111"/>
      <c r="D545" s="111"/>
      <c r="E545" s="111"/>
      <c r="F545" s="111"/>
      <c r="G545" s="111"/>
      <c r="H545" s="111"/>
      <c r="I545" s="111"/>
      <c r="J545" s="111"/>
      <c r="K545" s="111"/>
      <c r="L545" s="111"/>
      <c r="M545" s="111"/>
      <c r="N545" s="111"/>
      <c r="O545" s="111"/>
      <c r="P545" s="111"/>
      <c r="Q545" s="111"/>
      <c r="R545" s="111"/>
      <c r="S545" s="111"/>
    </row>
    <row r="546" spans="1:19" ht="15.75" customHeight="1">
      <c r="A546" s="111"/>
      <c r="B546" s="111"/>
      <c r="C546" s="111"/>
      <c r="D546" s="111"/>
      <c r="E546" s="111"/>
      <c r="F546" s="111"/>
      <c r="G546" s="111"/>
      <c r="H546" s="111"/>
      <c r="I546" s="111"/>
      <c r="J546" s="111"/>
      <c r="K546" s="111"/>
      <c r="L546" s="111"/>
      <c r="M546" s="111"/>
      <c r="N546" s="111"/>
      <c r="O546" s="111"/>
      <c r="P546" s="111"/>
      <c r="Q546" s="111"/>
      <c r="R546" s="111"/>
      <c r="S546" s="111"/>
    </row>
    <row r="547" spans="1:19" ht="15.75" customHeight="1">
      <c r="A547" s="111"/>
      <c r="B547" s="111"/>
      <c r="C547" s="111"/>
      <c r="D547" s="111"/>
      <c r="E547" s="111"/>
      <c r="F547" s="111"/>
      <c r="G547" s="111"/>
      <c r="H547" s="111"/>
      <c r="I547" s="111"/>
      <c r="J547" s="111"/>
      <c r="K547" s="111"/>
      <c r="L547" s="111"/>
      <c r="M547" s="111"/>
      <c r="N547" s="111"/>
      <c r="O547" s="111"/>
      <c r="P547" s="111"/>
      <c r="Q547" s="111"/>
      <c r="R547" s="111"/>
      <c r="S547" s="111"/>
    </row>
    <row r="548" spans="1:19" ht="15.75" customHeight="1">
      <c r="A548" s="111"/>
      <c r="B548" s="111"/>
      <c r="C548" s="111"/>
      <c r="D548" s="111"/>
      <c r="E548" s="111"/>
      <c r="F548" s="111"/>
      <c r="G548" s="111"/>
      <c r="H548" s="111"/>
      <c r="I548" s="111"/>
      <c r="J548" s="111"/>
      <c r="K548" s="111"/>
      <c r="L548" s="111"/>
      <c r="M548" s="111"/>
      <c r="N548" s="111"/>
      <c r="O548" s="111"/>
      <c r="P548" s="111"/>
      <c r="Q548" s="111"/>
      <c r="R548" s="111"/>
      <c r="S548" s="111"/>
    </row>
    <row r="549" spans="1:19" ht="15.75" customHeight="1">
      <c r="A549" s="111"/>
      <c r="B549" s="111"/>
      <c r="C549" s="111"/>
      <c r="D549" s="111"/>
      <c r="E549" s="111"/>
      <c r="F549" s="111"/>
      <c r="G549" s="111"/>
      <c r="H549" s="111"/>
      <c r="I549" s="111"/>
      <c r="J549" s="111"/>
      <c r="K549" s="111"/>
      <c r="L549" s="111"/>
      <c r="M549" s="111"/>
      <c r="N549" s="111"/>
      <c r="O549" s="111"/>
      <c r="P549" s="111"/>
      <c r="Q549" s="111"/>
      <c r="R549" s="111"/>
      <c r="S549" s="111"/>
    </row>
    <row r="550" spans="1:19" ht="15.75" customHeight="1">
      <c r="A550" s="111"/>
      <c r="B550" s="111"/>
      <c r="C550" s="111"/>
      <c r="D550" s="111"/>
      <c r="E550" s="111"/>
      <c r="F550" s="111"/>
      <c r="G550" s="111"/>
      <c r="H550" s="111"/>
      <c r="I550" s="111"/>
      <c r="J550" s="111"/>
      <c r="K550" s="111"/>
      <c r="L550" s="111"/>
      <c r="M550" s="111"/>
      <c r="N550" s="111"/>
      <c r="O550" s="111"/>
      <c r="P550" s="111"/>
      <c r="Q550" s="111"/>
      <c r="R550" s="111"/>
      <c r="S550" s="111"/>
    </row>
    <row r="551" spans="1:19" ht="15.75" customHeight="1">
      <c r="A551" s="111"/>
      <c r="B551" s="111"/>
      <c r="C551" s="111"/>
      <c r="D551" s="111"/>
      <c r="E551" s="111"/>
      <c r="F551" s="111"/>
      <c r="G551" s="111"/>
      <c r="H551" s="111"/>
      <c r="I551" s="111"/>
      <c r="J551" s="111"/>
      <c r="K551" s="111"/>
      <c r="L551" s="111"/>
      <c r="M551" s="111"/>
      <c r="N551" s="111"/>
      <c r="O551" s="111"/>
      <c r="P551" s="111"/>
      <c r="Q551" s="111"/>
      <c r="R551" s="111"/>
      <c r="S551" s="111"/>
    </row>
    <row r="552" spans="1:19" ht="15.75" customHeight="1">
      <c r="A552" s="111"/>
      <c r="B552" s="111"/>
      <c r="C552" s="111"/>
      <c r="D552" s="111"/>
      <c r="E552" s="111"/>
      <c r="F552" s="111"/>
      <c r="G552" s="111"/>
      <c r="H552" s="111"/>
      <c r="I552" s="111"/>
      <c r="J552" s="111"/>
      <c r="K552" s="111"/>
      <c r="L552" s="111"/>
      <c r="M552" s="111"/>
      <c r="N552" s="111"/>
      <c r="O552" s="111"/>
      <c r="P552" s="111"/>
      <c r="Q552" s="111"/>
      <c r="R552" s="111"/>
      <c r="S552" s="111"/>
    </row>
    <row r="553" spans="1:19" ht="15.75" customHeight="1">
      <c r="A553" s="111"/>
      <c r="B553" s="111"/>
      <c r="C553" s="111"/>
      <c r="D553" s="111"/>
      <c r="E553" s="111"/>
      <c r="F553" s="111"/>
      <c r="G553" s="111"/>
      <c r="H553" s="111"/>
      <c r="I553" s="111"/>
      <c r="J553" s="111"/>
      <c r="K553" s="111"/>
      <c r="L553" s="111"/>
      <c r="M553" s="111"/>
      <c r="N553" s="111"/>
      <c r="O553" s="111"/>
      <c r="P553" s="111"/>
      <c r="Q553" s="111"/>
      <c r="R553" s="111"/>
      <c r="S553" s="111"/>
    </row>
    <row r="554" spans="1:19" ht="15.75" customHeight="1">
      <c r="A554" s="111"/>
      <c r="B554" s="111"/>
      <c r="C554" s="111"/>
      <c r="D554" s="111"/>
      <c r="E554" s="111"/>
      <c r="F554" s="111"/>
      <c r="G554" s="111"/>
      <c r="H554" s="111"/>
      <c r="I554" s="111"/>
      <c r="J554" s="111"/>
      <c r="K554" s="111"/>
      <c r="L554" s="111"/>
      <c r="M554" s="111"/>
      <c r="N554" s="111"/>
      <c r="O554" s="111"/>
      <c r="P554" s="111"/>
      <c r="Q554" s="111"/>
      <c r="R554" s="111"/>
      <c r="S554" s="111"/>
    </row>
    <row r="555" spans="1:19" ht="15.75" customHeight="1">
      <c r="A555" s="111"/>
      <c r="B555" s="111"/>
      <c r="C555" s="111"/>
      <c r="D555" s="111"/>
      <c r="E555" s="111"/>
      <c r="F555" s="111"/>
      <c r="G555" s="111"/>
      <c r="H555" s="111"/>
      <c r="I555" s="111"/>
      <c r="J555" s="111"/>
      <c r="K555" s="111"/>
      <c r="L555" s="111"/>
      <c r="M555" s="111"/>
      <c r="N555" s="111"/>
      <c r="O555" s="111"/>
      <c r="P555" s="111"/>
      <c r="Q555" s="111"/>
      <c r="R555" s="111"/>
      <c r="S555" s="111"/>
    </row>
    <row r="556" spans="1:19" ht="15.75" customHeight="1">
      <c r="A556" s="111"/>
      <c r="B556" s="111"/>
      <c r="C556" s="111"/>
      <c r="D556" s="111"/>
      <c r="E556" s="111"/>
      <c r="F556" s="111"/>
      <c r="G556" s="111"/>
      <c r="H556" s="111"/>
      <c r="I556" s="111"/>
      <c r="J556" s="111"/>
      <c r="K556" s="111"/>
      <c r="L556" s="111"/>
      <c r="M556" s="111"/>
      <c r="N556" s="111"/>
      <c r="O556" s="111"/>
      <c r="P556" s="111"/>
      <c r="Q556" s="111"/>
      <c r="R556" s="111"/>
      <c r="S556" s="111"/>
    </row>
    <row r="557" spans="1:19" ht="15.75" customHeight="1">
      <c r="A557" s="111"/>
      <c r="B557" s="111"/>
      <c r="C557" s="111"/>
      <c r="D557" s="111"/>
      <c r="E557" s="111"/>
      <c r="F557" s="111"/>
      <c r="G557" s="111"/>
      <c r="H557" s="111"/>
      <c r="I557" s="111"/>
      <c r="J557" s="111"/>
      <c r="K557" s="111"/>
      <c r="L557" s="111"/>
      <c r="M557" s="111"/>
      <c r="N557" s="111"/>
      <c r="O557" s="111"/>
      <c r="P557" s="111"/>
      <c r="Q557" s="111"/>
      <c r="R557" s="111"/>
      <c r="S557" s="111"/>
    </row>
    <row r="558" spans="1:19" ht="15.75" customHeight="1">
      <c r="A558" s="111"/>
      <c r="B558" s="111"/>
      <c r="C558" s="111"/>
      <c r="D558" s="111"/>
      <c r="E558" s="111"/>
      <c r="F558" s="111"/>
      <c r="G558" s="111"/>
      <c r="H558" s="111"/>
      <c r="I558" s="111"/>
      <c r="J558" s="111"/>
      <c r="K558" s="111"/>
      <c r="L558" s="111"/>
      <c r="M558" s="111"/>
      <c r="N558" s="111"/>
      <c r="O558" s="111"/>
      <c r="P558" s="111"/>
      <c r="Q558" s="111"/>
      <c r="R558" s="111"/>
      <c r="S558" s="111"/>
    </row>
    <row r="559" spans="1:19" ht="15.75" customHeight="1">
      <c r="A559" s="111"/>
      <c r="B559" s="111"/>
      <c r="C559" s="111"/>
      <c r="D559" s="111"/>
      <c r="E559" s="111"/>
      <c r="F559" s="111"/>
      <c r="G559" s="111"/>
      <c r="H559" s="111"/>
      <c r="I559" s="111"/>
      <c r="J559" s="111"/>
      <c r="K559" s="111"/>
      <c r="L559" s="111"/>
      <c r="M559" s="111"/>
      <c r="N559" s="111"/>
      <c r="O559" s="111"/>
      <c r="P559" s="111"/>
      <c r="Q559" s="111"/>
      <c r="R559" s="111"/>
      <c r="S559" s="111"/>
    </row>
    <row r="560" spans="1:19" ht="15.75" customHeight="1">
      <c r="A560" s="111"/>
      <c r="B560" s="111"/>
      <c r="C560" s="111"/>
      <c r="D560" s="111"/>
      <c r="E560" s="111"/>
      <c r="F560" s="111"/>
      <c r="G560" s="111"/>
      <c r="H560" s="111"/>
      <c r="I560" s="111"/>
      <c r="J560" s="111"/>
      <c r="K560" s="111"/>
      <c r="L560" s="111"/>
      <c r="M560" s="111"/>
      <c r="N560" s="111"/>
      <c r="O560" s="111"/>
      <c r="P560" s="111"/>
      <c r="Q560" s="111"/>
      <c r="R560" s="111"/>
      <c r="S560" s="111"/>
    </row>
    <row r="561" spans="1:19" ht="15.75" customHeight="1">
      <c r="A561" s="111"/>
      <c r="B561" s="111"/>
      <c r="C561" s="111"/>
      <c r="D561" s="111"/>
      <c r="E561" s="111"/>
      <c r="F561" s="111"/>
      <c r="G561" s="111"/>
      <c r="H561" s="111"/>
      <c r="I561" s="111"/>
      <c r="J561" s="111"/>
      <c r="K561" s="111"/>
      <c r="L561" s="111"/>
      <c r="M561" s="111"/>
      <c r="N561" s="111"/>
      <c r="O561" s="111"/>
      <c r="P561" s="111"/>
      <c r="Q561" s="111"/>
      <c r="R561" s="111"/>
      <c r="S561" s="111"/>
    </row>
    <row r="562" spans="1:19" ht="15.75" customHeight="1">
      <c r="A562" s="111"/>
      <c r="B562" s="111"/>
      <c r="C562" s="111"/>
      <c r="D562" s="111"/>
      <c r="E562" s="111"/>
      <c r="F562" s="111"/>
      <c r="G562" s="111"/>
      <c r="H562" s="111"/>
      <c r="I562" s="111"/>
      <c r="J562" s="111"/>
      <c r="K562" s="111"/>
      <c r="L562" s="111"/>
      <c r="M562" s="111"/>
      <c r="N562" s="111"/>
      <c r="O562" s="111"/>
      <c r="P562" s="111"/>
      <c r="Q562" s="111"/>
      <c r="R562" s="111"/>
      <c r="S562" s="111"/>
    </row>
    <row r="563" spans="1:19" ht="15.75" customHeight="1">
      <c r="A563" s="111"/>
      <c r="B563" s="111"/>
      <c r="C563" s="111"/>
      <c r="D563" s="111"/>
      <c r="E563" s="111"/>
      <c r="F563" s="111"/>
      <c r="G563" s="111"/>
      <c r="H563" s="111"/>
      <c r="I563" s="111"/>
      <c r="J563" s="111"/>
      <c r="K563" s="111"/>
      <c r="L563" s="111"/>
      <c r="M563" s="111"/>
      <c r="N563" s="111"/>
      <c r="O563" s="111"/>
      <c r="P563" s="111"/>
      <c r="Q563" s="111"/>
      <c r="R563" s="111"/>
      <c r="S563" s="111"/>
    </row>
    <row r="564" spans="1:19" ht="15.75" customHeight="1">
      <c r="A564" s="111"/>
      <c r="B564" s="111"/>
      <c r="C564" s="111"/>
      <c r="D564" s="111"/>
      <c r="E564" s="111"/>
      <c r="F564" s="111"/>
      <c r="G564" s="111"/>
      <c r="H564" s="111"/>
      <c r="I564" s="111"/>
      <c r="J564" s="111"/>
      <c r="K564" s="111"/>
      <c r="L564" s="111"/>
      <c r="M564" s="111"/>
      <c r="N564" s="111"/>
      <c r="O564" s="111"/>
      <c r="P564" s="111"/>
      <c r="Q564" s="111"/>
      <c r="R564" s="111"/>
      <c r="S564" s="111"/>
    </row>
    <row r="565" spans="1:19" ht="15.75" customHeight="1">
      <c r="A565" s="111"/>
      <c r="B565" s="111"/>
      <c r="C565" s="111"/>
      <c r="D565" s="111"/>
      <c r="E565" s="111"/>
      <c r="F565" s="111"/>
      <c r="G565" s="111"/>
      <c r="H565" s="111"/>
      <c r="I565" s="111"/>
      <c r="J565" s="111"/>
      <c r="K565" s="111"/>
      <c r="L565" s="111"/>
      <c r="M565" s="111"/>
      <c r="N565" s="111"/>
      <c r="O565" s="111"/>
      <c r="P565" s="111"/>
      <c r="Q565" s="111"/>
      <c r="R565" s="111"/>
      <c r="S565" s="111"/>
    </row>
    <row r="566" spans="1:19" ht="15.75" customHeight="1">
      <c r="A566" s="111"/>
      <c r="B566" s="111"/>
      <c r="C566" s="111"/>
      <c r="D566" s="111"/>
      <c r="E566" s="111"/>
      <c r="F566" s="111"/>
      <c r="G566" s="111"/>
      <c r="H566" s="111"/>
      <c r="I566" s="111"/>
      <c r="J566" s="111"/>
      <c r="K566" s="111"/>
      <c r="L566" s="111"/>
      <c r="M566" s="111"/>
      <c r="N566" s="111"/>
      <c r="O566" s="111"/>
      <c r="P566" s="111"/>
      <c r="Q566" s="111"/>
      <c r="R566" s="111"/>
      <c r="S566" s="111"/>
    </row>
    <row r="567" spans="1:19" ht="15.75" customHeight="1">
      <c r="A567" s="111"/>
      <c r="B567" s="111"/>
      <c r="C567" s="111"/>
      <c r="D567" s="111"/>
      <c r="E567" s="111"/>
      <c r="F567" s="111"/>
      <c r="G567" s="111"/>
      <c r="H567" s="111"/>
      <c r="I567" s="111"/>
      <c r="J567" s="111"/>
      <c r="K567" s="111"/>
      <c r="L567" s="111"/>
      <c r="M567" s="111"/>
      <c r="N567" s="111"/>
      <c r="O567" s="111"/>
      <c r="P567" s="111"/>
      <c r="Q567" s="111"/>
      <c r="R567" s="111"/>
      <c r="S567" s="111"/>
    </row>
    <row r="568" spans="1:19" ht="15.75" customHeight="1">
      <c r="A568" s="111"/>
      <c r="B568" s="111"/>
      <c r="C568" s="111"/>
      <c r="D568" s="111"/>
      <c r="E568" s="111"/>
      <c r="F568" s="111"/>
      <c r="G568" s="111"/>
      <c r="H568" s="111"/>
      <c r="I568" s="111"/>
      <c r="J568" s="111"/>
      <c r="K568" s="111"/>
      <c r="L568" s="111"/>
      <c r="M568" s="111"/>
      <c r="N568" s="111"/>
      <c r="O568" s="111"/>
      <c r="P568" s="111"/>
      <c r="Q568" s="111"/>
      <c r="R568" s="111"/>
      <c r="S568" s="111"/>
    </row>
    <row r="569" spans="1:19" ht="15.75" customHeight="1">
      <c r="A569" s="111"/>
      <c r="B569" s="111"/>
      <c r="C569" s="111"/>
      <c r="D569" s="111"/>
      <c r="E569" s="111"/>
      <c r="F569" s="111"/>
      <c r="G569" s="111"/>
      <c r="H569" s="111"/>
      <c r="I569" s="111"/>
      <c r="J569" s="111"/>
      <c r="K569" s="111"/>
      <c r="L569" s="111"/>
      <c r="M569" s="111"/>
      <c r="N569" s="111"/>
      <c r="O569" s="111"/>
      <c r="P569" s="111"/>
      <c r="Q569" s="111"/>
      <c r="R569" s="111"/>
      <c r="S569" s="111"/>
    </row>
    <row r="570" spans="1:19" ht="15.75" customHeight="1">
      <c r="A570" s="111"/>
      <c r="B570" s="111"/>
      <c r="C570" s="111"/>
      <c r="D570" s="111"/>
      <c r="E570" s="111"/>
      <c r="F570" s="111"/>
      <c r="G570" s="111"/>
      <c r="H570" s="111"/>
      <c r="I570" s="111"/>
      <c r="J570" s="111"/>
      <c r="K570" s="111"/>
      <c r="L570" s="111"/>
      <c r="M570" s="111"/>
      <c r="N570" s="111"/>
      <c r="O570" s="111"/>
      <c r="P570" s="111"/>
      <c r="Q570" s="111"/>
      <c r="R570" s="111"/>
      <c r="S570" s="111"/>
    </row>
    <row r="571" spans="1:19" ht="15.75" customHeight="1">
      <c r="A571" s="111"/>
      <c r="B571" s="111"/>
      <c r="C571" s="111"/>
      <c r="D571" s="111"/>
      <c r="E571" s="111"/>
      <c r="F571" s="111"/>
      <c r="G571" s="111"/>
      <c r="H571" s="111"/>
      <c r="I571" s="111"/>
      <c r="J571" s="111"/>
      <c r="K571" s="111"/>
      <c r="L571" s="111"/>
      <c r="M571" s="111"/>
      <c r="N571" s="111"/>
      <c r="O571" s="111"/>
      <c r="P571" s="111"/>
      <c r="Q571" s="111"/>
      <c r="R571" s="111"/>
      <c r="S571" s="111"/>
    </row>
    <row r="572" spans="1:19" ht="15.75" customHeight="1">
      <c r="A572" s="111"/>
      <c r="B572" s="111"/>
      <c r="C572" s="111"/>
      <c r="D572" s="111"/>
      <c r="E572" s="111"/>
      <c r="F572" s="111"/>
      <c r="G572" s="111"/>
      <c r="H572" s="111"/>
      <c r="I572" s="111"/>
      <c r="J572" s="111"/>
      <c r="K572" s="111"/>
      <c r="L572" s="111"/>
      <c r="M572" s="111"/>
      <c r="N572" s="111"/>
      <c r="O572" s="111"/>
      <c r="P572" s="111"/>
      <c r="Q572" s="111"/>
      <c r="R572" s="111"/>
      <c r="S572" s="111"/>
    </row>
    <row r="573" spans="1:19" ht="15.75" customHeight="1">
      <c r="A573" s="111"/>
      <c r="B573" s="111"/>
      <c r="C573" s="111"/>
      <c r="D573" s="111"/>
      <c r="E573" s="111"/>
      <c r="F573" s="111"/>
      <c r="G573" s="111"/>
      <c r="H573" s="111"/>
      <c r="I573" s="111"/>
      <c r="J573" s="111"/>
      <c r="K573" s="111"/>
      <c r="L573" s="111"/>
      <c r="M573" s="111"/>
      <c r="N573" s="111"/>
      <c r="O573" s="111"/>
      <c r="P573" s="111"/>
      <c r="Q573" s="111"/>
      <c r="R573" s="111"/>
      <c r="S573" s="111"/>
    </row>
    <row r="574" spans="1:19" ht="15.75" customHeight="1">
      <c r="A574" s="111"/>
      <c r="B574" s="111"/>
      <c r="C574" s="111"/>
      <c r="D574" s="111"/>
      <c r="E574" s="111"/>
      <c r="F574" s="111"/>
      <c r="G574" s="111"/>
      <c r="H574" s="111"/>
      <c r="I574" s="111"/>
      <c r="J574" s="111"/>
      <c r="K574" s="111"/>
      <c r="L574" s="111"/>
      <c r="M574" s="111"/>
      <c r="N574" s="111"/>
      <c r="O574" s="111"/>
      <c r="P574" s="111"/>
      <c r="Q574" s="111"/>
      <c r="R574" s="111"/>
      <c r="S574" s="111"/>
    </row>
    <row r="575" spans="1:19" ht="15.75" customHeight="1">
      <c r="A575" s="111"/>
      <c r="B575" s="111"/>
      <c r="C575" s="111"/>
      <c r="D575" s="111"/>
      <c r="E575" s="111"/>
      <c r="F575" s="111"/>
      <c r="G575" s="111"/>
      <c r="H575" s="111"/>
      <c r="I575" s="111"/>
      <c r="J575" s="111"/>
      <c r="K575" s="111"/>
      <c r="L575" s="111"/>
      <c r="M575" s="111"/>
      <c r="N575" s="111"/>
      <c r="O575" s="111"/>
      <c r="P575" s="111"/>
      <c r="Q575" s="111"/>
      <c r="R575" s="111"/>
      <c r="S575" s="111"/>
    </row>
    <row r="576" spans="1:19" ht="15.75" customHeight="1">
      <c r="A576" s="111"/>
      <c r="B576" s="111"/>
      <c r="C576" s="111"/>
      <c r="D576" s="111"/>
      <c r="E576" s="111"/>
      <c r="F576" s="111"/>
      <c r="G576" s="111"/>
      <c r="H576" s="111"/>
      <c r="I576" s="111"/>
      <c r="J576" s="111"/>
      <c r="K576" s="111"/>
      <c r="L576" s="111"/>
      <c r="M576" s="111"/>
      <c r="N576" s="111"/>
      <c r="O576" s="111"/>
      <c r="P576" s="111"/>
      <c r="Q576" s="111"/>
      <c r="R576" s="111"/>
      <c r="S576" s="111"/>
    </row>
    <row r="577" spans="1:19" ht="15.75" customHeight="1">
      <c r="A577" s="111"/>
      <c r="B577" s="111"/>
      <c r="C577" s="111"/>
      <c r="D577" s="111"/>
      <c r="E577" s="111"/>
      <c r="F577" s="111"/>
      <c r="G577" s="111"/>
      <c r="H577" s="111"/>
      <c r="I577" s="111"/>
      <c r="J577" s="111"/>
      <c r="K577" s="111"/>
      <c r="L577" s="111"/>
      <c r="M577" s="111"/>
      <c r="N577" s="111"/>
      <c r="O577" s="111"/>
      <c r="P577" s="111"/>
      <c r="Q577" s="111"/>
      <c r="R577" s="111"/>
      <c r="S577" s="111"/>
    </row>
    <row r="578" spans="1:19" ht="15.75" customHeight="1">
      <c r="A578" s="111"/>
      <c r="B578" s="111"/>
      <c r="C578" s="111"/>
      <c r="D578" s="111"/>
      <c r="E578" s="111"/>
      <c r="F578" s="111"/>
      <c r="G578" s="111"/>
      <c r="H578" s="111"/>
      <c r="I578" s="111"/>
      <c r="J578" s="111"/>
      <c r="K578" s="111"/>
      <c r="L578" s="111"/>
      <c r="M578" s="111"/>
      <c r="N578" s="111"/>
      <c r="O578" s="111"/>
      <c r="P578" s="111"/>
      <c r="Q578" s="111"/>
      <c r="R578" s="111"/>
      <c r="S578" s="111"/>
    </row>
    <row r="579" spans="1:19" ht="15.75" customHeight="1">
      <c r="A579" s="111"/>
      <c r="B579" s="111"/>
      <c r="C579" s="111"/>
      <c r="D579" s="111"/>
      <c r="E579" s="111"/>
      <c r="F579" s="111"/>
      <c r="G579" s="111"/>
      <c r="H579" s="111"/>
      <c r="I579" s="111"/>
      <c r="J579" s="111"/>
      <c r="K579" s="111"/>
      <c r="L579" s="111"/>
      <c r="M579" s="111"/>
      <c r="N579" s="111"/>
      <c r="O579" s="111"/>
      <c r="P579" s="111"/>
      <c r="Q579" s="111"/>
      <c r="R579" s="111"/>
      <c r="S579" s="111"/>
    </row>
    <row r="580" spans="1:19" ht="15.75" customHeight="1">
      <c r="A580" s="111"/>
      <c r="B580" s="111"/>
      <c r="C580" s="111"/>
      <c r="D580" s="111"/>
      <c r="E580" s="111"/>
      <c r="F580" s="111"/>
      <c r="G580" s="111"/>
      <c r="H580" s="111"/>
      <c r="I580" s="111"/>
      <c r="J580" s="111"/>
      <c r="K580" s="111"/>
      <c r="L580" s="111"/>
      <c r="M580" s="111"/>
      <c r="N580" s="111"/>
      <c r="O580" s="111"/>
      <c r="P580" s="111"/>
      <c r="Q580" s="111"/>
      <c r="R580" s="111"/>
      <c r="S580" s="111"/>
    </row>
    <row r="581" spans="1:19" ht="15.75" customHeight="1">
      <c r="A581" s="111"/>
      <c r="B581" s="111"/>
      <c r="C581" s="111"/>
      <c r="D581" s="111"/>
      <c r="E581" s="111"/>
      <c r="F581" s="111"/>
      <c r="G581" s="111"/>
      <c r="H581" s="111"/>
      <c r="I581" s="111"/>
      <c r="J581" s="111"/>
      <c r="K581" s="111"/>
      <c r="L581" s="111"/>
      <c r="M581" s="111"/>
      <c r="N581" s="111"/>
      <c r="O581" s="111"/>
      <c r="P581" s="111"/>
      <c r="Q581" s="111"/>
      <c r="R581" s="111"/>
      <c r="S581" s="111"/>
    </row>
    <row r="582" spans="1:19" ht="15.75" customHeight="1">
      <c r="A582" s="111"/>
      <c r="B582" s="111"/>
      <c r="C582" s="111"/>
      <c r="D582" s="111"/>
      <c r="E582" s="111"/>
      <c r="F582" s="111"/>
      <c r="G582" s="111"/>
      <c r="H582" s="111"/>
      <c r="I582" s="111"/>
      <c r="J582" s="111"/>
      <c r="K582" s="111"/>
      <c r="L582" s="111"/>
      <c r="M582" s="111"/>
      <c r="N582" s="111"/>
      <c r="O582" s="111"/>
      <c r="P582" s="111"/>
      <c r="Q582" s="111"/>
      <c r="R582" s="111"/>
      <c r="S582" s="111"/>
    </row>
    <row r="583" spans="1:19" ht="15.75" customHeight="1">
      <c r="A583" s="111"/>
      <c r="B583" s="111"/>
      <c r="C583" s="111"/>
      <c r="D583" s="111"/>
      <c r="E583" s="111"/>
      <c r="F583" s="111"/>
      <c r="G583" s="111"/>
      <c r="H583" s="111"/>
      <c r="I583" s="111"/>
      <c r="J583" s="111"/>
      <c r="K583" s="111"/>
      <c r="L583" s="111"/>
      <c r="M583" s="111"/>
      <c r="N583" s="111"/>
      <c r="O583" s="111"/>
      <c r="P583" s="111"/>
      <c r="Q583" s="111"/>
      <c r="R583" s="111"/>
      <c r="S583" s="111"/>
    </row>
    <row r="584" spans="1:19" ht="15.75" customHeight="1">
      <c r="A584" s="111"/>
      <c r="B584" s="111"/>
      <c r="C584" s="111"/>
      <c r="D584" s="111"/>
      <c r="E584" s="111"/>
      <c r="F584" s="111"/>
      <c r="G584" s="111"/>
      <c r="H584" s="111"/>
      <c r="I584" s="111"/>
      <c r="J584" s="111"/>
      <c r="K584" s="111"/>
      <c r="L584" s="111"/>
      <c r="M584" s="111"/>
      <c r="N584" s="111"/>
      <c r="O584" s="111"/>
      <c r="P584" s="111"/>
      <c r="Q584" s="111"/>
      <c r="R584" s="111"/>
      <c r="S584" s="111"/>
    </row>
    <row r="585" spans="1:19" ht="15.75" customHeight="1">
      <c r="A585" s="111"/>
      <c r="B585" s="111"/>
      <c r="C585" s="111"/>
      <c r="D585" s="111"/>
      <c r="E585" s="111"/>
      <c r="F585" s="111"/>
      <c r="G585" s="111"/>
      <c r="H585" s="111"/>
      <c r="I585" s="111"/>
      <c r="J585" s="111"/>
      <c r="K585" s="111"/>
      <c r="L585" s="111"/>
      <c r="M585" s="111"/>
      <c r="N585" s="111"/>
      <c r="O585" s="111"/>
      <c r="P585" s="111"/>
      <c r="Q585" s="111"/>
      <c r="R585" s="111"/>
      <c r="S585" s="111"/>
    </row>
    <row r="586" spans="1:19" ht="15.75" customHeight="1">
      <c r="A586" s="111"/>
      <c r="B586" s="111"/>
      <c r="C586" s="111"/>
      <c r="D586" s="111"/>
      <c r="E586" s="111"/>
      <c r="F586" s="111"/>
      <c r="G586" s="111"/>
      <c r="H586" s="111"/>
      <c r="I586" s="111"/>
      <c r="J586" s="111"/>
      <c r="K586" s="111"/>
      <c r="L586" s="111"/>
      <c r="M586" s="111"/>
      <c r="N586" s="111"/>
      <c r="O586" s="111"/>
      <c r="P586" s="111"/>
      <c r="Q586" s="111"/>
      <c r="R586" s="111"/>
      <c r="S586" s="111"/>
    </row>
    <row r="587" spans="1:19" ht="15.75" customHeight="1">
      <c r="A587" s="111"/>
      <c r="B587" s="111"/>
      <c r="C587" s="111"/>
      <c r="D587" s="111"/>
      <c r="E587" s="111"/>
      <c r="F587" s="111"/>
      <c r="G587" s="111"/>
      <c r="H587" s="111"/>
      <c r="I587" s="111"/>
      <c r="J587" s="111"/>
      <c r="K587" s="111"/>
      <c r="L587" s="111"/>
      <c r="M587" s="111"/>
      <c r="N587" s="111"/>
      <c r="O587" s="111"/>
      <c r="P587" s="111"/>
      <c r="Q587" s="111"/>
      <c r="R587" s="111"/>
      <c r="S587" s="111"/>
    </row>
    <row r="588" spans="1:19" ht="15.75" customHeight="1">
      <c r="A588" s="111"/>
      <c r="B588" s="111"/>
      <c r="C588" s="111"/>
      <c r="D588" s="111"/>
      <c r="E588" s="111"/>
      <c r="F588" s="111"/>
      <c r="G588" s="111"/>
      <c r="H588" s="111"/>
      <c r="I588" s="111"/>
      <c r="J588" s="111"/>
      <c r="K588" s="111"/>
      <c r="L588" s="111"/>
      <c r="M588" s="111"/>
      <c r="N588" s="111"/>
      <c r="O588" s="111"/>
      <c r="P588" s="111"/>
      <c r="Q588" s="111"/>
      <c r="R588" s="111"/>
      <c r="S588" s="111"/>
    </row>
    <row r="589" spans="1:19" ht="15.75" customHeight="1">
      <c r="A589" s="111"/>
      <c r="B589" s="111"/>
      <c r="C589" s="111"/>
      <c r="D589" s="111"/>
      <c r="E589" s="111"/>
      <c r="F589" s="111"/>
      <c r="G589" s="111"/>
      <c r="H589" s="111"/>
      <c r="I589" s="111"/>
      <c r="J589" s="111"/>
      <c r="K589" s="111"/>
      <c r="L589" s="111"/>
      <c r="M589" s="111"/>
      <c r="N589" s="111"/>
      <c r="O589" s="111"/>
      <c r="P589" s="111"/>
      <c r="Q589" s="111"/>
      <c r="R589" s="111"/>
      <c r="S589" s="111"/>
    </row>
    <row r="590" spans="1:19" ht="15.75" customHeight="1">
      <c r="A590" s="111"/>
      <c r="B590" s="111"/>
      <c r="C590" s="111"/>
      <c r="D590" s="111"/>
      <c r="E590" s="111"/>
      <c r="F590" s="111"/>
      <c r="G590" s="111"/>
      <c r="H590" s="111"/>
      <c r="I590" s="111"/>
      <c r="J590" s="111"/>
      <c r="K590" s="111"/>
      <c r="L590" s="111"/>
      <c r="M590" s="111"/>
      <c r="N590" s="111"/>
      <c r="O590" s="111"/>
      <c r="P590" s="111"/>
      <c r="Q590" s="111"/>
      <c r="R590" s="111"/>
      <c r="S590" s="111"/>
    </row>
    <row r="591" spans="1:19" ht="15.75" customHeight="1">
      <c r="A591" s="111"/>
      <c r="B591" s="111"/>
      <c r="C591" s="111"/>
      <c r="D591" s="111"/>
      <c r="E591" s="111"/>
      <c r="F591" s="111"/>
      <c r="G591" s="111"/>
      <c r="H591" s="111"/>
      <c r="I591" s="111"/>
      <c r="J591" s="111"/>
      <c r="K591" s="111"/>
      <c r="L591" s="111"/>
      <c r="M591" s="111"/>
      <c r="N591" s="111"/>
      <c r="O591" s="111"/>
      <c r="P591" s="111"/>
      <c r="Q591" s="111"/>
      <c r="R591" s="111"/>
      <c r="S591" s="111"/>
    </row>
    <row r="592" spans="1:19" ht="15.75" customHeight="1">
      <c r="A592" s="111"/>
      <c r="B592" s="111"/>
      <c r="C592" s="111"/>
      <c r="D592" s="111"/>
      <c r="E592" s="111"/>
      <c r="F592" s="111"/>
      <c r="G592" s="111"/>
      <c r="H592" s="111"/>
      <c r="I592" s="111"/>
      <c r="J592" s="111"/>
      <c r="K592" s="111"/>
      <c r="L592" s="111"/>
      <c r="M592" s="111"/>
      <c r="N592" s="111"/>
      <c r="O592" s="111"/>
      <c r="P592" s="111"/>
      <c r="Q592" s="111"/>
      <c r="R592" s="111"/>
      <c r="S592" s="111"/>
    </row>
    <row r="593" spans="1:19" ht="15.75" customHeight="1">
      <c r="A593" s="111"/>
      <c r="B593" s="111"/>
      <c r="C593" s="111"/>
      <c r="D593" s="111"/>
      <c r="E593" s="111"/>
      <c r="F593" s="111"/>
      <c r="G593" s="111"/>
      <c r="H593" s="111"/>
      <c r="I593" s="111"/>
      <c r="J593" s="111"/>
      <c r="K593" s="111"/>
      <c r="L593" s="111"/>
      <c r="M593" s="111"/>
      <c r="N593" s="111"/>
      <c r="O593" s="111"/>
      <c r="P593" s="111"/>
      <c r="Q593" s="111"/>
      <c r="R593" s="111"/>
      <c r="S593" s="111"/>
    </row>
    <row r="594" spans="1:19" ht="15.75" customHeight="1">
      <c r="A594" s="111"/>
      <c r="B594" s="111"/>
      <c r="C594" s="111"/>
      <c r="D594" s="111"/>
      <c r="E594" s="111"/>
      <c r="F594" s="111"/>
      <c r="G594" s="111"/>
      <c r="H594" s="111"/>
      <c r="I594" s="111"/>
      <c r="J594" s="111"/>
      <c r="K594" s="111"/>
      <c r="L594" s="111"/>
      <c r="M594" s="111"/>
      <c r="N594" s="111"/>
      <c r="O594" s="111"/>
      <c r="P594" s="111"/>
      <c r="Q594" s="111"/>
      <c r="R594" s="111"/>
      <c r="S594" s="111"/>
    </row>
    <row r="595" spans="1:19" ht="15.75" customHeight="1">
      <c r="A595" s="111"/>
      <c r="B595" s="111"/>
      <c r="C595" s="111"/>
      <c r="D595" s="111"/>
      <c r="E595" s="111"/>
      <c r="F595" s="111"/>
      <c r="G595" s="111"/>
      <c r="H595" s="111"/>
      <c r="I595" s="111"/>
      <c r="J595" s="111"/>
      <c r="K595" s="111"/>
      <c r="L595" s="111"/>
      <c r="M595" s="111"/>
      <c r="N595" s="111"/>
      <c r="O595" s="111"/>
      <c r="P595" s="111"/>
      <c r="Q595" s="111"/>
      <c r="R595" s="111"/>
      <c r="S595" s="111"/>
    </row>
    <row r="596" spans="1:19" ht="15.75" customHeight="1">
      <c r="A596" s="111"/>
      <c r="B596" s="111"/>
      <c r="C596" s="111"/>
      <c r="D596" s="111"/>
      <c r="E596" s="111"/>
      <c r="F596" s="111"/>
      <c r="G596" s="111"/>
      <c r="H596" s="111"/>
      <c r="I596" s="111"/>
      <c r="J596" s="111"/>
      <c r="K596" s="111"/>
      <c r="L596" s="111"/>
      <c r="M596" s="111"/>
      <c r="N596" s="111"/>
      <c r="O596" s="111"/>
      <c r="P596" s="111"/>
      <c r="Q596" s="111"/>
      <c r="R596" s="111"/>
      <c r="S596" s="111"/>
    </row>
    <row r="597" spans="1:19" ht="15.75" customHeight="1">
      <c r="A597" s="111"/>
      <c r="B597" s="111"/>
      <c r="C597" s="111"/>
      <c r="D597" s="111"/>
      <c r="E597" s="111"/>
      <c r="F597" s="111"/>
      <c r="G597" s="111"/>
      <c r="H597" s="111"/>
      <c r="I597" s="111"/>
      <c r="J597" s="111"/>
      <c r="K597" s="111"/>
      <c r="L597" s="111"/>
      <c r="M597" s="111"/>
      <c r="N597" s="111"/>
      <c r="O597" s="111"/>
      <c r="P597" s="111"/>
      <c r="Q597" s="111"/>
      <c r="R597" s="111"/>
      <c r="S597" s="111"/>
    </row>
    <row r="598" spans="1:19" ht="15.75" customHeight="1">
      <c r="A598" s="111"/>
      <c r="B598" s="111"/>
      <c r="C598" s="111"/>
      <c r="D598" s="111"/>
      <c r="E598" s="111"/>
      <c r="F598" s="111"/>
      <c r="G598" s="111"/>
      <c r="H598" s="111"/>
      <c r="I598" s="111"/>
      <c r="J598" s="111"/>
      <c r="K598" s="111"/>
      <c r="L598" s="111"/>
      <c r="M598" s="111"/>
      <c r="N598" s="111"/>
      <c r="O598" s="111"/>
      <c r="P598" s="111"/>
      <c r="Q598" s="111"/>
      <c r="R598" s="111"/>
      <c r="S598" s="111"/>
    </row>
    <row r="599" spans="1:19" ht="15.75" customHeight="1">
      <c r="A599" s="111"/>
      <c r="B599" s="111"/>
      <c r="C599" s="111"/>
      <c r="D599" s="111"/>
      <c r="E599" s="111"/>
      <c r="F599" s="111"/>
      <c r="G599" s="111"/>
      <c r="H599" s="111"/>
      <c r="I599" s="111"/>
      <c r="J599" s="111"/>
      <c r="K599" s="111"/>
      <c r="L599" s="111"/>
      <c r="M599" s="111"/>
      <c r="N599" s="111"/>
      <c r="O599" s="111"/>
      <c r="P599" s="111"/>
      <c r="Q599" s="111"/>
      <c r="R599" s="111"/>
      <c r="S599" s="111"/>
    </row>
    <row r="600" spans="1:19" ht="15.75" customHeight="1">
      <c r="A600" s="111"/>
      <c r="B600" s="111"/>
      <c r="C600" s="111"/>
      <c r="D600" s="111"/>
      <c r="E600" s="111"/>
      <c r="F600" s="111"/>
      <c r="G600" s="111"/>
      <c r="H600" s="111"/>
      <c r="I600" s="111"/>
      <c r="J600" s="111"/>
      <c r="K600" s="111"/>
      <c r="L600" s="111"/>
      <c r="M600" s="111"/>
      <c r="N600" s="111"/>
      <c r="O600" s="111"/>
      <c r="P600" s="111"/>
      <c r="Q600" s="111"/>
      <c r="R600" s="111"/>
      <c r="S600" s="111"/>
    </row>
    <row r="601" spans="1:19" ht="15.75" customHeight="1">
      <c r="A601" s="111"/>
      <c r="B601" s="111"/>
      <c r="C601" s="111"/>
      <c r="D601" s="111"/>
      <c r="E601" s="111"/>
      <c r="F601" s="111"/>
      <c r="G601" s="111"/>
      <c r="H601" s="111"/>
      <c r="I601" s="111"/>
      <c r="J601" s="111"/>
      <c r="K601" s="111"/>
      <c r="L601" s="111"/>
      <c r="M601" s="111"/>
      <c r="N601" s="111"/>
      <c r="O601" s="111"/>
      <c r="P601" s="111"/>
      <c r="Q601" s="111"/>
      <c r="R601" s="111"/>
      <c r="S601" s="111"/>
    </row>
    <row r="602" spans="1:19" ht="15.75" customHeight="1">
      <c r="A602" s="111"/>
      <c r="B602" s="111"/>
      <c r="C602" s="111"/>
      <c r="D602" s="111"/>
      <c r="E602" s="111"/>
      <c r="F602" s="111"/>
      <c r="G602" s="111"/>
      <c r="H602" s="111"/>
      <c r="I602" s="111"/>
      <c r="J602" s="111"/>
      <c r="K602" s="111"/>
      <c r="L602" s="111"/>
      <c r="M602" s="111"/>
      <c r="N602" s="111"/>
      <c r="O602" s="111"/>
      <c r="P602" s="111"/>
      <c r="Q602" s="111"/>
      <c r="R602" s="111"/>
      <c r="S602" s="111"/>
    </row>
    <row r="603" spans="1:19" ht="15.75" customHeight="1">
      <c r="A603" s="111"/>
      <c r="B603" s="111"/>
      <c r="C603" s="111"/>
      <c r="D603" s="111"/>
      <c r="E603" s="111"/>
      <c r="F603" s="111"/>
      <c r="G603" s="111"/>
      <c r="H603" s="111"/>
      <c r="I603" s="111"/>
      <c r="J603" s="111"/>
      <c r="K603" s="111"/>
      <c r="L603" s="111"/>
      <c r="M603" s="111"/>
      <c r="N603" s="111"/>
      <c r="O603" s="111"/>
      <c r="P603" s="111"/>
      <c r="Q603" s="111"/>
      <c r="R603" s="111"/>
      <c r="S603" s="111"/>
    </row>
    <row r="604" spans="1:19" ht="15.75" customHeight="1">
      <c r="A604" s="111"/>
      <c r="B604" s="111"/>
      <c r="C604" s="111"/>
      <c r="D604" s="111"/>
      <c r="E604" s="111"/>
      <c r="F604" s="111"/>
      <c r="G604" s="111"/>
      <c r="H604" s="111"/>
      <c r="I604" s="111"/>
      <c r="J604" s="111"/>
      <c r="K604" s="111"/>
      <c r="L604" s="111"/>
      <c r="M604" s="111"/>
      <c r="N604" s="111"/>
      <c r="O604" s="111"/>
      <c r="P604" s="111"/>
      <c r="Q604" s="111"/>
      <c r="R604" s="111"/>
      <c r="S604" s="111"/>
    </row>
    <row r="605" spans="1:19" ht="15.75" customHeight="1">
      <c r="A605" s="111"/>
      <c r="B605" s="111"/>
      <c r="C605" s="111"/>
      <c r="D605" s="111"/>
      <c r="E605" s="111"/>
      <c r="F605" s="111"/>
      <c r="G605" s="111"/>
      <c r="H605" s="111"/>
      <c r="I605" s="111"/>
      <c r="J605" s="111"/>
      <c r="K605" s="111"/>
      <c r="L605" s="111"/>
      <c r="M605" s="111"/>
      <c r="N605" s="111"/>
      <c r="O605" s="111"/>
      <c r="P605" s="111"/>
      <c r="Q605" s="111"/>
      <c r="R605" s="111"/>
      <c r="S605" s="111"/>
    </row>
    <row r="606" spans="1:19" ht="15.75" customHeight="1">
      <c r="A606" s="111"/>
      <c r="B606" s="111"/>
      <c r="C606" s="111"/>
      <c r="D606" s="111"/>
      <c r="E606" s="111"/>
      <c r="F606" s="111"/>
      <c r="G606" s="111"/>
      <c r="H606" s="111"/>
      <c r="I606" s="111"/>
      <c r="J606" s="111"/>
      <c r="K606" s="111"/>
      <c r="L606" s="111"/>
      <c r="M606" s="111"/>
      <c r="N606" s="111"/>
      <c r="O606" s="111"/>
      <c r="P606" s="111"/>
      <c r="Q606" s="111"/>
      <c r="R606" s="111"/>
      <c r="S606" s="111"/>
    </row>
    <row r="607" spans="1:19" ht="15.75" customHeight="1">
      <c r="A607" s="111"/>
      <c r="B607" s="111"/>
      <c r="C607" s="111"/>
      <c r="D607" s="111"/>
      <c r="E607" s="111"/>
      <c r="F607" s="111"/>
      <c r="G607" s="111"/>
      <c r="H607" s="111"/>
      <c r="I607" s="111"/>
      <c r="J607" s="111"/>
      <c r="K607" s="111"/>
      <c r="L607" s="111"/>
      <c r="M607" s="111"/>
      <c r="N607" s="111"/>
      <c r="O607" s="111"/>
      <c r="P607" s="111"/>
      <c r="Q607" s="111"/>
      <c r="R607" s="111"/>
      <c r="S607" s="111"/>
    </row>
    <row r="608" spans="1:19" ht="15.75" customHeight="1">
      <c r="A608" s="111"/>
      <c r="B608" s="111"/>
      <c r="C608" s="111"/>
      <c r="D608" s="111"/>
      <c r="E608" s="111"/>
      <c r="F608" s="111"/>
      <c r="G608" s="111"/>
      <c r="H608" s="111"/>
      <c r="I608" s="111"/>
      <c r="J608" s="111"/>
      <c r="K608" s="111"/>
      <c r="L608" s="111"/>
      <c r="M608" s="111"/>
      <c r="N608" s="111"/>
      <c r="O608" s="111"/>
      <c r="P608" s="111"/>
      <c r="Q608" s="111"/>
      <c r="R608" s="111"/>
      <c r="S608" s="111"/>
    </row>
    <row r="609" spans="1:19" ht="15.75" customHeight="1">
      <c r="A609" s="111"/>
      <c r="B609" s="111"/>
      <c r="C609" s="111"/>
      <c r="D609" s="111"/>
      <c r="E609" s="111"/>
      <c r="F609" s="111"/>
      <c r="G609" s="111"/>
      <c r="H609" s="111"/>
      <c r="I609" s="111"/>
      <c r="J609" s="111"/>
      <c r="K609" s="111"/>
      <c r="L609" s="111"/>
      <c r="M609" s="111"/>
      <c r="N609" s="111"/>
      <c r="O609" s="111"/>
      <c r="P609" s="111"/>
      <c r="Q609" s="111"/>
      <c r="R609" s="111"/>
      <c r="S609" s="111"/>
    </row>
    <row r="610" spans="1:19" ht="15.75" customHeight="1">
      <c r="A610" s="111"/>
      <c r="B610" s="111"/>
      <c r="C610" s="111"/>
      <c r="D610" s="111"/>
      <c r="E610" s="111"/>
      <c r="F610" s="111"/>
      <c r="G610" s="111"/>
      <c r="H610" s="111"/>
      <c r="I610" s="111"/>
      <c r="J610" s="111"/>
      <c r="K610" s="111"/>
      <c r="L610" s="111"/>
      <c r="M610" s="111"/>
      <c r="N610" s="111"/>
      <c r="O610" s="111"/>
      <c r="P610" s="111"/>
      <c r="Q610" s="111"/>
      <c r="R610" s="111"/>
      <c r="S610" s="111"/>
    </row>
    <row r="611" spans="1:19" ht="15.75" customHeight="1">
      <c r="A611" s="111"/>
      <c r="B611" s="111"/>
      <c r="C611" s="111"/>
      <c r="D611" s="111"/>
      <c r="E611" s="111"/>
      <c r="F611" s="111"/>
      <c r="G611" s="111"/>
      <c r="H611" s="111"/>
      <c r="I611" s="111"/>
      <c r="J611" s="111"/>
      <c r="K611" s="111"/>
      <c r="L611" s="111"/>
      <c r="M611" s="111"/>
      <c r="N611" s="111"/>
      <c r="O611" s="111"/>
      <c r="P611" s="111"/>
      <c r="Q611" s="111"/>
      <c r="R611" s="111"/>
      <c r="S611" s="111"/>
    </row>
    <row r="612" spans="1:19" ht="15.75" customHeight="1">
      <c r="A612" s="111"/>
      <c r="B612" s="111"/>
      <c r="C612" s="111"/>
      <c r="D612" s="111"/>
      <c r="E612" s="111"/>
      <c r="F612" s="111"/>
      <c r="G612" s="111"/>
      <c r="H612" s="111"/>
      <c r="I612" s="111"/>
      <c r="J612" s="111"/>
      <c r="K612" s="111"/>
      <c r="L612" s="111"/>
      <c r="M612" s="111"/>
      <c r="N612" s="111"/>
      <c r="O612" s="111"/>
      <c r="P612" s="111"/>
      <c r="Q612" s="111"/>
      <c r="R612" s="111"/>
      <c r="S612" s="111"/>
    </row>
    <row r="613" spans="1:19" ht="15.75" customHeight="1">
      <c r="A613" s="111"/>
      <c r="B613" s="111"/>
      <c r="C613" s="111"/>
      <c r="D613" s="111"/>
      <c r="E613" s="111"/>
      <c r="F613" s="111"/>
      <c r="G613" s="111"/>
      <c r="H613" s="111"/>
      <c r="I613" s="111"/>
      <c r="J613" s="111"/>
      <c r="K613" s="111"/>
      <c r="L613" s="111"/>
      <c r="M613" s="111"/>
      <c r="N613" s="111"/>
      <c r="O613" s="111"/>
      <c r="P613" s="111"/>
      <c r="Q613" s="111"/>
      <c r="R613" s="111"/>
      <c r="S613" s="111"/>
    </row>
    <row r="614" spans="1:19" ht="15.75" customHeight="1">
      <c r="A614" s="111"/>
      <c r="B614" s="111"/>
      <c r="C614" s="111"/>
      <c r="D614" s="111"/>
      <c r="E614" s="111"/>
      <c r="F614" s="111"/>
      <c r="G614" s="111"/>
      <c r="H614" s="111"/>
      <c r="I614" s="111"/>
      <c r="J614" s="111"/>
      <c r="K614" s="111"/>
      <c r="L614" s="111"/>
      <c r="M614" s="111"/>
      <c r="N614" s="111"/>
      <c r="O614" s="111"/>
      <c r="P614" s="111"/>
      <c r="Q614" s="111"/>
      <c r="R614" s="111"/>
      <c r="S614" s="111"/>
    </row>
    <row r="615" spans="1:19" ht="15.75" customHeight="1">
      <c r="A615" s="111"/>
      <c r="B615" s="111"/>
      <c r="C615" s="111"/>
      <c r="D615" s="111"/>
      <c r="E615" s="111"/>
      <c r="F615" s="111"/>
      <c r="G615" s="111"/>
      <c r="H615" s="111"/>
      <c r="I615" s="111"/>
      <c r="J615" s="111"/>
      <c r="K615" s="111"/>
      <c r="L615" s="111"/>
      <c r="M615" s="111"/>
      <c r="N615" s="111"/>
      <c r="O615" s="111"/>
      <c r="P615" s="111"/>
      <c r="Q615" s="111"/>
      <c r="R615" s="111"/>
      <c r="S615" s="111"/>
    </row>
    <row r="616" spans="1:19" ht="15.75" customHeight="1">
      <c r="A616" s="111"/>
      <c r="B616" s="111"/>
      <c r="C616" s="111"/>
      <c r="D616" s="111"/>
      <c r="E616" s="111"/>
      <c r="F616" s="111"/>
      <c r="G616" s="111"/>
      <c r="H616" s="111"/>
      <c r="I616" s="111"/>
      <c r="J616" s="111"/>
      <c r="K616" s="111"/>
      <c r="L616" s="111"/>
      <c r="M616" s="111"/>
      <c r="N616" s="111"/>
      <c r="O616" s="111"/>
      <c r="P616" s="111"/>
      <c r="Q616" s="111"/>
      <c r="R616" s="111"/>
      <c r="S616" s="111"/>
    </row>
    <row r="617" spans="1:19" ht="15.75" customHeight="1">
      <c r="A617" s="111"/>
      <c r="B617" s="111"/>
      <c r="C617" s="111"/>
      <c r="D617" s="111"/>
      <c r="E617" s="111"/>
      <c r="F617" s="111"/>
      <c r="G617" s="111"/>
      <c r="H617" s="111"/>
      <c r="I617" s="111"/>
      <c r="J617" s="111"/>
      <c r="K617" s="111"/>
      <c r="L617" s="111"/>
      <c r="M617" s="111"/>
      <c r="N617" s="111"/>
      <c r="O617" s="111"/>
      <c r="P617" s="111"/>
      <c r="Q617" s="111"/>
      <c r="R617" s="111"/>
      <c r="S617" s="111"/>
    </row>
    <row r="618" spans="1:19" ht="15.75" customHeight="1">
      <c r="A618" s="111"/>
      <c r="B618" s="111"/>
      <c r="C618" s="111"/>
      <c r="D618" s="111"/>
      <c r="E618" s="111"/>
      <c r="F618" s="111"/>
      <c r="G618" s="111"/>
      <c r="H618" s="111"/>
      <c r="I618" s="111"/>
      <c r="J618" s="111"/>
      <c r="K618" s="111"/>
      <c r="L618" s="111"/>
      <c r="M618" s="111"/>
      <c r="N618" s="111"/>
      <c r="O618" s="111"/>
      <c r="P618" s="111"/>
      <c r="Q618" s="111"/>
      <c r="R618" s="111"/>
      <c r="S618" s="111"/>
    </row>
    <row r="619" spans="1:19" ht="15.75" customHeight="1">
      <c r="A619" s="111"/>
      <c r="B619" s="111"/>
      <c r="C619" s="111"/>
      <c r="D619" s="111"/>
      <c r="E619" s="111"/>
      <c r="F619" s="111"/>
      <c r="G619" s="111"/>
      <c r="H619" s="111"/>
      <c r="I619" s="111"/>
      <c r="J619" s="111"/>
      <c r="K619" s="111"/>
      <c r="L619" s="111"/>
      <c r="M619" s="111"/>
      <c r="N619" s="111"/>
      <c r="O619" s="111"/>
      <c r="P619" s="111"/>
      <c r="Q619" s="111"/>
      <c r="R619" s="111"/>
      <c r="S619" s="111"/>
    </row>
    <row r="620" spans="1:19" ht="15.75" customHeight="1">
      <c r="A620" s="111"/>
      <c r="B620" s="111"/>
      <c r="C620" s="111"/>
      <c r="D620" s="111"/>
      <c r="E620" s="111"/>
      <c r="F620" s="111"/>
      <c r="G620" s="111"/>
      <c r="H620" s="111"/>
      <c r="I620" s="111"/>
      <c r="J620" s="111"/>
      <c r="K620" s="111"/>
      <c r="L620" s="111"/>
      <c r="M620" s="111"/>
      <c r="N620" s="111"/>
      <c r="O620" s="111"/>
      <c r="P620" s="111"/>
      <c r="Q620" s="111"/>
      <c r="R620" s="111"/>
      <c r="S620" s="111"/>
    </row>
    <row r="621" spans="1:19" ht="15.75" customHeight="1">
      <c r="A621" s="111"/>
      <c r="B621" s="111"/>
      <c r="C621" s="111"/>
      <c r="D621" s="111"/>
      <c r="E621" s="111"/>
      <c r="F621" s="111"/>
      <c r="G621" s="111"/>
      <c r="H621" s="111"/>
      <c r="I621" s="111"/>
      <c r="J621" s="111"/>
      <c r="K621" s="111"/>
      <c r="L621" s="111"/>
      <c r="M621" s="111"/>
      <c r="N621" s="111"/>
      <c r="O621" s="111"/>
      <c r="P621" s="111"/>
      <c r="Q621" s="111"/>
      <c r="R621" s="111"/>
      <c r="S621" s="111"/>
    </row>
    <row r="622" spans="1:19" ht="15.75" customHeight="1">
      <c r="A622" s="111"/>
      <c r="B622" s="111"/>
      <c r="C622" s="111"/>
      <c r="D622" s="111"/>
      <c r="E622" s="111"/>
      <c r="F622" s="111"/>
      <c r="G622" s="111"/>
      <c r="H622" s="111"/>
      <c r="I622" s="111"/>
      <c r="J622" s="111"/>
      <c r="K622" s="111"/>
      <c r="L622" s="111"/>
      <c r="M622" s="111"/>
      <c r="N622" s="111"/>
      <c r="O622" s="111"/>
      <c r="P622" s="111"/>
      <c r="Q622" s="111"/>
      <c r="R622" s="111"/>
      <c r="S622" s="111"/>
    </row>
    <row r="623" spans="1:19" ht="15.75" customHeight="1">
      <c r="A623" s="111"/>
      <c r="B623" s="111"/>
      <c r="C623" s="111"/>
      <c r="D623" s="111"/>
      <c r="E623" s="111"/>
      <c r="F623" s="111"/>
      <c r="G623" s="111"/>
      <c r="H623" s="111"/>
      <c r="I623" s="111"/>
      <c r="J623" s="111"/>
      <c r="K623" s="111"/>
      <c r="L623" s="111"/>
      <c r="M623" s="111"/>
      <c r="N623" s="111"/>
      <c r="O623" s="111"/>
      <c r="P623" s="111"/>
      <c r="Q623" s="111"/>
      <c r="R623" s="111"/>
      <c r="S623" s="111"/>
    </row>
    <row r="624" spans="1:19" ht="15.75" customHeight="1">
      <c r="A624" s="111"/>
      <c r="B624" s="111"/>
      <c r="C624" s="111"/>
      <c r="D624" s="111"/>
      <c r="E624" s="111"/>
      <c r="F624" s="111"/>
      <c r="G624" s="111"/>
      <c r="H624" s="111"/>
      <c r="I624" s="111"/>
      <c r="J624" s="111"/>
      <c r="K624" s="111"/>
      <c r="L624" s="111"/>
      <c r="M624" s="111"/>
      <c r="N624" s="111"/>
      <c r="O624" s="111"/>
      <c r="P624" s="111"/>
      <c r="Q624" s="111"/>
      <c r="R624" s="111"/>
      <c r="S624" s="111"/>
    </row>
    <row r="625" spans="1:19" ht="15.75" customHeight="1">
      <c r="A625" s="111"/>
      <c r="B625" s="111"/>
      <c r="C625" s="111"/>
      <c r="D625" s="111"/>
      <c r="E625" s="111"/>
      <c r="F625" s="111"/>
      <c r="G625" s="111"/>
      <c r="H625" s="111"/>
      <c r="I625" s="111"/>
      <c r="J625" s="111"/>
      <c r="K625" s="111"/>
      <c r="L625" s="111"/>
      <c r="M625" s="111"/>
      <c r="N625" s="111"/>
      <c r="O625" s="111"/>
      <c r="P625" s="111"/>
      <c r="Q625" s="111"/>
      <c r="R625" s="111"/>
      <c r="S625" s="111"/>
    </row>
    <row r="626" spans="1:19" ht="15.75" customHeight="1">
      <c r="A626" s="111"/>
      <c r="B626" s="111"/>
      <c r="C626" s="111"/>
      <c r="D626" s="111"/>
      <c r="E626" s="111"/>
      <c r="F626" s="111"/>
      <c r="G626" s="111"/>
      <c r="H626" s="111"/>
      <c r="I626" s="111"/>
      <c r="J626" s="111"/>
      <c r="K626" s="111"/>
      <c r="L626" s="111"/>
      <c r="M626" s="111"/>
      <c r="N626" s="111"/>
      <c r="O626" s="111"/>
      <c r="P626" s="111"/>
      <c r="Q626" s="111"/>
      <c r="R626" s="111"/>
      <c r="S626" s="111"/>
    </row>
    <row r="627" spans="1:19" ht="15.75" customHeight="1">
      <c r="A627" s="111"/>
      <c r="B627" s="111"/>
      <c r="C627" s="111"/>
      <c r="D627" s="111"/>
      <c r="E627" s="111"/>
      <c r="F627" s="111"/>
      <c r="G627" s="111"/>
      <c r="H627" s="111"/>
      <c r="I627" s="111"/>
      <c r="J627" s="111"/>
      <c r="K627" s="111"/>
      <c r="L627" s="111"/>
      <c r="M627" s="111"/>
      <c r="N627" s="111"/>
      <c r="O627" s="111"/>
      <c r="P627" s="111"/>
      <c r="Q627" s="111"/>
      <c r="R627" s="111"/>
      <c r="S627" s="111"/>
    </row>
    <row r="628" spans="1:19" ht="15.75" customHeight="1">
      <c r="A628" s="111"/>
      <c r="B628" s="111"/>
      <c r="C628" s="111"/>
      <c r="D628" s="111"/>
      <c r="E628" s="111"/>
      <c r="F628" s="111"/>
      <c r="G628" s="111"/>
      <c r="H628" s="111"/>
      <c r="I628" s="111"/>
      <c r="J628" s="111"/>
      <c r="K628" s="111"/>
      <c r="L628" s="111"/>
      <c r="M628" s="111"/>
      <c r="N628" s="111"/>
      <c r="O628" s="111"/>
      <c r="P628" s="111"/>
      <c r="Q628" s="111"/>
      <c r="R628" s="111"/>
      <c r="S628" s="111"/>
    </row>
    <row r="629" spans="1:19" ht="15.75" customHeight="1">
      <c r="A629" s="111"/>
      <c r="B629" s="111"/>
      <c r="C629" s="111"/>
      <c r="D629" s="111"/>
      <c r="E629" s="111"/>
      <c r="F629" s="111"/>
      <c r="G629" s="111"/>
      <c r="H629" s="111"/>
      <c r="I629" s="111"/>
      <c r="J629" s="111"/>
      <c r="K629" s="111"/>
      <c r="L629" s="111"/>
      <c r="M629" s="111"/>
      <c r="N629" s="111"/>
      <c r="O629" s="111"/>
      <c r="P629" s="111"/>
      <c r="Q629" s="111"/>
      <c r="R629" s="111"/>
      <c r="S629" s="111"/>
    </row>
    <row r="630" spans="1:19" ht="15.75" customHeight="1">
      <c r="A630" s="111"/>
      <c r="B630" s="111"/>
      <c r="C630" s="111"/>
      <c r="D630" s="111"/>
      <c r="E630" s="111"/>
      <c r="F630" s="111"/>
      <c r="G630" s="111"/>
      <c r="H630" s="111"/>
      <c r="I630" s="111"/>
      <c r="J630" s="111"/>
      <c r="K630" s="111"/>
      <c r="L630" s="111"/>
      <c r="M630" s="111"/>
      <c r="N630" s="111"/>
      <c r="O630" s="111"/>
      <c r="P630" s="111"/>
      <c r="Q630" s="111"/>
      <c r="R630" s="111"/>
      <c r="S630" s="111"/>
    </row>
    <row r="631" spans="1:19" ht="15.75" customHeight="1">
      <c r="A631" s="111"/>
      <c r="B631" s="111"/>
      <c r="C631" s="111"/>
      <c r="D631" s="111"/>
      <c r="E631" s="111"/>
      <c r="F631" s="111"/>
      <c r="G631" s="111"/>
      <c r="H631" s="111"/>
      <c r="I631" s="111"/>
      <c r="J631" s="111"/>
      <c r="K631" s="111"/>
      <c r="L631" s="111"/>
      <c r="M631" s="111"/>
      <c r="N631" s="111"/>
      <c r="O631" s="111"/>
      <c r="P631" s="111"/>
      <c r="Q631" s="111"/>
      <c r="R631" s="111"/>
      <c r="S631" s="111"/>
    </row>
    <row r="632" spans="1:19" ht="15.75" customHeight="1">
      <c r="A632" s="111"/>
      <c r="B632" s="111"/>
      <c r="C632" s="111"/>
      <c r="D632" s="111"/>
      <c r="E632" s="111"/>
      <c r="F632" s="111"/>
      <c r="G632" s="111"/>
      <c r="H632" s="111"/>
      <c r="I632" s="111"/>
      <c r="J632" s="111"/>
      <c r="K632" s="111"/>
      <c r="L632" s="111"/>
      <c r="M632" s="111"/>
      <c r="N632" s="111"/>
      <c r="O632" s="111"/>
      <c r="P632" s="111"/>
      <c r="Q632" s="111"/>
      <c r="R632" s="111"/>
      <c r="S632" s="111"/>
    </row>
    <row r="633" spans="1:19" ht="15.75" customHeight="1">
      <c r="A633" s="111"/>
      <c r="B633" s="111"/>
      <c r="C633" s="111"/>
      <c r="D633" s="111"/>
      <c r="E633" s="111"/>
      <c r="F633" s="111"/>
      <c r="G633" s="111"/>
      <c r="H633" s="111"/>
      <c r="I633" s="111"/>
      <c r="J633" s="111"/>
      <c r="K633" s="111"/>
      <c r="L633" s="111"/>
      <c r="M633" s="111"/>
      <c r="N633" s="111"/>
      <c r="O633" s="111"/>
      <c r="P633" s="111"/>
      <c r="Q633" s="111"/>
      <c r="R633" s="111"/>
      <c r="S633" s="111"/>
    </row>
    <row r="634" spans="1:19" ht="15.75" customHeight="1">
      <c r="A634" s="111"/>
      <c r="B634" s="111"/>
      <c r="C634" s="111"/>
      <c r="D634" s="111"/>
      <c r="E634" s="111"/>
      <c r="F634" s="111"/>
      <c r="G634" s="111"/>
      <c r="H634" s="111"/>
      <c r="I634" s="111"/>
      <c r="J634" s="111"/>
      <c r="K634" s="111"/>
      <c r="L634" s="111"/>
      <c r="M634" s="111"/>
      <c r="N634" s="111"/>
      <c r="O634" s="111"/>
      <c r="P634" s="111"/>
      <c r="Q634" s="111"/>
      <c r="R634" s="111"/>
      <c r="S634" s="111"/>
    </row>
    <row r="635" spans="1:19" ht="15.75" customHeight="1">
      <c r="A635" s="111"/>
      <c r="B635" s="111"/>
      <c r="C635" s="111"/>
      <c r="D635" s="111"/>
      <c r="E635" s="111"/>
      <c r="F635" s="111"/>
      <c r="G635" s="111"/>
      <c r="H635" s="111"/>
      <c r="I635" s="111"/>
      <c r="J635" s="111"/>
      <c r="K635" s="111"/>
      <c r="L635" s="111"/>
      <c r="M635" s="111"/>
      <c r="N635" s="111"/>
      <c r="O635" s="111"/>
      <c r="P635" s="111"/>
      <c r="Q635" s="111"/>
      <c r="R635" s="111"/>
      <c r="S635" s="111"/>
    </row>
    <row r="636" spans="1:19" ht="15.75" customHeight="1">
      <c r="A636" s="111"/>
      <c r="B636" s="111"/>
      <c r="C636" s="111"/>
      <c r="D636" s="111"/>
      <c r="E636" s="111"/>
      <c r="F636" s="111"/>
      <c r="G636" s="111"/>
      <c r="H636" s="111"/>
      <c r="I636" s="111"/>
      <c r="J636" s="111"/>
      <c r="K636" s="111"/>
      <c r="L636" s="111"/>
      <c r="M636" s="111"/>
      <c r="N636" s="111"/>
      <c r="O636" s="111"/>
      <c r="P636" s="111"/>
      <c r="Q636" s="111"/>
      <c r="R636" s="111"/>
      <c r="S636" s="111"/>
    </row>
    <row r="637" spans="1:19" ht="15.75" customHeight="1">
      <c r="A637" s="111"/>
      <c r="B637" s="111"/>
      <c r="C637" s="111"/>
      <c r="D637" s="111"/>
      <c r="E637" s="111"/>
      <c r="F637" s="111"/>
      <c r="G637" s="111"/>
      <c r="H637" s="111"/>
      <c r="I637" s="111"/>
      <c r="J637" s="111"/>
      <c r="K637" s="111"/>
      <c r="L637" s="111"/>
      <c r="M637" s="111"/>
      <c r="N637" s="111"/>
      <c r="O637" s="111"/>
      <c r="P637" s="111"/>
      <c r="Q637" s="111"/>
      <c r="R637" s="111"/>
      <c r="S637" s="111"/>
    </row>
    <row r="638" spans="1:19" ht="15.75" customHeight="1">
      <c r="A638" s="111"/>
      <c r="B638" s="111"/>
      <c r="C638" s="111"/>
      <c r="D638" s="111"/>
      <c r="E638" s="111"/>
      <c r="F638" s="111"/>
      <c r="G638" s="111"/>
      <c r="H638" s="111"/>
      <c r="I638" s="111"/>
      <c r="J638" s="111"/>
      <c r="K638" s="111"/>
      <c r="L638" s="111"/>
      <c r="M638" s="111"/>
      <c r="N638" s="111"/>
      <c r="O638" s="111"/>
      <c r="P638" s="111"/>
      <c r="Q638" s="111"/>
      <c r="R638" s="111"/>
      <c r="S638" s="111"/>
    </row>
    <row r="639" spans="1:19" ht="15.75" customHeight="1">
      <c r="A639" s="111"/>
      <c r="B639" s="111"/>
      <c r="C639" s="111"/>
      <c r="D639" s="111"/>
      <c r="E639" s="111"/>
      <c r="F639" s="111"/>
      <c r="G639" s="111"/>
      <c r="H639" s="111"/>
      <c r="I639" s="111"/>
      <c r="J639" s="111"/>
      <c r="K639" s="111"/>
      <c r="L639" s="111"/>
      <c r="M639" s="111"/>
      <c r="N639" s="111"/>
      <c r="O639" s="111"/>
      <c r="P639" s="111"/>
      <c r="Q639" s="111"/>
      <c r="R639" s="111"/>
      <c r="S639" s="111"/>
    </row>
    <row r="640" spans="1:19" ht="15.75" customHeight="1">
      <c r="A640" s="111"/>
      <c r="B640" s="111"/>
      <c r="C640" s="111"/>
      <c r="D640" s="111"/>
      <c r="E640" s="111"/>
      <c r="F640" s="111"/>
      <c r="G640" s="111"/>
      <c r="H640" s="111"/>
      <c r="I640" s="111"/>
      <c r="J640" s="111"/>
      <c r="K640" s="111"/>
      <c r="L640" s="111"/>
      <c r="M640" s="111"/>
      <c r="N640" s="111"/>
      <c r="O640" s="111"/>
      <c r="P640" s="111"/>
      <c r="Q640" s="111"/>
      <c r="R640" s="111"/>
      <c r="S640" s="111"/>
    </row>
    <row r="641" spans="1:19" ht="15.75" customHeight="1">
      <c r="A641" s="111"/>
      <c r="B641" s="111"/>
      <c r="C641" s="111"/>
      <c r="D641" s="111"/>
      <c r="E641" s="111"/>
      <c r="F641" s="111"/>
      <c r="G641" s="111"/>
      <c r="H641" s="111"/>
      <c r="I641" s="111"/>
      <c r="J641" s="111"/>
      <c r="K641" s="111"/>
      <c r="L641" s="111"/>
      <c r="M641" s="111"/>
      <c r="N641" s="111"/>
      <c r="O641" s="111"/>
      <c r="P641" s="111"/>
      <c r="Q641" s="111"/>
      <c r="R641" s="111"/>
      <c r="S641" s="111"/>
    </row>
    <row r="642" spans="1:19" ht="15.75" customHeight="1">
      <c r="A642" s="111"/>
      <c r="B642" s="111"/>
      <c r="C642" s="111"/>
      <c r="D642" s="111"/>
      <c r="E642" s="111"/>
      <c r="F642" s="111"/>
      <c r="G642" s="111"/>
      <c r="H642" s="111"/>
      <c r="I642" s="111"/>
      <c r="J642" s="111"/>
      <c r="K642" s="111"/>
      <c r="L642" s="111"/>
      <c r="M642" s="111"/>
      <c r="N642" s="111"/>
      <c r="O642" s="111"/>
      <c r="P642" s="111"/>
      <c r="Q642" s="111"/>
      <c r="R642" s="111"/>
      <c r="S642" s="111"/>
    </row>
    <row r="643" spans="1:19" ht="15.75" customHeight="1">
      <c r="A643" s="111"/>
      <c r="B643" s="111"/>
      <c r="C643" s="111"/>
      <c r="D643" s="111"/>
      <c r="E643" s="111"/>
      <c r="F643" s="111"/>
      <c r="G643" s="111"/>
      <c r="H643" s="111"/>
      <c r="I643" s="111"/>
      <c r="J643" s="111"/>
      <c r="K643" s="111"/>
      <c r="L643" s="111"/>
      <c r="M643" s="111"/>
      <c r="N643" s="111"/>
      <c r="O643" s="111"/>
      <c r="P643" s="111"/>
      <c r="Q643" s="111"/>
      <c r="R643" s="111"/>
      <c r="S643" s="111"/>
    </row>
    <row r="644" spans="1:19" ht="15.75" customHeight="1">
      <c r="A644" s="111"/>
      <c r="B644" s="111"/>
      <c r="C644" s="111"/>
      <c r="D644" s="111"/>
      <c r="E644" s="111"/>
      <c r="F644" s="111"/>
      <c r="G644" s="111"/>
      <c r="H644" s="111"/>
      <c r="I644" s="111"/>
      <c r="J644" s="111"/>
      <c r="K644" s="111"/>
      <c r="L644" s="111"/>
      <c r="M644" s="111"/>
      <c r="N644" s="111"/>
      <c r="O644" s="111"/>
      <c r="P644" s="111"/>
      <c r="Q644" s="111"/>
      <c r="R644" s="111"/>
      <c r="S644" s="111"/>
    </row>
    <row r="645" spans="1:19" ht="15.75" customHeight="1">
      <c r="A645" s="111"/>
      <c r="B645" s="111"/>
      <c r="C645" s="111"/>
      <c r="D645" s="111"/>
      <c r="E645" s="111"/>
      <c r="F645" s="111"/>
      <c r="G645" s="111"/>
      <c r="H645" s="111"/>
      <c r="I645" s="111"/>
      <c r="J645" s="111"/>
      <c r="K645" s="111"/>
      <c r="L645" s="111"/>
      <c r="M645" s="111"/>
      <c r="N645" s="111"/>
      <c r="O645" s="111"/>
      <c r="P645" s="111"/>
      <c r="Q645" s="111"/>
      <c r="R645" s="111"/>
      <c r="S645" s="111"/>
    </row>
    <row r="646" spans="1:19" ht="15.75" customHeight="1">
      <c r="A646" s="111"/>
      <c r="B646" s="111"/>
      <c r="C646" s="111"/>
      <c r="D646" s="111"/>
      <c r="E646" s="111"/>
      <c r="F646" s="111"/>
      <c r="G646" s="111"/>
      <c r="H646" s="111"/>
      <c r="I646" s="111"/>
      <c r="J646" s="111"/>
      <c r="K646" s="111"/>
      <c r="L646" s="111"/>
      <c r="M646" s="111"/>
      <c r="N646" s="111"/>
      <c r="O646" s="111"/>
      <c r="P646" s="111"/>
      <c r="Q646" s="111"/>
      <c r="R646" s="111"/>
      <c r="S646" s="111"/>
    </row>
    <row r="647" spans="1:19" ht="15.75" customHeight="1">
      <c r="A647" s="111"/>
      <c r="B647" s="111"/>
      <c r="C647" s="111"/>
      <c r="D647" s="111"/>
      <c r="E647" s="111"/>
      <c r="F647" s="111"/>
      <c r="G647" s="111"/>
      <c r="H647" s="111"/>
      <c r="I647" s="111"/>
      <c r="J647" s="111"/>
      <c r="K647" s="111"/>
      <c r="L647" s="111"/>
      <c r="M647" s="111"/>
      <c r="N647" s="111"/>
      <c r="O647" s="111"/>
      <c r="P647" s="111"/>
      <c r="Q647" s="111"/>
      <c r="R647" s="111"/>
      <c r="S647" s="111"/>
    </row>
    <row r="648" spans="1:19" ht="15.75" customHeight="1">
      <c r="A648" s="111"/>
      <c r="B648" s="111"/>
      <c r="C648" s="111"/>
      <c r="D648" s="111"/>
      <c r="E648" s="111"/>
      <c r="F648" s="111"/>
      <c r="G648" s="111"/>
      <c r="H648" s="111"/>
      <c r="I648" s="111"/>
      <c r="J648" s="111"/>
      <c r="K648" s="111"/>
      <c r="L648" s="111"/>
      <c r="M648" s="111"/>
      <c r="N648" s="111"/>
      <c r="O648" s="111"/>
      <c r="P648" s="111"/>
      <c r="Q648" s="111"/>
      <c r="R648" s="111"/>
      <c r="S648" s="111"/>
    </row>
    <row r="649" spans="1:19" ht="15.75" customHeight="1">
      <c r="A649" s="111"/>
      <c r="B649" s="111"/>
      <c r="C649" s="111"/>
      <c r="D649" s="111"/>
      <c r="E649" s="111"/>
      <c r="F649" s="111"/>
      <c r="G649" s="111"/>
      <c r="H649" s="111"/>
      <c r="I649" s="111"/>
      <c r="J649" s="111"/>
      <c r="K649" s="111"/>
      <c r="L649" s="111"/>
      <c r="M649" s="111"/>
      <c r="N649" s="111"/>
      <c r="O649" s="111"/>
      <c r="P649" s="111"/>
      <c r="Q649" s="111"/>
      <c r="R649" s="111"/>
      <c r="S649" s="111"/>
    </row>
    <row r="650" spans="1:19" ht="15.75" customHeight="1">
      <c r="A650" s="111"/>
      <c r="B650" s="111"/>
      <c r="C650" s="111"/>
      <c r="D650" s="111"/>
      <c r="E650" s="111"/>
      <c r="F650" s="111"/>
      <c r="G650" s="111"/>
      <c r="H650" s="111"/>
      <c r="I650" s="111"/>
      <c r="J650" s="111"/>
      <c r="K650" s="111"/>
      <c r="L650" s="111"/>
      <c r="M650" s="111"/>
      <c r="N650" s="111"/>
      <c r="O650" s="111"/>
      <c r="P650" s="111"/>
      <c r="Q650" s="111"/>
      <c r="R650" s="111"/>
      <c r="S650" s="111"/>
    </row>
    <row r="651" spans="1:19" ht="15.75" customHeight="1">
      <c r="A651" s="111"/>
      <c r="B651" s="111"/>
      <c r="C651" s="111"/>
      <c r="D651" s="111"/>
      <c r="E651" s="111"/>
      <c r="F651" s="111"/>
      <c r="G651" s="111"/>
      <c r="H651" s="111"/>
      <c r="I651" s="111"/>
      <c r="J651" s="111"/>
      <c r="K651" s="111"/>
      <c r="L651" s="111"/>
      <c r="M651" s="111"/>
      <c r="N651" s="111"/>
      <c r="O651" s="111"/>
      <c r="P651" s="111"/>
      <c r="Q651" s="111"/>
      <c r="R651" s="111"/>
      <c r="S651" s="111"/>
    </row>
    <row r="652" spans="1:19" ht="15.75" customHeight="1">
      <c r="A652" s="111"/>
      <c r="B652" s="111"/>
      <c r="C652" s="111"/>
      <c r="D652" s="111"/>
      <c r="E652" s="111"/>
      <c r="F652" s="111"/>
      <c r="G652" s="111"/>
      <c r="H652" s="111"/>
      <c r="I652" s="111"/>
      <c r="J652" s="111"/>
      <c r="K652" s="111"/>
      <c r="L652" s="111"/>
      <c r="M652" s="111"/>
      <c r="N652" s="111"/>
      <c r="O652" s="111"/>
      <c r="P652" s="111"/>
      <c r="Q652" s="111"/>
      <c r="R652" s="111"/>
      <c r="S652" s="111"/>
    </row>
    <row r="653" spans="1:19" ht="15.75" customHeight="1">
      <c r="A653" s="111"/>
      <c r="B653" s="111"/>
      <c r="C653" s="111"/>
      <c r="D653" s="111"/>
      <c r="E653" s="111"/>
      <c r="F653" s="111"/>
      <c r="G653" s="111"/>
      <c r="H653" s="111"/>
      <c r="I653" s="111"/>
      <c r="J653" s="111"/>
      <c r="K653" s="111"/>
      <c r="L653" s="111"/>
      <c r="M653" s="111"/>
      <c r="N653" s="111"/>
      <c r="O653" s="111"/>
      <c r="P653" s="111"/>
      <c r="Q653" s="111"/>
      <c r="R653" s="111"/>
      <c r="S653" s="111"/>
    </row>
    <row r="654" spans="1:19" ht="15.75" customHeight="1">
      <c r="A654" s="111"/>
      <c r="B654" s="111"/>
      <c r="C654" s="111"/>
      <c r="D654" s="111"/>
      <c r="E654" s="111"/>
      <c r="F654" s="111"/>
      <c r="G654" s="111"/>
      <c r="H654" s="111"/>
      <c r="I654" s="111"/>
      <c r="J654" s="111"/>
      <c r="K654" s="111"/>
      <c r="L654" s="111"/>
      <c r="M654" s="111"/>
      <c r="N654" s="111"/>
      <c r="O654" s="111"/>
      <c r="P654" s="111"/>
      <c r="Q654" s="111"/>
      <c r="R654" s="111"/>
      <c r="S654" s="111"/>
    </row>
    <row r="655" spans="1:19" ht="15.75" customHeight="1">
      <c r="A655" s="111"/>
      <c r="B655" s="111"/>
      <c r="C655" s="111"/>
      <c r="D655" s="111"/>
      <c r="E655" s="111"/>
      <c r="F655" s="111"/>
      <c r="G655" s="111"/>
      <c r="H655" s="111"/>
      <c r="I655" s="111"/>
      <c r="J655" s="111"/>
      <c r="K655" s="111"/>
      <c r="L655" s="111"/>
      <c r="M655" s="111"/>
      <c r="N655" s="111"/>
      <c r="O655" s="111"/>
      <c r="P655" s="111"/>
      <c r="Q655" s="111"/>
      <c r="R655" s="111"/>
      <c r="S655" s="111"/>
    </row>
    <row r="656" spans="1:19" ht="15.75" customHeight="1">
      <c r="A656" s="111"/>
      <c r="B656" s="111"/>
      <c r="C656" s="111"/>
      <c r="D656" s="111"/>
      <c r="E656" s="111"/>
      <c r="F656" s="111"/>
      <c r="G656" s="111"/>
      <c r="H656" s="111"/>
      <c r="I656" s="111"/>
      <c r="J656" s="111"/>
      <c r="K656" s="111"/>
      <c r="L656" s="111"/>
      <c r="M656" s="111"/>
      <c r="N656" s="111"/>
      <c r="O656" s="111"/>
      <c r="P656" s="111"/>
      <c r="Q656" s="111"/>
      <c r="R656" s="111"/>
      <c r="S656" s="111"/>
    </row>
    <row r="657" spans="1:19" ht="15.75" customHeight="1">
      <c r="A657" s="111"/>
      <c r="B657" s="111"/>
      <c r="C657" s="111"/>
      <c r="D657" s="111"/>
      <c r="E657" s="111"/>
      <c r="F657" s="111"/>
      <c r="G657" s="111"/>
      <c r="H657" s="111"/>
      <c r="I657" s="111"/>
      <c r="J657" s="111"/>
      <c r="K657" s="111"/>
      <c r="L657" s="111"/>
      <c r="M657" s="111"/>
      <c r="N657" s="111"/>
      <c r="O657" s="111"/>
      <c r="P657" s="111"/>
      <c r="Q657" s="111"/>
      <c r="R657" s="111"/>
      <c r="S657" s="111"/>
    </row>
    <row r="658" spans="1:19" ht="15.75" customHeight="1">
      <c r="A658" s="111"/>
      <c r="B658" s="111"/>
      <c r="C658" s="111"/>
      <c r="D658" s="111"/>
      <c r="E658" s="111"/>
      <c r="F658" s="111"/>
      <c r="G658" s="111"/>
      <c r="H658" s="111"/>
      <c r="I658" s="111"/>
      <c r="J658" s="111"/>
      <c r="K658" s="111"/>
      <c r="L658" s="111"/>
      <c r="M658" s="111"/>
      <c r="N658" s="111"/>
      <c r="O658" s="111"/>
      <c r="P658" s="111"/>
      <c r="Q658" s="111"/>
      <c r="R658" s="111"/>
      <c r="S658" s="111"/>
    </row>
    <row r="659" spans="1:19" ht="15.75" customHeight="1">
      <c r="A659" s="111"/>
      <c r="B659" s="111"/>
      <c r="C659" s="111"/>
      <c r="D659" s="111"/>
      <c r="E659" s="111"/>
      <c r="F659" s="111"/>
      <c r="G659" s="111"/>
      <c r="H659" s="111"/>
      <c r="I659" s="111"/>
      <c r="J659" s="111"/>
      <c r="K659" s="111"/>
      <c r="L659" s="111"/>
      <c r="M659" s="111"/>
      <c r="N659" s="111"/>
      <c r="O659" s="111"/>
      <c r="P659" s="111"/>
      <c r="Q659" s="111"/>
      <c r="R659" s="111"/>
      <c r="S659" s="111"/>
    </row>
    <row r="660" spans="1:19" ht="15.75" customHeight="1">
      <c r="A660" s="111"/>
      <c r="B660" s="111"/>
      <c r="C660" s="111"/>
      <c r="D660" s="111"/>
      <c r="E660" s="111"/>
      <c r="F660" s="111"/>
      <c r="G660" s="111"/>
      <c r="H660" s="111"/>
      <c r="I660" s="111"/>
      <c r="J660" s="111"/>
      <c r="K660" s="111"/>
      <c r="L660" s="111"/>
      <c r="M660" s="111"/>
      <c r="N660" s="111"/>
      <c r="O660" s="111"/>
      <c r="P660" s="111"/>
      <c r="Q660" s="111"/>
      <c r="R660" s="111"/>
      <c r="S660" s="111"/>
    </row>
    <row r="661" spans="1:19" ht="15.75" customHeight="1">
      <c r="A661" s="111"/>
      <c r="B661" s="111"/>
      <c r="C661" s="111"/>
      <c r="D661" s="111"/>
      <c r="E661" s="111"/>
      <c r="F661" s="111"/>
      <c r="G661" s="111"/>
      <c r="H661" s="111"/>
      <c r="I661" s="111"/>
      <c r="J661" s="111"/>
      <c r="K661" s="111"/>
      <c r="L661" s="111"/>
      <c r="M661" s="111"/>
      <c r="N661" s="111"/>
      <c r="O661" s="111"/>
      <c r="P661" s="111"/>
      <c r="Q661" s="111"/>
      <c r="R661" s="111"/>
      <c r="S661" s="111"/>
    </row>
    <row r="662" spans="1:19" ht="15.75" customHeight="1">
      <c r="A662" s="111"/>
      <c r="B662" s="111"/>
      <c r="C662" s="111"/>
      <c r="D662" s="111"/>
      <c r="E662" s="111"/>
      <c r="F662" s="111"/>
      <c r="G662" s="111"/>
      <c r="H662" s="111"/>
      <c r="I662" s="111"/>
      <c r="J662" s="111"/>
      <c r="K662" s="111"/>
      <c r="L662" s="111"/>
      <c r="M662" s="111"/>
      <c r="N662" s="111"/>
      <c r="O662" s="111"/>
      <c r="P662" s="111"/>
      <c r="Q662" s="111"/>
      <c r="R662" s="111"/>
      <c r="S662" s="111"/>
    </row>
    <row r="663" spans="1:19" ht="15.75" customHeight="1">
      <c r="A663" s="111"/>
      <c r="B663" s="111"/>
      <c r="C663" s="111"/>
      <c r="D663" s="111"/>
      <c r="E663" s="111"/>
      <c r="F663" s="111"/>
      <c r="G663" s="111"/>
      <c r="H663" s="111"/>
      <c r="I663" s="111"/>
      <c r="J663" s="111"/>
      <c r="K663" s="111"/>
      <c r="L663" s="111"/>
      <c r="M663" s="111"/>
      <c r="N663" s="111"/>
      <c r="O663" s="111"/>
      <c r="P663" s="111"/>
      <c r="Q663" s="111"/>
      <c r="R663" s="111"/>
      <c r="S663" s="111"/>
    </row>
    <row r="664" spans="1:19" ht="15.75" customHeight="1">
      <c r="A664" s="111"/>
      <c r="B664" s="111"/>
      <c r="C664" s="111"/>
      <c r="D664" s="111"/>
      <c r="E664" s="111"/>
      <c r="F664" s="111"/>
      <c r="G664" s="111"/>
      <c r="H664" s="111"/>
      <c r="I664" s="111"/>
      <c r="J664" s="111"/>
      <c r="K664" s="111"/>
      <c r="L664" s="111"/>
      <c r="M664" s="111"/>
      <c r="N664" s="111"/>
      <c r="O664" s="111"/>
      <c r="P664" s="111"/>
      <c r="Q664" s="111"/>
      <c r="R664" s="111"/>
      <c r="S664" s="111"/>
    </row>
    <row r="665" spans="1:19" ht="15.75" customHeight="1">
      <c r="A665" s="111"/>
      <c r="B665" s="111"/>
      <c r="C665" s="111"/>
      <c r="D665" s="111"/>
      <c r="E665" s="111"/>
      <c r="F665" s="111"/>
      <c r="G665" s="111"/>
      <c r="H665" s="111"/>
      <c r="I665" s="111"/>
      <c r="J665" s="111"/>
      <c r="K665" s="111"/>
      <c r="L665" s="111"/>
      <c r="M665" s="111"/>
      <c r="N665" s="111"/>
      <c r="O665" s="111"/>
      <c r="P665" s="111"/>
      <c r="Q665" s="111"/>
      <c r="R665" s="111"/>
      <c r="S665" s="111"/>
    </row>
    <row r="666" spans="1:19" ht="15.75" customHeight="1">
      <c r="A666" s="111"/>
      <c r="B666" s="111"/>
      <c r="C666" s="111"/>
      <c r="D666" s="111"/>
      <c r="E666" s="111"/>
      <c r="F666" s="111"/>
      <c r="G666" s="111"/>
      <c r="H666" s="111"/>
      <c r="I666" s="111"/>
      <c r="J666" s="111"/>
      <c r="K666" s="111"/>
      <c r="L666" s="111"/>
      <c r="M666" s="111"/>
      <c r="N666" s="111"/>
      <c r="O666" s="111"/>
      <c r="P666" s="111"/>
      <c r="Q666" s="111"/>
      <c r="R666" s="111"/>
      <c r="S666" s="111"/>
    </row>
    <row r="667" spans="1:19" ht="15.75" customHeight="1">
      <c r="A667" s="111"/>
      <c r="B667" s="111"/>
      <c r="C667" s="111"/>
      <c r="D667" s="111"/>
      <c r="E667" s="111"/>
      <c r="F667" s="111"/>
      <c r="G667" s="111"/>
      <c r="H667" s="111"/>
      <c r="I667" s="111"/>
      <c r="J667" s="111"/>
      <c r="K667" s="111"/>
      <c r="L667" s="111"/>
      <c r="M667" s="111"/>
      <c r="N667" s="111"/>
      <c r="O667" s="111"/>
      <c r="P667" s="111"/>
      <c r="Q667" s="111"/>
      <c r="R667" s="111"/>
      <c r="S667" s="111"/>
    </row>
    <row r="668" spans="1:19" ht="15.75" customHeight="1">
      <c r="A668" s="111"/>
      <c r="B668" s="111"/>
      <c r="C668" s="111"/>
      <c r="D668" s="111"/>
      <c r="E668" s="111"/>
      <c r="F668" s="111"/>
      <c r="G668" s="111"/>
      <c r="H668" s="111"/>
      <c r="I668" s="111"/>
      <c r="J668" s="111"/>
      <c r="K668" s="111"/>
      <c r="L668" s="111"/>
      <c r="M668" s="111"/>
      <c r="N668" s="111"/>
      <c r="O668" s="111"/>
      <c r="P668" s="111"/>
      <c r="Q668" s="111"/>
      <c r="R668" s="111"/>
      <c r="S668" s="111"/>
    </row>
    <row r="669" spans="1:19" ht="15.75" customHeight="1">
      <c r="A669" s="111"/>
      <c r="B669" s="111"/>
      <c r="C669" s="111"/>
      <c r="D669" s="111"/>
      <c r="E669" s="111"/>
      <c r="F669" s="111"/>
      <c r="G669" s="111"/>
      <c r="H669" s="111"/>
      <c r="I669" s="111"/>
      <c r="J669" s="111"/>
      <c r="K669" s="111"/>
      <c r="L669" s="111"/>
      <c r="M669" s="111"/>
      <c r="N669" s="111"/>
      <c r="O669" s="111"/>
      <c r="P669" s="111"/>
      <c r="Q669" s="111"/>
      <c r="R669" s="111"/>
      <c r="S669" s="111"/>
    </row>
    <row r="670" spans="1:19" ht="15.75" customHeight="1">
      <c r="A670" s="111"/>
      <c r="B670" s="111"/>
      <c r="C670" s="111"/>
      <c r="D670" s="111"/>
      <c r="E670" s="111"/>
      <c r="F670" s="111"/>
      <c r="G670" s="111"/>
      <c r="H670" s="111"/>
      <c r="I670" s="111"/>
      <c r="J670" s="111"/>
      <c r="K670" s="111"/>
      <c r="L670" s="111"/>
      <c r="M670" s="111"/>
      <c r="N670" s="111"/>
      <c r="O670" s="111"/>
      <c r="P670" s="111"/>
      <c r="Q670" s="111"/>
      <c r="R670" s="111"/>
      <c r="S670" s="111"/>
    </row>
    <row r="671" spans="1:19" ht="15.75" customHeight="1">
      <c r="A671" s="111"/>
      <c r="B671" s="111"/>
      <c r="C671" s="111"/>
      <c r="D671" s="111"/>
      <c r="E671" s="111"/>
      <c r="F671" s="111"/>
      <c r="G671" s="111"/>
      <c r="H671" s="111"/>
      <c r="I671" s="111"/>
      <c r="J671" s="111"/>
      <c r="K671" s="111"/>
      <c r="L671" s="111"/>
      <c r="M671" s="111"/>
      <c r="N671" s="111"/>
      <c r="O671" s="111"/>
      <c r="P671" s="111"/>
      <c r="Q671" s="111"/>
      <c r="R671" s="111"/>
      <c r="S671" s="111"/>
    </row>
    <row r="672" spans="1:19" ht="15.75" customHeight="1">
      <c r="A672" s="111"/>
      <c r="B672" s="111"/>
      <c r="C672" s="111"/>
      <c r="D672" s="111"/>
      <c r="E672" s="111"/>
      <c r="F672" s="111"/>
      <c r="G672" s="111"/>
      <c r="H672" s="111"/>
      <c r="I672" s="111"/>
      <c r="J672" s="111"/>
      <c r="K672" s="111"/>
      <c r="L672" s="111"/>
      <c r="M672" s="111"/>
      <c r="N672" s="111"/>
      <c r="O672" s="111"/>
      <c r="P672" s="111"/>
      <c r="Q672" s="111"/>
      <c r="R672" s="111"/>
      <c r="S672" s="111"/>
    </row>
    <row r="673" spans="1:19" ht="15.75" customHeight="1">
      <c r="A673" s="111"/>
      <c r="B673" s="111"/>
      <c r="C673" s="111"/>
      <c r="D673" s="111"/>
      <c r="E673" s="111"/>
      <c r="F673" s="111"/>
      <c r="G673" s="111"/>
      <c r="H673" s="111"/>
      <c r="I673" s="111"/>
      <c r="J673" s="111"/>
      <c r="K673" s="111"/>
      <c r="L673" s="111"/>
      <c r="M673" s="111"/>
      <c r="N673" s="111"/>
      <c r="O673" s="111"/>
      <c r="P673" s="111"/>
      <c r="Q673" s="111"/>
      <c r="R673" s="111"/>
      <c r="S673" s="111"/>
    </row>
    <row r="674" spans="1:19" ht="15.75" customHeight="1">
      <c r="A674" s="111"/>
      <c r="B674" s="111"/>
      <c r="C674" s="111"/>
      <c r="D674" s="111"/>
      <c r="E674" s="111"/>
      <c r="F674" s="111"/>
      <c r="G674" s="111"/>
      <c r="H674" s="111"/>
      <c r="I674" s="111"/>
      <c r="J674" s="111"/>
      <c r="K674" s="111"/>
      <c r="L674" s="111"/>
      <c r="M674" s="111"/>
      <c r="N674" s="111"/>
      <c r="O674" s="111"/>
      <c r="P674" s="111"/>
      <c r="Q674" s="111"/>
      <c r="R674" s="111"/>
      <c r="S674" s="111"/>
    </row>
    <row r="675" spans="1:19" ht="15.75" customHeight="1">
      <c r="A675" s="111"/>
      <c r="B675" s="111"/>
      <c r="C675" s="111"/>
      <c r="D675" s="111"/>
      <c r="E675" s="111"/>
      <c r="F675" s="111"/>
      <c r="G675" s="111"/>
      <c r="H675" s="111"/>
      <c r="I675" s="111"/>
      <c r="J675" s="111"/>
      <c r="K675" s="111"/>
      <c r="L675" s="111"/>
      <c r="M675" s="111"/>
      <c r="N675" s="111"/>
      <c r="O675" s="111"/>
      <c r="P675" s="111"/>
      <c r="Q675" s="111"/>
      <c r="R675" s="111"/>
      <c r="S675" s="111"/>
    </row>
    <row r="676" spans="1:19" ht="15.75" customHeight="1">
      <c r="A676" s="111"/>
      <c r="B676" s="111"/>
      <c r="C676" s="111"/>
      <c r="D676" s="111"/>
      <c r="E676" s="111"/>
      <c r="F676" s="111"/>
      <c r="G676" s="111"/>
      <c r="H676" s="111"/>
      <c r="I676" s="111"/>
      <c r="J676" s="111"/>
      <c r="K676" s="111"/>
      <c r="L676" s="111"/>
      <c r="M676" s="111"/>
      <c r="N676" s="111"/>
      <c r="O676" s="111"/>
      <c r="P676" s="111"/>
      <c r="Q676" s="111"/>
      <c r="R676" s="111"/>
      <c r="S676" s="111"/>
    </row>
    <row r="677" spans="1:19" ht="15.75" customHeight="1">
      <c r="A677" s="111"/>
      <c r="B677" s="111"/>
      <c r="C677" s="111"/>
      <c r="D677" s="111"/>
      <c r="E677" s="111"/>
      <c r="F677" s="111"/>
      <c r="G677" s="111"/>
      <c r="H677" s="111"/>
      <c r="I677" s="111"/>
      <c r="J677" s="111"/>
      <c r="K677" s="111"/>
      <c r="L677" s="111"/>
      <c r="M677" s="111"/>
      <c r="N677" s="111"/>
      <c r="O677" s="111"/>
      <c r="P677" s="111"/>
      <c r="Q677" s="111"/>
      <c r="R677" s="111"/>
      <c r="S677" s="111"/>
    </row>
    <row r="678" spans="1:19" ht="15.75" customHeight="1">
      <c r="A678" s="111"/>
      <c r="B678" s="111"/>
      <c r="C678" s="111"/>
      <c r="D678" s="111"/>
      <c r="E678" s="111"/>
      <c r="F678" s="111"/>
      <c r="G678" s="111"/>
      <c r="H678" s="111"/>
      <c r="I678" s="111"/>
      <c r="J678" s="111"/>
      <c r="K678" s="111"/>
      <c r="L678" s="111"/>
      <c r="M678" s="111"/>
      <c r="N678" s="111"/>
      <c r="O678" s="111"/>
      <c r="P678" s="111"/>
      <c r="Q678" s="111"/>
      <c r="R678" s="111"/>
      <c r="S678" s="111"/>
    </row>
    <row r="679" spans="1:19" ht="15.75" customHeight="1">
      <c r="A679" s="111"/>
      <c r="B679" s="111"/>
      <c r="C679" s="111"/>
      <c r="D679" s="111"/>
      <c r="E679" s="111"/>
      <c r="F679" s="111"/>
      <c r="G679" s="111"/>
      <c r="H679" s="111"/>
      <c r="I679" s="111"/>
      <c r="J679" s="111"/>
      <c r="K679" s="111"/>
      <c r="L679" s="111"/>
      <c r="M679" s="111"/>
      <c r="N679" s="111"/>
      <c r="O679" s="111"/>
      <c r="P679" s="111"/>
      <c r="Q679" s="111"/>
      <c r="R679" s="111"/>
      <c r="S679" s="111"/>
    </row>
    <row r="680" spans="1:19" ht="15.75" customHeight="1">
      <c r="A680" s="111"/>
      <c r="B680" s="111"/>
      <c r="C680" s="111"/>
      <c r="D680" s="111"/>
      <c r="E680" s="111"/>
      <c r="F680" s="111"/>
      <c r="G680" s="111"/>
      <c r="H680" s="111"/>
      <c r="I680" s="111"/>
      <c r="J680" s="111"/>
      <c r="K680" s="111"/>
      <c r="L680" s="111"/>
      <c r="M680" s="111"/>
      <c r="N680" s="111"/>
      <c r="O680" s="111"/>
      <c r="P680" s="111"/>
      <c r="Q680" s="111"/>
      <c r="R680" s="111"/>
      <c r="S680" s="111"/>
    </row>
    <row r="681" spans="1:19" ht="15.75" customHeight="1">
      <c r="A681" s="111"/>
      <c r="B681" s="111"/>
      <c r="C681" s="111"/>
      <c r="D681" s="111"/>
      <c r="E681" s="111"/>
      <c r="F681" s="111"/>
      <c r="G681" s="111"/>
      <c r="H681" s="111"/>
      <c r="I681" s="111"/>
      <c r="J681" s="111"/>
      <c r="K681" s="111"/>
      <c r="L681" s="111"/>
      <c r="M681" s="111"/>
      <c r="N681" s="111"/>
      <c r="O681" s="111"/>
      <c r="P681" s="111"/>
      <c r="Q681" s="111"/>
      <c r="R681" s="111"/>
      <c r="S681" s="111"/>
    </row>
    <row r="682" spans="1:19" ht="15.75" customHeight="1">
      <c r="A682" s="111"/>
      <c r="B682" s="111"/>
      <c r="C682" s="111"/>
      <c r="D682" s="111"/>
      <c r="E682" s="111"/>
      <c r="F682" s="111"/>
      <c r="G682" s="111"/>
      <c r="H682" s="111"/>
      <c r="I682" s="111"/>
      <c r="J682" s="111"/>
      <c r="K682" s="111"/>
      <c r="L682" s="111"/>
      <c r="M682" s="111"/>
      <c r="N682" s="111"/>
      <c r="O682" s="111"/>
      <c r="P682" s="111"/>
      <c r="Q682" s="111"/>
      <c r="R682" s="111"/>
      <c r="S682" s="111"/>
    </row>
    <row r="683" spans="1:19" ht="15.75" customHeight="1">
      <c r="A683" s="111"/>
      <c r="B683" s="111"/>
      <c r="C683" s="111"/>
      <c r="D683" s="111"/>
      <c r="E683" s="111"/>
      <c r="F683" s="111"/>
      <c r="G683" s="111"/>
      <c r="H683" s="111"/>
      <c r="I683" s="111"/>
      <c r="J683" s="111"/>
      <c r="K683" s="111"/>
      <c r="L683" s="111"/>
      <c r="M683" s="111"/>
      <c r="N683" s="111"/>
      <c r="O683" s="111"/>
      <c r="P683" s="111"/>
      <c r="Q683" s="111"/>
      <c r="R683" s="111"/>
      <c r="S683" s="111"/>
    </row>
    <row r="684" spans="1:19" ht="15.75" customHeight="1">
      <c r="A684" s="111"/>
      <c r="B684" s="111"/>
      <c r="C684" s="111"/>
      <c r="D684" s="111"/>
      <c r="E684" s="111"/>
      <c r="F684" s="111"/>
      <c r="G684" s="111"/>
      <c r="H684" s="111"/>
      <c r="I684" s="111"/>
      <c r="J684" s="111"/>
      <c r="K684" s="111"/>
      <c r="L684" s="111"/>
      <c r="M684" s="111"/>
      <c r="N684" s="111"/>
      <c r="O684" s="111"/>
      <c r="P684" s="111"/>
      <c r="Q684" s="111"/>
      <c r="R684" s="111"/>
      <c r="S684" s="111"/>
    </row>
    <row r="685" spans="1:19" ht="15.75" customHeight="1">
      <c r="A685" s="111"/>
      <c r="B685" s="111"/>
      <c r="C685" s="111"/>
      <c r="D685" s="111"/>
      <c r="E685" s="111"/>
      <c r="F685" s="111"/>
      <c r="G685" s="111"/>
      <c r="H685" s="111"/>
      <c r="I685" s="111"/>
      <c r="J685" s="111"/>
      <c r="K685" s="111"/>
      <c r="L685" s="111"/>
      <c r="M685" s="111"/>
      <c r="N685" s="111"/>
      <c r="O685" s="111"/>
      <c r="P685" s="111"/>
      <c r="Q685" s="111"/>
      <c r="R685" s="111"/>
      <c r="S685" s="111"/>
    </row>
    <row r="686" spans="1:19" ht="15.75" customHeight="1">
      <c r="A686" s="111"/>
      <c r="B686" s="111"/>
      <c r="C686" s="111"/>
      <c r="D686" s="111"/>
      <c r="E686" s="111"/>
      <c r="F686" s="111"/>
      <c r="G686" s="111"/>
      <c r="H686" s="111"/>
      <c r="I686" s="111"/>
      <c r="J686" s="111"/>
      <c r="K686" s="111"/>
      <c r="L686" s="111"/>
      <c r="M686" s="111"/>
      <c r="N686" s="111"/>
      <c r="O686" s="111"/>
      <c r="P686" s="111"/>
      <c r="Q686" s="111"/>
      <c r="R686" s="111"/>
      <c r="S686" s="111"/>
    </row>
    <row r="687" spans="1:19" ht="15.75" customHeight="1">
      <c r="A687" s="111"/>
      <c r="B687" s="111"/>
      <c r="C687" s="111"/>
      <c r="D687" s="111"/>
      <c r="E687" s="111"/>
      <c r="F687" s="111"/>
      <c r="G687" s="111"/>
      <c r="H687" s="111"/>
      <c r="I687" s="111"/>
      <c r="J687" s="111"/>
      <c r="K687" s="111"/>
      <c r="L687" s="111"/>
      <c r="M687" s="111"/>
      <c r="N687" s="111"/>
      <c r="O687" s="111"/>
      <c r="P687" s="111"/>
      <c r="Q687" s="111"/>
      <c r="R687" s="111"/>
      <c r="S687" s="111"/>
    </row>
    <row r="688" spans="1:19" ht="15.75" customHeight="1">
      <c r="A688" s="111"/>
      <c r="B688" s="111"/>
      <c r="C688" s="111"/>
      <c r="D688" s="111"/>
      <c r="E688" s="111"/>
      <c r="F688" s="111"/>
      <c r="G688" s="111"/>
      <c r="H688" s="111"/>
      <c r="I688" s="111"/>
      <c r="J688" s="111"/>
      <c r="K688" s="111"/>
      <c r="L688" s="111"/>
      <c r="M688" s="111"/>
      <c r="N688" s="111"/>
      <c r="O688" s="111"/>
      <c r="P688" s="111"/>
      <c r="Q688" s="111"/>
      <c r="R688" s="111"/>
      <c r="S688" s="111"/>
    </row>
    <row r="689" spans="1:19" ht="15.75" customHeight="1">
      <c r="A689" s="111"/>
      <c r="B689" s="111"/>
      <c r="C689" s="111"/>
      <c r="D689" s="111"/>
      <c r="E689" s="111"/>
      <c r="F689" s="111"/>
      <c r="G689" s="111"/>
      <c r="H689" s="111"/>
      <c r="I689" s="111"/>
      <c r="J689" s="111"/>
      <c r="K689" s="111"/>
      <c r="L689" s="111"/>
      <c r="M689" s="111"/>
      <c r="N689" s="111"/>
      <c r="O689" s="111"/>
      <c r="P689" s="111"/>
      <c r="Q689" s="111"/>
      <c r="R689" s="111"/>
      <c r="S689" s="111"/>
    </row>
    <row r="690" spans="1:19" ht="15.75" customHeight="1">
      <c r="A690" s="111"/>
      <c r="B690" s="111"/>
      <c r="C690" s="111"/>
      <c r="D690" s="111"/>
      <c r="E690" s="111"/>
      <c r="F690" s="111"/>
      <c r="G690" s="111"/>
      <c r="H690" s="111"/>
      <c r="I690" s="111"/>
      <c r="J690" s="111"/>
      <c r="K690" s="111"/>
      <c r="L690" s="111"/>
      <c r="M690" s="111"/>
      <c r="N690" s="111"/>
      <c r="O690" s="111"/>
      <c r="P690" s="111"/>
      <c r="Q690" s="111"/>
      <c r="R690" s="111"/>
      <c r="S690" s="111"/>
    </row>
    <row r="691" spans="1:19" ht="15.75" customHeight="1">
      <c r="A691" s="111"/>
      <c r="B691" s="111"/>
      <c r="C691" s="111"/>
      <c r="D691" s="111"/>
      <c r="E691" s="111"/>
      <c r="F691" s="111"/>
      <c r="G691" s="111"/>
      <c r="H691" s="111"/>
      <c r="I691" s="111"/>
      <c r="J691" s="111"/>
      <c r="K691" s="111"/>
      <c r="L691" s="111"/>
      <c r="M691" s="111"/>
      <c r="N691" s="111"/>
      <c r="O691" s="111"/>
      <c r="P691" s="111"/>
      <c r="Q691" s="111"/>
      <c r="R691" s="111"/>
      <c r="S691" s="111"/>
    </row>
    <row r="692" spans="1:19" ht="15.75" customHeight="1">
      <c r="A692" s="111"/>
      <c r="B692" s="111"/>
      <c r="C692" s="111"/>
      <c r="D692" s="111"/>
      <c r="E692" s="111"/>
      <c r="F692" s="111"/>
      <c r="G692" s="111"/>
      <c r="H692" s="111"/>
      <c r="I692" s="111"/>
      <c r="J692" s="111"/>
      <c r="K692" s="111"/>
      <c r="L692" s="111"/>
      <c r="M692" s="111"/>
      <c r="N692" s="111"/>
      <c r="O692" s="111"/>
      <c r="P692" s="111"/>
      <c r="Q692" s="111"/>
      <c r="R692" s="111"/>
      <c r="S692" s="111"/>
    </row>
    <row r="693" spans="1:19" ht="15.75" customHeight="1">
      <c r="A693" s="111"/>
      <c r="B693" s="111"/>
      <c r="C693" s="111"/>
      <c r="D693" s="111"/>
      <c r="E693" s="111"/>
      <c r="F693" s="111"/>
      <c r="G693" s="111"/>
      <c r="H693" s="111"/>
      <c r="I693" s="111"/>
      <c r="J693" s="111"/>
      <c r="K693" s="111"/>
      <c r="L693" s="111"/>
      <c r="M693" s="111"/>
      <c r="N693" s="111"/>
      <c r="O693" s="111"/>
      <c r="P693" s="111"/>
      <c r="Q693" s="111"/>
      <c r="R693" s="111"/>
      <c r="S693" s="111"/>
    </row>
    <row r="694" spans="1:19" ht="15.75" customHeight="1">
      <c r="A694" s="111"/>
      <c r="B694" s="111"/>
      <c r="C694" s="111"/>
      <c r="D694" s="111"/>
      <c r="E694" s="111"/>
      <c r="F694" s="111"/>
      <c r="G694" s="111"/>
      <c r="H694" s="111"/>
      <c r="I694" s="111"/>
      <c r="J694" s="111"/>
      <c r="K694" s="111"/>
      <c r="L694" s="111"/>
      <c r="M694" s="111"/>
      <c r="N694" s="111"/>
      <c r="O694" s="111"/>
      <c r="P694" s="111"/>
      <c r="Q694" s="111"/>
      <c r="R694" s="111"/>
      <c r="S694" s="111"/>
    </row>
    <row r="695" spans="1:19" ht="15.75" customHeight="1">
      <c r="A695" s="111"/>
      <c r="B695" s="111"/>
      <c r="C695" s="111"/>
      <c r="D695" s="111"/>
      <c r="E695" s="111"/>
      <c r="F695" s="111"/>
      <c r="G695" s="111"/>
      <c r="H695" s="111"/>
      <c r="I695" s="111"/>
      <c r="J695" s="111"/>
      <c r="K695" s="111"/>
      <c r="L695" s="111"/>
      <c r="M695" s="111"/>
      <c r="N695" s="111"/>
      <c r="O695" s="111"/>
      <c r="P695" s="111"/>
      <c r="Q695" s="111"/>
      <c r="R695" s="111"/>
      <c r="S695" s="111"/>
    </row>
    <row r="696" spans="1:19" ht="15.75" customHeight="1">
      <c r="A696" s="111"/>
      <c r="B696" s="111"/>
      <c r="C696" s="111"/>
      <c r="D696" s="111"/>
      <c r="E696" s="111"/>
      <c r="F696" s="111"/>
      <c r="G696" s="111"/>
      <c r="H696" s="111"/>
      <c r="I696" s="111"/>
      <c r="J696" s="111"/>
      <c r="K696" s="111"/>
      <c r="L696" s="111"/>
      <c r="M696" s="111"/>
      <c r="N696" s="111"/>
      <c r="O696" s="111"/>
      <c r="P696" s="111"/>
      <c r="Q696" s="111"/>
      <c r="R696" s="111"/>
      <c r="S696" s="111"/>
    </row>
    <row r="697" spans="1:19" ht="15.75" customHeight="1">
      <c r="A697" s="111"/>
      <c r="B697" s="111"/>
      <c r="C697" s="111"/>
      <c r="D697" s="111"/>
      <c r="E697" s="111"/>
      <c r="F697" s="111"/>
      <c r="G697" s="111"/>
      <c r="H697" s="111"/>
      <c r="I697" s="111"/>
      <c r="J697" s="111"/>
      <c r="K697" s="111"/>
      <c r="L697" s="111"/>
      <c r="M697" s="111"/>
      <c r="N697" s="111"/>
      <c r="O697" s="111"/>
      <c r="P697" s="111"/>
      <c r="Q697" s="111"/>
      <c r="R697" s="111"/>
      <c r="S697" s="111"/>
    </row>
    <row r="698" spans="1:19" ht="15.75" customHeight="1">
      <c r="A698" s="111"/>
      <c r="B698" s="111"/>
      <c r="C698" s="111"/>
      <c r="D698" s="111"/>
      <c r="E698" s="111"/>
      <c r="F698" s="111"/>
      <c r="G698" s="111"/>
      <c r="H698" s="111"/>
      <c r="I698" s="111"/>
      <c r="J698" s="111"/>
      <c r="K698" s="111"/>
      <c r="L698" s="111"/>
      <c r="M698" s="111"/>
      <c r="N698" s="111"/>
      <c r="O698" s="111"/>
      <c r="P698" s="111"/>
      <c r="Q698" s="111"/>
      <c r="R698" s="111"/>
      <c r="S698" s="111"/>
    </row>
    <row r="699" spans="1:19" ht="15.75" customHeight="1">
      <c r="A699" s="111"/>
      <c r="B699" s="111"/>
      <c r="C699" s="111"/>
      <c r="D699" s="111"/>
      <c r="E699" s="111"/>
      <c r="F699" s="111"/>
      <c r="G699" s="111"/>
      <c r="H699" s="111"/>
      <c r="I699" s="111"/>
      <c r="J699" s="111"/>
      <c r="K699" s="111"/>
      <c r="L699" s="111"/>
      <c r="M699" s="111"/>
      <c r="N699" s="111"/>
      <c r="O699" s="111"/>
      <c r="P699" s="111"/>
      <c r="Q699" s="111"/>
      <c r="R699" s="111"/>
      <c r="S699" s="111"/>
    </row>
    <row r="700" spans="1:19" ht="15.75" customHeight="1">
      <c r="A700" s="111"/>
      <c r="B700" s="111"/>
      <c r="C700" s="111"/>
      <c r="D700" s="111"/>
      <c r="E700" s="111"/>
      <c r="F700" s="111"/>
      <c r="G700" s="111"/>
      <c r="H700" s="111"/>
      <c r="I700" s="111"/>
      <c r="J700" s="111"/>
      <c r="K700" s="111"/>
      <c r="L700" s="111"/>
      <c r="M700" s="111"/>
      <c r="N700" s="111"/>
      <c r="O700" s="111"/>
      <c r="P700" s="111"/>
      <c r="Q700" s="111"/>
      <c r="R700" s="111"/>
      <c r="S700" s="111"/>
    </row>
    <row r="701" spans="1:19" ht="15.75" customHeight="1">
      <c r="A701" s="111"/>
      <c r="B701" s="111"/>
      <c r="C701" s="111"/>
      <c r="D701" s="111"/>
      <c r="E701" s="111"/>
      <c r="F701" s="111"/>
      <c r="G701" s="111"/>
      <c r="H701" s="111"/>
      <c r="I701" s="111"/>
      <c r="J701" s="111"/>
      <c r="K701" s="111"/>
      <c r="L701" s="111"/>
      <c r="M701" s="111"/>
      <c r="N701" s="111"/>
      <c r="O701" s="111"/>
      <c r="P701" s="111"/>
      <c r="Q701" s="111"/>
      <c r="R701" s="111"/>
      <c r="S701" s="111"/>
    </row>
    <row r="702" spans="1:19" ht="15.75" customHeight="1">
      <c r="A702" s="111"/>
      <c r="B702" s="111"/>
      <c r="C702" s="111"/>
      <c r="D702" s="111"/>
      <c r="E702" s="111"/>
      <c r="F702" s="111"/>
      <c r="G702" s="111"/>
      <c r="H702" s="111"/>
      <c r="I702" s="111"/>
      <c r="J702" s="111"/>
      <c r="K702" s="111"/>
      <c r="L702" s="111"/>
      <c r="M702" s="111"/>
      <c r="N702" s="111"/>
      <c r="O702" s="111"/>
      <c r="P702" s="111"/>
      <c r="Q702" s="111"/>
      <c r="R702" s="111"/>
      <c r="S702" s="111"/>
    </row>
    <row r="703" spans="1:19" ht="15.75" customHeight="1">
      <c r="A703" s="111"/>
      <c r="B703" s="111"/>
      <c r="C703" s="111"/>
      <c r="D703" s="111"/>
      <c r="E703" s="111"/>
      <c r="F703" s="111"/>
      <c r="G703" s="111"/>
      <c r="H703" s="111"/>
      <c r="I703" s="111"/>
      <c r="J703" s="111"/>
      <c r="K703" s="111"/>
      <c r="L703" s="111"/>
      <c r="M703" s="111"/>
      <c r="N703" s="111"/>
      <c r="O703" s="111"/>
      <c r="P703" s="111"/>
      <c r="Q703" s="111"/>
      <c r="R703" s="111"/>
      <c r="S703" s="111"/>
    </row>
    <row r="704" spans="1:19" ht="15.75" customHeight="1">
      <c r="A704" s="111"/>
      <c r="B704" s="111"/>
      <c r="C704" s="111"/>
      <c r="D704" s="111"/>
      <c r="E704" s="111"/>
      <c r="F704" s="111"/>
      <c r="G704" s="111"/>
      <c r="H704" s="111"/>
      <c r="I704" s="111"/>
      <c r="J704" s="111"/>
      <c r="K704" s="111"/>
      <c r="L704" s="111"/>
      <c r="M704" s="111"/>
      <c r="N704" s="111"/>
      <c r="O704" s="111"/>
      <c r="P704" s="111"/>
      <c r="Q704" s="111"/>
      <c r="R704" s="111"/>
      <c r="S704" s="111"/>
    </row>
    <row r="705" spans="1:19" ht="15.75" customHeight="1">
      <c r="A705" s="111"/>
      <c r="B705" s="111"/>
      <c r="C705" s="111"/>
      <c r="D705" s="111"/>
      <c r="E705" s="111"/>
      <c r="F705" s="111"/>
      <c r="G705" s="111"/>
      <c r="H705" s="111"/>
      <c r="I705" s="111"/>
      <c r="J705" s="111"/>
      <c r="K705" s="111"/>
      <c r="L705" s="111"/>
      <c r="M705" s="111"/>
      <c r="N705" s="111"/>
      <c r="O705" s="111"/>
      <c r="P705" s="111"/>
      <c r="Q705" s="111"/>
      <c r="R705" s="111"/>
      <c r="S705" s="111"/>
    </row>
    <row r="706" spans="1:19" ht="15.75" customHeight="1">
      <c r="A706" s="111"/>
      <c r="B706" s="111"/>
      <c r="C706" s="111"/>
      <c r="D706" s="111"/>
      <c r="E706" s="111"/>
      <c r="F706" s="111"/>
      <c r="G706" s="111"/>
      <c r="H706" s="111"/>
      <c r="I706" s="111"/>
      <c r="J706" s="111"/>
      <c r="K706" s="111"/>
      <c r="L706" s="111"/>
      <c r="M706" s="111"/>
      <c r="N706" s="111"/>
      <c r="O706" s="111"/>
      <c r="P706" s="111"/>
      <c r="Q706" s="111"/>
      <c r="R706" s="111"/>
      <c r="S706" s="111"/>
    </row>
    <row r="707" spans="1:19" ht="15.75" customHeight="1">
      <c r="A707" s="111"/>
      <c r="B707" s="111"/>
      <c r="C707" s="111"/>
      <c r="D707" s="111"/>
      <c r="E707" s="111"/>
      <c r="F707" s="111"/>
      <c r="G707" s="111"/>
      <c r="H707" s="111"/>
      <c r="I707" s="111"/>
      <c r="J707" s="111"/>
      <c r="K707" s="111"/>
      <c r="L707" s="111"/>
      <c r="M707" s="111"/>
      <c r="N707" s="111"/>
      <c r="O707" s="111"/>
      <c r="P707" s="111"/>
      <c r="Q707" s="111"/>
      <c r="R707" s="111"/>
      <c r="S707" s="111"/>
    </row>
    <row r="708" spans="1:19" ht="15.75" customHeight="1">
      <c r="A708" s="111"/>
      <c r="B708" s="111"/>
      <c r="C708" s="111"/>
      <c r="D708" s="111"/>
      <c r="E708" s="111"/>
      <c r="F708" s="111"/>
      <c r="G708" s="111"/>
      <c r="H708" s="111"/>
      <c r="I708" s="111"/>
      <c r="J708" s="111"/>
      <c r="K708" s="111"/>
      <c r="L708" s="111"/>
      <c r="M708" s="111"/>
      <c r="N708" s="111"/>
      <c r="O708" s="111"/>
      <c r="P708" s="111"/>
      <c r="Q708" s="111"/>
      <c r="R708" s="111"/>
      <c r="S708" s="111"/>
    </row>
    <row r="709" spans="1:19" ht="15.75" customHeight="1">
      <c r="A709" s="111"/>
      <c r="B709" s="111"/>
      <c r="C709" s="111"/>
      <c r="D709" s="111"/>
      <c r="E709" s="111"/>
      <c r="F709" s="111"/>
      <c r="G709" s="111"/>
      <c r="H709" s="111"/>
      <c r="I709" s="111"/>
      <c r="J709" s="111"/>
      <c r="K709" s="111"/>
      <c r="L709" s="111"/>
      <c r="M709" s="111"/>
      <c r="N709" s="111"/>
      <c r="O709" s="111"/>
      <c r="P709" s="111"/>
      <c r="Q709" s="111"/>
      <c r="R709" s="111"/>
      <c r="S709" s="111"/>
    </row>
    <row r="710" spans="1:19" ht="15.75" customHeight="1">
      <c r="A710" s="111"/>
      <c r="B710" s="111"/>
      <c r="C710" s="111"/>
      <c r="D710" s="111"/>
      <c r="E710" s="111"/>
      <c r="F710" s="111"/>
      <c r="G710" s="111"/>
      <c r="H710" s="111"/>
      <c r="I710" s="111"/>
      <c r="J710" s="111"/>
      <c r="K710" s="111"/>
      <c r="L710" s="111"/>
      <c r="M710" s="111"/>
      <c r="N710" s="111"/>
      <c r="O710" s="111"/>
      <c r="P710" s="111"/>
      <c r="Q710" s="111"/>
      <c r="R710" s="111"/>
      <c r="S710" s="111"/>
    </row>
    <row r="711" spans="1:19" ht="15.75" customHeight="1">
      <c r="A711" s="111"/>
      <c r="B711" s="111"/>
      <c r="C711" s="111"/>
      <c r="D711" s="111"/>
      <c r="E711" s="111"/>
      <c r="F711" s="111"/>
      <c r="G711" s="111"/>
      <c r="H711" s="111"/>
      <c r="I711" s="111"/>
      <c r="J711" s="111"/>
      <c r="K711" s="111"/>
      <c r="L711" s="111"/>
      <c r="M711" s="111"/>
      <c r="N711" s="111"/>
      <c r="O711" s="111"/>
      <c r="P711" s="111"/>
      <c r="Q711" s="111"/>
      <c r="R711" s="111"/>
      <c r="S711" s="111"/>
    </row>
    <row r="712" spans="1:19" ht="15.75" customHeight="1">
      <c r="A712" s="111"/>
      <c r="B712" s="111"/>
      <c r="C712" s="111"/>
      <c r="D712" s="111"/>
      <c r="E712" s="111"/>
      <c r="F712" s="111"/>
      <c r="G712" s="111"/>
      <c r="H712" s="111"/>
      <c r="I712" s="111"/>
      <c r="J712" s="111"/>
      <c r="K712" s="111"/>
      <c r="L712" s="111"/>
      <c r="M712" s="111"/>
      <c r="N712" s="111"/>
      <c r="O712" s="111"/>
      <c r="P712" s="111"/>
      <c r="Q712" s="111"/>
      <c r="R712" s="111"/>
      <c r="S712" s="111"/>
    </row>
    <row r="713" spans="1:19" ht="15.75" customHeight="1">
      <c r="A713" s="111"/>
      <c r="B713" s="111"/>
      <c r="C713" s="111"/>
      <c r="D713" s="111"/>
      <c r="E713" s="111"/>
      <c r="F713" s="111"/>
      <c r="G713" s="111"/>
      <c r="H713" s="111"/>
      <c r="I713" s="111"/>
      <c r="J713" s="111"/>
      <c r="K713" s="111"/>
      <c r="L713" s="111"/>
      <c r="M713" s="111"/>
      <c r="N713" s="111"/>
      <c r="O713" s="111"/>
      <c r="P713" s="111"/>
      <c r="Q713" s="111"/>
      <c r="R713" s="111"/>
      <c r="S713" s="111"/>
    </row>
    <row r="714" spans="1:19" ht="15.75" customHeight="1">
      <c r="A714" s="111"/>
      <c r="B714" s="111"/>
      <c r="C714" s="111"/>
      <c r="D714" s="111"/>
      <c r="E714" s="111"/>
      <c r="F714" s="111"/>
      <c r="G714" s="111"/>
      <c r="H714" s="111"/>
      <c r="I714" s="111"/>
      <c r="J714" s="111"/>
      <c r="K714" s="111"/>
      <c r="L714" s="111"/>
      <c r="M714" s="111"/>
      <c r="N714" s="111"/>
      <c r="O714" s="111"/>
      <c r="P714" s="111"/>
      <c r="Q714" s="111"/>
      <c r="R714" s="111"/>
      <c r="S714" s="111"/>
    </row>
    <row r="715" spans="1:19" ht="15.75" customHeight="1">
      <c r="A715" s="111"/>
      <c r="B715" s="111"/>
      <c r="C715" s="111"/>
      <c r="D715" s="111"/>
      <c r="E715" s="111"/>
      <c r="F715" s="111"/>
      <c r="G715" s="111"/>
      <c r="H715" s="111"/>
      <c r="I715" s="111"/>
      <c r="J715" s="111"/>
      <c r="K715" s="111"/>
      <c r="L715" s="111"/>
      <c r="M715" s="111"/>
      <c r="N715" s="111"/>
      <c r="O715" s="111"/>
      <c r="P715" s="111"/>
      <c r="Q715" s="111"/>
      <c r="R715" s="111"/>
      <c r="S715" s="111"/>
    </row>
    <row r="716" spans="1:19" ht="15.75" customHeight="1">
      <c r="A716" s="111"/>
      <c r="B716" s="111"/>
      <c r="C716" s="111"/>
      <c r="D716" s="111"/>
      <c r="E716" s="111"/>
      <c r="F716" s="111"/>
      <c r="G716" s="111"/>
      <c r="H716" s="111"/>
      <c r="I716" s="111"/>
      <c r="J716" s="111"/>
      <c r="K716" s="111"/>
      <c r="L716" s="111"/>
      <c r="M716" s="111"/>
      <c r="N716" s="111"/>
      <c r="O716" s="111"/>
      <c r="P716" s="111"/>
      <c r="Q716" s="111"/>
      <c r="R716" s="111"/>
      <c r="S716" s="111"/>
    </row>
    <row r="717" spans="1:19" ht="15.75" customHeight="1">
      <c r="A717" s="111"/>
      <c r="B717" s="111"/>
      <c r="C717" s="111"/>
      <c r="D717" s="111"/>
      <c r="E717" s="111"/>
      <c r="F717" s="111"/>
      <c r="G717" s="111"/>
      <c r="H717" s="111"/>
      <c r="I717" s="111"/>
      <c r="J717" s="111"/>
      <c r="K717" s="111"/>
      <c r="L717" s="111"/>
      <c r="M717" s="111"/>
      <c r="N717" s="111"/>
      <c r="O717" s="111"/>
      <c r="P717" s="111"/>
      <c r="Q717" s="111"/>
      <c r="R717" s="111"/>
      <c r="S717" s="111"/>
    </row>
    <row r="718" spans="1:19" ht="15.75" customHeight="1">
      <c r="A718" s="111"/>
      <c r="B718" s="111"/>
      <c r="C718" s="111"/>
      <c r="D718" s="111"/>
      <c r="E718" s="111"/>
      <c r="F718" s="111"/>
      <c r="G718" s="111"/>
      <c r="H718" s="111"/>
      <c r="I718" s="111"/>
      <c r="J718" s="111"/>
      <c r="K718" s="111"/>
      <c r="L718" s="111"/>
      <c r="M718" s="111"/>
      <c r="N718" s="111"/>
      <c r="O718" s="111"/>
      <c r="P718" s="111"/>
      <c r="Q718" s="111"/>
      <c r="R718" s="111"/>
      <c r="S718" s="111"/>
    </row>
    <row r="719" spans="1:19" ht="15.75" customHeight="1">
      <c r="A719" s="111"/>
      <c r="B719" s="111"/>
      <c r="C719" s="111"/>
      <c r="D719" s="111"/>
      <c r="E719" s="111"/>
      <c r="F719" s="111"/>
      <c r="G719" s="111"/>
      <c r="H719" s="111"/>
      <c r="I719" s="111"/>
      <c r="J719" s="111"/>
      <c r="K719" s="111"/>
      <c r="L719" s="111"/>
      <c r="M719" s="111"/>
      <c r="N719" s="111"/>
      <c r="O719" s="111"/>
      <c r="P719" s="111"/>
      <c r="Q719" s="111"/>
      <c r="R719" s="111"/>
      <c r="S719" s="111"/>
    </row>
    <row r="720" spans="1:19" ht="15.75" customHeight="1">
      <c r="A720" s="111"/>
      <c r="B720" s="111"/>
      <c r="C720" s="111"/>
      <c r="D720" s="111"/>
      <c r="E720" s="111"/>
      <c r="F720" s="111"/>
      <c r="G720" s="111"/>
      <c r="H720" s="111"/>
      <c r="I720" s="111"/>
      <c r="J720" s="111"/>
      <c r="K720" s="111"/>
      <c r="L720" s="111"/>
      <c r="M720" s="111"/>
      <c r="N720" s="111"/>
      <c r="O720" s="111"/>
      <c r="P720" s="111"/>
      <c r="Q720" s="111"/>
      <c r="R720" s="111"/>
      <c r="S720" s="111"/>
    </row>
    <row r="721" spans="1:19" ht="15.75" customHeight="1">
      <c r="A721" s="111"/>
      <c r="B721" s="111"/>
      <c r="C721" s="111"/>
      <c r="D721" s="111"/>
      <c r="E721" s="111"/>
      <c r="F721" s="111"/>
      <c r="G721" s="111"/>
      <c r="H721" s="111"/>
      <c r="I721" s="111"/>
      <c r="J721" s="111"/>
      <c r="K721" s="111"/>
      <c r="L721" s="111"/>
      <c r="M721" s="111"/>
      <c r="N721" s="111"/>
      <c r="O721" s="111"/>
      <c r="P721" s="111"/>
      <c r="Q721" s="111"/>
      <c r="R721" s="111"/>
      <c r="S721" s="111"/>
    </row>
    <row r="722" spans="1:19" ht="15.75" customHeight="1">
      <c r="A722" s="111"/>
      <c r="B722" s="111"/>
      <c r="C722" s="111"/>
      <c r="D722" s="111"/>
      <c r="E722" s="111"/>
      <c r="F722" s="111"/>
      <c r="G722" s="111"/>
      <c r="H722" s="111"/>
      <c r="I722" s="111"/>
      <c r="J722" s="111"/>
      <c r="K722" s="111"/>
      <c r="L722" s="111"/>
      <c r="M722" s="111"/>
      <c r="N722" s="111"/>
      <c r="O722" s="111"/>
      <c r="P722" s="111"/>
      <c r="Q722" s="111"/>
      <c r="R722" s="111"/>
      <c r="S722" s="111"/>
    </row>
    <row r="723" spans="1:19" ht="15.75" customHeight="1">
      <c r="A723" s="111"/>
      <c r="B723" s="111"/>
      <c r="C723" s="111"/>
      <c r="D723" s="111"/>
      <c r="E723" s="111"/>
      <c r="F723" s="111"/>
      <c r="G723" s="111"/>
      <c r="H723" s="111"/>
      <c r="I723" s="111"/>
      <c r="J723" s="111"/>
      <c r="K723" s="111"/>
      <c r="L723" s="111"/>
      <c r="M723" s="111"/>
      <c r="N723" s="111"/>
      <c r="O723" s="111"/>
      <c r="P723" s="111"/>
      <c r="Q723" s="111"/>
      <c r="R723" s="111"/>
      <c r="S723" s="111"/>
    </row>
    <row r="724" spans="1:19" ht="15.75" customHeight="1">
      <c r="A724" s="111"/>
      <c r="B724" s="111"/>
      <c r="C724" s="111"/>
      <c r="D724" s="111"/>
      <c r="E724" s="111"/>
      <c r="F724" s="111"/>
      <c r="G724" s="111"/>
      <c r="H724" s="111"/>
      <c r="I724" s="111"/>
      <c r="J724" s="111"/>
      <c r="K724" s="111"/>
      <c r="L724" s="111"/>
      <c r="M724" s="111"/>
      <c r="N724" s="111"/>
      <c r="O724" s="111"/>
      <c r="P724" s="111"/>
      <c r="Q724" s="111"/>
      <c r="R724" s="111"/>
      <c r="S724" s="111"/>
    </row>
    <row r="725" spans="1:19" ht="15.75" customHeight="1">
      <c r="A725" s="111"/>
      <c r="B725" s="111"/>
      <c r="C725" s="111"/>
      <c r="D725" s="111"/>
      <c r="E725" s="111"/>
      <c r="F725" s="111"/>
      <c r="G725" s="111"/>
      <c r="H725" s="111"/>
      <c r="I725" s="111"/>
      <c r="J725" s="111"/>
      <c r="K725" s="111"/>
      <c r="L725" s="111"/>
      <c r="M725" s="111"/>
      <c r="N725" s="111"/>
      <c r="O725" s="111"/>
      <c r="P725" s="111"/>
      <c r="Q725" s="111"/>
      <c r="R725" s="111"/>
      <c r="S725" s="111"/>
    </row>
    <row r="726" spans="1:19" ht="15.75" customHeight="1">
      <c r="A726" s="111"/>
      <c r="B726" s="111"/>
      <c r="C726" s="111"/>
      <c r="D726" s="111"/>
      <c r="E726" s="111"/>
      <c r="F726" s="111"/>
      <c r="G726" s="111"/>
      <c r="H726" s="111"/>
      <c r="I726" s="111"/>
      <c r="J726" s="111"/>
      <c r="K726" s="111"/>
      <c r="L726" s="111"/>
      <c r="M726" s="111"/>
      <c r="N726" s="111"/>
      <c r="O726" s="111"/>
      <c r="P726" s="111"/>
      <c r="Q726" s="111"/>
      <c r="R726" s="111"/>
      <c r="S726" s="111"/>
    </row>
    <row r="727" spans="1:19" ht="15.75" customHeight="1">
      <c r="A727" s="111"/>
      <c r="B727" s="111"/>
      <c r="C727" s="111"/>
      <c r="D727" s="111"/>
      <c r="E727" s="111"/>
      <c r="F727" s="111"/>
      <c r="G727" s="111"/>
      <c r="H727" s="111"/>
      <c r="I727" s="111"/>
      <c r="J727" s="111"/>
      <c r="K727" s="111"/>
      <c r="L727" s="111"/>
      <c r="M727" s="111"/>
      <c r="N727" s="111"/>
      <c r="O727" s="111"/>
      <c r="P727" s="111"/>
      <c r="Q727" s="111"/>
      <c r="R727" s="111"/>
      <c r="S727" s="111"/>
    </row>
    <row r="728" spans="1:19" ht="15.75" customHeight="1">
      <c r="A728" s="111"/>
      <c r="B728" s="111"/>
      <c r="C728" s="111"/>
      <c r="D728" s="111"/>
      <c r="E728" s="111"/>
      <c r="F728" s="111"/>
      <c r="G728" s="111"/>
      <c r="H728" s="111"/>
      <c r="I728" s="111"/>
      <c r="J728" s="111"/>
      <c r="K728" s="111"/>
      <c r="L728" s="111"/>
      <c r="M728" s="111"/>
      <c r="N728" s="111"/>
      <c r="O728" s="111"/>
      <c r="P728" s="111"/>
      <c r="Q728" s="111"/>
      <c r="R728" s="111"/>
      <c r="S728" s="111"/>
    </row>
    <row r="729" spans="1:19" ht="15.75" customHeight="1">
      <c r="A729" s="111"/>
      <c r="B729" s="111"/>
      <c r="C729" s="111"/>
      <c r="D729" s="111"/>
      <c r="E729" s="111"/>
      <c r="F729" s="111"/>
      <c r="G729" s="111"/>
      <c r="H729" s="111"/>
      <c r="I729" s="111"/>
      <c r="J729" s="111"/>
      <c r="K729" s="111"/>
      <c r="L729" s="111"/>
      <c r="M729" s="111"/>
      <c r="N729" s="111"/>
      <c r="O729" s="111"/>
      <c r="P729" s="111"/>
      <c r="Q729" s="111"/>
      <c r="R729" s="111"/>
      <c r="S729" s="111"/>
    </row>
    <row r="730" spans="1:19" ht="15.75" customHeight="1">
      <c r="A730" s="111"/>
      <c r="B730" s="111"/>
      <c r="C730" s="111"/>
      <c r="D730" s="111"/>
      <c r="E730" s="111"/>
      <c r="F730" s="111"/>
      <c r="G730" s="111"/>
      <c r="H730" s="111"/>
      <c r="I730" s="111"/>
      <c r="J730" s="111"/>
      <c r="K730" s="111"/>
      <c r="L730" s="111"/>
      <c r="M730" s="111"/>
      <c r="N730" s="111"/>
      <c r="O730" s="111"/>
      <c r="P730" s="111"/>
      <c r="Q730" s="111"/>
      <c r="R730" s="111"/>
      <c r="S730" s="111"/>
    </row>
    <row r="731" spans="1:19" ht="15.75" customHeight="1">
      <c r="A731" s="111"/>
      <c r="B731" s="111"/>
      <c r="C731" s="111"/>
      <c r="D731" s="111"/>
      <c r="E731" s="111"/>
      <c r="F731" s="111"/>
      <c r="G731" s="111"/>
      <c r="H731" s="111"/>
      <c r="I731" s="111"/>
      <c r="J731" s="111"/>
      <c r="K731" s="111"/>
      <c r="L731" s="111"/>
      <c r="M731" s="111"/>
      <c r="N731" s="111"/>
      <c r="O731" s="111"/>
      <c r="P731" s="111"/>
      <c r="Q731" s="111"/>
      <c r="R731" s="111"/>
      <c r="S731" s="111"/>
    </row>
    <row r="732" spans="1:19" ht="15.75" customHeight="1">
      <c r="A732" s="111"/>
      <c r="B732" s="111"/>
      <c r="C732" s="111"/>
      <c r="D732" s="111"/>
      <c r="E732" s="111"/>
      <c r="F732" s="111"/>
      <c r="G732" s="111"/>
      <c r="H732" s="111"/>
      <c r="I732" s="111"/>
      <c r="J732" s="111"/>
      <c r="K732" s="111"/>
      <c r="L732" s="111"/>
      <c r="M732" s="111"/>
      <c r="N732" s="111"/>
      <c r="O732" s="111"/>
      <c r="P732" s="111"/>
      <c r="Q732" s="111"/>
      <c r="R732" s="111"/>
      <c r="S732" s="111"/>
    </row>
    <row r="733" spans="1:19" ht="15.75" customHeight="1">
      <c r="A733" s="111"/>
      <c r="B733" s="111"/>
      <c r="C733" s="111"/>
      <c r="D733" s="111"/>
      <c r="E733" s="111"/>
      <c r="F733" s="111"/>
      <c r="G733" s="111"/>
      <c r="H733" s="111"/>
      <c r="I733" s="111"/>
      <c r="J733" s="111"/>
      <c r="K733" s="111"/>
      <c r="L733" s="111"/>
      <c r="M733" s="111"/>
      <c r="N733" s="111"/>
      <c r="O733" s="111"/>
      <c r="P733" s="111"/>
      <c r="Q733" s="111"/>
      <c r="R733" s="111"/>
      <c r="S733" s="111"/>
    </row>
    <row r="734" spans="1:19" ht="15.75" customHeight="1">
      <c r="A734" s="111"/>
      <c r="B734" s="111"/>
      <c r="C734" s="111"/>
      <c r="D734" s="111"/>
      <c r="E734" s="111"/>
      <c r="F734" s="111"/>
      <c r="G734" s="111"/>
      <c r="H734" s="111"/>
      <c r="I734" s="111"/>
      <c r="J734" s="111"/>
      <c r="K734" s="111"/>
      <c r="L734" s="111"/>
      <c r="M734" s="111"/>
      <c r="N734" s="111"/>
      <c r="O734" s="111"/>
      <c r="P734" s="111"/>
      <c r="Q734" s="111"/>
      <c r="R734" s="111"/>
      <c r="S734" s="111"/>
    </row>
    <row r="735" spans="1:19" ht="15.75" customHeight="1">
      <c r="A735" s="111"/>
      <c r="B735" s="111"/>
      <c r="C735" s="111"/>
      <c r="D735" s="111"/>
      <c r="E735" s="111"/>
      <c r="F735" s="111"/>
      <c r="G735" s="111"/>
      <c r="H735" s="111"/>
      <c r="I735" s="111"/>
      <c r="J735" s="111"/>
      <c r="K735" s="111"/>
      <c r="L735" s="111"/>
      <c r="M735" s="111"/>
      <c r="N735" s="111"/>
      <c r="O735" s="111"/>
      <c r="P735" s="111"/>
      <c r="Q735" s="111"/>
      <c r="R735" s="111"/>
      <c r="S735" s="111"/>
    </row>
    <row r="736" spans="1:19" ht="15.75" customHeight="1">
      <c r="A736" s="111"/>
      <c r="B736" s="111"/>
      <c r="C736" s="111"/>
      <c r="D736" s="111"/>
      <c r="E736" s="111"/>
      <c r="F736" s="111"/>
      <c r="G736" s="111"/>
      <c r="H736" s="111"/>
      <c r="I736" s="111"/>
      <c r="J736" s="111"/>
      <c r="K736" s="111"/>
      <c r="L736" s="111"/>
      <c r="M736" s="111"/>
      <c r="N736" s="111"/>
      <c r="O736" s="111"/>
      <c r="P736" s="111"/>
      <c r="Q736" s="111"/>
      <c r="R736" s="111"/>
      <c r="S736" s="111"/>
    </row>
    <row r="737" spans="1:19" ht="15.75" customHeight="1">
      <c r="A737" s="111"/>
      <c r="B737" s="111"/>
      <c r="C737" s="111"/>
      <c r="D737" s="111"/>
      <c r="E737" s="111"/>
      <c r="F737" s="111"/>
      <c r="G737" s="111"/>
      <c r="H737" s="111"/>
      <c r="I737" s="111"/>
      <c r="J737" s="111"/>
      <c r="K737" s="111"/>
      <c r="L737" s="111"/>
      <c r="M737" s="111"/>
      <c r="N737" s="111"/>
      <c r="O737" s="111"/>
      <c r="P737" s="111"/>
      <c r="Q737" s="111"/>
      <c r="R737" s="111"/>
      <c r="S737" s="111"/>
    </row>
    <row r="738" spans="1:19" ht="15.75" customHeight="1">
      <c r="A738" s="111"/>
      <c r="B738" s="111"/>
      <c r="C738" s="111"/>
      <c r="D738" s="111"/>
      <c r="E738" s="111"/>
      <c r="F738" s="111"/>
      <c r="G738" s="111"/>
      <c r="H738" s="111"/>
      <c r="I738" s="111"/>
      <c r="J738" s="111"/>
      <c r="K738" s="111"/>
      <c r="L738" s="111"/>
      <c r="M738" s="111"/>
      <c r="N738" s="111"/>
      <c r="O738" s="111"/>
      <c r="P738" s="111"/>
      <c r="Q738" s="111"/>
      <c r="R738" s="111"/>
      <c r="S738" s="111"/>
    </row>
    <row r="739" spans="1:19" ht="15.75" customHeight="1">
      <c r="A739" s="111"/>
      <c r="B739" s="111"/>
      <c r="C739" s="111"/>
      <c r="D739" s="111"/>
      <c r="E739" s="111"/>
      <c r="F739" s="111"/>
      <c r="G739" s="111"/>
      <c r="H739" s="111"/>
      <c r="I739" s="111"/>
      <c r="J739" s="111"/>
      <c r="K739" s="111"/>
      <c r="L739" s="111"/>
      <c r="M739" s="111"/>
      <c r="N739" s="111"/>
      <c r="O739" s="111"/>
      <c r="P739" s="111"/>
      <c r="Q739" s="111"/>
      <c r="R739" s="111"/>
      <c r="S739" s="111"/>
    </row>
    <row r="740" spans="1:19" ht="15.75" customHeight="1">
      <c r="A740" s="111"/>
      <c r="B740" s="111"/>
      <c r="C740" s="111"/>
      <c r="D740" s="111"/>
      <c r="E740" s="111"/>
      <c r="F740" s="111"/>
      <c r="G740" s="111"/>
      <c r="H740" s="111"/>
      <c r="I740" s="111"/>
      <c r="J740" s="111"/>
      <c r="K740" s="111"/>
      <c r="L740" s="111"/>
      <c r="M740" s="111"/>
      <c r="N740" s="111"/>
      <c r="O740" s="111"/>
      <c r="P740" s="111"/>
      <c r="Q740" s="111"/>
      <c r="R740" s="111"/>
      <c r="S740" s="111"/>
    </row>
    <row r="741" spans="1:19" ht="15.75" customHeight="1">
      <c r="A741" s="111"/>
      <c r="B741" s="111"/>
      <c r="C741" s="111"/>
      <c r="D741" s="111"/>
      <c r="E741" s="111"/>
      <c r="F741" s="111"/>
      <c r="G741" s="111"/>
      <c r="H741" s="111"/>
      <c r="I741" s="111"/>
      <c r="J741" s="111"/>
      <c r="K741" s="111"/>
      <c r="L741" s="111"/>
      <c r="M741" s="111"/>
      <c r="N741" s="111"/>
      <c r="O741" s="111"/>
      <c r="P741" s="111"/>
      <c r="Q741" s="111"/>
      <c r="R741" s="111"/>
      <c r="S741" s="111"/>
    </row>
    <row r="742" spans="1:19" ht="15.75" customHeight="1">
      <c r="A742" s="111"/>
      <c r="B742" s="111"/>
      <c r="C742" s="111"/>
      <c r="D742" s="111"/>
      <c r="E742" s="111"/>
      <c r="F742" s="111"/>
      <c r="G742" s="111"/>
      <c r="H742" s="111"/>
      <c r="I742" s="111"/>
      <c r="J742" s="111"/>
      <c r="K742" s="111"/>
      <c r="L742" s="111"/>
      <c r="M742" s="111"/>
      <c r="N742" s="111"/>
      <c r="O742" s="111"/>
      <c r="P742" s="111"/>
      <c r="Q742" s="111"/>
      <c r="R742" s="111"/>
      <c r="S742" s="111"/>
    </row>
    <row r="743" spans="1:19" ht="15.75" customHeight="1">
      <c r="A743" s="111"/>
      <c r="B743" s="111"/>
      <c r="C743" s="111"/>
      <c r="D743" s="111"/>
      <c r="E743" s="111"/>
      <c r="F743" s="111"/>
      <c r="G743" s="111"/>
      <c r="H743" s="111"/>
      <c r="I743" s="111"/>
      <c r="J743" s="111"/>
      <c r="K743" s="111"/>
      <c r="L743" s="111"/>
      <c r="M743" s="111"/>
      <c r="N743" s="111"/>
      <c r="O743" s="111"/>
      <c r="P743" s="111"/>
      <c r="Q743" s="111"/>
      <c r="R743" s="111"/>
      <c r="S743" s="111"/>
    </row>
    <row r="744" spans="1:19" ht="15.75" customHeight="1">
      <c r="A744" s="111"/>
      <c r="B744" s="111"/>
      <c r="C744" s="111"/>
      <c r="D744" s="111"/>
      <c r="E744" s="111"/>
      <c r="F744" s="111"/>
      <c r="G744" s="111"/>
      <c r="H744" s="111"/>
      <c r="I744" s="111"/>
      <c r="J744" s="111"/>
      <c r="K744" s="111"/>
      <c r="L744" s="111"/>
      <c r="M744" s="111"/>
      <c r="N744" s="111"/>
      <c r="O744" s="111"/>
      <c r="P744" s="111"/>
      <c r="Q744" s="111"/>
      <c r="R744" s="111"/>
      <c r="S744" s="111"/>
    </row>
    <row r="745" spans="1:19" ht="15.75" customHeight="1">
      <c r="A745" s="111"/>
      <c r="B745" s="111"/>
      <c r="C745" s="111"/>
      <c r="D745" s="111"/>
      <c r="E745" s="111"/>
      <c r="F745" s="111"/>
      <c r="G745" s="111"/>
      <c r="H745" s="111"/>
      <c r="I745" s="111"/>
      <c r="J745" s="111"/>
      <c r="K745" s="111"/>
      <c r="L745" s="111"/>
      <c r="M745" s="111"/>
      <c r="N745" s="111"/>
      <c r="O745" s="111"/>
      <c r="P745" s="111"/>
      <c r="Q745" s="111"/>
      <c r="R745" s="111"/>
      <c r="S745" s="111"/>
    </row>
    <row r="746" spans="1:19" ht="15.75" customHeight="1">
      <c r="A746" s="111"/>
      <c r="B746" s="111"/>
      <c r="C746" s="111"/>
      <c r="D746" s="111"/>
      <c r="E746" s="111"/>
      <c r="F746" s="111"/>
      <c r="G746" s="111"/>
      <c r="H746" s="111"/>
      <c r="I746" s="111"/>
      <c r="J746" s="111"/>
      <c r="K746" s="111"/>
      <c r="L746" s="111"/>
      <c r="M746" s="111"/>
      <c r="N746" s="111"/>
      <c r="O746" s="111"/>
      <c r="P746" s="111"/>
      <c r="Q746" s="111"/>
      <c r="R746" s="111"/>
      <c r="S746" s="111"/>
    </row>
    <row r="747" spans="1:19" ht="15.75" customHeight="1">
      <c r="A747" s="111"/>
      <c r="B747" s="111"/>
      <c r="C747" s="111"/>
      <c r="D747" s="111"/>
      <c r="E747" s="111"/>
      <c r="F747" s="111"/>
      <c r="G747" s="111"/>
      <c r="H747" s="111"/>
      <c r="I747" s="111"/>
      <c r="J747" s="111"/>
      <c r="K747" s="111"/>
      <c r="L747" s="111"/>
      <c r="M747" s="111"/>
      <c r="N747" s="111"/>
      <c r="O747" s="111"/>
      <c r="P747" s="111"/>
      <c r="Q747" s="111"/>
      <c r="R747" s="111"/>
      <c r="S747" s="111"/>
    </row>
    <row r="748" spans="1:19" ht="15.75" customHeight="1">
      <c r="A748" s="111"/>
      <c r="B748" s="111"/>
      <c r="C748" s="111"/>
      <c r="D748" s="111"/>
      <c r="E748" s="111"/>
      <c r="F748" s="111"/>
      <c r="G748" s="111"/>
      <c r="H748" s="111"/>
      <c r="I748" s="111"/>
      <c r="J748" s="111"/>
      <c r="K748" s="111"/>
      <c r="L748" s="111"/>
      <c r="M748" s="111"/>
      <c r="N748" s="111"/>
      <c r="O748" s="111"/>
      <c r="P748" s="111"/>
      <c r="Q748" s="111"/>
      <c r="R748" s="111"/>
      <c r="S748" s="111"/>
    </row>
    <row r="749" spans="1:19" ht="15.75" customHeight="1">
      <c r="A749" s="111"/>
      <c r="B749" s="111"/>
      <c r="C749" s="111"/>
      <c r="D749" s="111"/>
      <c r="E749" s="111"/>
      <c r="F749" s="111"/>
      <c r="G749" s="111"/>
      <c r="H749" s="111"/>
      <c r="I749" s="111"/>
      <c r="J749" s="111"/>
      <c r="K749" s="111"/>
      <c r="L749" s="111"/>
      <c r="M749" s="111"/>
      <c r="N749" s="111"/>
      <c r="O749" s="111"/>
      <c r="P749" s="111"/>
      <c r="Q749" s="111"/>
      <c r="R749" s="111"/>
      <c r="S749" s="111"/>
    </row>
    <row r="750" spans="1:19" ht="15.75" customHeight="1">
      <c r="A750" s="111"/>
      <c r="B750" s="111"/>
      <c r="C750" s="111"/>
      <c r="D750" s="111"/>
      <c r="E750" s="111"/>
      <c r="F750" s="111"/>
      <c r="G750" s="111"/>
      <c r="H750" s="111"/>
      <c r="I750" s="111"/>
      <c r="J750" s="111"/>
      <c r="K750" s="111"/>
      <c r="L750" s="111"/>
      <c r="M750" s="111"/>
      <c r="N750" s="111"/>
      <c r="O750" s="111"/>
      <c r="P750" s="111"/>
      <c r="Q750" s="111"/>
      <c r="R750" s="111"/>
      <c r="S750" s="111"/>
    </row>
    <row r="751" spans="1:19" ht="15.75" customHeight="1">
      <c r="A751" s="111"/>
      <c r="B751" s="111"/>
      <c r="C751" s="111"/>
      <c r="D751" s="111"/>
      <c r="E751" s="111"/>
      <c r="F751" s="111"/>
      <c r="G751" s="111"/>
      <c r="H751" s="111"/>
      <c r="I751" s="111"/>
      <c r="J751" s="111"/>
      <c r="K751" s="111"/>
      <c r="L751" s="111"/>
      <c r="M751" s="111"/>
      <c r="N751" s="111"/>
      <c r="O751" s="111"/>
      <c r="P751" s="111"/>
      <c r="Q751" s="111"/>
      <c r="R751" s="111"/>
      <c r="S751" s="111"/>
    </row>
    <row r="752" spans="1:19" ht="15.75" customHeight="1">
      <c r="A752" s="111"/>
      <c r="B752" s="111"/>
      <c r="C752" s="111"/>
      <c r="D752" s="111"/>
      <c r="E752" s="111"/>
      <c r="F752" s="111"/>
      <c r="G752" s="111"/>
      <c r="H752" s="111"/>
      <c r="I752" s="111"/>
      <c r="J752" s="111"/>
      <c r="K752" s="111"/>
      <c r="L752" s="111"/>
      <c r="M752" s="111"/>
      <c r="N752" s="111"/>
      <c r="O752" s="111"/>
      <c r="P752" s="111"/>
      <c r="Q752" s="111"/>
      <c r="R752" s="111"/>
      <c r="S752" s="111"/>
    </row>
    <row r="753" spans="1:19" ht="15.75" customHeight="1">
      <c r="A753" s="111"/>
      <c r="B753" s="111"/>
      <c r="C753" s="111"/>
      <c r="D753" s="111"/>
      <c r="E753" s="111"/>
      <c r="F753" s="111"/>
      <c r="G753" s="111"/>
      <c r="H753" s="111"/>
      <c r="I753" s="111"/>
      <c r="J753" s="111"/>
      <c r="K753" s="111"/>
      <c r="L753" s="111"/>
      <c r="M753" s="111"/>
      <c r="N753" s="111"/>
      <c r="O753" s="111"/>
      <c r="P753" s="111"/>
      <c r="Q753" s="111"/>
      <c r="R753" s="111"/>
      <c r="S753" s="111"/>
    </row>
    <row r="754" spans="1:19" ht="15.75" customHeight="1">
      <c r="A754" s="111"/>
      <c r="B754" s="111"/>
      <c r="C754" s="111"/>
      <c r="D754" s="111"/>
      <c r="E754" s="111"/>
      <c r="F754" s="111"/>
      <c r="G754" s="111"/>
      <c r="H754" s="111"/>
      <c r="I754" s="111"/>
      <c r="J754" s="111"/>
      <c r="K754" s="111"/>
      <c r="L754" s="111"/>
      <c r="M754" s="111"/>
      <c r="N754" s="111"/>
      <c r="O754" s="111"/>
      <c r="P754" s="111"/>
      <c r="Q754" s="111"/>
      <c r="R754" s="111"/>
      <c r="S754" s="111"/>
    </row>
    <row r="755" spans="1:19" ht="15.75" customHeight="1">
      <c r="A755" s="111"/>
      <c r="B755" s="111"/>
      <c r="C755" s="111"/>
      <c r="D755" s="111"/>
      <c r="E755" s="111"/>
      <c r="F755" s="111"/>
      <c r="G755" s="111"/>
      <c r="H755" s="111"/>
      <c r="I755" s="111"/>
      <c r="J755" s="111"/>
      <c r="K755" s="111"/>
      <c r="L755" s="111"/>
      <c r="M755" s="111"/>
      <c r="N755" s="111"/>
      <c r="O755" s="111"/>
      <c r="P755" s="111"/>
      <c r="Q755" s="111"/>
      <c r="R755" s="111"/>
      <c r="S755" s="111"/>
    </row>
    <row r="756" spans="1:19" ht="15.75" customHeight="1">
      <c r="A756" s="111"/>
      <c r="B756" s="111"/>
      <c r="C756" s="111"/>
      <c r="D756" s="111"/>
      <c r="E756" s="111"/>
      <c r="F756" s="111"/>
      <c r="G756" s="111"/>
      <c r="H756" s="111"/>
      <c r="I756" s="111"/>
      <c r="J756" s="111"/>
      <c r="K756" s="111"/>
      <c r="L756" s="111"/>
      <c r="M756" s="111"/>
      <c r="N756" s="111"/>
      <c r="O756" s="111"/>
      <c r="P756" s="111"/>
      <c r="Q756" s="111"/>
      <c r="R756" s="111"/>
      <c r="S756" s="111"/>
    </row>
    <row r="757" spans="1:19" ht="15.75" customHeight="1">
      <c r="A757" s="111"/>
      <c r="B757" s="111"/>
      <c r="C757" s="111"/>
      <c r="D757" s="111"/>
      <c r="E757" s="111"/>
      <c r="F757" s="111"/>
      <c r="G757" s="111"/>
      <c r="H757" s="111"/>
      <c r="I757" s="111"/>
      <c r="J757" s="111"/>
      <c r="K757" s="111"/>
      <c r="L757" s="111"/>
      <c r="M757" s="111"/>
      <c r="N757" s="111"/>
      <c r="O757" s="111"/>
      <c r="P757" s="111"/>
      <c r="Q757" s="111"/>
      <c r="R757" s="111"/>
      <c r="S757" s="111"/>
    </row>
    <row r="758" spans="1:19" ht="15.75" customHeight="1">
      <c r="A758" s="111"/>
      <c r="B758" s="111"/>
      <c r="C758" s="111"/>
      <c r="D758" s="111"/>
      <c r="E758" s="111"/>
      <c r="F758" s="111"/>
      <c r="G758" s="111"/>
      <c r="H758" s="111"/>
      <c r="I758" s="111"/>
      <c r="J758" s="111"/>
      <c r="K758" s="111"/>
      <c r="L758" s="111"/>
      <c r="M758" s="111"/>
      <c r="N758" s="111"/>
      <c r="O758" s="111"/>
      <c r="P758" s="111"/>
      <c r="Q758" s="111"/>
      <c r="R758" s="111"/>
      <c r="S758" s="111"/>
    </row>
    <row r="759" spans="1:19" ht="15.75" customHeight="1">
      <c r="A759" s="111"/>
      <c r="B759" s="111"/>
      <c r="C759" s="111"/>
      <c r="D759" s="111"/>
      <c r="E759" s="111"/>
      <c r="F759" s="111"/>
      <c r="G759" s="111"/>
      <c r="H759" s="111"/>
      <c r="I759" s="111"/>
      <c r="J759" s="111"/>
      <c r="K759" s="111"/>
      <c r="L759" s="111"/>
      <c r="M759" s="111"/>
      <c r="N759" s="111"/>
      <c r="O759" s="111"/>
      <c r="P759" s="111"/>
      <c r="Q759" s="111"/>
      <c r="R759" s="111"/>
      <c r="S759" s="111"/>
    </row>
    <row r="760" spans="1:19" ht="15.75" customHeight="1">
      <c r="A760" s="111"/>
      <c r="B760" s="111"/>
      <c r="C760" s="111"/>
      <c r="D760" s="111"/>
      <c r="E760" s="111"/>
      <c r="F760" s="111"/>
      <c r="G760" s="111"/>
      <c r="H760" s="111"/>
      <c r="I760" s="111"/>
      <c r="J760" s="111"/>
      <c r="K760" s="111"/>
      <c r="L760" s="111"/>
      <c r="M760" s="111"/>
      <c r="N760" s="111"/>
      <c r="O760" s="111"/>
      <c r="P760" s="111"/>
      <c r="Q760" s="111"/>
      <c r="R760" s="111"/>
      <c r="S760" s="111"/>
    </row>
    <row r="761" spans="1:19" ht="15.75" customHeight="1">
      <c r="A761" s="111"/>
      <c r="B761" s="111"/>
      <c r="C761" s="111"/>
      <c r="D761" s="111"/>
      <c r="E761" s="111"/>
      <c r="F761" s="111"/>
      <c r="G761" s="111"/>
      <c r="H761" s="111"/>
      <c r="I761" s="111"/>
      <c r="J761" s="111"/>
      <c r="K761" s="111"/>
      <c r="L761" s="111"/>
      <c r="M761" s="111"/>
      <c r="N761" s="111"/>
      <c r="O761" s="111"/>
      <c r="P761" s="111"/>
      <c r="Q761" s="111"/>
      <c r="R761" s="111"/>
      <c r="S761" s="111"/>
    </row>
    <row r="762" spans="1:19" ht="15.75" customHeight="1">
      <c r="A762" s="111"/>
      <c r="B762" s="111"/>
      <c r="C762" s="111"/>
      <c r="D762" s="111"/>
      <c r="E762" s="111"/>
      <c r="F762" s="111"/>
      <c r="G762" s="111"/>
      <c r="H762" s="111"/>
      <c r="I762" s="111"/>
      <c r="J762" s="111"/>
      <c r="K762" s="111"/>
      <c r="L762" s="111"/>
      <c r="M762" s="111"/>
      <c r="N762" s="111"/>
      <c r="O762" s="111"/>
      <c r="P762" s="111"/>
      <c r="Q762" s="111"/>
      <c r="R762" s="111"/>
      <c r="S762" s="111"/>
    </row>
    <row r="763" spans="1:19" ht="15.75" customHeight="1">
      <c r="A763" s="111"/>
      <c r="B763" s="111"/>
      <c r="C763" s="111"/>
      <c r="D763" s="111"/>
      <c r="E763" s="111"/>
      <c r="F763" s="111"/>
      <c r="G763" s="111"/>
      <c r="H763" s="111"/>
      <c r="I763" s="111"/>
      <c r="J763" s="111"/>
      <c r="K763" s="111"/>
      <c r="L763" s="111"/>
      <c r="M763" s="111"/>
      <c r="N763" s="111"/>
      <c r="O763" s="111"/>
      <c r="P763" s="111"/>
      <c r="Q763" s="111"/>
      <c r="R763" s="111"/>
      <c r="S763" s="111"/>
    </row>
    <row r="764" spans="1:19" ht="15.75" customHeight="1">
      <c r="A764" s="111"/>
      <c r="B764" s="111"/>
      <c r="C764" s="111"/>
      <c r="D764" s="111"/>
      <c r="E764" s="111"/>
      <c r="F764" s="111"/>
      <c r="G764" s="111"/>
      <c r="H764" s="111"/>
      <c r="I764" s="111"/>
      <c r="J764" s="111"/>
      <c r="K764" s="111"/>
      <c r="L764" s="111"/>
      <c r="M764" s="111"/>
      <c r="N764" s="111"/>
      <c r="O764" s="111"/>
      <c r="P764" s="111"/>
      <c r="Q764" s="111"/>
      <c r="R764" s="111"/>
      <c r="S764" s="111"/>
    </row>
    <row r="765" spans="1:19" ht="15.75" customHeight="1">
      <c r="A765" s="111"/>
      <c r="B765" s="111"/>
      <c r="C765" s="111"/>
      <c r="D765" s="111"/>
      <c r="E765" s="111"/>
      <c r="F765" s="111"/>
      <c r="G765" s="111"/>
      <c r="H765" s="111"/>
      <c r="I765" s="111"/>
      <c r="J765" s="111"/>
      <c r="K765" s="111"/>
      <c r="L765" s="111"/>
      <c r="M765" s="111"/>
      <c r="N765" s="111"/>
      <c r="O765" s="111"/>
      <c r="P765" s="111"/>
      <c r="Q765" s="111"/>
      <c r="R765" s="111"/>
      <c r="S765" s="111"/>
    </row>
    <row r="766" spans="1:19" ht="15.75" customHeight="1">
      <c r="A766" s="111"/>
      <c r="B766" s="111"/>
      <c r="C766" s="111"/>
      <c r="D766" s="111"/>
      <c r="E766" s="111"/>
      <c r="F766" s="111"/>
      <c r="G766" s="111"/>
      <c r="H766" s="111"/>
      <c r="I766" s="111"/>
      <c r="J766" s="111"/>
      <c r="K766" s="111"/>
      <c r="L766" s="111"/>
      <c r="M766" s="111"/>
      <c r="N766" s="111"/>
      <c r="O766" s="111"/>
      <c r="P766" s="111"/>
      <c r="Q766" s="111"/>
      <c r="R766" s="111"/>
      <c r="S766" s="111"/>
    </row>
    <row r="767" spans="1:19" ht="15.75" customHeight="1">
      <c r="A767" s="111"/>
      <c r="B767" s="111"/>
      <c r="C767" s="111"/>
      <c r="D767" s="111"/>
      <c r="E767" s="111"/>
      <c r="F767" s="111"/>
      <c r="G767" s="111"/>
      <c r="H767" s="111"/>
      <c r="I767" s="111"/>
      <c r="J767" s="111"/>
      <c r="K767" s="111"/>
      <c r="L767" s="111"/>
      <c r="M767" s="111"/>
      <c r="N767" s="111"/>
      <c r="O767" s="111"/>
      <c r="P767" s="111"/>
      <c r="Q767" s="111"/>
      <c r="R767" s="111"/>
      <c r="S767" s="111"/>
    </row>
    <row r="768" spans="1:19" ht="15.75" customHeight="1">
      <c r="A768" s="111"/>
      <c r="B768" s="111"/>
      <c r="C768" s="111"/>
      <c r="D768" s="111"/>
      <c r="E768" s="111"/>
      <c r="F768" s="111"/>
      <c r="G768" s="111"/>
      <c r="H768" s="111"/>
      <c r="I768" s="111"/>
      <c r="J768" s="111"/>
      <c r="K768" s="111"/>
      <c r="L768" s="111"/>
      <c r="M768" s="111"/>
      <c r="N768" s="111"/>
      <c r="O768" s="111"/>
      <c r="P768" s="111"/>
      <c r="Q768" s="111"/>
      <c r="R768" s="111"/>
      <c r="S768" s="111"/>
    </row>
    <row r="769" spans="1:19" ht="15.75" customHeight="1">
      <c r="A769" s="111"/>
      <c r="B769" s="111"/>
      <c r="C769" s="111"/>
      <c r="D769" s="111"/>
      <c r="E769" s="111"/>
      <c r="F769" s="111"/>
      <c r="G769" s="111"/>
      <c r="H769" s="111"/>
      <c r="I769" s="111"/>
      <c r="J769" s="111"/>
      <c r="K769" s="111"/>
      <c r="L769" s="111"/>
      <c r="M769" s="111"/>
      <c r="N769" s="111"/>
      <c r="O769" s="111"/>
      <c r="P769" s="111"/>
      <c r="Q769" s="111"/>
      <c r="R769" s="111"/>
      <c r="S769" s="111"/>
    </row>
    <row r="770" spans="1:19" ht="15.75" customHeight="1">
      <c r="A770" s="111"/>
      <c r="B770" s="111"/>
      <c r="C770" s="111"/>
      <c r="D770" s="111"/>
      <c r="E770" s="111"/>
      <c r="F770" s="111"/>
      <c r="G770" s="111"/>
      <c r="H770" s="111"/>
      <c r="I770" s="111"/>
      <c r="J770" s="111"/>
      <c r="K770" s="111"/>
      <c r="L770" s="111"/>
      <c r="M770" s="111"/>
      <c r="N770" s="111"/>
      <c r="O770" s="111"/>
      <c r="P770" s="111"/>
      <c r="Q770" s="111"/>
      <c r="R770" s="111"/>
      <c r="S770" s="111"/>
    </row>
    <row r="771" spans="1:19" ht="15.75" customHeight="1">
      <c r="A771" s="111"/>
      <c r="B771" s="111"/>
      <c r="C771" s="111"/>
      <c r="D771" s="111"/>
      <c r="E771" s="111"/>
      <c r="F771" s="111"/>
      <c r="G771" s="111"/>
      <c r="H771" s="111"/>
      <c r="I771" s="111"/>
      <c r="J771" s="111"/>
      <c r="K771" s="111"/>
      <c r="L771" s="111"/>
      <c r="M771" s="111"/>
      <c r="N771" s="111"/>
      <c r="O771" s="111"/>
      <c r="P771" s="111"/>
      <c r="Q771" s="111"/>
      <c r="R771" s="111"/>
      <c r="S771" s="111"/>
    </row>
    <row r="772" spans="1:19" ht="15.75" customHeight="1">
      <c r="A772" s="111"/>
      <c r="B772" s="111"/>
      <c r="C772" s="111"/>
      <c r="D772" s="111"/>
      <c r="E772" s="111"/>
      <c r="F772" s="111"/>
      <c r="G772" s="111"/>
      <c r="H772" s="111"/>
      <c r="I772" s="111"/>
      <c r="J772" s="111"/>
      <c r="K772" s="111"/>
      <c r="L772" s="111"/>
      <c r="M772" s="111"/>
      <c r="N772" s="111"/>
      <c r="O772" s="111"/>
      <c r="P772" s="111"/>
      <c r="Q772" s="111"/>
      <c r="R772" s="111"/>
      <c r="S772" s="111"/>
    </row>
    <row r="773" spans="1:19" ht="15.75" customHeight="1">
      <c r="A773" s="111"/>
      <c r="B773" s="111"/>
      <c r="C773" s="111"/>
      <c r="D773" s="111"/>
      <c r="E773" s="111"/>
      <c r="F773" s="111"/>
      <c r="G773" s="111"/>
      <c r="H773" s="111"/>
      <c r="I773" s="111"/>
      <c r="J773" s="111"/>
      <c r="K773" s="111"/>
      <c r="L773" s="111"/>
      <c r="M773" s="111"/>
      <c r="N773" s="111"/>
      <c r="O773" s="111"/>
      <c r="P773" s="111"/>
      <c r="Q773" s="111"/>
      <c r="R773" s="111"/>
      <c r="S773" s="111"/>
    </row>
    <row r="774" spans="1:19" ht="15.75" customHeight="1">
      <c r="A774" s="111"/>
      <c r="B774" s="111"/>
      <c r="C774" s="111"/>
      <c r="D774" s="111"/>
      <c r="E774" s="111"/>
      <c r="F774" s="111"/>
      <c r="G774" s="111"/>
      <c r="H774" s="111"/>
      <c r="I774" s="111"/>
      <c r="J774" s="111"/>
      <c r="K774" s="111"/>
      <c r="L774" s="111"/>
      <c r="M774" s="111"/>
      <c r="N774" s="111"/>
      <c r="O774" s="111"/>
      <c r="P774" s="111"/>
      <c r="Q774" s="111"/>
      <c r="R774" s="111"/>
      <c r="S774" s="111"/>
    </row>
    <row r="775" spans="1:19" ht="15.75" customHeight="1">
      <c r="A775" s="111"/>
      <c r="B775" s="111"/>
      <c r="C775" s="111"/>
      <c r="D775" s="111"/>
      <c r="E775" s="111"/>
      <c r="F775" s="111"/>
      <c r="G775" s="111"/>
      <c r="H775" s="111"/>
      <c r="I775" s="111"/>
      <c r="J775" s="111"/>
      <c r="K775" s="111"/>
      <c r="L775" s="111"/>
      <c r="M775" s="111"/>
      <c r="N775" s="111"/>
      <c r="O775" s="111"/>
      <c r="P775" s="111"/>
      <c r="Q775" s="111"/>
      <c r="R775" s="111"/>
      <c r="S775" s="111"/>
    </row>
    <row r="776" spans="1:19" ht="15.75" customHeight="1">
      <c r="A776" s="111"/>
      <c r="B776" s="111"/>
      <c r="C776" s="111"/>
      <c r="D776" s="111"/>
      <c r="E776" s="111"/>
      <c r="F776" s="111"/>
      <c r="G776" s="111"/>
      <c r="H776" s="111"/>
      <c r="I776" s="111"/>
      <c r="J776" s="111"/>
      <c r="K776" s="111"/>
      <c r="L776" s="111"/>
      <c r="M776" s="111"/>
      <c r="N776" s="111"/>
      <c r="O776" s="111"/>
      <c r="P776" s="111"/>
      <c r="Q776" s="111"/>
      <c r="R776" s="111"/>
      <c r="S776" s="111"/>
    </row>
    <row r="777" spans="1:19" ht="15.75" customHeight="1">
      <c r="A777" s="111"/>
      <c r="B777" s="111"/>
      <c r="C777" s="111"/>
      <c r="D777" s="111"/>
      <c r="E777" s="111"/>
      <c r="F777" s="111"/>
      <c r="G777" s="111"/>
      <c r="H777" s="111"/>
      <c r="I777" s="111"/>
      <c r="J777" s="111"/>
      <c r="K777" s="111"/>
      <c r="L777" s="111"/>
      <c r="M777" s="111"/>
      <c r="N777" s="111"/>
      <c r="O777" s="111"/>
      <c r="P777" s="111"/>
      <c r="Q777" s="111"/>
      <c r="R777" s="111"/>
      <c r="S777" s="111"/>
    </row>
    <row r="778" spans="1:19" ht="15.75" customHeight="1">
      <c r="A778" s="111"/>
      <c r="B778" s="111"/>
      <c r="C778" s="111"/>
      <c r="D778" s="111"/>
      <c r="E778" s="111"/>
      <c r="F778" s="111"/>
      <c r="G778" s="111"/>
      <c r="H778" s="111"/>
      <c r="I778" s="111"/>
      <c r="J778" s="111"/>
      <c r="K778" s="111"/>
      <c r="L778" s="111"/>
      <c r="M778" s="111"/>
      <c r="N778" s="111"/>
      <c r="O778" s="111"/>
      <c r="P778" s="111"/>
      <c r="Q778" s="111"/>
      <c r="R778" s="111"/>
      <c r="S778" s="111"/>
    </row>
    <row r="779" spans="1:19" ht="15.75" customHeight="1">
      <c r="A779" s="111"/>
      <c r="B779" s="111"/>
      <c r="C779" s="111"/>
      <c r="D779" s="111"/>
      <c r="E779" s="111"/>
      <c r="F779" s="111"/>
      <c r="G779" s="111"/>
      <c r="H779" s="111"/>
      <c r="I779" s="111"/>
      <c r="J779" s="111"/>
      <c r="K779" s="111"/>
      <c r="L779" s="111"/>
      <c r="M779" s="111"/>
      <c r="N779" s="111"/>
      <c r="O779" s="111"/>
      <c r="P779" s="111"/>
      <c r="Q779" s="111"/>
      <c r="R779" s="111"/>
      <c r="S779" s="111"/>
    </row>
    <row r="780" spans="1:19" ht="15.75" customHeight="1">
      <c r="A780" s="111"/>
      <c r="B780" s="111"/>
      <c r="C780" s="111"/>
      <c r="D780" s="111"/>
      <c r="E780" s="111"/>
      <c r="F780" s="111"/>
      <c r="G780" s="111"/>
      <c r="H780" s="111"/>
      <c r="I780" s="111"/>
      <c r="J780" s="111"/>
      <c r="K780" s="111"/>
      <c r="L780" s="111"/>
      <c r="M780" s="111"/>
      <c r="N780" s="111"/>
      <c r="O780" s="111"/>
      <c r="P780" s="111"/>
      <c r="Q780" s="111"/>
      <c r="R780" s="111"/>
      <c r="S780" s="111"/>
    </row>
    <row r="781" spans="1:19" ht="15.75" customHeight="1">
      <c r="A781" s="111"/>
      <c r="B781" s="111"/>
      <c r="C781" s="111"/>
      <c r="D781" s="111"/>
      <c r="E781" s="111"/>
      <c r="F781" s="111"/>
      <c r="G781" s="111"/>
      <c r="H781" s="111"/>
      <c r="I781" s="111"/>
      <c r="J781" s="111"/>
      <c r="K781" s="111"/>
      <c r="L781" s="111"/>
      <c r="M781" s="111"/>
      <c r="N781" s="111"/>
      <c r="O781" s="111"/>
      <c r="P781" s="111"/>
      <c r="Q781" s="111"/>
      <c r="R781" s="111"/>
      <c r="S781" s="111"/>
    </row>
    <row r="782" spans="1:19" ht="15.75" customHeight="1">
      <c r="A782" s="111"/>
      <c r="B782" s="111"/>
      <c r="C782" s="111"/>
      <c r="D782" s="111"/>
      <c r="E782" s="111"/>
      <c r="F782" s="111"/>
      <c r="G782" s="111"/>
      <c r="H782" s="111"/>
      <c r="I782" s="111"/>
      <c r="J782" s="111"/>
      <c r="K782" s="111"/>
      <c r="L782" s="111"/>
      <c r="M782" s="111"/>
      <c r="N782" s="111"/>
      <c r="O782" s="111"/>
      <c r="P782" s="111"/>
      <c r="Q782" s="111"/>
      <c r="R782" s="111"/>
      <c r="S782" s="111"/>
    </row>
    <row r="783" spans="1:19" ht="15.75" customHeight="1">
      <c r="A783" s="111"/>
      <c r="B783" s="111"/>
      <c r="C783" s="111"/>
      <c r="D783" s="111"/>
      <c r="E783" s="111"/>
      <c r="F783" s="111"/>
      <c r="G783" s="111"/>
      <c r="H783" s="111"/>
      <c r="I783" s="111"/>
      <c r="J783" s="111"/>
      <c r="K783" s="111"/>
      <c r="L783" s="111"/>
      <c r="M783" s="111"/>
      <c r="N783" s="111"/>
      <c r="O783" s="111"/>
      <c r="P783" s="111"/>
      <c r="Q783" s="111"/>
      <c r="R783" s="111"/>
      <c r="S783" s="111"/>
    </row>
    <row r="784" spans="1:19" ht="15.75" customHeight="1">
      <c r="A784" s="111"/>
      <c r="B784" s="111"/>
      <c r="C784" s="111"/>
      <c r="D784" s="111"/>
      <c r="E784" s="111"/>
      <c r="F784" s="111"/>
      <c r="G784" s="111"/>
      <c r="H784" s="111"/>
      <c r="I784" s="111"/>
      <c r="J784" s="111"/>
      <c r="K784" s="111"/>
      <c r="L784" s="111"/>
      <c r="M784" s="111"/>
      <c r="N784" s="111"/>
      <c r="O784" s="111"/>
      <c r="P784" s="111"/>
      <c r="Q784" s="111"/>
      <c r="R784" s="111"/>
      <c r="S784" s="111"/>
    </row>
    <row r="785" spans="1:19" ht="15.75" customHeight="1">
      <c r="A785" s="111"/>
      <c r="B785" s="111"/>
      <c r="C785" s="111"/>
      <c r="D785" s="111"/>
      <c r="E785" s="111"/>
      <c r="F785" s="111"/>
      <c r="G785" s="111"/>
      <c r="H785" s="111"/>
      <c r="I785" s="111"/>
      <c r="J785" s="111"/>
      <c r="K785" s="111"/>
      <c r="L785" s="111"/>
      <c r="M785" s="111"/>
      <c r="N785" s="111"/>
      <c r="O785" s="111"/>
      <c r="P785" s="111"/>
      <c r="Q785" s="111"/>
      <c r="R785" s="111"/>
      <c r="S785" s="111"/>
    </row>
    <row r="786" spans="1:19" ht="15.75" customHeight="1">
      <c r="A786" s="111"/>
      <c r="B786" s="111"/>
      <c r="C786" s="111"/>
      <c r="D786" s="111"/>
      <c r="E786" s="111"/>
      <c r="F786" s="111"/>
      <c r="G786" s="111"/>
      <c r="H786" s="111"/>
      <c r="I786" s="111"/>
      <c r="J786" s="111"/>
      <c r="K786" s="111"/>
      <c r="L786" s="111"/>
      <c r="M786" s="111"/>
      <c r="N786" s="111"/>
      <c r="O786" s="111"/>
      <c r="P786" s="111"/>
      <c r="Q786" s="111"/>
      <c r="R786" s="111"/>
      <c r="S786" s="111"/>
    </row>
    <row r="787" spans="1:19" ht="15.75" customHeight="1">
      <c r="A787" s="111"/>
      <c r="B787" s="111"/>
      <c r="C787" s="111"/>
      <c r="D787" s="111"/>
      <c r="E787" s="111"/>
      <c r="F787" s="111"/>
      <c r="G787" s="111"/>
      <c r="H787" s="111"/>
      <c r="I787" s="111"/>
      <c r="J787" s="111"/>
      <c r="K787" s="111"/>
      <c r="L787" s="111"/>
      <c r="M787" s="111"/>
      <c r="N787" s="111"/>
      <c r="O787" s="111"/>
      <c r="P787" s="111"/>
      <c r="Q787" s="111"/>
      <c r="R787" s="111"/>
      <c r="S787" s="111"/>
    </row>
    <row r="788" spans="1:19" ht="15.75" customHeight="1">
      <c r="A788" s="111"/>
      <c r="B788" s="111"/>
      <c r="C788" s="111"/>
      <c r="D788" s="111"/>
      <c r="E788" s="111"/>
      <c r="F788" s="111"/>
      <c r="G788" s="111"/>
      <c r="H788" s="111"/>
      <c r="I788" s="111"/>
      <c r="J788" s="111"/>
      <c r="K788" s="111"/>
      <c r="L788" s="111"/>
      <c r="M788" s="111"/>
      <c r="N788" s="111"/>
      <c r="O788" s="111"/>
      <c r="P788" s="111"/>
      <c r="Q788" s="111"/>
      <c r="R788" s="111"/>
      <c r="S788" s="111"/>
    </row>
    <row r="789" spans="1:19" ht="15.75" customHeight="1">
      <c r="A789" s="111"/>
      <c r="B789" s="111"/>
      <c r="C789" s="111"/>
      <c r="D789" s="111"/>
      <c r="E789" s="111"/>
      <c r="F789" s="111"/>
      <c r="G789" s="111"/>
      <c r="H789" s="111"/>
      <c r="I789" s="111"/>
      <c r="J789" s="111"/>
      <c r="K789" s="111"/>
      <c r="L789" s="111"/>
      <c r="M789" s="111"/>
      <c r="N789" s="111"/>
      <c r="O789" s="111"/>
      <c r="P789" s="111"/>
      <c r="Q789" s="111"/>
      <c r="R789" s="111"/>
      <c r="S789" s="111"/>
    </row>
    <row r="790" spans="1:19" ht="15.75" customHeight="1">
      <c r="A790" s="111"/>
      <c r="B790" s="111"/>
      <c r="C790" s="111"/>
      <c r="D790" s="111"/>
      <c r="E790" s="111"/>
      <c r="F790" s="111"/>
      <c r="G790" s="111"/>
      <c r="H790" s="111"/>
      <c r="I790" s="111"/>
      <c r="J790" s="111"/>
      <c r="K790" s="111"/>
      <c r="L790" s="111"/>
      <c r="M790" s="111"/>
      <c r="N790" s="111"/>
      <c r="O790" s="111"/>
      <c r="P790" s="111"/>
      <c r="Q790" s="111"/>
      <c r="R790" s="111"/>
      <c r="S790" s="111"/>
    </row>
    <row r="791" spans="1:19" ht="15.75" customHeight="1">
      <c r="A791" s="111"/>
      <c r="B791" s="111"/>
      <c r="C791" s="111"/>
      <c r="D791" s="111"/>
      <c r="E791" s="111"/>
      <c r="F791" s="111"/>
      <c r="G791" s="111"/>
      <c r="H791" s="111"/>
      <c r="I791" s="111"/>
      <c r="J791" s="111"/>
      <c r="K791" s="111"/>
      <c r="L791" s="111"/>
      <c r="M791" s="111"/>
      <c r="N791" s="111"/>
      <c r="O791" s="111"/>
      <c r="P791" s="111"/>
      <c r="Q791" s="111"/>
      <c r="R791" s="111"/>
      <c r="S791" s="111"/>
    </row>
    <row r="792" spans="1:19" ht="15.75" customHeight="1">
      <c r="A792" s="111"/>
      <c r="B792" s="111"/>
      <c r="C792" s="111"/>
      <c r="D792" s="111"/>
      <c r="E792" s="111"/>
      <c r="F792" s="111"/>
      <c r="G792" s="111"/>
      <c r="H792" s="111"/>
      <c r="I792" s="111"/>
      <c r="J792" s="111"/>
      <c r="K792" s="111"/>
      <c r="L792" s="111"/>
      <c r="M792" s="111"/>
      <c r="N792" s="111"/>
      <c r="O792" s="111"/>
      <c r="P792" s="111"/>
      <c r="Q792" s="111"/>
      <c r="R792" s="111"/>
      <c r="S792" s="111"/>
    </row>
    <row r="793" spans="1:19" ht="15.75" customHeight="1">
      <c r="A793" s="111"/>
      <c r="B793" s="111"/>
      <c r="C793" s="111"/>
      <c r="D793" s="111"/>
      <c r="E793" s="111"/>
      <c r="F793" s="111"/>
      <c r="G793" s="111"/>
      <c r="H793" s="111"/>
      <c r="I793" s="111"/>
      <c r="J793" s="111"/>
      <c r="K793" s="111"/>
      <c r="L793" s="111"/>
      <c r="M793" s="111"/>
      <c r="N793" s="111"/>
      <c r="O793" s="111"/>
      <c r="P793" s="111"/>
      <c r="Q793" s="111"/>
      <c r="R793" s="111"/>
      <c r="S793" s="111"/>
    </row>
    <row r="794" spans="1:19" ht="15.75" customHeight="1">
      <c r="A794" s="111"/>
      <c r="B794" s="111"/>
      <c r="C794" s="111"/>
      <c r="D794" s="111"/>
      <c r="E794" s="111"/>
      <c r="F794" s="111"/>
      <c r="G794" s="111"/>
      <c r="H794" s="111"/>
      <c r="I794" s="111"/>
      <c r="J794" s="111"/>
      <c r="K794" s="111"/>
      <c r="L794" s="111"/>
      <c r="M794" s="111"/>
      <c r="N794" s="111"/>
      <c r="O794" s="111"/>
      <c r="P794" s="111"/>
      <c r="Q794" s="111"/>
      <c r="R794" s="111"/>
      <c r="S794" s="111"/>
    </row>
    <row r="795" spans="1:19" ht="15.75" customHeight="1">
      <c r="A795" s="111"/>
      <c r="B795" s="111"/>
      <c r="C795" s="111"/>
      <c r="D795" s="111"/>
      <c r="E795" s="111"/>
      <c r="F795" s="111"/>
      <c r="G795" s="111"/>
      <c r="H795" s="111"/>
      <c r="I795" s="111"/>
      <c r="J795" s="111"/>
      <c r="K795" s="111"/>
      <c r="L795" s="111"/>
      <c r="M795" s="111"/>
      <c r="N795" s="111"/>
      <c r="O795" s="111"/>
      <c r="P795" s="111"/>
      <c r="Q795" s="111"/>
      <c r="R795" s="111"/>
      <c r="S795" s="111"/>
    </row>
    <row r="796" spans="1:19" ht="15.75" customHeight="1">
      <c r="A796" s="111"/>
      <c r="B796" s="111"/>
      <c r="C796" s="111"/>
      <c r="D796" s="111"/>
      <c r="E796" s="111"/>
      <c r="F796" s="111"/>
      <c r="G796" s="111"/>
      <c r="H796" s="111"/>
      <c r="I796" s="111"/>
      <c r="J796" s="111"/>
      <c r="K796" s="111"/>
      <c r="L796" s="111"/>
      <c r="M796" s="111"/>
      <c r="N796" s="111"/>
      <c r="O796" s="111"/>
      <c r="P796" s="111"/>
      <c r="Q796" s="111"/>
      <c r="R796" s="111"/>
      <c r="S796" s="111"/>
    </row>
    <row r="797" spans="1:19" ht="15.75" customHeight="1">
      <c r="A797" s="111"/>
      <c r="B797" s="111"/>
      <c r="C797" s="111"/>
      <c r="D797" s="111"/>
      <c r="E797" s="111"/>
      <c r="F797" s="111"/>
      <c r="G797" s="111"/>
      <c r="H797" s="111"/>
      <c r="I797" s="111"/>
      <c r="J797" s="111"/>
      <c r="K797" s="111"/>
      <c r="L797" s="111"/>
      <c r="M797" s="111"/>
      <c r="N797" s="111"/>
      <c r="O797" s="111"/>
      <c r="P797" s="111"/>
      <c r="Q797" s="111"/>
      <c r="R797" s="111"/>
      <c r="S797" s="111"/>
    </row>
    <row r="798" spans="1:19" ht="15.75" customHeight="1">
      <c r="A798" s="111"/>
      <c r="B798" s="111"/>
      <c r="C798" s="111"/>
      <c r="D798" s="111"/>
      <c r="E798" s="111"/>
      <c r="F798" s="111"/>
      <c r="G798" s="111"/>
      <c r="H798" s="111"/>
      <c r="I798" s="111"/>
      <c r="J798" s="111"/>
      <c r="K798" s="111"/>
      <c r="L798" s="111"/>
      <c r="M798" s="111"/>
      <c r="N798" s="111"/>
      <c r="O798" s="111"/>
      <c r="P798" s="111"/>
      <c r="Q798" s="111"/>
      <c r="R798" s="111"/>
      <c r="S798" s="111"/>
    </row>
    <row r="799" spans="1:19" ht="15.75" customHeight="1">
      <c r="A799" s="111"/>
      <c r="B799" s="111"/>
      <c r="C799" s="111"/>
      <c r="D799" s="111"/>
      <c r="E799" s="111"/>
      <c r="F799" s="111"/>
      <c r="G799" s="111"/>
      <c r="H799" s="111"/>
      <c r="I799" s="111"/>
      <c r="J799" s="111"/>
      <c r="K799" s="111"/>
      <c r="L799" s="111"/>
      <c r="M799" s="111"/>
      <c r="N799" s="111"/>
      <c r="O799" s="111"/>
      <c r="P799" s="111"/>
      <c r="Q799" s="111"/>
      <c r="R799" s="111"/>
      <c r="S799" s="111"/>
    </row>
    <row r="800" spans="1:19" ht="15.75" customHeight="1">
      <c r="A800" s="111"/>
      <c r="B800" s="111"/>
      <c r="C800" s="111"/>
      <c r="D800" s="111"/>
      <c r="E800" s="111"/>
      <c r="F800" s="111"/>
      <c r="G800" s="111"/>
      <c r="H800" s="111"/>
      <c r="I800" s="111"/>
      <c r="J800" s="111"/>
      <c r="K800" s="111"/>
      <c r="L800" s="111"/>
      <c r="M800" s="111"/>
      <c r="N800" s="111"/>
      <c r="O800" s="111"/>
      <c r="P800" s="111"/>
      <c r="Q800" s="111"/>
      <c r="R800" s="111"/>
      <c r="S800" s="111"/>
    </row>
    <row r="801" spans="1:19" ht="15.75" customHeight="1">
      <c r="A801" s="111"/>
      <c r="B801" s="111"/>
      <c r="C801" s="111"/>
      <c r="D801" s="111"/>
      <c r="E801" s="111"/>
      <c r="F801" s="111"/>
      <c r="G801" s="111"/>
      <c r="H801" s="111"/>
      <c r="I801" s="111"/>
      <c r="J801" s="111"/>
      <c r="K801" s="111"/>
      <c r="L801" s="111"/>
      <c r="M801" s="111"/>
      <c r="N801" s="111"/>
      <c r="O801" s="111"/>
      <c r="P801" s="111"/>
      <c r="Q801" s="111"/>
      <c r="R801" s="111"/>
      <c r="S801" s="111"/>
    </row>
    <row r="802" spans="1:19" ht="15.75" customHeight="1">
      <c r="A802" s="111"/>
      <c r="B802" s="111"/>
      <c r="C802" s="111"/>
      <c r="D802" s="111"/>
      <c r="E802" s="111"/>
      <c r="F802" s="111"/>
      <c r="G802" s="111"/>
      <c r="H802" s="111"/>
      <c r="I802" s="111"/>
      <c r="J802" s="111"/>
      <c r="K802" s="111"/>
      <c r="L802" s="111"/>
      <c r="M802" s="111"/>
      <c r="N802" s="111"/>
      <c r="O802" s="111"/>
      <c r="P802" s="111"/>
      <c r="Q802" s="111"/>
      <c r="R802" s="111"/>
      <c r="S802" s="111"/>
    </row>
    <row r="803" spans="1:19" ht="15.75" customHeight="1">
      <c r="A803" s="111"/>
      <c r="B803" s="111"/>
      <c r="C803" s="111"/>
      <c r="D803" s="111"/>
      <c r="E803" s="111"/>
      <c r="F803" s="111"/>
      <c r="G803" s="111"/>
      <c r="H803" s="111"/>
      <c r="I803" s="111"/>
      <c r="J803" s="111"/>
      <c r="K803" s="111"/>
      <c r="L803" s="111"/>
      <c r="M803" s="111"/>
      <c r="N803" s="111"/>
      <c r="O803" s="111"/>
      <c r="P803" s="111"/>
      <c r="Q803" s="111"/>
      <c r="R803" s="111"/>
      <c r="S803" s="111"/>
    </row>
    <row r="804" spans="1:19" ht="15.75" customHeight="1">
      <c r="A804" s="111"/>
      <c r="B804" s="111"/>
      <c r="C804" s="111"/>
      <c r="D804" s="111"/>
      <c r="E804" s="111"/>
      <c r="F804" s="111"/>
      <c r="G804" s="111"/>
      <c r="H804" s="111"/>
      <c r="I804" s="111"/>
      <c r="J804" s="111"/>
      <c r="K804" s="111"/>
      <c r="L804" s="111"/>
      <c r="M804" s="111"/>
      <c r="N804" s="111"/>
      <c r="O804" s="111"/>
      <c r="P804" s="111"/>
      <c r="Q804" s="111"/>
      <c r="R804" s="111"/>
      <c r="S804" s="111"/>
    </row>
    <row r="805" spans="1:19" ht="15.75" customHeight="1">
      <c r="A805" s="111"/>
      <c r="B805" s="111"/>
      <c r="C805" s="111"/>
      <c r="D805" s="111"/>
      <c r="E805" s="111"/>
      <c r="F805" s="111"/>
      <c r="G805" s="111"/>
      <c r="H805" s="111"/>
      <c r="I805" s="111"/>
      <c r="J805" s="111"/>
      <c r="K805" s="111"/>
      <c r="L805" s="111"/>
      <c r="M805" s="111"/>
      <c r="N805" s="111"/>
      <c r="O805" s="111"/>
      <c r="P805" s="111"/>
      <c r="Q805" s="111"/>
      <c r="R805" s="111"/>
      <c r="S805" s="111"/>
    </row>
    <row r="806" spans="1:19" ht="15.75" customHeight="1">
      <c r="A806" s="111"/>
      <c r="B806" s="111"/>
      <c r="C806" s="111"/>
      <c r="D806" s="111"/>
      <c r="E806" s="111"/>
      <c r="F806" s="111"/>
      <c r="G806" s="111"/>
      <c r="H806" s="111"/>
      <c r="I806" s="111"/>
      <c r="J806" s="111"/>
      <c r="K806" s="111"/>
      <c r="L806" s="111"/>
      <c r="M806" s="111"/>
      <c r="N806" s="111"/>
      <c r="O806" s="111"/>
      <c r="P806" s="111"/>
      <c r="Q806" s="111"/>
      <c r="R806" s="111"/>
      <c r="S806" s="111"/>
    </row>
    <row r="807" spans="1:19" ht="15.75" customHeight="1">
      <c r="A807" s="111"/>
      <c r="B807" s="111"/>
      <c r="C807" s="111"/>
      <c r="D807" s="111"/>
      <c r="E807" s="111"/>
      <c r="F807" s="111"/>
      <c r="G807" s="111"/>
      <c r="H807" s="111"/>
      <c r="I807" s="111"/>
      <c r="J807" s="111"/>
      <c r="K807" s="111"/>
      <c r="L807" s="111"/>
      <c r="M807" s="111"/>
      <c r="N807" s="111"/>
      <c r="O807" s="111"/>
      <c r="P807" s="111"/>
      <c r="Q807" s="111"/>
      <c r="R807" s="111"/>
      <c r="S807" s="111"/>
    </row>
    <row r="808" spans="1:19" ht="15.75" customHeight="1">
      <c r="A808" s="111"/>
      <c r="B808" s="111"/>
      <c r="C808" s="111"/>
      <c r="D808" s="111"/>
      <c r="E808" s="111"/>
      <c r="F808" s="111"/>
      <c r="G808" s="111"/>
      <c r="H808" s="111"/>
      <c r="I808" s="111"/>
      <c r="J808" s="111"/>
      <c r="K808" s="111"/>
      <c r="L808" s="111"/>
      <c r="M808" s="111"/>
      <c r="N808" s="111"/>
      <c r="O808" s="111"/>
      <c r="P808" s="111"/>
      <c r="Q808" s="111"/>
      <c r="R808" s="111"/>
      <c r="S808" s="111"/>
    </row>
    <row r="809" spans="1:19" ht="15.75" customHeight="1">
      <c r="A809" s="111"/>
      <c r="B809" s="111"/>
      <c r="C809" s="111"/>
      <c r="D809" s="111"/>
      <c r="E809" s="111"/>
      <c r="F809" s="111"/>
      <c r="G809" s="111"/>
      <c r="H809" s="111"/>
      <c r="I809" s="111"/>
      <c r="J809" s="111"/>
      <c r="K809" s="111"/>
      <c r="L809" s="111"/>
      <c r="M809" s="111"/>
      <c r="N809" s="111"/>
      <c r="O809" s="111"/>
      <c r="P809" s="111"/>
      <c r="Q809" s="111"/>
      <c r="R809" s="111"/>
      <c r="S809" s="111"/>
    </row>
    <row r="810" spans="1:19" ht="15.75" customHeight="1">
      <c r="A810" s="111"/>
      <c r="B810" s="111"/>
      <c r="C810" s="111"/>
      <c r="D810" s="111"/>
      <c r="E810" s="111"/>
      <c r="F810" s="111"/>
      <c r="G810" s="111"/>
      <c r="H810" s="111"/>
      <c r="I810" s="111"/>
      <c r="J810" s="111"/>
      <c r="K810" s="111"/>
      <c r="L810" s="111"/>
      <c r="M810" s="111"/>
      <c r="N810" s="111"/>
      <c r="O810" s="111"/>
      <c r="P810" s="111"/>
      <c r="Q810" s="111"/>
      <c r="R810" s="111"/>
      <c r="S810" s="111"/>
    </row>
    <row r="811" spans="1:19" ht="15.75" customHeight="1">
      <c r="A811" s="111"/>
      <c r="B811" s="111"/>
      <c r="C811" s="111"/>
      <c r="D811" s="111"/>
      <c r="E811" s="111"/>
      <c r="F811" s="111"/>
      <c r="G811" s="111"/>
      <c r="H811" s="111"/>
      <c r="I811" s="111"/>
      <c r="J811" s="111"/>
      <c r="K811" s="111"/>
      <c r="L811" s="111"/>
      <c r="M811" s="111"/>
      <c r="N811" s="111"/>
      <c r="O811" s="111"/>
      <c r="P811" s="111"/>
      <c r="Q811" s="111"/>
      <c r="R811" s="111"/>
      <c r="S811" s="111"/>
    </row>
    <row r="812" spans="1:19" ht="15.75" customHeight="1">
      <c r="A812" s="111"/>
      <c r="B812" s="111"/>
      <c r="C812" s="111"/>
      <c r="D812" s="111"/>
      <c r="E812" s="111"/>
      <c r="F812" s="111"/>
      <c r="G812" s="111"/>
      <c r="H812" s="111"/>
      <c r="I812" s="111"/>
      <c r="J812" s="111"/>
      <c r="K812" s="111"/>
      <c r="L812" s="111"/>
      <c r="M812" s="111"/>
      <c r="N812" s="111"/>
      <c r="O812" s="111"/>
      <c r="P812" s="111"/>
      <c r="Q812" s="111"/>
      <c r="R812" s="111"/>
      <c r="S812" s="111"/>
    </row>
    <row r="813" spans="1:19" ht="15.75" customHeight="1">
      <c r="A813" s="111"/>
      <c r="B813" s="111"/>
      <c r="C813" s="111"/>
      <c r="D813" s="111"/>
      <c r="E813" s="111"/>
      <c r="F813" s="111"/>
      <c r="G813" s="111"/>
      <c r="H813" s="111"/>
      <c r="I813" s="111"/>
      <c r="J813" s="111"/>
      <c r="K813" s="111"/>
      <c r="L813" s="111"/>
      <c r="M813" s="111"/>
      <c r="N813" s="111"/>
      <c r="O813" s="111"/>
      <c r="P813" s="111"/>
      <c r="Q813" s="111"/>
      <c r="R813" s="111"/>
      <c r="S813" s="111"/>
    </row>
    <row r="814" spans="1:19" ht="15.75" customHeight="1">
      <c r="A814" s="111"/>
      <c r="B814" s="111"/>
      <c r="C814" s="111"/>
      <c r="D814" s="111"/>
      <c r="E814" s="111"/>
      <c r="F814" s="111"/>
      <c r="G814" s="111"/>
      <c r="H814" s="111"/>
      <c r="I814" s="111"/>
      <c r="J814" s="111"/>
      <c r="K814" s="111"/>
      <c r="L814" s="111"/>
      <c r="M814" s="111"/>
      <c r="N814" s="111"/>
      <c r="O814" s="111"/>
      <c r="P814" s="111"/>
      <c r="Q814" s="111"/>
      <c r="R814" s="111"/>
      <c r="S814" s="111"/>
    </row>
    <row r="815" spans="1:19" ht="15.75" customHeight="1">
      <c r="A815" s="111"/>
      <c r="B815" s="111"/>
      <c r="C815" s="111"/>
      <c r="D815" s="111"/>
      <c r="E815" s="111"/>
      <c r="F815" s="111"/>
      <c r="G815" s="111"/>
      <c r="H815" s="111"/>
      <c r="I815" s="111"/>
      <c r="J815" s="111"/>
      <c r="K815" s="111"/>
      <c r="L815" s="111"/>
      <c r="M815" s="111"/>
      <c r="N815" s="111"/>
      <c r="O815" s="111"/>
      <c r="P815" s="111"/>
      <c r="Q815" s="111"/>
      <c r="R815" s="111"/>
      <c r="S815" s="111"/>
    </row>
    <row r="816" spans="1:19" ht="15.75" customHeight="1">
      <c r="A816" s="111"/>
      <c r="B816" s="111"/>
      <c r="C816" s="111"/>
      <c r="D816" s="111"/>
      <c r="E816" s="111"/>
      <c r="F816" s="111"/>
      <c r="G816" s="111"/>
      <c r="H816" s="111"/>
      <c r="I816" s="111"/>
      <c r="J816" s="111"/>
      <c r="K816" s="111"/>
      <c r="L816" s="111"/>
      <c r="M816" s="111"/>
      <c r="N816" s="111"/>
      <c r="O816" s="111"/>
      <c r="P816" s="111"/>
      <c r="Q816" s="111"/>
      <c r="R816" s="111"/>
      <c r="S816" s="111"/>
    </row>
    <row r="817" spans="1:19" ht="15.75" customHeight="1">
      <c r="A817" s="111"/>
      <c r="B817" s="111"/>
      <c r="C817" s="111"/>
      <c r="D817" s="111"/>
      <c r="E817" s="111"/>
      <c r="F817" s="111"/>
      <c r="G817" s="111"/>
      <c r="H817" s="111"/>
      <c r="I817" s="111"/>
      <c r="J817" s="111"/>
      <c r="K817" s="111"/>
      <c r="L817" s="111"/>
      <c r="M817" s="111"/>
      <c r="N817" s="111"/>
      <c r="O817" s="111"/>
      <c r="P817" s="111"/>
      <c r="Q817" s="111"/>
      <c r="R817" s="111"/>
      <c r="S817" s="111"/>
    </row>
    <row r="818" spans="1:19" ht="15.75" customHeight="1">
      <c r="A818" s="111"/>
      <c r="B818" s="111"/>
      <c r="C818" s="111"/>
      <c r="D818" s="111"/>
      <c r="E818" s="111"/>
      <c r="F818" s="111"/>
      <c r="G818" s="111"/>
      <c r="H818" s="111"/>
      <c r="I818" s="111"/>
      <c r="J818" s="111"/>
      <c r="K818" s="111"/>
      <c r="L818" s="111"/>
      <c r="M818" s="111"/>
      <c r="N818" s="111"/>
      <c r="O818" s="111"/>
      <c r="P818" s="111"/>
      <c r="Q818" s="111"/>
      <c r="R818" s="111"/>
      <c r="S818" s="111"/>
    </row>
    <row r="819" spans="1:19" ht="15.75" customHeight="1">
      <c r="A819" s="111"/>
      <c r="B819" s="111"/>
      <c r="C819" s="111"/>
      <c r="D819" s="111"/>
      <c r="E819" s="111"/>
      <c r="F819" s="111"/>
      <c r="G819" s="111"/>
      <c r="H819" s="111"/>
      <c r="I819" s="111"/>
      <c r="J819" s="111"/>
      <c r="K819" s="111"/>
      <c r="L819" s="111"/>
      <c r="M819" s="111"/>
      <c r="N819" s="111"/>
      <c r="O819" s="111"/>
      <c r="P819" s="111"/>
      <c r="Q819" s="111"/>
      <c r="R819" s="111"/>
      <c r="S819" s="111"/>
    </row>
    <row r="820" spans="1:19" ht="15.75" customHeight="1">
      <c r="A820" s="111"/>
      <c r="B820" s="111"/>
      <c r="C820" s="111"/>
      <c r="D820" s="111"/>
      <c r="E820" s="111"/>
      <c r="F820" s="111"/>
      <c r="G820" s="111"/>
      <c r="H820" s="111"/>
      <c r="I820" s="111"/>
      <c r="J820" s="111"/>
      <c r="K820" s="111"/>
      <c r="L820" s="111"/>
      <c r="M820" s="111"/>
      <c r="N820" s="111"/>
      <c r="O820" s="111"/>
      <c r="P820" s="111"/>
      <c r="Q820" s="111"/>
      <c r="R820" s="111"/>
      <c r="S820" s="111"/>
    </row>
    <row r="821" spans="1:19" ht="15.75" customHeight="1">
      <c r="A821" s="111"/>
      <c r="B821" s="111"/>
      <c r="C821" s="111"/>
      <c r="D821" s="111"/>
      <c r="E821" s="111"/>
      <c r="F821" s="111"/>
      <c r="G821" s="111"/>
      <c r="H821" s="111"/>
      <c r="I821" s="111"/>
      <c r="J821" s="111"/>
      <c r="K821" s="111"/>
      <c r="L821" s="111"/>
      <c r="M821" s="111"/>
      <c r="N821" s="111"/>
      <c r="O821" s="111"/>
      <c r="P821" s="111"/>
      <c r="Q821" s="111"/>
      <c r="R821" s="111"/>
      <c r="S821" s="111"/>
    </row>
    <row r="822" spans="1:19" ht="15.75" customHeight="1">
      <c r="A822" s="111"/>
      <c r="B822" s="111"/>
      <c r="C822" s="111"/>
      <c r="D822" s="111"/>
      <c r="E822" s="111"/>
      <c r="F822" s="111"/>
      <c r="G822" s="111"/>
      <c r="H822" s="111"/>
      <c r="I822" s="111"/>
      <c r="J822" s="111"/>
      <c r="K822" s="111"/>
      <c r="L822" s="111"/>
      <c r="M822" s="111"/>
      <c r="N822" s="111"/>
      <c r="O822" s="111"/>
      <c r="P822" s="111"/>
      <c r="Q822" s="111"/>
      <c r="R822" s="111"/>
      <c r="S822" s="111"/>
    </row>
    <row r="823" spans="1:19" ht="15.75" customHeight="1">
      <c r="A823" s="111"/>
      <c r="B823" s="111"/>
      <c r="C823" s="111"/>
      <c r="D823" s="111"/>
      <c r="E823" s="111"/>
      <c r="F823" s="111"/>
      <c r="G823" s="111"/>
      <c r="H823" s="111"/>
      <c r="I823" s="111"/>
      <c r="J823" s="111"/>
      <c r="K823" s="111"/>
      <c r="L823" s="111"/>
      <c r="M823" s="111"/>
      <c r="N823" s="111"/>
      <c r="O823" s="111"/>
      <c r="P823" s="111"/>
      <c r="Q823" s="111"/>
      <c r="R823" s="111"/>
      <c r="S823" s="111"/>
    </row>
    <row r="824" spans="1:19" ht="15.75" customHeight="1">
      <c r="A824" s="111"/>
      <c r="B824" s="111"/>
      <c r="C824" s="111"/>
      <c r="D824" s="111"/>
      <c r="E824" s="111"/>
      <c r="F824" s="111"/>
      <c r="G824" s="111"/>
      <c r="H824" s="111"/>
      <c r="I824" s="111"/>
      <c r="J824" s="111"/>
      <c r="K824" s="111"/>
      <c r="L824" s="111"/>
      <c r="M824" s="111"/>
      <c r="N824" s="111"/>
      <c r="O824" s="111"/>
      <c r="P824" s="111"/>
      <c r="Q824" s="111"/>
      <c r="R824" s="111"/>
      <c r="S824" s="111"/>
    </row>
    <row r="825" spans="1:19" ht="15.75" customHeight="1">
      <c r="A825" s="111"/>
      <c r="B825" s="111"/>
      <c r="C825" s="111"/>
      <c r="D825" s="111"/>
      <c r="E825" s="111"/>
      <c r="F825" s="111"/>
      <c r="G825" s="111"/>
      <c r="H825" s="111"/>
      <c r="I825" s="111"/>
      <c r="J825" s="111"/>
      <c r="K825" s="111"/>
      <c r="L825" s="111"/>
      <c r="M825" s="111"/>
      <c r="N825" s="111"/>
      <c r="O825" s="111"/>
      <c r="P825" s="111"/>
      <c r="Q825" s="111"/>
      <c r="R825" s="111"/>
      <c r="S825" s="111"/>
    </row>
    <row r="826" spans="1:19" ht="15.75" customHeight="1">
      <c r="A826" s="111"/>
      <c r="B826" s="111"/>
      <c r="C826" s="111"/>
      <c r="D826" s="111"/>
      <c r="E826" s="111"/>
      <c r="F826" s="111"/>
      <c r="G826" s="111"/>
      <c r="H826" s="111"/>
      <c r="I826" s="111"/>
      <c r="J826" s="111"/>
      <c r="K826" s="111"/>
      <c r="L826" s="111"/>
      <c r="M826" s="111"/>
      <c r="N826" s="111"/>
      <c r="O826" s="111"/>
      <c r="P826" s="111"/>
      <c r="Q826" s="111"/>
      <c r="R826" s="111"/>
      <c r="S826" s="111"/>
    </row>
    <row r="827" spans="1:19" ht="15.75" customHeight="1">
      <c r="A827" s="111"/>
      <c r="B827" s="111"/>
      <c r="C827" s="111"/>
      <c r="D827" s="111"/>
      <c r="E827" s="111"/>
      <c r="F827" s="111"/>
      <c r="G827" s="111"/>
      <c r="H827" s="111"/>
      <c r="I827" s="111"/>
      <c r="J827" s="111"/>
      <c r="K827" s="111"/>
      <c r="L827" s="111"/>
      <c r="M827" s="111"/>
      <c r="N827" s="111"/>
      <c r="O827" s="111"/>
      <c r="P827" s="111"/>
      <c r="Q827" s="111"/>
      <c r="R827" s="111"/>
      <c r="S827" s="111"/>
    </row>
    <row r="828" spans="1:19" ht="15.75" customHeight="1">
      <c r="A828" s="111"/>
      <c r="B828" s="111"/>
      <c r="C828" s="111"/>
      <c r="D828" s="111"/>
      <c r="E828" s="111"/>
      <c r="F828" s="111"/>
      <c r="G828" s="111"/>
      <c r="H828" s="111"/>
      <c r="I828" s="111"/>
      <c r="J828" s="111"/>
      <c r="K828" s="111"/>
      <c r="L828" s="111"/>
      <c r="M828" s="111"/>
      <c r="N828" s="111"/>
      <c r="O828" s="111"/>
      <c r="P828" s="111"/>
      <c r="Q828" s="111"/>
      <c r="R828" s="111"/>
      <c r="S828" s="111"/>
    </row>
    <row r="829" spans="1:19" ht="15.75" customHeight="1">
      <c r="A829" s="111"/>
      <c r="B829" s="111"/>
      <c r="C829" s="111"/>
      <c r="D829" s="111"/>
      <c r="E829" s="111"/>
      <c r="F829" s="111"/>
      <c r="G829" s="111"/>
      <c r="H829" s="111"/>
      <c r="I829" s="111"/>
      <c r="J829" s="111"/>
      <c r="K829" s="111"/>
      <c r="L829" s="111"/>
      <c r="M829" s="111"/>
      <c r="N829" s="111"/>
      <c r="O829" s="111"/>
      <c r="P829" s="111"/>
      <c r="Q829" s="111"/>
      <c r="R829" s="111"/>
      <c r="S829" s="111"/>
    </row>
    <row r="830" spans="1:19" ht="15.75" customHeight="1">
      <c r="A830" s="111"/>
      <c r="B830" s="111"/>
      <c r="C830" s="111"/>
      <c r="D830" s="111"/>
      <c r="E830" s="111"/>
      <c r="F830" s="111"/>
      <c r="G830" s="111"/>
      <c r="H830" s="111"/>
      <c r="I830" s="111"/>
      <c r="J830" s="111"/>
      <c r="K830" s="111"/>
      <c r="L830" s="111"/>
      <c r="M830" s="111"/>
      <c r="N830" s="111"/>
      <c r="O830" s="111"/>
      <c r="P830" s="111"/>
      <c r="Q830" s="111"/>
      <c r="R830" s="111"/>
      <c r="S830" s="111"/>
    </row>
    <row r="831" spans="1:19" ht="15.75" customHeight="1">
      <c r="A831" s="111"/>
      <c r="B831" s="111"/>
      <c r="C831" s="111"/>
      <c r="D831" s="111"/>
      <c r="E831" s="111"/>
      <c r="F831" s="111"/>
      <c r="G831" s="111"/>
      <c r="H831" s="111"/>
      <c r="I831" s="111"/>
      <c r="J831" s="111"/>
      <c r="K831" s="111"/>
      <c r="L831" s="111"/>
      <c r="M831" s="111"/>
      <c r="N831" s="111"/>
      <c r="O831" s="111"/>
      <c r="P831" s="111"/>
      <c r="Q831" s="111"/>
      <c r="R831" s="111"/>
      <c r="S831" s="111"/>
    </row>
    <row r="832" spans="1:19" ht="15.75" customHeight="1">
      <c r="A832" s="111"/>
      <c r="B832" s="111"/>
      <c r="C832" s="111"/>
      <c r="D832" s="111"/>
      <c r="E832" s="111"/>
      <c r="F832" s="111"/>
      <c r="G832" s="111"/>
      <c r="H832" s="111"/>
      <c r="I832" s="111"/>
      <c r="J832" s="111"/>
      <c r="K832" s="111"/>
      <c r="L832" s="111"/>
      <c r="M832" s="111"/>
      <c r="N832" s="111"/>
      <c r="O832" s="111"/>
      <c r="P832" s="111"/>
      <c r="Q832" s="111"/>
      <c r="R832" s="111"/>
      <c r="S832" s="111"/>
    </row>
    <row r="833" spans="1:19" ht="15.75" customHeight="1">
      <c r="A833" s="111"/>
      <c r="B833" s="111"/>
      <c r="C833" s="111"/>
      <c r="D833" s="111"/>
      <c r="E833" s="111"/>
      <c r="F833" s="111"/>
      <c r="G833" s="111"/>
      <c r="H833" s="111"/>
      <c r="I833" s="111"/>
      <c r="J833" s="111"/>
      <c r="K833" s="111"/>
      <c r="L833" s="111"/>
      <c r="M833" s="111"/>
      <c r="N833" s="111"/>
      <c r="O833" s="111"/>
      <c r="P833" s="111"/>
      <c r="Q833" s="111"/>
      <c r="R833" s="111"/>
      <c r="S833" s="111"/>
    </row>
    <row r="834" spans="1:19" ht="15.75" customHeight="1">
      <c r="A834" s="111"/>
      <c r="B834" s="111"/>
      <c r="C834" s="111"/>
      <c r="D834" s="111"/>
      <c r="E834" s="111"/>
      <c r="F834" s="111"/>
      <c r="G834" s="111"/>
      <c r="H834" s="111"/>
      <c r="I834" s="111"/>
      <c r="J834" s="111"/>
      <c r="K834" s="111"/>
      <c r="L834" s="111"/>
      <c r="M834" s="111"/>
      <c r="N834" s="111"/>
      <c r="O834" s="111"/>
      <c r="P834" s="111"/>
      <c r="Q834" s="111"/>
      <c r="R834" s="111"/>
      <c r="S834" s="111"/>
    </row>
    <row r="835" spans="1:19" ht="15.75" customHeight="1">
      <c r="A835" s="111"/>
      <c r="B835" s="111"/>
      <c r="C835" s="111"/>
      <c r="D835" s="111"/>
      <c r="E835" s="111"/>
      <c r="F835" s="111"/>
      <c r="G835" s="111"/>
      <c r="H835" s="111"/>
      <c r="I835" s="111"/>
      <c r="J835" s="111"/>
      <c r="K835" s="111"/>
      <c r="L835" s="111"/>
      <c r="M835" s="111"/>
      <c r="N835" s="111"/>
      <c r="O835" s="111"/>
      <c r="P835" s="111"/>
      <c r="Q835" s="111"/>
      <c r="R835" s="111"/>
      <c r="S835" s="111"/>
    </row>
    <row r="836" spans="1:19" ht="15.75" customHeight="1">
      <c r="A836" s="111"/>
      <c r="B836" s="111"/>
      <c r="C836" s="111"/>
      <c r="D836" s="111"/>
      <c r="E836" s="111"/>
      <c r="F836" s="111"/>
      <c r="G836" s="111"/>
      <c r="H836" s="111"/>
      <c r="I836" s="111"/>
      <c r="J836" s="111"/>
      <c r="K836" s="111"/>
      <c r="L836" s="111"/>
      <c r="M836" s="111"/>
      <c r="N836" s="111"/>
      <c r="O836" s="111"/>
      <c r="P836" s="111"/>
      <c r="Q836" s="111"/>
      <c r="R836" s="111"/>
      <c r="S836" s="111"/>
    </row>
    <row r="837" spans="1:19" ht="15.75" customHeight="1">
      <c r="A837" s="111"/>
      <c r="B837" s="111"/>
      <c r="C837" s="111"/>
      <c r="D837" s="111"/>
      <c r="E837" s="111"/>
      <c r="F837" s="111"/>
      <c r="G837" s="111"/>
      <c r="H837" s="111"/>
      <c r="I837" s="111"/>
      <c r="J837" s="111"/>
      <c r="K837" s="111"/>
      <c r="L837" s="111"/>
      <c r="M837" s="111"/>
      <c r="N837" s="111"/>
      <c r="O837" s="111"/>
      <c r="P837" s="111"/>
      <c r="Q837" s="111"/>
      <c r="R837" s="111"/>
      <c r="S837" s="111"/>
    </row>
    <row r="838" spans="1:19" ht="15.75" customHeight="1">
      <c r="A838" s="111"/>
      <c r="B838" s="111"/>
      <c r="C838" s="111"/>
      <c r="D838" s="111"/>
      <c r="E838" s="111"/>
      <c r="F838" s="111"/>
      <c r="G838" s="111"/>
      <c r="H838" s="111"/>
      <c r="I838" s="111"/>
      <c r="J838" s="111"/>
      <c r="K838" s="111"/>
      <c r="L838" s="111"/>
      <c r="M838" s="111"/>
      <c r="N838" s="111"/>
      <c r="O838" s="111"/>
      <c r="P838" s="111"/>
      <c r="Q838" s="111"/>
      <c r="R838" s="111"/>
      <c r="S838" s="111"/>
    </row>
    <row r="839" spans="1:19" ht="15.75" customHeight="1">
      <c r="A839" s="111"/>
      <c r="B839" s="111"/>
      <c r="C839" s="111"/>
      <c r="D839" s="111"/>
      <c r="E839" s="111"/>
      <c r="F839" s="111"/>
      <c r="G839" s="111"/>
      <c r="H839" s="111"/>
      <c r="I839" s="111"/>
      <c r="J839" s="111"/>
      <c r="K839" s="111"/>
      <c r="L839" s="111"/>
      <c r="M839" s="111"/>
      <c r="N839" s="111"/>
      <c r="O839" s="111"/>
      <c r="P839" s="111"/>
      <c r="Q839" s="111"/>
      <c r="R839" s="111"/>
      <c r="S839" s="111"/>
    </row>
    <row r="840" spans="1:19" ht="15.75" customHeight="1">
      <c r="A840" s="111"/>
      <c r="B840" s="111"/>
      <c r="C840" s="111"/>
      <c r="D840" s="111"/>
      <c r="E840" s="111"/>
      <c r="F840" s="111"/>
      <c r="G840" s="111"/>
      <c r="H840" s="111"/>
      <c r="I840" s="111"/>
      <c r="J840" s="111"/>
      <c r="K840" s="111"/>
      <c r="L840" s="111"/>
      <c r="M840" s="111"/>
      <c r="N840" s="111"/>
      <c r="O840" s="111"/>
      <c r="P840" s="111"/>
      <c r="Q840" s="111"/>
      <c r="R840" s="111"/>
      <c r="S840" s="111"/>
    </row>
    <row r="841" spans="1:19" ht="15.75" customHeight="1">
      <c r="A841" s="111"/>
      <c r="B841" s="111"/>
      <c r="C841" s="111"/>
      <c r="D841" s="111"/>
      <c r="E841" s="111"/>
      <c r="F841" s="111"/>
      <c r="G841" s="111"/>
      <c r="H841" s="111"/>
      <c r="I841" s="111"/>
      <c r="J841" s="111"/>
      <c r="K841" s="111"/>
      <c r="L841" s="111"/>
      <c r="M841" s="111"/>
      <c r="N841" s="111"/>
      <c r="O841" s="111"/>
      <c r="P841" s="111"/>
      <c r="Q841" s="111"/>
      <c r="R841" s="111"/>
      <c r="S841" s="111"/>
    </row>
    <row r="842" spans="1:19" ht="15.75" customHeight="1">
      <c r="A842" s="111"/>
      <c r="B842" s="111"/>
      <c r="C842" s="111"/>
      <c r="D842" s="111"/>
      <c r="E842" s="111"/>
      <c r="F842" s="111"/>
      <c r="G842" s="111"/>
      <c r="H842" s="111"/>
      <c r="I842" s="111"/>
      <c r="J842" s="111"/>
      <c r="K842" s="111"/>
      <c r="L842" s="111"/>
      <c r="M842" s="111"/>
      <c r="N842" s="111"/>
      <c r="O842" s="111"/>
      <c r="P842" s="111"/>
      <c r="Q842" s="111"/>
      <c r="R842" s="111"/>
      <c r="S842" s="111"/>
    </row>
    <row r="843" spans="1:19" ht="15.75" customHeight="1">
      <c r="A843" s="111"/>
      <c r="B843" s="111"/>
      <c r="C843" s="111"/>
      <c r="D843" s="111"/>
      <c r="E843" s="111"/>
      <c r="F843" s="111"/>
      <c r="G843" s="111"/>
      <c r="H843" s="111"/>
      <c r="I843" s="111"/>
      <c r="J843" s="111"/>
      <c r="K843" s="111"/>
      <c r="L843" s="111"/>
      <c r="M843" s="111"/>
      <c r="N843" s="111"/>
      <c r="O843" s="111"/>
      <c r="P843" s="111"/>
      <c r="Q843" s="111"/>
      <c r="R843" s="111"/>
      <c r="S843" s="111"/>
    </row>
    <row r="844" spans="1:19" ht="15.75" customHeight="1">
      <c r="A844" s="111"/>
      <c r="B844" s="111"/>
      <c r="C844" s="111"/>
      <c r="D844" s="111"/>
      <c r="E844" s="111"/>
      <c r="F844" s="111"/>
      <c r="G844" s="111"/>
      <c r="H844" s="111"/>
      <c r="I844" s="111"/>
      <c r="J844" s="111"/>
      <c r="K844" s="111"/>
      <c r="L844" s="111"/>
      <c r="M844" s="111"/>
      <c r="N844" s="111"/>
      <c r="O844" s="111"/>
      <c r="P844" s="111"/>
      <c r="Q844" s="111"/>
      <c r="R844" s="111"/>
      <c r="S844" s="111"/>
    </row>
    <row r="845" spans="1:19" ht="15.75" customHeight="1">
      <c r="A845" s="111"/>
      <c r="B845" s="111"/>
      <c r="C845" s="111"/>
      <c r="D845" s="111"/>
      <c r="E845" s="111"/>
      <c r="F845" s="111"/>
      <c r="G845" s="111"/>
      <c r="H845" s="111"/>
      <c r="I845" s="111"/>
      <c r="J845" s="111"/>
      <c r="K845" s="111"/>
      <c r="L845" s="111"/>
      <c r="M845" s="111"/>
      <c r="N845" s="111"/>
      <c r="O845" s="111"/>
      <c r="P845" s="111"/>
      <c r="Q845" s="111"/>
      <c r="R845" s="111"/>
      <c r="S845" s="111"/>
    </row>
    <row r="846" spans="1:19" ht="15.75" customHeight="1">
      <c r="A846" s="111"/>
      <c r="B846" s="111"/>
      <c r="C846" s="111"/>
      <c r="D846" s="111"/>
      <c r="E846" s="111"/>
      <c r="F846" s="111"/>
      <c r="G846" s="111"/>
      <c r="H846" s="111"/>
      <c r="I846" s="111"/>
      <c r="J846" s="111"/>
      <c r="K846" s="111"/>
      <c r="L846" s="111"/>
      <c r="M846" s="111"/>
      <c r="N846" s="111"/>
      <c r="O846" s="111"/>
      <c r="P846" s="111"/>
      <c r="Q846" s="111"/>
      <c r="R846" s="111"/>
      <c r="S846" s="111"/>
    </row>
    <row r="847" spans="1:19" ht="15.75" customHeight="1">
      <c r="A847" s="111"/>
      <c r="B847" s="111"/>
      <c r="C847" s="111"/>
      <c r="D847" s="111"/>
      <c r="E847" s="111"/>
      <c r="F847" s="111"/>
      <c r="G847" s="111"/>
      <c r="H847" s="111"/>
      <c r="I847" s="111"/>
      <c r="J847" s="111"/>
      <c r="K847" s="111"/>
      <c r="L847" s="111"/>
      <c r="M847" s="111"/>
      <c r="N847" s="111"/>
      <c r="O847" s="111"/>
      <c r="P847" s="111"/>
      <c r="Q847" s="111"/>
      <c r="R847" s="111"/>
      <c r="S847" s="111"/>
    </row>
    <row r="848" spans="1:19" ht="15.75" customHeight="1">
      <c r="A848" s="111"/>
      <c r="B848" s="111"/>
      <c r="C848" s="111"/>
      <c r="D848" s="111"/>
      <c r="E848" s="111"/>
      <c r="F848" s="111"/>
      <c r="G848" s="111"/>
      <c r="H848" s="111"/>
      <c r="I848" s="111"/>
      <c r="J848" s="111"/>
      <c r="K848" s="111"/>
      <c r="L848" s="111"/>
      <c r="M848" s="111"/>
      <c r="N848" s="111"/>
      <c r="O848" s="111"/>
      <c r="P848" s="111"/>
      <c r="Q848" s="111"/>
      <c r="R848" s="111"/>
      <c r="S848" s="111"/>
    </row>
    <row r="849" spans="1:19" ht="15.75" customHeight="1">
      <c r="A849" s="111"/>
      <c r="B849" s="111"/>
      <c r="C849" s="111"/>
      <c r="D849" s="111"/>
      <c r="E849" s="111"/>
      <c r="F849" s="111"/>
      <c r="G849" s="111"/>
      <c r="H849" s="111"/>
      <c r="I849" s="111"/>
      <c r="J849" s="111"/>
      <c r="K849" s="111"/>
      <c r="L849" s="111"/>
      <c r="M849" s="111"/>
      <c r="N849" s="111"/>
      <c r="O849" s="111"/>
      <c r="P849" s="111"/>
      <c r="Q849" s="111"/>
      <c r="R849" s="111"/>
      <c r="S849" s="111"/>
    </row>
    <row r="850" spans="1:19" ht="15.75" customHeight="1">
      <c r="A850" s="111"/>
      <c r="B850" s="111"/>
      <c r="C850" s="111"/>
      <c r="D850" s="111"/>
      <c r="E850" s="111"/>
      <c r="F850" s="111"/>
      <c r="G850" s="111"/>
      <c r="H850" s="111"/>
      <c r="I850" s="111"/>
      <c r="J850" s="111"/>
      <c r="K850" s="111"/>
      <c r="L850" s="111"/>
      <c r="M850" s="111"/>
      <c r="N850" s="111"/>
      <c r="O850" s="111"/>
      <c r="P850" s="111"/>
      <c r="Q850" s="111"/>
      <c r="R850" s="111"/>
      <c r="S850" s="111"/>
    </row>
    <row r="851" spans="1:19" ht="15.75" customHeight="1">
      <c r="A851" s="111"/>
      <c r="B851" s="111"/>
      <c r="C851" s="111"/>
      <c r="D851" s="111"/>
      <c r="E851" s="111"/>
      <c r="F851" s="111"/>
      <c r="G851" s="111"/>
      <c r="H851" s="111"/>
      <c r="I851" s="111"/>
      <c r="J851" s="111"/>
      <c r="K851" s="111"/>
      <c r="L851" s="111"/>
      <c r="M851" s="111"/>
      <c r="N851" s="111"/>
      <c r="O851" s="111"/>
      <c r="P851" s="111"/>
      <c r="Q851" s="111"/>
      <c r="R851" s="111"/>
      <c r="S851" s="111"/>
    </row>
    <row r="852" spans="1:19" ht="15.75" customHeight="1">
      <c r="A852" s="111"/>
      <c r="B852" s="111"/>
      <c r="C852" s="111"/>
      <c r="D852" s="111"/>
      <c r="E852" s="111"/>
      <c r="F852" s="111"/>
      <c r="G852" s="111"/>
      <c r="H852" s="111"/>
      <c r="I852" s="111"/>
      <c r="J852" s="111"/>
      <c r="K852" s="111"/>
      <c r="L852" s="111"/>
      <c r="M852" s="111"/>
      <c r="N852" s="111"/>
      <c r="O852" s="111"/>
      <c r="P852" s="111"/>
      <c r="Q852" s="111"/>
      <c r="R852" s="111"/>
      <c r="S852" s="111"/>
    </row>
    <row r="853" spans="1:19" ht="15.75" customHeight="1">
      <c r="A853" s="111"/>
      <c r="B853" s="111"/>
      <c r="C853" s="111"/>
      <c r="D853" s="111"/>
      <c r="E853" s="111"/>
      <c r="F853" s="111"/>
      <c r="G853" s="111"/>
      <c r="H853" s="111"/>
      <c r="I853" s="111"/>
      <c r="J853" s="111"/>
      <c r="K853" s="111"/>
      <c r="L853" s="111"/>
      <c r="M853" s="111"/>
      <c r="N853" s="111"/>
      <c r="O853" s="111"/>
      <c r="P853" s="111"/>
      <c r="Q853" s="111"/>
      <c r="R853" s="111"/>
      <c r="S853" s="111"/>
    </row>
    <row r="854" spans="1:19" ht="15.75" customHeight="1">
      <c r="A854" s="111"/>
      <c r="B854" s="111"/>
      <c r="C854" s="111"/>
      <c r="D854" s="111"/>
      <c r="E854" s="111"/>
      <c r="F854" s="111"/>
      <c r="G854" s="111"/>
      <c r="H854" s="111"/>
      <c r="I854" s="111"/>
      <c r="J854" s="111"/>
      <c r="K854" s="111"/>
      <c r="L854" s="111"/>
      <c r="M854" s="111"/>
      <c r="N854" s="111"/>
      <c r="O854" s="111"/>
      <c r="P854" s="111"/>
      <c r="Q854" s="111"/>
      <c r="R854" s="111"/>
      <c r="S854" s="111"/>
    </row>
    <row r="855" spans="1:19" ht="15.75" customHeight="1">
      <c r="A855" s="111"/>
      <c r="B855" s="111"/>
      <c r="C855" s="111"/>
      <c r="D855" s="111"/>
      <c r="E855" s="111"/>
      <c r="F855" s="111"/>
      <c r="G855" s="111"/>
      <c r="H855" s="111"/>
      <c r="I855" s="111"/>
      <c r="J855" s="111"/>
      <c r="K855" s="111"/>
      <c r="L855" s="111"/>
      <c r="M855" s="111"/>
      <c r="N855" s="111"/>
      <c r="O855" s="111"/>
      <c r="P855" s="111"/>
      <c r="Q855" s="111"/>
      <c r="R855" s="111"/>
      <c r="S855" s="111"/>
    </row>
    <row r="856" spans="1:19" ht="15.75" customHeight="1">
      <c r="A856" s="111"/>
      <c r="B856" s="111"/>
      <c r="C856" s="111"/>
      <c r="D856" s="111"/>
      <c r="E856" s="111"/>
      <c r="F856" s="111"/>
      <c r="G856" s="111"/>
      <c r="H856" s="111"/>
      <c r="I856" s="111"/>
      <c r="J856" s="111"/>
      <c r="K856" s="111"/>
      <c r="L856" s="111"/>
      <c r="M856" s="111"/>
      <c r="N856" s="111"/>
      <c r="O856" s="111"/>
      <c r="P856" s="111"/>
      <c r="Q856" s="111"/>
      <c r="R856" s="111"/>
      <c r="S856" s="111"/>
    </row>
    <row r="857" spans="1:19" ht="15.75" customHeight="1">
      <c r="A857" s="111"/>
      <c r="B857" s="111"/>
      <c r="C857" s="111"/>
      <c r="D857" s="111"/>
      <c r="E857" s="111"/>
      <c r="F857" s="111"/>
      <c r="G857" s="111"/>
      <c r="H857" s="111"/>
      <c r="I857" s="111"/>
      <c r="J857" s="111"/>
      <c r="K857" s="111"/>
      <c r="L857" s="111"/>
      <c r="M857" s="111"/>
      <c r="N857" s="111"/>
      <c r="O857" s="111"/>
      <c r="P857" s="111"/>
      <c r="Q857" s="111"/>
      <c r="R857" s="111"/>
      <c r="S857" s="111"/>
    </row>
    <row r="858" spans="1:19" ht="15.75" customHeight="1">
      <c r="A858" s="111"/>
      <c r="B858" s="111"/>
      <c r="C858" s="111"/>
      <c r="D858" s="111"/>
      <c r="E858" s="111"/>
      <c r="F858" s="111"/>
      <c r="G858" s="111"/>
      <c r="H858" s="111"/>
      <c r="I858" s="111"/>
      <c r="J858" s="111"/>
      <c r="K858" s="111"/>
      <c r="L858" s="111"/>
      <c r="M858" s="111"/>
      <c r="N858" s="111"/>
      <c r="O858" s="111"/>
      <c r="P858" s="111"/>
      <c r="Q858" s="111"/>
      <c r="R858" s="111"/>
      <c r="S858" s="111"/>
    </row>
    <row r="859" spans="1:19" ht="15.75" customHeight="1">
      <c r="A859" s="111"/>
      <c r="B859" s="111"/>
      <c r="C859" s="111"/>
      <c r="D859" s="111"/>
      <c r="E859" s="111"/>
      <c r="F859" s="111"/>
      <c r="G859" s="111"/>
      <c r="H859" s="111"/>
      <c r="I859" s="111"/>
      <c r="J859" s="111"/>
      <c r="K859" s="111"/>
      <c r="L859" s="111"/>
      <c r="M859" s="111"/>
      <c r="N859" s="111"/>
      <c r="O859" s="111"/>
      <c r="P859" s="111"/>
      <c r="Q859" s="111"/>
      <c r="R859" s="111"/>
      <c r="S859" s="111"/>
    </row>
    <row r="860" spans="1:19" ht="15.75" customHeight="1">
      <c r="A860" s="111"/>
      <c r="B860" s="111"/>
      <c r="C860" s="111"/>
      <c r="D860" s="111"/>
      <c r="E860" s="111"/>
      <c r="F860" s="111"/>
      <c r="G860" s="111"/>
      <c r="H860" s="111"/>
      <c r="I860" s="111"/>
      <c r="J860" s="111"/>
      <c r="K860" s="111"/>
      <c r="L860" s="111"/>
      <c r="M860" s="111"/>
      <c r="N860" s="111"/>
      <c r="O860" s="111"/>
      <c r="P860" s="111"/>
      <c r="Q860" s="111"/>
      <c r="R860" s="111"/>
      <c r="S860" s="111"/>
    </row>
    <row r="861" spans="1:19" ht="15.75" customHeight="1">
      <c r="A861" s="111"/>
      <c r="B861" s="111"/>
      <c r="C861" s="111"/>
      <c r="D861" s="111"/>
      <c r="E861" s="111"/>
      <c r="F861" s="111"/>
      <c r="G861" s="111"/>
      <c r="H861" s="111"/>
      <c r="I861" s="111"/>
      <c r="J861" s="111"/>
      <c r="K861" s="111"/>
      <c r="L861" s="111"/>
      <c r="M861" s="111"/>
      <c r="N861" s="111"/>
      <c r="O861" s="111"/>
      <c r="P861" s="111"/>
      <c r="Q861" s="111"/>
      <c r="R861" s="111"/>
      <c r="S861" s="111"/>
    </row>
    <row r="862" spans="1:19" ht="15.75" customHeight="1">
      <c r="A862" s="111"/>
      <c r="B862" s="111"/>
      <c r="C862" s="111"/>
      <c r="D862" s="111"/>
      <c r="E862" s="111"/>
      <c r="F862" s="111"/>
      <c r="G862" s="111"/>
      <c r="H862" s="111"/>
      <c r="I862" s="111"/>
      <c r="J862" s="111"/>
      <c r="K862" s="111"/>
      <c r="L862" s="111"/>
      <c r="M862" s="111"/>
      <c r="N862" s="111"/>
      <c r="O862" s="111"/>
      <c r="P862" s="111"/>
      <c r="Q862" s="111"/>
      <c r="R862" s="111"/>
      <c r="S862" s="111"/>
    </row>
    <row r="863" spans="1:19" ht="15.75" customHeight="1">
      <c r="A863" s="111"/>
      <c r="B863" s="111"/>
      <c r="C863" s="111"/>
      <c r="D863" s="111"/>
      <c r="E863" s="111"/>
      <c r="F863" s="111"/>
      <c r="G863" s="111"/>
      <c r="H863" s="111"/>
      <c r="I863" s="111"/>
      <c r="J863" s="111"/>
      <c r="K863" s="111"/>
      <c r="L863" s="111"/>
      <c r="M863" s="111"/>
      <c r="N863" s="111"/>
      <c r="O863" s="111"/>
      <c r="P863" s="111"/>
      <c r="Q863" s="111"/>
      <c r="R863" s="111"/>
      <c r="S863" s="111"/>
    </row>
    <row r="864" spans="1:19" ht="15.75" customHeight="1">
      <c r="A864" s="111"/>
      <c r="B864" s="111"/>
      <c r="C864" s="111"/>
      <c r="D864" s="111"/>
      <c r="E864" s="111"/>
      <c r="F864" s="111"/>
      <c r="G864" s="111"/>
      <c r="H864" s="111"/>
      <c r="I864" s="111"/>
      <c r="J864" s="111"/>
      <c r="K864" s="111"/>
      <c r="L864" s="111"/>
      <c r="M864" s="111"/>
      <c r="N864" s="111"/>
      <c r="O864" s="111"/>
      <c r="P864" s="111"/>
      <c r="Q864" s="111"/>
      <c r="R864" s="111"/>
      <c r="S864" s="111"/>
    </row>
    <row r="865" spans="1:19" ht="15.75" customHeight="1">
      <c r="A865" s="111"/>
      <c r="B865" s="111"/>
      <c r="C865" s="111"/>
      <c r="D865" s="111"/>
      <c r="E865" s="111"/>
      <c r="F865" s="111"/>
      <c r="G865" s="111"/>
      <c r="H865" s="111"/>
      <c r="I865" s="111"/>
      <c r="J865" s="111"/>
      <c r="K865" s="111"/>
      <c r="L865" s="111"/>
      <c r="M865" s="111"/>
      <c r="N865" s="111"/>
      <c r="O865" s="111"/>
      <c r="P865" s="111"/>
      <c r="Q865" s="111"/>
      <c r="R865" s="111"/>
      <c r="S865" s="111"/>
    </row>
    <row r="866" spans="1:19" ht="15.75" customHeight="1">
      <c r="A866" s="111"/>
      <c r="B866" s="111"/>
      <c r="C866" s="111"/>
      <c r="D866" s="111"/>
      <c r="E866" s="111"/>
      <c r="F866" s="111"/>
      <c r="G866" s="111"/>
      <c r="H866" s="111"/>
      <c r="I866" s="111"/>
      <c r="J866" s="111"/>
      <c r="K866" s="111"/>
      <c r="L866" s="111"/>
      <c r="M866" s="111"/>
      <c r="N866" s="111"/>
      <c r="O866" s="111"/>
      <c r="P866" s="111"/>
      <c r="Q866" s="111"/>
      <c r="R866" s="111"/>
      <c r="S866" s="111"/>
    </row>
    <row r="867" spans="1:19" ht="15.75" customHeight="1">
      <c r="A867" s="111"/>
      <c r="B867" s="111"/>
      <c r="C867" s="111"/>
      <c r="D867" s="111"/>
      <c r="E867" s="111"/>
      <c r="F867" s="111"/>
      <c r="G867" s="111"/>
      <c r="H867" s="111"/>
      <c r="I867" s="111"/>
      <c r="J867" s="111"/>
      <c r="K867" s="111"/>
      <c r="L867" s="111"/>
      <c r="M867" s="111"/>
      <c r="N867" s="111"/>
      <c r="O867" s="111"/>
      <c r="P867" s="111"/>
      <c r="Q867" s="111"/>
      <c r="R867" s="111"/>
      <c r="S867" s="111"/>
    </row>
    <row r="868" spans="1:19" ht="15.75" customHeight="1">
      <c r="A868" s="111"/>
      <c r="B868" s="111"/>
      <c r="C868" s="111"/>
      <c r="D868" s="111"/>
      <c r="E868" s="111"/>
      <c r="F868" s="111"/>
      <c r="G868" s="111"/>
      <c r="H868" s="111"/>
      <c r="I868" s="111"/>
      <c r="J868" s="111"/>
      <c r="K868" s="111"/>
      <c r="L868" s="111"/>
      <c r="M868" s="111"/>
      <c r="N868" s="111"/>
      <c r="O868" s="111"/>
      <c r="P868" s="111"/>
      <c r="Q868" s="111"/>
      <c r="R868" s="111"/>
      <c r="S868" s="111"/>
    </row>
    <row r="869" spans="1:19" ht="15.75" customHeight="1">
      <c r="A869" s="111"/>
      <c r="B869" s="111"/>
      <c r="C869" s="111"/>
      <c r="D869" s="111"/>
      <c r="E869" s="111"/>
      <c r="F869" s="111"/>
      <c r="G869" s="111"/>
      <c r="H869" s="111"/>
      <c r="I869" s="111"/>
      <c r="J869" s="111"/>
      <c r="K869" s="111"/>
      <c r="L869" s="111"/>
      <c r="M869" s="111"/>
      <c r="N869" s="111"/>
      <c r="O869" s="111"/>
      <c r="P869" s="111"/>
      <c r="Q869" s="111"/>
      <c r="R869" s="111"/>
      <c r="S869" s="111"/>
    </row>
    <row r="870" spans="1:19" ht="15.75" customHeight="1">
      <c r="A870" s="111"/>
      <c r="B870" s="111"/>
      <c r="C870" s="111"/>
      <c r="D870" s="111"/>
      <c r="E870" s="111"/>
      <c r="F870" s="111"/>
      <c r="G870" s="111"/>
      <c r="H870" s="111"/>
      <c r="I870" s="111"/>
      <c r="J870" s="111"/>
      <c r="K870" s="111"/>
      <c r="L870" s="111"/>
      <c r="M870" s="111"/>
      <c r="N870" s="111"/>
      <c r="O870" s="111"/>
      <c r="P870" s="111"/>
      <c r="Q870" s="111"/>
      <c r="R870" s="111"/>
      <c r="S870" s="111"/>
    </row>
    <row r="871" spans="1:19" ht="15.75" customHeight="1">
      <c r="A871" s="111"/>
      <c r="B871" s="111"/>
      <c r="C871" s="111"/>
      <c r="D871" s="111"/>
      <c r="E871" s="111"/>
      <c r="F871" s="111"/>
      <c r="G871" s="111"/>
      <c r="H871" s="111"/>
      <c r="I871" s="111"/>
      <c r="J871" s="111"/>
      <c r="K871" s="111"/>
      <c r="L871" s="111"/>
      <c r="M871" s="111"/>
      <c r="N871" s="111"/>
      <c r="O871" s="111"/>
      <c r="P871" s="111"/>
      <c r="Q871" s="111"/>
      <c r="R871" s="111"/>
      <c r="S871" s="111"/>
    </row>
    <row r="872" spans="1:19" ht="15.75" customHeight="1">
      <c r="A872" s="111"/>
      <c r="B872" s="111"/>
      <c r="C872" s="111"/>
      <c r="D872" s="111"/>
      <c r="E872" s="111"/>
      <c r="F872" s="111"/>
      <c r="G872" s="111"/>
      <c r="H872" s="111"/>
      <c r="I872" s="111"/>
      <c r="J872" s="111"/>
      <c r="K872" s="111"/>
      <c r="L872" s="111"/>
      <c r="M872" s="111"/>
      <c r="N872" s="111"/>
      <c r="O872" s="111"/>
      <c r="P872" s="111"/>
      <c r="Q872" s="111"/>
      <c r="R872" s="111"/>
      <c r="S872" s="111"/>
    </row>
    <row r="873" spans="1:19" ht="15.75" customHeight="1">
      <c r="A873" s="111"/>
      <c r="B873" s="111"/>
      <c r="C873" s="111"/>
      <c r="D873" s="111"/>
      <c r="E873" s="111"/>
      <c r="F873" s="111"/>
      <c r="G873" s="111"/>
      <c r="H873" s="111"/>
      <c r="I873" s="111"/>
      <c r="J873" s="111"/>
      <c r="K873" s="111"/>
      <c r="L873" s="111"/>
      <c r="M873" s="111"/>
      <c r="N873" s="111"/>
      <c r="O873" s="111"/>
      <c r="P873" s="111"/>
      <c r="Q873" s="111"/>
      <c r="R873" s="111"/>
      <c r="S873" s="111"/>
    </row>
    <row r="874" spans="1:19" ht="15.75" customHeight="1">
      <c r="A874" s="111"/>
      <c r="B874" s="111"/>
      <c r="C874" s="111"/>
      <c r="D874" s="111"/>
      <c r="E874" s="111"/>
      <c r="F874" s="111"/>
      <c r="G874" s="111"/>
      <c r="H874" s="111"/>
      <c r="I874" s="111"/>
      <c r="J874" s="111"/>
      <c r="K874" s="111"/>
      <c r="L874" s="111"/>
      <c r="M874" s="111"/>
      <c r="N874" s="111"/>
      <c r="O874" s="111"/>
      <c r="P874" s="111"/>
      <c r="Q874" s="111"/>
      <c r="R874" s="111"/>
      <c r="S874" s="111"/>
    </row>
    <row r="875" spans="1:19" ht="15.75" customHeight="1">
      <c r="A875" s="111"/>
      <c r="B875" s="111"/>
      <c r="C875" s="111"/>
      <c r="D875" s="111"/>
      <c r="E875" s="111"/>
      <c r="F875" s="111"/>
      <c r="G875" s="111"/>
      <c r="H875" s="111"/>
      <c r="I875" s="111"/>
      <c r="J875" s="111"/>
      <c r="K875" s="111"/>
      <c r="L875" s="111"/>
      <c r="M875" s="111"/>
      <c r="N875" s="111"/>
      <c r="O875" s="111"/>
      <c r="P875" s="111"/>
      <c r="Q875" s="111"/>
      <c r="R875" s="111"/>
      <c r="S875" s="111"/>
    </row>
    <row r="876" spans="1:19" ht="15.75" customHeight="1">
      <c r="A876" s="111"/>
      <c r="B876" s="111"/>
      <c r="C876" s="111"/>
      <c r="D876" s="111"/>
      <c r="E876" s="111"/>
      <c r="F876" s="111"/>
      <c r="G876" s="111"/>
      <c r="H876" s="111"/>
      <c r="I876" s="111"/>
      <c r="J876" s="111"/>
      <c r="K876" s="111"/>
      <c r="L876" s="111"/>
      <c r="M876" s="111"/>
      <c r="N876" s="111"/>
      <c r="O876" s="111"/>
      <c r="P876" s="111"/>
      <c r="Q876" s="111"/>
      <c r="R876" s="111"/>
      <c r="S876" s="111"/>
    </row>
    <row r="877" spans="1:19" ht="15.75" customHeight="1">
      <c r="A877" s="111"/>
      <c r="B877" s="111"/>
      <c r="C877" s="111"/>
      <c r="D877" s="111"/>
      <c r="E877" s="111"/>
      <c r="F877" s="111"/>
      <c r="G877" s="111"/>
      <c r="H877" s="111"/>
      <c r="I877" s="111"/>
      <c r="J877" s="111"/>
      <c r="K877" s="111"/>
      <c r="L877" s="111"/>
      <c r="M877" s="111"/>
      <c r="N877" s="111"/>
      <c r="O877" s="111"/>
      <c r="P877" s="111"/>
      <c r="Q877" s="111"/>
      <c r="R877" s="111"/>
      <c r="S877" s="111"/>
    </row>
    <row r="878" spans="1:19" ht="15.75" customHeight="1">
      <c r="A878" s="111"/>
      <c r="B878" s="111"/>
      <c r="C878" s="111"/>
      <c r="D878" s="111"/>
      <c r="E878" s="111"/>
      <c r="F878" s="111"/>
      <c r="G878" s="111"/>
      <c r="H878" s="111"/>
      <c r="I878" s="111"/>
      <c r="J878" s="111"/>
      <c r="K878" s="111"/>
      <c r="L878" s="111"/>
      <c r="M878" s="111"/>
      <c r="N878" s="111"/>
      <c r="O878" s="111"/>
      <c r="P878" s="111"/>
      <c r="Q878" s="111"/>
      <c r="R878" s="111"/>
      <c r="S878" s="111"/>
    </row>
    <row r="879" spans="1:19" ht="15.75" customHeight="1">
      <c r="A879" s="111"/>
      <c r="B879" s="111"/>
      <c r="C879" s="111"/>
      <c r="D879" s="111"/>
      <c r="E879" s="111"/>
      <c r="F879" s="111"/>
      <c r="G879" s="111"/>
      <c r="H879" s="111"/>
      <c r="I879" s="111"/>
      <c r="J879" s="111"/>
      <c r="K879" s="111"/>
      <c r="L879" s="111"/>
      <c r="M879" s="111"/>
      <c r="N879" s="111"/>
      <c r="O879" s="111"/>
      <c r="P879" s="111"/>
      <c r="Q879" s="111"/>
      <c r="R879" s="111"/>
      <c r="S879" s="111"/>
    </row>
    <row r="880" spans="1:19" ht="15.75" customHeight="1">
      <c r="A880" s="111"/>
      <c r="B880" s="111"/>
      <c r="C880" s="111"/>
      <c r="D880" s="111"/>
      <c r="E880" s="111"/>
      <c r="F880" s="111"/>
      <c r="G880" s="111"/>
      <c r="H880" s="111"/>
      <c r="I880" s="111"/>
      <c r="J880" s="111"/>
      <c r="K880" s="111"/>
      <c r="L880" s="111"/>
      <c r="M880" s="111"/>
      <c r="N880" s="111"/>
      <c r="O880" s="111"/>
      <c r="P880" s="111"/>
      <c r="Q880" s="111"/>
      <c r="R880" s="111"/>
      <c r="S880" s="111"/>
    </row>
    <row r="881" spans="1:19" ht="15.75" customHeight="1">
      <c r="A881" s="111"/>
      <c r="B881" s="111"/>
      <c r="C881" s="111"/>
      <c r="D881" s="111"/>
      <c r="E881" s="111"/>
      <c r="F881" s="111"/>
      <c r="G881" s="111"/>
      <c r="H881" s="111"/>
      <c r="I881" s="111"/>
      <c r="J881" s="111"/>
      <c r="K881" s="111"/>
      <c r="L881" s="111"/>
      <c r="M881" s="111"/>
      <c r="N881" s="111"/>
      <c r="O881" s="111"/>
      <c r="P881" s="111"/>
      <c r="Q881" s="111"/>
      <c r="R881" s="111"/>
      <c r="S881" s="111"/>
    </row>
    <row r="882" spans="1:19" ht="15.75" customHeight="1">
      <c r="A882" s="111"/>
      <c r="B882" s="111"/>
      <c r="C882" s="111"/>
      <c r="D882" s="111"/>
      <c r="E882" s="111"/>
      <c r="F882" s="111"/>
      <c r="G882" s="111"/>
      <c r="H882" s="111"/>
      <c r="I882" s="111"/>
      <c r="J882" s="111"/>
      <c r="K882" s="111"/>
      <c r="L882" s="111"/>
      <c r="M882" s="111"/>
      <c r="N882" s="111"/>
      <c r="O882" s="111"/>
      <c r="P882" s="111"/>
      <c r="Q882" s="111"/>
      <c r="R882" s="111"/>
      <c r="S882" s="111"/>
    </row>
    <row r="883" spans="1:19" ht="15.75" customHeight="1">
      <c r="A883" s="111"/>
      <c r="B883" s="111"/>
      <c r="C883" s="111"/>
      <c r="D883" s="111"/>
      <c r="E883" s="111"/>
      <c r="F883" s="111"/>
      <c r="G883" s="111"/>
      <c r="H883" s="111"/>
      <c r="I883" s="111"/>
      <c r="J883" s="111"/>
      <c r="K883" s="111"/>
      <c r="L883" s="111"/>
      <c r="M883" s="111"/>
      <c r="N883" s="111"/>
      <c r="O883" s="111"/>
      <c r="P883" s="111"/>
      <c r="Q883" s="111"/>
      <c r="R883" s="111"/>
      <c r="S883" s="111"/>
    </row>
    <row r="884" spans="1:19" ht="15.75" customHeight="1">
      <c r="A884" s="111"/>
      <c r="B884" s="111"/>
      <c r="C884" s="111"/>
      <c r="D884" s="111"/>
      <c r="E884" s="111"/>
      <c r="F884" s="111"/>
      <c r="G884" s="111"/>
      <c r="H884" s="111"/>
      <c r="I884" s="111"/>
      <c r="J884" s="111"/>
      <c r="K884" s="111"/>
      <c r="L884" s="111"/>
      <c r="M884" s="111"/>
      <c r="N884" s="111"/>
      <c r="O884" s="111"/>
      <c r="P884" s="111"/>
      <c r="Q884" s="111"/>
      <c r="R884" s="111"/>
      <c r="S884" s="111"/>
    </row>
    <row r="885" spans="1:19" ht="15.75" customHeight="1">
      <c r="A885" s="111"/>
      <c r="B885" s="111"/>
      <c r="C885" s="111"/>
      <c r="D885" s="111"/>
      <c r="E885" s="111"/>
      <c r="F885" s="111"/>
      <c r="G885" s="111"/>
      <c r="H885" s="111"/>
      <c r="I885" s="111"/>
      <c r="J885" s="111"/>
      <c r="K885" s="111"/>
      <c r="L885" s="111"/>
      <c r="M885" s="111"/>
      <c r="N885" s="111"/>
      <c r="O885" s="111"/>
      <c r="P885" s="111"/>
      <c r="Q885" s="111"/>
      <c r="R885" s="111"/>
      <c r="S885" s="111"/>
    </row>
    <row r="886" spans="1:19" ht="15.75" customHeight="1">
      <c r="A886" s="111"/>
      <c r="B886" s="111"/>
      <c r="C886" s="111"/>
      <c r="D886" s="111"/>
      <c r="E886" s="111"/>
      <c r="F886" s="111"/>
      <c r="G886" s="111"/>
      <c r="H886" s="111"/>
      <c r="I886" s="111"/>
      <c r="J886" s="111"/>
      <c r="K886" s="111"/>
      <c r="L886" s="111"/>
      <c r="M886" s="111"/>
      <c r="N886" s="111"/>
      <c r="O886" s="111"/>
      <c r="P886" s="111"/>
      <c r="Q886" s="111"/>
      <c r="R886" s="111"/>
      <c r="S886" s="111"/>
    </row>
    <row r="887" spans="1:19" ht="15.75" customHeight="1">
      <c r="A887" s="111"/>
      <c r="B887" s="111"/>
      <c r="C887" s="111"/>
      <c r="D887" s="111"/>
      <c r="E887" s="111"/>
      <c r="F887" s="111"/>
      <c r="G887" s="111"/>
      <c r="H887" s="111"/>
      <c r="I887" s="111"/>
      <c r="J887" s="111"/>
      <c r="K887" s="111"/>
      <c r="L887" s="111"/>
      <c r="M887" s="111"/>
      <c r="N887" s="111"/>
      <c r="O887" s="111"/>
      <c r="P887" s="111"/>
      <c r="Q887" s="111"/>
      <c r="R887" s="111"/>
      <c r="S887" s="111"/>
    </row>
    <row r="888" spans="1:19" ht="15.75" customHeight="1">
      <c r="A888" s="111"/>
      <c r="B888" s="111"/>
      <c r="C888" s="111"/>
      <c r="D888" s="111"/>
      <c r="E888" s="111"/>
      <c r="F888" s="111"/>
      <c r="G888" s="111"/>
      <c r="H888" s="111"/>
      <c r="I888" s="111"/>
      <c r="J888" s="111"/>
      <c r="K888" s="111"/>
      <c r="L888" s="111"/>
      <c r="M888" s="111"/>
      <c r="N888" s="111"/>
      <c r="O888" s="111"/>
      <c r="P888" s="111"/>
      <c r="Q888" s="111"/>
      <c r="R888" s="111"/>
      <c r="S888" s="111"/>
    </row>
    <row r="889" spans="1:19" ht="15.75" customHeight="1">
      <c r="A889" s="111"/>
      <c r="B889" s="111"/>
      <c r="C889" s="111"/>
      <c r="D889" s="111"/>
      <c r="E889" s="111"/>
      <c r="F889" s="111"/>
      <c r="G889" s="111"/>
      <c r="H889" s="111"/>
      <c r="I889" s="111"/>
      <c r="J889" s="111"/>
      <c r="K889" s="111"/>
      <c r="L889" s="111"/>
      <c r="M889" s="111"/>
      <c r="N889" s="111"/>
      <c r="O889" s="111"/>
      <c r="P889" s="111"/>
      <c r="Q889" s="111"/>
      <c r="R889" s="111"/>
      <c r="S889" s="111"/>
    </row>
    <row r="890" spans="1:19" ht="15.75" customHeight="1">
      <c r="A890" s="111"/>
      <c r="B890" s="111"/>
      <c r="C890" s="111"/>
      <c r="D890" s="111"/>
      <c r="E890" s="111"/>
      <c r="F890" s="111"/>
      <c r="G890" s="111"/>
      <c r="H890" s="111"/>
      <c r="I890" s="111"/>
      <c r="J890" s="111"/>
      <c r="K890" s="111"/>
      <c r="L890" s="111"/>
      <c r="M890" s="111"/>
      <c r="N890" s="111"/>
      <c r="O890" s="111"/>
      <c r="P890" s="111"/>
      <c r="Q890" s="111"/>
      <c r="R890" s="111"/>
      <c r="S890" s="111"/>
    </row>
    <row r="891" spans="1:19" ht="15.75" customHeight="1">
      <c r="A891" s="111"/>
      <c r="B891" s="111"/>
      <c r="C891" s="111"/>
      <c r="D891" s="111"/>
      <c r="E891" s="111"/>
      <c r="F891" s="111"/>
      <c r="G891" s="111"/>
      <c r="H891" s="111"/>
      <c r="I891" s="111"/>
      <c r="J891" s="111"/>
      <c r="K891" s="111"/>
      <c r="L891" s="111"/>
      <c r="M891" s="111"/>
      <c r="N891" s="111"/>
      <c r="O891" s="111"/>
      <c r="P891" s="111"/>
      <c r="Q891" s="111"/>
      <c r="R891" s="111"/>
      <c r="S891" s="111"/>
    </row>
    <row r="892" spans="1:19" ht="15.75" customHeight="1">
      <c r="A892" s="111"/>
      <c r="B892" s="111"/>
      <c r="C892" s="111"/>
      <c r="D892" s="111"/>
      <c r="E892" s="111"/>
      <c r="F892" s="111"/>
      <c r="G892" s="111"/>
      <c r="H892" s="111"/>
      <c r="I892" s="111"/>
      <c r="J892" s="111"/>
      <c r="K892" s="111"/>
      <c r="L892" s="111"/>
      <c r="M892" s="111"/>
      <c r="N892" s="111"/>
      <c r="O892" s="111"/>
      <c r="P892" s="111"/>
      <c r="Q892" s="111"/>
      <c r="R892" s="111"/>
      <c r="S892" s="111"/>
    </row>
    <row r="893" spans="1:19" ht="15.75" customHeight="1">
      <c r="A893" s="111"/>
      <c r="B893" s="111"/>
      <c r="C893" s="111"/>
      <c r="D893" s="111"/>
      <c r="E893" s="111"/>
      <c r="F893" s="111"/>
      <c r="G893" s="111"/>
      <c r="H893" s="111"/>
      <c r="I893" s="111"/>
      <c r="J893" s="111"/>
      <c r="K893" s="111"/>
      <c r="L893" s="111"/>
      <c r="M893" s="111"/>
      <c r="N893" s="111"/>
      <c r="O893" s="111"/>
      <c r="P893" s="111"/>
      <c r="Q893" s="111"/>
      <c r="R893" s="111"/>
      <c r="S893" s="111"/>
    </row>
    <row r="894" spans="1:19" ht="15.75" customHeight="1">
      <c r="A894" s="111"/>
      <c r="B894" s="111"/>
      <c r="C894" s="111"/>
      <c r="D894" s="111"/>
      <c r="E894" s="111"/>
      <c r="F894" s="111"/>
      <c r="G894" s="111"/>
      <c r="H894" s="111"/>
      <c r="I894" s="111"/>
      <c r="J894" s="111"/>
      <c r="K894" s="111"/>
      <c r="L894" s="111"/>
      <c r="M894" s="111"/>
      <c r="N894" s="111"/>
      <c r="O894" s="111"/>
      <c r="P894" s="111"/>
      <c r="Q894" s="111"/>
      <c r="R894" s="111"/>
      <c r="S894" s="111"/>
    </row>
    <row r="895" spans="1:19" ht="15.75" customHeight="1">
      <c r="A895" s="111"/>
      <c r="B895" s="111"/>
      <c r="C895" s="111"/>
      <c r="D895" s="111"/>
      <c r="E895" s="111"/>
      <c r="F895" s="111"/>
      <c r="G895" s="111"/>
      <c r="H895" s="111"/>
      <c r="I895" s="111"/>
      <c r="J895" s="111"/>
      <c r="K895" s="111"/>
      <c r="L895" s="111"/>
      <c r="M895" s="111"/>
      <c r="N895" s="111"/>
      <c r="O895" s="111"/>
      <c r="P895" s="111"/>
      <c r="Q895" s="111"/>
      <c r="R895" s="111"/>
      <c r="S895" s="111"/>
    </row>
    <row r="896" spans="1:19" ht="15.75" customHeight="1">
      <c r="A896" s="111"/>
      <c r="B896" s="111"/>
      <c r="C896" s="111"/>
      <c r="D896" s="111"/>
      <c r="E896" s="111"/>
      <c r="F896" s="111"/>
      <c r="G896" s="111"/>
      <c r="H896" s="111"/>
      <c r="I896" s="111"/>
      <c r="J896" s="111"/>
      <c r="K896" s="111"/>
      <c r="L896" s="111"/>
      <c r="M896" s="111"/>
      <c r="N896" s="111"/>
      <c r="O896" s="111"/>
      <c r="P896" s="111"/>
      <c r="Q896" s="111"/>
      <c r="R896" s="111"/>
      <c r="S896" s="111"/>
    </row>
    <row r="897" spans="1:19" ht="15.75" customHeight="1">
      <c r="A897" s="111"/>
      <c r="B897" s="111"/>
      <c r="C897" s="111"/>
      <c r="D897" s="111"/>
      <c r="E897" s="111"/>
      <c r="F897" s="111"/>
      <c r="G897" s="111"/>
      <c r="H897" s="111"/>
      <c r="I897" s="111"/>
      <c r="J897" s="111"/>
      <c r="K897" s="111"/>
      <c r="L897" s="111"/>
      <c r="M897" s="111"/>
      <c r="N897" s="111"/>
      <c r="O897" s="111"/>
      <c r="P897" s="111"/>
      <c r="Q897" s="111"/>
      <c r="R897" s="111"/>
      <c r="S897" s="111"/>
    </row>
    <row r="898" spans="1:19" ht="15.75" customHeight="1">
      <c r="A898" s="111"/>
      <c r="B898" s="111"/>
      <c r="C898" s="111"/>
      <c r="D898" s="111"/>
      <c r="E898" s="111"/>
      <c r="F898" s="111"/>
      <c r="G898" s="111"/>
      <c r="H898" s="111"/>
      <c r="I898" s="111"/>
      <c r="J898" s="111"/>
      <c r="K898" s="111"/>
      <c r="L898" s="111"/>
      <c r="M898" s="111"/>
      <c r="N898" s="111"/>
      <c r="O898" s="111"/>
      <c r="P898" s="111"/>
      <c r="Q898" s="111"/>
      <c r="R898" s="111"/>
      <c r="S898" s="111"/>
    </row>
    <row r="899" spans="1:19" ht="15.75" customHeight="1">
      <c r="A899" s="111"/>
      <c r="B899" s="111"/>
      <c r="C899" s="111"/>
      <c r="D899" s="111"/>
      <c r="E899" s="111"/>
      <c r="F899" s="111"/>
      <c r="G899" s="111"/>
      <c r="H899" s="111"/>
      <c r="I899" s="111"/>
      <c r="J899" s="111"/>
      <c r="K899" s="111"/>
      <c r="L899" s="111"/>
      <c r="M899" s="111"/>
      <c r="N899" s="111"/>
      <c r="O899" s="111"/>
      <c r="P899" s="111"/>
      <c r="Q899" s="111"/>
      <c r="R899" s="111"/>
      <c r="S899" s="111"/>
    </row>
    <row r="900" spans="1:19" ht="15.75" customHeight="1">
      <c r="A900" s="111"/>
      <c r="B900" s="111"/>
      <c r="C900" s="111"/>
      <c r="D900" s="111"/>
      <c r="E900" s="111"/>
      <c r="F900" s="111"/>
      <c r="G900" s="111"/>
      <c r="H900" s="111"/>
      <c r="I900" s="111"/>
      <c r="J900" s="111"/>
      <c r="K900" s="111"/>
      <c r="L900" s="111"/>
      <c r="M900" s="111"/>
      <c r="N900" s="111"/>
      <c r="O900" s="111"/>
      <c r="P900" s="111"/>
      <c r="Q900" s="111"/>
      <c r="R900" s="111"/>
      <c r="S900" s="111"/>
    </row>
    <row r="901" spans="1:19" ht="15.75" customHeight="1">
      <c r="A901" s="111"/>
      <c r="B901" s="111"/>
      <c r="C901" s="111"/>
      <c r="D901" s="111"/>
      <c r="E901" s="111"/>
      <c r="F901" s="111"/>
      <c r="G901" s="111"/>
      <c r="H901" s="111"/>
      <c r="I901" s="111"/>
      <c r="J901" s="111"/>
      <c r="K901" s="111"/>
      <c r="L901" s="111"/>
      <c r="M901" s="111"/>
      <c r="N901" s="111"/>
      <c r="O901" s="111"/>
      <c r="P901" s="111"/>
      <c r="Q901" s="111"/>
      <c r="R901" s="111"/>
      <c r="S901" s="111"/>
    </row>
    <row r="902" spans="1:19" ht="15.75" customHeight="1">
      <c r="A902" s="111"/>
      <c r="B902" s="111"/>
      <c r="C902" s="111"/>
      <c r="D902" s="111"/>
      <c r="E902" s="111"/>
      <c r="F902" s="111"/>
      <c r="G902" s="111"/>
      <c r="H902" s="111"/>
      <c r="I902" s="111"/>
      <c r="J902" s="111"/>
      <c r="K902" s="111"/>
      <c r="L902" s="111"/>
      <c r="M902" s="111"/>
      <c r="N902" s="111"/>
      <c r="O902" s="111"/>
      <c r="P902" s="111"/>
      <c r="Q902" s="111"/>
      <c r="R902" s="111"/>
      <c r="S902" s="111"/>
    </row>
    <row r="903" spans="1:19" ht="15.75" customHeight="1">
      <c r="A903" s="111"/>
      <c r="B903" s="111"/>
      <c r="C903" s="111"/>
      <c r="D903" s="111"/>
      <c r="E903" s="111"/>
      <c r="F903" s="111"/>
      <c r="G903" s="111"/>
      <c r="H903" s="111"/>
      <c r="I903" s="111"/>
      <c r="J903" s="111"/>
      <c r="K903" s="111"/>
      <c r="L903" s="111"/>
      <c r="M903" s="111"/>
      <c r="N903" s="111"/>
      <c r="O903" s="111"/>
      <c r="P903" s="111"/>
      <c r="Q903" s="111"/>
      <c r="R903" s="111"/>
      <c r="S903" s="111"/>
    </row>
    <row r="904" spans="1:19" ht="15.75" customHeight="1">
      <c r="A904" s="111"/>
      <c r="B904" s="111"/>
      <c r="C904" s="111"/>
      <c r="D904" s="111"/>
      <c r="E904" s="111"/>
      <c r="F904" s="111"/>
      <c r="G904" s="111"/>
      <c r="H904" s="111"/>
      <c r="I904" s="111"/>
      <c r="J904" s="111"/>
      <c r="K904" s="111"/>
      <c r="L904" s="111"/>
      <c r="M904" s="111"/>
      <c r="N904" s="111"/>
      <c r="O904" s="111"/>
      <c r="P904" s="111"/>
      <c r="Q904" s="111"/>
      <c r="R904" s="111"/>
      <c r="S904" s="111"/>
    </row>
    <row r="905" spans="1:19" ht="15.75" customHeight="1">
      <c r="A905" s="111"/>
      <c r="B905" s="111"/>
      <c r="C905" s="111"/>
      <c r="D905" s="111"/>
      <c r="E905" s="111"/>
      <c r="F905" s="111"/>
      <c r="G905" s="111"/>
      <c r="H905" s="111"/>
      <c r="I905" s="111"/>
      <c r="J905" s="111"/>
      <c r="K905" s="111"/>
      <c r="L905" s="111"/>
      <c r="M905" s="111"/>
      <c r="N905" s="111"/>
      <c r="O905" s="111"/>
      <c r="P905" s="111"/>
      <c r="Q905" s="111"/>
      <c r="R905" s="111"/>
      <c r="S905" s="111"/>
    </row>
    <row r="906" spans="1:19" ht="15.75" customHeight="1">
      <c r="A906" s="111"/>
      <c r="B906" s="111"/>
      <c r="C906" s="111"/>
      <c r="D906" s="111"/>
      <c r="E906" s="111"/>
      <c r="F906" s="111"/>
      <c r="G906" s="111"/>
      <c r="H906" s="111"/>
      <c r="I906" s="111"/>
      <c r="J906" s="111"/>
      <c r="K906" s="111"/>
      <c r="L906" s="111"/>
      <c r="M906" s="111"/>
      <c r="N906" s="111"/>
      <c r="O906" s="111"/>
      <c r="P906" s="111"/>
      <c r="Q906" s="111"/>
      <c r="R906" s="111"/>
      <c r="S906" s="111"/>
    </row>
    <row r="907" spans="1:19" ht="15.75" customHeight="1">
      <c r="A907" s="111"/>
      <c r="B907" s="111"/>
      <c r="C907" s="111"/>
      <c r="D907" s="111"/>
      <c r="E907" s="111"/>
      <c r="F907" s="111"/>
      <c r="G907" s="111"/>
      <c r="H907" s="111"/>
      <c r="I907" s="111"/>
      <c r="J907" s="111"/>
      <c r="K907" s="111"/>
      <c r="L907" s="111"/>
      <c r="M907" s="111"/>
      <c r="N907" s="111"/>
      <c r="O907" s="111"/>
      <c r="P907" s="111"/>
      <c r="Q907" s="111"/>
      <c r="R907" s="111"/>
      <c r="S907" s="111"/>
    </row>
    <row r="908" spans="1:19" ht="15.75" customHeight="1">
      <c r="A908" s="111"/>
      <c r="B908" s="111"/>
      <c r="C908" s="111"/>
      <c r="D908" s="111"/>
      <c r="E908" s="111"/>
      <c r="F908" s="111"/>
      <c r="G908" s="111"/>
      <c r="H908" s="111"/>
      <c r="I908" s="111"/>
      <c r="J908" s="111"/>
      <c r="K908" s="111"/>
      <c r="L908" s="111"/>
      <c r="M908" s="111"/>
      <c r="N908" s="111"/>
      <c r="O908" s="111"/>
      <c r="P908" s="111"/>
      <c r="Q908" s="111"/>
      <c r="R908" s="111"/>
      <c r="S908" s="111"/>
    </row>
    <row r="909" spans="1:19" ht="15.75" customHeight="1">
      <c r="A909" s="111"/>
      <c r="B909" s="111"/>
      <c r="C909" s="111"/>
      <c r="D909" s="111"/>
      <c r="E909" s="111"/>
      <c r="F909" s="111"/>
      <c r="G909" s="111"/>
      <c r="H909" s="111"/>
      <c r="I909" s="111"/>
      <c r="J909" s="111"/>
      <c r="K909" s="111"/>
      <c r="L909" s="111"/>
      <c r="M909" s="111"/>
      <c r="N909" s="111"/>
      <c r="O909" s="111"/>
      <c r="P909" s="111"/>
      <c r="Q909" s="111"/>
      <c r="R909" s="111"/>
      <c r="S909" s="111"/>
    </row>
    <row r="910" spans="1:19" ht="15.75" customHeight="1">
      <c r="A910" s="111"/>
      <c r="B910" s="111"/>
      <c r="C910" s="111"/>
      <c r="D910" s="111"/>
      <c r="E910" s="111"/>
      <c r="F910" s="111"/>
      <c r="G910" s="111"/>
      <c r="H910" s="111"/>
      <c r="I910" s="111"/>
      <c r="J910" s="111"/>
      <c r="K910" s="111"/>
      <c r="L910" s="111"/>
      <c r="M910" s="111"/>
      <c r="N910" s="111"/>
      <c r="O910" s="111"/>
      <c r="P910" s="111"/>
      <c r="Q910" s="111"/>
      <c r="R910" s="111"/>
      <c r="S910" s="111"/>
    </row>
    <row r="911" spans="1:19" ht="15.75" customHeight="1">
      <c r="A911" s="111"/>
      <c r="B911" s="111"/>
      <c r="C911" s="111"/>
      <c r="D911" s="111"/>
      <c r="E911" s="111"/>
      <c r="F911" s="111"/>
      <c r="G911" s="111"/>
      <c r="H911" s="111"/>
      <c r="I911" s="111"/>
      <c r="J911" s="111"/>
      <c r="K911" s="111"/>
      <c r="L911" s="111"/>
      <c r="M911" s="111"/>
      <c r="N911" s="111"/>
      <c r="O911" s="111"/>
      <c r="P911" s="111"/>
      <c r="Q911" s="111"/>
      <c r="R911" s="111"/>
      <c r="S911" s="111"/>
    </row>
    <row r="912" spans="1:19" ht="15.75" customHeight="1">
      <c r="A912" s="111"/>
      <c r="B912" s="111"/>
      <c r="C912" s="111"/>
      <c r="D912" s="111"/>
      <c r="E912" s="111"/>
      <c r="F912" s="111"/>
      <c r="G912" s="111"/>
      <c r="H912" s="111"/>
      <c r="I912" s="111"/>
      <c r="J912" s="111"/>
      <c r="K912" s="111"/>
      <c r="L912" s="111"/>
      <c r="M912" s="111"/>
      <c r="N912" s="111"/>
      <c r="O912" s="111"/>
      <c r="P912" s="111"/>
      <c r="Q912" s="111"/>
      <c r="R912" s="111"/>
      <c r="S912" s="111"/>
    </row>
    <row r="913" spans="1:19" ht="15.75" customHeight="1">
      <c r="A913" s="111"/>
      <c r="B913" s="111"/>
      <c r="C913" s="111"/>
      <c r="D913" s="111"/>
      <c r="E913" s="111"/>
      <c r="F913" s="111"/>
      <c r="G913" s="111"/>
      <c r="H913" s="111"/>
      <c r="I913" s="111"/>
      <c r="J913" s="111"/>
      <c r="K913" s="111"/>
      <c r="L913" s="111"/>
      <c r="M913" s="111"/>
      <c r="N913" s="111"/>
      <c r="O913" s="111"/>
      <c r="P913" s="111"/>
      <c r="Q913" s="111"/>
      <c r="R913" s="111"/>
      <c r="S913" s="111"/>
    </row>
    <row r="914" spans="1:19" ht="15.75" customHeight="1">
      <c r="A914" s="111"/>
      <c r="B914" s="111"/>
      <c r="C914" s="111"/>
      <c r="D914" s="111"/>
      <c r="E914" s="111"/>
      <c r="F914" s="111"/>
      <c r="G914" s="111"/>
      <c r="H914" s="111"/>
      <c r="I914" s="111"/>
      <c r="J914" s="111"/>
      <c r="K914" s="111"/>
      <c r="L914" s="111"/>
      <c r="M914" s="111"/>
      <c r="N914" s="111"/>
      <c r="O914" s="111"/>
      <c r="P914" s="111"/>
      <c r="Q914" s="111"/>
      <c r="R914" s="111"/>
      <c r="S914" s="111"/>
    </row>
    <row r="915" spans="1:19" ht="15.75" customHeight="1">
      <c r="A915" s="111"/>
      <c r="B915" s="111"/>
      <c r="C915" s="111"/>
      <c r="D915" s="111"/>
      <c r="E915" s="111"/>
      <c r="F915" s="111"/>
      <c r="G915" s="111"/>
      <c r="H915" s="111"/>
      <c r="I915" s="111"/>
      <c r="J915" s="111"/>
      <c r="K915" s="111"/>
      <c r="L915" s="111"/>
      <c r="M915" s="111"/>
      <c r="N915" s="111"/>
      <c r="O915" s="111"/>
      <c r="P915" s="111"/>
      <c r="Q915" s="111"/>
      <c r="R915" s="111"/>
      <c r="S915" s="111"/>
    </row>
    <row r="916" spans="1:19" ht="15.75" customHeight="1">
      <c r="A916" s="111"/>
      <c r="B916" s="111"/>
      <c r="C916" s="111"/>
      <c r="D916" s="111"/>
      <c r="E916" s="111"/>
      <c r="F916" s="111"/>
      <c r="G916" s="111"/>
      <c r="H916" s="111"/>
      <c r="I916" s="111"/>
      <c r="J916" s="111"/>
      <c r="K916" s="111"/>
      <c r="L916" s="111"/>
      <c r="M916" s="111"/>
      <c r="N916" s="111"/>
      <c r="O916" s="111"/>
      <c r="P916" s="111"/>
      <c r="Q916" s="111"/>
      <c r="R916" s="111"/>
      <c r="S916" s="111"/>
    </row>
    <row r="917" spans="1:19" ht="15.75" customHeight="1">
      <c r="A917" s="111"/>
      <c r="B917" s="111"/>
      <c r="C917" s="111"/>
      <c r="D917" s="111"/>
      <c r="E917" s="111"/>
      <c r="F917" s="111"/>
      <c r="G917" s="111"/>
      <c r="H917" s="111"/>
      <c r="I917" s="111"/>
      <c r="J917" s="111"/>
      <c r="K917" s="111"/>
      <c r="L917" s="111"/>
      <c r="M917" s="111"/>
      <c r="N917" s="111"/>
      <c r="O917" s="111"/>
      <c r="P917" s="111"/>
      <c r="Q917" s="111"/>
      <c r="R917" s="111"/>
      <c r="S917" s="111"/>
    </row>
    <row r="918" spans="1:19" ht="15.75" customHeight="1">
      <c r="A918" s="111"/>
      <c r="B918" s="111"/>
      <c r="C918" s="111"/>
      <c r="D918" s="111"/>
      <c r="E918" s="111"/>
      <c r="F918" s="111"/>
      <c r="G918" s="111"/>
      <c r="H918" s="111"/>
      <c r="I918" s="111"/>
      <c r="J918" s="111"/>
      <c r="K918" s="111"/>
      <c r="L918" s="111"/>
      <c r="M918" s="111"/>
      <c r="N918" s="111"/>
      <c r="O918" s="111"/>
      <c r="P918" s="111"/>
      <c r="Q918" s="111"/>
      <c r="R918" s="111"/>
      <c r="S918" s="111"/>
    </row>
    <row r="919" spans="1:19" ht="15.75" customHeight="1">
      <c r="A919" s="111"/>
      <c r="B919" s="111"/>
      <c r="C919" s="111"/>
      <c r="D919" s="111"/>
      <c r="E919" s="111"/>
      <c r="F919" s="111"/>
      <c r="G919" s="111"/>
      <c r="H919" s="111"/>
      <c r="I919" s="111"/>
      <c r="J919" s="111"/>
      <c r="K919" s="111"/>
      <c r="L919" s="111"/>
      <c r="M919" s="111"/>
      <c r="N919" s="111"/>
      <c r="O919" s="111"/>
      <c r="P919" s="111"/>
      <c r="Q919" s="111"/>
      <c r="R919" s="111"/>
      <c r="S919" s="111"/>
    </row>
    <row r="920" spans="1:19" ht="15.75" customHeight="1">
      <c r="A920" s="111"/>
      <c r="B920" s="111"/>
      <c r="C920" s="111"/>
      <c r="D920" s="111"/>
      <c r="E920" s="111"/>
      <c r="F920" s="111"/>
      <c r="G920" s="111"/>
      <c r="H920" s="111"/>
      <c r="I920" s="111"/>
      <c r="J920" s="111"/>
      <c r="K920" s="111"/>
      <c r="L920" s="111"/>
      <c r="M920" s="111"/>
      <c r="N920" s="111"/>
      <c r="O920" s="111"/>
      <c r="P920" s="111"/>
      <c r="Q920" s="111"/>
      <c r="R920" s="111"/>
      <c r="S920" s="111"/>
    </row>
    <row r="921" spans="1:19" ht="15.75" customHeight="1">
      <c r="A921" s="111"/>
      <c r="B921" s="111"/>
      <c r="C921" s="111"/>
      <c r="D921" s="111"/>
      <c r="E921" s="111"/>
      <c r="F921" s="111"/>
      <c r="G921" s="111"/>
      <c r="H921" s="111"/>
      <c r="I921" s="111"/>
      <c r="J921" s="111"/>
      <c r="K921" s="111"/>
      <c r="L921" s="111"/>
      <c r="M921" s="111"/>
      <c r="N921" s="111"/>
      <c r="O921" s="111"/>
      <c r="P921" s="111"/>
      <c r="Q921" s="111"/>
      <c r="R921" s="111"/>
      <c r="S921" s="111"/>
    </row>
    <row r="922" spans="1:19" ht="15.75" customHeight="1">
      <c r="A922" s="111"/>
      <c r="B922" s="111"/>
      <c r="C922" s="111"/>
      <c r="D922" s="111"/>
      <c r="E922" s="111"/>
      <c r="F922" s="111"/>
      <c r="G922" s="111"/>
      <c r="H922" s="111"/>
      <c r="I922" s="111"/>
      <c r="J922" s="111"/>
      <c r="K922" s="111"/>
      <c r="L922" s="111"/>
      <c r="M922" s="111"/>
      <c r="N922" s="111"/>
      <c r="O922" s="111"/>
      <c r="P922" s="111"/>
      <c r="Q922" s="111"/>
      <c r="R922" s="111"/>
      <c r="S922" s="111"/>
    </row>
    <row r="923" spans="1:19" ht="15.75" customHeight="1">
      <c r="A923" s="111"/>
      <c r="B923" s="111"/>
      <c r="C923" s="111"/>
      <c r="D923" s="111"/>
      <c r="E923" s="111"/>
      <c r="F923" s="111"/>
      <c r="G923" s="111"/>
      <c r="H923" s="111"/>
      <c r="I923" s="111"/>
      <c r="J923" s="111"/>
      <c r="K923" s="111"/>
      <c r="L923" s="111"/>
      <c r="M923" s="111"/>
      <c r="N923" s="111"/>
      <c r="O923" s="111"/>
      <c r="P923" s="111"/>
      <c r="Q923" s="111"/>
      <c r="R923" s="111"/>
      <c r="S923" s="111"/>
    </row>
    <row r="924" spans="1:19" ht="15.75" customHeight="1">
      <c r="A924" s="111"/>
      <c r="B924" s="111"/>
      <c r="C924" s="111"/>
      <c r="D924" s="111"/>
      <c r="E924" s="111"/>
      <c r="F924" s="111"/>
      <c r="G924" s="111"/>
      <c r="H924" s="111"/>
      <c r="I924" s="111"/>
      <c r="J924" s="111"/>
      <c r="K924" s="111"/>
      <c r="L924" s="111"/>
      <c r="M924" s="111"/>
      <c r="N924" s="111"/>
      <c r="O924" s="111"/>
      <c r="P924" s="111"/>
      <c r="Q924" s="111"/>
      <c r="R924" s="111"/>
      <c r="S924" s="111"/>
    </row>
    <row r="925" spans="1:19" ht="15.75" customHeight="1">
      <c r="A925" s="111"/>
      <c r="B925" s="111"/>
      <c r="C925" s="111"/>
      <c r="D925" s="111"/>
      <c r="E925" s="111"/>
      <c r="F925" s="111"/>
      <c r="G925" s="111"/>
      <c r="H925" s="111"/>
      <c r="I925" s="111"/>
      <c r="J925" s="111"/>
      <c r="K925" s="111"/>
      <c r="L925" s="111"/>
      <c r="M925" s="111"/>
      <c r="N925" s="111"/>
      <c r="O925" s="111"/>
      <c r="P925" s="111"/>
      <c r="Q925" s="111"/>
      <c r="R925" s="111"/>
      <c r="S925" s="111"/>
    </row>
    <row r="926" spans="1:19" ht="15.75" customHeight="1">
      <c r="A926" s="111"/>
      <c r="B926" s="111"/>
      <c r="C926" s="111"/>
      <c r="D926" s="111"/>
      <c r="E926" s="111"/>
      <c r="F926" s="111"/>
      <c r="G926" s="111"/>
      <c r="H926" s="111"/>
      <c r="I926" s="111"/>
      <c r="J926" s="111"/>
      <c r="K926" s="111"/>
      <c r="L926" s="111"/>
      <c r="M926" s="111"/>
      <c r="N926" s="111"/>
      <c r="O926" s="111"/>
      <c r="P926" s="111"/>
      <c r="Q926" s="111"/>
      <c r="R926" s="111"/>
      <c r="S926" s="111"/>
    </row>
    <row r="927" spans="1:19" ht="15.75" customHeight="1">
      <c r="A927" s="111"/>
      <c r="B927" s="111"/>
      <c r="C927" s="111"/>
      <c r="D927" s="111"/>
      <c r="E927" s="111"/>
      <c r="F927" s="111"/>
      <c r="G927" s="111"/>
      <c r="H927" s="111"/>
      <c r="I927" s="111"/>
      <c r="J927" s="111"/>
      <c r="K927" s="111"/>
      <c r="L927" s="111"/>
      <c r="M927" s="111"/>
      <c r="N927" s="111"/>
      <c r="O927" s="111"/>
      <c r="P927" s="111"/>
      <c r="Q927" s="111"/>
      <c r="R927" s="111"/>
      <c r="S927" s="111"/>
    </row>
    <row r="928" spans="1:19" ht="15.75" customHeight="1">
      <c r="A928" s="111"/>
      <c r="B928" s="111"/>
      <c r="C928" s="111"/>
      <c r="D928" s="111"/>
      <c r="E928" s="111"/>
      <c r="F928" s="111"/>
      <c r="G928" s="111"/>
      <c r="H928" s="111"/>
      <c r="I928" s="111"/>
      <c r="J928" s="111"/>
      <c r="K928" s="111"/>
      <c r="L928" s="111"/>
      <c r="M928" s="111"/>
      <c r="N928" s="111"/>
      <c r="O928" s="111"/>
      <c r="P928" s="111"/>
      <c r="Q928" s="111"/>
      <c r="R928" s="111"/>
      <c r="S928" s="111"/>
    </row>
    <row r="929" spans="1:19" ht="15.75" customHeight="1">
      <c r="A929" s="111"/>
      <c r="B929" s="111"/>
      <c r="C929" s="111"/>
      <c r="D929" s="111"/>
      <c r="E929" s="111"/>
      <c r="F929" s="111"/>
      <c r="G929" s="111"/>
      <c r="H929" s="111"/>
      <c r="I929" s="111"/>
      <c r="J929" s="111"/>
      <c r="K929" s="111"/>
      <c r="L929" s="111"/>
      <c r="M929" s="111"/>
      <c r="N929" s="111"/>
      <c r="O929" s="111"/>
      <c r="P929" s="111"/>
      <c r="Q929" s="111"/>
      <c r="R929" s="111"/>
      <c r="S929" s="111"/>
    </row>
    <row r="930" spans="1:19" ht="15.75" customHeight="1">
      <c r="A930" s="111"/>
      <c r="B930" s="111"/>
      <c r="C930" s="111"/>
      <c r="D930" s="111"/>
      <c r="E930" s="111"/>
      <c r="F930" s="111"/>
      <c r="G930" s="111"/>
      <c r="H930" s="111"/>
      <c r="I930" s="111"/>
      <c r="J930" s="111"/>
      <c r="K930" s="111"/>
      <c r="L930" s="111"/>
      <c r="M930" s="111"/>
      <c r="N930" s="111"/>
      <c r="O930" s="111"/>
      <c r="P930" s="111"/>
      <c r="Q930" s="111"/>
      <c r="R930" s="111"/>
      <c r="S930" s="111"/>
    </row>
    <row r="931" spans="1:19" ht="15.75" customHeight="1">
      <c r="A931" s="111"/>
      <c r="B931" s="111"/>
      <c r="C931" s="111"/>
      <c r="D931" s="111"/>
      <c r="E931" s="111"/>
      <c r="F931" s="111"/>
      <c r="G931" s="111"/>
      <c r="H931" s="111"/>
      <c r="I931" s="111"/>
      <c r="J931" s="111"/>
      <c r="K931" s="111"/>
      <c r="L931" s="111"/>
      <c r="M931" s="111"/>
      <c r="N931" s="111"/>
      <c r="O931" s="111"/>
      <c r="P931" s="111"/>
      <c r="Q931" s="111"/>
      <c r="R931" s="111"/>
      <c r="S931" s="111"/>
    </row>
    <row r="932" spans="1:19" ht="15.75" customHeight="1">
      <c r="A932" s="111"/>
      <c r="B932" s="111"/>
      <c r="C932" s="111"/>
      <c r="D932" s="111"/>
      <c r="E932" s="111"/>
      <c r="F932" s="111"/>
      <c r="G932" s="111"/>
      <c r="H932" s="111"/>
      <c r="I932" s="111"/>
      <c r="J932" s="111"/>
      <c r="K932" s="111"/>
      <c r="L932" s="111"/>
      <c r="M932" s="111"/>
      <c r="N932" s="111"/>
      <c r="O932" s="111"/>
      <c r="P932" s="111"/>
      <c r="Q932" s="111"/>
      <c r="R932" s="111"/>
      <c r="S932" s="111"/>
    </row>
    <row r="933" spans="1:19" ht="15.75" customHeight="1">
      <c r="A933" s="111"/>
      <c r="B933" s="111"/>
      <c r="C933" s="111"/>
      <c r="D933" s="111"/>
      <c r="E933" s="111"/>
      <c r="F933" s="111"/>
      <c r="G933" s="111"/>
      <c r="H933" s="111"/>
      <c r="I933" s="111"/>
      <c r="J933" s="111"/>
      <c r="K933" s="111"/>
      <c r="L933" s="111"/>
      <c r="M933" s="111"/>
      <c r="N933" s="111"/>
      <c r="O933" s="111"/>
      <c r="P933" s="111"/>
      <c r="Q933" s="111"/>
      <c r="R933" s="111"/>
      <c r="S933" s="111"/>
    </row>
    <row r="934" spans="1:19" ht="15.75" customHeight="1">
      <c r="A934" s="111"/>
      <c r="B934" s="111"/>
      <c r="C934" s="111"/>
      <c r="D934" s="111"/>
      <c r="E934" s="111"/>
      <c r="F934" s="111"/>
      <c r="G934" s="111"/>
      <c r="H934" s="111"/>
      <c r="I934" s="111"/>
      <c r="J934" s="111"/>
      <c r="K934" s="111"/>
      <c r="L934" s="111"/>
      <c r="M934" s="111"/>
      <c r="N934" s="111"/>
      <c r="O934" s="111"/>
      <c r="P934" s="111"/>
      <c r="Q934" s="111"/>
      <c r="R934" s="111"/>
      <c r="S934" s="111"/>
    </row>
    <row r="935" spans="1:19" ht="15.75" customHeight="1">
      <c r="A935" s="111"/>
      <c r="B935" s="111"/>
      <c r="C935" s="111"/>
      <c r="D935" s="111"/>
      <c r="E935" s="111"/>
      <c r="F935" s="111"/>
      <c r="G935" s="111"/>
      <c r="H935" s="111"/>
      <c r="I935" s="111"/>
      <c r="J935" s="111"/>
      <c r="K935" s="111"/>
      <c r="L935" s="111"/>
      <c r="M935" s="111"/>
      <c r="N935" s="111"/>
      <c r="O935" s="111"/>
      <c r="P935" s="111"/>
      <c r="Q935" s="111"/>
      <c r="R935" s="111"/>
      <c r="S935" s="111"/>
    </row>
    <row r="936" spans="1:19" ht="15.75" customHeight="1">
      <c r="A936" s="111"/>
      <c r="B936" s="111"/>
      <c r="C936" s="111"/>
      <c r="D936" s="111"/>
      <c r="E936" s="111"/>
      <c r="F936" s="111"/>
      <c r="G936" s="111"/>
      <c r="H936" s="111"/>
      <c r="I936" s="111"/>
      <c r="J936" s="111"/>
      <c r="K936" s="111"/>
      <c r="L936" s="111"/>
      <c r="M936" s="111"/>
      <c r="N936" s="111"/>
      <c r="O936" s="111"/>
      <c r="P936" s="111"/>
      <c r="Q936" s="111"/>
      <c r="R936" s="111"/>
      <c r="S936" s="111"/>
    </row>
    <row r="937" spans="1:19" ht="15.75" customHeight="1">
      <c r="A937" s="111"/>
      <c r="B937" s="111"/>
      <c r="C937" s="111"/>
      <c r="D937" s="111"/>
      <c r="E937" s="111"/>
      <c r="F937" s="111"/>
      <c r="G937" s="111"/>
      <c r="H937" s="111"/>
      <c r="I937" s="111"/>
      <c r="J937" s="111"/>
      <c r="K937" s="111"/>
      <c r="L937" s="111"/>
      <c r="M937" s="111"/>
      <c r="N937" s="111"/>
      <c r="O937" s="111"/>
      <c r="P937" s="111"/>
      <c r="Q937" s="111"/>
      <c r="R937" s="111"/>
      <c r="S937" s="111"/>
    </row>
    <row r="938" spans="1:19" ht="15.75" customHeight="1">
      <c r="A938" s="111"/>
      <c r="B938" s="111"/>
      <c r="C938" s="111"/>
      <c r="D938" s="111"/>
      <c r="E938" s="111"/>
      <c r="F938" s="111"/>
      <c r="G938" s="111"/>
      <c r="H938" s="111"/>
      <c r="I938" s="111"/>
      <c r="J938" s="111"/>
      <c r="K938" s="111"/>
      <c r="L938" s="111"/>
      <c r="M938" s="111"/>
      <c r="N938" s="111"/>
      <c r="O938" s="111"/>
      <c r="P938" s="111"/>
      <c r="Q938" s="111"/>
      <c r="R938" s="111"/>
      <c r="S938" s="111"/>
    </row>
    <row r="939" spans="1:19" ht="15.75" customHeight="1">
      <c r="A939" s="111"/>
      <c r="B939" s="111"/>
      <c r="C939" s="111"/>
      <c r="D939" s="111"/>
      <c r="E939" s="111"/>
      <c r="F939" s="111"/>
      <c r="G939" s="111"/>
      <c r="H939" s="111"/>
      <c r="I939" s="111"/>
      <c r="J939" s="111"/>
      <c r="K939" s="111"/>
      <c r="L939" s="111"/>
      <c r="M939" s="111"/>
      <c r="N939" s="111"/>
      <c r="O939" s="111"/>
      <c r="P939" s="111"/>
      <c r="Q939" s="111"/>
      <c r="R939" s="111"/>
      <c r="S939" s="111"/>
    </row>
    <row r="940" spans="1:19" ht="15.75" customHeight="1">
      <c r="A940" s="111"/>
      <c r="B940" s="111"/>
      <c r="C940" s="111"/>
      <c r="D940" s="111"/>
      <c r="E940" s="111"/>
      <c r="F940" s="111"/>
      <c r="G940" s="111"/>
      <c r="H940" s="111"/>
      <c r="I940" s="111"/>
      <c r="J940" s="111"/>
      <c r="K940" s="111"/>
      <c r="L940" s="111"/>
      <c r="M940" s="111"/>
      <c r="N940" s="111"/>
      <c r="O940" s="111"/>
      <c r="P940" s="111"/>
      <c r="Q940" s="111"/>
      <c r="R940" s="111"/>
      <c r="S940" s="111"/>
    </row>
    <row r="941" spans="1:19" ht="15.75" customHeight="1">
      <c r="A941" s="111"/>
      <c r="B941" s="111"/>
      <c r="C941" s="111"/>
      <c r="D941" s="111"/>
      <c r="E941" s="111"/>
      <c r="F941" s="111"/>
      <c r="G941" s="111"/>
      <c r="H941" s="111"/>
      <c r="I941" s="111"/>
      <c r="J941" s="111"/>
      <c r="K941" s="111"/>
      <c r="L941" s="111"/>
      <c r="M941" s="111"/>
      <c r="N941" s="111"/>
      <c r="O941" s="111"/>
      <c r="P941" s="111"/>
      <c r="Q941" s="111"/>
      <c r="R941" s="111"/>
      <c r="S941" s="111"/>
    </row>
    <row r="942" spans="1:19" ht="15.75" customHeight="1">
      <c r="A942" s="111"/>
      <c r="B942" s="111"/>
      <c r="C942" s="111"/>
      <c r="D942" s="111"/>
      <c r="E942" s="111"/>
      <c r="F942" s="111"/>
      <c r="G942" s="111"/>
      <c r="H942" s="111"/>
      <c r="I942" s="111"/>
      <c r="J942" s="111"/>
      <c r="K942" s="111"/>
      <c r="L942" s="111"/>
      <c r="M942" s="111"/>
      <c r="N942" s="111"/>
      <c r="O942" s="111"/>
      <c r="P942" s="111"/>
      <c r="Q942" s="111"/>
      <c r="R942" s="111"/>
      <c r="S942" s="111"/>
    </row>
    <row r="943" spans="1:19" ht="15.75" customHeight="1">
      <c r="A943" s="111"/>
      <c r="B943" s="111"/>
      <c r="C943" s="111"/>
      <c r="D943" s="111"/>
      <c r="E943" s="111"/>
      <c r="F943" s="111"/>
      <c r="G943" s="111"/>
      <c r="H943" s="111"/>
      <c r="I943" s="111"/>
      <c r="J943" s="111"/>
      <c r="K943" s="111"/>
      <c r="L943" s="111"/>
      <c r="M943" s="111"/>
      <c r="N943" s="111"/>
      <c r="O943" s="111"/>
      <c r="P943" s="111"/>
      <c r="Q943" s="111"/>
      <c r="R943" s="111"/>
      <c r="S943" s="111"/>
    </row>
    <row r="944" spans="1:19" ht="15.75" customHeight="1">
      <c r="A944" s="111"/>
      <c r="B944" s="111"/>
      <c r="C944" s="111"/>
      <c r="D944" s="111"/>
      <c r="E944" s="111"/>
      <c r="F944" s="111"/>
      <c r="G944" s="111"/>
      <c r="H944" s="111"/>
      <c r="I944" s="111"/>
      <c r="J944" s="111"/>
      <c r="K944" s="111"/>
      <c r="L944" s="111"/>
      <c r="M944" s="111"/>
      <c r="N944" s="111"/>
      <c r="O944" s="111"/>
      <c r="P944" s="111"/>
      <c r="Q944" s="111"/>
      <c r="R944" s="111"/>
      <c r="S944" s="111"/>
    </row>
    <row r="945" spans="1:19" ht="15.75" customHeight="1">
      <c r="A945" s="111"/>
      <c r="B945" s="111"/>
      <c r="C945" s="111"/>
      <c r="D945" s="111"/>
      <c r="E945" s="111"/>
      <c r="F945" s="111"/>
      <c r="G945" s="111"/>
      <c r="H945" s="111"/>
      <c r="I945" s="111"/>
      <c r="J945" s="111"/>
      <c r="K945" s="111"/>
      <c r="L945" s="111"/>
      <c r="M945" s="111"/>
      <c r="N945" s="111"/>
      <c r="O945" s="111"/>
      <c r="P945" s="111"/>
      <c r="Q945" s="111"/>
      <c r="R945" s="111"/>
      <c r="S945" s="111"/>
    </row>
    <row r="946" spans="1:19" ht="15.75" customHeight="1">
      <c r="A946" s="111"/>
      <c r="B946" s="111"/>
      <c r="C946" s="111"/>
      <c r="D946" s="111"/>
      <c r="E946" s="111"/>
      <c r="F946" s="111"/>
      <c r="G946" s="111"/>
      <c r="H946" s="111"/>
      <c r="I946" s="111"/>
      <c r="J946" s="111"/>
      <c r="K946" s="111"/>
      <c r="L946" s="111"/>
      <c r="M946" s="111"/>
      <c r="N946" s="111"/>
      <c r="O946" s="111"/>
      <c r="P946" s="111"/>
      <c r="Q946" s="111"/>
      <c r="R946" s="111"/>
      <c r="S946" s="111"/>
    </row>
    <row r="947" spans="1:19" ht="15.75" customHeight="1">
      <c r="A947" s="111"/>
      <c r="B947" s="111"/>
      <c r="C947" s="111"/>
      <c r="D947" s="111"/>
      <c r="E947" s="111"/>
      <c r="F947" s="111"/>
      <c r="G947" s="111"/>
      <c r="H947" s="111"/>
      <c r="I947" s="111"/>
      <c r="J947" s="111"/>
      <c r="K947" s="111"/>
      <c r="L947" s="111"/>
      <c r="M947" s="111"/>
      <c r="N947" s="111"/>
      <c r="O947" s="111"/>
      <c r="P947" s="111"/>
      <c r="Q947" s="111"/>
      <c r="R947" s="111"/>
      <c r="S947" s="111"/>
    </row>
    <row r="948" spans="1:19" ht="15.75" customHeight="1">
      <c r="A948" s="111"/>
      <c r="B948" s="111"/>
      <c r="C948" s="111"/>
      <c r="D948" s="111"/>
      <c r="E948" s="111"/>
      <c r="F948" s="111"/>
      <c r="G948" s="111"/>
      <c r="H948" s="111"/>
      <c r="I948" s="111"/>
      <c r="J948" s="111"/>
      <c r="K948" s="111"/>
      <c r="L948" s="111"/>
      <c r="M948" s="111"/>
      <c r="N948" s="111"/>
      <c r="O948" s="111"/>
      <c r="P948" s="111"/>
      <c r="Q948" s="111"/>
      <c r="R948" s="111"/>
      <c r="S948" s="111"/>
    </row>
    <row r="949" spans="1:19" ht="15.75" customHeight="1">
      <c r="A949" s="111"/>
      <c r="B949" s="111"/>
      <c r="C949" s="111"/>
      <c r="D949" s="111"/>
      <c r="E949" s="111"/>
      <c r="F949" s="111"/>
      <c r="G949" s="111"/>
      <c r="H949" s="111"/>
      <c r="I949" s="111"/>
      <c r="J949" s="111"/>
      <c r="K949" s="111"/>
      <c r="L949" s="111"/>
      <c r="M949" s="111"/>
      <c r="N949" s="111"/>
      <c r="O949" s="111"/>
      <c r="P949" s="111"/>
      <c r="Q949" s="111"/>
      <c r="R949" s="111"/>
      <c r="S949" s="111"/>
    </row>
    <row r="950" spans="1:19" ht="15.75" customHeight="1">
      <c r="A950" s="111"/>
      <c r="B950" s="111"/>
      <c r="C950" s="111"/>
      <c r="D950" s="111"/>
      <c r="E950" s="111"/>
      <c r="F950" s="111"/>
      <c r="G950" s="111"/>
      <c r="H950" s="111"/>
      <c r="I950" s="111"/>
      <c r="J950" s="111"/>
      <c r="K950" s="111"/>
      <c r="L950" s="111"/>
      <c r="M950" s="111"/>
      <c r="N950" s="111"/>
      <c r="O950" s="111"/>
      <c r="P950" s="111"/>
      <c r="Q950" s="111"/>
      <c r="R950" s="111"/>
      <c r="S950" s="111"/>
    </row>
    <row r="951" spans="1:19" ht="15.75" customHeight="1">
      <c r="A951" s="111"/>
      <c r="B951" s="111"/>
      <c r="C951" s="111"/>
      <c r="D951" s="111"/>
      <c r="E951" s="111"/>
      <c r="F951" s="111"/>
      <c r="G951" s="111"/>
      <c r="H951" s="111"/>
      <c r="I951" s="111"/>
      <c r="J951" s="111"/>
      <c r="K951" s="111"/>
      <c r="L951" s="111"/>
      <c r="M951" s="111"/>
      <c r="N951" s="111"/>
      <c r="O951" s="111"/>
      <c r="P951" s="111"/>
      <c r="Q951" s="111"/>
      <c r="R951" s="111"/>
      <c r="S951" s="111"/>
    </row>
    <row r="952" spans="1:19" ht="15.75" customHeight="1">
      <c r="A952" s="111"/>
      <c r="B952" s="111"/>
      <c r="C952" s="111"/>
      <c r="D952" s="111"/>
      <c r="E952" s="111"/>
      <c r="F952" s="111"/>
      <c r="G952" s="111"/>
      <c r="H952" s="111"/>
      <c r="I952" s="111"/>
      <c r="J952" s="111"/>
      <c r="K952" s="111"/>
      <c r="L952" s="111"/>
      <c r="M952" s="111"/>
      <c r="N952" s="111"/>
      <c r="O952" s="111"/>
      <c r="P952" s="111"/>
      <c r="Q952" s="111"/>
      <c r="R952" s="111"/>
      <c r="S952" s="111"/>
    </row>
    <row r="953" spans="1:19" ht="15.75" customHeight="1">
      <c r="A953" s="111"/>
      <c r="B953" s="111"/>
      <c r="C953" s="111"/>
      <c r="D953" s="111"/>
      <c r="E953" s="111"/>
      <c r="F953" s="111"/>
      <c r="G953" s="111"/>
      <c r="H953" s="111"/>
      <c r="I953" s="111"/>
      <c r="J953" s="111"/>
      <c r="K953" s="111"/>
      <c r="L953" s="111"/>
      <c r="M953" s="111"/>
      <c r="N953" s="111"/>
      <c r="O953" s="111"/>
      <c r="P953" s="111"/>
      <c r="Q953" s="111"/>
      <c r="R953" s="111"/>
      <c r="S953" s="111"/>
    </row>
    <row r="954" spans="1:19" ht="15.75" customHeight="1">
      <c r="A954" s="111"/>
      <c r="B954" s="111"/>
      <c r="C954" s="111"/>
      <c r="D954" s="111"/>
      <c r="E954" s="111"/>
      <c r="F954" s="111"/>
      <c r="G954" s="111"/>
      <c r="H954" s="111"/>
      <c r="I954" s="111"/>
      <c r="J954" s="111"/>
      <c r="K954" s="111"/>
      <c r="L954" s="111"/>
      <c r="M954" s="111"/>
      <c r="N954" s="111"/>
      <c r="O954" s="111"/>
      <c r="P954" s="111"/>
      <c r="Q954" s="111"/>
      <c r="R954" s="111"/>
      <c r="S954" s="111"/>
    </row>
    <row r="955" spans="1:19" ht="15.75" customHeight="1">
      <c r="A955" s="111"/>
      <c r="B955" s="111"/>
      <c r="C955" s="111"/>
      <c r="D955" s="111"/>
      <c r="E955" s="111"/>
      <c r="F955" s="111"/>
      <c r="G955" s="111"/>
      <c r="H955" s="111"/>
      <c r="I955" s="111"/>
      <c r="J955" s="111"/>
      <c r="K955" s="111"/>
      <c r="L955" s="111"/>
      <c r="M955" s="111"/>
      <c r="N955" s="111"/>
      <c r="O955" s="111"/>
      <c r="P955" s="111"/>
      <c r="Q955" s="111"/>
      <c r="R955" s="111"/>
      <c r="S955" s="111"/>
    </row>
    <row r="956" spans="1:19" ht="15.75" customHeight="1">
      <c r="A956" s="111"/>
      <c r="B956" s="111"/>
      <c r="C956" s="111"/>
      <c r="D956" s="111"/>
      <c r="E956" s="111"/>
      <c r="F956" s="111"/>
      <c r="G956" s="111"/>
      <c r="H956" s="111"/>
      <c r="I956" s="111"/>
      <c r="J956" s="111"/>
      <c r="K956" s="111"/>
      <c r="L956" s="111"/>
      <c r="M956" s="111"/>
      <c r="N956" s="111"/>
      <c r="O956" s="111"/>
      <c r="P956" s="111"/>
      <c r="Q956" s="111"/>
      <c r="R956" s="111"/>
      <c r="S956" s="111"/>
    </row>
    <row r="957" spans="1:19" ht="15.75" customHeight="1">
      <c r="A957" s="111"/>
      <c r="B957" s="111"/>
      <c r="C957" s="111"/>
      <c r="D957" s="111"/>
      <c r="E957" s="111"/>
      <c r="F957" s="111"/>
      <c r="G957" s="111"/>
      <c r="H957" s="111"/>
      <c r="I957" s="111"/>
      <c r="J957" s="111"/>
      <c r="K957" s="111"/>
      <c r="L957" s="111"/>
      <c r="M957" s="111"/>
      <c r="N957" s="111"/>
      <c r="O957" s="111"/>
      <c r="P957" s="111"/>
      <c r="Q957" s="111"/>
      <c r="R957" s="111"/>
      <c r="S957" s="111"/>
    </row>
    <row r="958" spans="1:19" ht="15.75" customHeight="1">
      <c r="A958" s="111"/>
      <c r="B958" s="111"/>
      <c r="C958" s="111"/>
      <c r="D958" s="111"/>
      <c r="E958" s="111"/>
      <c r="F958" s="111"/>
      <c r="G958" s="111"/>
      <c r="H958" s="111"/>
      <c r="I958" s="111"/>
      <c r="J958" s="111"/>
      <c r="K958" s="111"/>
      <c r="L958" s="111"/>
      <c r="M958" s="111"/>
      <c r="N958" s="111"/>
      <c r="O958" s="111"/>
      <c r="P958" s="111"/>
      <c r="Q958" s="111"/>
      <c r="R958" s="111"/>
      <c r="S958" s="111"/>
    </row>
    <row r="959" spans="1:19" ht="15.75" customHeight="1">
      <c r="A959" s="111"/>
      <c r="B959" s="111"/>
      <c r="C959" s="111"/>
      <c r="D959" s="111"/>
      <c r="E959" s="111"/>
      <c r="F959" s="111"/>
      <c r="G959" s="111"/>
      <c r="H959" s="111"/>
      <c r="I959" s="111"/>
      <c r="J959" s="111"/>
      <c r="K959" s="111"/>
      <c r="L959" s="111"/>
      <c r="M959" s="111"/>
      <c r="N959" s="111"/>
      <c r="O959" s="111"/>
      <c r="P959" s="111"/>
      <c r="Q959" s="111"/>
      <c r="R959" s="111"/>
      <c r="S959" s="111"/>
    </row>
    <row r="960" spans="1:19" ht="15.75" customHeight="1">
      <c r="A960" s="111"/>
      <c r="B960" s="111"/>
      <c r="C960" s="111"/>
      <c r="D960" s="111"/>
      <c r="E960" s="111"/>
      <c r="F960" s="111"/>
      <c r="G960" s="111"/>
      <c r="H960" s="111"/>
      <c r="I960" s="111"/>
      <c r="J960" s="111"/>
      <c r="K960" s="111"/>
      <c r="L960" s="111"/>
      <c r="M960" s="111"/>
      <c r="N960" s="111"/>
      <c r="O960" s="111"/>
      <c r="P960" s="111"/>
      <c r="Q960" s="111"/>
      <c r="R960" s="111"/>
      <c r="S960" s="111"/>
    </row>
    <row r="961" spans="1:19" ht="15.75" customHeight="1">
      <c r="A961" s="111"/>
      <c r="B961" s="111"/>
      <c r="C961" s="111"/>
      <c r="D961" s="111"/>
      <c r="E961" s="111"/>
      <c r="F961" s="111"/>
      <c r="G961" s="111"/>
      <c r="H961" s="111"/>
      <c r="I961" s="111"/>
      <c r="J961" s="111"/>
      <c r="K961" s="111"/>
      <c r="L961" s="111"/>
      <c r="M961" s="111"/>
      <c r="N961" s="111"/>
      <c r="O961" s="111"/>
      <c r="P961" s="111"/>
      <c r="Q961" s="111"/>
      <c r="R961" s="111"/>
      <c r="S961" s="111"/>
    </row>
    <row r="962" spans="1:19" ht="15.75" customHeight="1">
      <c r="A962" s="111"/>
      <c r="B962" s="111"/>
      <c r="C962" s="111"/>
      <c r="D962" s="111"/>
      <c r="E962" s="111"/>
      <c r="F962" s="111"/>
      <c r="G962" s="111"/>
      <c r="H962" s="111"/>
      <c r="I962" s="111"/>
      <c r="J962" s="111"/>
      <c r="K962" s="111"/>
      <c r="L962" s="111"/>
      <c r="M962" s="111"/>
      <c r="N962" s="111"/>
      <c r="O962" s="111"/>
      <c r="P962" s="111"/>
      <c r="Q962" s="111"/>
      <c r="R962" s="111"/>
      <c r="S962" s="111"/>
    </row>
    <row r="963" spans="1:19" ht="15.75" customHeight="1">
      <c r="A963" s="111"/>
      <c r="B963" s="111"/>
      <c r="C963" s="111"/>
      <c r="D963" s="111"/>
      <c r="E963" s="111"/>
      <c r="F963" s="111"/>
      <c r="G963" s="111"/>
      <c r="H963" s="111"/>
      <c r="I963" s="111"/>
      <c r="J963" s="111"/>
      <c r="K963" s="111"/>
      <c r="L963" s="111"/>
      <c r="M963" s="111"/>
      <c r="N963" s="111"/>
      <c r="O963" s="111"/>
      <c r="P963" s="111"/>
      <c r="Q963" s="111"/>
      <c r="R963" s="111"/>
      <c r="S963" s="111"/>
    </row>
    <row r="964" spans="1:19" ht="15.75" customHeight="1">
      <c r="A964" s="111"/>
      <c r="B964" s="111"/>
      <c r="C964" s="111"/>
      <c r="D964" s="111"/>
      <c r="E964" s="111"/>
      <c r="F964" s="111"/>
      <c r="G964" s="111"/>
      <c r="H964" s="111"/>
      <c r="I964" s="111"/>
      <c r="J964" s="111"/>
      <c r="K964" s="111"/>
      <c r="L964" s="111"/>
      <c r="M964" s="111"/>
      <c r="N964" s="111"/>
      <c r="O964" s="111"/>
      <c r="P964" s="111"/>
      <c r="Q964" s="111"/>
      <c r="R964" s="111"/>
      <c r="S964" s="111"/>
    </row>
    <row r="965" spans="1:19" ht="15.75" customHeight="1">
      <c r="A965" s="111"/>
      <c r="B965" s="111"/>
      <c r="C965" s="111"/>
      <c r="D965" s="111"/>
      <c r="E965" s="111"/>
      <c r="F965" s="111"/>
      <c r="G965" s="111"/>
      <c r="H965" s="111"/>
      <c r="I965" s="111"/>
      <c r="J965" s="111"/>
      <c r="K965" s="111"/>
      <c r="L965" s="111"/>
      <c r="M965" s="111"/>
      <c r="N965" s="111"/>
      <c r="O965" s="111"/>
      <c r="P965" s="111"/>
      <c r="Q965" s="111"/>
      <c r="R965" s="111"/>
      <c r="S965" s="111"/>
    </row>
    <row r="966" spans="1:19" ht="15.75" customHeight="1">
      <c r="A966" s="111"/>
      <c r="B966" s="111"/>
      <c r="C966" s="111"/>
      <c r="D966" s="111"/>
      <c r="E966" s="111"/>
      <c r="F966" s="111"/>
      <c r="G966" s="111"/>
      <c r="H966" s="111"/>
      <c r="I966" s="111"/>
      <c r="J966" s="111"/>
      <c r="K966" s="111"/>
      <c r="L966" s="111"/>
      <c r="M966" s="111"/>
      <c r="N966" s="111"/>
      <c r="O966" s="111"/>
      <c r="P966" s="111"/>
      <c r="Q966" s="111"/>
      <c r="R966" s="111"/>
      <c r="S966" s="111"/>
    </row>
    <row r="967" spans="1:19" ht="15.75" customHeight="1">
      <c r="A967" s="111"/>
      <c r="B967" s="111"/>
      <c r="C967" s="111"/>
      <c r="D967" s="111"/>
      <c r="E967" s="111"/>
      <c r="F967" s="111"/>
      <c r="G967" s="111"/>
      <c r="H967" s="111"/>
      <c r="I967" s="111"/>
      <c r="J967" s="111"/>
      <c r="K967" s="111"/>
      <c r="L967" s="111"/>
      <c r="M967" s="111"/>
      <c r="N967" s="111"/>
      <c r="O967" s="111"/>
      <c r="P967" s="111"/>
      <c r="Q967" s="111"/>
      <c r="R967" s="111"/>
      <c r="S967" s="111"/>
    </row>
    <row r="968" spans="1:19" ht="15.75" customHeight="1">
      <c r="A968" s="111"/>
      <c r="B968" s="111"/>
      <c r="C968" s="111"/>
      <c r="D968" s="111"/>
      <c r="E968" s="111"/>
      <c r="F968" s="111"/>
      <c r="G968" s="111"/>
      <c r="H968" s="111"/>
      <c r="I968" s="111"/>
      <c r="J968" s="111"/>
      <c r="K968" s="111"/>
      <c r="L968" s="111"/>
      <c r="M968" s="111"/>
      <c r="N968" s="111"/>
      <c r="O968" s="111"/>
      <c r="P968" s="111"/>
      <c r="Q968" s="111"/>
      <c r="R968" s="111"/>
      <c r="S968" s="111"/>
    </row>
    <row r="969" spans="1:19" ht="15.75" customHeight="1">
      <c r="A969" s="111"/>
      <c r="B969" s="111"/>
      <c r="C969" s="111"/>
      <c r="D969" s="111"/>
      <c r="E969" s="111"/>
      <c r="F969" s="111"/>
      <c r="G969" s="111"/>
      <c r="H969" s="111"/>
      <c r="I969" s="111"/>
      <c r="J969" s="111"/>
      <c r="K969" s="111"/>
      <c r="L969" s="111"/>
      <c r="M969" s="111"/>
      <c r="N969" s="111"/>
      <c r="O969" s="111"/>
      <c r="P969" s="111"/>
      <c r="Q969" s="111"/>
      <c r="R969" s="111"/>
      <c r="S969" s="111"/>
    </row>
    <row r="970" spans="1:19" ht="15.75" customHeight="1">
      <c r="A970" s="111"/>
      <c r="B970" s="111"/>
      <c r="C970" s="111"/>
      <c r="D970" s="111"/>
      <c r="E970" s="111"/>
      <c r="F970" s="111"/>
      <c r="G970" s="111"/>
      <c r="H970" s="111"/>
      <c r="I970" s="111"/>
      <c r="J970" s="111"/>
      <c r="K970" s="111"/>
      <c r="L970" s="111"/>
      <c r="M970" s="111"/>
      <c r="N970" s="111"/>
      <c r="O970" s="111"/>
      <c r="P970" s="111"/>
      <c r="Q970" s="111"/>
      <c r="R970" s="111"/>
      <c r="S970" s="111"/>
    </row>
    <row r="971" spans="1:19" ht="15.75" customHeight="1">
      <c r="A971" s="111"/>
      <c r="B971" s="111"/>
      <c r="C971" s="111"/>
      <c r="D971" s="111"/>
      <c r="E971" s="111"/>
      <c r="F971" s="111"/>
      <c r="G971" s="111"/>
      <c r="H971" s="111"/>
      <c r="I971" s="111"/>
      <c r="J971" s="111"/>
      <c r="K971" s="111"/>
      <c r="L971" s="111"/>
      <c r="M971" s="111"/>
      <c r="N971" s="111"/>
      <c r="O971" s="111"/>
      <c r="P971" s="111"/>
      <c r="Q971" s="111"/>
      <c r="R971" s="111"/>
      <c r="S971" s="111"/>
    </row>
    <row r="972" spans="1:19" ht="15.75" customHeight="1">
      <c r="A972" s="111"/>
      <c r="B972" s="111"/>
      <c r="C972" s="111"/>
      <c r="D972" s="111"/>
      <c r="E972" s="111"/>
      <c r="F972" s="111"/>
      <c r="G972" s="111"/>
      <c r="H972" s="111"/>
      <c r="I972" s="111"/>
      <c r="J972" s="111"/>
      <c r="K972" s="111"/>
      <c r="L972" s="111"/>
      <c r="M972" s="111"/>
      <c r="N972" s="111"/>
      <c r="O972" s="111"/>
      <c r="P972" s="111"/>
      <c r="Q972" s="111"/>
      <c r="R972" s="111"/>
      <c r="S972" s="111"/>
    </row>
    <row r="973" spans="1:19" ht="15.75" customHeight="1">
      <c r="A973" s="111"/>
      <c r="B973" s="111"/>
      <c r="C973" s="111"/>
      <c r="D973" s="111"/>
      <c r="E973" s="111"/>
      <c r="F973" s="111"/>
      <c r="G973" s="111"/>
      <c r="H973" s="111"/>
      <c r="I973" s="111"/>
      <c r="J973" s="111"/>
      <c r="K973" s="111"/>
      <c r="L973" s="111"/>
      <c r="M973" s="111"/>
      <c r="N973" s="111"/>
      <c r="O973" s="111"/>
      <c r="P973" s="111"/>
      <c r="Q973" s="111"/>
      <c r="R973" s="111"/>
      <c r="S973" s="111"/>
    </row>
    <row r="974" spans="1:19" ht="15.75" customHeight="1">
      <c r="A974" s="111"/>
      <c r="B974" s="111"/>
      <c r="C974" s="111"/>
      <c r="D974" s="111"/>
      <c r="E974" s="111"/>
      <c r="F974" s="111"/>
      <c r="G974" s="111"/>
      <c r="H974" s="111"/>
      <c r="I974" s="111"/>
      <c r="J974" s="111"/>
      <c r="K974" s="111"/>
      <c r="L974" s="111"/>
      <c r="M974" s="111"/>
      <c r="N974" s="111"/>
      <c r="O974" s="111"/>
      <c r="P974" s="111"/>
      <c r="Q974" s="111"/>
      <c r="R974" s="111"/>
      <c r="S974" s="111"/>
    </row>
    <row r="975" spans="1:19" ht="15.75" customHeight="1">
      <c r="A975" s="111"/>
      <c r="B975" s="111"/>
      <c r="C975" s="111"/>
      <c r="D975" s="111"/>
      <c r="E975" s="111"/>
      <c r="F975" s="111"/>
      <c r="G975" s="111"/>
      <c r="H975" s="111"/>
      <c r="I975" s="111"/>
      <c r="J975" s="111"/>
      <c r="K975" s="111"/>
      <c r="L975" s="111"/>
      <c r="M975" s="111"/>
      <c r="N975" s="111"/>
      <c r="O975" s="111"/>
      <c r="P975" s="111"/>
      <c r="Q975" s="111"/>
      <c r="R975" s="111"/>
      <c r="S975" s="111"/>
    </row>
    <row r="976" spans="1:19" ht="15.75" customHeight="1">
      <c r="A976" s="111"/>
      <c r="B976" s="111"/>
      <c r="C976" s="111"/>
      <c r="D976" s="111"/>
      <c r="E976" s="111"/>
      <c r="F976" s="111"/>
      <c r="G976" s="111"/>
      <c r="H976" s="111"/>
      <c r="I976" s="111"/>
      <c r="J976" s="111"/>
      <c r="K976" s="111"/>
      <c r="L976" s="111"/>
      <c r="M976" s="111"/>
      <c r="N976" s="111"/>
      <c r="O976" s="111"/>
      <c r="P976" s="111"/>
      <c r="Q976" s="111"/>
      <c r="R976" s="111"/>
      <c r="S976" s="111"/>
    </row>
    <row r="977" spans="1:19" ht="15.75" customHeight="1">
      <c r="A977" s="111"/>
      <c r="B977" s="111"/>
      <c r="C977" s="111"/>
      <c r="D977" s="111"/>
      <c r="E977" s="111"/>
      <c r="F977" s="111"/>
      <c r="G977" s="111"/>
      <c r="H977" s="111"/>
      <c r="I977" s="111"/>
      <c r="J977" s="111"/>
      <c r="K977" s="111"/>
      <c r="L977" s="111"/>
      <c r="M977" s="111"/>
      <c r="N977" s="111"/>
      <c r="O977" s="111"/>
      <c r="P977" s="111"/>
      <c r="Q977" s="111"/>
      <c r="R977" s="111"/>
      <c r="S977" s="111"/>
    </row>
    <row r="978" spans="1:19" ht="15.75" customHeight="1">
      <c r="A978" s="111"/>
      <c r="B978" s="111"/>
      <c r="C978" s="111"/>
      <c r="D978" s="111"/>
      <c r="E978" s="111"/>
      <c r="F978" s="111"/>
      <c r="G978" s="111"/>
      <c r="H978" s="111"/>
      <c r="I978" s="111"/>
      <c r="J978" s="111"/>
      <c r="K978" s="111"/>
      <c r="L978" s="111"/>
      <c r="M978" s="111"/>
      <c r="N978" s="111"/>
      <c r="O978" s="111"/>
      <c r="P978" s="111"/>
      <c r="Q978" s="111"/>
      <c r="R978" s="111"/>
      <c r="S978" s="111"/>
    </row>
    <row r="979" spans="1:19" ht="15.75" customHeight="1">
      <c r="A979" s="111"/>
      <c r="B979" s="111"/>
      <c r="C979" s="111"/>
      <c r="D979" s="111"/>
      <c r="E979" s="111"/>
      <c r="F979" s="111"/>
      <c r="G979" s="111"/>
      <c r="H979" s="111"/>
      <c r="I979" s="111"/>
      <c r="J979" s="111"/>
      <c r="K979" s="111"/>
      <c r="L979" s="111"/>
      <c r="M979" s="111"/>
      <c r="N979" s="111"/>
      <c r="O979" s="111"/>
      <c r="P979" s="111"/>
      <c r="Q979" s="111"/>
      <c r="R979" s="111"/>
      <c r="S979" s="111"/>
    </row>
    <row r="980" spans="1:19" ht="15.75" customHeight="1">
      <c r="A980" s="111"/>
      <c r="B980" s="111"/>
      <c r="C980" s="111"/>
      <c r="D980" s="111"/>
      <c r="E980" s="111"/>
      <c r="F980" s="111"/>
      <c r="G980" s="111"/>
      <c r="H980" s="111"/>
      <c r="I980" s="111"/>
      <c r="J980" s="111"/>
      <c r="K980" s="111"/>
      <c r="L980" s="111"/>
      <c r="M980" s="111"/>
      <c r="N980" s="111"/>
      <c r="O980" s="111"/>
      <c r="P980" s="111"/>
      <c r="Q980" s="111"/>
      <c r="R980" s="111"/>
      <c r="S980" s="111"/>
    </row>
    <row r="981" spans="1:19" ht="15.75" customHeight="1">
      <c r="A981" s="111"/>
      <c r="B981" s="111"/>
      <c r="C981" s="111"/>
      <c r="D981" s="111"/>
      <c r="E981" s="111"/>
      <c r="F981" s="111"/>
      <c r="G981" s="111"/>
      <c r="H981" s="111"/>
      <c r="I981" s="111"/>
      <c r="J981" s="111"/>
      <c r="K981" s="111"/>
      <c r="L981" s="111"/>
      <c r="M981" s="111"/>
      <c r="N981" s="111"/>
      <c r="O981" s="111"/>
      <c r="P981" s="111"/>
      <c r="Q981" s="111"/>
      <c r="R981" s="111"/>
      <c r="S981" s="111"/>
    </row>
    <row r="982" spans="1:19" ht="15.75" customHeight="1">
      <c r="A982" s="111"/>
      <c r="B982" s="111"/>
      <c r="C982" s="111"/>
      <c r="D982" s="111"/>
      <c r="E982" s="111"/>
      <c r="F982" s="111"/>
      <c r="G982" s="111"/>
      <c r="H982" s="111"/>
      <c r="I982" s="111"/>
      <c r="J982" s="111"/>
      <c r="K982" s="111"/>
      <c r="L982" s="111"/>
      <c r="M982" s="111"/>
      <c r="N982" s="111"/>
      <c r="O982" s="111"/>
      <c r="P982" s="111"/>
      <c r="Q982" s="111"/>
      <c r="R982" s="111"/>
      <c r="S982" s="111"/>
    </row>
    <row r="983" spans="1:19" ht="15.75" customHeight="1">
      <c r="A983" s="111"/>
      <c r="B983" s="111"/>
      <c r="C983" s="111"/>
      <c r="D983" s="111"/>
      <c r="E983" s="111"/>
      <c r="F983" s="111"/>
      <c r="G983" s="111"/>
      <c r="H983" s="111"/>
      <c r="I983" s="111"/>
      <c r="J983" s="111"/>
      <c r="K983" s="111"/>
      <c r="L983" s="111"/>
      <c r="M983" s="111"/>
      <c r="N983" s="111"/>
      <c r="O983" s="111"/>
      <c r="P983" s="111"/>
      <c r="Q983" s="111"/>
      <c r="R983" s="111"/>
      <c r="S983" s="111"/>
    </row>
    <row r="984" spans="1:19" ht="15.75" customHeight="1">
      <c r="A984" s="111"/>
      <c r="B984" s="111"/>
      <c r="C984" s="111"/>
      <c r="D984" s="111"/>
      <c r="E984" s="111"/>
      <c r="F984" s="111"/>
      <c r="G984" s="111"/>
      <c r="H984" s="111"/>
      <c r="I984" s="111"/>
      <c r="J984" s="111"/>
      <c r="K984" s="111"/>
      <c r="L984" s="111"/>
      <c r="M984" s="111"/>
      <c r="N984" s="111"/>
      <c r="O984" s="111"/>
      <c r="P984" s="111"/>
      <c r="Q984" s="111"/>
      <c r="R984" s="111"/>
      <c r="S984" s="111"/>
    </row>
    <row r="985" spans="1:19" ht="15.75" customHeight="1">
      <c r="A985" s="111"/>
      <c r="B985" s="111"/>
      <c r="C985" s="111"/>
      <c r="D985" s="111"/>
      <c r="E985" s="111"/>
      <c r="F985" s="111"/>
      <c r="G985" s="111"/>
      <c r="H985" s="111"/>
      <c r="I985" s="111"/>
      <c r="J985" s="111"/>
      <c r="K985" s="111"/>
      <c r="L985" s="111"/>
      <c r="M985" s="111"/>
      <c r="N985" s="111"/>
      <c r="O985" s="111"/>
      <c r="P985" s="111"/>
      <c r="Q985" s="111"/>
      <c r="R985" s="111"/>
      <c r="S985" s="111"/>
    </row>
    <row r="986" spans="1:19" ht="15.75" customHeight="1">
      <c r="A986" s="111"/>
      <c r="B986" s="111"/>
      <c r="C986" s="111"/>
      <c r="D986" s="111"/>
      <c r="E986" s="111"/>
      <c r="F986" s="111"/>
      <c r="G986" s="111"/>
      <c r="H986" s="111"/>
      <c r="I986" s="111"/>
      <c r="J986" s="111"/>
      <c r="K986" s="111"/>
      <c r="L986" s="111"/>
      <c r="M986" s="111"/>
      <c r="N986" s="111"/>
      <c r="O986" s="111"/>
      <c r="P986" s="111"/>
      <c r="Q986" s="111"/>
      <c r="R986" s="111"/>
      <c r="S986" s="111"/>
    </row>
    <row r="987" spans="1:19" ht="15.75" customHeight="1">
      <c r="A987" s="111"/>
      <c r="B987" s="111"/>
      <c r="C987" s="111"/>
      <c r="D987" s="111"/>
      <c r="E987" s="111"/>
      <c r="F987" s="111"/>
      <c r="G987" s="111"/>
      <c r="H987" s="111"/>
      <c r="I987" s="111"/>
      <c r="J987" s="111"/>
      <c r="K987" s="111"/>
      <c r="L987" s="111"/>
      <c r="M987" s="111"/>
      <c r="N987" s="111"/>
      <c r="O987" s="111"/>
      <c r="P987" s="111"/>
      <c r="Q987" s="111"/>
      <c r="R987" s="111"/>
      <c r="S987" s="111"/>
    </row>
    <row r="988" spans="1:19" ht="15.75" customHeight="1">
      <c r="A988" s="111"/>
      <c r="B988" s="111"/>
      <c r="C988" s="111"/>
      <c r="D988" s="111"/>
      <c r="E988" s="111"/>
      <c r="F988" s="111"/>
      <c r="G988" s="111"/>
      <c r="H988" s="111"/>
      <c r="I988" s="111"/>
      <c r="J988" s="111"/>
      <c r="K988" s="111"/>
      <c r="L988" s="111"/>
      <c r="M988" s="111"/>
      <c r="N988" s="111"/>
      <c r="O988" s="111"/>
      <c r="P988" s="111"/>
      <c r="Q988" s="111"/>
      <c r="R988" s="111"/>
      <c r="S988" s="111"/>
    </row>
    <row r="989" spans="1:19" ht="15.75" customHeight="1">
      <c r="A989" s="111"/>
      <c r="B989" s="111"/>
      <c r="C989" s="111"/>
      <c r="D989" s="111"/>
      <c r="E989" s="111"/>
      <c r="F989" s="111"/>
      <c r="G989" s="111"/>
      <c r="H989" s="111"/>
      <c r="I989" s="111"/>
      <c r="J989" s="111"/>
      <c r="K989" s="111"/>
      <c r="L989" s="111"/>
      <c r="M989" s="111"/>
      <c r="N989" s="111"/>
      <c r="O989" s="111"/>
      <c r="P989" s="111"/>
      <c r="Q989" s="111"/>
      <c r="R989" s="111"/>
      <c r="S989" s="111"/>
    </row>
    <row r="990" spans="1:19" ht="15.75" customHeight="1">
      <c r="A990" s="111"/>
      <c r="B990" s="111"/>
      <c r="C990" s="111"/>
      <c r="D990" s="111"/>
      <c r="E990" s="111"/>
      <c r="F990" s="111"/>
      <c r="G990" s="111"/>
      <c r="H990" s="111"/>
      <c r="I990" s="111"/>
      <c r="J990" s="111"/>
      <c r="K990" s="111"/>
      <c r="L990" s="111"/>
      <c r="M990" s="111"/>
      <c r="N990" s="111"/>
      <c r="O990" s="111"/>
      <c r="P990" s="111"/>
      <c r="Q990" s="111"/>
      <c r="R990" s="111"/>
      <c r="S990" s="111"/>
    </row>
    <row r="991" spans="1:19" ht="15.75" customHeight="1">
      <c r="A991" s="111"/>
      <c r="B991" s="111"/>
      <c r="C991" s="111"/>
      <c r="D991" s="111"/>
      <c r="E991" s="111"/>
      <c r="F991" s="111"/>
      <c r="G991" s="111"/>
      <c r="H991" s="111"/>
      <c r="I991" s="111"/>
      <c r="J991" s="111"/>
      <c r="K991" s="111"/>
      <c r="L991" s="111"/>
      <c r="M991" s="111"/>
      <c r="N991" s="111"/>
      <c r="O991" s="111"/>
      <c r="P991" s="111"/>
      <c r="Q991" s="111"/>
      <c r="R991" s="111"/>
      <c r="S991" s="111"/>
    </row>
    <row r="992" spans="1:19" ht="15.75" customHeight="1">
      <c r="A992" s="111"/>
      <c r="B992" s="111"/>
      <c r="C992" s="111"/>
      <c r="D992" s="111"/>
      <c r="E992" s="111"/>
      <c r="F992" s="111"/>
      <c r="G992" s="111"/>
      <c r="H992" s="111"/>
      <c r="I992" s="111"/>
      <c r="J992" s="111"/>
      <c r="K992" s="111"/>
      <c r="L992" s="111"/>
      <c r="M992" s="111"/>
      <c r="N992" s="111"/>
      <c r="O992" s="111"/>
      <c r="P992" s="111"/>
      <c r="Q992" s="111"/>
      <c r="R992" s="111"/>
      <c r="S992" s="111"/>
    </row>
    <row r="993" spans="1:19" ht="15.75" customHeight="1">
      <c r="A993" s="111"/>
      <c r="B993" s="111"/>
      <c r="C993" s="111"/>
      <c r="D993" s="111"/>
      <c r="E993" s="111"/>
      <c r="F993" s="111"/>
      <c r="G993" s="111"/>
      <c r="H993" s="111"/>
      <c r="I993" s="111"/>
      <c r="J993" s="111"/>
      <c r="K993" s="111"/>
      <c r="L993" s="111"/>
      <c r="M993" s="111"/>
      <c r="N993" s="111"/>
      <c r="O993" s="111"/>
      <c r="P993" s="111"/>
      <c r="Q993" s="111"/>
      <c r="R993" s="111"/>
      <c r="S993" s="111"/>
    </row>
    <row r="994" spans="1:19" ht="15.75" customHeight="1">
      <c r="A994" s="111"/>
      <c r="B994" s="111"/>
      <c r="C994" s="111"/>
      <c r="D994" s="111"/>
      <c r="E994" s="111"/>
      <c r="F994" s="111"/>
      <c r="G994" s="111"/>
      <c r="H994" s="111"/>
      <c r="I994" s="111"/>
      <c r="J994" s="111"/>
      <c r="K994" s="111"/>
      <c r="L994" s="111"/>
      <c r="M994" s="111"/>
      <c r="N994" s="111"/>
      <c r="O994" s="111"/>
      <c r="P994" s="111"/>
      <c r="Q994" s="111"/>
      <c r="R994" s="111"/>
      <c r="S994" s="111"/>
    </row>
    <row r="995" spans="1:19" ht="15.75" customHeight="1">
      <c r="A995" s="111"/>
      <c r="B995" s="111"/>
      <c r="C995" s="111"/>
      <c r="D995" s="111"/>
      <c r="E995" s="111"/>
      <c r="F995" s="111"/>
      <c r="G995" s="111"/>
      <c r="H995" s="111"/>
      <c r="I995" s="111"/>
      <c r="J995" s="111"/>
      <c r="K995" s="111"/>
      <c r="L995" s="111"/>
      <c r="M995" s="111"/>
      <c r="N995" s="111"/>
      <c r="O995" s="111"/>
      <c r="P995" s="111"/>
      <c r="Q995" s="111"/>
      <c r="R995" s="111"/>
      <c r="S995" s="111"/>
    </row>
    <row r="996" spans="1:19" ht="15.75" customHeight="1">
      <c r="A996" s="111"/>
      <c r="B996" s="111"/>
      <c r="C996" s="111"/>
      <c r="D996" s="111"/>
      <c r="E996" s="111"/>
      <c r="F996" s="111"/>
      <c r="G996" s="111"/>
      <c r="H996" s="111"/>
      <c r="I996" s="111"/>
      <c r="J996" s="111"/>
      <c r="K996" s="111"/>
      <c r="L996" s="111"/>
      <c r="M996" s="111"/>
      <c r="N996" s="111"/>
      <c r="O996" s="111"/>
      <c r="P996" s="111"/>
      <c r="Q996" s="111"/>
      <c r="R996" s="111"/>
      <c r="S996" s="111"/>
    </row>
    <row r="997" spans="1:19" ht="15.75" customHeight="1">
      <c r="A997" s="111"/>
      <c r="B997" s="111"/>
      <c r="C997" s="111"/>
      <c r="D997" s="111"/>
      <c r="E997" s="111"/>
      <c r="F997" s="111"/>
      <c r="G997" s="111"/>
      <c r="H997" s="111"/>
      <c r="I997" s="111"/>
      <c r="J997" s="111"/>
      <c r="K997" s="111"/>
      <c r="L997" s="111"/>
      <c r="M997" s="111"/>
      <c r="N997" s="111"/>
      <c r="O997" s="111"/>
      <c r="P997" s="111"/>
      <c r="Q997" s="111"/>
      <c r="R997" s="111"/>
      <c r="S997" s="111"/>
    </row>
    <row r="998" spans="1:19" ht="15.75" customHeight="1">
      <c r="A998" s="111"/>
      <c r="B998" s="111"/>
      <c r="C998" s="111"/>
      <c r="D998" s="111"/>
      <c r="E998" s="111"/>
      <c r="F998" s="111"/>
      <c r="G998" s="111"/>
      <c r="H998" s="111"/>
      <c r="I998" s="111"/>
      <c r="J998" s="111"/>
      <c r="K998" s="111"/>
      <c r="L998" s="111"/>
      <c r="M998" s="111"/>
      <c r="N998" s="111"/>
      <c r="O998" s="111"/>
      <c r="P998" s="111"/>
      <c r="Q998" s="111"/>
      <c r="R998" s="111"/>
      <c r="S998" s="111"/>
    </row>
    <row r="999" spans="1:19" ht="15.75" customHeight="1">
      <c r="A999" s="111"/>
      <c r="B999" s="111"/>
      <c r="C999" s="111"/>
      <c r="D999" s="111"/>
      <c r="E999" s="111"/>
      <c r="F999" s="111"/>
      <c r="G999" s="111"/>
      <c r="H999" s="111"/>
      <c r="I999" s="111"/>
      <c r="J999" s="111"/>
      <c r="K999" s="111"/>
      <c r="L999" s="111"/>
      <c r="M999" s="111"/>
      <c r="N999" s="111"/>
      <c r="O999" s="111"/>
      <c r="P999" s="111"/>
      <c r="Q999" s="111"/>
      <c r="R999" s="111"/>
      <c r="S999" s="111"/>
    </row>
    <row r="1000" spans="1:19" ht="15.75" customHeight="1">
      <c r="A1000" s="111"/>
      <c r="B1000" s="111"/>
      <c r="C1000" s="111"/>
      <c r="D1000" s="111"/>
      <c r="E1000" s="111"/>
      <c r="F1000" s="111"/>
      <c r="G1000" s="111"/>
      <c r="H1000" s="111"/>
      <c r="I1000" s="111"/>
      <c r="J1000" s="111"/>
      <c r="K1000" s="111"/>
      <c r="L1000" s="111"/>
      <c r="M1000" s="111"/>
      <c r="N1000" s="111"/>
      <c r="O1000" s="111"/>
      <c r="P1000" s="111"/>
      <c r="Q1000" s="111"/>
      <c r="R1000" s="111"/>
      <c r="S1000" s="111"/>
    </row>
    <row r="1001" spans="1:19" ht="15.75" customHeight="1">
      <c r="A1001" s="111"/>
      <c r="B1001" s="111"/>
      <c r="C1001" s="111"/>
      <c r="D1001" s="111"/>
      <c r="E1001" s="111"/>
      <c r="F1001" s="111"/>
      <c r="G1001" s="111"/>
      <c r="H1001" s="111"/>
      <c r="I1001" s="111"/>
      <c r="J1001" s="111"/>
      <c r="K1001" s="111"/>
      <c r="L1001" s="111"/>
      <c r="M1001" s="111"/>
      <c r="N1001" s="111"/>
      <c r="O1001" s="111"/>
      <c r="P1001" s="111"/>
      <c r="Q1001" s="111"/>
      <c r="R1001" s="111"/>
      <c r="S1001" s="111"/>
    </row>
    <row r="1002" spans="1:19" ht="15.75" customHeight="1">
      <c r="A1002" s="111"/>
      <c r="B1002" s="111"/>
      <c r="C1002" s="111"/>
      <c r="D1002" s="111"/>
      <c r="E1002" s="111"/>
      <c r="F1002" s="111"/>
      <c r="G1002" s="111"/>
      <c r="H1002" s="111"/>
      <c r="I1002" s="111"/>
      <c r="J1002" s="111"/>
      <c r="K1002" s="111"/>
      <c r="L1002" s="111"/>
      <c r="M1002" s="111"/>
      <c r="N1002" s="111"/>
      <c r="O1002" s="111"/>
      <c r="P1002" s="111"/>
      <c r="Q1002" s="111"/>
      <c r="R1002" s="111"/>
      <c r="S1002" s="111"/>
    </row>
    <row r="1003" spans="1:19" ht="15.75" customHeight="1">
      <c r="A1003" s="111"/>
      <c r="B1003" s="111"/>
      <c r="C1003" s="111"/>
      <c r="D1003" s="111"/>
      <c r="E1003" s="111"/>
      <c r="F1003" s="111"/>
      <c r="G1003" s="111"/>
      <c r="H1003" s="111"/>
      <c r="I1003" s="111"/>
      <c r="J1003" s="111"/>
      <c r="K1003" s="111"/>
      <c r="L1003" s="111"/>
      <c r="M1003" s="111"/>
      <c r="N1003" s="111"/>
      <c r="O1003" s="111"/>
      <c r="P1003" s="111"/>
      <c r="Q1003" s="111"/>
      <c r="R1003" s="111"/>
      <c r="S1003" s="111"/>
    </row>
    <row r="1004" spans="1:19" ht="15.75" customHeight="1">
      <c r="A1004" s="111"/>
      <c r="B1004" s="111"/>
      <c r="C1004" s="111"/>
      <c r="D1004" s="111"/>
      <c r="E1004" s="111"/>
      <c r="F1004" s="111"/>
      <c r="G1004" s="111"/>
      <c r="H1004" s="111"/>
      <c r="I1004" s="111"/>
      <c r="J1004" s="111"/>
      <c r="K1004" s="111"/>
      <c r="L1004" s="111"/>
      <c r="M1004" s="111"/>
      <c r="N1004" s="111"/>
      <c r="O1004" s="111"/>
      <c r="P1004" s="111"/>
      <c r="Q1004" s="111"/>
      <c r="R1004" s="111"/>
      <c r="S1004" s="111"/>
    </row>
    <row r="1005" spans="1:19" ht="15.75" customHeight="1">
      <c r="A1005" s="111"/>
      <c r="B1005" s="111"/>
      <c r="C1005" s="111"/>
      <c r="D1005" s="111"/>
      <c r="E1005" s="111"/>
      <c r="F1005" s="111"/>
      <c r="G1005" s="111"/>
      <c r="H1005" s="111"/>
      <c r="I1005" s="111"/>
      <c r="J1005" s="111"/>
      <c r="K1005" s="111"/>
      <c r="L1005" s="111"/>
      <c r="M1005" s="111"/>
      <c r="N1005" s="111"/>
      <c r="O1005" s="111"/>
      <c r="P1005" s="111"/>
      <c r="Q1005" s="111"/>
      <c r="R1005" s="111"/>
      <c r="S1005" s="111"/>
    </row>
    <row r="1006" spans="1:19" ht="15.75" customHeight="1">
      <c r="A1006" s="111"/>
      <c r="B1006" s="111"/>
      <c r="C1006" s="111"/>
      <c r="D1006" s="111"/>
      <c r="E1006" s="111"/>
      <c r="F1006" s="111"/>
      <c r="G1006" s="111"/>
      <c r="H1006" s="111"/>
      <c r="I1006" s="111"/>
      <c r="J1006" s="111"/>
      <c r="K1006" s="111"/>
      <c r="L1006" s="111"/>
      <c r="M1006" s="111"/>
      <c r="N1006" s="111"/>
      <c r="O1006" s="111"/>
      <c r="P1006" s="111"/>
      <c r="Q1006" s="111"/>
      <c r="R1006" s="111"/>
      <c r="S1006" s="111"/>
    </row>
  </sheetData>
  <sheetProtection algorithmName="SHA-512" hashValue="GO+dcxJj7eTeLXh0dRwa35jTevG/I81r80aEFp61Jp6DLLxNRFXB6uixnrsxGmM2Tr2mCrErSCysifCUzLXjHA==" saltValue="qGk3x3UREXhxE55hbAT1Qw==" spinCount="100000" sheet="1" selectLockedCells="1"/>
  <mergeCells count="89">
    <mergeCell ref="E21:K21"/>
    <mergeCell ref="A133:C133"/>
    <mergeCell ref="A125:R125"/>
    <mergeCell ref="B129:R129"/>
    <mergeCell ref="B130:R130"/>
    <mergeCell ref="B128:R128"/>
    <mergeCell ref="A115:R115"/>
    <mergeCell ref="C118:R118"/>
    <mergeCell ref="A120:R120"/>
    <mergeCell ref="C89:D89"/>
    <mergeCell ref="C87:D87"/>
    <mergeCell ref="C88:R88"/>
    <mergeCell ref="C90:R90"/>
    <mergeCell ref="C102:R102"/>
    <mergeCell ref="L101:M101"/>
    <mergeCell ref="C101:K101"/>
    <mergeCell ref="C104:R104"/>
    <mergeCell ref="B109:R109"/>
    <mergeCell ref="B110:R110"/>
    <mergeCell ref="B111:R111"/>
    <mergeCell ref="C113:R113"/>
    <mergeCell ref="C48:R48"/>
    <mergeCell ref="B44:R44"/>
    <mergeCell ref="C34:R34"/>
    <mergeCell ref="A41:R41"/>
    <mergeCell ref="C123:R123"/>
    <mergeCell ref="C75:R75"/>
    <mergeCell ref="C91:D91"/>
    <mergeCell ref="C92:R92"/>
    <mergeCell ref="C86:R86"/>
    <mergeCell ref="C81:R81"/>
    <mergeCell ref="A83:R83"/>
    <mergeCell ref="A63:R63"/>
    <mergeCell ref="D62:R62"/>
    <mergeCell ref="A106:R106"/>
    <mergeCell ref="D93:F93"/>
    <mergeCell ref="B95:R95"/>
    <mergeCell ref="B71:R71"/>
    <mergeCell ref="B72:R72"/>
    <mergeCell ref="A78:R78"/>
    <mergeCell ref="B73:R73"/>
    <mergeCell ref="L99:M99"/>
    <mergeCell ref="C76:E76"/>
    <mergeCell ref="C99:K99"/>
    <mergeCell ref="A31:R31"/>
    <mergeCell ref="B13:R13"/>
    <mergeCell ref="B14:R14"/>
    <mergeCell ref="B96:R96"/>
    <mergeCell ref="B97:R97"/>
    <mergeCell ref="A59:R59"/>
    <mergeCell ref="D51:R51"/>
    <mergeCell ref="L55:M55"/>
    <mergeCell ref="D57:R57"/>
    <mergeCell ref="L53:M53"/>
    <mergeCell ref="A36:R36"/>
    <mergeCell ref="C39:R39"/>
    <mergeCell ref="D50:E50"/>
    <mergeCell ref="B45:R45"/>
    <mergeCell ref="B46:R46"/>
    <mergeCell ref="D49:R49"/>
    <mergeCell ref="C66:R66"/>
    <mergeCell ref="A68:R68"/>
    <mergeCell ref="D54:E54"/>
    <mergeCell ref="D52:E52"/>
    <mergeCell ref="D53:E53"/>
    <mergeCell ref="F53:G53"/>
    <mergeCell ref="J55:K55"/>
    <mergeCell ref="J53:K53"/>
    <mergeCell ref="J54:K54"/>
    <mergeCell ref="L54:M54"/>
    <mergeCell ref="F54:G54"/>
    <mergeCell ref="D55:E55"/>
    <mergeCell ref="F55:G55"/>
    <mergeCell ref="A139:C139"/>
    <mergeCell ref="C29:R29"/>
    <mergeCell ref="A10:R10"/>
    <mergeCell ref="A9:S9"/>
    <mergeCell ref="A4:S4"/>
    <mergeCell ref="B7:R7"/>
    <mergeCell ref="A11:R11"/>
    <mergeCell ref="C20:R20"/>
    <mergeCell ref="D26:R26"/>
    <mergeCell ref="D27:R27"/>
    <mergeCell ref="B15:R15"/>
    <mergeCell ref="C17:R17"/>
    <mergeCell ref="D25:R25"/>
    <mergeCell ref="C23:R23"/>
    <mergeCell ref="D24:R24"/>
    <mergeCell ref="C18:D18"/>
  </mergeCells>
  <conditionalFormatting sqref="D50">
    <cfRule type="cellIs" dxfId="113" priority="3" operator="equal">
      <formula>"Required"</formula>
    </cfRule>
  </conditionalFormatting>
  <conditionalFormatting sqref="A32">
    <cfRule type="cellIs" dxfId="112" priority="4" operator="equal">
      <formula>"Required"</formula>
    </cfRule>
  </conditionalFormatting>
  <conditionalFormatting sqref="A32 A94 A60:A61">
    <cfRule type="expression" dxfId="111" priority="5">
      <formula>LEN(A31)&gt;1200</formula>
    </cfRule>
  </conditionalFormatting>
  <conditionalFormatting sqref="A32">
    <cfRule type="expression" dxfId="110" priority="6">
      <formula>LEN(A31)&gt;1200</formula>
    </cfRule>
  </conditionalFormatting>
  <conditionalFormatting sqref="A32">
    <cfRule type="expression" dxfId="109" priority="7">
      <formula>LEN(A31)&gt;1200</formula>
    </cfRule>
  </conditionalFormatting>
  <conditionalFormatting sqref="A42">
    <cfRule type="expression" dxfId="108" priority="8">
      <formula>LEN(A41)&gt;1200</formula>
    </cfRule>
  </conditionalFormatting>
  <conditionalFormatting sqref="A42">
    <cfRule type="expression" dxfId="107" priority="9">
      <formula>LEN(A41)&gt;1200</formula>
    </cfRule>
  </conditionalFormatting>
  <conditionalFormatting sqref="A37">
    <cfRule type="cellIs" dxfId="106" priority="10" operator="equal">
      <formula>"Required"</formula>
    </cfRule>
  </conditionalFormatting>
  <conditionalFormatting sqref="A37">
    <cfRule type="expression" dxfId="105" priority="11">
      <formula>LEN(A36)&gt;1200</formula>
    </cfRule>
  </conditionalFormatting>
  <conditionalFormatting sqref="A37">
    <cfRule type="expression" dxfId="104" priority="12">
      <formula>LEN(A36)&gt;1200</formula>
    </cfRule>
  </conditionalFormatting>
  <conditionalFormatting sqref="A37">
    <cfRule type="expression" dxfId="103" priority="13">
      <formula>LEN(A36)&gt;1200</formula>
    </cfRule>
  </conditionalFormatting>
  <conditionalFormatting sqref="A42">
    <cfRule type="cellIs" dxfId="102" priority="14" operator="equal">
      <formula>"Required"</formula>
    </cfRule>
  </conditionalFormatting>
  <conditionalFormatting sqref="A42">
    <cfRule type="expression" dxfId="101" priority="15">
      <formula>LEN(A41)&gt;1200</formula>
    </cfRule>
  </conditionalFormatting>
  <conditionalFormatting sqref="A60:A62">
    <cfRule type="cellIs" dxfId="100" priority="18" operator="equal">
      <formula>"Required"</formula>
    </cfRule>
  </conditionalFormatting>
  <conditionalFormatting sqref="A69">
    <cfRule type="expression" dxfId="99" priority="20">
      <formula>LEN(A68)&gt;1200</formula>
    </cfRule>
  </conditionalFormatting>
  <conditionalFormatting sqref="A69">
    <cfRule type="expression" dxfId="98" priority="21">
      <formula>LEN(A68)&gt;1200</formula>
    </cfRule>
  </conditionalFormatting>
  <conditionalFormatting sqref="A69">
    <cfRule type="cellIs" dxfId="97" priority="22" operator="equal">
      <formula>"Required"</formula>
    </cfRule>
  </conditionalFormatting>
  <conditionalFormatting sqref="A69">
    <cfRule type="expression" dxfId="96" priority="23">
      <formula>LEN(A68)&gt;1200</formula>
    </cfRule>
  </conditionalFormatting>
  <conditionalFormatting sqref="A79">
    <cfRule type="expression" dxfId="95" priority="24">
      <formula>LEN(A78)&gt;1200</formula>
    </cfRule>
  </conditionalFormatting>
  <conditionalFormatting sqref="A79">
    <cfRule type="expression" dxfId="94" priority="25">
      <formula>LEN(A78)&gt;1200</formula>
    </cfRule>
  </conditionalFormatting>
  <conditionalFormatting sqref="A79">
    <cfRule type="cellIs" dxfId="93" priority="26" operator="equal">
      <formula>"Required"</formula>
    </cfRule>
  </conditionalFormatting>
  <conditionalFormatting sqref="A79">
    <cfRule type="expression" dxfId="92" priority="27">
      <formula>LEN(A78)&gt;1200</formula>
    </cfRule>
  </conditionalFormatting>
  <conditionalFormatting sqref="A84:A85">
    <cfRule type="expression" dxfId="91" priority="28">
      <formula>LEN(A83)&gt;1200</formula>
    </cfRule>
  </conditionalFormatting>
  <conditionalFormatting sqref="A84:A85">
    <cfRule type="expression" dxfId="90" priority="29">
      <formula>LEN(A83)&gt;1200</formula>
    </cfRule>
  </conditionalFormatting>
  <conditionalFormatting sqref="A84:A85 A94">
    <cfRule type="cellIs" dxfId="89" priority="30" operator="equal">
      <formula>"Required"</formula>
    </cfRule>
  </conditionalFormatting>
  <conditionalFormatting sqref="A84:A85">
    <cfRule type="expression" dxfId="88" priority="31">
      <formula>LEN(A83)&gt;1200</formula>
    </cfRule>
  </conditionalFormatting>
  <conditionalFormatting sqref="L101:M101">
    <cfRule type="cellIs" dxfId="87" priority="32" operator="equal">
      <formula>18264</formula>
    </cfRule>
  </conditionalFormatting>
  <conditionalFormatting sqref="L99:M99">
    <cfRule type="cellIs" dxfId="86" priority="33" operator="equal">
      <formula>18264</formula>
    </cfRule>
  </conditionalFormatting>
  <conditionalFormatting sqref="A107">
    <cfRule type="expression" dxfId="85" priority="34">
      <formula>LEN(A106)&gt;1200</formula>
    </cfRule>
  </conditionalFormatting>
  <conditionalFormatting sqref="A107">
    <cfRule type="expression" dxfId="84" priority="35">
      <formula>LEN(A106)&gt;1200</formula>
    </cfRule>
  </conditionalFormatting>
  <conditionalFormatting sqref="A107">
    <cfRule type="cellIs" dxfId="83" priority="36" operator="equal">
      <formula>"Required"</formula>
    </cfRule>
  </conditionalFormatting>
  <conditionalFormatting sqref="A107">
    <cfRule type="expression" dxfId="82" priority="37">
      <formula>LEN(A106)&gt;1200</formula>
    </cfRule>
  </conditionalFormatting>
  <conditionalFormatting sqref="A116">
    <cfRule type="expression" dxfId="81" priority="38">
      <formula>LEN(A115)&gt;1200</formula>
    </cfRule>
  </conditionalFormatting>
  <conditionalFormatting sqref="A116">
    <cfRule type="expression" dxfId="80" priority="39">
      <formula>LEN(A115)&gt;1200</formula>
    </cfRule>
  </conditionalFormatting>
  <conditionalFormatting sqref="A116">
    <cfRule type="cellIs" dxfId="79" priority="40" operator="equal">
      <formula>"Required"</formula>
    </cfRule>
  </conditionalFormatting>
  <conditionalFormatting sqref="A116">
    <cfRule type="expression" dxfId="78" priority="41">
      <formula>LEN(A115)&gt;1200</formula>
    </cfRule>
  </conditionalFormatting>
  <conditionalFormatting sqref="A121">
    <cfRule type="expression" dxfId="77" priority="42">
      <formula>LEN(A120)&gt;1200</formula>
    </cfRule>
  </conditionalFormatting>
  <conditionalFormatting sqref="A121">
    <cfRule type="expression" dxfId="76" priority="43">
      <formula>LEN(A120)&gt;1200</formula>
    </cfRule>
  </conditionalFormatting>
  <conditionalFormatting sqref="A121">
    <cfRule type="cellIs" dxfId="75" priority="44" operator="equal">
      <formula>"Required"</formula>
    </cfRule>
  </conditionalFormatting>
  <conditionalFormatting sqref="A121">
    <cfRule type="expression" dxfId="74" priority="45">
      <formula>LEN(A120)&gt;1200</formula>
    </cfRule>
  </conditionalFormatting>
  <conditionalFormatting sqref="A126">
    <cfRule type="expression" dxfId="73" priority="46">
      <formula>LEN(A125)&gt;1200</formula>
    </cfRule>
  </conditionalFormatting>
  <conditionalFormatting sqref="A126">
    <cfRule type="expression" dxfId="72" priority="47">
      <formula>LEN(A125)&gt;1200</formula>
    </cfRule>
  </conditionalFormatting>
  <conditionalFormatting sqref="A126">
    <cfRule type="cellIs" dxfId="71" priority="48" operator="equal">
      <formula>"Required"</formula>
    </cfRule>
  </conditionalFormatting>
  <conditionalFormatting sqref="A126">
    <cfRule type="expression" dxfId="70" priority="49">
      <formula>LEN(A125)&gt;1200</formula>
    </cfRule>
  </conditionalFormatting>
  <conditionalFormatting sqref="F53:G53">
    <cfRule type="containsText" dxfId="69" priority="50" operator="containsText" text="Required">
      <formula>NOT(ISERROR(SEARCH(("Required"),(F53))))</formula>
    </cfRule>
  </conditionalFormatting>
  <conditionalFormatting sqref="C87">
    <cfRule type="cellIs" dxfId="68" priority="51" operator="equal">
      <formula>"Required"</formula>
    </cfRule>
  </conditionalFormatting>
  <conditionalFormatting sqref="C89">
    <cfRule type="cellIs" dxfId="67" priority="52" operator="equal">
      <formula>"Required"</formula>
    </cfRule>
  </conditionalFormatting>
  <conditionalFormatting sqref="C91">
    <cfRule type="cellIs" dxfId="66" priority="53" operator="equal">
      <formula>"Required"</formula>
    </cfRule>
  </conditionalFormatting>
  <conditionalFormatting sqref="C93">
    <cfRule type="expression" dxfId="65" priority="54">
      <formula>AND(C91="Yes",C93&lt;1)</formula>
    </cfRule>
  </conditionalFormatting>
  <conditionalFormatting sqref="J53:K53">
    <cfRule type="cellIs" dxfId="64" priority="55" operator="equal">
      <formula>"Required"</formula>
    </cfRule>
  </conditionalFormatting>
  <conditionalFormatting sqref="A62">
    <cfRule type="expression" dxfId="63" priority="57">
      <formula>LEN(A60)&gt;1200</formula>
    </cfRule>
  </conditionalFormatting>
  <conditionalFormatting sqref="A64:A65">
    <cfRule type="expression" dxfId="62" priority="1">
      <formula>LEN(A63)&gt;1200</formula>
    </cfRule>
  </conditionalFormatting>
  <conditionalFormatting sqref="A64:A65">
    <cfRule type="cellIs" dxfId="61" priority="2" operator="equal">
      <formula>"Required"</formula>
    </cfRule>
  </conditionalFormatting>
  <dataValidations xWindow="418" yWindow="873" count="10">
    <dataValidation type="decimal" allowBlank="1" showErrorMessage="1" sqref="D21" xr:uid="{00000000-0002-0000-0300-000000000000}">
      <formula1>0</formula1>
      <formula2>1</formula2>
    </dataValidation>
    <dataValidation type="custom" allowBlank="1" showInputMessage="1" showErrorMessage="1" prompt="Field ultimate maximum is 1270 characters.  If more characters are needed, a second form will need to be submitted." sqref="A41" xr:uid="{00000000-0002-0000-0300-000001000000}">
      <formula1>LT(LEN(A41),(1271))</formula1>
    </dataValidation>
    <dataValidation type="decimal" allowBlank="1" showErrorMessage="1" sqref="D52 E56" xr:uid="{00000000-0002-0000-0300-000002000000}">
      <formula1>0</formula1>
      <formula2>1000</formula2>
    </dataValidation>
    <dataValidation type="list" allowBlank="1" showErrorMessage="1" sqref="D50 C87 C89 C91" xr:uid="{00000000-0002-0000-0300-000003000000}">
      <formula1>"Required,Yes,No"</formula1>
    </dataValidation>
    <dataValidation type="decimal" allowBlank="1" showErrorMessage="1" sqref="C93" xr:uid="{00000000-0002-0000-0300-000004000000}">
      <formula1>0</formula1>
      <formula2>1000000</formula2>
    </dataValidation>
    <dataValidation type="decimal" allowBlank="1" showErrorMessage="1" errorTitle="Wrong Value" error="Percentage must be between 0 and 100%." sqref="C21" xr:uid="{00000000-0002-0000-0300-000005000000}">
      <formula1>0</formula1>
      <formula2>1</formula2>
    </dataValidation>
    <dataValidation type="date" operator="greaterThan" allowBlank="1" showErrorMessage="1" errorTitle="Wrong Value:" error="Must be a valid date." sqref="L99:M99" xr:uid="{00000000-0002-0000-0300-000006000000}">
      <formula1>40179</formula1>
    </dataValidation>
    <dataValidation type="date" operator="greaterThan" allowBlank="1" showErrorMessage="1" errorTitle="Wrong Value" error="Must be a valid date." sqref="L101:M101" xr:uid="{00000000-0002-0000-0300-000007000000}">
      <formula1>40179</formula1>
    </dataValidation>
    <dataValidation type="decimal" allowBlank="1" showErrorMessage="1" errorTitle="Wrong Value:" error="Percentage must be between 0 and 100%." sqref="C18:D18" xr:uid="{00000000-0002-0000-0300-000008000000}">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31:R31 A36:R36 A59:R59 A63:R63 A68:R68 A78:R78 A83:R83 A106:R106 A115:R115 A120:R120 A125:R125" xr:uid="{00000000-0002-0000-0300-000009000000}">
      <formula1>1200</formula1>
    </dataValidation>
  </dataValidations>
  <hyperlinks>
    <hyperlink ref="C76" r:id="rId1" xr:uid="{00000000-0004-0000-0300-000000000000}"/>
    <hyperlink ref="A137" r:id="rId2" xr:uid="{00000000-0004-0000-0300-000001000000}"/>
  </hyperlinks>
  <pageMargins left="0.7" right="0.7" top="0.75" bottom="0.75" header="0.3" footer="0.3"/>
  <pageSetup scale="68" fitToHeight="0" orientation="portrait" r:id="rId3"/>
  <headerFooter>
    <oddFooter>Page &amp;P of &amp;N</oddFooter>
  </headerFooter>
  <ignoredErrors>
    <ignoredError sqref="C21" unlockedFormula="1"/>
  </ignoredErrors>
  <drawing r:id="rId4"/>
  <legacyDrawing r:id="rId5"/>
  <oleObjects>
    <mc:AlternateContent xmlns:mc="http://schemas.openxmlformats.org/markup-compatibility/2006">
      <mc:Choice Requires="x14">
        <oleObject progId="Word.Document.12" shapeId="4097" r:id="rId6">
          <objectPr defaultSize="0" r:id="rId7">
            <anchor moveWithCells="1">
              <from>
                <xdr:col>0</xdr:col>
                <xdr:colOff>0</xdr:colOff>
                <xdr:row>105</xdr:row>
                <xdr:rowOff>0</xdr:rowOff>
              </from>
              <to>
                <xdr:col>11</xdr:col>
                <xdr:colOff>323850</xdr:colOff>
                <xdr:row>112</xdr:row>
                <xdr:rowOff>266700</xdr:rowOff>
              </to>
            </anchor>
          </objectPr>
        </oleObject>
      </mc:Choice>
      <mc:Fallback>
        <oleObject progId="Word.Document.12" shapeId="4097" r:id="rId6"/>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K1016"/>
  <sheetViews>
    <sheetView showGridLines="0" showRowColHeaders="0" tabSelected="1" zoomScale="140" zoomScaleNormal="140" workbookViewId="0">
      <pane ySplit="8" topLeftCell="A12" activePane="bottomLeft" state="frozen"/>
      <selection pane="bottomLeft" activeCell="I15" sqref="I15"/>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28515625" customWidth="1"/>
    <col min="7" max="7" width="15.42578125" customWidth="1"/>
    <col min="8" max="8" width="18.7109375" customWidth="1"/>
    <col min="9" max="9" width="19.7109375" customWidth="1"/>
    <col min="10" max="10" width="18.7109375" customWidth="1"/>
    <col min="11" max="11" width="4.7109375" customWidth="1"/>
    <col min="12" max="26" width="8.7109375" customWidth="1"/>
  </cols>
  <sheetData>
    <row r="1" spans="1:11">
      <c r="B1" s="2"/>
    </row>
    <row r="3" spans="1:11" ht="21">
      <c r="K3" s="3" t="s">
        <v>21</v>
      </c>
    </row>
    <row r="4" spans="1:11" ht="3" customHeight="1">
      <c r="A4" s="222"/>
      <c r="B4" s="223"/>
      <c r="C4" s="223"/>
      <c r="D4" s="223"/>
      <c r="E4" s="223"/>
      <c r="F4" s="223"/>
      <c r="G4" s="223"/>
      <c r="H4" s="223"/>
      <c r="I4" s="223"/>
      <c r="J4" s="223"/>
      <c r="K4" s="223"/>
    </row>
    <row r="5" spans="1:11">
      <c r="A5" s="115" t="s">
        <v>84</v>
      </c>
      <c r="K5" s="6" t="str">
        <f>CIO</f>
        <v>Jeff Franklin</v>
      </c>
    </row>
    <row r="6" spans="1:11">
      <c r="A6" s="5" t="s">
        <v>86</v>
      </c>
      <c r="K6" s="6" t="str">
        <f>OCIO_Title</f>
        <v>Interim Chief Information Officer</v>
      </c>
    </row>
    <row r="7" spans="1:11" ht="18.75">
      <c r="B7" s="302" t="s">
        <v>271</v>
      </c>
      <c r="C7" s="203"/>
      <c r="D7" s="203"/>
      <c r="E7" s="203"/>
      <c r="F7" s="203"/>
      <c r="G7" s="203"/>
      <c r="H7" s="203"/>
      <c r="I7" s="203"/>
      <c r="J7" s="203"/>
    </row>
    <row r="8" spans="1:11" ht="15.75">
      <c r="A8" s="9" t="str">
        <f>"Applicant Name:  "&amp;ApplicantName</f>
        <v>Applicant Name:  Green Township/Wapello County</v>
      </c>
      <c r="C8" s="11"/>
      <c r="D8" s="11"/>
      <c r="E8" s="11"/>
      <c r="F8" s="11"/>
      <c r="G8" s="11"/>
      <c r="H8" s="11"/>
      <c r="I8" s="11"/>
      <c r="K8" s="12" t="str">
        <f>"Application #:  "&amp;ApplicationNbr</f>
        <v>Application #:  Created By OCIO</v>
      </c>
    </row>
    <row r="9" spans="1:11" ht="15.75" customHeight="1" thickTop="1">
      <c r="A9" s="222"/>
      <c r="B9" s="223"/>
      <c r="C9" s="223"/>
      <c r="D9" s="223"/>
      <c r="E9" s="223"/>
      <c r="F9" s="223"/>
      <c r="G9" s="223"/>
      <c r="H9" s="223"/>
      <c r="I9" s="223"/>
      <c r="J9" s="223"/>
      <c r="K9" s="223"/>
    </row>
    <row r="10" spans="1:11" ht="15.75" customHeight="1">
      <c r="C10" s="192"/>
      <c r="D10" s="192"/>
      <c r="E10" s="13"/>
      <c r="F10" s="13"/>
      <c r="G10" s="13"/>
      <c r="H10" s="13"/>
      <c r="I10" s="13"/>
      <c r="J10" s="13"/>
    </row>
    <row r="11" spans="1:11" ht="15.75" customHeight="1" thickBot="1">
      <c r="B11" s="336" t="s">
        <v>355</v>
      </c>
      <c r="C11" s="337"/>
      <c r="D11" s="338"/>
      <c r="E11" s="13"/>
      <c r="F11" s="13"/>
      <c r="G11" s="13"/>
      <c r="H11" s="13"/>
      <c r="I11" s="13"/>
      <c r="J11" s="13"/>
    </row>
    <row r="12" spans="1:11" ht="15.75" customHeight="1">
      <c r="B12" s="339"/>
      <c r="C12" s="340"/>
      <c r="D12" s="341"/>
      <c r="E12" s="13"/>
      <c r="F12" s="349" t="s">
        <v>91</v>
      </c>
      <c r="G12" s="200"/>
      <c r="H12" s="201"/>
      <c r="I12" s="351" t="s">
        <v>100</v>
      </c>
      <c r="J12" s="238"/>
    </row>
    <row r="13" spans="1:11" ht="15.75" thickBot="1">
      <c r="F13" s="350"/>
      <c r="G13" s="197"/>
      <c r="H13" s="198"/>
      <c r="I13" s="352" t="s">
        <v>101</v>
      </c>
      <c r="J13" s="353"/>
    </row>
    <row r="14" spans="1:11" ht="77.099999999999994" customHeight="1" thickBot="1">
      <c r="B14" s="20" t="s">
        <v>308</v>
      </c>
      <c r="C14" s="354" t="s">
        <v>309</v>
      </c>
      <c r="D14" s="355"/>
      <c r="E14" s="356"/>
      <c r="F14" s="52" t="s">
        <v>316</v>
      </c>
      <c r="G14" s="52" t="s">
        <v>317</v>
      </c>
      <c r="H14" s="20" t="s">
        <v>318</v>
      </c>
      <c r="I14" s="52" t="s">
        <v>319</v>
      </c>
      <c r="J14" s="20" t="s">
        <v>320</v>
      </c>
    </row>
    <row r="15" spans="1:11">
      <c r="B15" s="53" t="s">
        <v>112</v>
      </c>
      <c r="C15" s="357"/>
      <c r="D15" s="358"/>
      <c r="E15" s="359"/>
      <c r="F15" s="132">
        <v>0</v>
      </c>
      <c r="G15" s="133">
        <v>0</v>
      </c>
      <c r="H15" s="58">
        <f t="shared" ref="H15:H31" si="0">ROUND(F15*G15,2)</f>
        <v>0</v>
      </c>
      <c r="I15" s="136">
        <v>0</v>
      </c>
      <c r="J15" s="58">
        <f t="shared" ref="J15:J31" si="1">ROUND(MIN(F15,I15)*G15,2)</f>
        <v>0</v>
      </c>
    </row>
    <row r="16" spans="1:11">
      <c r="B16" s="53" t="s">
        <v>121</v>
      </c>
      <c r="C16" s="345"/>
      <c r="D16" s="346"/>
      <c r="E16" s="347"/>
      <c r="F16" s="134">
        <v>1200000</v>
      </c>
      <c r="G16" s="135">
        <v>0.15</v>
      </c>
      <c r="H16" s="63">
        <f t="shared" si="0"/>
        <v>180000</v>
      </c>
      <c r="I16" s="134">
        <v>0</v>
      </c>
      <c r="J16" s="63">
        <f t="shared" si="1"/>
        <v>0</v>
      </c>
    </row>
    <row r="17" spans="2:10">
      <c r="B17" s="53" t="s">
        <v>127</v>
      </c>
      <c r="C17" s="345"/>
      <c r="D17" s="346"/>
      <c r="E17" s="347"/>
      <c r="F17" s="134">
        <v>100000</v>
      </c>
      <c r="G17" s="135">
        <v>0.15</v>
      </c>
      <c r="H17" s="63">
        <f t="shared" si="0"/>
        <v>15000</v>
      </c>
      <c r="I17" s="134">
        <v>0</v>
      </c>
      <c r="J17" s="63">
        <f t="shared" si="1"/>
        <v>0</v>
      </c>
    </row>
    <row r="18" spans="2:10">
      <c r="B18" s="53" t="s">
        <v>130</v>
      </c>
      <c r="C18" s="345"/>
      <c r="D18" s="346"/>
      <c r="E18" s="347"/>
      <c r="F18" s="134">
        <v>50000</v>
      </c>
      <c r="G18" s="135">
        <v>0</v>
      </c>
      <c r="H18" s="63">
        <f t="shared" si="0"/>
        <v>0</v>
      </c>
      <c r="I18" s="134">
        <v>0</v>
      </c>
      <c r="J18" s="63">
        <f t="shared" si="1"/>
        <v>0</v>
      </c>
    </row>
    <row r="19" spans="2:10">
      <c r="B19" s="53" t="s">
        <v>134</v>
      </c>
      <c r="C19" s="345"/>
      <c r="D19" s="346"/>
      <c r="E19" s="347"/>
      <c r="F19" s="134">
        <v>0</v>
      </c>
      <c r="G19" s="135">
        <v>0</v>
      </c>
      <c r="H19" s="63">
        <f t="shared" si="0"/>
        <v>0</v>
      </c>
      <c r="I19" s="134">
        <v>0</v>
      </c>
      <c r="J19" s="63">
        <f t="shared" si="1"/>
        <v>0</v>
      </c>
    </row>
    <row r="20" spans="2:10">
      <c r="B20" s="53" t="s">
        <v>136</v>
      </c>
      <c r="C20" s="345"/>
      <c r="D20" s="346"/>
      <c r="E20" s="347"/>
      <c r="F20" s="134">
        <v>0</v>
      </c>
      <c r="G20" s="135">
        <v>0</v>
      </c>
      <c r="H20" s="63">
        <f t="shared" si="0"/>
        <v>0</v>
      </c>
      <c r="I20" s="134">
        <v>0</v>
      </c>
      <c r="J20" s="63">
        <f t="shared" si="1"/>
        <v>0</v>
      </c>
    </row>
    <row r="21" spans="2:10" ht="15.75" customHeight="1">
      <c r="B21" s="53" t="s">
        <v>138</v>
      </c>
      <c r="C21" s="345"/>
      <c r="D21" s="346"/>
      <c r="E21" s="347"/>
      <c r="F21" s="134">
        <v>0</v>
      </c>
      <c r="G21" s="135">
        <v>0</v>
      </c>
      <c r="H21" s="63">
        <f t="shared" si="0"/>
        <v>0</v>
      </c>
      <c r="I21" s="134">
        <v>0</v>
      </c>
      <c r="J21" s="63">
        <f t="shared" si="1"/>
        <v>0</v>
      </c>
    </row>
    <row r="22" spans="2:10" ht="15.75" customHeight="1">
      <c r="B22" s="53" t="s">
        <v>141</v>
      </c>
      <c r="C22" s="345"/>
      <c r="D22" s="346"/>
      <c r="E22" s="347"/>
      <c r="F22" s="134">
        <v>0</v>
      </c>
      <c r="G22" s="135">
        <v>0</v>
      </c>
      <c r="H22" s="63">
        <f t="shared" si="0"/>
        <v>0</v>
      </c>
      <c r="I22" s="134">
        <v>0</v>
      </c>
      <c r="J22" s="63">
        <f t="shared" si="1"/>
        <v>0</v>
      </c>
    </row>
    <row r="23" spans="2:10" ht="15.75" customHeight="1">
      <c r="B23" s="53" t="s">
        <v>143</v>
      </c>
      <c r="C23" s="345"/>
      <c r="D23" s="346"/>
      <c r="E23" s="347"/>
      <c r="F23" s="134">
        <v>0</v>
      </c>
      <c r="G23" s="135">
        <v>0</v>
      </c>
      <c r="H23" s="63">
        <f t="shared" si="0"/>
        <v>0</v>
      </c>
      <c r="I23" s="134">
        <v>0</v>
      </c>
      <c r="J23" s="63">
        <f t="shared" si="1"/>
        <v>0</v>
      </c>
    </row>
    <row r="24" spans="2:10" ht="15.75" customHeight="1">
      <c r="B24" s="53" t="s">
        <v>144</v>
      </c>
      <c r="C24" s="345"/>
      <c r="D24" s="346"/>
      <c r="E24" s="347"/>
      <c r="F24" s="134">
        <v>0</v>
      </c>
      <c r="G24" s="135">
        <v>0</v>
      </c>
      <c r="H24" s="63">
        <f t="shared" si="0"/>
        <v>0</v>
      </c>
      <c r="I24" s="134">
        <v>0</v>
      </c>
      <c r="J24" s="63">
        <f t="shared" si="1"/>
        <v>0</v>
      </c>
    </row>
    <row r="25" spans="2:10" s="154" customFormat="1" ht="15.75" customHeight="1">
      <c r="B25" s="53" t="s">
        <v>285</v>
      </c>
      <c r="C25" s="345"/>
      <c r="D25" s="346"/>
      <c r="E25" s="347"/>
      <c r="F25" s="134">
        <v>0</v>
      </c>
      <c r="G25" s="135">
        <v>0</v>
      </c>
      <c r="H25" s="63">
        <f t="shared" ref="H25" si="2">ROUND(F25*G25,2)</f>
        <v>0</v>
      </c>
      <c r="I25" s="134">
        <v>0</v>
      </c>
      <c r="J25" s="63">
        <f t="shared" ref="J25" si="3">ROUND(MIN(F25,I25)*G25,2)</f>
        <v>0</v>
      </c>
    </row>
    <row r="26" spans="2:10" s="154" customFormat="1" ht="15.75" customHeight="1">
      <c r="B26" s="53" t="s">
        <v>288</v>
      </c>
      <c r="C26" s="345"/>
      <c r="D26" s="346"/>
      <c r="E26" s="347"/>
      <c r="F26" s="134">
        <v>0</v>
      </c>
      <c r="G26" s="135">
        <v>0</v>
      </c>
      <c r="H26" s="63">
        <f t="shared" ref="H26" si="4">ROUND(F26*G26,2)</f>
        <v>0</v>
      </c>
      <c r="I26" s="134">
        <v>0</v>
      </c>
      <c r="J26" s="63">
        <f t="shared" ref="J26" si="5">ROUND(MIN(F26,I26)*G26,2)</f>
        <v>0</v>
      </c>
    </row>
    <row r="27" spans="2:10" ht="15.75" customHeight="1">
      <c r="B27" s="53" t="s">
        <v>147</v>
      </c>
      <c r="C27" s="345"/>
      <c r="D27" s="346"/>
      <c r="E27" s="347"/>
      <c r="F27" s="134">
        <v>100000</v>
      </c>
      <c r="G27" s="135">
        <v>0.15</v>
      </c>
      <c r="H27" s="63">
        <f t="shared" si="0"/>
        <v>15000</v>
      </c>
      <c r="I27" s="134">
        <v>0</v>
      </c>
      <c r="J27" s="63">
        <f t="shared" si="1"/>
        <v>0</v>
      </c>
    </row>
    <row r="28" spans="2:10" ht="15.75" customHeight="1">
      <c r="B28" s="53" t="s">
        <v>150</v>
      </c>
      <c r="C28" s="345"/>
      <c r="D28" s="346"/>
      <c r="E28" s="347"/>
      <c r="F28" s="134">
        <v>0</v>
      </c>
      <c r="G28" s="135">
        <v>0</v>
      </c>
      <c r="H28" s="63">
        <f t="shared" si="0"/>
        <v>0</v>
      </c>
      <c r="I28" s="134">
        <v>0</v>
      </c>
      <c r="J28" s="63">
        <f t="shared" si="1"/>
        <v>0</v>
      </c>
    </row>
    <row r="29" spans="2:10" ht="15.75" customHeight="1">
      <c r="B29" s="53" t="s">
        <v>151</v>
      </c>
      <c r="C29" s="345"/>
      <c r="D29" s="346"/>
      <c r="E29" s="347"/>
      <c r="F29" s="134">
        <v>0</v>
      </c>
      <c r="G29" s="135">
        <v>0</v>
      </c>
      <c r="H29" s="63">
        <f t="shared" si="0"/>
        <v>0</v>
      </c>
      <c r="I29" s="134">
        <v>0</v>
      </c>
      <c r="J29" s="63">
        <f t="shared" si="1"/>
        <v>0</v>
      </c>
    </row>
    <row r="30" spans="2:10" s="154" customFormat="1" ht="15.75" customHeight="1">
      <c r="B30" s="163" t="s">
        <v>152</v>
      </c>
      <c r="C30" s="345"/>
      <c r="D30" s="346"/>
      <c r="E30" s="347"/>
      <c r="F30" s="134">
        <v>150000</v>
      </c>
      <c r="G30" s="135">
        <v>0.1</v>
      </c>
      <c r="H30" s="63">
        <f t="shared" ref="H30" si="6">ROUND(F30*G30,2)</f>
        <v>15000</v>
      </c>
      <c r="I30" s="134">
        <v>0</v>
      </c>
      <c r="J30" s="63">
        <f t="shared" ref="J30" si="7">ROUND(MIN(F30,I30)*G30,2)</f>
        <v>0</v>
      </c>
    </row>
    <row r="31" spans="2:10" ht="31.5" customHeight="1" thickBot="1">
      <c r="B31" s="64" t="s">
        <v>261</v>
      </c>
      <c r="C31" s="361"/>
      <c r="D31" s="362"/>
      <c r="E31" s="363"/>
      <c r="F31" s="182">
        <v>0</v>
      </c>
      <c r="G31" s="183">
        <v>0</v>
      </c>
      <c r="H31" s="172">
        <f t="shared" si="0"/>
        <v>0</v>
      </c>
      <c r="I31" s="182">
        <v>0</v>
      </c>
      <c r="J31" s="172">
        <f t="shared" si="1"/>
        <v>0</v>
      </c>
    </row>
    <row r="32" spans="2:10" ht="15.75" customHeight="1" thickBot="1">
      <c r="B32" s="67" t="s">
        <v>155</v>
      </c>
      <c r="C32" s="68" t="s">
        <v>156</v>
      </c>
      <c r="D32" s="68" t="s">
        <v>156</v>
      </c>
      <c r="E32" s="69" t="s">
        <v>156</v>
      </c>
      <c r="F32" s="70">
        <f>SUM(F15:F31)</f>
        <v>1600000</v>
      </c>
      <c r="G32" s="72" t="s">
        <v>156</v>
      </c>
      <c r="H32" s="70">
        <f t="shared" ref="H32:J32" si="8">SUM(H15:H31)</f>
        <v>225000</v>
      </c>
      <c r="I32" s="70">
        <f t="shared" si="8"/>
        <v>0</v>
      </c>
      <c r="J32" s="70">
        <f t="shared" si="8"/>
        <v>0</v>
      </c>
    </row>
    <row r="33" spans="1:11" ht="15.75" customHeight="1">
      <c r="B33" s="275" t="s">
        <v>163</v>
      </c>
      <c r="C33" s="226"/>
      <c r="D33" s="226"/>
      <c r="E33" s="226"/>
      <c r="F33" s="226"/>
      <c r="G33" s="226"/>
      <c r="H33" s="226"/>
      <c r="I33" s="226"/>
      <c r="J33" s="227"/>
      <c r="K33" s="18"/>
    </row>
    <row r="34" spans="1:11" ht="15.75" customHeight="1"/>
    <row r="35" spans="1:11" ht="7.5" hidden="1" customHeight="1">
      <c r="A35" s="4"/>
      <c r="B35" s="4"/>
      <c r="C35" s="4"/>
      <c r="D35" s="4"/>
      <c r="E35" s="4"/>
      <c r="F35" s="4"/>
      <c r="G35" s="4"/>
      <c r="H35" s="4"/>
      <c r="I35" s="4"/>
      <c r="J35" s="4"/>
      <c r="K35" s="4"/>
    </row>
    <row r="36" spans="1:11" ht="15.75" hidden="1" customHeight="1">
      <c r="A36" t="s">
        <v>164</v>
      </c>
      <c r="K36" s="73" t="s">
        <v>165</v>
      </c>
    </row>
    <row r="37" spans="1:11" ht="15.75" hidden="1" customHeight="1">
      <c r="A37" s="74" t="s">
        <v>166</v>
      </c>
    </row>
    <row r="38" spans="1:11" ht="15.75" customHeight="1"/>
    <row r="39" spans="1:11" ht="33" customHeight="1">
      <c r="A39" s="344" t="s">
        <v>294</v>
      </c>
      <c r="B39" s="348"/>
      <c r="C39" s="348"/>
      <c r="D39" s="348"/>
      <c r="E39" s="348"/>
      <c r="F39" s="348"/>
      <c r="G39" s="348"/>
      <c r="H39" s="348"/>
      <c r="I39" s="348"/>
      <c r="J39" s="348"/>
      <c r="K39" s="348"/>
    </row>
    <row r="40" spans="1:11" ht="22.5" customHeight="1">
      <c r="A40" s="344" t="s">
        <v>293</v>
      </c>
      <c r="B40" s="348"/>
      <c r="C40" s="348"/>
      <c r="D40" s="348"/>
      <c r="E40" s="348"/>
      <c r="F40" s="348"/>
      <c r="G40" s="348"/>
      <c r="H40" s="348"/>
      <c r="I40" s="348"/>
      <c r="J40" s="348"/>
      <c r="K40" s="348"/>
    </row>
    <row r="41" spans="1:11" ht="52.5" customHeight="1">
      <c r="A41" s="344" t="s">
        <v>292</v>
      </c>
      <c r="B41" s="348"/>
      <c r="C41" s="348"/>
      <c r="D41" s="348"/>
      <c r="E41" s="348"/>
      <c r="F41" s="348"/>
      <c r="G41" s="348"/>
      <c r="H41" s="348"/>
      <c r="I41" s="348"/>
      <c r="J41" s="348"/>
      <c r="K41" s="348"/>
    </row>
    <row r="42" spans="1:11" ht="52.5" customHeight="1">
      <c r="A42" s="344" t="s">
        <v>291</v>
      </c>
      <c r="B42" s="348"/>
      <c r="C42" s="348"/>
      <c r="D42" s="348"/>
      <c r="E42" s="348"/>
      <c r="F42" s="348"/>
      <c r="G42" s="348"/>
      <c r="H42" s="348"/>
      <c r="I42" s="348"/>
      <c r="J42" s="348"/>
      <c r="K42" s="348"/>
    </row>
    <row r="43" spans="1:11" s="155" customFormat="1" ht="15.75" customHeight="1">
      <c r="A43" s="157"/>
    </row>
    <row r="44" spans="1:11" s="155" customFormat="1" ht="15.75" customHeight="1">
      <c r="A44" s="344" t="s">
        <v>321</v>
      </c>
      <c r="B44" s="344"/>
      <c r="C44" s="344"/>
      <c r="D44" s="344"/>
      <c r="E44" s="344"/>
      <c r="F44" s="344"/>
      <c r="G44" s="344"/>
      <c r="H44" s="344"/>
      <c r="I44" s="344"/>
      <c r="J44" s="344"/>
      <c r="K44" s="344"/>
    </row>
    <row r="45" spans="1:11" s="155" customFormat="1" ht="15.75" customHeight="1">
      <c r="A45" s="342" t="s">
        <v>322</v>
      </c>
      <c r="B45" s="343"/>
      <c r="C45" s="343"/>
      <c r="D45" s="343"/>
      <c r="E45" s="343"/>
      <c r="F45" s="343"/>
      <c r="G45" s="343"/>
      <c r="H45" s="343"/>
      <c r="I45" s="343"/>
      <c r="J45" s="343"/>
      <c r="K45" s="343"/>
    </row>
    <row r="46" spans="1:11" s="155" customFormat="1" ht="31.5" customHeight="1">
      <c r="A46" s="342" t="s">
        <v>323</v>
      </c>
      <c r="B46" s="343"/>
      <c r="C46" s="343"/>
      <c r="D46" s="343"/>
      <c r="E46" s="343"/>
      <c r="F46" s="343"/>
      <c r="G46" s="343"/>
      <c r="H46" s="343"/>
      <c r="I46" s="343"/>
      <c r="J46" s="343"/>
      <c r="K46" s="343"/>
    </row>
    <row r="47" spans="1:11" s="155" customFormat="1" ht="15.75" customHeight="1">
      <c r="A47" s="342" t="s">
        <v>324</v>
      </c>
      <c r="B47" s="343"/>
      <c r="C47" s="343"/>
      <c r="D47" s="343"/>
      <c r="E47" s="343"/>
      <c r="F47" s="343"/>
      <c r="G47" s="343"/>
      <c r="H47" s="343"/>
      <c r="I47" s="343"/>
      <c r="J47" s="343"/>
      <c r="K47" s="343"/>
    </row>
    <row r="48" spans="1:11" s="155" customFormat="1" ht="15.75" customHeight="1">
      <c r="A48" s="274"/>
      <c r="B48" s="274"/>
      <c r="C48" s="274"/>
      <c r="D48" s="274"/>
      <c r="E48" s="274"/>
      <c r="F48" s="274"/>
      <c r="G48" s="274"/>
      <c r="H48" s="274"/>
      <c r="I48" s="274"/>
      <c r="J48" s="274"/>
      <c r="K48" s="274"/>
    </row>
    <row r="49" spans="1:11" s="155" customFormat="1" ht="15.75" customHeight="1">
      <c r="A49" s="344" t="s">
        <v>325</v>
      </c>
      <c r="B49" s="344"/>
      <c r="C49" s="344"/>
      <c r="D49" s="344"/>
      <c r="E49" s="344"/>
      <c r="F49" s="344"/>
      <c r="G49" s="344"/>
      <c r="H49" s="344"/>
      <c r="I49" s="344"/>
      <c r="J49" s="344"/>
      <c r="K49" s="344"/>
    </row>
    <row r="50" spans="1:11" s="155" customFormat="1" ht="15.75" customHeight="1">
      <c r="A50" s="342" t="s">
        <v>326</v>
      </c>
      <c r="B50" s="343"/>
      <c r="C50" s="343"/>
      <c r="D50" s="343"/>
      <c r="E50" s="343"/>
      <c r="F50" s="343"/>
      <c r="G50" s="343"/>
      <c r="H50" s="343"/>
      <c r="I50" s="343"/>
      <c r="J50" s="343"/>
      <c r="K50" s="343"/>
    </row>
    <row r="51" spans="1:11" s="155" customFormat="1" ht="15.75" customHeight="1">
      <c r="A51" s="342" t="s">
        <v>327</v>
      </c>
      <c r="B51" s="343"/>
      <c r="C51" s="343"/>
      <c r="D51" s="343"/>
      <c r="E51" s="343"/>
      <c r="F51" s="343"/>
      <c r="G51" s="343"/>
      <c r="H51" s="343"/>
      <c r="I51" s="343"/>
      <c r="J51" s="343"/>
      <c r="K51" s="343"/>
    </row>
    <row r="52" spans="1:11" s="155" customFormat="1" ht="15.75" customHeight="1">
      <c r="A52" s="342" t="s">
        <v>328</v>
      </c>
      <c r="B52" s="343"/>
      <c r="C52" s="343"/>
      <c r="D52" s="343"/>
      <c r="E52" s="343"/>
      <c r="F52" s="343"/>
      <c r="G52" s="343"/>
      <c r="H52" s="343"/>
      <c r="I52" s="343"/>
      <c r="J52" s="343"/>
      <c r="K52" s="343"/>
    </row>
    <row r="53" spans="1:11" s="155" customFormat="1" ht="15.75" customHeight="1">
      <c r="A53" s="342" t="s">
        <v>329</v>
      </c>
      <c r="B53" s="343"/>
      <c r="C53" s="343"/>
      <c r="D53" s="343"/>
      <c r="E53" s="343"/>
      <c r="F53" s="343"/>
      <c r="G53" s="343"/>
      <c r="H53" s="343"/>
      <c r="I53" s="343"/>
      <c r="J53" s="343"/>
      <c r="K53" s="343"/>
    </row>
    <row r="54" spans="1:11" s="155" customFormat="1" ht="15.75" customHeight="1">
      <c r="A54" s="274"/>
      <c r="B54" s="274"/>
      <c r="C54" s="274"/>
      <c r="D54" s="274"/>
      <c r="E54" s="274"/>
      <c r="F54" s="274"/>
      <c r="G54" s="274"/>
      <c r="H54" s="274"/>
      <c r="I54" s="274"/>
      <c r="J54" s="274"/>
      <c r="K54" s="274"/>
    </row>
    <row r="55" spans="1:11" s="155" customFormat="1" ht="15.75" customHeight="1">
      <c r="A55" s="344" t="s">
        <v>290</v>
      </c>
      <c r="B55" s="344"/>
      <c r="C55" s="344"/>
      <c r="D55" s="344"/>
      <c r="E55" s="344"/>
      <c r="F55" s="344"/>
      <c r="G55" s="344"/>
      <c r="H55" s="344"/>
      <c r="I55" s="344"/>
      <c r="J55" s="344"/>
      <c r="K55" s="344"/>
    </row>
    <row r="56" spans="1:11" ht="15.75" customHeight="1"/>
    <row r="57" spans="1:11" ht="15.75" customHeight="1">
      <c r="A57" s="273" t="str">
        <f>Version</f>
        <v>Version 01.19.04</v>
      </c>
      <c r="B57" s="273"/>
    </row>
    <row r="58" spans="1:11" ht="15.75" customHeight="1" thickBot="1"/>
    <row r="59" spans="1:11" ht="5.0999999999999996" customHeight="1" thickTop="1">
      <c r="A59" s="360"/>
      <c r="B59" s="360"/>
      <c r="C59" s="360"/>
      <c r="D59" s="360"/>
      <c r="E59" s="360"/>
      <c r="F59" s="360"/>
      <c r="G59" s="360"/>
      <c r="H59" s="360"/>
      <c r="I59" s="360"/>
      <c r="J59" s="360"/>
      <c r="K59" s="360"/>
    </row>
    <row r="60" spans="1:11" ht="15.75" customHeight="1">
      <c r="A60" s="173" t="s">
        <v>164</v>
      </c>
      <c r="K60" s="175" t="s">
        <v>165</v>
      </c>
    </row>
    <row r="61" spans="1:11" ht="15.75" customHeight="1">
      <c r="A61" s="174" t="s">
        <v>166</v>
      </c>
    </row>
    <row r="62" spans="1:11" ht="15.75" customHeight="1"/>
    <row r="63" spans="1:11" ht="15.75" customHeight="1"/>
    <row r="64" spans="1:11"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sheetData>
  <sheetProtection algorithmName="SHA-512" hashValue="p9bEbfjlcxHWUngxnsbNAIl9Q6soi4VRAKnxgbkakogx0DXKedoq3YG9NLgYV2JVgYYd3/NujvYz3f3NEjOpaA==" saltValue="lxO5hBAPuhRuUYfxNU8n+Q==" spinCount="100000" sheet="1" selectLockedCells="1"/>
  <mergeCells count="44">
    <mergeCell ref="A55:K55"/>
    <mergeCell ref="A59:K59"/>
    <mergeCell ref="C27:E27"/>
    <mergeCell ref="C28:E28"/>
    <mergeCell ref="C29:E29"/>
    <mergeCell ref="C30:E30"/>
    <mergeCell ref="C31:E31"/>
    <mergeCell ref="A57:B57"/>
    <mergeCell ref="A42:K42"/>
    <mergeCell ref="A41:K41"/>
    <mergeCell ref="A39:K39"/>
    <mergeCell ref="B33:J33"/>
    <mergeCell ref="A44:K44"/>
    <mergeCell ref="A45:K45"/>
    <mergeCell ref="A46:K46"/>
    <mergeCell ref="A47:K47"/>
    <mergeCell ref="A9:K9"/>
    <mergeCell ref="A4:K4"/>
    <mergeCell ref="B7:J7"/>
    <mergeCell ref="A40:K40"/>
    <mergeCell ref="F12:H13"/>
    <mergeCell ref="I12:J12"/>
    <mergeCell ref="I13:J13"/>
    <mergeCell ref="C14:E14"/>
    <mergeCell ref="C15:E15"/>
    <mergeCell ref="C16:E16"/>
    <mergeCell ref="C17:E17"/>
    <mergeCell ref="C18:E18"/>
    <mergeCell ref="C19:E19"/>
    <mergeCell ref="C20:E20"/>
    <mergeCell ref="C21:E21"/>
    <mergeCell ref="C22:E22"/>
    <mergeCell ref="B11:D12"/>
    <mergeCell ref="A53:K53"/>
    <mergeCell ref="A54:K54"/>
    <mergeCell ref="A48:K48"/>
    <mergeCell ref="A49:K49"/>
    <mergeCell ref="A50:K50"/>
    <mergeCell ref="A51:K51"/>
    <mergeCell ref="A52:K52"/>
    <mergeCell ref="C23:E23"/>
    <mergeCell ref="C24:E24"/>
    <mergeCell ref="C25:E25"/>
    <mergeCell ref="C26:E26"/>
  </mergeCells>
  <conditionalFormatting sqref="G15:G24 G27:G29 G31">
    <cfRule type="expression" dxfId="60" priority="7">
      <formula>AND(F15&gt;0,G15=0)</formula>
    </cfRule>
  </conditionalFormatting>
  <conditionalFormatting sqref="F15:F24 F27:F29 F31">
    <cfRule type="expression" dxfId="59" priority="8">
      <formula>AND(G15&gt;0,F15=0)</formula>
    </cfRule>
  </conditionalFormatting>
  <conditionalFormatting sqref="G25">
    <cfRule type="expression" dxfId="58" priority="5">
      <formula>AND(F25&gt;0,G25=0)</formula>
    </cfRule>
  </conditionalFormatting>
  <conditionalFormatting sqref="F25">
    <cfRule type="expression" dxfId="57" priority="6">
      <formula>AND(G25&gt;0,F25=0)</formula>
    </cfRule>
  </conditionalFormatting>
  <conditionalFormatting sqref="G26">
    <cfRule type="expression" dxfId="56" priority="3">
      <formula>AND(F26&gt;0,G26=0)</formula>
    </cfRule>
  </conditionalFormatting>
  <conditionalFormatting sqref="F26">
    <cfRule type="expression" dxfId="55" priority="4">
      <formula>AND(G26&gt;0,F26=0)</formula>
    </cfRule>
  </conditionalFormatting>
  <conditionalFormatting sqref="G30">
    <cfRule type="expression" dxfId="54" priority="1">
      <formula>AND(F30&gt;0,G30=0)</formula>
    </cfRule>
  </conditionalFormatting>
  <conditionalFormatting sqref="F30">
    <cfRule type="expression" dxfId="53" priority="2">
      <formula>AND(G30&gt;0,F30=0)</formula>
    </cfRule>
  </conditionalFormatting>
  <dataValidations count="2">
    <dataValidation type="decimal" operator="lessThanOrEqual" allowBlank="1" showInputMessage="1" showErrorMessage="1" prompt="Grant Request must be &lt;= 15% of Est. Cost" sqref="H15:H31" xr:uid="{00000000-0002-0000-0400-000000000000}">
      <formula1>F15*0.15</formula1>
    </dataValidation>
    <dataValidation type="decimal" operator="lessThanOrEqual" allowBlank="1" showInputMessage="1" showErrorMessage="1" errorTitle="Wrong Value" error="Must be between 0 and 15%." prompt="Must be less than or equal to 15%." sqref="G15:G31" xr:uid="{00000000-0002-0000-0400-000001000000}">
      <formula1>0.15</formula1>
    </dataValidation>
  </dataValidations>
  <hyperlinks>
    <hyperlink ref="A37" r:id="rId1" xr:uid="{00000000-0004-0000-0400-000000000000}"/>
    <hyperlink ref="A61" r:id="rId2" xr:uid="{00000000-0004-0000-0400-000001000000}"/>
  </hyperlinks>
  <pageMargins left="0.7" right="0.7" top="0.75" bottom="0.75" header="0.3" footer="0.3"/>
  <pageSetup scale="61" fitToHeight="0" orientation="landscape" r:id="rId3"/>
  <headerFooter>
    <oddFooter>Page &amp;P of &amp;N</oddFooter>
  </headerFooter>
  <rowBreaks count="1" manualBreakCount="1">
    <brk id="42" max="16383" man="1"/>
  </rowBreaks>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21</v>
      </c>
    </row>
    <row r="4" spans="1:11" ht="3" customHeight="1">
      <c r="A4" s="222"/>
      <c r="B4" s="223"/>
      <c r="C4" s="223"/>
      <c r="D4" s="223"/>
      <c r="E4" s="223"/>
      <c r="F4" s="223"/>
      <c r="G4" s="223"/>
      <c r="H4" s="223"/>
      <c r="I4" s="223"/>
      <c r="J4" s="223"/>
      <c r="K4" s="223"/>
    </row>
    <row r="5" spans="1:11">
      <c r="A5" s="5" t="s">
        <v>201</v>
      </c>
      <c r="K5" s="6" t="s">
        <v>23</v>
      </c>
    </row>
    <row r="6" spans="1:11">
      <c r="A6" s="5" t="s">
        <v>202</v>
      </c>
      <c r="K6" s="6" t="s">
        <v>25</v>
      </c>
    </row>
    <row r="7" spans="1:11" ht="18.75">
      <c r="B7" s="302" t="s">
        <v>87</v>
      </c>
      <c r="C7" s="203"/>
      <c r="D7" s="203"/>
      <c r="E7" s="203"/>
      <c r="F7" s="203"/>
      <c r="G7" s="203"/>
      <c r="H7" s="203"/>
      <c r="I7" s="203"/>
      <c r="J7" s="203"/>
    </row>
    <row r="8" spans="1:11" ht="15.75">
      <c r="A8" s="9" t="str">
        <f>"Applicant Name:  "&amp;ApplicantName</f>
        <v>Applicant Name:  Green Township/Wapello County</v>
      </c>
      <c r="C8" s="11"/>
      <c r="D8" s="11"/>
      <c r="E8" s="11"/>
      <c r="F8" s="11"/>
      <c r="G8" s="11"/>
      <c r="H8" s="11"/>
      <c r="I8" s="11"/>
      <c r="K8" s="12" t="str">
        <f>"Application #:  "&amp;ApplicationNbr</f>
        <v>Application #:  Created By OCIO</v>
      </c>
    </row>
    <row r="9" spans="1:11" ht="15.75" customHeight="1">
      <c r="A9" s="222"/>
      <c r="B9" s="223"/>
      <c r="C9" s="223"/>
      <c r="D9" s="223"/>
      <c r="E9" s="223"/>
      <c r="F9" s="223"/>
      <c r="G9" s="223"/>
      <c r="H9" s="223"/>
      <c r="I9" s="223"/>
      <c r="J9" s="223"/>
      <c r="K9" s="223"/>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349" t="s">
        <v>91</v>
      </c>
      <c r="G12" s="200"/>
      <c r="H12" s="201"/>
      <c r="I12" s="351" t="s">
        <v>203</v>
      </c>
      <c r="J12" s="238"/>
    </row>
    <row r="13" spans="1:11">
      <c r="F13" s="350"/>
      <c r="G13" s="197"/>
      <c r="H13" s="198"/>
      <c r="I13" s="364" t="s">
        <v>101</v>
      </c>
      <c r="J13" s="353"/>
    </row>
    <row r="14" spans="1:11" ht="60">
      <c r="B14" s="19" t="s">
        <v>102</v>
      </c>
      <c r="C14" s="21" t="s">
        <v>103</v>
      </c>
      <c r="D14" s="21" t="s">
        <v>104</v>
      </c>
      <c r="E14" s="21" t="s">
        <v>105</v>
      </c>
      <c r="F14" s="21" t="s">
        <v>106</v>
      </c>
      <c r="G14" s="52" t="s">
        <v>107</v>
      </c>
      <c r="H14" s="20" t="s">
        <v>108</v>
      </c>
      <c r="I14" s="52" t="s">
        <v>109</v>
      </c>
      <c r="J14" s="20" t="s">
        <v>110</v>
      </c>
    </row>
    <row r="15" spans="1:11">
      <c r="B15" s="53" t="s">
        <v>112</v>
      </c>
      <c r="C15" s="54" t="s">
        <v>114</v>
      </c>
      <c r="D15" s="54" t="s">
        <v>115</v>
      </c>
      <c r="E15" s="55"/>
      <c r="F15" s="56">
        <v>0</v>
      </c>
      <c r="G15" s="57">
        <v>0</v>
      </c>
      <c r="H15" s="58">
        <f t="shared" ref="H15:H28" si="0">ROUND(F15*G15,2)</f>
        <v>0</v>
      </c>
      <c r="I15" s="59">
        <v>0</v>
      </c>
      <c r="J15" s="58">
        <f t="shared" ref="J15:J28" si="1">ROUND(MIN(F15,I15)*G15,2)</f>
        <v>0</v>
      </c>
    </row>
    <row r="16" spans="1:11">
      <c r="B16" s="53" t="s">
        <v>121</v>
      </c>
      <c r="C16" s="54" t="s">
        <v>114</v>
      </c>
      <c r="D16" s="54" t="s">
        <v>115</v>
      </c>
      <c r="E16" s="55"/>
      <c r="F16" s="60">
        <v>0</v>
      </c>
      <c r="G16" s="61">
        <v>0</v>
      </c>
      <c r="H16" s="63">
        <f t="shared" si="0"/>
        <v>0</v>
      </c>
      <c r="I16" s="60">
        <v>0</v>
      </c>
      <c r="J16" s="63">
        <f t="shared" si="1"/>
        <v>0</v>
      </c>
    </row>
    <row r="17" spans="1:11">
      <c r="B17" s="53" t="s">
        <v>127</v>
      </c>
      <c r="C17" s="54" t="s">
        <v>204</v>
      </c>
      <c r="D17" s="54" t="s">
        <v>128</v>
      </c>
      <c r="E17" s="55"/>
      <c r="F17" s="60">
        <v>0</v>
      </c>
      <c r="G17" s="61">
        <v>0</v>
      </c>
      <c r="H17" s="63">
        <f t="shared" si="0"/>
        <v>0</v>
      </c>
      <c r="I17" s="60">
        <v>0</v>
      </c>
      <c r="J17" s="63">
        <f t="shared" si="1"/>
        <v>0</v>
      </c>
    </row>
    <row r="18" spans="1:11">
      <c r="B18" s="53" t="s">
        <v>130</v>
      </c>
      <c r="C18" s="54" t="s">
        <v>205</v>
      </c>
      <c r="D18" s="54" t="s">
        <v>132</v>
      </c>
      <c r="E18" s="55"/>
      <c r="F18" s="60">
        <v>0</v>
      </c>
      <c r="G18" s="61">
        <v>0</v>
      </c>
      <c r="H18" s="63">
        <f t="shared" si="0"/>
        <v>0</v>
      </c>
      <c r="I18" s="60">
        <v>0</v>
      </c>
      <c r="J18" s="63">
        <f t="shared" si="1"/>
        <v>0</v>
      </c>
    </row>
    <row r="19" spans="1:11">
      <c r="B19" s="53" t="s">
        <v>134</v>
      </c>
      <c r="C19" s="54" t="s">
        <v>206</v>
      </c>
      <c r="D19" s="54" t="s">
        <v>132</v>
      </c>
      <c r="E19" s="55"/>
      <c r="F19" s="60">
        <v>0</v>
      </c>
      <c r="G19" s="61">
        <v>0</v>
      </c>
      <c r="H19" s="63">
        <f t="shared" si="0"/>
        <v>0</v>
      </c>
      <c r="I19" s="60">
        <v>0</v>
      </c>
      <c r="J19" s="63">
        <f t="shared" si="1"/>
        <v>0</v>
      </c>
    </row>
    <row r="20" spans="1:11">
      <c r="B20" s="53" t="s">
        <v>136</v>
      </c>
      <c r="C20" s="54" t="s">
        <v>207</v>
      </c>
      <c r="D20" s="54" t="s">
        <v>137</v>
      </c>
      <c r="E20" s="55"/>
      <c r="F20" s="60">
        <v>0</v>
      </c>
      <c r="G20" s="61">
        <v>0</v>
      </c>
      <c r="H20" s="63">
        <f t="shared" si="0"/>
        <v>0</v>
      </c>
      <c r="I20" s="60">
        <v>0</v>
      </c>
      <c r="J20" s="63">
        <f t="shared" si="1"/>
        <v>0</v>
      </c>
    </row>
    <row r="21" spans="1:11" ht="15.75" customHeight="1">
      <c r="B21" s="53" t="s">
        <v>138</v>
      </c>
      <c r="C21" s="54" t="s">
        <v>139</v>
      </c>
      <c r="D21" s="54" t="s">
        <v>140</v>
      </c>
      <c r="E21" s="55"/>
      <c r="F21" s="60">
        <v>0</v>
      </c>
      <c r="G21" s="61">
        <v>0</v>
      </c>
      <c r="H21" s="63">
        <f t="shared" si="0"/>
        <v>0</v>
      </c>
      <c r="I21" s="60">
        <v>0</v>
      </c>
      <c r="J21" s="63">
        <f t="shared" si="1"/>
        <v>0</v>
      </c>
    </row>
    <row r="22" spans="1:11" ht="15.75" customHeight="1">
      <c r="B22" s="53" t="s">
        <v>141</v>
      </c>
      <c r="C22" s="54" t="s">
        <v>142</v>
      </c>
      <c r="D22" s="54" t="s">
        <v>128</v>
      </c>
      <c r="E22" s="55"/>
      <c r="F22" s="60">
        <v>0</v>
      </c>
      <c r="G22" s="61">
        <v>0</v>
      </c>
      <c r="H22" s="63">
        <f t="shared" si="0"/>
        <v>0</v>
      </c>
      <c r="I22" s="60">
        <v>0</v>
      </c>
      <c r="J22" s="63">
        <f t="shared" si="1"/>
        <v>0</v>
      </c>
    </row>
    <row r="23" spans="1:11" ht="15.75" customHeight="1">
      <c r="B23" s="53" t="s">
        <v>143</v>
      </c>
      <c r="C23" s="54" t="s">
        <v>142</v>
      </c>
      <c r="D23" s="54" t="s">
        <v>128</v>
      </c>
      <c r="E23" s="55"/>
      <c r="F23" s="60">
        <v>0</v>
      </c>
      <c r="G23" s="61">
        <v>0</v>
      </c>
      <c r="H23" s="63">
        <f t="shared" si="0"/>
        <v>0</v>
      </c>
      <c r="I23" s="60">
        <v>0</v>
      </c>
      <c r="J23" s="63">
        <f t="shared" si="1"/>
        <v>0</v>
      </c>
    </row>
    <row r="24" spans="1:11" ht="15.75" customHeight="1">
      <c r="B24" s="53" t="s">
        <v>144</v>
      </c>
      <c r="C24" s="54" t="s">
        <v>142</v>
      </c>
      <c r="D24" s="54" t="s">
        <v>128</v>
      </c>
      <c r="E24" s="55"/>
      <c r="F24" s="60">
        <v>0</v>
      </c>
      <c r="G24" s="61">
        <v>0</v>
      </c>
      <c r="H24" s="63">
        <f t="shared" si="0"/>
        <v>0</v>
      </c>
      <c r="I24" s="60">
        <v>0</v>
      </c>
      <c r="J24" s="63">
        <f t="shared" si="1"/>
        <v>0</v>
      </c>
    </row>
    <row r="25" spans="1:11" ht="15.75" customHeight="1">
      <c r="B25" s="53" t="s">
        <v>147</v>
      </c>
      <c r="C25" s="54" t="s">
        <v>148</v>
      </c>
      <c r="D25" s="54" t="s">
        <v>149</v>
      </c>
      <c r="E25" s="55"/>
      <c r="F25" s="60">
        <v>0</v>
      </c>
      <c r="G25" s="61">
        <v>0</v>
      </c>
      <c r="H25" s="63">
        <f t="shared" si="0"/>
        <v>0</v>
      </c>
      <c r="I25" s="60">
        <v>0</v>
      </c>
      <c r="J25" s="63">
        <f t="shared" si="1"/>
        <v>0</v>
      </c>
    </row>
    <row r="26" spans="1:11" ht="15.75" customHeight="1">
      <c r="B26" s="53" t="s">
        <v>150</v>
      </c>
      <c r="C26" s="54" t="s">
        <v>148</v>
      </c>
      <c r="D26" s="54" t="s">
        <v>149</v>
      </c>
      <c r="E26" s="55"/>
      <c r="F26" s="60">
        <v>0</v>
      </c>
      <c r="G26" s="61">
        <v>0</v>
      </c>
      <c r="H26" s="63">
        <f t="shared" si="0"/>
        <v>0</v>
      </c>
      <c r="I26" s="60">
        <v>0</v>
      </c>
      <c r="J26" s="63">
        <f t="shared" si="1"/>
        <v>0</v>
      </c>
    </row>
    <row r="27" spans="1:11" ht="15.75" customHeight="1">
      <c r="B27" s="53" t="s">
        <v>151</v>
      </c>
      <c r="C27" s="54" t="s">
        <v>148</v>
      </c>
      <c r="D27" s="54" t="s">
        <v>149</v>
      </c>
      <c r="E27" s="55"/>
      <c r="F27" s="60">
        <v>0</v>
      </c>
      <c r="G27" s="61">
        <v>0</v>
      </c>
      <c r="H27" s="63">
        <f t="shared" si="0"/>
        <v>0</v>
      </c>
      <c r="I27" s="60">
        <v>0</v>
      </c>
      <c r="J27" s="63">
        <f t="shared" si="1"/>
        <v>0</v>
      </c>
    </row>
    <row r="28" spans="1:11" ht="15.75" customHeight="1">
      <c r="B28" s="64" t="s">
        <v>152</v>
      </c>
      <c r="C28" s="65" t="s">
        <v>148</v>
      </c>
      <c r="D28" s="65" t="s">
        <v>149</v>
      </c>
      <c r="E28" s="66"/>
      <c r="F28" s="60">
        <v>0</v>
      </c>
      <c r="G28" s="61">
        <v>0</v>
      </c>
      <c r="H28" s="63">
        <f t="shared" si="0"/>
        <v>0</v>
      </c>
      <c r="I28" s="60">
        <v>0</v>
      </c>
      <c r="J28" s="63">
        <f t="shared" si="1"/>
        <v>0</v>
      </c>
    </row>
    <row r="29" spans="1:11" ht="15.75" customHeight="1">
      <c r="B29" s="67" t="s">
        <v>155</v>
      </c>
      <c r="C29" s="68" t="s">
        <v>156</v>
      </c>
      <c r="D29" s="68" t="s">
        <v>156</v>
      </c>
      <c r="E29" s="69" t="s">
        <v>156</v>
      </c>
      <c r="F29" s="70">
        <f>SUM(F15:F28)</f>
        <v>0</v>
      </c>
      <c r="G29" s="72" t="s">
        <v>156</v>
      </c>
      <c r="H29" s="70">
        <f t="shared" ref="H29:J29" si="2">SUM(H15:H28)</f>
        <v>0</v>
      </c>
      <c r="I29" s="70">
        <f t="shared" si="2"/>
        <v>0</v>
      </c>
      <c r="J29" s="70">
        <f t="shared" si="2"/>
        <v>0</v>
      </c>
    </row>
    <row r="30" spans="1:11" ht="15.75" customHeight="1">
      <c r="B30" s="275" t="s">
        <v>163</v>
      </c>
      <c r="C30" s="226"/>
      <c r="D30" s="226"/>
      <c r="E30" s="226"/>
      <c r="F30" s="226"/>
      <c r="G30" s="226"/>
      <c r="H30" s="226"/>
      <c r="I30" s="226"/>
      <c r="J30" s="227"/>
      <c r="K30" s="18"/>
    </row>
    <row r="31" spans="1:11" ht="15.75" customHeight="1"/>
    <row r="32" spans="1:11" ht="7.5" hidden="1" customHeight="1">
      <c r="A32" s="4"/>
      <c r="B32" s="4"/>
      <c r="C32" s="4"/>
      <c r="D32" s="4"/>
      <c r="E32" s="4"/>
      <c r="F32" s="4"/>
      <c r="G32" s="4"/>
      <c r="H32" s="4"/>
      <c r="I32" s="4"/>
      <c r="J32" s="4"/>
      <c r="K32" s="4"/>
    </row>
    <row r="33" spans="1:11" ht="15.75" hidden="1" customHeight="1">
      <c r="A33" t="s">
        <v>164</v>
      </c>
      <c r="K33" s="73" t="s">
        <v>165</v>
      </c>
    </row>
    <row r="34" spans="1:11" ht="15.75" hidden="1" customHeight="1">
      <c r="A34" s="74" t="s">
        <v>166</v>
      </c>
    </row>
    <row r="35" spans="1:11" ht="15.75" customHeight="1"/>
    <row r="36" spans="1:11" ht="33" customHeight="1">
      <c r="A36" s="274" t="s">
        <v>167</v>
      </c>
      <c r="B36" s="203"/>
      <c r="C36" s="203"/>
      <c r="D36" s="203"/>
      <c r="E36" s="203"/>
      <c r="F36" s="203"/>
      <c r="G36" s="203"/>
      <c r="H36" s="203"/>
      <c r="I36" s="203"/>
      <c r="J36" s="203"/>
      <c r="K36" s="203"/>
    </row>
    <row r="37" spans="1:11" ht="22.5" customHeight="1">
      <c r="A37" s="274" t="s">
        <v>168</v>
      </c>
      <c r="B37" s="203"/>
      <c r="C37" s="203"/>
      <c r="D37" s="203"/>
      <c r="E37" s="203"/>
      <c r="F37" s="203"/>
      <c r="G37" s="203"/>
      <c r="H37" s="203"/>
      <c r="I37" s="203"/>
      <c r="J37" s="203"/>
      <c r="K37" s="203"/>
    </row>
    <row r="38" spans="1:11" ht="52.5" customHeight="1">
      <c r="A38" s="274" t="s">
        <v>169</v>
      </c>
      <c r="B38" s="203"/>
      <c r="C38" s="203"/>
      <c r="D38" s="203"/>
      <c r="E38" s="203"/>
      <c r="F38" s="203"/>
      <c r="G38" s="203"/>
      <c r="H38" s="203"/>
      <c r="I38" s="203"/>
      <c r="J38" s="203"/>
      <c r="K38" s="203"/>
    </row>
    <row r="39" spans="1:11" ht="52.5" customHeight="1">
      <c r="A39" s="274" t="s">
        <v>170</v>
      </c>
      <c r="B39" s="203"/>
      <c r="C39" s="203"/>
      <c r="D39" s="203"/>
      <c r="E39" s="203"/>
      <c r="F39" s="203"/>
      <c r="G39" s="203"/>
      <c r="H39" s="203"/>
      <c r="I39" s="203"/>
      <c r="J39" s="203"/>
      <c r="K39" s="203"/>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52" priority="1">
      <formula>AND(F15&gt;0,G15=0)</formula>
    </cfRule>
  </conditionalFormatting>
  <conditionalFormatting sqref="F15:F28">
    <cfRule type="expression" dxfId="51"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L1006"/>
  <sheetViews>
    <sheetView showGridLines="0" showRowColHeaders="0" zoomScaleNormal="100" workbookViewId="0">
      <pane ySplit="8" topLeftCell="A62" activePane="bottomLeft" state="frozen"/>
      <selection pane="bottomLeft" activeCell="B20" sqref="B20:I2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22.710937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21</v>
      </c>
    </row>
    <row r="4" spans="1:12" ht="3" customHeight="1">
      <c r="A4" s="222"/>
      <c r="B4" s="223"/>
      <c r="C4" s="223"/>
      <c r="D4" s="223"/>
      <c r="E4" s="223"/>
      <c r="F4" s="223"/>
      <c r="G4" s="223"/>
      <c r="H4" s="223"/>
      <c r="I4" s="223"/>
      <c r="J4" s="223"/>
      <c r="K4" s="223"/>
      <c r="L4" s="223"/>
    </row>
    <row r="5" spans="1:12">
      <c r="A5" s="5" t="s">
        <v>208</v>
      </c>
      <c r="B5" s="1"/>
      <c r="C5" s="1"/>
      <c r="D5" s="1"/>
      <c r="E5" s="1"/>
      <c r="F5" s="1"/>
      <c r="G5" s="1"/>
      <c r="H5" s="1"/>
      <c r="I5" s="1"/>
      <c r="J5" s="1"/>
      <c r="K5" s="1"/>
      <c r="L5" s="6" t="str">
        <f>CIO</f>
        <v>Jeff Franklin</v>
      </c>
    </row>
    <row r="6" spans="1:12">
      <c r="A6" s="5" t="s">
        <v>209</v>
      </c>
      <c r="B6" s="1"/>
      <c r="C6" s="1"/>
      <c r="D6" s="1"/>
      <c r="E6" s="1"/>
      <c r="F6" s="1"/>
      <c r="G6" s="1"/>
      <c r="H6" s="1"/>
      <c r="I6" s="1"/>
      <c r="J6" s="1"/>
      <c r="K6" s="1"/>
      <c r="L6" s="6" t="str">
        <f>OCIO_Title</f>
        <v>Interim Chief Information Officer</v>
      </c>
    </row>
    <row r="7" spans="1:12" ht="18.75">
      <c r="A7" s="1"/>
      <c r="B7" s="302" t="s">
        <v>210</v>
      </c>
      <c r="C7" s="203"/>
      <c r="D7" s="203"/>
      <c r="E7" s="203"/>
      <c r="F7" s="203"/>
      <c r="G7" s="203"/>
      <c r="H7" s="203"/>
      <c r="I7" s="203"/>
      <c r="J7" s="203"/>
      <c r="K7" s="203"/>
      <c r="L7" s="1"/>
    </row>
    <row r="8" spans="1:12" ht="15.75">
      <c r="A8" s="9" t="str">
        <f>"Applicant Name:  "&amp;ApplicantName</f>
        <v>Applicant Name:  Green Township/Wapello County</v>
      </c>
      <c r="B8" s="1"/>
      <c r="C8" s="11"/>
      <c r="D8" s="11"/>
      <c r="E8" s="11"/>
      <c r="F8" s="11"/>
      <c r="G8" s="11"/>
      <c r="H8" s="11"/>
      <c r="I8" s="11"/>
      <c r="J8" s="11"/>
      <c r="K8" s="1"/>
      <c r="L8" s="12" t="str">
        <f>"Application #:  "&amp;ApplicationNbr</f>
        <v>Application #:  Created By OCIO</v>
      </c>
    </row>
    <row r="9" spans="1:12">
      <c r="A9" s="222"/>
      <c r="B9" s="223"/>
      <c r="C9" s="223"/>
      <c r="D9" s="223"/>
      <c r="E9" s="223"/>
      <c r="F9" s="223"/>
      <c r="G9" s="223"/>
      <c r="H9" s="223"/>
      <c r="I9" s="223"/>
      <c r="J9" s="223"/>
      <c r="K9" s="223"/>
      <c r="L9" s="223"/>
    </row>
    <row r="10" spans="1:12" ht="104.25" customHeight="1">
      <c r="A10" s="1"/>
      <c r="B10" s="366" t="s">
        <v>356</v>
      </c>
      <c r="C10" s="203"/>
      <c r="D10" s="203"/>
      <c r="E10" s="203"/>
      <c r="F10" s="203"/>
      <c r="G10" s="203"/>
      <c r="H10" s="203"/>
      <c r="I10" s="203"/>
      <c r="J10" s="75"/>
      <c r="K10" s="75"/>
      <c r="L10" s="1"/>
    </row>
    <row r="11" spans="1:12" ht="15.75">
      <c r="A11" s="1"/>
      <c r="B11" s="41"/>
      <c r="C11" s="11"/>
      <c r="D11" s="11"/>
      <c r="E11" s="11"/>
      <c r="F11" s="11"/>
      <c r="G11" s="11"/>
      <c r="H11" s="11"/>
      <c r="I11" s="11"/>
      <c r="J11" s="11"/>
      <c r="K11" s="44"/>
      <c r="L11" s="1"/>
    </row>
    <row r="12" spans="1:12" ht="35.25" customHeight="1">
      <c r="A12" s="1"/>
      <c r="B12" s="372" t="s">
        <v>214</v>
      </c>
      <c r="C12" s="203"/>
      <c r="D12" s="203"/>
      <c r="E12" s="203"/>
      <c r="F12" s="203"/>
      <c r="G12" s="203"/>
      <c r="H12" s="203"/>
      <c r="I12" s="203"/>
      <c r="J12" s="47"/>
      <c r="K12" s="47"/>
      <c r="L12" s="1"/>
    </row>
    <row r="13" spans="1:12" ht="15.75">
      <c r="A13" s="1"/>
      <c r="B13" s="137" t="s">
        <v>262</v>
      </c>
      <c r="C13" s="11"/>
      <c r="D13" s="11"/>
      <c r="E13" s="11"/>
      <c r="F13" s="11"/>
      <c r="G13" s="11"/>
      <c r="H13" s="11"/>
      <c r="I13" s="11"/>
      <c r="J13" s="11"/>
      <c r="K13" s="44"/>
      <c r="L13" s="1"/>
    </row>
    <row r="14" spans="1:12" ht="15.75">
      <c r="A14" s="1"/>
      <c r="B14" s="41"/>
      <c r="C14" s="11"/>
      <c r="D14" s="11"/>
      <c r="E14" s="11"/>
      <c r="F14" s="11"/>
      <c r="G14" s="11"/>
      <c r="H14" s="11"/>
      <c r="I14" s="11"/>
      <c r="J14" s="11"/>
      <c r="K14" s="44"/>
      <c r="L14" s="1"/>
    </row>
    <row r="15" spans="1:12" ht="34.5" customHeight="1">
      <c r="A15" s="1"/>
      <c r="B15" s="371" t="s">
        <v>282</v>
      </c>
      <c r="C15" s="233"/>
      <c r="D15" s="233"/>
      <c r="E15" s="233"/>
      <c r="F15" s="233"/>
      <c r="G15" s="233"/>
      <c r="H15" s="233"/>
      <c r="I15" s="233"/>
      <c r="J15" s="77"/>
      <c r="K15" s="77"/>
      <c r="L15" s="1"/>
    </row>
    <row r="16" spans="1:12" ht="124.5" customHeight="1">
      <c r="A16" s="1"/>
      <c r="B16" s="373" t="s">
        <v>359</v>
      </c>
      <c r="C16" s="374"/>
      <c r="D16" s="374"/>
      <c r="E16" s="374"/>
      <c r="F16" s="374"/>
      <c r="G16" s="374"/>
      <c r="H16" s="374"/>
      <c r="I16" s="375"/>
      <c r="J16" s="195"/>
      <c r="K16" s="195"/>
      <c r="L16" s="1"/>
    </row>
    <row r="17" spans="1:12" ht="15.75">
      <c r="A17" s="1"/>
      <c r="B17" s="51" t="str">
        <f>"(Maximum 1200 Characters  / Actual = "&amp;LEN(B16)&amp;")"</f>
        <v>(Maximum 1200 Characters  / Actual = 57)</v>
      </c>
      <c r="C17" s="11"/>
      <c r="D17" s="11"/>
      <c r="E17" s="11"/>
      <c r="F17" s="11"/>
      <c r="G17" s="11"/>
      <c r="H17" s="11"/>
      <c r="I17" s="11"/>
      <c r="J17" s="11"/>
      <c r="K17" s="44"/>
      <c r="L17" s="1"/>
    </row>
    <row r="18" spans="1:12" ht="15.75">
      <c r="A18" s="1"/>
      <c r="B18" s="41"/>
      <c r="C18" s="11"/>
      <c r="D18" s="11"/>
      <c r="E18" s="11"/>
      <c r="F18" s="11"/>
      <c r="G18" s="11"/>
      <c r="H18" s="11"/>
      <c r="I18" s="11"/>
      <c r="J18" s="11"/>
      <c r="K18" s="44"/>
      <c r="L18" s="1"/>
    </row>
    <row r="19" spans="1:12" ht="66" customHeight="1">
      <c r="A19" s="1"/>
      <c r="B19" s="370" t="s">
        <v>289</v>
      </c>
      <c r="C19" s="233"/>
      <c r="D19" s="233"/>
      <c r="E19" s="233"/>
      <c r="F19" s="233"/>
      <c r="G19" s="233"/>
      <c r="H19" s="233"/>
      <c r="I19" s="233"/>
      <c r="J19" s="46"/>
      <c r="K19" s="46"/>
      <c r="L19" s="1"/>
    </row>
    <row r="20" spans="1:12" ht="124.5" customHeight="1">
      <c r="A20" s="1"/>
      <c r="B20" s="367" t="s">
        <v>360</v>
      </c>
      <c r="C20" s="368"/>
      <c r="D20" s="368"/>
      <c r="E20" s="368"/>
      <c r="F20" s="368"/>
      <c r="G20" s="368"/>
      <c r="H20" s="368"/>
      <c r="I20" s="369"/>
      <c r="J20" s="195"/>
      <c r="K20" s="195"/>
      <c r="L20" s="1"/>
    </row>
    <row r="21" spans="1:12" ht="15.75" customHeight="1">
      <c r="A21" s="1"/>
      <c r="B21" s="51" t="str">
        <f>"(Maximum 1200 Characters  / Actual = "&amp;LEN(B20)&amp;")"</f>
        <v>(Maximum 1200 Characters  / Actual = 54)</v>
      </c>
      <c r="C21" s="11"/>
      <c r="D21" s="11"/>
      <c r="E21" s="11"/>
      <c r="F21" s="11"/>
      <c r="G21" s="11"/>
      <c r="H21" s="11"/>
      <c r="I21" s="11"/>
      <c r="J21" s="11"/>
      <c r="K21" s="44"/>
      <c r="L21" s="1"/>
    </row>
    <row r="22" spans="1:12" ht="15.75" customHeight="1">
      <c r="A22" s="1"/>
      <c r="B22" s="1"/>
      <c r="C22" s="13"/>
      <c r="D22" s="13"/>
      <c r="E22" s="13"/>
      <c r="F22" s="13"/>
      <c r="G22" s="13"/>
      <c r="H22" s="13"/>
      <c r="I22" s="13"/>
      <c r="J22" s="13"/>
      <c r="K22" s="13"/>
      <c r="L22" s="1"/>
    </row>
    <row r="23" spans="1:12" ht="15.75" customHeight="1">
      <c r="A23" s="1"/>
      <c r="B23" s="372" t="s">
        <v>219</v>
      </c>
      <c r="C23" s="203"/>
      <c r="D23" s="203"/>
      <c r="E23" s="203"/>
      <c r="F23" s="203"/>
      <c r="G23" s="203"/>
      <c r="H23" s="203"/>
      <c r="I23" s="203"/>
      <c r="J23" s="203"/>
      <c r="K23" s="203"/>
      <c r="L23" s="1"/>
    </row>
    <row r="24" spans="1:12" s="151" customFormat="1" ht="15.75" customHeight="1">
      <c r="A24" s="150"/>
      <c r="B24" s="152"/>
      <c r="L24" s="150"/>
    </row>
    <row r="25" spans="1:12" s="151" customFormat="1" ht="15.75" customHeight="1">
      <c r="A25" s="150"/>
      <c r="B25" s="192"/>
      <c r="C25" s="194"/>
      <c r="D25" s="194"/>
      <c r="L25" s="150"/>
    </row>
    <row r="26" spans="1:12" ht="15.75" customHeight="1" thickBot="1">
      <c r="A26" s="1"/>
      <c r="B26" s="336" t="s">
        <v>355</v>
      </c>
      <c r="C26" s="337"/>
      <c r="D26" s="338"/>
      <c r="E26" s="13"/>
      <c r="F26" s="13"/>
      <c r="G26" s="13"/>
      <c r="H26" s="13"/>
      <c r="I26" s="13"/>
      <c r="J26" s="13"/>
      <c r="K26" s="13"/>
      <c r="L26" s="1"/>
    </row>
    <row r="27" spans="1:12" ht="15.75" customHeight="1">
      <c r="A27" s="1"/>
      <c r="B27" s="339"/>
      <c r="C27" s="340"/>
      <c r="D27" s="341"/>
      <c r="E27" s="13"/>
      <c r="F27" s="349" t="s">
        <v>91</v>
      </c>
      <c r="G27" s="200"/>
      <c r="H27" s="200"/>
      <c r="I27" s="201"/>
      <c r="J27" s="377" t="s">
        <v>220</v>
      </c>
      <c r="K27" s="238"/>
      <c r="L27" s="1"/>
    </row>
    <row r="28" spans="1:12" ht="15.75" customHeight="1" thickBot="1">
      <c r="A28" s="1"/>
      <c r="B28" s="1"/>
      <c r="C28" s="1"/>
      <c r="D28" s="1"/>
      <c r="E28" s="1"/>
      <c r="F28" s="376"/>
      <c r="G28" s="233"/>
      <c r="H28" s="233"/>
      <c r="I28" s="234"/>
      <c r="J28" s="352" t="s">
        <v>101</v>
      </c>
      <c r="K28" s="353"/>
      <c r="L28" s="1"/>
    </row>
    <row r="29" spans="1:12" ht="78" customHeight="1" thickBot="1">
      <c r="A29" s="1"/>
      <c r="B29" s="20" t="s">
        <v>308</v>
      </c>
      <c r="C29" s="354" t="s">
        <v>309</v>
      </c>
      <c r="D29" s="355"/>
      <c r="E29" s="356"/>
      <c r="F29" s="78" t="s">
        <v>310</v>
      </c>
      <c r="G29" s="52" t="s">
        <v>311</v>
      </c>
      <c r="H29" s="52" t="s">
        <v>313</v>
      </c>
      <c r="I29" s="20" t="s">
        <v>312</v>
      </c>
      <c r="J29" s="79" t="s">
        <v>314</v>
      </c>
      <c r="K29" s="20" t="s">
        <v>315</v>
      </c>
      <c r="L29" s="1"/>
    </row>
    <row r="30" spans="1:12" ht="15.75" customHeight="1">
      <c r="A30" s="1"/>
      <c r="B30" s="53" t="s">
        <v>112</v>
      </c>
      <c r="C30" s="357"/>
      <c r="D30" s="358"/>
      <c r="E30" s="359"/>
      <c r="F30" s="138">
        <v>0</v>
      </c>
      <c r="G30" s="139">
        <v>0</v>
      </c>
      <c r="H30" s="140">
        <v>0</v>
      </c>
      <c r="I30" s="83">
        <f t="shared" ref="I30:I46" si="0">ROUND(G30*H30,2)</f>
        <v>0</v>
      </c>
      <c r="J30" s="144">
        <v>0</v>
      </c>
      <c r="K30" s="58">
        <f t="shared" ref="K30:K46" si="1">ROUND(MIN(G30,J30)*H30,2)</f>
        <v>0</v>
      </c>
      <c r="L30" s="18"/>
    </row>
    <row r="31" spans="1:12" ht="15.75" customHeight="1">
      <c r="A31" s="1"/>
      <c r="B31" s="53" t="s">
        <v>121</v>
      </c>
      <c r="C31" s="345"/>
      <c r="D31" s="346"/>
      <c r="E31" s="347"/>
      <c r="F31" s="141">
        <v>0</v>
      </c>
      <c r="G31" s="142">
        <v>0</v>
      </c>
      <c r="H31" s="143">
        <v>0</v>
      </c>
      <c r="I31" s="88">
        <f t="shared" si="0"/>
        <v>0</v>
      </c>
      <c r="J31" s="145">
        <v>0</v>
      </c>
      <c r="K31" s="63">
        <f t="shared" si="1"/>
        <v>0</v>
      </c>
      <c r="L31" s="18"/>
    </row>
    <row r="32" spans="1:12" ht="15.75" customHeight="1">
      <c r="A32" s="1"/>
      <c r="B32" s="53" t="s">
        <v>127</v>
      </c>
      <c r="C32" s="345"/>
      <c r="D32" s="346"/>
      <c r="E32" s="347"/>
      <c r="F32" s="141">
        <v>0</v>
      </c>
      <c r="G32" s="142">
        <v>0</v>
      </c>
      <c r="H32" s="143">
        <v>0</v>
      </c>
      <c r="I32" s="88">
        <f t="shared" si="0"/>
        <v>0</v>
      </c>
      <c r="J32" s="145">
        <v>0</v>
      </c>
      <c r="K32" s="63">
        <f t="shared" si="1"/>
        <v>0</v>
      </c>
      <c r="L32" s="18"/>
    </row>
    <row r="33" spans="1:12" ht="15.75" customHeight="1">
      <c r="A33" s="1"/>
      <c r="B33" s="53" t="s">
        <v>130</v>
      </c>
      <c r="C33" s="345"/>
      <c r="D33" s="346"/>
      <c r="E33" s="347"/>
      <c r="F33" s="141">
        <v>0</v>
      </c>
      <c r="G33" s="142">
        <v>0</v>
      </c>
      <c r="H33" s="143">
        <v>0</v>
      </c>
      <c r="I33" s="88">
        <f t="shared" si="0"/>
        <v>0</v>
      </c>
      <c r="J33" s="145">
        <v>0</v>
      </c>
      <c r="K33" s="63">
        <f t="shared" si="1"/>
        <v>0</v>
      </c>
      <c r="L33" s="18"/>
    </row>
    <row r="34" spans="1:12" ht="15.75" customHeight="1">
      <c r="A34" s="1"/>
      <c r="B34" s="53" t="s">
        <v>134</v>
      </c>
      <c r="C34" s="345"/>
      <c r="D34" s="346"/>
      <c r="E34" s="347"/>
      <c r="F34" s="141">
        <v>0</v>
      </c>
      <c r="G34" s="142">
        <v>0</v>
      </c>
      <c r="H34" s="143">
        <v>0</v>
      </c>
      <c r="I34" s="88">
        <f t="shared" si="0"/>
        <v>0</v>
      </c>
      <c r="J34" s="145">
        <v>0</v>
      </c>
      <c r="K34" s="63">
        <f t="shared" si="1"/>
        <v>0</v>
      </c>
      <c r="L34" s="18"/>
    </row>
    <row r="35" spans="1:12" ht="15.75" customHeight="1">
      <c r="A35" s="1"/>
      <c r="B35" s="53" t="s">
        <v>136</v>
      </c>
      <c r="C35" s="345"/>
      <c r="D35" s="346"/>
      <c r="E35" s="347"/>
      <c r="F35" s="141">
        <v>0</v>
      </c>
      <c r="G35" s="142">
        <v>0</v>
      </c>
      <c r="H35" s="143">
        <v>0</v>
      </c>
      <c r="I35" s="88">
        <f t="shared" si="0"/>
        <v>0</v>
      </c>
      <c r="J35" s="145">
        <v>0</v>
      </c>
      <c r="K35" s="63">
        <f t="shared" si="1"/>
        <v>0</v>
      </c>
      <c r="L35" s="18"/>
    </row>
    <row r="36" spans="1:12" ht="15.75" customHeight="1">
      <c r="A36" s="1"/>
      <c r="B36" s="53" t="s">
        <v>138</v>
      </c>
      <c r="C36" s="345"/>
      <c r="D36" s="346"/>
      <c r="E36" s="347"/>
      <c r="F36" s="141">
        <v>0</v>
      </c>
      <c r="G36" s="142">
        <v>0</v>
      </c>
      <c r="H36" s="143">
        <v>0</v>
      </c>
      <c r="I36" s="88">
        <f t="shared" si="0"/>
        <v>0</v>
      </c>
      <c r="J36" s="145">
        <v>0</v>
      </c>
      <c r="K36" s="63">
        <f t="shared" si="1"/>
        <v>0</v>
      </c>
      <c r="L36" s="18"/>
    </row>
    <row r="37" spans="1:12" ht="15.75" customHeight="1">
      <c r="A37" s="1"/>
      <c r="B37" s="53" t="s">
        <v>141</v>
      </c>
      <c r="C37" s="345"/>
      <c r="D37" s="346"/>
      <c r="E37" s="347"/>
      <c r="F37" s="141">
        <v>0</v>
      </c>
      <c r="G37" s="142">
        <v>0</v>
      </c>
      <c r="H37" s="143">
        <v>0</v>
      </c>
      <c r="I37" s="88">
        <f t="shared" si="0"/>
        <v>0</v>
      </c>
      <c r="J37" s="145">
        <v>0</v>
      </c>
      <c r="K37" s="63">
        <f t="shared" si="1"/>
        <v>0</v>
      </c>
      <c r="L37" s="18"/>
    </row>
    <row r="38" spans="1:12" ht="15.75" customHeight="1">
      <c r="A38" s="1"/>
      <c r="B38" s="53" t="s">
        <v>143</v>
      </c>
      <c r="C38" s="345"/>
      <c r="D38" s="346"/>
      <c r="E38" s="347"/>
      <c r="F38" s="141">
        <v>0</v>
      </c>
      <c r="G38" s="142">
        <v>0</v>
      </c>
      <c r="H38" s="143">
        <v>0</v>
      </c>
      <c r="I38" s="88">
        <f t="shared" si="0"/>
        <v>0</v>
      </c>
      <c r="J38" s="145">
        <v>0</v>
      </c>
      <c r="K38" s="63">
        <f t="shared" si="1"/>
        <v>0</v>
      </c>
      <c r="L38" s="18"/>
    </row>
    <row r="39" spans="1:12" ht="15.75" customHeight="1">
      <c r="A39" s="1"/>
      <c r="B39" s="53" t="s">
        <v>144</v>
      </c>
      <c r="C39" s="345"/>
      <c r="D39" s="346"/>
      <c r="E39" s="347"/>
      <c r="F39" s="141">
        <v>0</v>
      </c>
      <c r="G39" s="142">
        <v>0</v>
      </c>
      <c r="H39" s="143">
        <v>0</v>
      </c>
      <c r="I39" s="88">
        <f t="shared" si="0"/>
        <v>0</v>
      </c>
      <c r="J39" s="145">
        <v>0</v>
      </c>
      <c r="K39" s="63">
        <f t="shared" si="1"/>
        <v>0</v>
      </c>
      <c r="L39" s="18"/>
    </row>
    <row r="40" spans="1:12" s="154" customFormat="1" ht="15.75" customHeight="1">
      <c r="A40" s="153"/>
      <c r="B40" s="53" t="s">
        <v>285</v>
      </c>
      <c r="C40" s="345"/>
      <c r="D40" s="346"/>
      <c r="E40" s="347"/>
      <c r="F40" s="141">
        <v>0</v>
      </c>
      <c r="G40" s="142">
        <v>0</v>
      </c>
      <c r="H40" s="143">
        <v>0</v>
      </c>
      <c r="I40" s="88">
        <f t="shared" ref="I40" si="2">ROUND(G40*H40,2)</f>
        <v>0</v>
      </c>
      <c r="J40" s="145">
        <v>0</v>
      </c>
      <c r="K40" s="63">
        <f t="shared" ref="K40" si="3">ROUND(MIN(G40,J40)*H40,2)</f>
        <v>0</v>
      </c>
      <c r="L40" s="162"/>
    </row>
    <row r="41" spans="1:12" s="155" customFormat="1" ht="15.75" customHeight="1">
      <c r="A41" s="156"/>
      <c r="B41" s="53" t="s">
        <v>288</v>
      </c>
      <c r="C41" s="164"/>
      <c r="D41" s="165"/>
      <c r="E41" s="166"/>
      <c r="F41" s="141">
        <v>0</v>
      </c>
      <c r="G41" s="142">
        <v>0</v>
      </c>
      <c r="H41" s="143">
        <v>0</v>
      </c>
      <c r="I41" s="88">
        <f t="shared" ref="I41" si="4">ROUND(G41*H41,2)</f>
        <v>0</v>
      </c>
      <c r="J41" s="145">
        <v>0</v>
      </c>
      <c r="K41" s="63">
        <f t="shared" ref="K41" si="5">ROUND(MIN(G41,J41)*H41,2)</f>
        <v>0</v>
      </c>
      <c r="L41" s="162"/>
    </row>
    <row r="42" spans="1:12" ht="15.75" customHeight="1">
      <c r="A42" s="1"/>
      <c r="B42" s="53" t="s">
        <v>147</v>
      </c>
      <c r="C42" s="345"/>
      <c r="D42" s="346"/>
      <c r="E42" s="347"/>
      <c r="F42" s="141">
        <v>0</v>
      </c>
      <c r="G42" s="142">
        <v>0</v>
      </c>
      <c r="H42" s="143">
        <v>0</v>
      </c>
      <c r="I42" s="88">
        <f t="shared" si="0"/>
        <v>0</v>
      </c>
      <c r="J42" s="145">
        <v>0</v>
      </c>
      <c r="K42" s="63">
        <f t="shared" si="1"/>
        <v>0</v>
      </c>
      <c r="L42" s="18"/>
    </row>
    <row r="43" spans="1:12" ht="15.75" customHeight="1">
      <c r="A43" s="1"/>
      <c r="B43" s="53" t="s">
        <v>150</v>
      </c>
      <c r="C43" s="345"/>
      <c r="D43" s="346"/>
      <c r="E43" s="347"/>
      <c r="F43" s="141">
        <v>0</v>
      </c>
      <c r="G43" s="142">
        <v>0</v>
      </c>
      <c r="H43" s="143">
        <v>0</v>
      </c>
      <c r="I43" s="88">
        <f t="shared" si="0"/>
        <v>0</v>
      </c>
      <c r="J43" s="145">
        <v>0</v>
      </c>
      <c r="K43" s="63">
        <f t="shared" si="1"/>
        <v>0</v>
      </c>
      <c r="L43" s="18"/>
    </row>
    <row r="44" spans="1:12" ht="15.75" customHeight="1">
      <c r="A44" s="1"/>
      <c r="B44" s="53" t="s">
        <v>151</v>
      </c>
      <c r="C44" s="345"/>
      <c r="D44" s="346"/>
      <c r="E44" s="347"/>
      <c r="F44" s="141">
        <v>0</v>
      </c>
      <c r="G44" s="142">
        <v>0</v>
      </c>
      <c r="H44" s="143">
        <v>0</v>
      </c>
      <c r="I44" s="88">
        <f t="shared" si="0"/>
        <v>0</v>
      </c>
      <c r="J44" s="145">
        <v>0</v>
      </c>
      <c r="K44" s="63">
        <f t="shared" si="1"/>
        <v>0</v>
      </c>
      <c r="L44" s="18"/>
    </row>
    <row r="45" spans="1:12" s="155" customFormat="1" ht="15.75" customHeight="1">
      <c r="A45" s="156"/>
      <c r="B45" s="163" t="s">
        <v>152</v>
      </c>
      <c r="C45" s="345"/>
      <c r="D45" s="346"/>
      <c r="E45" s="347"/>
      <c r="F45" s="141">
        <v>0</v>
      </c>
      <c r="G45" s="142">
        <v>0</v>
      </c>
      <c r="H45" s="143">
        <v>0</v>
      </c>
      <c r="I45" s="88">
        <f t="shared" ref="I45" si="6">ROUND(G45*H45,2)</f>
        <v>0</v>
      </c>
      <c r="J45" s="145">
        <v>0</v>
      </c>
      <c r="K45" s="63">
        <f t="shared" ref="K45" si="7">ROUND(MIN(G45,J45)*H45,2)</f>
        <v>0</v>
      </c>
      <c r="L45" s="162"/>
    </row>
    <row r="46" spans="1:12" ht="31.5" customHeight="1" thickBot="1">
      <c r="A46" s="1"/>
      <c r="B46" s="64" t="s">
        <v>261</v>
      </c>
      <c r="C46" s="361"/>
      <c r="D46" s="362"/>
      <c r="E46" s="363"/>
      <c r="F46" s="167">
        <v>0</v>
      </c>
      <c r="G46" s="168">
        <v>0</v>
      </c>
      <c r="H46" s="169">
        <v>0</v>
      </c>
      <c r="I46" s="170">
        <f t="shared" si="0"/>
        <v>0</v>
      </c>
      <c r="J46" s="171">
        <v>0</v>
      </c>
      <c r="K46" s="172">
        <f t="shared" si="1"/>
        <v>0</v>
      </c>
      <c r="L46" s="18"/>
    </row>
    <row r="47" spans="1:12" ht="15.75" customHeight="1" thickBot="1">
      <c r="A47" s="1"/>
      <c r="B47" s="67" t="s">
        <v>155</v>
      </c>
      <c r="C47" s="68" t="s">
        <v>156</v>
      </c>
      <c r="D47" s="68" t="s">
        <v>156</v>
      </c>
      <c r="E47" s="93" t="s">
        <v>156</v>
      </c>
      <c r="F47" s="94">
        <f>SUM(F30:F46)</f>
        <v>0</v>
      </c>
      <c r="G47" s="95" t="str">
        <f>"*  "&amp;TEXT(SUM(G30:G46),"$#,###,###.00")</f>
        <v>*  $.00</v>
      </c>
      <c r="H47" s="186" t="s">
        <v>156</v>
      </c>
      <c r="I47" s="97">
        <f t="shared" ref="I47:K47" si="8">SUM(I30:I46)</f>
        <v>0</v>
      </c>
      <c r="J47" s="97">
        <f t="shared" si="8"/>
        <v>0</v>
      </c>
      <c r="K47" s="70">
        <f t="shared" si="8"/>
        <v>0</v>
      </c>
      <c r="L47" s="1"/>
    </row>
    <row r="48" spans="1:12" ht="15.75" customHeight="1" thickBot="1">
      <c r="A48" s="1"/>
      <c r="B48" s="275" t="s">
        <v>163</v>
      </c>
      <c r="C48" s="226"/>
      <c r="D48" s="226"/>
      <c r="E48" s="226"/>
      <c r="F48" s="226"/>
      <c r="G48" s="226"/>
      <c r="H48" s="226"/>
      <c r="I48" s="226"/>
      <c r="J48" s="226"/>
      <c r="K48" s="227"/>
      <c r="L48" s="18"/>
    </row>
    <row r="49" spans="1:12" ht="15.75" customHeight="1">
      <c r="A49" s="1"/>
      <c r="B49" s="1"/>
      <c r="C49" s="1"/>
      <c r="D49" s="1"/>
      <c r="E49" s="1"/>
      <c r="F49" s="1"/>
      <c r="G49" s="1"/>
      <c r="H49" s="1"/>
      <c r="I49" s="1"/>
      <c r="J49" s="1"/>
      <c r="K49" s="1"/>
      <c r="L49" s="1"/>
    </row>
    <row r="50" spans="1:12" ht="60" customHeight="1">
      <c r="A50" s="1"/>
      <c r="B50" s="344" t="s">
        <v>296</v>
      </c>
      <c r="C50" s="203"/>
      <c r="D50" s="203"/>
      <c r="E50" s="203"/>
      <c r="F50" s="203"/>
      <c r="G50" s="203"/>
      <c r="H50" s="203"/>
      <c r="I50" s="203"/>
      <c r="J50" s="203"/>
      <c r="K50" s="203"/>
      <c r="L50" s="1"/>
    </row>
    <row r="51" spans="1:12" s="155" customFormat="1" ht="15.75" customHeight="1">
      <c r="A51" s="156"/>
      <c r="B51" s="160"/>
      <c r="L51" s="156"/>
    </row>
    <row r="52" spans="1:12" s="155" customFormat="1" ht="15.75" customHeight="1">
      <c r="A52" s="156"/>
      <c r="B52" s="344" t="s">
        <v>295</v>
      </c>
      <c r="C52" s="344"/>
      <c r="D52" s="344"/>
      <c r="E52" s="344"/>
      <c r="F52" s="344"/>
      <c r="G52" s="344"/>
      <c r="H52" s="344"/>
      <c r="I52" s="344"/>
      <c r="J52" s="344"/>
      <c r="K52" s="344"/>
      <c r="L52" s="344"/>
    </row>
    <row r="53" spans="1:12" ht="15.75" customHeight="1">
      <c r="A53" s="1"/>
      <c r="B53" s="1"/>
      <c r="C53" s="1"/>
      <c r="D53" s="1"/>
      <c r="E53" s="1"/>
      <c r="F53" s="1"/>
      <c r="G53" s="1"/>
      <c r="H53" s="1"/>
      <c r="I53" s="1"/>
      <c r="J53" s="1"/>
      <c r="K53" s="1"/>
      <c r="L53" s="1"/>
    </row>
    <row r="54" spans="1:12" ht="7.5" hidden="1" customHeight="1">
      <c r="A54" s="4"/>
      <c r="B54" s="4"/>
      <c r="C54" s="4"/>
      <c r="D54" s="4"/>
      <c r="E54" s="4"/>
      <c r="F54" s="4"/>
      <c r="G54" s="4"/>
      <c r="H54" s="4"/>
      <c r="I54" s="4"/>
      <c r="J54" s="4"/>
      <c r="K54" s="4"/>
      <c r="L54" s="4"/>
    </row>
    <row r="55" spans="1:12" ht="15.75" hidden="1" customHeight="1">
      <c r="A55" s="1" t="s">
        <v>164</v>
      </c>
      <c r="B55" s="1"/>
      <c r="C55" s="1"/>
      <c r="D55" s="1"/>
      <c r="E55" s="1"/>
      <c r="F55" s="1"/>
      <c r="G55" s="1"/>
      <c r="H55" s="1"/>
      <c r="I55" s="1"/>
      <c r="J55" s="1"/>
      <c r="K55" s="1"/>
      <c r="L55" s="73" t="s">
        <v>165</v>
      </c>
    </row>
    <row r="56" spans="1:12" ht="15.75" hidden="1" customHeight="1">
      <c r="A56" s="74" t="s">
        <v>166</v>
      </c>
      <c r="B56" s="1"/>
      <c r="C56" s="1"/>
      <c r="D56" s="1"/>
      <c r="E56" s="1"/>
      <c r="F56" s="1"/>
      <c r="G56" s="1"/>
      <c r="H56" s="1"/>
      <c r="I56" s="1"/>
      <c r="J56" s="1"/>
      <c r="K56" s="1"/>
      <c r="L56" s="1"/>
    </row>
    <row r="57" spans="1:12" ht="15.75" hidden="1" customHeight="1">
      <c r="A57" s="1"/>
      <c r="B57" s="1"/>
      <c r="C57" s="1"/>
      <c r="D57" s="1"/>
      <c r="E57" s="1"/>
      <c r="F57" s="1"/>
      <c r="G57" s="1"/>
      <c r="H57" s="1"/>
      <c r="I57" s="1"/>
      <c r="J57" s="1"/>
      <c r="K57" s="1"/>
      <c r="L57" s="1"/>
    </row>
    <row r="58" spans="1:12" ht="15.75" customHeight="1">
      <c r="A58" s="365" t="str">
        <f>Version</f>
        <v>Version 01.19.04</v>
      </c>
      <c r="B58" s="365"/>
      <c r="C58" s="1"/>
      <c r="D58" s="1"/>
      <c r="E58" s="1"/>
      <c r="F58" s="1"/>
      <c r="G58" s="1"/>
      <c r="H58" s="1"/>
      <c r="I58" s="1"/>
      <c r="J58" s="1"/>
      <c r="K58" s="1"/>
      <c r="L58" s="1"/>
    </row>
    <row r="59" spans="1:12" ht="15.75" customHeight="1" thickBot="1"/>
    <row r="60" spans="1:12" ht="5.0999999999999996" customHeight="1" thickTop="1">
      <c r="A60" s="180"/>
      <c r="B60" s="180"/>
      <c r="C60" s="180"/>
      <c r="D60" s="180"/>
      <c r="E60" s="180"/>
      <c r="F60" s="180"/>
      <c r="G60" s="180"/>
      <c r="H60" s="180"/>
      <c r="I60" s="180"/>
      <c r="J60" s="180"/>
      <c r="K60" s="180"/>
      <c r="L60" s="180"/>
    </row>
    <row r="61" spans="1:12" ht="15.75" customHeight="1">
      <c r="A61" s="173" t="s">
        <v>164</v>
      </c>
      <c r="L61" s="175" t="s">
        <v>165</v>
      </c>
    </row>
    <row r="62" spans="1:12" ht="15.75" customHeight="1">
      <c r="A62" s="174" t="s">
        <v>166</v>
      </c>
    </row>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sheetData>
  <sheetProtection algorithmName="SHA-512" hashValue="PFTHSO1jPO1XUWWBGB6nUBC+J9RwQXN30vzg/PERtwUU1hOIqPOYAGwG0e5p8rjcpiX6mnseys9tgwqR2lkOXQ==" saltValue="4JFR6jVcZIyoBfoB4enpUQ==" spinCount="100000" sheet="1" selectLockedCells="1"/>
  <mergeCells count="35">
    <mergeCell ref="C44:E44"/>
    <mergeCell ref="C45:E45"/>
    <mergeCell ref="C46:E46"/>
    <mergeCell ref="B52:L52"/>
    <mergeCell ref="C38:E38"/>
    <mergeCell ref="C39:E39"/>
    <mergeCell ref="C40:E40"/>
    <mergeCell ref="C42:E42"/>
    <mergeCell ref="C43:E43"/>
    <mergeCell ref="C33:E33"/>
    <mergeCell ref="C34:E34"/>
    <mergeCell ref="C35:E35"/>
    <mergeCell ref="C36:E36"/>
    <mergeCell ref="C37:E37"/>
    <mergeCell ref="C29:E29"/>
    <mergeCell ref="C30:E30"/>
    <mergeCell ref="C31:E31"/>
    <mergeCell ref="C32:E32"/>
    <mergeCell ref="B26:D27"/>
    <mergeCell ref="A58:B58"/>
    <mergeCell ref="B7:K7"/>
    <mergeCell ref="A9:L9"/>
    <mergeCell ref="A4:L4"/>
    <mergeCell ref="B10:I10"/>
    <mergeCell ref="B20:I20"/>
    <mergeCell ref="B19:I19"/>
    <mergeCell ref="B15:I15"/>
    <mergeCell ref="B12:I12"/>
    <mergeCell ref="B23:K23"/>
    <mergeCell ref="B16:I16"/>
    <mergeCell ref="B50:K50"/>
    <mergeCell ref="B48:K48"/>
    <mergeCell ref="F27:I28"/>
    <mergeCell ref="J27:K27"/>
    <mergeCell ref="J28:K28"/>
  </mergeCells>
  <conditionalFormatting sqref="B21 B13:B15 B17:B18">
    <cfRule type="cellIs" dxfId="50" priority="22" operator="equal">
      <formula>"Required"</formula>
    </cfRule>
  </conditionalFormatting>
  <conditionalFormatting sqref="B17">
    <cfRule type="expression" dxfId="49" priority="23">
      <formula>LEN(B16)&gt;1200</formula>
    </cfRule>
  </conditionalFormatting>
  <conditionalFormatting sqref="B23:B25">
    <cfRule type="cellIs" dxfId="48" priority="24" operator="equal">
      <formula>"Required"</formula>
    </cfRule>
  </conditionalFormatting>
  <conditionalFormatting sqref="B21">
    <cfRule type="expression" dxfId="47" priority="25">
      <formula>LEN(B20)&gt;1200</formula>
    </cfRule>
  </conditionalFormatting>
  <conditionalFormatting sqref="B21">
    <cfRule type="expression" dxfId="46" priority="26">
      <formula>LEN(B20)&gt;1200</formula>
    </cfRule>
  </conditionalFormatting>
  <conditionalFormatting sqref="B17">
    <cfRule type="expression" dxfId="45" priority="27">
      <formula>LEN(B16)&gt;1200</formula>
    </cfRule>
  </conditionalFormatting>
  <conditionalFormatting sqref="B17">
    <cfRule type="expression" dxfId="44" priority="28">
      <formula>LEN(B16)&gt;1200</formula>
    </cfRule>
  </conditionalFormatting>
  <conditionalFormatting sqref="G30:G31">
    <cfRule type="cellIs" dxfId="43" priority="29" operator="greaterThan">
      <formula>F30</formula>
    </cfRule>
  </conditionalFormatting>
  <conditionalFormatting sqref="I30:I39 I42:I44 I46">
    <cfRule type="cellIs" dxfId="42" priority="30" operator="greaterThan">
      <formula>G30*0.15</formula>
    </cfRule>
  </conditionalFormatting>
  <conditionalFormatting sqref="K30:K39 K42:K44 K46">
    <cfRule type="cellIs" dxfId="41" priority="31" operator="greaterThan">
      <formula>J30*0.15</formula>
    </cfRule>
  </conditionalFormatting>
  <conditionalFormatting sqref="G30:G39 G42:G44 G46">
    <cfRule type="expression" dxfId="40" priority="33">
      <formula>AND(F30&gt;0,G30=0)</formula>
    </cfRule>
  </conditionalFormatting>
  <conditionalFormatting sqref="H30:H39 H42:H44 H46">
    <cfRule type="expression" dxfId="39" priority="34">
      <formula>AND(G30&gt;0,H30=0)</formula>
    </cfRule>
  </conditionalFormatting>
  <conditionalFormatting sqref="G32:G39 G42:G44 G46">
    <cfRule type="cellIs" dxfId="38" priority="35" operator="greaterThan">
      <formula>F32</formula>
    </cfRule>
  </conditionalFormatting>
  <conditionalFormatting sqref="F30:G39 F42:G44 F46:G46">
    <cfRule type="expression" dxfId="37" priority="36">
      <formula>AND(G30&gt;0,F30=0)</formula>
    </cfRule>
  </conditionalFormatting>
  <conditionalFormatting sqref="I40">
    <cfRule type="cellIs" dxfId="36" priority="16" operator="greaterThan">
      <formula>G40*0.15</formula>
    </cfRule>
  </conditionalFormatting>
  <conditionalFormatting sqref="K40">
    <cfRule type="cellIs" dxfId="35" priority="17" operator="greaterThan">
      <formula>J40*0.15</formula>
    </cfRule>
  </conditionalFormatting>
  <conditionalFormatting sqref="G40">
    <cfRule type="expression" dxfId="34" priority="18">
      <formula>AND(F40&gt;0,G40=0)</formula>
    </cfRule>
  </conditionalFormatting>
  <conditionalFormatting sqref="H40">
    <cfRule type="expression" dxfId="33" priority="19">
      <formula>AND(G40&gt;0,H40=0)</formula>
    </cfRule>
  </conditionalFormatting>
  <conditionalFormatting sqref="G40">
    <cfRule type="cellIs" dxfId="32" priority="20" operator="greaterThan">
      <formula>F40</formula>
    </cfRule>
  </conditionalFormatting>
  <conditionalFormatting sqref="F40:G40">
    <cfRule type="expression" dxfId="31" priority="21">
      <formula>AND(G40&gt;0,F40=0)</formula>
    </cfRule>
  </conditionalFormatting>
  <conditionalFormatting sqref="B19">
    <cfRule type="cellIs" dxfId="30" priority="14" operator="equal">
      <formula>"Required"</formula>
    </cfRule>
  </conditionalFormatting>
  <conditionalFormatting sqref="I45">
    <cfRule type="cellIs" dxfId="29" priority="8" operator="greaterThan">
      <formula>G45*0.15</formula>
    </cfRule>
  </conditionalFormatting>
  <conditionalFormatting sqref="K45">
    <cfRule type="cellIs" dxfId="28" priority="9" operator="greaterThan">
      <formula>J45*0.15</formula>
    </cfRule>
  </conditionalFormatting>
  <conditionalFormatting sqref="G45">
    <cfRule type="expression" dxfId="27" priority="10">
      <formula>AND(F45&gt;0,G45=0)</formula>
    </cfRule>
  </conditionalFormatting>
  <conditionalFormatting sqref="H45">
    <cfRule type="expression" dxfId="26" priority="11">
      <formula>AND(G45&gt;0,H45=0)</formula>
    </cfRule>
  </conditionalFormatting>
  <conditionalFormatting sqref="G45">
    <cfRule type="cellIs" dxfId="25" priority="12" operator="greaterThan">
      <formula>F45</formula>
    </cfRule>
  </conditionalFormatting>
  <conditionalFormatting sqref="F45:G45">
    <cfRule type="expression" dxfId="24" priority="13">
      <formula>AND(G45&gt;0,F45=0)</formula>
    </cfRule>
  </conditionalFormatting>
  <conditionalFormatting sqref="I41">
    <cfRule type="cellIs" dxfId="23" priority="2" operator="greaterThan">
      <formula>G41*0.15</formula>
    </cfRule>
  </conditionalFormatting>
  <conditionalFormatting sqref="K41">
    <cfRule type="cellIs" dxfId="22" priority="3" operator="greaterThan">
      <formula>J41*0.15</formula>
    </cfRule>
  </conditionalFormatting>
  <conditionalFormatting sqref="G41">
    <cfRule type="expression" dxfId="21" priority="4">
      <formula>AND(F41&gt;0,G41=0)</formula>
    </cfRule>
  </conditionalFormatting>
  <conditionalFormatting sqref="H41">
    <cfRule type="expression" dxfId="20" priority="5">
      <formula>AND(G41&gt;0,H41=0)</formula>
    </cfRule>
  </conditionalFormatting>
  <conditionalFormatting sqref="G41">
    <cfRule type="cellIs" dxfId="19" priority="6" operator="greaterThan">
      <formula>F41</formula>
    </cfRule>
  </conditionalFormatting>
  <conditionalFormatting sqref="F41:G41">
    <cfRule type="expression" dxfId="18" priority="7">
      <formula>AND(G41&gt;0,F41=0)</formula>
    </cfRule>
  </conditionalFormatting>
  <conditionalFormatting sqref="B26">
    <cfRule type="cellIs" dxfId="17" priority="1" operator="equal">
      <formula>"Required"</formula>
    </cfRule>
  </conditionalFormatting>
  <dataValidations count="4">
    <dataValidation type="decimal" operator="lessThanOrEqual" allowBlank="1" showInputMessage="1" showErrorMessage="1" prompt="Proportional Allocation $ Cost cannot be greater than Est. $ Cost." sqref="G30:G46" xr:uid="{00000000-0002-0000-0600-000000000000}">
      <formula1>F30</formula1>
    </dataValidation>
    <dataValidation type="list" allowBlank="1" showErrorMessage="1" sqref="B13" xr:uid="{00000000-0002-0000-0600-000001000000}">
      <formula1>"Required,Yes,No"</formula1>
    </dataValidation>
    <dataValidation type="decimal" operator="lessThanOrEqual" allowBlank="1" showInputMessage="1" showErrorMessage="1" errorTitle="Wrong Value" error="Must be between 0 and 15%." prompt="Must be less than or equal to 15%." sqref="H30:H46" xr:uid="{00000000-0002-0000-0600-000002000000}">
      <formula1>0.15</formula1>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I16 B20:I20" xr:uid="{00000000-0002-0000-0600-000003000000}">
      <formula1>1200</formula1>
    </dataValidation>
  </dataValidations>
  <hyperlinks>
    <hyperlink ref="A56" r:id="rId1" xr:uid="{00000000-0004-0000-0600-000000000000}"/>
    <hyperlink ref="A62" r:id="rId2" xr:uid="{00000000-0004-0000-0600-000001000000}"/>
  </hyperlinks>
  <pageMargins left="0.7" right="0.7" top="0.75" bottom="0.75" header="0.3" footer="0.3"/>
  <pageSetup scale="55" fitToHeight="0" orientation="landscape" r:id="rId3"/>
  <headerFooter>
    <oddFooter>Page &amp;P of &amp;N</oddFooter>
  </headerFooter>
  <rowBreaks count="1" manualBreakCount="1">
    <brk id="21" max="16383" man="1"/>
  </rowBreaks>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21</v>
      </c>
    </row>
    <row r="4" spans="1:12" ht="3" customHeight="1">
      <c r="A4" s="222"/>
      <c r="B4" s="223"/>
      <c r="C4" s="223"/>
      <c r="D4" s="223"/>
      <c r="E4" s="223"/>
      <c r="F4" s="223"/>
      <c r="G4" s="223"/>
      <c r="H4" s="223"/>
      <c r="I4" s="223"/>
      <c r="J4" s="223"/>
      <c r="K4" s="223"/>
      <c r="L4" s="223"/>
    </row>
    <row r="5" spans="1:12">
      <c r="A5" s="5" t="s">
        <v>211</v>
      </c>
      <c r="B5" s="1"/>
      <c r="C5" s="1"/>
      <c r="D5" s="1"/>
      <c r="E5" s="1"/>
      <c r="F5" s="1"/>
      <c r="G5" s="1"/>
      <c r="H5" s="1"/>
      <c r="I5" s="1"/>
      <c r="J5" s="1"/>
      <c r="K5" s="1"/>
      <c r="L5" s="6" t="s">
        <v>23</v>
      </c>
    </row>
    <row r="6" spans="1:12">
      <c r="A6" s="5" t="s">
        <v>213</v>
      </c>
      <c r="B6" s="1"/>
      <c r="C6" s="1"/>
      <c r="D6" s="1"/>
      <c r="E6" s="1"/>
      <c r="F6" s="1"/>
      <c r="G6" s="1"/>
      <c r="H6" s="1"/>
      <c r="I6" s="1"/>
      <c r="J6" s="1"/>
      <c r="K6" s="1"/>
      <c r="L6" s="6" t="s">
        <v>25</v>
      </c>
    </row>
    <row r="7" spans="1:12" ht="18.75">
      <c r="A7" s="1"/>
      <c r="B7" s="302" t="s">
        <v>210</v>
      </c>
      <c r="C7" s="203"/>
      <c r="D7" s="203"/>
      <c r="E7" s="203"/>
      <c r="F7" s="203"/>
      <c r="G7" s="203"/>
      <c r="H7" s="203"/>
      <c r="I7" s="203"/>
      <c r="J7" s="203"/>
      <c r="K7" s="203"/>
      <c r="L7" s="1"/>
    </row>
    <row r="8" spans="1:12" ht="15.75">
      <c r="A8" s="9" t="str">
        <f>"Applicant Name:  "&amp;ApplicantName</f>
        <v>Applicant Name:  Green Township/Wapello County</v>
      </c>
      <c r="B8" s="1"/>
      <c r="C8" s="11"/>
      <c r="D8" s="11"/>
      <c r="E8" s="11"/>
      <c r="F8" s="11"/>
      <c r="G8" s="11"/>
      <c r="H8" s="11"/>
      <c r="I8" s="11"/>
      <c r="J8" s="11"/>
      <c r="K8" s="1"/>
      <c r="L8" s="12" t="str">
        <f>"Application #:  "&amp;ApplicationNbr</f>
        <v>Application #:  Created By OCIO</v>
      </c>
    </row>
    <row r="9" spans="1:12">
      <c r="A9" s="222"/>
      <c r="B9" s="223"/>
      <c r="C9" s="223"/>
      <c r="D9" s="223"/>
      <c r="E9" s="223"/>
      <c r="F9" s="223"/>
      <c r="G9" s="223"/>
      <c r="H9" s="223"/>
      <c r="I9" s="223"/>
      <c r="J9" s="223"/>
      <c r="K9" s="223"/>
      <c r="L9" s="223"/>
    </row>
    <row r="10" spans="1:12" ht="104.25" customHeight="1">
      <c r="A10" s="1"/>
      <c r="B10" s="381" t="s">
        <v>212</v>
      </c>
      <c r="C10" s="203"/>
      <c r="D10" s="203"/>
      <c r="E10" s="203"/>
      <c r="F10" s="203"/>
      <c r="G10" s="203"/>
      <c r="H10" s="203"/>
      <c r="I10" s="203"/>
      <c r="J10" s="75"/>
      <c r="K10" s="75"/>
      <c r="L10" s="1"/>
    </row>
    <row r="11" spans="1:12" ht="15.75">
      <c r="A11" s="1"/>
      <c r="B11" s="41"/>
      <c r="C11" s="11"/>
      <c r="D11" s="11"/>
      <c r="E11" s="11"/>
      <c r="F11" s="11"/>
      <c r="G11" s="11"/>
      <c r="H11" s="11"/>
      <c r="I11" s="11"/>
      <c r="J11" s="11"/>
      <c r="K11" s="44"/>
      <c r="L11" s="1"/>
    </row>
    <row r="12" spans="1:12" ht="35.25" customHeight="1">
      <c r="A12" s="1"/>
      <c r="B12" s="372" t="s">
        <v>214</v>
      </c>
      <c r="C12" s="203"/>
      <c r="D12" s="203"/>
      <c r="E12" s="203"/>
      <c r="F12" s="203"/>
      <c r="G12" s="203"/>
      <c r="H12" s="203"/>
      <c r="I12" s="203"/>
      <c r="J12" s="47"/>
      <c r="K12" s="47"/>
      <c r="L12" s="1"/>
    </row>
    <row r="13" spans="1:12" ht="15.75">
      <c r="A13" s="1"/>
      <c r="B13" s="76" t="s">
        <v>31</v>
      </c>
      <c r="C13" s="11"/>
      <c r="D13" s="11"/>
      <c r="E13" s="11"/>
      <c r="F13" s="11"/>
      <c r="G13" s="11"/>
      <c r="H13" s="11"/>
      <c r="I13" s="11"/>
      <c r="J13" s="11"/>
      <c r="K13" s="44"/>
      <c r="L13" s="1"/>
    </row>
    <row r="14" spans="1:12" ht="15.75">
      <c r="A14" s="1"/>
      <c r="B14" s="41"/>
      <c r="C14" s="11"/>
      <c r="D14" s="11"/>
      <c r="E14" s="11"/>
      <c r="F14" s="11"/>
      <c r="G14" s="11"/>
      <c r="H14" s="11"/>
      <c r="I14" s="11"/>
      <c r="J14" s="11"/>
      <c r="K14" s="44"/>
      <c r="L14" s="1"/>
    </row>
    <row r="15" spans="1:12" ht="34.5" customHeight="1">
      <c r="A15" s="1"/>
      <c r="B15" s="379" t="s">
        <v>215</v>
      </c>
      <c r="C15" s="380"/>
      <c r="D15" s="380"/>
      <c r="E15" s="380"/>
      <c r="F15" s="380"/>
      <c r="G15" s="380"/>
      <c r="H15" s="380"/>
      <c r="I15" s="380"/>
      <c r="J15" s="77"/>
      <c r="K15" s="77"/>
      <c r="L15" s="1"/>
    </row>
    <row r="16" spans="1:12" ht="124.5" customHeight="1">
      <c r="A16" s="1"/>
      <c r="B16" s="378" t="s">
        <v>216</v>
      </c>
      <c r="C16" s="206"/>
      <c r="D16" s="206"/>
      <c r="E16" s="206"/>
      <c r="F16" s="206"/>
      <c r="G16" s="206"/>
      <c r="H16" s="206"/>
      <c r="I16" s="281"/>
      <c r="J16" s="62"/>
      <c r="K16" s="62"/>
      <c r="L16" s="1"/>
    </row>
    <row r="17" spans="1:12" ht="15.75">
      <c r="A17" s="1"/>
      <c r="B17" s="51" t="str">
        <f>"(Maximum 1200 Characters  / Actual = "&amp;LEN(B16)&amp;")"</f>
        <v>(Maximum 1200 Characters  / Actual = 1270)</v>
      </c>
      <c r="C17" s="11"/>
      <c r="D17" s="11"/>
      <c r="E17" s="11"/>
      <c r="F17" s="11"/>
      <c r="G17" s="11"/>
      <c r="H17" s="11"/>
      <c r="I17" s="11"/>
      <c r="J17" s="11"/>
      <c r="K17" s="44"/>
      <c r="L17" s="1"/>
    </row>
    <row r="18" spans="1:12" ht="15.75">
      <c r="A18" s="1"/>
      <c r="B18" s="41"/>
      <c r="C18" s="11"/>
      <c r="D18" s="11"/>
      <c r="E18" s="11"/>
      <c r="F18" s="11"/>
      <c r="G18" s="11"/>
      <c r="H18" s="11"/>
      <c r="I18" s="11"/>
      <c r="J18" s="11"/>
      <c r="K18" s="44"/>
      <c r="L18" s="1"/>
    </row>
    <row r="19" spans="1:12" ht="34.5" customHeight="1">
      <c r="A19" s="1"/>
      <c r="B19" s="379" t="s">
        <v>217</v>
      </c>
      <c r="C19" s="380"/>
      <c r="D19" s="380"/>
      <c r="E19" s="380"/>
      <c r="F19" s="380"/>
      <c r="G19" s="380"/>
      <c r="H19" s="380"/>
      <c r="I19" s="380"/>
      <c r="J19" s="46"/>
      <c r="K19" s="46"/>
      <c r="L19" s="1"/>
    </row>
    <row r="20" spans="1:12" ht="124.5" customHeight="1">
      <c r="A20" s="1"/>
      <c r="B20" s="378" t="s">
        <v>218</v>
      </c>
      <c r="C20" s="206"/>
      <c r="D20" s="206"/>
      <c r="E20" s="206"/>
      <c r="F20" s="206"/>
      <c r="G20" s="206"/>
      <c r="H20" s="206"/>
      <c r="I20" s="281"/>
      <c r="J20" s="62"/>
      <c r="K20" s="62"/>
      <c r="L20" s="1"/>
    </row>
    <row r="21" spans="1:12" ht="15.75" customHeight="1">
      <c r="A21" s="1"/>
      <c r="B21" s="51" t="str">
        <f>"(Maximum 1200 Characters  / Actual = "&amp;LEN(B20)&amp;")"</f>
        <v>(Maximum 1200 Characters  / Actual = 1199)</v>
      </c>
      <c r="C21" s="11"/>
      <c r="D21" s="11"/>
      <c r="E21" s="11"/>
      <c r="F21" s="11"/>
      <c r="G21" s="11"/>
      <c r="H21" s="11"/>
      <c r="I21" s="11"/>
      <c r="J21" s="11"/>
      <c r="K21" s="44"/>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372" t="s">
        <v>219</v>
      </c>
      <c r="C24" s="203"/>
      <c r="D24" s="203"/>
      <c r="E24" s="203"/>
      <c r="F24" s="203"/>
      <c r="G24" s="203"/>
      <c r="H24" s="203"/>
      <c r="I24" s="203"/>
      <c r="J24" s="203"/>
      <c r="K24" s="203"/>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349" t="s">
        <v>91</v>
      </c>
      <c r="G26" s="200"/>
      <c r="H26" s="200"/>
      <c r="I26" s="201"/>
      <c r="J26" s="351" t="s">
        <v>203</v>
      </c>
      <c r="K26" s="238"/>
      <c r="L26" s="1"/>
    </row>
    <row r="27" spans="1:12" ht="15.75" customHeight="1">
      <c r="A27" s="1"/>
      <c r="B27" s="1"/>
      <c r="C27" s="1"/>
      <c r="D27" s="1"/>
      <c r="E27" s="1"/>
      <c r="F27" s="376"/>
      <c r="G27" s="233"/>
      <c r="H27" s="233"/>
      <c r="I27" s="234"/>
      <c r="J27" s="364" t="s">
        <v>101</v>
      </c>
      <c r="K27" s="353"/>
      <c r="L27" s="1"/>
    </row>
    <row r="28" spans="1:12" ht="15.75" customHeight="1">
      <c r="A28" s="1"/>
      <c r="B28" s="19" t="s">
        <v>102</v>
      </c>
      <c r="C28" s="21" t="s">
        <v>103</v>
      </c>
      <c r="D28" s="21" t="s">
        <v>104</v>
      </c>
      <c r="E28" s="21" t="s">
        <v>105</v>
      </c>
      <c r="F28" s="78" t="s">
        <v>221</v>
      </c>
      <c r="G28" s="52" t="s">
        <v>222</v>
      </c>
      <c r="H28" s="52" t="s">
        <v>107</v>
      </c>
      <c r="I28" s="20" t="s">
        <v>223</v>
      </c>
      <c r="J28" s="79" t="s">
        <v>224</v>
      </c>
      <c r="K28" s="20" t="s">
        <v>225</v>
      </c>
      <c r="L28" s="1"/>
    </row>
    <row r="29" spans="1:12" ht="15.75" customHeight="1">
      <c r="A29" s="1"/>
      <c r="B29" s="53" t="s">
        <v>112</v>
      </c>
      <c r="C29" s="54" t="s">
        <v>114</v>
      </c>
      <c r="D29" s="54" t="s">
        <v>115</v>
      </c>
      <c r="E29" s="55"/>
      <c r="F29" s="80">
        <v>0</v>
      </c>
      <c r="G29" s="81">
        <v>0</v>
      </c>
      <c r="H29" s="82">
        <v>0</v>
      </c>
      <c r="I29" s="83">
        <f t="shared" ref="I29:I42" si="0">ROUND(G29*H29,2)</f>
        <v>0</v>
      </c>
      <c r="J29" s="84">
        <v>0</v>
      </c>
      <c r="K29" s="58">
        <f t="shared" ref="K29:K42" si="1">ROUND(MIN(G29,J29)*H29,2)</f>
        <v>0</v>
      </c>
      <c r="L29" s="18"/>
    </row>
    <row r="30" spans="1:12" ht="15.75" customHeight="1">
      <c r="A30" s="1"/>
      <c r="B30" s="53" t="s">
        <v>121</v>
      </c>
      <c r="C30" s="54" t="s">
        <v>114</v>
      </c>
      <c r="D30" s="54" t="s">
        <v>115</v>
      </c>
      <c r="E30" s="55"/>
      <c r="F30" s="85">
        <v>0</v>
      </c>
      <c r="G30" s="86">
        <v>0</v>
      </c>
      <c r="H30" s="87">
        <v>0</v>
      </c>
      <c r="I30" s="88">
        <f t="shared" si="0"/>
        <v>0</v>
      </c>
      <c r="J30" s="89">
        <v>0</v>
      </c>
      <c r="K30" s="63">
        <f t="shared" si="1"/>
        <v>0</v>
      </c>
      <c r="L30" s="18"/>
    </row>
    <row r="31" spans="1:12" ht="15.75" customHeight="1">
      <c r="A31" s="1"/>
      <c r="B31" s="53" t="s">
        <v>127</v>
      </c>
      <c r="C31" s="54" t="s">
        <v>226</v>
      </c>
      <c r="D31" s="54" t="s">
        <v>128</v>
      </c>
      <c r="E31" s="55"/>
      <c r="F31" s="85">
        <v>0</v>
      </c>
      <c r="G31" s="86">
        <v>0</v>
      </c>
      <c r="H31" s="87">
        <v>0</v>
      </c>
      <c r="I31" s="88">
        <f t="shared" si="0"/>
        <v>0</v>
      </c>
      <c r="J31" s="89">
        <v>0</v>
      </c>
      <c r="K31" s="63">
        <f t="shared" si="1"/>
        <v>0</v>
      </c>
      <c r="L31" s="18"/>
    </row>
    <row r="32" spans="1:12" ht="15.75" customHeight="1">
      <c r="A32" s="1"/>
      <c r="B32" s="53" t="s">
        <v>130</v>
      </c>
      <c r="C32" s="54" t="s">
        <v>227</v>
      </c>
      <c r="D32" s="54" t="s">
        <v>132</v>
      </c>
      <c r="E32" s="55"/>
      <c r="F32" s="85">
        <v>0</v>
      </c>
      <c r="G32" s="86">
        <v>0</v>
      </c>
      <c r="H32" s="87">
        <v>0</v>
      </c>
      <c r="I32" s="88">
        <f t="shared" si="0"/>
        <v>0</v>
      </c>
      <c r="J32" s="89">
        <v>0</v>
      </c>
      <c r="K32" s="63">
        <f t="shared" si="1"/>
        <v>0</v>
      </c>
      <c r="L32" s="18"/>
    </row>
    <row r="33" spans="1:12" ht="15.75" customHeight="1">
      <c r="A33" s="1"/>
      <c r="B33" s="53" t="s">
        <v>134</v>
      </c>
      <c r="C33" s="54" t="s">
        <v>228</v>
      </c>
      <c r="D33" s="54" t="s">
        <v>132</v>
      </c>
      <c r="E33" s="55"/>
      <c r="F33" s="85">
        <v>0</v>
      </c>
      <c r="G33" s="86">
        <v>0</v>
      </c>
      <c r="H33" s="87">
        <v>0</v>
      </c>
      <c r="I33" s="88">
        <f t="shared" si="0"/>
        <v>0</v>
      </c>
      <c r="J33" s="89">
        <v>0</v>
      </c>
      <c r="K33" s="63">
        <f t="shared" si="1"/>
        <v>0</v>
      </c>
      <c r="L33" s="18"/>
    </row>
    <row r="34" spans="1:12" ht="15.75" customHeight="1">
      <c r="A34" s="1"/>
      <c r="B34" s="53" t="s">
        <v>136</v>
      </c>
      <c r="C34" s="54" t="s">
        <v>229</v>
      </c>
      <c r="D34" s="54" t="s">
        <v>137</v>
      </c>
      <c r="E34" s="55"/>
      <c r="F34" s="85">
        <v>0</v>
      </c>
      <c r="G34" s="86">
        <v>0</v>
      </c>
      <c r="H34" s="87">
        <v>0</v>
      </c>
      <c r="I34" s="88">
        <f t="shared" si="0"/>
        <v>0</v>
      </c>
      <c r="J34" s="89">
        <v>0</v>
      </c>
      <c r="K34" s="63">
        <f t="shared" si="1"/>
        <v>0</v>
      </c>
      <c r="L34" s="18"/>
    </row>
    <row r="35" spans="1:12" ht="15.75" customHeight="1">
      <c r="A35" s="1"/>
      <c r="B35" s="53" t="s">
        <v>138</v>
      </c>
      <c r="C35" s="54" t="s">
        <v>139</v>
      </c>
      <c r="D35" s="54" t="s">
        <v>140</v>
      </c>
      <c r="E35" s="55"/>
      <c r="F35" s="85">
        <v>0</v>
      </c>
      <c r="G35" s="86">
        <v>0</v>
      </c>
      <c r="H35" s="87">
        <v>0</v>
      </c>
      <c r="I35" s="88">
        <f t="shared" si="0"/>
        <v>0</v>
      </c>
      <c r="J35" s="89">
        <v>0</v>
      </c>
      <c r="K35" s="63">
        <f t="shared" si="1"/>
        <v>0</v>
      </c>
      <c r="L35" s="18"/>
    </row>
    <row r="36" spans="1:12" ht="15.75" customHeight="1">
      <c r="A36" s="1"/>
      <c r="B36" s="53" t="s">
        <v>141</v>
      </c>
      <c r="C36" s="54" t="s">
        <v>142</v>
      </c>
      <c r="D36" s="54" t="s">
        <v>128</v>
      </c>
      <c r="E36" s="55"/>
      <c r="F36" s="85">
        <v>0</v>
      </c>
      <c r="G36" s="86">
        <v>0</v>
      </c>
      <c r="H36" s="87">
        <v>0</v>
      </c>
      <c r="I36" s="88">
        <f t="shared" si="0"/>
        <v>0</v>
      </c>
      <c r="J36" s="89">
        <v>0</v>
      </c>
      <c r="K36" s="63">
        <f t="shared" si="1"/>
        <v>0</v>
      </c>
      <c r="L36" s="18"/>
    </row>
    <row r="37" spans="1:12" ht="15.75" customHeight="1">
      <c r="A37" s="1"/>
      <c r="B37" s="53" t="s">
        <v>143</v>
      </c>
      <c r="C37" s="54" t="s">
        <v>142</v>
      </c>
      <c r="D37" s="54" t="s">
        <v>128</v>
      </c>
      <c r="E37" s="55"/>
      <c r="F37" s="85">
        <v>0</v>
      </c>
      <c r="G37" s="86">
        <v>0</v>
      </c>
      <c r="H37" s="87">
        <v>0</v>
      </c>
      <c r="I37" s="88">
        <f t="shared" si="0"/>
        <v>0</v>
      </c>
      <c r="J37" s="89">
        <v>0</v>
      </c>
      <c r="K37" s="63">
        <f t="shared" si="1"/>
        <v>0</v>
      </c>
      <c r="L37" s="18"/>
    </row>
    <row r="38" spans="1:12" ht="15.75" customHeight="1">
      <c r="A38" s="1"/>
      <c r="B38" s="53" t="s">
        <v>144</v>
      </c>
      <c r="C38" s="54" t="s">
        <v>142</v>
      </c>
      <c r="D38" s="54" t="s">
        <v>128</v>
      </c>
      <c r="E38" s="55"/>
      <c r="F38" s="85">
        <v>0</v>
      </c>
      <c r="G38" s="86">
        <v>0</v>
      </c>
      <c r="H38" s="87">
        <v>0</v>
      </c>
      <c r="I38" s="88">
        <f t="shared" si="0"/>
        <v>0</v>
      </c>
      <c r="J38" s="89">
        <v>0</v>
      </c>
      <c r="K38" s="63">
        <f t="shared" si="1"/>
        <v>0</v>
      </c>
      <c r="L38" s="18"/>
    </row>
    <row r="39" spans="1:12" ht="15.75" customHeight="1">
      <c r="A39" s="1"/>
      <c r="B39" s="53" t="s">
        <v>147</v>
      </c>
      <c r="C39" s="54" t="s">
        <v>148</v>
      </c>
      <c r="D39" s="54" t="s">
        <v>149</v>
      </c>
      <c r="E39" s="55"/>
      <c r="F39" s="85">
        <v>0</v>
      </c>
      <c r="G39" s="86">
        <v>0</v>
      </c>
      <c r="H39" s="87">
        <v>0</v>
      </c>
      <c r="I39" s="88">
        <f t="shared" si="0"/>
        <v>0</v>
      </c>
      <c r="J39" s="89">
        <v>0</v>
      </c>
      <c r="K39" s="63">
        <f t="shared" si="1"/>
        <v>0</v>
      </c>
      <c r="L39" s="18"/>
    </row>
    <row r="40" spans="1:12" ht="15.75" customHeight="1">
      <c r="A40" s="1"/>
      <c r="B40" s="53" t="s">
        <v>150</v>
      </c>
      <c r="C40" s="54" t="s">
        <v>148</v>
      </c>
      <c r="D40" s="54" t="s">
        <v>149</v>
      </c>
      <c r="E40" s="55"/>
      <c r="F40" s="85">
        <v>0</v>
      </c>
      <c r="G40" s="86">
        <v>0</v>
      </c>
      <c r="H40" s="87">
        <v>0</v>
      </c>
      <c r="I40" s="88">
        <f t="shared" si="0"/>
        <v>0</v>
      </c>
      <c r="J40" s="89">
        <v>0</v>
      </c>
      <c r="K40" s="63">
        <f t="shared" si="1"/>
        <v>0</v>
      </c>
      <c r="L40" s="18"/>
    </row>
    <row r="41" spans="1:12" ht="15.75" customHeight="1">
      <c r="A41" s="1"/>
      <c r="B41" s="53" t="s">
        <v>151</v>
      </c>
      <c r="C41" s="54" t="s">
        <v>148</v>
      </c>
      <c r="D41" s="54" t="s">
        <v>149</v>
      </c>
      <c r="E41" s="55"/>
      <c r="F41" s="85">
        <v>0</v>
      </c>
      <c r="G41" s="86">
        <v>0</v>
      </c>
      <c r="H41" s="87">
        <v>0</v>
      </c>
      <c r="I41" s="88">
        <f t="shared" si="0"/>
        <v>0</v>
      </c>
      <c r="J41" s="89">
        <v>0</v>
      </c>
      <c r="K41" s="63">
        <f t="shared" si="1"/>
        <v>0</v>
      </c>
      <c r="L41" s="18"/>
    </row>
    <row r="42" spans="1:12" ht="15.75" customHeight="1">
      <c r="A42" s="1"/>
      <c r="B42" s="64" t="s">
        <v>152</v>
      </c>
      <c r="C42" s="65" t="s">
        <v>148</v>
      </c>
      <c r="D42" s="65" t="s">
        <v>149</v>
      </c>
      <c r="E42" s="66"/>
      <c r="F42" s="85">
        <v>0</v>
      </c>
      <c r="G42" s="86">
        <v>0</v>
      </c>
      <c r="H42" s="90">
        <v>0</v>
      </c>
      <c r="I42" s="91">
        <f t="shared" si="0"/>
        <v>0</v>
      </c>
      <c r="J42" s="92">
        <v>0</v>
      </c>
      <c r="K42" s="63">
        <f t="shared" si="1"/>
        <v>0</v>
      </c>
      <c r="L42" s="18"/>
    </row>
    <row r="43" spans="1:12" ht="15.75" customHeight="1">
      <c r="A43" s="1"/>
      <c r="B43" s="67" t="s">
        <v>155</v>
      </c>
      <c r="C43" s="68" t="s">
        <v>156</v>
      </c>
      <c r="D43" s="68" t="s">
        <v>156</v>
      </c>
      <c r="E43" s="93" t="s">
        <v>156</v>
      </c>
      <c r="F43" s="94">
        <f>SUM(F29:F42)</f>
        <v>0</v>
      </c>
      <c r="G43" s="95" t="str">
        <f>"*  "&amp;TEXT(SUM(G29:G42),"$#,###,###.00")</f>
        <v>*  $.00</v>
      </c>
      <c r="H43" s="96"/>
      <c r="I43" s="97">
        <f t="shared" ref="I43:K43" si="2">SUM(I29:I42)</f>
        <v>0</v>
      </c>
      <c r="J43" s="97">
        <f t="shared" si="2"/>
        <v>0</v>
      </c>
      <c r="K43" s="70">
        <f t="shared" si="2"/>
        <v>0</v>
      </c>
      <c r="L43" s="1"/>
    </row>
    <row r="44" spans="1:12" ht="15.75" customHeight="1">
      <c r="A44" s="1"/>
      <c r="B44" s="275" t="s">
        <v>163</v>
      </c>
      <c r="C44" s="226"/>
      <c r="D44" s="226"/>
      <c r="E44" s="226"/>
      <c r="F44" s="226"/>
      <c r="G44" s="226"/>
      <c r="H44" s="226"/>
      <c r="I44" s="226"/>
      <c r="J44" s="226"/>
      <c r="K44" s="227"/>
      <c r="L44" s="18"/>
    </row>
    <row r="45" spans="1:12" ht="15.75" customHeight="1">
      <c r="A45" s="1"/>
      <c r="B45" s="1"/>
      <c r="C45" s="1"/>
      <c r="D45" s="1"/>
      <c r="E45" s="1"/>
      <c r="F45" s="1"/>
      <c r="G45" s="1"/>
      <c r="H45" s="1"/>
      <c r="I45" s="1"/>
      <c r="J45" s="1"/>
      <c r="K45" s="1"/>
      <c r="L45" s="1"/>
    </row>
    <row r="46" spans="1:12" ht="60" customHeight="1">
      <c r="A46" s="1"/>
      <c r="B46" s="344" t="s">
        <v>230</v>
      </c>
      <c r="C46" s="203"/>
      <c r="D46" s="203"/>
      <c r="E46" s="203"/>
      <c r="F46" s="203"/>
      <c r="G46" s="203"/>
      <c r="H46" s="203"/>
      <c r="I46" s="203"/>
      <c r="J46" s="203"/>
      <c r="K46" s="203"/>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164</v>
      </c>
      <c r="B49" s="1"/>
      <c r="C49" s="1"/>
      <c r="D49" s="1"/>
      <c r="E49" s="1"/>
      <c r="F49" s="1"/>
      <c r="G49" s="1"/>
      <c r="H49" s="1"/>
      <c r="I49" s="1"/>
      <c r="J49" s="1"/>
      <c r="K49" s="1"/>
      <c r="L49" s="73" t="s">
        <v>165</v>
      </c>
    </row>
    <row r="50" spans="1:12" ht="15.75" hidden="1" customHeight="1">
      <c r="A50" s="74" t="s">
        <v>166</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R1000"/>
  <sheetViews>
    <sheetView showGridLines="0" workbookViewId="0">
      <selection activeCell="P8" sqref="P8"/>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5" width="8.7109375" customWidth="1"/>
    <col min="16" max="16" width="8.7109375" style="187" customWidth="1"/>
    <col min="17" max="17" width="22.85546875" customWidth="1"/>
    <col min="18" max="18" width="20" customWidth="1"/>
    <col min="19" max="27" width="8.7109375" customWidth="1"/>
  </cols>
  <sheetData>
    <row r="5" spans="1:18" ht="18.75">
      <c r="A5" s="383" t="s">
        <v>237</v>
      </c>
      <c r="B5" s="203"/>
      <c r="C5" s="203"/>
      <c r="D5" s="203"/>
    </row>
    <row r="6" spans="1:18">
      <c r="K6" s="382" t="s">
        <v>249</v>
      </c>
      <c r="L6" s="206"/>
      <c r="M6" s="206"/>
      <c r="N6" s="206"/>
      <c r="O6" s="206"/>
      <c r="P6" s="206"/>
      <c r="Q6" s="281"/>
    </row>
    <row r="7" spans="1:18" ht="45">
      <c r="A7" s="99" t="s">
        <v>30</v>
      </c>
      <c r="B7" s="99" t="s">
        <v>32</v>
      </c>
      <c r="C7" s="100" t="s">
        <v>75</v>
      </c>
      <c r="D7" s="100" t="s">
        <v>250</v>
      </c>
      <c r="E7" s="100" t="s">
        <v>45</v>
      </c>
      <c r="F7" s="100" t="s">
        <v>251</v>
      </c>
      <c r="G7" s="100" t="s">
        <v>252</v>
      </c>
      <c r="H7" s="100" t="s">
        <v>253</v>
      </c>
      <c r="I7" s="100" t="s">
        <v>254</v>
      </c>
      <c r="J7" s="100" t="s">
        <v>255</v>
      </c>
      <c r="K7" s="100" t="s">
        <v>256</v>
      </c>
      <c r="L7" s="100" t="s">
        <v>257</v>
      </c>
      <c r="M7" s="100" t="s">
        <v>258</v>
      </c>
      <c r="N7" s="100" t="s">
        <v>259</v>
      </c>
      <c r="O7" s="100" t="s">
        <v>260</v>
      </c>
      <c r="P7" s="100"/>
      <c r="Q7" s="100" t="s">
        <v>261</v>
      </c>
      <c r="R7" s="100" t="s">
        <v>43</v>
      </c>
    </row>
    <row r="8" spans="1:18">
      <c r="A8" s="101" t="str">
        <f>ApplicantName</f>
        <v>Green Township/Wapello County</v>
      </c>
      <c r="B8" s="101" t="str">
        <f>ApplicationNbr</f>
        <v>Created By OCIO</v>
      </c>
      <c r="C8" s="43">
        <f>Total_HSBs</f>
        <v>305</v>
      </c>
      <c r="D8" s="43">
        <f>Total_HSBs_Served</f>
        <v>305</v>
      </c>
      <c r="E8" s="102">
        <f>IF(Total_HSBs=0,0,ROUND(Total_HSBs_Served/Total_HSBs,2))</f>
        <v>1</v>
      </c>
      <c r="F8" s="101">
        <f>ROUND(Tot_Sq_Miles,5)</f>
        <v>27.17</v>
      </c>
      <c r="G8" s="103">
        <f>ROUND(Total_HSBs_Served/Tot_Sq_Miles,1)</f>
        <v>11.2</v>
      </c>
      <c r="H8" s="104">
        <f>TotalEstCost</f>
        <v>1600000</v>
      </c>
      <c r="I8" s="104">
        <f>IF(TotalEstCost=0,0,ROUND(TotalEstCost/Total_HSBs_Served,2))</f>
        <v>5245.9</v>
      </c>
      <c r="J8" s="104" t="str">
        <f>Prop_Cost_Outside_TSA</f>
        <v>*  $.00</v>
      </c>
      <c r="K8" s="188" t="b">
        <v>1</v>
      </c>
      <c r="L8" s="188" t="b">
        <v>0</v>
      </c>
      <c r="M8" s="188" t="b">
        <v>0</v>
      </c>
      <c r="N8" s="188" t="b">
        <v>0</v>
      </c>
      <c r="O8" s="188" t="b">
        <v>0</v>
      </c>
      <c r="P8" s="188" t="b">
        <f>'Exhibit B'!E21&lt;&gt;P6</f>
        <v>0</v>
      </c>
      <c r="Q8" s="188">
        <f>Other</f>
        <v>0</v>
      </c>
      <c r="R8" s="103" t="str">
        <f>Infrastructure_Type</f>
        <v>Outside Plant Only</v>
      </c>
    </row>
    <row r="13" spans="1:18"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4xEklQ3pzxK1tZuIwm6SKnJYx+7BdvUQK6grhq9yjs0yMxQrIvgLtvbyKqfSxAunfjRyKmpNtHxAPXj7EoOhhQ==" saltValue="KOxLe02zYUFuGZ/Az/0cCQ==" spinCount="100000" sheet="1" objects="1" scenarios="1"/>
  <mergeCells count="2">
    <mergeCell ref="K6:Q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heetViews>
  <sheetFormatPr defaultColWidth="14.42578125" defaultRowHeight="15" customHeight="1"/>
  <cols>
    <col min="1" max="1" width="17.7109375" customWidth="1"/>
    <col min="2" max="2" width="12" customWidth="1"/>
    <col min="3" max="26" width="8.7109375" customWidth="1"/>
  </cols>
  <sheetData>
    <row r="1" spans="1:2">
      <c r="A1" s="71" t="s">
        <v>231</v>
      </c>
      <c r="B1" s="71" t="s">
        <v>232</v>
      </c>
    </row>
    <row r="2" spans="1:2">
      <c r="A2" s="98" t="s">
        <v>31</v>
      </c>
      <c r="B2" s="98" t="s">
        <v>31</v>
      </c>
    </row>
    <row r="3" spans="1:2">
      <c r="A3" t="s">
        <v>233</v>
      </c>
      <c r="B3" t="s">
        <v>234</v>
      </c>
    </row>
    <row r="4" spans="1:2">
      <c r="A4" t="s">
        <v>235</v>
      </c>
      <c r="B4" t="s">
        <v>236</v>
      </c>
    </row>
    <row r="5" spans="1:2">
      <c r="A5" t="s">
        <v>238</v>
      </c>
      <c r="B5" t="s">
        <v>239</v>
      </c>
    </row>
    <row r="6" spans="1:2">
      <c r="A6" t="s">
        <v>240</v>
      </c>
      <c r="B6" t="s">
        <v>241</v>
      </c>
    </row>
    <row r="7" spans="1:2">
      <c r="A7" t="s">
        <v>242</v>
      </c>
      <c r="B7" t="s">
        <v>243</v>
      </c>
    </row>
    <row r="8" spans="1:2">
      <c r="A8" t="s">
        <v>244</v>
      </c>
      <c r="B8" t="s">
        <v>245</v>
      </c>
    </row>
    <row r="9" spans="1:2">
      <c r="A9" t="s">
        <v>246</v>
      </c>
      <c r="B9" t="s">
        <v>240</v>
      </c>
    </row>
    <row r="10" spans="1:2">
      <c r="A10" t="s">
        <v>247</v>
      </c>
      <c r="B10" t="s">
        <v>248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52</vt:i4>
      </vt:variant>
    </vt:vector>
  </HeadingPairs>
  <TitlesOfParts>
    <vt:vector size="62"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ExhCEntry</vt:lpstr>
      <vt:lpstr>'Exh D (2)'!ExhD</vt:lpstr>
      <vt:lpstr>ExhD</vt:lpstr>
      <vt:lpstr>'Exh D.1 (2)'!ExhD.1</vt:lpstr>
      <vt:lpstr>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Bryan Ziegler</dc:creator>
  <cp:lastModifiedBy>Bryan Dreiling</cp:lastModifiedBy>
  <cp:lastPrinted>2019-02-07T23:20:17Z</cp:lastPrinted>
  <dcterms:created xsi:type="dcterms:W3CDTF">2018-12-11T18:30:07Z</dcterms:created>
  <dcterms:modified xsi:type="dcterms:W3CDTF">2019-04-09T22:05:20Z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lpwstr>*  $.00</vt:lpwstr>
  </property>
</Properties>
</file>